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-t\_令和８年度\1100_市民環境部\1150_市民課\1150_市民\010_住民\040_統計\00020_住民基本台帳月報\人口推移\"/>
    </mc:Choice>
  </mc:AlternateContent>
  <xr:revisionPtr revIDLastSave="0" documentId="13_ncr:1_{94482A9B-CAE6-4541-BD0A-0039330C88A7}" xr6:coauthVersionLast="47" xr6:coauthVersionMax="47" xr10:uidLastSave="{00000000-0000-0000-0000-000000000000}"/>
  <bookViews>
    <workbookView xWindow="-120" yWindow="-120" windowWidth="20730" windowHeight="11160" tabRatio="661" xr2:uid="{204C9CAB-3CF9-4C59-BCE0-E4886DC79CB5}"/>
  </bookViews>
  <sheets>
    <sheet name="人口推移" sheetId="1" r:id="rId1"/>
    <sheet name="増減事由" sheetId="2" r:id="rId2"/>
    <sheet name="年齢別" sheetId="25" r:id="rId3"/>
    <sheet name="地域別" sheetId="24" r:id="rId4"/>
    <sheet name="【基礎】年齢別" sheetId="19" r:id="rId5"/>
    <sheet name="【基礎】住所別" sheetId="22" r:id="rId6"/>
    <sheet name="収録年度" sheetId="26" r:id="rId7"/>
    <sheet name="ｴﾗｰﾁｪｯｸ" sheetId="23" r:id="rId8"/>
    <sheet name="住所別人口（令和５年度～）" sheetId="18" state="hidden" r:id="rId9"/>
    <sheet name="住所別人口（令和２年8月～令和５年３月）" sheetId="16" state="hidden" r:id="rId10"/>
    <sheet name="住所別人口（平成29年度～令和2年8月）" sheetId="11" state="hidden" r:id="rId11"/>
    <sheet name="住所別人口（平成26～29年８月)" sheetId="10" state="hidden" r:id="rId12"/>
    <sheet name="住所別人口（平成23～25年度）" sheetId="4" state="hidden" r:id="rId13"/>
    <sheet name="字別人口(平成21～22年度)" sheetId="6" state="hidden" r:id="rId14"/>
    <sheet name="字別人口 (平成19～20年度)" sheetId="8" state="hidden" r:id="rId15"/>
  </sheets>
  <definedNames>
    <definedName name="_xlnm.Print_Area" localSheetId="14">'字別人口 (平成19～20年度)'!$A$1:$Z$138</definedName>
    <definedName name="_xlnm.Print_Area" localSheetId="13">'字別人口(平成21～22年度)'!$A$1:$Z$138</definedName>
    <definedName name="_xlnm.Print_Area" localSheetId="0">人口推移!$C$1:$Q$259</definedName>
    <definedName name="_xlnm.Print_Area" localSheetId="1">増減事由!$A$1:$P$242</definedName>
    <definedName name="_xlnm.Print_Area" localSheetId="3">地域別!$A$1:$T$189</definedName>
    <definedName name="_xlnm.Print_Titles" localSheetId="14">'字別人口 (平成19～20年度)'!$A:$B,'字別人口 (平成19～20年度)'!$1:$1</definedName>
    <definedName name="_xlnm.Print_Titles" localSheetId="13">'字別人口(平成21～22年度)'!$A:$B,'字別人口(平成21～22年度)'!$1:$1</definedName>
    <definedName name="_xlnm.Print_Titles" localSheetId="0">人口推移!$1:$3</definedName>
    <definedName name="_xlnm.Print_Titles" localSheetId="1">増減事由!$1:$2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4" i="23" l="1"/>
  <c r="K234" i="23"/>
  <c r="L234" i="23"/>
  <c r="C234" i="23"/>
  <c r="D234" i="23"/>
  <c r="E234" i="23"/>
  <c r="F234" i="23"/>
  <c r="G234" i="23"/>
  <c r="C239" i="22" l="1"/>
  <c r="B239" i="22"/>
  <c r="A239" i="22"/>
  <c r="A236" i="19" l="1"/>
  <c r="B236" i="19"/>
  <c r="C236" i="19"/>
  <c r="D236" i="19"/>
  <c r="E236" i="19"/>
  <c r="F236" i="19"/>
  <c r="G236" i="19"/>
  <c r="H236" i="19"/>
  <c r="I236" i="19"/>
  <c r="K231" i="23" l="1"/>
  <c r="K232" i="23"/>
  <c r="J233" i="23"/>
  <c r="K233" i="23"/>
  <c r="L233" i="23"/>
  <c r="B235" i="19"/>
  <c r="C235" i="19"/>
  <c r="D235" i="19"/>
  <c r="E235" i="19"/>
  <c r="F235" i="19"/>
  <c r="G235" i="19"/>
  <c r="H235" i="19"/>
  <c r="I235" i="19"/>
  <c r="B5" i="19"/>
  <c r="B6" i="19"/>
  <c r="B7" i="19"/>
  <c r="B8" i="19"/>
  <c r="B9" i="19"/>
  <c r="B10" i="19"/>
  <c r="B11" i="19"/>
  <c r="B12" i="19"/>
  <c r="B13" i="19"/>
  <c r="B14" i="19"/>
  <c r="B15" i="19"/>
  <c r="B16" i="19"/>
  <c r="B17" i="19"/>
  <c r="B18" i="19"/>
  <c r="B19" i="19"/>
  <c r="B20" i="19"/>
  <c r="B21" i="19"/>
  <c r="B22" i="19"/>
  <c r="B23" i="19"/>
  <c r="B24" i="19"/>
  <c r="B25" i="19"/>
  <c r="B26" i="19"/>
  <c r="B27" i="19"/>
  <c r="B28" i="19"/>
  <c r="B29" i="19"/>
  <c r="B30" i="19"/>
  <c r="B31" i="19"/>
  <c r="B32" i="19"/>
  <c r="B33" i="19"/>
  <c r="B34" i="19"/>
  <c r="B35" i="19"/>
  <c r="B36" i="19"/>
  <c r="B37" i="19"/>
  <c r="B38" i="19"/>
  <c r="B39" i="19"/>
  <c r="B40" i="19"/>
  <c r="B41" i="19"/>
  <c r="B42" i="19"/>
  <c r="B43" i="19"/>
  <c r="B44" i="19"/>
  <c r="B45" i="19"/>
  <c r="B46" i="19"/>
  <c r="B47" i="19"/>
  <c r="B48" i="19"/>
  <c r="B49" i="19"/>
  <c r="B50" i="19"/>
  <c r="B51" i="19"/>
  <c r="B52" i="19"/>
  <c r="B53" i="19"/>
  <c r="B54" i="19"/>
  <c r="B55" i="19"/>
  <c r="B56" i="19"/>
  <c r="B57" i="19"/>
  <c r="B58" i="19"/>
  <c r="B59" i="19"/>
  <c r="B60" i="19"/>
  <c r="B61" i="19"/>
  <c r="B62" i="19"/>
  <c r="B63" i="19"/>
  <c r="B64" i="19"/>
  <c r="B65" i="19"/>
  <c r="B66" i="19"/>
  <c r="B67" i="19"/>
  <c r="B68" i="19"/>
  <c r="B69" i="19"/>
  <c r="B70" i="19"/>
  <c r="B71" i="19"/>
  <c r="B72" i="19"/>
  <c r="B73" i="19"/>
  <c r="B74" i="19"/>
  <c r="B75" i="19"/>
  <c r="B76" i="19"/>
  <c r="B77" i="19"/>
  <c r="B78" i="19"/>
  <c r="B79" i="19"/>
  <c r="B80" i="19"/>
  <c r="B81" i="19"/>
  <c r="B82" i="19"/>
  <c r="B83" i="19"/>
  <c r="B84" i="19"/>
  <c r="B85" i="19"/>
  <c r="B86" i="19"/>
  <c r="B87" i="19"/>
  <c r="B88" i="19"/>
  <c r="B89" i="19"/>
  <c r="B90" i="19"/>
  <c r="B91" i="19"/>
  <c r="B92" i="19"/>
  <c r="B93" i="19"/>
  <c r="B94" i="19"/>
  <c r="B95" i="19"/>
  <c r="B96" i="19"/>
  <c r="B97" i="19"/>
  <c r="B98" i="19"/>
  <c r="B99" i="19"/>
  <c r="B100" i="19"/>
  <c r="B101" i="19"/>
  <c r="B102" i="19"/>
  <c r="B103" i="19"/>
  <c r="B104" i="19"/>
  <c r="B105" i="19"/>
  <c r="B106" i="19"/>
  <c r="B107" i="19"/>
  <c r="B108" i="19"/>
  <c r="B109" i="19"/>
  <c r="B110" i="19"/>
  <c r="B111" i="19"/>
  <c r="B112" i="19"/>
  <c r="B113" i="19"/>
  <c r="B114" i="19"/>
  <c r="B115" i="19"/>
  <c r="B116" i="19"/>
  <c r="B117" i="19"/>
  <c r="B118" i="19"/>
  <c r="B119" i="19"/>
  <c r="B120" i="19"/>
  <c r="B121" i="19"/>
  <c r="B122" i="19"/>
  <c r="B123" i="19"/>
  <c r="B124" i="19"/>
  <c r="B125" i="19"/>
  <c r="B126" i="19"/>
  <c r="B127" i="19"/>
  <c r="B128" i="19"/>
  <c r="B129" i="19"/>
  <c r="B130" i="19"/>
  <c r="B131" i="19"/>
  <c r="B132" i="19"/>
  <c r="B133" i="19"/>
  <c r="B134" i="19"/>
  <c r="B135" i="19"/>
  <c r="B136" i="19"/>
  <c r="B137" i="19"/>
  <c r="B138" i="19"/>
  <c r="B139" i="19"/>
  <c r="B140" i="19"/>
  <c r="B141" i="19"/>
  <c r="B142" i="19"/>
  <c r="B143" i="19"/>
  <c r="B144" i="19"/>
  <c r="B145" i="19"/>
  <c r="B146" i="19"/>
  <c r="B147" i="19"/>
  <c r="B148" i="19"/>
  <c r="B149" i="19"/>
  <c r="B150" i="19"/>
  <c r="B151" i="19"/>
  <c r="B152" i="19"/>
  <c r="B153" i="19"/>
  <c r="B154" i="19"/>
  <c r="B155" i="19"/>
  <c r="B156" i="19"/>
  <c r="B157" i="19"/>
  <c r="B158" i="19"/>
  <c r="B159" i="19"/>
  <c r="B160" i="19"/>
  <c r="B161" i="19"/>
  <c r="B162" i="19"/>
  <c r="B163" i="19"/>
  <c r="B164" i="19"/>
  <c r="B165" i="19"/>
  <c r="B166" i="19"/>
  <c r="B167" i="19"/>
  <c r="B168" i="19"/>
  <c r="B169" i="19"/>
  <c r="B170" i="19"/>
  <c r="B171" i="19"/>
  <c r="B172" i="19"/>
  <c r="B173" i="19"/>
  <c r="B174" i="19"/>
  <c r="B175" i="19"/>
  <c r="B176" i="19"/>
  <c r="B177" i="19"/>
  <c r="B178" i="19"/>
  <c r="B179" i="19"/>
  <c r="B180" i="19"/>
  <c r="B181" i="19"/>
  <c r="B182" i="19"/>
  <c r="B183" i="19"/>
  <c r="B184" i="19"/>
  <c r="B185" i="19"/>
  <c r="B186" i="19"/>
  <c r="B187" i="19"/>
  <c r="B188" i="19"/>
  <c r="B189" i="19"/>
  <c r="B190" i="19"/>
  <c r="B191" i="19"/>
  <c r="B192" i="19"/>
  <c r="B193" i="19"/>
  <c r="B194" i="19"/>
  <c r="B195" i="19"/>
  <c r="B196" i="19"/>
  <c r="B197" i="19"/>
  <c r="B198" i="19"/>
  <c r="B199" i="19"/>
  <c r="B200" i="19"/>
  <c r="B201" i="19"/>
  <c r="B202" i="19"/>
  <c r="B203" i="19"/>
  <c r="B204" i="19"/>
  <c r="B205" i="19"/>
  <c r="B206" i="19"/>
  <c r="B207" i="19"/>
  <c r="B208" i="19"/>
  <c r="B209" i="19"/>
  <c r="B210" i="19"/>
  <c r="B211" i="19"/>
  <c r="B212" i="19"/>
  <c r="B213" i="19"/>
  <c r="B214" i="19"/>
  <c r="B215" i="19"/>
  <c r="B216" i="19"/>
  <c r="B217" i="19"/>
  <c r="B218" i="19"/>
  <c r="B219" i="19"/>
  <c r="B220" i="19"/>
  <c r="B221" i="19"/>
  <c r="B222" i="19"/>
  <c r="B223" i="19"/>
  <c r="B224" i="19"/>
  <c r="B225" i="19"/>
  <c r="B226" i="19"/>
  <c r="B227" i="19"/>
  <c r="B228" i="19"/>
  <c r="B229" i="19"/>
  <c r="B230" i="19"/>
  <c r="B231" i="19"/>
  <c r="B232" i="19"/>
  <c r="B233" i="19"/>
  <c r="B234" i="19"/>
  <c r="C5" i="19"/>
  <c r="C6" i="19"/>
  <c r="C7" i="19"/>
  <c r="C8" i="19"/>
  <c r="C9" i="19"/>
  <c r="C10" i="19"/>
  <c r="C11" i="19"/>
  <c r="C12" i="19"/>
  <c r="C13" i="19"/>
  <c r="C14" i="19"/>
  <c r="C15" i="19"/>
  <c r="C16" i="19"/>
  <c r="C17" i="19"/>
  <c r="C18" i="19"/>
  <c r="C19" i="19"/>
  <c r="C20" i="19"/>
  <c r="C21" i="19"/>
  <c r="C22" i="19"/>
  <c r="C23" i="19"/>
  <c r="C24" i="19"/>
  <c r="C25" i="19"/>
  <c r="C26" i="19"/>
  <c r="C27" i="19"/>
  <c r="C28" i="19"/>
  <c r="C29" i="19"/>
  <c r="C30" i="19"/>
  <c r="C31" i="19"/>
  <c r="C32" i="19"/>
  <c r="C33" i="19"/>
  <c r="C34" i="19"/>
  <c r="C35" i="19"/>
  <c r="C36" i="19"/>
  <c r="C37" i="19"/>
  <c r="C38" i="19"/>
  <c r="C39" i="19"/>
  <c r="C40" i="19"/>
  <c r="C41" i="19"/>
  <c r="C42" i="19"/>
  <c r="C43" i="19"/>
  <c r="C44" i="19"/>
  <c r="C45" i="19"/>
  <c r="C46" i="19"/>
  <c r="C47" i="19"/>
  <c r="C48" i="19"/>
  <c r="C49" i="19"/>
  <c r="C50" i="19"/>
  <c r="C51" i="19"/>
  <c r="C52" i="19"/>
  <c r="C53" i="19"/>
  <c r="C54" i="19"/>
  <c r="C55" i="19"/>
  <c r="C56" i="19"/>
  <c r="C57" i="19"/>
  <c r="C58" i="19"/>
  <c r="C59" i="19"/>
  <c r="C60" i="19"/>
  <c r="C61" i="19"/>
  <c r="C62" i="19"/>
  <c r="C63" i="19"/>
  <c r="C64" i="19"/>
  <c r="C65" i="19"/>
  <c r="C66" i="19"/>
  <c r="C67" i="19"/>
  <c r="C68" i="19"/>
  <c r="C69" i="19"/>
  <c r="C70" i="19"/>
  <c r="C71" i="19"/>
  <c r="C72" i="19"/>
  <c r="C73" i="19"/>
  <c r="C74" i="19"/>
  <c r="C75" i="19"/>
  <c r="C76" i="19"/>
  <c r="C77" i="19"/>
  <c r="C78" i="19"/>
  <c r="C79" i="19"/>
  <c r="C80" i="19"/>
  <c r="C81" i="19"/>
  <c r="C82" i="19"/>
  <c r="C83" i="19"/>
  <c r="C84" i="19"/>
  <c r="C85" i="19"/>
  <c r="C86" i="19"/>
  <c r="C87" i="19"/>
  <c r="C88" i="19"/>
  <c r="C89" i="19"/>
  <c r="C90" i="19"/>
  <c r="C91" i="19"/>
  <c r="C92" i="19"/>
  <c r="C93" i="19"/>
  <c r="C94" i="19"/>
  <c r="C95" i="19"/>
  <c r="C96" i="19"/>
  <c r="C97" i="19"/>
  <c r="C98" i="19"/>
  <c r="C99" i="19"/>
  <c r="C100" i="19"/>
  <c r="C101" i="19"/>
  <c r="C102" i="19"/>
  <c r="C103" i="19"/>
  <c r="C104" i="19"/>
  <c r="C105" i="19"/>
  <c r="C106" i="19"/>
  <c r="C107" i="19"/>
  <c r="C108" i="19"/>
  <c r="C109" i="19"/>
  <c r="C110" i="19"/>
  <c r="C111" i="19"/>
  <c r="C112" i="19"/>
  <c r="C113" i="19"/>
  <c r="C114" i="19"/>
  <c r="C115" i="19"/>
  <c r="C116" i="19"/>
  <c r="C117" i="19"/>
  <c r="C118" i="19"/>
  <c r="C119" i="19"/>
  <c r="C120" i="19"/>
  <c r="C121" i="19"/>
  <c r="C122" i="19"/>
  <c r="C123" i="19"/>
  <c r="C124" i="19"/>
  <c r="C125" i="19"/>
  <c r="C126" i="19"/>
  <c r="C127" i="19"/>
  <c r="C128" i="19"/>
  <c r="C129" i="19"/>
  <c r="C130" i="19"/>
  <c r="C131" i="19"/>
  <c r="C132" i="19"/>
  <c r="C133" i="19"/>
  <c r="C134" i="19"/>
  <c r="C135" i="19"/>
  <c r="C136" i="19"/>
  <c r="C137" i="19"/>
  <c r="C138" i="19"/>
  <c r="C139" i="19"/>
  <c r="C140" i="19"/>
  <c r="C141" i="19"/>
  <c r="C142" i="19"/>
  <c r="C143" i="19"/>
  <c r="C144" i="19"/>
  <c r="C145" i="19"/>
  <c r="C146" i="19"/>
  <c r="C147" i="19"/>
  <c r="C148" i="19"/>
  <c r="C149" i="19"/>
  <c r="C150" i="19"/>
  <c r="C151" i="19"/>
  <c r="C152" i="19"/>
  <c r="C153" i="19"/>
  <c r="C154" i="19"/>
  <c r="C155" i="19"/>
  <c r="C156" i="19"/>
  <c r="C157" i="19"/>
  <c r="C158" i="19"/>
  <c r="C159" i="19"/>
  <c r="C160" i="19"/>
  <c r="C161" i="19"/>
  <c r="C162" i="19"/>
  <c r="C163" i="19"/>
  <c r="C164" i="19"/>
  <c r="C165" i="19"/>
  <c r="C166" i="19"/>
  <c r="C167" i="19"/>
  <c r="C168" i="19"/>
  <c r="C169" i="19"/>
  <c r="C170" i="19"/>
  <c r="C171" i="19"/>
  <c r="C172" i="19"/>
  <c r="C173" i="19"/>
  <c r="C174" i="19"/>
  <c r="C175" i="19"/>
  <c r="C176" i="19"/>
  <c r="C177" i="19"/>
  <c r="C178" i="19"/>
  <c r="C179" i="19"/>
  <c r="C180" i="19"/>
  <c r="C181" i="19"/>
  <c r="C182" i="19"/>
  <c r="C183" i="19"/>
  <c r="C184" i="19"/>
  <c r="C185" i="19"/>
  <c r="C186" i="19"/>
  <c r="C187" i="19"/>
  <c r="C188" i="19"/>
  <c r="C189" i="19"/>
  <c r="C190" i="19"/>
  <c r="C191" i="19"/>
  <c r="C192" i="19"/>
  <c r="C193" i="19"/>
  <c r="C194" i="19"/>
  <c r="C195" i="19"/>
  <c r="C196" i="19"/>
  <c r="C197" i="19"/>
  <c r="C198" i="19"/>
  <c r="C199" i="19"/>
  <c r="C200" i="19"/>
  <c r="C201" i="19"/>
  <c r="C202" i="19"/>
  <c r="C203" i="19"/>
  <c r="C204" i="19"/>
  <c r="C205" i="19"/>
  <c r="C206" i="19"/>
  <c r="C207" i="19"/>
  <c r="C208" i="19"/>
  <c r="C209" i="19"/>
  <c r="C210" i="19"/>
  <c r="C211" i="19"/>
  <c r="C212" i="19"/>
  <c r="C213" i="19"/>
  <c r="C214" i="19"/>
  <c r="C215" i="19"/>
  <c r="C216" i="19"/>
  <c r="C217" i="19"/>
  <c r="C218" i="19"/>
  <c r="C219" i="19"/>
  <c r="C220" i="19"/>
  <c r="C221" i="19"/>
  <c r="C222" i="19"/>
  <c r="C223" i="19"/>
  <c r="C224" i="19"/>
  <c r="C225" i="19"/>
  <c r="C226" i="19"/>
  <c r="C227" i="19"/>
  <c r="C228" i="19"/>
  <c r="C229" i="19"/>
  <c r="C230" i="19"/>
  <c r="C231" i="19"/>
  <c r="C232" i="19"/>
  <c r="C233" i="19"/>
  <c r="C234" i="19"/>
  <c r="D5" i="19"/>
  <c r="D6" i="19"/>
  <c r="D7" i="19"/>
  <c r="D8" i="19"/>
  <c r="D9" i="19"/>
  <c r="D10" i="19"/>
  <c r="D11" i="19"/>
  <c r="D12" i="19"/>
  <c r="D13" i="19"/>
  <c r="D14" i="19"/>
  <c r="D15" i="19"/>
  <c r="D16" i="19"/>
  <c r="D17" i="19"/>
  <c r="D18" i="19"/>
  <c r="D19" i="19"/>
  <c r="D20" i="19"/>
  <c r="D21" i="19"/>
  <c r="D22" i="19"/>
  <c r="D23" i="19"/>
  <c r="D24" i="19"/>
  <c r="D25" i="19"/>
  <c r="D26" i="19"/>
  <c r="D27" i="19"/>
  <c r="D28" i="19"/>
  <c r="D29" i="19"/>
  <c r="D30" i="19"/>
  <c r="D31" i="19"/>
  <c r="D32" i="19"/>
  <c r="D33" i="19"/>
  <c r="D34" i="19"/>
  <c r="D35" i="19"/>
  <c r="D36" i="19"/>
  <c r="D37" i="19"/>
  <c r="D38" i="19"/>
  <c r="D39" i="19"/>
  <c r="D40" i="19"/>
  <c r="D41" i="19"/>
  <c r="D42" i="19"/>
  <c r="D43" i="19"/>
  <c r="D44" i="19"/>
  <c r="D45" i="19"/>
  <c r="D46" i="19"/>
  <c r="D47" i="19"/>
  <c r="D48" i="19"/>
  <c r="D49" i="19"/>
  <c r="D50" i="19"/>
  <c r="D51" i="19"/>
  <c r="D52" i="19"/>
  <c r="D53" i="19"/>
  <c r="D54" i="19"/>
  <c r="D55" i="19"/>
  <c r="D56" i="19"/>
  <c r="D57" i="19"/>
  <c r="D58" i="19"/>
  <c r="D59" i="19"/>
  <c r="D60" i="19"/>
  <c r="D61" i="19"/>
  <c r="D62" i="19"/>
  <c r="D63" i="19"/>
  <c r="D64" i="19"/>
  <c r="D65" i="19"/>
  <c r="D66" i="19"/>
  <c r="D67" i="19"/>
  <c r="D68" i="19"/>
  <c r="D69" i="19"/>
  <c r="D70" i="19"/>
  <c r="D71" i="19"/>
  <c r="D72" i="19"/>
  <c r="D73" i="19"/>
  <c r="D74" i="19"/>
  <c r="D75" i="19"/>
  <c r="D76" i="19"/>
  <c r="D77" i="19"/>
  <c r="D78" i="19"/>
  <c r="D79" i="19"/>
  <c r="D80" i="19"/>
  <c r="D81" i="19"/>
  <c r="D82" i="19"/>
  <c r="D83" i="19"/>
  <c r="D84" i="19"/>
  <c r="D85" i="19"/>
  <c r="D86" i="19"/>
  <c r="D87" i="19"/>
  <c r="D88" i="19"/>
  <c r="D89" i="19"/>
  <c r="D90" i="19"/>
  <c r="D91" i="19"/>
  <c r="D92" i="19"/>
  <c r="D93" i="19"/>
  <c r="D94" i="19"/>
  <c r="D95" i="19"/>
  <c r="D96" i="19"/>
  <c r="D97" i="19"/>
  <c r="D98" i="19"/>
  <c r="D99" i="19"/>
  <c r="D100" i="19"/>
  <c r="D101" i="19"/>
  <c r="D102" i="19"/>
  <c r="D103" i="19"/>
  <c r="D104" i="19"/>
  <c r="D105" i="19"/>
  <c r="D106" i="19"/>
  <c r="D107" i="19"/>
  <c r="D108" i="19"/>
  <c r="D109" i="19"/>
  <c r="D110" i="19"/>
  <c r="D111" i="19"/>
  <c r="D112" i="19"/>
  <c r="D113" i="19"/>
  <c r="D114" i="19"/>
  <c r="D115" i="19"/>
  <c r="D116" i="19"/>
  <c r="D117" i="19"/>
  <c r="D118" i="19"/>
  <c r="D119" i="19"/>
  <c r="D120" i="19"/>
  <c r="D121" i="19"/>
  <c r="D122" i="19"/>
  <c r="D123" i="19"/>
  <c r="D124" i="19"/>
  <c r="D125" i="19"/>
  <c r="D126" i="19"/>
  <c r="D127" i="19"/>
  <c r="D128" i="19"/>
  <c r="D129" i="19"/>
  <c r="D130" i="19"/>
  <c r="D131" i="19"/>
  <c r="D132" i="19"/>
  <c r="D133" i="19"/>
  <c r="D134" i="19"/>
  <c r="D135" i="19"/>
  <c r="D136" i="19"/>
  <c r="D137" i="19"/>
  <c r="D138" i="19"/>
  <c r="D139" i="19"/>
  <c r="D140" i="19"/>
  <c r="D141" i="19"/>
  <c r="D142" i="19"/>
  <c r="D143" i="19"/>
  <c r="D144" i="19"/>
  <c r="D145" i="19"/>
  <c r="D146" i="19"/>
  <c r="D147" i="19"/>
  <c r="D148" i="19"/>
  <c r="D149" i="19"/>
  <c r="D150" i="19"/>
  <c r="D151" i="19"/>
  <c r="D152" i="19"/>
  <c r="D153" i="19"/>
  <c r="D154" i="19"/>
  <c r="D155" i="19"/>
  <c r="D156" i="19"/>
  <c r="D157" i="19"/>
  <c r="D158" i="19"/>
  <c r="D159" i="19"/>
  <c r="D160" i="19"/>
  <c r="D161" i="19"/>
  <c r="D162" i="19"/>
  <c r="D163" i="19"/>
  <c r="D164" i="19"/>
  <c r="D165" i="19"/>
  <c r="D166" i="19"/>
  <c r="D167" i="19"/>
  <c r="D168" i="19"/>
  <c r="D169" i="19"/>
  <c r="D170" i="19"/>
  <c r="D171" i="19"/>
  <c r="D172" i="19"/>
  <c r="D173" i="19"/>
  <c r="D174" i="19"/>
  <c r="D175" i="19"/>
  <c r="D176" i="19"/>
  <c r="D177" i="19"/>
  <c r="D178" i="19"/>
  <c r="D179" i="19"/>
  <c r="D180" i="19"/>
  <c r="D181" i="19"/>
  <c r="D182" i="19"/>
  <c r="D183" i="19"/>
  <c r="D184" i="19"/>
  <c r="D185" i="19"/>
  <c r="D186" i="19"/>
  <c r="D187" i="19"/>
  <c r="D188" i="19"/>
  <c r="D189" i="19"/>
  <c r="D190" i="19"/>
  <c r="D191" i="19"/>
  <c r="D192" i="19"/>
  <c r="D193" i="19"/>
  <c r="D194" i="19"/>
  <c r="D195" i="19"/>
  <c r="D196" i="19"/>
  <c r="D197" i="19"/>
  <c r="D198" i="19"/>
  <c r="D199" i="19"/>
  <c r="D200" i="19"/>
  <c r="D201" i="19"/>
  <c r="D202" i="19"/>
  <c r="D203" i="19"/>
  <c r="D204" i="19"/>
  <c r="D205" i="19"/>
  <c r="D206" i="19"/>
  <c r="D207" i="19"/>
  <c r="D208" i="19"/>
  <c r="D209" i="19"/>
  <c r="D210" i="19"/>
  <c r="D211" i="19"/>
  <c r="D212" i="19"/>
  <c r="D213" i="19"/>
  <c r="D214" i="19"/>
  <c r="D215" i="19"/>
  <c r="D216" i="19"/>
  <c r="D217" i="19"/>
  <c r="D218" i="19"/>
  <c r="D219" i="19"/>
  <c r="D220" i="19"/>
  <c r="D221" i="19"/>
  <c r="D222" i="19"/>
  <c r="D223" i="19"/>
  <c r="D224" i="19"/>
  <c r="D225" i="19"/>
  <c r="D226" i="19"/>
  <c r="D227" i="19"/>
  <c r="D228" i="19"/>
  <c r="D229" i="19"/>
  <c r="D230" i="19"/>
  <c r="D231" i="19"/>
  <c r="D232" i="19"/>
  <c r="D233" i="19"/>
  <c r="D234" i="19"/>
  <c r="E5" i="19"/>
  <c r="E6" i="19"/>
  <c r="E7" i="19"/>
  <c r="E8" i="19"/>
  <c r="E9" i="19"/>
  <c r="E10" i="19"/>
  <c r="E11" i="19"/>
  <c r="E12" i="19"/>
  <c r="E13" i="19"/>
  <c r="E14" i="19"/>
  <c r="E15" i="19"/>
  <c r="E16" i="19"/>
  <c r="E17" i="19"/>
  <c r="E18" i="19"/>
  <c r="E19" i="19"/>
  <c r="E20" i="19"/>
  <c r="E21" i="19"/>
  <c r="E22" i="19"/>
  <c r="E23" i="19"/>
  <c r="E24" i="19"/>
  <c r="E25" i="19"/>
  <c r="E26" i="19"/>
  <c r="E27" i="19"/>
  <c r="E28" i="19"/>
  <c r="E29" i="19"/>
  <c r="E30" i="19"/>
  <c r="E31" i="19"/>
  <c r="E32" i="19"/>
  <c r="E33" i="19"/>
  <c r="E34" i="19"/>
  <c r="E35" i="19"/>
  <c r="E36" i="19"/>
  <c r="E37" i="19"/>
  <c r="E38" i="19"/>
  <c r="E39" i="19"/>
  <c r="E40" i="19"/>
  <c r="E41" i="19"/>
  <c r="E42" i="19"/>
  <c r="E43" i="19"/>
  <c r="E44" i="19"/>
  <c r="E45" i="19"/>
  <c r="E46" i="19"/>
  <c r="E47" i="19"/>
  <c r="E48" i="19"/>
  <c r="E49" i="19"/>
  <c r="E50" i="19"/>
  <c r="E51" i="19"/>
  <c r="E52" i="19"/>
  <c r="E53" i="19"/>
  <c r="E54" i="19"/>
  <c r="E55" i="19"/>
  <c r="E56" i="19"/>
  <c r="E57" i="19"/>
  <c r="E58" i="19"/>
  <c r="E59" i="19"/>
  <c r="E60" i="19"/>
  <c r="E61" i="19"/>
  <c r="E62" i="19"/>
  <c r="E63" i="19"/>
  <c r="E64" i="19"/>
  <c r="E65" i="19"/>
  <c r="E66" i="19"/>
  <c r="E67" i="19"/>
  <c r="E68" i="19"/>
  <c r="E69" i="19"/>
  <c r="E70" i="19"/>
  <c r="E71" i="19"/>
  <c r="E72" i="19"/>
  <c r="E73" i="19"/>
  <c r="E74" i="19"/>
  <c r="E75" i="19"/>
  <c r="E76" i="19"/>
  <c r="E77" i="19"/>
  <c r="E78" i="19"/>
  <c r="E79" i="19"/>
  <c r="E80" i="19"/>
  <c r="E81" i="19"/>
  <c r="E82" i="19"/>
  <c r="E83" i="19"/>
  <c r="E84" i="19"/>
  <c r="E85" i="19"/>
  <c r="E86" i="19"/>
  <c r="E87" i="19"/>
  <c r="E88" i="19"/>
  <c r="E89" i="19"/>
  <c r="E90" i="19"/>
  <c r="E91" i="19"/>
  <c r="E92" i="19"/>
  <c r="E93" i="19"/>
  <c r="E94" i="19"/>
  <c r="E95" i="19"/>
  <c r="E96" i="19"/>
  <c r="E97" i="19"/>
  <c r="E98" i="19"/>
  <c r="E99" i="19"/>
  <c r="E100" i="19"/>
  <c r="E101" i="19"/>
  <c r="E102" i="19"/>
  <c r="E103" i="19"/>
  <c r="E104" i="19"/>
  <c r="E105" i="19"/>
  <c r="E106" i="19"/>
  <c r="E107" i="19"/>
  <c r="E108" i="19"/>
  <c r="E109" i="19"/>
  <c r="E110" i="19"/>
  <c r="E111" i="19"/>
  <c r="E112" i="19"/>
  <c r="E113" i="19"/>
  <c r="E114" i="19"/>
  <c r="E115" i="19"/>
  <c r="E116" i="19"/>
  <c r="E117" i="19"/>
  <c r="E118" i="19"/>
  <c r="E119" i="19"/>
  <c r="E120" i="19"/>
  <c r="E121" i="19"/>
  <c r="E122" i="19"/>
  <c r="E123" i="19"/>
  <c r="E124" i="19"/>
  <c r="E125" i="19"/>
  <c r="E126" i="19"/>
  <c r="E127" i="19"/>
  <c r="E128" i="19"/>
  <c r="E129" i="19"/>
  <c r="E130" i="19"/>
  <c r="E131" i="19"/>
  <c r="E132" i="19"/>
  <c r="E133" i="19"/>
  <c r="E134" i="19"/>
  <c r="E135" i="19"/>
  <c r="E136" i="19"/>
  <c r="E137" i="19"/>
  <c r="E138" i="19"/>
  <c r="E139" i="19"/>
  <c r="E140" i="19"/>
  <c r="E141" i="19"/>
  <c r="E142" i="19"/>
  <c r="E143" i="19"/>
  <c r="E144" i="19"/>
  <c r="E145" i="19"/>
  <c r="E146" i="19"/>
  <c r="E147" i="19"/>
  <c r="E148" i="19"/>
  <c r="E149" i="19"/>
  <c r="E150" i="19"/>
  <c r="E151" i="19"/>
  <c r="E152" i="19"/>
  <c r="E153" i="19"/>
  <c r="E154" i="19"/>
  <c r="E155" i="19"/>
  <c r="E156" i="19"/>
  <c r="E157" i="19"/>
  <c r="E158" i="19"/>
  <c r="E159" i="19"/>
  <c r="E160" i="19"/>
  <c r="E161" i="19"/>
  <c r="E162" i="19"/>
  <c r="E163" i="19"/>
  <c r="E164" i="19"/>
  <c r="E165" i="19"/>
  <c r="E166" i="19"/>
  <c r="E167" i="19"/>
  <c r="E168" i="19"/>
  <c r="E169" i="19"/>
  <c r="E170" i="19"/>
  <c r="E171" i="19"/>
  <c r="E172" i="19"/>
  <c r="E173" i="19"/>
  <c r="E174" i="19"/>
  <c r="E175" i="19"/>
  <c r="E176" i="19"/>
  <c r="E177" i="19"/>
  <c r="E178" i="19"/>
  <c r="E179" i="19"/>
  <c r="E180" i="19"/>
  <c r="E181" i="19"/>
  <c r="E182" i="19"/>
  <c r="E183" i="19"/>
  <c r="E184" i="19"/>
  <c r="E185" i="19"/>
  <c r="E186" i="19"/>
  <c r="E187" i="19"/>
  <c r="E188" i="19"/>
  <c r="E189" i="19"/>
  <c r="E190" i="19"/>
  <c r="E191" i="19"/>
  <c r="E192" i="19"/>
  <c r="E193" i="19"/>
  <c r="E194" i="19"/>
  <c r="E195" i="19"/>
  <c r="E196" i="19"/>
  <c r="E197" i="19"/>
  <c r="E198" i="19"/>
  <c r="E199" i="19"/>
  <c r="E200" i="19"/>
  <c r="E201" i="19"/>
  <c r="E202" i="19"/>
  <c r="E203" i="19"/>
  <c r="E204" i="19"/>
  <c r="E205" i="19"/>
  <c r="E206" i="19"/>
  <c r="E207" i="19"/>
  <c r="E208" i="19"/>
  <c r="E209" i="19"/>
  <c r="E210" i="19"/>
  <c r="E211" i="19"/>
  <c r="E212" i="19"/>
  <c r="E213" i="19"/>
  <c r="E214" i="19"/>
  <c r="E215" i="19"/>
  <c r="E216" i="19"/>
  <c r="E217" i="19"/>
  <c r="E218" i="19"/>
  <c r="E219" i="19"/>
  <c r="E220" i="19"/>
  <c r="E221" i="19"/>
  <c r="E222" i="19"/>
  <c r="E223" i="19"/>
  <c r="E224" i="19"/>
  <c r="E225" i="19"/>
  <c r="E226" i="19"/>
  <c r="E227" i="19"/>
  <c r="E228" i="19"/>
  <c r="E229" i="19"/>
  <c r="E230" i="19"/>
  <c r="E231" i="19"/>
  <c r="E232" i="19"/>
  <c r="E233" i="19"/>
  <c r="E234" i="19"/>
  <c r="F5" i="19"/>
  <c r="F6" i="19"/>
  <c r="F7" i="19"/>
  <c r="F8" i="19"/>
  <c r="F9" i="19"/>
  <c r="F10" i="19"/>
  <c r="F11" i="19"/>
  <c r="F12" i="19"/>
  <c r="F13" i="19"/>
  <c r="F14" i="19"/>
  <c r="F15" i="19"/>
  <c r="F16" i="19"/>
  <c r="F17" i="19"/>
  <c r="F18" i="19"/>
  <c r="F19" i="19"/>
  <c r="F20" i="19"/>
  <c r="F21" i="19"/>
  <c r="F22" i="19"/>
  <c r="F23" i="19"/>
  <c r="F24" i="19"/>
  <c r="F25" i="19"/>
  <c r="F26" i="19"/>
  <c r="F27" i="19"/>
  <c r="F28" i="19"/>
  <c r="F29" i="19"/>
  <c r="F30" i="19"/>
  <c r="F31" i="19"/>
  <c r="F32" i="19"/>
  <c r="F33" i="19"/>
  <c r="F34" i="19"/>
  <c r="F35" i="19"/>
  <c r="F36" i="19"/>
  <c r="F37" i="19"/>
  <c r="F38" i="19"/>
  <c r="F39" i="19"/>
  <c r="F40" i="19"/>
  <c r="F41" i="19"/>
  <c r="F42" i="19"/>
  <c r="F43" i="19"/>
  <c r="F44" i="19"/>
  <c r="F45" i="19"/>
  <c r="F46" i="19"/>
  <c r="F47" i="19"/>
  <c r="F48" i="19"/>
  <c r="F49" i="19"/>
  <c r="F50" i="19"/>
  <c r="F51" i="19"/>
  <c r="F52" i="19"/>
  <c r="F53" i="19"/>
  <c r="F54" i="19"/>
  <c r="F55" i="19"/>
  <c r="F56" i="19"/>
  <c r="F57" i="19"/>
  <c r="F58" i="19"/>
  <c r="F59" i="19"/>
  <c r="F60" i="19"/>
  <c r="F61" i="19"/>
  <c r="F62" i="19"/>
  <c r="F63" i="19"/>
  <c r="F64" i="19"/>
  <c r="F65" i="19"/>
  <c r="F66" i="19"/>
  <c r="F67" i="19"/>
  <c r="F68" i="19"/>
  <c r="F69" i="19"/>
  <c r="F70" i="19"/>
  <c r="F71" i="19"/>
  <c r="F72" i="19"/>
  <c r="F73" i="19"/>
  <c r="F74" i="19"/>
  <c r="F75" i="19"/>
  <c r="F76" i="19"/>
  <c r="F77" i="19"/>
  <c r="F78" i="19"/>
  <c r="F79" i="19"/>
  <c r="F80" i="19"/>
  <c r="F81" i="19"/>
  <c r="F82" i="19"/>
  <c r="F83" i="19"/>
  <c r="F84" i="19"/>
  <c r="F85" i="19"/>
  <c r="F86" i="19"/>
  <c r="F87" i="19"/>
  <c r="F88" i="19"/>
  <c r="F89" i="19"/>
  <c r="F90" i="19"/>
  <c r="F91" i="19"/>
  <c r="F92" i="19"/>
  <c r="F93" i="19"/>
  <c r="F94" i="19"/>
  <c r="F95" i="19"/>
  <c r="F96" i="19"/>
  <c r="F97" i="19"/>
  <c r="F98" i="19"/>
  <c r="F99" i="19"/>
  <c r="F100" i="19"/>
  <c r="F101" i="19"/>
  <c r="F102" i="19"/>
  <c r="F103" i="19"/>
  <c r="F104" i="19"/>
  <c r="F105" i="19"/>
  <c r="F106" i="19"/>
  <c r="F107" i="19"/>
  <c r="F108" i="19"/>
  <c r="F109" i="19"/>
  <c r="F110" i="19"/>
  <c r="F111" i="19"/>
  <c r="F112" i="19"/>
  <c r="F113" i="19"/>
  <c r="F114" i="19"/>
  <c r="F115" i="19"/>
  <c r="F116" i="19"/>
  <c r="F117" i="19"/>
  <c r="F118" i="19"/>
  <c r="F119" i="19"/>
  <c r="F120" i="19"/>
  <c r="F121" i="19"/>
  <c r="F122" i="19"/>
  <c r="F123" i="19"/>
  <c r="F124" i="19"/>
  <c r="F125" i="19"/>
  <c r="F126" i="19"/>
  <c r="F127" i="19"/>
  <c r="F128" i="19"/>
  <c r="F129" i="19"/>
  <c r="F130" i="19"/>
  <c r="F131" i="19"/>
  <c r="F132" i="19"/>
  <c r="F133" i="19"/>
  <c r="F134" i="19"/>
  <c r="F135" i="19"/>
  <c r="F136" i="19"/>
  <c r="F137" i="19"/>
  <c r="F138" i="19"/>
  <c r="F139" i="19"/>
  <c r="F140" i="19"/>
  <c r="F141" i="19"/>
  <c r="F142" i="19"/>
  <c r="F143" i="19"/>
  <c r="F144" i="19"/>
  <c r="F145" i="19"/>
  <c r="F146" i="19"/>
  <c r="F147" i="19"/>
  <c r="F148" i="19"/>
  <c r="F149" i="19"/>
  <c r="F150" i="19"/>
  <c r="F151" i="19"/>
  <c r="F152" i="19"/>
  <c r="F153" i="19"/>
  <c r="F154" i="19"/>
  <c r="F155" i="19"/>
  <c r="F156" i="19"/>
  <c r="F157" i="19"/>
  <c r="F158" i="19"/>
  <c r="F159" i="19"/>
  <c r="F160" i="19"/>
  <c r="F161" i="19"/>
  <c r="F162" i="19"/>
  <c r="F163" i="19"/>
  <c r="F164" i="19"/>
  <c r="F165" i="19"/>
  <c r="F166" i="19"/>
  <c r="F167" i="19"/>
  <c r="F168" i="19"/>
  <c r="F169" i="19"/>
  <c r="F170" i="19"/>
  <c r="F171" i="19"/>
  <c r="F172" i="19"/>
  <c r="F173" i="19"/>
  <c r="F174" i="19"/>
  <c r="F175" i="19"/>
  <c r="F176" i="19"/>
  <c r="F177" i="19"/>
  <c r="F178" i="19"/>
  <c r="F179" i="19"/>
  <c r="F180" i="19"/>
  <c r="F181" i="19"/>
  <c r="F182" i="19"/>
  <c r="F183" i="19"/>
  <c r="F184" i="19"/>
  <c r="F185" i="19"/>
  <c r="F186" i="19"/>
  <c r="F187" i="19"/>
  <c r="F188" i="19"/>
  <c r="F189" i="19"/>
  <c r="F190" i="19"/>
  <c r="F191" i="19"/>
  <c r="F192" i="19"/>
  <c r="F193" i="19"/>
  <c r="F194" i="19"/>
  <c r="F195" i="19"/>
  <c r="F196" i="19"/>
  <c r="F197" i="19"/>
  <c r="F198" i="19"/>
  <c r="F199" i="19"/>
  <c r="F200" i="19"/>
  <c r="F201" i="19"/>
  <c r="F202" i="19"/>
  <c r="F203" i="19"/>
  <c r="F204" i="19"/>
  <c r="F205" i="19"/>
  <c r="F206" i="19"/>
  <c r="F207" i="19"/>
  <c r="F208" i="19"/>
  <c r="F209" i="19"/>
  <c r="F210" i="19"/>
  <c r="F211" i="19"/>
  <c r="F212" i="19"/>
  <c r="F213" i="19"/>
  <c r="F214" i="19"/>
  <c r="F215" i="19"/>
  <c r="F216" i="19"/>
  <c r="F217" i="19"/>
  <c r="F218" i="19"/>
  <c r="F219" i="19"/>
  <c r="F220" i="19"/>
  <c r="F221" i="19"/>
  <c r="F222" i="19"/>
  <c r="F223" i="19"/>
  <c r="F224" i="19"/>
  <c r="F225" i="19"/>
  <c r="F226" i="19"/>
  <c r="F227" i="19"/>
  <c r="F228" i="19"/>
  <c r="F229" i="19"/>
  <c r="F230" i="19"/>
  <c r="F231" i="19"/>
  <c r="F232" i="19"/>
  <c r="F233" i="19"/>
  <c r="F234" i="19"/>
  <c r="G5" i="19"/>
  <c r="G6" i="19"/>
  <c r="G7" i="19"/>
  <c r="G8" i="19"/>
  <c r="G9" i="19"/>
  <c r="G10" i="19"/>
  <c r="G11" i="19"/>
  <c r="G12" i="19"/>
  <c r="G13" i="19"/>
  <c r="G14" i="19"/>
  <c r="G15" i="19"/>
  <c r="G16" i="19"/>
  <c r="G17" i="19"/>
  <c r="G18" i="19"/>
  <c r="G19" i="19"/>
  <c r="G20" i="19"/>
  <c r="G21" i="19"/>
  <c r="G22" i="19"/>
  <c r="G23" i="19"/>
  <c r="G24" i="19"/>
  <c r="G25" i="19"/>
  <c r="G26" i="19"/>
  <c r="G27" i="19"/>
  <c r="G28" i="19"/>
  <c r="G29" i="19"/>
  <c r="G30" i="19"/>
  <c r="G31" i="19"/>
  <c r="G32" i="19"/>
  <c r="G33" i="19"/>
  <c r="G34" i="19"/>
  <c r="G35" i="19"/>
  <c r="G36" i="19"/>
  <c r="G37" i="19"/>
  <c r="G38" i="19"/>
  <c r="G39" i="19"/>
  <c r="G40" i="19"/>
  <c r="G41" i="19"/>
  <c r="G42" i="19"/>
  <c r="G43" i="19"/>
  <c r="G44" i="19"/>
  <c r="G45" i="19"/>
  <c r="G46" i="19"/>
  <c r="G47" i="19"/>
  <c r="G48" i="19"/>
  <c r="G49" i="19"/>
  <c r="G50" i="19"/>
  <c r="G51" i="19"/>
  <c r="G52" i="19"/>
  <c r="G53" i="19"/>
  <c r="G54" i="19"/>
  <c r="G55" i="19"/>
  <c r="G56" i="19"/>
  <c r="G57" i="19"/>
  <c r="G58" i="19"/>
  <c r="G59" i="19"/>
  <c r="G60" i="19"/>
  <c r="G61" i="19"/>
  <c r="G62" i="19"/>
  <c r="G63" i="19"/>
  <c r="G64" i="19"/>
  <c r="G65" i="19"/>
  <c r="G66" i="19"/>
  <c r="G67" i="19"/>
  <c r="G68" i="19"/>
  <c r="G69" i="19"/>
  <c r="G70" i="19"/>
  <c r="G71" i="19"/>
  <c r="G72" i="19"/>
  <c r="G73" i="19"/>
  <c r="G74" i="19"/>
  <c r="G75" i="19"/>
  <c r="G76" i="19"/>
  <c r="G77" i="19"/>
  <c r="G78" i="19"/>
  <c r="G79" i="19"/>
  <c r="G80" i="19"/>
  <c r="G81" i="19"/>
  <c r="G82" i="19"/>
  <c r="G83" i="19"/>
  <c r="G84" i="19"/>
  <c r="G85" i="19"/>
  <c r="G86" i="19"/>
  <c r="G87" i="19"/>
  <c r="G88" i="19"/>
  <c r="G89" i="19"/>
  <c r="G90" i="19"/>
  <c r="G91" i="19"/>
  <c r="G92" i="19"/>
  <c r="G93" i="19"/>
  <c r="G94" i="19"/>
  <c r="G95" i="19"/>
  <c r="G96" i="19"/>
  <c r="G97" i="19"/>
  <c r="G98" i="19"/>
  <c r="G99" i="19"/>
  <c r="G100" i="19"/>
  <c r="G101" i="19"/>
  <c r="G102" i="19"/>
  <c r="G103" i="19"/>
  <c r="G104" i="19"/>
  <c r="G105" i="19"/>
  <c r="G106" i="19"/>
  <c r="G107" i="19"/>
  <c r="G108" i="19"/>
  <c r="G109" i="19"/>
  <c r="G110" i="19"/>
  <c r="G111" i="19"/>
  <c r="G112" i="19"/>
  <c r="G113" i="19"/>
  <c r="G114" i="19"/>
  <c r="G115" i="19"/>
  <c r="G116" i="19"/>
  <c r="G117" i="19"/>
  <c r="G118" i="19"/>
  <c r="G119" i="19"/>
  <c r="G120" i="19"/>
  <c r="G121" i="19"/>
  <c r="G122" i="19"/>
  <c r="G123" i="19"/>
  <c r="G124" i="19"/>
  <c r="G125" i="19"/>
  <c r="G126" i="19"/>
  <c r="G127" i="19"/>
  <c r="G128" i="19"/>
  <c r="G129" i="19"/>
  <c r="G130" i="19"/>
  <c r="G131" i="19"/>
  <c r="G132" i="19"/>
  <c r="G133" i="19"/>
  <c r="G134" i="19"/>
  <c r="G135" i="19"/>
  <c r="G136" i="19"/>
  <c r="G137" i="19"/>
  <c r="G138" i="19"/>
  <c r="G139" i="19"/>
  <c r="G140" i="19"/>
  <c r="G141" i="19"/>
  <c r="G142" i="19"/>
  <c r="G143" i="19"/>
  <c r="G144" i="19"/>
  <c r="G145" i="19"/>
  <c r="G146" i="19"/>
  <c r="G147" i="19"/>
  <c r="G148" i="19"/>
  <c r="G149" i="19"/>
  <c r="G150" i="19"/>
  <c r="G151" i="19"/>
  <c r="G152" i="19"/>
  <c r="G153" i="19"/>
  <c r="G154" i="19"/>
  <c r="G155" i="19"/>
  <c r="G156" i="19"/>
  <c r="G157" i="19"/>
  <c r="G158" i="19"/>
  <c r="G159" i="19"/>
  <c r="G160" i="19"/>
  <c r="G161" i="19"/>
  <c r="G162" i="19"/>
  <c r="G163" i="19"/>
  <c r="G164" i="19"/>
  <c r="G165" i="19"/>
  <c r="G166" i="19"/>
  <c r="G167" i="19"/>
  <c r="G168" i="19"/>
  <c r="G169" i="19"/>
  <c r="G170" i="19"/>
  <c r="G171" i="19"/>
  <c r="G172" i="19"/>
  <c r="G173" i="19"/>
  <c r="G174" i="19"/>
  <c r="G175" i="19"/>
  <c r="G176" i="19"/>
  <c r="G177" i="19"/>
  <c r="G178" i="19"/>
  <c r="G179" i="19"/>
  <c r="G180" i="19"/>
  <c r="G181" i="19"/>
  <c r="G182" i="19"/>
  <c r="G183" i="19"/>
  <c r="G184" i="19"/>
  <c r="G185" i="19"/>
  <c r="G186" i="19"/>
  <c r="G187" i="19"/>
  <c r="G188" i="19"/>
  <c r="G189" i="19"/>
  <c r="G190" i="19"/>
  <c r="G191" i="19"/>
  <c r="G192" i="19"/>
  <c r="G193" i="19"/>
  <c r="G194" i="19"/>
  <c r="G195" i="19"/>
  <c r="G196" i="19"/>
  <c r="G197" i="19"/>
  <c r="G198" i="19"/>
  <c r="G199" i="19"/>
  <c r="G200" i="19"/>
  <c r="G201" i="19"/>
  <c r="G202" i="19"/>
  <c r="G203" i="19"/>
  <c r="G204" i="19"/>
  <c r="G205" i="19"/>
  <c r="G206" i="19"/>
  <c r="G207" i="19"/>
  <c r="G208" i="19"/>
  <c r="G209" i="19"/>
  <c r="G210" i="19"/>
  <c r="G211" i="19"/>
  <c r="G212" i="19"/>
  <c r="G213" i="19"/>
  <c r="G214" i="19"/>
  <c r="G215" i="19"/>
  <c r="G216" i="19"/>
  <c r="G217" i="19"/>
  <c r="G218" i="19"/>
  <c r="G219" i="19"/>
  <c r="G220" i="19"/>
  <c r="G221" i="19"/>
  <c r="G222" i="19"/>
  <c r="G223" i="19"/>
  <c r="G224" i="19"/>
  <c r="G225" i="19"/>
  <c r="G226" i="19"/>
  <c r="G227" i="19"/>
  <c r="G228" i="19"/>
  <c r="G229" i="19"/>
  <c r="G230" i="19"/>
  <c r="G231" i="19"/>
  <c r="G232" i="19"/>
  <c r="G233" i="19"/>
  <c r="G234" i="19"/>
  <c r="H5" i="19"/>
  <c r="H6" i="19"/>
  <c r="H7" i="19"/>
  <c r="H8" i="19"/>
  <c r="H9" i="19"/>
  <c r="H10" i="19"/>
  <c r="H11" i="19"/>
  <c r="H12" i="19"/>
  <c r="H13" i="19"/>
  <c r="H14" i="19"/>
  <c r="H15" i="19"/>
  <c r="H16" i="19"/>
  <c r="H17" i="19"/>
  <c r="H18" i="19"/>
  <c r="H19" i="19"/>
  <c r="H20" i="19"/>
  <c r="H21" i="19"/>
  <c r="H22" i="19"/>
  <c r="H23" i="19"/>
  <c r="H24" i="19"/>
  <c r="H25" i="19"/>
  <c r="H26" i="19"/>
  <c r="H27" i="19"/>
  <c r="H28" i="19"/>
  <c r="H29" i="19"/>
  <c r="H30" i="19"/>
  <c r="H31" i="19"/>
  <c r="H32" i="19"/>
  <c r="H33" i="19"/>
  <c r="H34" i="19"/>
  <c r="H35" i="19"/>
  <c r="H36" i="19"/>
  <c r="H37" i="19"/>
  <c r="H38" i="19"/>
  <c r="H39" i="19"/>
  <c r="H40" i="19"/>
  <c r="H41" i="19"/>
  <c r="H42" i="19"/>
  <c r="H43" i="19"/>
  <c r="H44" i="19"/>
  <c r="H45" i="19"/>
  <c r="H46" i="19"/>
  <c r="H47" i="19"/>
  <c r="H48" i="19"/>
  <c r="H49" i="19"/>
  <c r="H50" i="19"/>
  <c r="H51" i="19"/>
  <c r="H52" i="19"/>
  <c r="H53" i="19"/>
  <c r="H54" i="19"/>
  <c r="H55" i="19"/>
  <c r="H56" i="19"/>
  <c r="H57" i="19"/>
  <c r="H58" i="19"/>
  <c r="H59" i="19"/>
  <c r="H60" i="19"/>
  <c r="H61" i="19"/>
  <c r="H62" i="19"/>
  <c r="H63" i="19"/>
  <c r="H64" i="19"/>
  <c r="H65" i="19"/>
  <c r="H66" i="19"/>
  <c r="H67" i="19"/>
  <c r="H68" i="19"/>
  <c r="H69" i="19"/>
  <c r="H70" i="19"/>
  <c r="H71" i="19"/>
  <c r="H72" i="19"/>
  <c r="H73" i="19"/>
  <c r="H74" i="19"/>
  <c r="H75" i="19"/>
  <c r="H76" i="19"/>
  <c r="H77" i="19"/>
  <c r="H78" i="19"/>
  <c r="H79" i="19"/>
  <c r="H80" i="19"/>
  <c r="H81" i="19"/>
  <c r="H82" i="19"/>
  <c r="H83" i="19"/>
  <c r="H84" i="19"/>
  <c r="H85" i="19"/>
  <c r="H86" i="19"/>
  <c r="H87" i="19"/>
  <c r="H88" i="19"/>
  <c r="H89" i="19"/>
  <c r="H90" i="19"/>
  <c r="H91" i="19"/>
  <c r="H92" i="19"/>
  <c r="H93" i="19"/>
  <c r="H94" i="19"/>
  <c r="H95" i="19"/>
  <c r="H96" i="19"/>
  <c r="H97" i="19"/>
  <c r="H98" i="19"/>
  <c r="H99" i="19"/>
  <c r="H100" i="19"/>
  <c r="H101" i="19"/>
  <c r="H102" i="19"/>
  <c r="H103" i="19"/>
  <c r="H104" i="19"/>
  <c r="H105" i="19"/>
  <c r="H106" i="19"/>
  <c r="H107" i="19"/>
  <c r="H108" i="19"/>
  <c r="H109" i="19"/>
  <c r="H110" i="19"/>
  <c r="H111" i="19"/>
  <c r="H112" i="19"/>
  <c r="H113" i="19"/>
  <c r="H114" i="19"/>
  <c r="H115" i="19"/>
  <c r="H116" i="19"/>
  <c r="H117" i="19"/>
  <c r="H118" i="19"/>
  <c r="H119" i="19"/>
  <c r="H120" i="19"/>
  <c r="H121" i="19"/>
  <c r="H122" i="19"/>
  <c r="H123" i="19"/>
  <c r="H124" i="19"/>
  <c r="H125" i="19"/>
  <c r="H126" i="19"/>
  <c r="H127" i="19"/>
  <c r="H128" i="19"/>
  <c r="H129" i="19"/>
  <c r="H130" i="19"/>
  <c r="H131" i="19"/>
  <c r="H132" i="19"/>
  <c r="H133" i="19"/>
  <c r="H134" i="19"/>
  <c r="H135" i="19"/>
  <c r="H136" i="19"/>
  <c r="H137" i="19"/>
  <c r="H138" i="19"/>
  <c r="H139" i="19"/>
  <c r="H140" i="19"/>
  <c r="H141" i="19"/>
  <c r="H142" i="19"/>
  <c r="H143" i="19"/>
  <c r="H144" i="19"/>
  <c r="H145" i="19"/>
  <c r="H146" i="19"/>
  <c r="H147" i="19"/>
  <c r="H148" i="19"/>
  <c r="H149" i="19"/>
  <c r="H150" i="19"/>
  <c r="H151" i="19"/>
  <c r="H152" i="19"/>
  <c r="H153" i="19"/>
  <c r="H154" i="19"/>
  <c r="H155" i="19"/>
  <c r="H156" i="19"/>
  <c r="H157" i="19"/>
  <c r="H158" i="19"/>
  <c r="H159" i="19"/>
  <c r="H160" i="19"/>
  <c r="H161" i="19"/>
  <c r="H162" i="19"/>
  <c r="H163" i="19"/>
  <c r="H164" i="19"/>
  <c r="H165" i="19"/>
  <c r="H166" i="19"/>
  <c r="H167" i="19"/>
  <c r="H168" i="19"/>
  <c r="H169" i="19"/>
  <c r="H170" i="19"/>
  <c r="H171" i="19"/>
  <c r="H172" i="19"/>
  <c r="H173" i="19"/>
  <c r="H174" i="19"/>
  <c r="H175" i="19"/>
  <c r="H176" i="19"/>
  <c r="H177" i="19"/>
  <c r="H178" i="19"/>
  <c r="H179" i="19"/>
  <c r="H180" i="19"/>
  <c r="H181" i="19"/>
  <c r="H182" i="19"/>
  <c r="H183" i="19"/>
  <c r="H184" i="19"/>
  <c r="H185" i="19"/>
  <c r="H186" i="19"/>
  <c r="H187" i="19"/>
  <c r="H188" i="19"/>
  <c r="H189" i="19"/>
  <c r="H190" i="19"/>
  <c r="H191" i="19"/>
  <c r="H192" i="19"/>
  <c r="H193" i="19"/>
  <c r="H194" i="19"/>
  <c r="H195" i="19"/>
  <c r="H196" i="19"/>
  <c r="H197" i="19"/>
  <c r="H198" i="19"/>
  <c r="H199" i="19"/>
  <c r="H200" i="19"/>
  <c r="H201" i="19"/>
  <c r="H202" i="19"/>
  <c r="H203" i="19"/>
  <c r="H204" i="19"/>
  <c r="H205" i="19"/>
  <c r="H206" i="19"/>
  <c r="H207" i="19"/>
  <c r="H208" i="19"/>
  <c r="H209" i="19"/>
  <c r="H210" i="19"/>
  <c r="H211" i="19"/>
  <c r="H212" i="19"/>
  <c r="H213" i="19"/>
  <c r="H214" i="19"/>
  <c r="H215" i="19"/>
  <c r="H216" i="19"/>
  <c r="H217" i="19"/>
  <c r="H218" i="19"/>
  <c r="H219" i="19"/>
  <c r="H220" i="19"/>
  <c r="H221" i="19"/>
  <c r="H222" i="19"/>
  <c r="H223" i="19"/>
  <c r="H224" i="19"/>
  <c r="H225" i="19"/>
  <c r="H226" i="19"/>
  <c r="H227" i="19"/>
  <c r="H228" i="19"/>
  <c r="H229" i="19"/>
  <c r="H230" i="19"/>
  <c r="H231" i="19"/>
  <c r="H232" i="19"/>
  <c r="H233" i="19"/>
  <c r="H234" i="19"/>
  <c r="I5" i="19"/>
  <c r="I6" i="19"/>
  <c r="I7" i="19"/>
  <c r="I8" i="19"/>
  <c r="I9" i="19"/>
  <c r="I10" i="19"/>
  <c r="I11" i="19"/>
  <c r="I12" i="19"/>
  <c r="I13" i="19"/>
  <c r="I14" i="19"/>
  <c r="I15" i="19"/>
  <c r="I16" i="19"/>
  <c r="I17" i="19"/>
  <c r="I18" i="19"/>
  <c r="I19" i="19"/>
  <c r="I20" i="19"/>
  <c r="I21" i="19"/>
  <c r="I22" i="19"/>
  <c r="I23" i="19"/>
  <c r="I24" i="19"/>
  <c r="I25" i="19"/>
  <c r="I26" i="19"/>
  <c r="I27" i="19"/>
  <c r="I28" i="19"/>
  <c r="I29" i="19"/>
  <c r="I30" i="19"/>
  <c r="I31" i="19"/>
  <c r="I32" i="19"/>
  <c r="I33" i="19"/>
  <c r="I34" i="19"/>
  <c r="I35" i="19"/>
  <c r="I36" i="19"/>
  <c r="I37" i="19"/>
  <c r="I38" i="19"/>
  <c r="I39" i="19"/>
  <c r="I40" i="19"/>
  <c r="I41" i="19"/>
  <c r="I42" i="19"/>
  <c r="I43" i="19"/>
  <c r="I44" i="19"/>
  <c r="I45" i="19"/>
  <c r="I46" i="19"/>
  <c r="I47" i="19"/>
  <c r="I48" i="19"/>
  <c r="I49" i="19"/>
  <c r="I50" i="19"/>
  <c r="I51" i="19"/>
  <c r="I52" i="19"/>
  <c r="I53" i="19"/>
  <c r="I54" i="19"/>
  <c r="I55" i="19"/>
  <c r="I56" i="19"/>
  <c r="I57" i="19"/>
  <c r="I58" i="19"/>
  <c r="I59" i="19"/>
  <c r="I60" i="19"/>
  <c r="I61" i="19"/>
  <c r="I62" i="19"/>
  <c r="I63" i="19"/>
  <c r="I64" i="19"/>
  <c r="I65" i="19"/>
  <c r="I66" i="19"/>
  <c r="I67" i="19"/>
  <c r="I68" i="19"/>
  <c r="I69" i="19"/>
  <c r="I70" i="19"/>
  <c r="I71" i="19"/>
  <c r="I72" i="19"/>
  <c r="I73" i="19"/>
  <c r="I74" i="19"/>
  <c r="I75" i="19"/>
  <c r="I76" i="19"/>
  <c r="I77" i="19"/>
  <c r="I78" i="19"/>
  <c r="I79" i="19"/>
  <c r="I80" i="19"/>
  <c r="I81" i="19"/>
  <c r="I82" i="19"/>
  <c r="I83" i="19"/>
  <c r="I84" i="19"/>
  <c r="I85" i="19"/>
  <c r="I86" i="19"/>
  <c r="I87" i="19"/>
  <c r="I88" i="19"/>
  <c r="I89" i="19"/>
  <c r="I90" i="19"/>
  <c r="I91" i="19"/>
  <c r="I92" i="19"/>
  <c r="I93" i="19"/>
  <c r="I94" i="19"/>
  <c r="I95" i="19"/>
  <c r="I96" i="19"/>
  <c r="I97" i="19"/>
  <c r="I98" i="19"/>
  <c r="I99" i="19"/>
  <c r="I100" i="19"/>
  <c r="I101" i="19"/>
  <c r="I102" i="19"/>
  <c r="I103" i="19"/>
  <c r="I104" i="19"/>
  <c r="I105" i="19"/>
  <c r="I106" i="19"/>
  <c r="I107" i="19"/>
  <c r="I108" i="19"/>
  <c r="I109" i="19"/>
  <c r="I110" i="19"/>
  <c r="I111" i="19"/>
  <c r="I112" i="19"/>
  <c r="I113" i="19"/>
  <c r="I114" i="19"/>
  <c r="I115" i="19"/>
  <c r="I116" i="19"/>
  <c r="I117" i="19"/>
  <c r="I118" i="19"/>
  <c r="I119" i="19"/>
  <c r="I120" i="19"/>
  <c r="I121" i="19"/>
  <c r="I122" i="19"/>
  <c r="I123" i="19"/>
  <c r="I124" i="19"/>
  <c r="I125" i="19"/>
  <c r="I126" i="19"/>
  <c r="I127" i="19"/>
  <c r="I128" i="19"/>
  <c r="I129" i="19"/>
  <c r="I130" i="19"/>
  <c r="I131" i="19"/>
  <c r="I132" i="19"/>
  <c r="I133" i="19"/>
  <c r="I134" i="19"/>
  <c r="I135" i="19"/>
  <c r="I136" i="19"/>
  <c r="I137" i="19"/>
  <c r="I138" i="19"/>
  <c r="I139" i="19"/>
  <c r="I140" i="19"/>
  <c r="I141" i="19"/>
  <c r="I142" i="19"/>
  <c r="I143" i="19"/>
  <c r="I144" i="19"/>
  <c r="I145" i="19"/>
  <c r="I146" i="19"/>
  <c r="I147" i="19"/>
  <c r="I148" i="19"/>
  <c r="I149" i="19"/>
  <c r="I150" i="19"/>
  <c r="I151" i="19"/>
  <c r="I152" i="19"/>
  <c r="I153" i="19"/>
  <c r="I154" i="19"/>
  <c r="I155" i="19"/>
  <c r="I156" i="19"/>
  <c r="I157" i="19"/>
  <c r="I158" i="19"/>
  <c r="I159" i="19"/>
  <c r="I160" i="19"/>
  <c r="I161" i="19"/>
  <c r="I162" i="19"/>
  <c r="I163" i="19"/>
  <c r="I164" i="19"/>
  <c r="I165" i="19"/>
  <c r="I166" i="19"/>
  <c r="I167" i="19"/>
  <c r="I168" i="19"/>
  <c r="I169" i="19"/>
  <c r="I170" i="19"/>
  <c r="I171" i="19"/>
  <c r="I172" i="19"/>
  <c r="I173" i="19"/>
  <c r="I174" i="19"/>
  <c r="I175" i="19"/>
  <c r="I176" i="19"/>
  <c r="I177" i="19"/>
  <c r="I178" i="19"/>
  <c r="I179" i="19"/>
  <c r="I180" i="19"/>
  <c r="I181" i="19"/>
  <c r="I182" i="19"/>
  <c r="I183" i="19"/>
  <c r="I184" i="19"/>
  <c r="I185" i="19"/>
  <c r="I186" i="19"/>
  <c r="I187" i="19"/>
  <c r="I188" i="19"/>
  <c r="I189" i="19"/>
  <c r="I190" i="19"/>
  <c r="I191" i="19"/>
  <c r="I192" i="19"/>
  <c r="I193" i="19"/>
  <c r="I194" i="19"/>
  <c r="I195" i="19"/>
  <c r="I196" i="19"/>
  <c r="I197" i="19"/>
  <c r="I198" i="19"/>
  <c r="I199" i="19"/>
  <c r="I200" i="19"/>
  <c r="I201" i="19"/>
  <c r="I202" i="19"/>
  <c r="I203" i="19"/>
  <c r="I204" i="19"/>
  <c r="I205" i="19"/>
  <c r="I206" i="19"/>
  <c r="I207" i="19"/>
  <c r="I208" i="19"/>
  <c r="I209" i="19"/>
  <c r="I210" i="19"/>
  <c r="I211" i="19"/>
  <c r="I212" i="19"/>
  <c r="I213" i="19"/>
  <c r="I214" i="19"/>
  <c r="I215" i="19"/>
  <c r="I216" i="19"/>
  <c r="I217" i="19"/>
  <c r="I218" i="19"/>
  <c r="I219" i="19"/>
  <c r="I220" i="19"/>
  <c r="I221" i="19"/>
  <c r="I222" i="19"/>
  <c r="I223" i="19"/>
  <c r="I224" i="19"/>
  <c r="I225" i="19"/>
  <c r="I226" i="19"/>
  <c r="I227" i="19"/>
  <c r="I228" i="19"/>
  <c r="I229" i="19"/>
  <c r="I230" i="19"/>
  <c r="I231" i="19"/>
  <c r="I232" i="19"/>
  <c r="I233" i="19"/>
  <c r="I234" i="19"/>
  <c r="D231" i="23" l="1"/>
  <c r="E231" i="23"/>
  <c r="F231" i="23"/>
  <c r="D232" i="23"/>
  <c r="E232" i="23"/>
  <c r="F232" i="23"/>
  <c r="C233" i="23"/>
  <c r="D233" i="23"/>
  <c r="E233" i="23"/>
  <c r="A238" i="22"/>
  <c r="B238" i="22"/>
  <c r="F233" i="23" s="1"/>
  <c r="C238" i="22"/>
  <c r="G233" i="23" l="1"/>
  <c r="A235" i="19"/>
  <c r="A237" i="22" l="1"/>
  <c r="B237" i="22"/>
  <c r="C237" i="22"/>
  <c r="A234" i="19" l="1"/>
  <c r="A236" i="22"/>
  <c r="B236" i="22"/>
  <c r="C236" i="22"/>
  <c r="A233" i="19"/>
  <c r="K227" i="23" l="1"/>
  <c r="K228" i="23"/>
  <c r="K229" i="23"/>
  <c r="K230" i="23"/>
  <c r="F227" i="23"/>
  <c r="F228" i="23"/>
  <c r="F229" i="23"/>
  <c r="E230" i="23"/>
  <c r="F230" i="23"/>
  <c r="B232" i="22"/>
  <c r="B233" i="22"/>
  <c r="B234" i="22"/>
  <c r="B235" i="22"/>
  <c r="C232" i="22"/>
  <c r="C233" i="22"/>
  <c r="C234" i="22"/>
  <c r="C235" i="22"/>
  <c r="A232" i="22"/>
  <c r="A233" i="22"/>
  <c r="A234" i="22"/>
  <c r="A235" i="22"/>
  <c r="E228" i="23"/>
  <c r="E227" i="23"/>
  <c r="E229" i="23"/>
  <c r="A229" i="19"/>
  <c r="A230" i="19"/>
  <c r="A231" i="19"/>
  <c r="A232" i="19"/>
  <c r="A231" i="22"/>
  <c r="B231" i="22"/>
  <c r="F226" i="23" s="1"/>
  <c r="C231" i="22"/>
  <c r="K226" i="23" s="1"/>
  <c r="A230" i="22"/>
  <c r="B230" i="22"/>
  <c r="C230" i="22"/>
  <c r="A228" i="19"/>
  <c r="A227" i="19"/>
  <c r="I224" i="2"/>
  <c r="I223" i="2"/>
  <c r="I222" i="2"/>
  <c r="I221" i="2"/>
  <c r="I220" i="2"/>
  <c r="I219" i="2"/>
  <c r="I218" i="2"/>
  <c r="I217" i="2"/>
  <c r="I216" i="2"/>
  <c r="I215" i="2"/>
  <c r="I214" i="2"/>
  <c r="I213" i="2"/>
  <c r="I212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I191" i="2"/>
  <c r="I190" i="2"/>
  <c r="I189" i="2"/>
  <c r="I188" i="2"/>
  <c r="I187" i="2"/>
  <c r="I186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I165" i="2"/>
  <c r="I164" i="2"/>
  <c r="I163" i="2"/>
  <c r="I162" i="2"/>
  <c r="I161" i="2"/>
  <c r="I160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I139" i="2"/>
  <c r="I138" i="2"/>
  <c r="I137" i="2"/>
  <c r="I136" i="2"/>
  <c r="I135" i="2"/>
  <c r="I134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I4" i="2"/>
  <c r="I3" i="2"/>
  <c r="M224" i="2"/>
  <c r="M223" i="2"/>
  <c r="M222" i="2"/>
  <c r="M221" i="2"/>
  <c r="M220" i="2"/>
  <c r="M219" i="2"/>
  <c r="M218" i="2"/>
  <c r="M217" i="2"/>
  <c r="M216" i="2"/>
  <c r="M215" i="2"/>
  <c r="M214" i="2"/>
  <c r="M213" i="2"/>
  <c r="M212" i="2"/>
  <c r="M211" i="2"/>
  <c r="M210" i="2"/>
  <c r="M209" i="2"/>
  <c r="M208" i="2"/>
  <c r="M207" i="2"/>
  <c r="M206" i="2"/>
  <c r="M205" i="2"/>
  <c r="M204" i="2"/>
  <c r="M203" i="2"/>
  <c r="M202" i="2"/>
  <c r="M201" i="2"/>
  <c r="M200" i="2"/>
  <c r="M199" i="2"/>
  <c r="M198" i="2"/>
  <c r="M197" i="2"/>
  <c r="M196" i="2"/>
  <c r="M195" i="2"/>
  <c r="M194" i="2"/>
  <c r="M193" i="2"/>
  <c r="M192" i="2"/>
  <c r="M191" i="2"/>
  <c r="M190" i="2"/>
  <c r="M189" i="2"/>
  <c r="M188" i="2"/>
  <c r="M187" i="2"/>
  <c r="M186" i="2"/>
  <c r="M185" i="2"/>
  <c r="M184" i="2"/>
  <c r="M183" i="2"/>
  <c r="M182" i="2"/>
  <c r="M181" i="2"/>
  <c r="M180" i="2"/>
  <c r="M179" i="2"/>
  <c r="M178" i="2"/>
  <c r="M177" i="2"/>
  <c r="M176" i="2"/>
  <c r="M175" i="2"/>
  <c r="M174" i="2"/>
  <c r="M173" i="2"/>
  <c r="M172" i="2"/>
  <c r="M171" i="2"/>
  <c r="M170" i="2"/>
  <c r="M169" i="2"/>
  <c r="M168" i="2"/>
  <c r="M167" i="2"/>
  <c r="M166" i="2"/>
  <c r="M165" i="2"/>
  <c r="M164" i="2"/>
  <c r="M163" i="2"/>
  <c r="M162" i="2"/>
  <c r="M161" i="2"/>
  <c r="M160" i="2"/>
  <c r="M159" i="2"/>
  <c r="M158" i="2"/>
  <c r="M157" i="2"/>
  <c r="M156" i="2"/>
  <c r="M155" i="2"/>
  <c r="M154" i="2"/>
  <c r="M153" i="2"/>
  <c r="M152" i="2"/>
  <c r="M151" i="2"/>
  <c r="M150" i="2"/>
  <c r="M149" i="2"/>
  <c r="M148" i="2"/>
  <c r="M147" i="2"/>
  <c r="M146" i="2"/>
  <c r="M145" i="2"/>
  <c r="M144" i="2"/>
  <c r="M143" i="2"/>
  <c r="M142" i="2"/>
  <c r="M141" i="2"/>
  <c r="M140" i="2"/>
  <c r="M139" i="2"/>
  <c r="M138" i="2"/>
  <c r="M137" i="2"/>
  <c r="M136" i="2"/>
  <c r="M135" i="2"/>
  <c r="M134" i="2"/>
  <c r="M133" i="2"/>
  <c r="M132" i="2"/>
  <c r="M131" i="2"/>
  <c r="M130" i="2"/>
  <c r="M129" i="2"/>
  <c r="M128" i="2"/>
  <c r="M127" i="2"/>
  <c r="M126" i="2"/>
  <c r="M125" i="2"/>
  <c r="M124" i="2"/>
  <c r="M123" i="2"/>
  <c r="M122" i="2"/>
  <c r="M121" i="2"/>
  <c r="M120" i="2"/>
  <c r="M119" i="2"/>
  <c r="M118" i="2"/>
  <c r="M117" i="2"/>
  <c r="M116" i="2"/>
  <c r="M115" i="2"/>
  <c r="M114" i="2"/>
  <c r="M113" i="2"/>
  <c r="M112" i="2"/>
  <c r="M111" i="2"/>
  <c r="M110" i="2"/>
  <c r="M109" i="2"/>
  <c r="M108" i="2"/>
  <c r="M107" i="2"/>
  <c r="M106" i="2"/>
  <c r="M105" i="2"/>
  <c r="M104" i="2"/>
  <c r="M103" i="2"/>
  <c r="M102" i="2"/>
  <c r="M101" i="2"/>
  <c r="M100" i="2"/>
  <c r="M99" i="2"/>
  <c r="M98" i="2"/>
  <c r="M97" i="2"/>
  <c r="M96" i="2"/>
  <c r="M95" i="2"/>
  <c r="M94" i="2"/>
  <c r="M93" i="2"/>
  <c r="M92" i="2"/>
  <c r="M91" i="2"/>
  <c r="M90" i="2"/>
  <c r="M89" i="2"/>
  <c r="M88" i="2"/>
  <c r="M87" i="2"/>
  <c r="M86" i="2"/>
  <c r="M85" i="2"/>
  <c r="M84" i="2"/>
  <c r="M83" i="2"/>
  <c r="M82" i="2"/>
  <c r="M81" i="2"/>
  <c r="M80" i="2"/>
  <c r="M79" i="2"/>
  <c r="M78" i="2"/>
  <c r="M77" i="2"/>
  <c r="M76" i="2"/>
  <c r="M75" i="2"/>
  <c r="M74" i="2"/>
  <c r="M73" i="2"/>
  <c r="M72" i="2"/>
  <c r="M71" i="2"/>
  <c r="M70" i="2"/>
  <c r="M69" i="2"/>
  <c r="M68" i="2"/>
  <c r="M67" i="2"/>
  <c r="M66" i="2"/>
  <c r="M65" i="2"/>
  <c r="M64" i="2"/>
  <c r="M63" i="2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6" i="2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5" i="2"/>
  <c r="M4" i="2"/>
  <c r="M3" i="2"/>
  <c r="N224" i="2"/>
  <c r="N223" i="2"/>
  <c r="N222" i="2"/>
  <c r="N221" i="2"/>
  <c r="N220" i="2"/>
  <c r="N219" i="2"/>
  <c r="N218" i="2"/>
  <c r="N217" i="2"/>
  <c r="N216" i="2"/>
  <c r="N215" i="2"/>
  <c r="N214" i="2"/>
  <c r="N213" i="2"/>
  <c r="N212" i="2"/>
  <c r="N211" i="2"/>
  <c r="N210" i="2"/>
  <c r="N209" i="2"/>
  <c r="N208" i="2"/>
  <c r="N207" i="2"/>
  <c r="N206" i="2"/>
  <c r="N205" i="2"/>
  <c r="N204" i="2"/>
  <c r="N203" i="2"/>
  <c r="N202" i="2"/>
  <c r="N201" i="2"/>
  <c r="N200" i="2"/>
  <c r="N199" i="2"/>
  <c r="N198" i="2"/>
  <c r="N197" i="2"/>
  <c r="N196" i="2"/>
  <c r="N195" i="2"/>
  <c r="N194" i="2"/>
  <c r="N193" i="2"/>
  <c r="N192" i="2"/>
  <c r="N191" i="2"/>
  <c r="N190" i="2"/>
  <c r="N189" i="2"/>
  <c r="N188" i="2"/>
  <c r="N187" i="2"/>
  <c r="N186" i="2"/>
  <c r="N185" i="2"/>
  <c r="N184" i="2"/>
  <c r="N183" i="2"/>
  <c r="N182" i="2"/>
  <c r="N181" i="2"/>
  <c r="N180" i="2"/>
  <c r="N179" i="2"/>
  <c r="N178" i="2"/>
  <c r="N177" i="2"/>
  <c r="N176" i="2"/>
  <c r="N175" i="2"/>
  <c r="N174" i="2"/>
  <c r="N173" i="2"/>
  <c r="N172" i="2"/>
  <c r="N171" i="2"/>
  <c r="N170" i="2"/>
  <c r="N169" i="2"/>
  <c r="N168" i="2"/>
  <c r="N167" i="2"/>
  <c r="N166" i="2"/>
  <c r="N165" i="2"/>
  <c r="N164" i="2"/>
  <c r="N163" i="2"/>
  <c r="N162" i="2"/>
  <c r="N161" i="2"/>
  <c r="N160" i="2"/>
  <c r="N159" i="2"/>
  <c r="N158" i="2"/>
  <c r="N157" i="2"/>
  <c r="N156" i="2"/>
  <c r="N155" i="2"/>
  <c r="N154" i="2"/>
  <c r="N153" i="2"/>
  <c r="N152" i="2"/>
  <c r="N151" i="2"/>
  <c r="N150" i="2"/>
  <c r="N149" i="2"/>
  <c r="N148" i="2"/>
  <c r="N147" i="2"/>
  <c r="N146" i="2"/>
  <c r="N145" i="2"/>
  <c r="N144" i="2"/>
  <c r="N143" i="2"/>
  <c r="N142" i="2"/>
  <c r="N141" i="2"/>
  <c r="N140" i="2"/>
  <c r="N139" i="2"/>
  <c r="N138" i="2"/>
  <c r="N137" i="2"/>
  <c r="N136" i="2"/>
  <c r="N135" i="2"/>
  <c r="N134" i="2"/>
  <c r="N133" i="2"/>
  <c r="N132" i="2"/>
  <c r="N131" i="2"/>
  <c r="N130" i="2"/>
  <c r="N129" i="2"/>
  <c r="N128" i="2"/>
  <c r="N127" i="2"/>
  <c r="N126" i="2"/>
  <c r="N125" i="2"/>
  <c r="N124" i="2"/>
  <c r="N123" i="2"/>
  <c r="N122" i="2"/>
  <c r="N121" i="2"/>
  <c r="N120" i="2"/>
  <c r="N119" i="2"/>
  <c r="N118" i="2"/>
  <c r="N117" i="2"/>
  <c r="N116" i="2"/>
  <c r="N115" i="2"/>
  <c r="N114" i="2"/>
  <c r="N113" i="2"/>
  <c r="N112" i="2"/>
  <c r="N111" i="2"/>
  <c r="N110" i="2"/>
  <c r="N109" i="2"/>
  <c r="N108" i="2"/>
  <c r="N107" i="2"/>
  <c r="N106" i="2"/>
  <c r="N105" i="2"/>
  <c r="N104" i="2"/>
  <c r="N103" i="2"/>
  <c r="N102" i="2"/>
  <c r="N101" i="2"/>
  <c r="N100" i="2"/>
  <c r="N99" i="2"/>
  <c r="N98" i="2"/>
  <c r="N97" i="2"/>
  <c r="N96" i="2"/>
  <c r="N95" i="2"/>
  <c r="N94" i="2"/>
  <c r="N93" i="2"/>
  <c r="N92" i="2"/>
  <c r="N91" i="2"/>
  <c r="N90" i="2"/>
  <c r="N89" i="2"/>
  <c r="N88" i="2"/>
  <c r="N87" i="2"/>
  <c r="N86" i="2"/>
  <c r="N85" i="2"/>
  <c r="N84" i="2"/>
  <c r="N83" i="2"/>
  <c r="N82" i="2"/>
  <c r="N81" i="2"/>
  <c r="N80" i="2"/>
  <c r="N79" i="2"/>
  <c r="N78" i="2"/>
  <c r="N77" i="2"/>
  <c r="N76" i="2"/>
  <c r="N75" i="2"/>
  <c r="N74" i="2"/>
  <c r="N73" i="2"/>
  <c r="N72" i="2"/>
  <c r="N71" i="2"/>
  <c r="N70" i="2"/>
  <c r="N69" i="2"/>
  <c r="N68" i="2"/>
  <c r="N67" i="2"/>
  <c r="N66" i="2"/>
  <c r="N65" i="2"/>
  <c r="N64" i="2"/>
  <c r="N63" i="2"/>
  <c r="N62" i="2"/>
  <c r="N61" i="2"/>
  <c r="N60" i="2"/>
  <c r="N59" i="2"/>
  <c r="N58" i="2"/>
  <c r="N57" i="2"/>
  <c r="N56" i="2"/>
  <c r="N55" i="2"/>
  <c r="N54" i="2"/>
  <c r="N53" i="2"/>
  <c r="N52" i="2"/>
  <c r="N51" i="2"/>
  <c r="N50" i="2"/>
  <c r="N49" i="2"/>
  <c r="N48" i="2"/>
  <c r="N47" i="2"/>
  <c r="N46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N5" i="2"/>
  <c r="N4" i="2"/>
  <c r="O4" i="2" s="1"/>
  <c r="N3" i="2"/>
  <c r="N254" i="2"/>
  <c r="N253" i="2"/>
  <c r="N252" i="2"/>
  <c r="N251" i="2"/>
  <c r="N250" i="2"/>
  <c r="N249" i="2"/>
  <c r="N248" i="2"/>
  <c r="N247" i="2"/>
  <c r="N246" i="2"/>
  <c r="N245" i="2"/>
  <c r="N244" i="2"/>
  <c r="N243" i="2"/>
  <c r="N242" i="2"/>
  <c r="N241" i="2"/>
  <c r="N240" i="2"/>
  <c r="N239" i="2"/>
  <c r="N238" i="2"/>
  <c r="N237" i="2"/>
  <c r="N236" i="2"/>
  <c r="N235" i="2"/>
  <c r="M254" i="2"/>
  <c r="M253" i="2"/>
  <c r="M252" i="2"/>
  <c r="M251" i="2"/>
  <c r="M250" i="2"/>
  <c r="M249" i="2"/>
  <c r="M248" i="2"/>
  <c r="M247" i="2"/>
  <c r="M246" i="2"/>
  <c r="M245" i="2"/>
  <c r="M244" i="2"/>
  <c r="M243" i="2"/>
  <c r="M242" i="2"/>
  <c r="M241" i="2"/>
  <c r="M240" i="2"/>
  <c r="M239" i="2"/>
  <c r="M238" i="2"/>
  <c r="M237" i="2"/>
  <c r="M236" i="2"/>
  <c r="M235" i="2"/>
  <c r="M234" i="2"/>
  <c r="M233" i="2"/>
  <c r="M232" i="2"/>
  <c r="M231" i="2"/>
  <c r="M230" i="2"/>
  <c r="N230" i="2" s="1"/>
  <c r="O230" i="2" s="1"/>
  <c r="M229" i="2"/>
  <c r="N229" i="2" s="1"/>
  <c r="O229" i="2" s="1"/>
  <c r="M228" i="2"/>
  <c r="M227" i="2"/>
  <c r="N227" i="2" s="1"/>
  <c r="O227" i="2" s="1"/>
  <c r="M226" i="2"/>
  <c r="I254" i="2"/>
  <c r="I253" i="2"/>
  <c r="I252" i="2"/>
  <c r="I251" i="2"/>
  <c r="I250" i="2"/>
  <c r="I249" i="2"/>
  <c r="I248" i="2"/>
  <c r="I247" i="2"/>
  <c r="I246" i="2"/>
  <c r="I245" i="2"/>
  <c r="I244" i="2"/>
  <c r="I243" i="2"/>
  <c r="I242" i="2"/>
  <c r="I241" i="2"/>
  <c r="I240" i="2"/>
  <c r="I239" i="2"/>
  <c r="I238" i="2"/>
  <c r="I237" i="2"/>
  <c r="I236" i="2"/>
  <c r="I235" i="2"/>
  <c r="I234" i="2"/>
  <c r="N234" i="2" s="1"/>
  <c r="I233" i="2"/>
  <c r="N233" i="2" s="1"/>
  <c r="I232" i="2"/>
  <c r="N232" i="2" s="1"/>
  <c r="I231" i="2"/>
  <c r="N231" i="2" s="1"/>
  <c r="I230" i="2"/>
  <c r="I229" i="2"/>
  <c r="I228" i="2"/>
  <c r="I227" i="2"/>
  <c r="I226" i="2"/>
  <c r="M225" i="2"/>
  <c r="I225" i="2"/>
  <c r="N225" i="2" s="1"/>
  <c r="O225" i="2" s="1"/>
  <c r="O254" i="2"/>
  <c r="O253" i="2"/>
  <c r="O252" i="2"/>
  <c r="O251" i="2"/>
  <c r="O250" i="2"/>
  <c r="O249" i="2"/>
  <c r="O248" i="2"/>
  <c r="O247" i="2"/>
  <c r="O246" i="2"/>
  <c r="O245" i="2"/>
  <c r="O244" i="2"/>
  <c r="O243" i="2"/>
  <c r="O242" i="2"/>
  <c r="O241" i="2"/>
  <c r="O240" i="2"/>
  <c r="O239" i="2"/>
  <c r="O238" i="2"/>
  <c r="O237" i="2"/>
  <c r="O236" i="2"/>
  <c r="O235" i="2"/>
  <c r="O234" i="2"/>
  <c r="O233" i="2"/>
  <c r="O232" i="2"/>
  <c r="O231" i="2"/>
  <c r="A229" i="22"/>
  <c r="B229" i="22"/>
  <c r="C229" i="22"/>
  <c r="A228" i="22"/>
  <c r="B228" i="22"/>
  <c r="C228" i="22"/>
  <c r="A226" i="19"/>
  <c r="A225" i="19"/>
  <c r="E226" i="23" l="1"/>
  <c r="N228" i="2"/>
  <c r="O228" i="2" s="1"/>
  <c r="N226" i="2"/>
  <c r="O226" i="2" s="1"/>
  <c r="P226" i="2" s="1"/>
  <c r="O5" i="2"/>
  <c r="O6" i="2" s="1"/>
  <c r="O7" i="2" s="1"/>
  <c r="O8" i="2" s="1"/>
  <c r="O9" i="2" s="1"/>
  <c r="O10" i="2" s="1"/>
  <c r="O11" i="2" s="1"/>
  <c r="O12" i="2" s="1"/>
  <c r="O13" i="2" s="1"/>
  <c r="O14" i="2" s="1"/>
  <c r="O15" i="2" s="1"/>
  <c r="O16" i="2" s="1"/>
  <c r="O17" i="2" s="1"/>
  <c r="O18" i="2" s="1"/>
  <c r="O19" i="2" s="1"/>
  <c r="O20" i="2" s="1"/>
  <c r="O21" i="2" s="1"/>
  <c r="O22" i="2" s="1"/>
  <c r="O23" i="2" s="1"/>
  <c r="O24" i="2" s="1"/>
  <c r="O25" i="2" s="1"/>
  <c r="O26" i="2" s="1"/>
  <c r="O27" i="2" s="1"/>
  <c r="O28" i="2" s="1"/>
  <c r="O29" i="2" s="1"/>
  <c r="O30" i="2" s="1"/>
  <c r="O31" i="2" s="1"/>
  <c r="O32" i="2" s="1"/>
  <c r="O33" i="2" s="1"/>
  <c r="O34" i="2" s="1"/>
  <c r="O35" i="2" s="1"/>
  <c r="O36" i="2" s="1"/>
  <c r="O37" i="2" s="1"/>
  <c r="O38" i="2" s="1"/>
  <c r="O39" i="2" s="1"/>
  <c r="O40" i="2" s="1"/>
  <c r="O41" i="2" s="1"/>
  <c r="O42" i="2" s="1"/>
  <c r="O43" i="2" s="1"/>
  <c r="O44" i="2" s="1"/>
  <c r="O45" i="2" s="1"/>
  <c r="O46" i="2" s="1"/>
  <c r="O47" i="2" s="1"/>
  <c r="O48" i="2" s="1"/>
  <c r="O49" i="2" s="1"/>
  <c r="O50" i="2" s="1"/>
  <c r="O51" i="2" s="1"/>
  <c r="O52" i="2" s="1"/>
  <c r="O53" i="2" s="1"/>
  <c r="O54" i="2" s="1"/>
  <c r="O55" i="2" s="1"/>
  <c r="O56" i="2" s="1"/>
  <c r="O57" i="2" s="1"/>
  <c r="O58" i="2" s="1"/>
  <c r="O59" i="2" s="1"/>
  <c r="O60" i="2" s="1"/>
  <c r="O61" i="2" s="1"/>
  <c r="O62" i="2" s="1"/>
  <c r="O63" i="2" s="1"/>
  <c r="O64" i="2" s="1"/>
  <c r="O65" i="2" s="1"/>
  <c r="O66" i="2" s="1"/>
  <c r="O67" i="2" s="1"/>
  <c r="O68" i="2" s="1"/>
  <c r="O69" i="2" s="1"/>
  <c r="O70" i="2" s="1"/>
  <c r="O71" i="2" s="1"/>
  <c r="O72" i="2" s="1"/>
  <c r="O73" i="2" s="1"/>
  <c r="O74" i="2" s="1"/>
  <c r="O75" i="2" s="1"/>
  <c r="O76" i="2" s="1"/>
  <c r="O77" i="2" s="1"/>
  <c r="O78" i="2" s="1"/>
  <c r="O79" i="2" s="1"/>
  <c r="O80" i="2" s="1"/>
  <c r="O81" i="2" s="1"/>
  <c r="O82" i="2" s="1"/>
  <c r="O83" i="2" s="1"/>
  <c r="O84" i="2" s="1"/>
  <c r="O85" i="2" s="1"/>
  <c r="O86" i="2" s="1"/>
  <c r="O87" i="2" s="1"/>
  <c r="O88" i="2" s="1"/>
  <c r="O89" i="2" s="1"/>
  <c r="O90" i="2" s="1"/>
  <c r="O91" i="2" s="1"/>
  <c r="O92" i="2" s="1"/>
  <c r="O93" i="2" s="1"/>
  <c r="O94" i="2" s="1"/>
  <c r="O95" i="2" s="1"/>
  <c r="O96" i="2" s="1"/>
  <c r="O97" i="2" s="1"/>
  <c r="O98" i="2" s="1"/>
  <c r="O99" i="2" s="1"/>
  <c r="O100" i="2" s="1"/>
  <c r="O101" i="2" s="1"/>
  <c r="O102" i="2" s="1"/>
  <c r="O103" i="2" s="1"/>
  <c r="O104" i="2" s="1"/>
  <c r="O105" i="2" s="1"/>
  <c r="O106" i="2" s="1"/>
  <c r="O107" i="2" s="1"/>
  <c r="O108" i="2" s="1"/>
  <c r="O109" i="2" s="1"/>
  <c r="O110" i="2" s="1"/>
  <c r="O111" i="2" s="1"/>
  <c r="O112" i="2" s="1"/>
  <c r="O113" i="2" s="1"/>
  <c r="O114" i="2" s="1"/>
  <c r="O115" i="2" s="1"/>
  <c r="O116" i="2" s="1"/>
  <c r="O117" i="2" s="1"/>
  <c r="O118" i="2" s="1"/>
  <c r="O119" i="2" s="1"/>
  <c r="O120" i="2" s="1"/>
  <c r="O121" i="2" s="1"/>
  <c r="O122" i="2" s="1"/>
  <c r="O123" i="2" s="1"/>
  <c r="O124" i="2" s="1"/>
  <c r="O125" i="2" s="1"/>
  <c r="O126" i="2" s="1"/>
  <c r="O127" i="2" s="1"/>
  <c r="O128" i="2" s="1"/>
  <c r="O129" i="2" s="1"/>
  <c r="O130" i="2" s="1"/>
  <c r="O131" i="2" s="1"/>
  <c r="O132" i="2" s="1"/>
  <c r="O133" i="2" s="1"/>
  <c r="O134" i="2" s="1"/>
  <c r="O135" i="2" s="1"/>
  <c r="O136" i="2" s="1"/>
  <c r="O137" i="2" s="1"/>
  <c r="O138" i="2" s="1"/>
  <c r="O139" i="2" s="1"/>
  <c r="O140" i="2" s="1"/>
  <c r="O141" i="2" s="1"/>
  <c r="O142" i="2" s="1"/>
  <c r="O143" i="2" s="1"/>
  <c r="O144" i="2" s="1"/>
  <c r="O145" i="2" s="1"/>
  <c r="O146" i="2" s="1"/>
  <c r="O147" i="2" s="1"/>
  <c r="O148" i="2" s="1"/>
  <c r="O149" i="2" s="1"/>
  <c r="O150" i="2" s="1"/>
  <c r="O151" i="2" s="1"/>
  <c r="O152" i="2" s="1"/>
  <c r="O153" i="2" s="1"/>
  <c r="O154" i="2" s="1"/>
  <c r="O155" i="2" s="1"/>
  <c r="O156" i="2" s="1"/>
  <c r="O157" i="2" s="1"/>
  <c r="O158" i="2" s="1"/>
  <c r="O159" i="2" s="1"/>
  <c r="O160" i="2" s="1"/>
  <c r="O161" i="2" s="1"/>
  <c r="O162" i="2" s="1"/>
  <c r="O163" i="2" s="1"/>
  <c r="O164" i="2" s="1"/>
  <c r="O165" i="2" s="1"/>
  <c r="O166" i="2" s="1"/>
  <c r="O167" i="2" s="1"/>
  <c r="O168" i="2" s="1"/>
  <c r="O169" i="2" s="1"/>
  <c r="O170" i="2" s="1"/>
  <c r="O171" i="2" s="1"/>
  <c r="O172" i="2" s="1"/>
  <c r="O173" i="2" s="1"/>
  <c r="O174" i="2" s="1"/>
  <c r="O175" i="2" s="1"/>
  <c r="O176" i="2" s="1"/>
  <c r="O177" i="2" s="1"/>
  <c r="O178" i="2" s="1"/>
  <c r="O179" i="2" s="1"/>
  <c r="O180" i="2" s="1"/>
  <c r="O181" i="2" s="1"/>
  <c r="O182" i="2" s="1"/>
  <c r="O183" i="2" s="1"/>
  <c r="O184" i="2" s="1"/>
  <c r="O185" i="2" s="1"/>
  <c r="O186" i="2" s="1"/>
  <c r="O187" i="2" s="1"/>
  <c r="O188" i="2" s="1"/>
  <c r="O189" i="2" s="1"/>
  <c r="O190" i="2" s="1"/>
  <c r="O191" i="2" s="1"/>
  <c r="O192" i="2" s="1"/>
  <c r="O193" i="2" s="1"/>
  <c r="O194" i="2" s="1"/>
  <c r="O195" i="2" s="1"/>
  <c r="O196" i="2" s="1"/>
  <c r="O197" i="2" s="1"/>
  <c r="O198" i="2" s="1"/>
  <c r="O199" i="2" s="1"/>
  <c r="O200" i="2" s="1"/>
  <c r="O201" i="2" s="1"/>
  <c r="O202" i="2" s="1"/>
  <c r="O203" i="2" s="1"/>
  <c r="O204" i="2" s="1"/>
  <c r="O205" i="2" s="1"/>
  <c r="O206" i="2" s="1"/>
  <c r="O207" i="2" s="1"/>
  <c r="O208" i="2" s="1"/>
  <c r="O209" i="2" s="1"/>
  <c r="O210" i="2" s="1"/>
  <c r="O211" i="2" s="1"/>
  <c r="O212" i="2" s="1"/>
  <c r="O213" i="2" s="1"/>
  <c r="O214" i="2" s="1"/>
  <c r="O215" i="2" s="1"/>
  <c r="O216" i="2" s="1"/>
  <c r="O217" i="2" s="1"/>
  <c r="O218" i="2" s="1"/>
  <c r="O219" i="2" s="1"/>
  <c r="O220" i="2" s="1"/>
  <c r="O221" i="2" s="1"/>
  <c r="O222" i="2" s="1"/>
  <c r="O223" i="2" s="1"/>
  <c r="AF6" i="25"/>
  <c r="AG47" i="25" s="1"/>
  <c r="W6" i="25"/>
  <c r="AG43" i="25" s="1"/>
  <c r="AE6" i="25"/>
  <c r="AF47" i="25" s="1"/>
  <c r="V6" i="25"/>
  <c r="AF43" i="25" s="1"/>
  <c r="Q6" i="24"/>
  <c r="D6" i="24"/>
  <c r="L7" i="25"/>
  <c r="C7" i="25"/>
  <c r="K39" i="25"/>
  <c r="L39" i="25"/>
  <c r="K40" i="25"/>
  <c r="L40" i="25"/>
  <c r="K41" i="25"/>
  <c r="L41" i="25"/>
  <c r="K42" i="25"/>
  <c r="L42" i="25"/>
  <c r="K43" i="25"/>
  <c r="L43" i="25"/>
  <c r="K44" i="25"/>
  <c r="L44" i="25"/>
  <c r="K45" i="25"/>
  <c r="L45" i="25"/>
  <c r="K46" i="25"/>
  <c r="L46" i="25"/>
  <c r="K47" i="25"/>
  <c r="L47" i="25"/>
  <c r="K48" i="25"/>
  <c r="L48" i="25"/>
  <c r="K49" i="25"/>
  <c r="L49" i="25"/>
  <c r="K50" i="25"/>
  <c r="L50" i="25"/>
  <c r="K51" i="25"/>
  <c r="L51" i="25"/>
  <c r="K52" i="25"/>
  <c r="L52" i="25"/>
  <c r="K53" i="25"/>
  <c r="L53" i="25"/>
  <c r="K54" i="25"/>
  <c r="L54" i="25"/>
  <c r="K55" i="25"/>
  <c r="L55" i="25"/>
  <c r="K56" i="25"/>
  <c r="L56" i="25"/>
  <c r="K57" i="25"/>
  <c r="L57" i="25"/>
  <c r="K58" i="25"/>
  <c r="L58" i="25"/>
  <c r="K59" i="25"/>
  <c r="L59" i="25"/>
  <c r="K60" i="25"/>
  <c r="L60" i="25"/>
  <c r="K61" i="25"/>
  <c r="L61" i="25"/>
  <c r="K62" i="25"/>
  <c r="L62" i="25"/>
  <c r="K63" i="25"/>
  <c r="L63" i="25"/>
  <c r="K64" i="25"/>
  <c r="L64" i="25"/>
  <c r="K65" i="25"/>
  <c r="L65" i="25"/>
  <c r="K66" i="25"/>
  <c r="L66" i="25"/>
  <c r="K67" i="25"/>
  <c r="L67" i="25"/>
  <c r="K68" i="25"/>
  <c r="L68" i="25"/>
  <c r="K69" i="25"/>
  <c r="L69" i="25"/>
  <c r="K70" i="25"/>
  <c r="L70" i="25"/>
  <c r="K71" i="25"/>
  <c r="L71" i="25"/>
  <c r="K72" i="25"/>
  <c r="L72" i="25"/>
  <c r="K73" i="25"/>
  <c r="L73" i="25"/>
  <c r="K74" i="25"/>
  <c r="L74" i="25"/>
  <c r="K75" i="25"/>
  <c r="L75" i="25"/>
  <c r="K76" i="25"/>
  <c r="L76" i="25"/>
  <c r="K77" i="25"/>
  <c r="L77" i="25"/>
  <c r="K78" i="25"/>
  <c r="L78" i="25"/>
  <c r="K79" i="25"/>
  <c r="L79" i="25"/>
  <c r="K80" i="25"/>
  <c r="L80" i="25"/>
  <c r="K81" i="25"/>
  <c r="L81" i="25"/>
  <c r="K82" i="25"/>
  <c r="L82" i="25"/>
  <c r="K83" i="25"/>
  <c r="L83" i="25"/>
  <c r="K84" i="25"/>
  <c r="L84" i="25"/>
  <c r="K85" i="25"/>
  <c r="L85" i="25"/>
  <c r="K86" i="25"/>
  <c r="L86" i="25"/>
  <c r="K87" i="25"/>
  <c r="L87" i="25"/>
  <c r="K88" i="25"/>
  <c r="L88" i="25"/>
  <c r="K89" i="25"/>
  <c r="L89" i="25"/>
  <c r="K90" i="25"/>
  <c r="L90" i="25"/>
  <c r="K91" i="25"/>
  <c r="L91" i="25"/>
  <c r="K92" i="25"/>
  <c r="L92" i="25"/>
  <c r="K93" i="25"/>
  <c r="L93" i="25"/>
  <c r="K94" i="25"/>
  <c r="L94" i="25"/>
  <c r="K95" i="25"/>
  <c r="L95" i="25"/>
  <c r="K96" i="25"/>
  <c r="L96" i="25"/>
  <c r="K97" i="25"/>
  <c r="L97" i="25"/>
  <c r="K98" i="25"/>
  <c r="L98" i="25"/>
  <c r="K99" i="25"/>
  <c r="L99" i="25"/>
  <c r="K100" i="25"/>
  <c r="L100" i="25"/>
  <c r="K101" i="25"/>
  <c r="L101" i="25"/>
  <c r="K102" i="25"/>
  <c r="L102" i="25"/>
  <c r="K103" i="25"/>
  <c r="L103" i="25"/>
  <c r="K104" i="25"/>
  <c r="L104" i="25"/>
  <c r="K105" i="25"/>
  <c r="L105" i="25"/>
  <c r="K106" i="25"/>
  <c r="L106" i="25"/>
  <c r="K107" i="25"/>
  <c r="L107" i="25"/>
  <c r="K108" i="25"/>
  <c r="L108" i="25"/>
  <c r="K109" i="25"/>
  <c r="L109" i="25"/>
  <c r="K110" i="25"/>
  <c r="L110" i="25"/>
  <c r="K111" i="25"/>
  <c r="L111" i="25"/>
  <c r="K112" i="25"/>
  <c r="L112" i="25"/>
  <c r="K113" i="25"/>
  <c r="L113" i="25"/>
  <c r="K114" i="25"/>
  <c r="L114" i="25"/>
  <c r="K115" i="25"/>
  <c r="L115" i="25"/>
  <c r="K116" i="25"/>
  <c r="L116" i="25"/>
  <c r="K117" i="25"/>
  <c r="L117" i="25"/>
  <c r="K118" i="25"/>
  <c r="L118" i="25"/>
  <c r="K119" i="25"/>
  <c r="L119" i="25"/>
  <c r="K120" i="25"/>
  <c r="L120" i="25"/>
  <c r="K121" i="25"/>
  <c r="L121" i="25"/>
  <c r="K122" i="25"/>
  <c r="L122" i="25"/>
  <c r="K123" i="25"/>
  <c r="L123" i="25"/>
  <c r="K124" i="25"/>
  <c r="L124" i="25"/>
  <c r="K125" i="25"/>
  <c r="L125" i="25"/>
  <c r="K126" i="25"/>
  <c r="L126" i="25"/>
  <c r="K127" i="25"/>
  <c r="L127" i="25"/>
  <c r="K128" i="25"/>
  <c r="L128" i="25"/>
  <c r="K129" i="25"/>
  <c r="L129" i="25"/>
  <c r="K130" i="25"/>
  <c r="L130" i="25"/>
  <c r="K131" i="25"/>
  <c r="L131" i="25"/>
  <c r="K132" i="25"/>
  <c r="L132" i="25"/>
  <c r="K133" i="25"/>
  <c r="L133" i="25"/>
  <c r="K134" i="25"/>
  <c r="L134" i="25"/>
  <c r="K135" i="25"/>
  <c r="L135" i="25"/>
  <c r="K136" i="25"/>
  <c r="L136" i="25"/>
  <c r="K137" i="25"/>
  <c r="L137" i="25"/>
  <c r="K138" i="25"/>
  <c r="L138" i="25"/>
  <c r="L38" i="25"/>
  <c r="K38" i="25"/>
  <c r="E254" i="2"/>
  <c r="B254" i="2" s="1"/>
  <c r="D254" i="2"/>
  <c r="C254" i="2" s="1"/>
  <c r="E253" i="2"/>
  <c r="B253" i="2" s="1"/>
  <c r="D253" i="2"/>
  <c r="C253" i="2" s="1"/>
  <c r="E252" i="2"/>
  <c r="D252" i="2"/>
  <c r="C252" i="2"/>
  <c r="B252" i="2"/>
  <c r="E251" i="2"/>
  <c r="B251" i="2" s="1"/>
  <c r="D251" i="2"/>
  <c r="C251" i="2" s="1"/>
  <c r="E250" i="2"/>
  <c r="D250" i="2"/>
  <c r="C250" i="2" s="1"/>
  <c r="E249" i="2"/>
  <c r="D249" i="2"/>
  <c r="C249" i="2"/>
  <c r="B249" i="2"/>
  <c r="E248" i="2"/>
  <c r="D248" i="2"/>
  <c r="C248" i="2" s="1"/>
  <c r="E247" i="2"/>
  <c r="B247" i="2" s="1"/>
  <c r="D247" i="2"/>
  <c r="C247" i="2" s="1"/>
  <c r="E246" i="2"/>
  <c r="D246" i="2"/>
  <c r="C246" i="2"/>
  <c r="B246" i="2"/>
  <c r="E245" i="2"/>
  <c r="B245" i="2" s="1"/>
  <c r="D245" i="2"/>
  <c r="C245" i="2" s="1"/>
  <c r="E244" i="2"/>
  <c r="B244" i="2" s="1"/>
  <c r="D244" i="2"/>
  <c r="C244" i="2" s="1"/>
  <c r="E243" i="2"/>
  <c r="D243" i="2"/>
  <c r="C243" i="2"/>
  <c r="B243" i="2"/>
  <c r="E242" i="2"/>
  <c r="D242" i="2"/>
  <c r="C242" i="2" s="1"/>
  <c r="E241" i="2"/>
  <c r="B241" i="2" s="1"/>
  <c r="D241" i="2"/>
  <c r="C241" i="2" s="1"/>
  <c r="E240" i="2"/>
  <c r="D240" i="2"/>
  <c r="C240" i="2"/>
  <c r="B240" i="2"/>
  <c r="E239" i="2"/>
  <c r="B239" i="2" s="1"/>
  <c r="D239" i="2"/>
  <c r="C239" i="2" s="1"/>
  <c r="E238" i="2"/>
  <c r="D238" i="2"/>
  <c r="C238" i="2" s="1"/>
  <c r="E237" i="2"/>
  <c r="D237" i="2"/>
  <c r="C237" i="2"/>
  <c r="B237" i="2"/>
  <c r="E236" i="2"/>
  <c r="D236" i="2"/>
  <c r="C236" i="2" s="1"/>
  <c r="E235" i="2"/>
  <c r="D235" i="2"/>
  <c r="C235" i="2" s="1"/>
  <c r="E234" i="2"/>
  <c r="D234" i="2"/>
  <c r="C234" i="2"/>
  <c r="B234" i="2"/>
  <c r="E233" i="2"/>
  <c r="D233" i="2"/>
  <c r="C233" i="2" s="1"/>
  <c r="E232" i="2"/>
  <c r="B232" i="2" s="1"/>
  <c r="D232" i="2"/>
  <c r="C232" i="2" s="1"/>
  <c r="E231" i="2"/>
  <c r="D231" i="2"/>
  <c r="C231" i="2"/>
  <c r="B231" i="2"/>
  <c r="P254" i="2"/>
  <c r="P253" i="2"/>
  <c r="P252" i="2"/>
  <c r="P251" i="2"/>
  <c r="P250" i="2"/>
  <c r="P249" i="2"/>
  <c r="P248" i="2"/>
  <c r="P247" i="2"/>
  <c r="P246" i="2"/>
  <c r="P245" i="2"/>
  <c r="P244" i="2"/>
  <c r="P243" i="2"/>
  <c r="P242" i="2"/>
  <c r="P241" i="2"/>
  <c r="P240" i="2"/>
  <c r="P239" i="2"/>
  <c r="P238" i="2"/>
  <c r="P237" i="2"/>
  <c r="P236" i="2"/>
  <c r="P235" i="2"/>
  <c r="P234" i="2"/>
  <c r="P233" i="2"/>
  <c r="P232" i="2"/>
  <c r="P231" i="2"/>
  <c r="P230" i="2"/>
  <c r="P229" i="2"/>
  <c r="P228" i="2"/>
  <c r="P227" i="2"/>
  <c r="P225" i="2"/>
  <c r="P223" i="2"/>
  <c r="P29" i="2"/>
  <c r="P28" i="2"/>
  <c r="P27" i="2"/>
  <c r="P26" i="2"/>
  <c r="P25" i="2"/>
  <c r="P24" i="2"/>
  <c r="P23" i="2"/>
  <c r="P22" i="2"/>
  <c r="P21" i="2"/>
  <c r="P20" i="2"/>
  <c r="P19" i="2"/>
  <c r="P18" i="2"/>
  <c r="P17" i="2"/>
  <c r="P16" i="2"/>
  <c r="P15" i="2"/>
  <c r="E26" i="2"/>
  <c r="E38" i="2" s="1"/>
  <c r="E50" i="2" s="1"/>
  <c r="E62" i="2" s="1"/>
  <c r="E74" i="2" s="1"/>
  <c r="E86" i="2" s="1"/>
  <c r="D26" i="2"/>
  <c r="D38" i="2" s="1"/>
  <c r="E25" i="2"/>
  <c r="D25" i="2"/>
  <c r="D37" i="2" s="1"/>
  <c r="E24" i="2"/>
  <c r="E36" i="2" s="1"/>
  <c r="D24" i="2"/>
  <c r="C24" i="2" s="1"/>
  <c r="B24" i="2" s="1"/>
  <c r="E23" i="2"/>
  <c r="E35" i="2" s="1"/>
  <c r="E47" i="2" s="1"/>
  <c r="E59" i="2" s="1"/>
  <c r="E71" i="2" s="1"/>
  <c r="E83" i="2" s="1"/>
  <c r="D23" i="2"/>
  <c r="D35" i="2" s="1"/>
  <c r="E22" i="2"/>
  <c r="D22" i="2"/>
  <c r="D34" i="2" s="1"/>
  <c r="E21" i="2"/>
  <c r="E33" i="2" s="1"/>
  <c r="D21" i="2"/>
  <c r="D33" i="2" s="1"/>
  <c r="E20" i="2"/>
  <c r="E32" i="2" s="1"/>
  <c r="E44" i="2" s="1"/>
  <c r="E56" i="2" s="1"/>
  <c r="E68" i="2" s="1"/>
  <c r="E80" i="2" s="1"/>
  <c r="E92" i="2" s="1"/>
  <c r="D20" i="2"/>
  <c r="D32" i="2" s="1"/>
  <c r="E19" i="2"/>
  <c r="E31" i="2" s="1"/>
  <c r="D19" i="2"/>
  <c r="D31" i="2" s="1"/>
  <c r="E18" i="2"/>
  <c r="E30" i="2" s="1"/>
  <c r="D18" i="2"/>
  <c r="D30" i="2" s="1"/>
  <c r="C30" i="2" s="1"/>
  <c r="E17" i="2"/>
  <c r="E29" i="2" s="1"/>
  <c r="E41" i="2" s="1"/>
  <c r="E53" i="2" s="1"/>
  <c r="E65" i="2" s="1"/>
  <c r="E77" i="2" s="1"/>
  <c r="E89" i="2" s="1"/>
  <c r="D17" i="2"/>
  <c r="D29" i="2" s="1"/>
  <c r="E16" i="2"/>
  <c r="D16" i="2"/>
  <c r="D28" i="2" s="1"/>
  <c r="E15" i="2"/>
  <c r="E27" i="2" s="1"/>
  <c r="D15" i="2"/>
  <c r="C14" i="2"/>
  <c r="B14" i="2" s="1"/>
  <c r="C13" i="2"/>
  <c r="B13" i="2" s="1"/>
  <c r="C12" i="2"/>
  <c r="B12" i="2" s="1"/>
  <c r="C11" i="2"/>
  <c r="B11" i="2" s="1"/>
  <c r="C10" i="2"/>
  <c r="B10" i="2"/>
  <c r="C9" i="2"/>
  <c r="B9" i="2" s="1"/>
  <c r="C8" i="2"/>
  <c r="B8" i="2" s="1"/>
  <c r="C7" i="2"/>
  <c r="B7" i="2" s="1"/>
  <c r="C6" i="2"/>
  <c r="B6" i="2" s="1"/>
  <c r="C5" i="2"/>
  <c r="B5" i="2" s="1"/>
  <c r="C4" i="2"/>
  <c r="B4" i="2" s="1"/>
  <c r="C3" i="2"/>
  <c r="B3" i="2" s="1"/>
  <c r="K223" i="23"/>
  <c r="K224" i="23"/>
  <c r="K225" i="23"/>
  <c r="E223" i="23"/>
  <c r="F223" i="23"/>
  <c r="E224" i="23"/>
  <c r="F224" i="23"/>
  <c r="E225" i="23"/>
  <c r="F225" i="23"/>
  <c r="B8" i="22"/>
  <c r="F3" i="23" s="1"/>
  <c r="B9" i="22"/>
  <c r="F4" i="23" s="1"/>
  <c r="B10" i="22"/>
  <c r="F5" i="23" s="1"/>
  <c r="B11" i="22"/>
  <c r="F6" i="23" s="1"/>
  <c r="B12" i="22"/>
  <c r="F7" i="23" s="1"/>
  <c r="B13" i="22"/>
  <c r="F8" i="23" s="1"/>
  <c r="B14" i="22"/>
  <c r="F9" i="23" s="1"/>
  <c r="B15" i="22"/>
  <c r="F10" i="23" s="1"/>
  <c r="B16" i="22"/>
  <c r="F11" i="23" s="1"/>
  <c r="B17" i="22"/>
  <c r="F12" i="23" s="1"/>
  <c r="B18" i="22"/>
  <c r="F13" i="23" s="1"/>
  <c r="B19" i="22"/>
  <c r="F14" i="23" s="1"/>
  <c r="B20" i="22"/>
  <c r="F15" i="23" s="1"/>
  <c r="B21" i="22"/>
  <c r="F16" i="23" s="1"/>
  <c r="B22" i="22"/>
  <c r="F17" i="23" s="1"/>
  <c r="B23" i="22"/>
  <c r="F18" i="23" s="1"/>
  <c r="B24" i="22"/>
  <c r="F19" i="23" s="1"/>
  <c r="B25" i="22"/>
  <c r="F20" i="23" s="1"/>
  <c r="B26" i="22"/>
  <c r="F21" i="23" s="1"/>
  <c r="B27" i="22"/>
  <c r="F22" i="23" s="1"/>
  <c r="B28" i="22"/>
  <c r="F23" i="23" s="1"/>
  <c r="B29" i="22"/>
  <c r="F24" i="23" s="1"/>
  <c r="B30" i="22"/>
  <c r="F25" i="23" s="1"/>
  <c r="B31" i="22"/>
  <c r="F26" i="23" s="1"/>
  <c r="B32" i="22"/>
  <c r="F27" i="23" s="1"/>
  <c r="B33" i="22"/>
  <c r="F28" i="23" s="1"/>
  <c r="B34" i="22"/>
  <c r="F29" i="23" s="1"/>
  <c r="B35" i="22"/>
  <c r="F30" i="23" s="1"/>
  <c r="B36" i="22"/>
  <c r="F31" i="23" s="1"/>
  <c r="B37" i="22"/>
  <c r="F32" i="23" s="1"/>
  <c r="B38" i="22"/>
  <c r="F33" i="23" s="1"/>
  <c r="B39" i="22"/>
  <c r="F34" i="23" s="1"/>
  <c r="B40" i="22"/>
  <c r="F35" i="23" s="1"/>
  <c r="B41" i="22"/>
  <c r="F36" i="23" s="1"/>
  <c r="B42" i="22"/>
  <c r="F37" i="23" s="1"/>
  <c r="B43" i="22"/>
  <c r="F38" i="23" s="1"/>
  <c r="B44" i="22"/>
  <c r="F39" i="23" s="1"/>
  <c r="B45" i="22"/>
  <c r="F40" i="23" s="1"/>
  <c r="B46" i="22"/>
  <c r="F41" i="23" s="1"/>
  <c r="B47" i="22"/>
  <c r="F42" i="23" s="1"/>
  <c r="B48" i="22"/>
  <c r="F43" i="23" s="1"/>
  <c r="B49" i="22"/>
  <c r="F44" i="23" s="1"/>
  <c r="B50" i="22"/>
  <c r="F45" i="23" s="1"/>
  <c r="B51" i="22"/>
  <c r="F46" i="23" s="1"/>
  <c r="B52" i="22"/>
  <c r="F47" i="23" s="1"/>
  <c r="B53" i="22"/>
  <c r="F48" i="23" s="1"/>
  <c r="B54" i="22"/>
  <c r="F49" i="23" s="1"/>
  <c r="B55" i="22"/>
  <c r="F50" i="23" s="1"/>
  <c r="B56" i="22"/>
  <c r="F51" i="23" s="1"/>
  <c r="B57" i="22"/>
  <c r="F52" i="23" s="1"/>
  <c r="B58" i="22"/>
  <c r="F53" i="23" s="1"/>
  <c r="B59" i="22"/>
  <c r="F54" i="23" s="1"/>
  <c r="B60" i="22"/>
  <c r="F55" i="23" s="1"/>
  <c r="B61" i="22"/>
  <c r="F56" i="23" s="1"/>
  <c r="B62" i="22"/>
  <c r="F57" i="23" s="1"/>
  <c r="B63" i="22"/>
  <c r="F58" i="23" s="1"/>
  <c r="B64" i="22"/>
  <c r="F59" i="23" s="1"/>
  <c r="B65" i="22"/>
  <c r="F60" i="23" s="1"/>
  <c r="B66" i="22"/>
  <c r="F61" i="23" s="1"/>
  <c r="B67" i="22"/>
  <c r="F62" i="23" s="1"/>
  <c r="B68" i="22"/>
  <c r="F63" i="23" s="1"/>
  <c r="B69" i="22"/>
  <c r="F64" i="23" s="1"/>
  <c r="B70" i="22"/>
  <c r="F65" i="23" s="1"/>
  <c r="B71" i="22"/>
  <c r="F66" i="23" s="1"/>
  <c r="B72" i="22"/>
  <c r="F67" i="23" s="1"/>
  <c r="B73" i="22"/>
  <c r="F68" i="23" s="1"/>
  <c r="B74" i="22"/>
  <c r="F69" i="23" s="1"/>
  <c r="B75" i="22"/>
  <c r="F70" i="23" s="1"/>
  <c r="B76" i="22"/>
  <c r="F71" i="23" s="1"/>
  <c r="B77" i="22"/>
  <c r="F72" i="23" s="1"/>
  <c r="B78" i="22"/>
  <c r="F73" i="23" s="1"/>
  <c r="B79" i="22"/>
  <c r="F74" i="23" s="1"/>
  <c r="B80" i="22"/>
  <c r="F75" i="23" s="1"/>
  <c r="B81" i="22"/>
  <c r="F76" i="23" s="1"/>
  <c r="B82" i="22"/>
  <c r="F77" i="23" s="1"/>
  <c r="B83" i="22"/>
  <c r="F78" i="23" s="1"/>
  <c r="B84" i="22"/>
  <c r="F79" i="23" s="1"/>
  <c r="B85" i="22"/>
  <c r="F80" i="23" s="1"/>
  <c r="B86" i="22"/>
  <c r="F81" i="23" s="1"/>
  <c r="B87" i="22"/>
  <c r="F82" i="23" s="1"/>
  <c r="B88" i="22"/>
  <c r="F83" i="23" s="1"/>
  <c r="B89" i="22"/>
  <c r="F84" i="23" s="1"/>
  <c r="B90" i="22"/>
  <c r="F85" i="23" s="1"/>
  <c r="B91" i="22"/>
  <c r="F86" i="23" s="1"/>
  <c r="B92" i="22"/>
  <c r="F87" i="23" s="1"/>
  <c r="B93" i="22"/>
  <c r="F88" i="23" s="1"/>
  <c r="B94" i="22"/>
  <c r="F89" i="23" s="1"/>
  <c r="B95" i="22"/>
  <c r="F90" i="23" s="1"/>
  <c r="B96" i="22"/>
  <c r="F91" i="23" s="1"/>
  <c r="B97" i="22"/>
  <c r="F92" i="23" s="1"/>
  <c r="B98" i="22"/>
  <c r="F93" i="23" s="1"/>
  <c r="B99" i="22"/>
  <c r="F94" i="23" s="1"/>
  <c r="B100" i="22"/>
  <c r="F95" i="23" s="1"/>
  <c r="B101" i="22"/>
  <c r="F96" i="23" s="1"/>
  <c r="B102" i="22"/>
  <c r="F97" i="23" s="1"/>
  <c r="B103" i="22"/>
  <c r="F98" i="23" s="1"/>
  <c r="B104" i="22"/>
  <c r="F99" i="23" s="1"/>
  <c r="B105" i="22"/>
  <c r="F100" i="23" s="1"/>
  <c r="B106" i="22"/>
  <c r="F101" i="23" s="1"/>
  <c r="B107" i="22"/>
  <c r="F102" i="23" s="1"/>
  <c r="B108" i="22"/>
  <c r="F103" i="23" s="1"/>
  <c r="B109" i="22"/>
  <c r="F104" i="23" s="1"/>
  <c r="B110" i="22"/>
  <c r="F105" i="23" s="1"/>
  <c r="B111" i="22"/>
  <c r="F106" i="23" s="1"/>
  <c r="B112" i="22"/>
  <c r="F107" i="23" s="1"/>
  <c r="B113" i="22"/>
  <c r="F108" i="23" s="1"/>
  <c r="B114" i="22"/>
  <c r="F109" i="23" s="1"/>
  <c r="B115" i="22"/>
  <c r="F110" i="23" s="1"/>
  <c r="B116" i="22"/>
  <c r="F111" i="23" s="1"/>
  <c r="B117" i="22"/>
  <c r="F112" i="23" s="1"/>
  <c r="B118" i="22"/>
  <c r="F113" i="23" s="1"/>
  <c r="B119" i="22"/>
  <c r="F114" i="23" s="1"/>
  <c r="B120" i="22"/>
  <c r="F115" i="23" s="1"/>
  <c r="B121" i="22"/>
  <c r="F116" i="23" s="1"/>
  <c r="B122" i="22"/>
  <c r="F117" i="23" s="1"/>
  <c r="B123" i="22"/>
  <c r="F118" i="23" s="1"/>
  <c r="B124" i="22"/>
  <c r="F119" i="23" s="1"/>
  <c r="B125" i="22"/>
  <c r="F120" i="23" s="1"/>
  <c r="B126" i="22"/>
  <c r="F121" i="23" s="1"/>
  <c r="B127" i="22"/>
  <c r="F122" i="23" s="1"/>
  <c r="B128" i="22"/>
  <c r="F123" i="23" s="1"/>
  <c r="B129" i="22"/>
  <c r="F124" i="23" s="1"/>
  <c r="B130" i="22"/>
  <c r="F125" i="23" s="1"/>
  <c r="B131" i="22"/>
  <c r="F126" i="23" s="1"/>
  <c r="B132" i="22"/>
  <c r="F127" i="23" s="1"/>
  <c r="B133" i="22"/>
  <c r="F128" i="23" s="1"/>
  <c r="B134" i="22"/>
  <c r="F129" i="23" s="1"/>
  <c r="B135" i="22"/>
  <c r="F130" i="23" s="1"/>
  <c r="B136" i="22"/>
  <c r="F131" i="23" s="1"/>
  <c r="B137" i="22"/>
  <c r="F132" i="23" s="1"/>
  <c r="B138" i="22"/>
  <c r="F133" i="23" s="1"/>
  <c r="B139" i="22"/>
  <c r="F134" i="23" s="1"/>
  <c r="B140" i="22"/>
  <c r="F135" i="23" s="1"/>
  <c r="B141" i="22"/>
  <c r="F136" i="23" s="1"/>
  <c r="B142" i="22"/>
  <c r="F137" i="23" s="1"/>
  <c r="B143" i="22"/>
  <c r="F138" i="23" s="1"/>
  <c r="B144" i="22"/>
  <c r="F139" i="23" s="1"/>
  <c r="B145" i="22"/>
  <c r="F140" i="23" s="1"/>
  <c r="B146" i="22"/>
  <c r="F141" i="23" s="1"/>
  <c r="B147" i="22"/>
  <c r="F142" i="23" s="1"/>
  <c r="B148" i="22"/>
  <c r="F143" i="23" s="1"/>
  <c r="B149" i="22"/>
  <c r="F144" i="23" s="1"/>
  <c r="B150" i="22"/>
  <c r="F145" i="23" s="1"/>
  <c r="B151" i="22"/>
  <c r="F146" i="23" s="1"/>
  <c r="B152" i="22"/>
  <c r="F147" i="23" s="1"/>
  <c r="B153" i="22"/>
  <c r="F148" i="23" s="1"/>
  <c r="B154" i="22"/>
  <c r="F149" i="23" s="1"/>
  <c r="B155" i="22"/>
  <c r="F150" i="23" s="1"/>
  <c r="B156" i="22"/>
  <c r="F151" i="23" s="1"/>
  <c r="B157" i="22"/>
  <c r="F152" i="23" s="1"/>
  <c r="B158" i="22"/>
  <c r="F153" i="23" s="1"/>
  <c r="B159" i="22"/>
  <c r="F154" i="23" s="1"/>
  <c r="B160" i="22"/>
  <c r="F155" i="23" s="1"/>
  <c r="B161" i="22"/>
  <c r="F156" i="23" s="1"/>
  <c r="B162" i="22"/>
  <c r="F157" i="23" s="1"/>
  <c r="B163" i="22"/>
  <c r="F158" i="23" s="1"/>
  <c r="B164" i="22"/>
  <c r="F159" i="23" s="1"/>
  <c r="B165" i="22"/>
  <c r="F160" i="23" s="1"/>
  <c r="B166" i="22"/>
  <c r="F161" i="23" s="1"/>
  <c r="B167" i="22"/>
  <c r="F162" i="23" s="1"/>
  <c r="B168" i="22"/>
  <c r="F163" i="23" s="1"/>
  <c r="B169" i="22"/>
  <c r="F164" i="23" s="1"/>
  <c r="B170" i="22"/>
  <c r="F165" i="23" s="1"/>
  <c r="B171" i="22"/>
  <c r="F166" i="23" s="1"/>
  <c r="B172" i="22"/>
  <c r="F167" i="23" s="1"/>
  <c r="B173" i="22"/>
  <c r="F168" i="23" s="1"/>
  <c r="B174" i="22"/>
  <c r="F169" i="23" s="1"/>
  <c r="B175" i="22"/>
  <c r="F170" i="23" s="1"/>
  <c r="B176" i="22"/>
  <c r="F171" i="23" s="1"/>
  <c r="B177" i="22"/>
  <c r="F172" i="23" s="1"/>
  <c r="B178" i="22"/>
  <c r="F173" i="23" s="1"/>
  <c r="B179" i="22"/>
  <c r="F174" i="23" s="1"/>
  <c r="B180" i="22"/>
  <c r="F175" i="23" s="1"/>
  <c r="B181" i="22"/>
  <c r="F176" i="23" s="1"/>
  <c r="B182" i="22"/>
  <c r="F177" i="23" s="1"/>
  <c r="B183" i="22"/>
  <c r="F178" i="23" s="1"/>
  <c r="B184" i="22"/>
  <c r="F179" i="23" s="1"/>
  <c r="B185" i="22"/>
  <c r="F180" i="23" s="1"/>
  <c r="B186" i="22"/>
  <c r="F181" i="23" s="1"/>
  <c r="B187" i="22"/>
  <c r="F182" i="23" s="1"/>
  <c r="B188" i="22"/>
  <c r="F183" i="23" s="1"/>
  <c r="B189" i="22"/>
  <c r="F184" i="23" s="1"/>
  <c r="B190" i="22"/>
  <c r="F185" i="23" s="1"/>
  <c r="B191" i="22"/>
  <c r="F186" i="23" s="1"/>
  <c r="B192" i="22"/>
  <c r="F187" i="23" s="1"/>
  <c r="B193" i="22"/>
  <c r="F188" i="23" s="1"/>
  <c r="B194" i="22"/>
  <c r="F189" i="23" s="1"/>
  <c r="B195" i="22"/>
  <c r="F190" i="23" s="1"/>
  <c r="B196" i="22"/>
  <c r="F191" i="23" s="1"/>
  <c r="B197" i="22"/>
  <c r="F192" i="23" s="1"/>
  <c r="B198" i="22"/>
  <c r="F193" i="23" s="1"/>
  <c r="B199" i="22"/>
  <c r="F194" i="23" s="1"/>
  <c r="B200" i="22"/>
  <c r="F195" i="23" s="1"/>
  <c r="B201" i="22"/>
  <c r="F196" i="23" s="1"/>
  <c r="B202" i="22"/>
  <c r="F197" i="23" s="1"/>
  <c r="B203" i="22"/>
  <c r="F198" i="23" s="1"/>
  <c r="B204" i="22"/>
  <c r="F199" i="23" s="1"/>
  <c r="B205" i="22"/>
  <c r="F200" i="23" s="1"/>
  <c r="B206" i="22"/>
  <c r="F201" i="23" s="1"/>
  <c r="B207" i="22"/>
  <c r="F202" i="23" s="1"/>
  <c r="B208" i="22"/>
  <c r="F203" i="23" s="1"/>
  <c r="B209" i="22"/>
  <c r="F204" i="23" s="1"/>
  <c r="B210" i="22"/>
  <c r="F205" i="23" s="1"/>
  <c r="B211" i="22"/>
  <c r="F206" i="23" s="1"/>
  <c r="B212" i="22"/>
  <c r="F207" i="23" s="1"/>
  <c r="B213" i="22"/>
  <c r="F208" i="23" s="1"/>
  <c r="B214" i="22"/>
  <c r="F209" i="23" s="1"/>
  <c r="B215" i="22"/>
  <c r="F210" i="23" s="1"/>
  <c r="B216" i="22"/>
  <c r="F211" i="23" s="1"/>
  <c r="B217" i="22"/>
  <c r="F212" i="23" s="1"/>
  <c r="B218" i="22"/>
  <c r="F213" i="23" s="1"/>
  <c r="B219" i="22"/>
  <c r="F214" i="23" s="1"/>
  <c r="B220" i="22"/>
  <c r="F215" i="23" s="1"/>
  <c r="B221" i="22"/>
  <c r="F216" i="23" s="1"/>
  <c r="B222" i="22"/>
  <c r="F217" i="23" s="1"/>
  <c r="B223" i="22"/>
  <c r="F218" i="23" s="1"/>
  <c r="B224" i="22"/>
  <c r="F219" i="23" s="1"/>
  <c r="B225" i="22"/>
  <c r="F220" i="23" s="1"/>
  <c r="B226" i="22"/>
  <c r="F221" i="23" s="1"/>
  <c r="B227" i="22"/>
  <c r="F222" i="23" s="1"/>
  <c r="D3" i="23"/>
  <c r="D18" i="1"/>
  <c r="C18" i="1" s="1"/>
  <c r="D17" i="1"/>
  <c r="C17" i="1" s="1"/>
  <c r="D16" i="1"/>
  <c r="D15" i="1"/>
  <c r="D14" i="1"/>
  <c r="C14" i="1" s="1"/>
  <c r="D13" i="1"/>
  <c r="C13" i="1" s="1"/>
  <c r="D12" i="1"/>
  <c r="C12" i="1" s="1"/>
  <c r="D11" i="1"/>
  <c r="C11" i="1" s="1"/>
  <c r="D10" i="1"/>
  <c r="C10" i="1" s="1"/>
  <c r="D9" i="1"/>
  <c r="D8" i="1"/>
  <c r="C8" i="1" s="1"/>
  <c r="D7" i="1"/>
  <c r="C7" i="1" s="1"/>
  <c r="D6" i="1"/>
  <c r="C6" i="1" s="1"/>
  <c r="D5" i="1"/>
  <c r="C5" i="1" s="1"/>
  <c r="D4" i="1"/>
  <c r="C4" i="1" s="1"/>
  <c r="F30" i="1"/>
  <c r="F42" i="1" s="1"/>
  <c r="F54" i="1" s="1"/>
  <c r="F66" i="1" s="1"/>
  <c r="F78" i="1" s="1"/>
  <c r="F90" i="1" s="1"/>
  <c r="F102" i="1" s="1"/>
  <c r="F114" i="1" s="1"/>
  <c r="F126" i="1" s="1"/>
  <c r="F138" i="1" s="1"/>
  <c r="F150" i="1" s="1"/>
  <c r="F162" i="1" s="1"/>
  <c r="F174" i="1" s="1"/>
  <c r="F186" i="1" s="1"/>
  <c r="F198" i="1" s="1"/>
  <c r="F210" i="1" s="1"/>
  <c r="F222" i="1" s="1"/>
  <c r="F234" i="1" s="1"/>
  <c r="F246" i="1" s="1"/>
  <c r="F29" i="1"/>
  <c r="F41" i="1" s="1"/>
  <c r="F53" i="1" s="1"/>
  <c r="F65" i="1" s="1"/>
  <c r="F77" i="1" s="1"/>
  <c r="F89" i="1" s="1"/>
  <c r="F101" i="1" s="1"/>
  <c r="F113" i="1" s="1"/>
  <c r="F125" i="1" s="1"/>
  <c r="F137" i="1" s="1"/>
  <c r="F149" i="1" s="1"/>
  <c r="F161" i="1" s="1"/>
  <c r="F173" i="1" s="1"/>
  <c r="F185" i="1" s="1"/>
  <c r="F197" i="1" s="1"/>
  <c r="F209" i="1" s="1"/>
  <c r="F221" i="1" s="1"/>
  <c r="F233" i="1" s="1"/>
  <c r="F245" i="1" s="1"/>
  <c r="F28" i="1"/>
  <c r="F40" i="1" s="1"/>
  <c r="F52" i="1" s="1"/>
  <c r="F64" i="1" s="1"/>
  <c r="F76" i="1" s="1"/>
  <c r="F88" i="1" s="1"/>
  <c r="F100" i="1" s="1"/>
  <c r="F112" i="1" s="1"/>
  <c r="F124" i="1" s="1"/>
  <c r="F136" i="1" s="1"/>
  <c r="F148" i="1" s="1"/>
  <c r="F160" i="1" s="1"/>
  <c r="F172" i="1" s="1"/>
  <c r="F184" i="1" s="1"/>
  <c r="F196" i="1" s="1"/>
  <c r="F208" i="1" s="1"/>
  <c r="F220" i="1" s="1"/>
  <c r="F232" i="1" s="1"/>
  <c r="F244" i="1" s="1"/>
  <c r="F27" i="1"/>
  <c r="F39" i="1" s="1"/>
  <c r="F51" i="1" s="1"/>
  <c r="F63" i="1" s="1"/>
  <c r="F75" i="1" s="1"/>
  <c r="F87" i="1" s="1"/>
  <c r="F99" i="1" s="1"/>
  <c r="F111" i="1" s="1"/>
  <c r="F123" i="1" s="1"/>
  <c r="F135" i="1" s="1"/>
  <c r="F147" i="1" s="1"/>
  <c r="F159" i="1" s="1"/>
  <c r="F171" i="1" s="1"/>
  <c r="F183" i="1" s="1"/>
  <c r="F195" i="1" s="1"/>
  <c r="F207" i="1" s="1"/>
  <c r="F219" i="1" s="1"/>
  <c r="F231" i="1" s="1"/>
  <c r="F243" i="1" s="1"/>
  <c r="F26" i="1"/>
  <c r="F38" i="1" s="1"/>
  <c r="F25" i="1"/>
  <c r="F24" i="1"/>
  <c r="F36" i="1" s="1"/>
  <c r="F48" i="1" s="1"/>
  <c r="F60" i="1" s="1"/>
  <c r="F72" i="1" s="1"/>
  <c r="F84" i="1" s="1"/>
  <c r="F96" i="1" s="1"/>
  <c r="F108" i="1" s="1"/>
  <c r="F120" i="1" s="1"/>
  <c r="F132" i="1" s="1"/>
  <c r="F144" i="1" s="1"/>
  <c r="F156" i="1" s="1"/>
  <c r="F168" i="1" s="1"/>
  <c r="F180" i="1" s="1"/>
  <c r="F192" i="1" s="1"/>
  <c r="F204" i="1" s="1"/>
  <c r="F216" i="1" s="1"/>
  <c r="F228" i="1" s="1"/>
  <c r="F240" i="1" s="1"/>
  <c r="F23" i="1"/>
  <c r="F35" i="1" s="1"/>
  <c r="F47" i="1" s="1"/>
  <c r="F59" i="1" s="1"/>
  <c r="F71" i="1" s="1"/>
  <c r="F83" i="1" s="1"/>
  <c r="F95" i="1" s="1"/>
  <c r="F107" i="1" s="1"/>
  <c r="F119" i="1" s="1"/>
  <c r="F131" i="1" s="1"/>
  <c r="F143" i="1" s="1"/>
  <c r="F155" i="1" s="1"/>
  <c r="F167" i="1" s="1"/>
  <c r="F179" i="1" s="1"/>
  <c r="F191" i="1" s="1"/>
  <c r="F203" i="1" s="1"/>
  <c r="F215" i="1" s="1"/>
  <c r="F227" i="1" s="1"/>
  <c r="F239" i="1" s="1"/>
  <c r="F251" i="1" s="1"/>
  <c r="F22" i="1"/>
  <c r="F34" i="1" s="1"/>
  <c r="F46" i="1" s="1"/>
  <c r="F21" i="1"/>
  <c r="F33" i="1" s="1"/>
  <c r="F45" i="1" s="1"/>
  <c r="F57" i="1" s="1"/>
  <c r="F69" i="1" s="1"/>
  <c r="F81" i="1" s="1"/>
  <c r="F93" i="1" s="1"/>
  <c r="F105" i="1" s="1"/>
  <c r="F117" i="1" s="1"/>
  <c r="F129" i="1" s="1"/>
  <c r="F141" i="1" s="1"/>
  <c r="F153" i="1" s="1"/>
  <c r="F165" i="1" s="1"/>
  <c r="F177" i="1" s="1"/>
  <c r="F189" i="1" s="1"/>
  <c r="F201" i="1" s="1"/>
  <c r="F213" i="1" s="1"/>
  <c r="F225" i="1" s="1"/>
  <c r="F237" i="1" s="1"/>
  <c r="F20" i="1"/>
  <c r="F32" i="1" s="1"/>
  <c r="F19" i="1"/>
  <c r="E30" i="1"/>
  <c r="D30" i="1" s="1"/>
  <c r="E29" i="1"/>
  <c r="E41" i="1" s="1"/>
  <c r="E28" i="1"/>
  <c r="D28" i="1" s="1"/>
  <c r="E27" i="1"/>
  <c r="E39" i="1" s="1"/>
  <c r="E51" i="1" s="1"/>
  <c r="E63" i="1" s="1"/>
  <c r="E75" i="1" s="1"/>
  <c r="E87" i="1" s="1"/>
  <c r="E99" i="1" s="1"/>
  <c r="E111" i="1" s="1"/>
  <c r="E123" i="1" s="1"/>
  <c r="E135" i="1" s="1"/>
  <c r="E147" i="1" s="1"/>
  <c r="E159" i="1" s="1"/>
  <c r="E171" i="1" s="1"/>
  <c r="E183" i="1" s="1"/>
  <c r="E195" i="1" s="1"/>
  <c r="E207" i="1" s="1"/>
  <c r="E219" i="1" s="1"/>
  <c r="E231" i="1" s="1"/>
  <c r="E243" i="1" s="1"/>
  <c r="E26" i="1"/>
  <c r="D26" i="1" s="1"/>
  <c r="A27" i="22" s="1"/>
  <c r="E25" i="1"/>
  <c r="D25" i="1" s="1"/>
  <c r="E24" i="1"/>
  <c r="E36" i="1" s="1"/>
  <c r="E23" i="1"/>
  <c r="E35" i="1" s="1"/>
  <c r="E22" i="1"/>
  <c r="D22" i="1" s="1"/>
  <c r="C22" i="1" s="1"/>
  <c r="E21" i="1"/>
  <c r="D21" i="1" s="1"/>
  <c r="E20" i="1"/>
  <c r="D20" i="1" s="1"/>
  <c r="E19" i="1"/>
  <c r="E31" i="1" s="1"/>
  <c r="E43" i="1" s="1"/>
  <c r="E55" i="1" s="1"/>
  <c r="E67" i="1" s="1"/>
  <c r="E79" i="1" s="1"/>
  <c r="E91" i="1" s="1"/>
  <c r="E103" i="1" s="1"/>
  <c r="E115" i="1" s="1"/>
  <c r="E127" i="1" s="1"/>
  <c r="E139" i="1" s="1"/>
  <c r="E151" i="1" s="1"/>
  <c r="E163" i="1" s="1"/>
  <c r="E175" i="1" s="1"/>
  <c r="E187" i="1" s="1"/>
  <c r="E199" i="1" s="1"/>
  <c r="E211" i="1" s="1"/>
  <c r="E223" i="1" s="1"/>
  <c r="E235" i="1" s="1"/>
  <c r="C15" i="1"/>
  <c r="C9" i="1"/>
  <c r="A8" i="22"/>
  <c r="A9" i="22"/>
  <c r="A10" i="22"/>
  <c r="A12" i="22"/>
  <c r="A13" i="22"/>
  <c r="A14" i="22"/>
  <c r="A15" i="22"/>
  <c r="A16" i="22"/>
  <c r="A18" i="22"/>
  <c r="A19" i="22"/>
  <c r="A21" i="22"/>
  <c r="A31" i="22"/>
  <c r="C85" i="22"/>
  <c r="K80" i="23" s="1"/>
  <c r="I6" i="1"/>
  <c r="I5" i="1"/>
  <c r="I4" i="1"/>
  <c r="A6" i="19"/>
  <c r="A7" i="19"/>
  <c r="A9" i="19"/>
  <c r="A10" i="19"/>
  <c r="A11" i="19"/>
  <c r="A12" i="19"/>
  <c r="A13" i="19"/>
  <c r="A15" i="19"/>
  <c r="A16" i="19"/>
  <c r="A18" i="19"/>
  <c r="A24" i="19"/>
  <c r="A28" i="19"/>
  <c r="A5" i="19"/>
  <c r="M7" i="1"/>
  <c r="M8" i="1"/>
  <c r="M9" i="1"/>
  <c r="L7" i="1"/>
  <c r="L8" i="1"/>
  <c r="L9" i="1"/>
  <c r="Q4" i="1"/>
  <c r="E15" i="23"/>
  <c r="E21" i="23"/>
  <c r="E27" i="23"/>
  <c r="E33" i="23"/>
  <c r="E39" i="23"/>
  <c r="E45" i="23"/>
  <c r="E51" i="23"/>
  <c r="E57" i="23"/>
  <c r="E63" i="23"/>
  <c r="E69" i="23"/>
  <c r="E75" i="23"/>
  <c r="E76" i="23"/>
  <c r="E81" i="23"/>
  <c r="E87" i="23"/>
  <c r="E93" i="23"/>
  <c r="E99" i="23"/>
  <c r="E105" i="23"/>
  <c r="E111" i="23"/>
  <c r="E117" i="23"/>
  <c r="E123" i="23"/>
  <c r="E129" i="23"/>
  <c r="E135" i="23"/>
  <c r="E141" i="23"/>
  <c r="E147" i="23"/>
  <c r="E153" i="23"/>
  <c r="E159" i="23"/>
  <c r="E165" i="23"/>
  <c r="E171" i="23"/>
  <c r="E177" i="23"/>
  <c r="E183" i="23"/>
  <c r="E189" i="23"/>
  <c r="E195" i="23"/>
  <c r="E201" i="23"/>
  <c r="E207" i="23"/>
  <c r="E213" i="23"/>
  <c r="E219" i="23"/>
  <c r="P6" i="1"/>
  <c r="P5" i="1"/>
  <c r="C9" i="22"/>
  <c r="K4" i="23" s="1"/>
  <c r="C10" i="22"/>
  <c r="K5" i="23" s="1"/>
  <c r="C11" i="22"/>
  <c r="K6" i="23" s="1"/>
  <c r="C12" i="22"/>
  <c r="K7" i="23" s="1"/>
  <c r="C13" i="22"/>
  <c r="K8" i="23" s="1"/>
  <c r="C14" i="22"/>
  <c r="K9" i="23" s="1"/>
  <c r="C15" i="22"/>
  <c r="K10" i="23" s="1"/>
  <c r="C16" i="22"/>
  <c r="K11" i="23" s="1"/>
  <c r="C17" i="22"/>
  <c r="K12" i="23" s="1"/>
  <c r="C18" i="22"/>
  <c r="K13" i="23" s="1"/>
  <c r="C19" i="22"/>
  <c r="K14" i="23" s="1"/>
  <c r="C20" i="22"/>
  <c r="K15" i="23" s="1"/>
  <c r="C21" i="22"/>
  <c r="K16" i="23" s="1"/>
  <c r="C22" i="22"/>
  <c r="K17" i="23" s="1"/>
  <c r="C23" i="22"/>
  <c r="K18" i="23" s="1"/>
  <c r="C24" i="22"/>
  <c r="K19" i="23" s="1"/>
  <c r="C25" i="22"/>
  <c r="K20" i="23" s="1"/>
  <c r="C26" i="22"/>
  <c r="K21" i="23" s="1"/>
  <c r="C27" i="22"/>
  <c r="K22" i="23" s="1"/>
  <c r="C28" i="22"/>
  <c r="K23" i="23" s="1"/>
  <c r="C29" i="22"/>
  <c r="K24" i="23" s="1"/>
  <c r="C30" i="22"/>
  <c r="K25" i="23" s="1"/>
  <c r="C31" i="22"/>
  <c r="K26" i="23" s="1"/>
  <c r="C32" i="22"/>
  <c r="K27" i="23" s="1"/>
  <c r="C33" i="22"/>
  <c r="K28" i="23" s="1"/>
  <c r="C34" i="22"/>
  <c r="K29" i="23" s="1"/>
  <c r="C35" i="22"/>
  <c r="K30" i="23" s="1"/>
  <c r="C36" i="22"/>
  <c r="K31" i="23" s="1"/>
  <c r="C37" i="22"/>
  <c r="K32" i="23" s="1"/>
  <c r="C38" i="22"/>
  <c r="K33" i="23" s="1"/>
  <c r="C39" i="22"/>
  <c r="K34" i="23" s="1"/>
  <c r="C40" i="22"/>
  <c r="K35" i="23" s="1"/>
  <c r="C41" i="22"/>
  <c r="K36" i="23" s="1"/>
  <c r="C42" i="22"/>
  <c r="K37" i="23" s="1"/>
  <c r="C43" i="22"/>
  <c r="K38" i="23" s="1"/>
  <c r="C44" i="22"/>
  <c r="K39" i="23" s="1"/>
  <c r="C45" i="22"/>
  <c r="K40" i="23" s="1"/>
  <c r="C46" i="22"/>
  <c r="K41" i="23" s="1"/>
  <c r="C47" i="22"/>
  <c r="K42" i="23" s="1"/>
  <c r="C48" i="22"/>
  <c r="K43" i="23" s="1"/>
  <c r="C49" i="22"/>
  <c r="K44" i="23" s="1"/>
  <c r="C50" i="22"/>
  <c r="K45" i="23" s="1"/>
  <c r="C51" i="22"/>
  <c r="K46" i="23" s="1"/>
  <c r="C52" i="22"/>
  <c r="K47" i="23" s="1"/>
  <c r="C53" i="22"/>
  <c r="K48" i="23" s="1"/>
  <c r="C54" i="22"/>
  <c r="K49" i="23" s="1"/>
  <c r="C55" i="22"/>
  <c r="K50" i="23" s="1"/>
  <c r="C56" i="22"/>
  <c r="K51" i="23" s="1"/>
  <c r="C57" i="22"/>
  <c r="K52" i="23" s="1"/>
  <c r="C58" i="22"/>
  <c r="K53" i="23" s="1"/>
  <c r="C59" i="22"/>
  <c r="K54" i="23" s="1"/>
  <c r="C60" i="22"/>
  <c r="K55" i="23" s="1"/>
  <c r="C61" i="22"/>
  <c r="K56" i="23" s="1"/>
  <c r="C62" i="22"/>
  <c r="K57" i="23" s="1"/>
  <c r="C63" i="22"/>
  <c r="K58" i="23" s="1"/>
  <c r="C64" i="22"/>
  <c r="K59" i="23" s="1"/>
  <c r="C65" i="22"/>
  <c r="K60" i="23" s="1"/>
  <c r="C66" i="22"/>
  <c r="K61" i="23" s="1"/>
  <c r="C67" i="22"/>
  <c r="K62" i="23" s="1"/>
  <c r="C68" i="22"/>
  <c r="K63" i="23" s="1"/>
  <c r="C69" i="22"/>
  <c r="K64" i="23" s="1"/>
  <c r="C70" i="22"/>
  <c r="K65" i="23" s="1"/>
  <c r="C71" i="22"/>
  <c r="K66" i="23" s="1"/>
  <c r="C72" i="22"/>
  <c r="K67" i="23" s="1"/>
  <c r="C73" i="22"/>
  <c r="K68" i="23" s="1"/>
  <c r="C74" i="22"/>
  <c r="K69" i="23" s="1"/>
  <c r="C75" i="22"/>
  <c r="K70" i="23" s="1"/>
  <c r="C76" i="22"/>
  <c r="K71" i="23" s="1"/>
  <c r="C77" i="22"/>
  <c r="K72" i="23" s="1"/>
  <c r="C78" i="22"/>
  <c r="K73" i="23" s="1"/>
  <c r="C79" i="22"/>
  <c r="K74" i="23" s="1"/>
  <c r="C80" i="22"/>
  <c r="K75" i="23" s="1"/>
  <c r="C81" i="22"/>
  <c r="K76" i="23" s="1"/>
  <c r="C82" i="22"/>
  <c r="K77" i="23" s="1"/>
  <c r="C83" i="22"/>
  <c r="K78" i="23" s="1"/>
  <c r="C84" i="22"/>
  <c r="K79" i="23" s="1"/>
  <c r="C86" i="22"/>
  <c r="K81" i="23" s="1"/>
  <c r="C87" i="22"/>
  <c r="K82" i="23" s="1"/>
  <c r="C88" i="22"/>
  <c r="K83" i="23" s="1"/>
  <c r="C89" i="22"/>
  <c r="K84" i="23" s="1"/>
  <c r="C90" i="22"/>
  <c r="K85" i="23" s="1"/>
  <c r="C91" i="22"/>
  <c r="K86" i="23" s="1"/>
  <c r="C92" i="22"/>
  <c r="K87" i="23" s="1"/>
  <c r="C93" i="22"/>
  <c r="K88" i="23" s="1"/>
  <c r="C94" i="22"/>
  <c r="K89" i="23" s="1"/>
  <c r="C95" i="22"/>
  <c r="K90" i="23" s="1"/>
  <c r="C96" i="22"/>
  <c r="K91" i="23" s="1"/>
  <c r="C97" i="22"/>
  <c r="K92" i="23" s="1"/>
  <c r="C98" i="22"/>
  <c r="K93" i="23" s="1"/>
  <c r="C99" i="22"/>
  <c r="K94" i="23" s="1"/>
  <c r="C100" i="22"/>
  <c r="K95" i="23" s="1"/>
  <c r="C101" i="22"/>
  <c r="K96" i="23" s="1"/>
  <c r="C102" i="22"/>
  <c r="K97" i="23" s="1"/>
  <c r="C103" i="22"/>
  <c r="K98" i="23" s="1"/>
  <c r="C104" i="22"/>
  <c r="K99" i="23" s="1"/>
  <c r="C105" i="22"/>
  <c r="K100" i="23" s="1"/>
  <c r="C106" i="22"/>
  <c r="K101" i="23" s="1"/>
  <c r="C107" i="22"/>
  <c r="K102" i="23" s="1"/>
  <c r="C108" i="22"/>
  <c r="K103" i="23" s="1"/>
  <c r="C109" i="22"/>
  <c r="K104" i="23" s="1"/>
  <c r="C110" i="22"/>
  <c r="K105" i="23" s="1"/>
  <c r="C111" i="22"/>
  <c r="K106" i="23" s="1"/>
  <c r="C112" i="22"/>
  <c r="K107" i="23" s="1"/>
  <c r="C113" i="22"/>
  <c r="K108" i="23" s="1"/>
  <c r="C114" i="22"/>
  <c r="K109" i="23" s="1"/>
  <c r="C115" i="22"/>
  <c r="K110" i="23" s="1"/>
  <c r="C116" i="22"/>
  <c r="K111" i="23" s="1"/>
  <c r="C117" i="22"/>
  <c r="K112" i="23" s="1"/>
  <c r="C118" i="22"/>
  <c r="K113" i="23" s="1"/>
  <c r="C119" i="22"/>
  <c r="K114" i="23" s="1"/>
  <c r="C120" i="22"/>
  <c r="K115" i="23" s="1"/>
  <c r="C121" i="22"/>
  <c r="K116" i="23" s="1"/>
  <c r="C122" i="22"/>
  <c r="K117" i="23" s="1"/>
  <c r="C123" i="22"/>
  <c r="K118" i="23" s="1"/>
  <c r="C124" i="22"/>
  <c r="K119" i="23" s="1"/>
  <c r="C125" i="22"/>
  <c r="K120" i="23" s="1"/>
  <c r="C126" i="22"/>
  <c r="K121" i="23" s="1"/>
  <c r="C127" i="22"/>
  <c r="K122" i="23" s="1"/>
  <c r="C128" i="22"/>
  <c r="K123" i="23" s="1"/>
  <c r="C129" i="22"/>
  <c r="K124" i="23" s="1"/>
  <c r="C130" i="22"/>
  <c r="K125" i="23" s="1"/>
  <c r="C131" i="22"/>
  <c r="K126" i="23" s="1"/>
  <c r="C132" i="22"/>
  <c r="K127" i="23" s="1"/>
  <c r="C133" i="22"/>
  <c r="K128" i="23" s="1"/>
  <c r="C134" i="22"/>
  <c r="K129" i="23" s="1"/>
  <c r="C135" i="22"/>
  <c r="K130" i="23" s="1"/>
  <c r="C136" i="22"/>
  <c r="K131" i="23" s="1"/>
  <c r="C137" i="22"/>
  <c r="K132" i="23" s="1"/>
  <c r="C138" i="22"/>
  <c r="K133" i="23" s="1"/>
  <c r="C139" i="22"/>
  <c r="K134" i="23" s="1"/>
  <c r="C140" i="22"/>
  <c r="K135" i="23" s="1"/>
  <c r="C141" i="22"/>
  <c r="K136" i="23" s="1"/>
  <c r="C142" i="22"/>
  <c r="K137" i="23" s="1"/>
  <c r="C143" i="22"/>
  <c r="K138" i="23" s="1"/>
  <c r="C144" i="22"/>
  <c r="K139" i="23" s="1"/>
  <c r="C145" i="22"/>
  <c r="K140" i="23" s="1"/>
  <c r="C146" i="22"/>
  <c r="K141" i="23" s="1"/>
  <c r="C147" i="22"/>
  <c r="K142" i="23" s="1"/>
  <c r="C148" i="22"/>
  <c r="K143" i="23" s="1"/>
  <c r="C149" i="22"/>
  <c r="K144" i="23" s="1"/>
  <c r="C150" i="22"/>
  <c r="K145" i="23" s="1"/>
  <c r="C151" i="22"/>
  <c r="K146" i="23" s="1"/>
  <c r="C152" i="22"/>
  <c r="K147" i="23" s="1"/>
  <c r="C153" i="22"/>
  <c r="K148" i="23" s="1"/>
  <c r="C154" i="22"/>
  <c r="K149" i="23" s="1"/>
  <c r="C155" i="22"/>
  <c r="K150" i="23" s="1"/>
  <c r="C156" i="22"/>
  <c r="K151" i="23" s="1"/>
  <c r="C157" i="22"/>
  <c r="K152" i="23" s="1"/>
  <c r="C158" i="22"/>
  <c r="K153" i="23" s="1"/>
  <c r="C159" i="22"/>
  <c r="K154" i="23" s="1"/>
  <c r="C160" i="22"/>
  <c r="K155" i="23" s="1"/>
  <c r="C161" i="22"/>
  <c r="K156" i="23" s="1"/>
  <c r="C162" i="22"/>
  <c r="K157" i="23" s="1"/>
  <c r="C163" i="22"/>
  <c r="K158" i="23" s="1"/>
  <c r="C164" i="22"/>
  <c r="K159" i="23" s="1"/>
  <c r="C165" i="22"/>
  <c r="K160" i="23" s="1"/>
  <c r="C166" i="22"/>
  <c r="K161" i="23" s="1"/>
  <c r="C167" i="22"/>
  <c r="K162" i="23" s="1"/>
  <c r="C168" i="22"/>
  <c r="K163" i="23" s="1"/>
  <c r="C169" i="22"/>
  <c r="K164" i="23" s="1"/>
  <c r="C170" i="22"/>
  <c r="K165" i="23" s="1"/>
  <c r="C171" i="22"/>
  <c r="K166" i="23" s="1"/>
  <c r="C172" i="22"/>
  <c r="K167" i="23" s="1"/>
  <c r="C173" i="22"/>
  <c r="K168" i="23" s="1"/>
  <c r="C174" i="22"/>
  <c r="K169" i="23" s="1"/>
  <c r="C175" i="22"/>
  <c r="K170" i="23" s="1"/>
  <c r="C176" i="22"/>
  <c r="K171" i="23" s="1"/>
  <c r="C177" i="22"/>
  <c r="K172" i="23" s="1"/>
  <c r="C178" i="22"/>
  <c r="K173" i="23" s="1"/>
  <c r="C179" i="22"/>
  <c r="K174" i="23" s="1"/>
  <c r="C180" i="22"/>
  <c r="K175" i="23" s="1"/>
  <c r="C181" i="22"/>
  <c r="K176" i="23" s="1"/>
  <c r="C182" i="22"/>
  <c r="K177" i="23" s="1"/>
  <c r="C183" i="22"/>
  <c r="K178" i="23" s="1"/>
  <c r="C184" i="22"/>
  <c r="K179" i="23" s="1"/>
  <c r="C185" i="22"/>
  <c r="K180" i="23" s="1"/>
  <c r="C186" i="22"/>
  <c r="K181" i="23" s="1"/>
  <c r="C187" i="22"/>
  <c r="K182" i="23" s="1"/>
  <c r="C188" i="22"/>
  <c r="K183" i="23" s="1"/>
  <c r="C189" i="22"/>
  <c r="K184" i="23" s="1"/>
  <c r="C190" i="22"/>
  <c r="K185" i="23" s="1"/>
  <c r="C191" i="22"/>
  <c r="K186" i="23" s="1"/>
  <c r="C192" i="22"/>
  <c r="K187" i="23" s="1"/>
  <c r="C193" i="22"/>
  <c r="K188" i="23" s="1"/>
  <c r="C194" i="22"/>
  <c r="K189" i="23" s="1"/>
  <c r="C195" i="22"/>
  <c r="K190" i="23" s="1"/>
  <c r="C196" i="22"/>
  <c r="K191" i="23" s="1"/>
  <c r="C197" i="22"/>
  <c r="K192" i="23" s="1"/>
  <c r="C198" i="22"/>
  <c r="K193" i="23" s="1"/>
  <c r="C199" i="22"/>
  <c r="K194" i="23" s="1"/>
  <c r="C200" i="22"/>
  <c r="K195" i="23" s="1"/>
  <c r="C201" i="22"/>
  <c r="K196" i="23" s="1"/>
  <c r="C202" i="22"/>
  <c r="K197" i="23" s="1"/>
  <c r="C203" i="22"/>
  <c r="K198" i="23" s="1"/>
  <c r="C204" i="22"/>
  <c r="K199" i="23" s="1"/>
  <c r="C205" i="22"/>
  <c r="K200" i="23" s="1"/>
  <c r="C206" i="22"/>
  <c r="K201" i="23" s="1"/>
  <c r="C207" i="22"/>
  <c r="K202" i="23" s="1"/>
  <c r="C208" i="22"/>
  <c r="K203" i="23" s="1"/>
  <c r="C209" i="22"/>
  <c r="K204" i="23" s="1"/>
  <c r="C210" i="22"/>
  <c r="K205" i="23" s="1"/>
  <c r="C211" i="22"/>
  <c r="K206" i="23" s="1"/>
  <c r="C212" i="22"/>
  <c r="K207" i="23" s="1"/>
  <c r="C213" i="22"/>
  <c r="K208" i="23" s="1"/>
  <c r="C214" i="22"/>
  <c r="K209" i="23" s="1"/>
  <c r="C215" i="22"/>
  <c r="K210" i="23" s="1"/>
  <c r="C216" i="22"/>
  <c r="K211" i="23" s="1"/>
  <c r="C217" i="22"/>
  <c r="K212" i="23" s="1"/>
  <c r="C218" i="22"/>
  <c r="K213" i="23" s="1"/>
  <c r="C219" i="22"/>
  <c r="K214" i="23" s="1"/>
  <c r="C220" i="22"/>
  <c r="K215" i="23" s="1"/>
  <c r="C221" i="22"/>
  <c r="K216" i="23" s="1"/>
  <c r="C222" i="22"/>
  <c r="K217" i="23" s="1"/>
  <c r="C223" i="22"/>
  <c r="K218" i="23" s="1"/>
  <c r="C224" i="22"/>
  <c r="K219" i="23" s="1"/>
  <c r="C225" i="22"/>
  <c r="K220" i="23" s="1"/>
  <c r="C226" i="22"/>
  <c r="K221" i="23" s="1"/>
  <c r="C227" i="22"/>
  <c r="K222" i="23" s="1"/>
  <c r="C8" i="22"/>
  <c r="K3" i="23" s="1"/>
  <c r="E208" i="23" l="1"/>
  <c r="E190" i="23"/>
  <c r="E166" i="23"/>
  <c r="E136" i="23"/>
  <c r="E124" i="23"/>
  <c r="E112" i="23"/>
  <c r="E100" i="23"/>
  <c r="E94" i="23"/>
  <c r="E88" i="23"/>
  <c r="E82" i="23"/>
  <c r="E70" i="23"/>
  <c r="E64" i="23"/>
  <c r="E58" i="23"/>
  <c r="E52" i="23"/>
  <c r="E46" i="23"/>
  <c r="E40" i="23"/>
  <c r="E34" i="23"/>
  <c r="E28" i="23"/>
  <c r="E22" i="23"/>
  <c r="E16" i="23"/>
  <c r="E10" i="23"/>
  <c r="E4" i="23"/>
  <c r="E220" i="23"/>
  <c r="E184" i="23"/>
  <c r="E172" i="23"/>
  <c r="E154" i="23"/>
  <c r="E142" i="23"/>
  <c r="E130" i="23"/>
  <c r="E118" i="23"/>
  <c r="E106" i="23"/>
  <c r="E214" i="23"/>
  <c r="E178" i="23"/>
  <c r="E148" i="23"/>
  <c r="E196" i="23"/>
  <c r="E160" i="23"/>
  <c r="E202" i="23"/>
  <c r="E182" i="23"/>
  <c r="E164" i="23"/>
  <c r="E140" i="23"/>
  <c r="E3" i="23"/>
  <c r="E218" i="23"/>
  <c r="E200" i="23"/>
  <c r="E194" i="23"/>
  <c r="E206" i="23"/>
  <c r="E5" i="23"/>
  <c r="E212" i="23"/>
  <c r="E188" i="23"/>
  <c r="E176" i="23"/>
  <c r="E170" i="23"/>
  <c r="E158" i="23"/>
  <c r="E152" i="23"/>
  <c r="E146" i="23"/>
  <c r="E134" i="23"/>
  <c r="E128" i="23"/>
  <c r="E122" i="23"/>
  <c r="E116" i="23"/>
  <c r="E110" i="23"/>
  <c r="E104" i="23"/>
  <c r="E98" i="23"/>
  <c r="E92" i="23"/>
  <c r="E86" i="23"/>
  <c r="E80" i="23"/>
  <c r="E74" i="23"/>
  <c r="E68" i="23"/>
  <c r="E62" i="23"/>
  <c r="E56" i="23"/>
  <c r="E50" i="23"/>
  <c r="E44" i="23"/>
  <c r="E38" i="23"/>
  <c r="E32" i="23"/>
  <c r="E26" i="23"/>
  <c r="E20" i="23"/>
  <c r="E14" i="23"/>
  <c r="E8" i="23"/>
  <c r="E149" i="23"/>
  <c r="E65" i="23"/>
  <c r="E47" i="23"/>
  <c r="E203" i="23"/>
  <c r="E9" i="23"/>
  <c r="E221" i="23"/>
  <c r="E205" i="23"/>
  <c r="E169" i="23"/>
  <c r="E127" i="23"/>
  <c r="E85" i="23"/>
  <c r="E31" i="23"/>
  <c r="E199" i="23"/>
  <c r="E163" i="23"/>
  <c r="E139" i="23"/>
  <c r="E91" i="23"/>
  <c r="E73" i="23"/>
  <c r="E37" i="23"/>
  <c r="E211" i="23"/>
  <c r="E181" i="23"/>
  <c r="E151" i="23"/>
  <c r="E121" i="23"/>
  <c r="E67" i="23"/>
  <c r="E19" i="23"/>
  <c r="E222" i="23"/>
  <c r="E216" i="23"/>
  <c r="E210" i="23"/>
  <c r="E204" i="23"/>
  <c r="E198" i="23"/>
  <c r="E192" i="23"/>
  <c r="E186" i="23"/>
  <c r="E180" i="23"/>
  <c r="E174" i="23"/>
  <c r="E168" i="23"/>
  <c r="E162" i="23"/>
  <c r="E156" i="23"/>
  <c r="E150" i="23"/>
  <c r="E144" i="23"/>
  <c r="E138" i="23"/>
  <c r="E132" i="23"/>
  <c r="E126" i="23"/>
  <c r="E120" i="23"/>
  <c r="E114" i="23"/>
  <c r="E108" i="23"/>
  <c r="E102" i="23"/>
  <c r="E96" i="23"/>
  <c r="E90" i="23"/>
  <c r="E84" i="23"/>
  <c r="E78" i="23"/>
  <c r="E72" i="23"/>
  <c r="E66" i="23"/>
  <c r="E60" i="23"/>
  <c r="E54" i="23"/>
  <c r="E48" i="23"/>
  <c r="E42" i="23"/>
  <c r="E36" i="23"/>
  <c r="E30" i="23"/>
  <c r="E24" i="23"/>
  <c r="E18" i="23"/>
  <c r="E12" i="23"/>
  <c r="E6" i="23"/>
  <c r="E145" i="23"/>
  <c r="E61" i="23"/>
  <c r="E193" i="23"/>
  <c r="E97" i="23"/>
  <c r="E119" i="23"/>
  <c r="E191" i="23"/>
  <c r="E167" i="23"/>
  <c r="E41" i="23"/>
  <c r="E23" i="23"/>
  <c r="E17" i="23"/>
  <c r="E11" i="23"/>
  <c r="E187" i="23"/>
  <c r="E115" i="23"/>
  <c r="E79" i="23"/>
  <c r="E43" i="23"/>
  <c r="E7" i="23"/>
  <c r="E215" i="23"/>
  <c r="E185" i="23"/>
  <c r="E131" i="23"/>
  <c r="E83" i="23"/>
  <c r="E35" i="23"/>
  <c r="E217" i="23"/>
  <c r="E175" i="23"/>
  <c r="E133" i="23"/>
  <c r="E109" i="23"/>
  <c r="E55" i="23"/>
  <c r="E25" i="23"/>
  <c r="E209" i="23"/>
  <c r="E179" i="23"/>
  <c r="E161" i="23"/>
  <c r="E143" i="23"/>
  <c r="E125" i="23"/>
  <c r="E101" i="23"/>
  <c r="E71" i="23"/>
  <c r="E29" i="23"/>
  <c r="E157" i="23"/>
  <c r="E103" i="23"/>
  <c r="E49" i="23"/>
  <c r="E13" i="23"/>
  <c r="E197" i="23"/>
  <c r="E173" i="23"/>
  <c r="E155" i="23"/>
  <c r="E137" i="23"/>
  <c r="E107" i="23"/>
  <c r="E89" i="23"/>
  <c r="E59" i="23"/>
  <c r="E113" i="23"/>
  <c r="E95" i="23"/>
  <c r="E77" i="23"/>
  <c r="E53" i="23"/>
  <c r="O9" i="1"/>
  <c r="J5" i="23" s="1"/>
  <c r="L5" i="23" s="1"/>
  <c r="F249" i="1"/>
  <c r="C243" i="1"/>
  <c r="F255" i="1"/>
  <c r="F256" i="1"/>
  <c r="D243" i="1"/>
  <c r="E255" i="1"/>
  <c r="F257" i="1"/>
  <c r="F252" i="1"/>
  <c r="F258" i="1"/>
  <c r="E247" i="1"/>
  <c r="E33" i="1"/>
  <c r="E45" i="1" s="1"/>
  <c r="E57" i="1" s="1"/>
  <c r="E69" i="1" s="1"/>
  <c r="E81" i="1" s="1"/>
  <c r="E93" i="1" s="1"/>
  <c r="E105" i="1" s="1"/>
  <c r="E117" i="1" s="1"/>
  <c r="E129" i="1" s="1"/>
  <c r="E141" i="1" s="1"/>
  <c r="E153" i="1" s="1"/>
  <c r="E165" i="1" s="1"/>
  <c r="E177" i="1" s="1"/>
  <c r="E189" i="1" s="1"/>
  <c r="E201" i="1" s="1"/>
  <c r="E213" i="1" s="1"/>
  <c r="E225" i="1" s="1"/>
  <c r="E237" i="1" s="1"/>
  <c r="D19" i="1"/>
  <c r="O8" i="1"/>
  <c r="H7" i="1"/>
  <c r="H8" i="1"/>
  <c r="G7" i="1"/>
  <c r="H9" i="1"/>
  <c r="G8" i="1"/>
  <c r="G9" i="1"/>
  <c r="O7" i="1"/>
  <c r="J3" i="23" s="1"/>
  <c r="L3" i="23" s="1"/>
  <c r="B248" i="2"/>
  <c r="B250" i="2"/>
  <c r="B236" i="2"/>
  <c r="B238" i="2"/>
  <c r="B233" i="2"/>
  <c r="B235" i="2"/>
  <c r="B242" i="2"/>
  <c r="D231" i="1"/>
  <c r="E34" i="1"/>
  <c r="E46" i="1" s="1"/>
  <c r="E58" i="1" s="1"/>
  <c r="E70" i="1" s="1"/>
  <c r="E82" i="1" s="1"/>
  <c r="E94" i="1" s="1"/>
  <c r="E106" i="1" s="1"/>
  <c r="E118" i="1" s="1"/>
  <c r="E130" i="1" s="1"/>
  <c r="E142" i="1" s="1"/>
  <c r="E154" i="1" s="1"/>
  <c r="E166" i="1" s="1"/>
  <c r="E178" i="1" s="1"/>
  <c r="E190" i="1" s="1"/>
  <c r="E202" i="1" s="1"/>
  <c r="E214" i="1" s="1"/>
  <c r="E226" i="1" s="1"/>
  <c r="E238" i="1" s="1"/>
  <c r="C15" i="2"/>
  <c r="B15" i="2" s="1"/>
  <c r="C18" i="2"/>
  <c r="B18" i="2" s="1"/>
  <c r="C21" i="2"/>
  <c r="B21" i="2" s="1"/>
  <c r="C33" i="2"/>
  <c r="B33" i="2" s="1"/>
  <c r="D45" i="2"/>
  <c r="D40" i="2"/>
  <c r="E104" i="2"/>
  <c r="D49" i="2"/>
  <c r="D27" i="2"/>
  <c r="D36" i="2"/>
  <c r="E98" i="2"/>
  <c r="E39" i="2"/>
  <c r="E48" i="2"/>
  <c r="B30" i="2"/>
  <c r="E42" i="2"/>
  <c r="D47" i="2"/>
  <c r="C35" i="2"/>
  <c r="B35" i="2" s="1"/>
  <c r="C25" i="2"/>
  <c r="B25" i="2" s="1"/>
  <c r="E28" i="2"/>
  <c r="C28" i="2" s="1"/>
  <c r="E37" i="2"/>
  <c r="E101" i="2"/>
  <c r="D46" i="2"/>
  <c r="D44" i="2"/>
  <c r="C32" i="2"/>
  <c r="B32" i="2" s="1"/>
  <c r="D43" i="2"/>
  <c r="C31" i="2"/>
  <c r="B31" i="2" s="1"/>
  <c r="E95" i="2"/>
  <c r="D42" i="2"/>
  <c r="D41" i="2"/>
  <c r="C29" i="2"/>
  <c r="B29" i="2" s="1"/>
  <c r="E45" i="2"/>
  <c r="D50" i="2"/>
  <c r="C38" i="2"/>
  <c r="B38" i="2" s="1"/>
  <c r="E34" i="2"/>
  <c r="E43" i="2"/>
  <c r="C17" i="2"/>
  <c r="B17" i="2" s="1"/>
  <c r="C20" i="2"/>
  <c r="B20" i="2" s="1"/>
  <c r="C23" i="2"/>
  <c r="B23" i="2" s="1"/>
  <c r="C26" i="2"/>
  <c r="B26" i="2" s="1"/>
  <c r="C16" i="2"/>
  <c r="B16" i="2" s="1"/>
  <c r="C19" i="2"/>
  <c r="B19" i="2" s="1"/>
  <c r="C22" i="2"/>
  <c r="B22" i="2" s="1"/>
  <c r="D4" i="23"/>
  <c r="O224" i="2"/>
  <c r="P224" i="2" s="1"/>
  <c r="D27" i="1"/>
  <c r="C27" i="1" s="1"/>
  <c r="A11" i="22"/>
  <c r="A8" i="19"/>
  <c r="A223" i="19"/>
  <c r="A17" i="22"/>
  <c r="A14" i="19"/>
  <c r="A26" i="22"/>
  <c r="A23" i="19"/>
  <c r="A20" i="22"/>
  <c r="A17" i="19"/>
  <c r="A29" i="22"/>
  <c r="A26" i="19"/>
  <c r="F58" i="1"/>
  <c r="F70" i="1" s="1"/>
  <c r="D46" i="1"/>
  <c r="A23" i="22"/>
  <c r="A20" i="19"/>
  <c r="A22" i="22"/>
  <c r="A19" i="19"/>
  <c r="A28" i="22"/>
  <c r="A25" i="19"/>
  <c r="F31" i="1"/>
  <c r="D23" i="1"/>
  <c r="E47" i="1"/>
  <c r="D35" i="1"/>
  <c r="E48" i="1"/>
  <c r="D36" i="1"/>
  <c r="F44" i="1"/>
  <c r="F56" i="1" s="1"/>
  <c r="F68" i="1" s="1"/>
  <c r="F80" i="1" s="1"/>
  <c r="F92" i="1" s="1"/>
  <c r="F104" i="1" s="1"/>
  <c r="F116" i="1" s="1"/>
  <c r="F128" i="1" s="1"/>
  <c r="F140" i="1" s="1"/>
  <c r="F152" i="1" s="1"/>
  <c r="F164" i="1" s="1"/>
  <c r="F176" i="1" s="1"/>
  <c r="F188" i="1" s="1"/>
  <c r="F200" i="1" s="1"/>
  <c r="F212" i="1" s="1"/>
  <c r="F224" i="1" s="1"/>
  <c r="F236" i="1" s="1"/>
  <c r="F248" i="1" s="1"/>
  <c r="F50" i="1"/>
  <c r="F62" i="1" s="1"/>
  <c r="F74" i="1" s="1"/>
  <c r="F86" i="1" s="1"/>
  <c r="F98" i="1" s="1"/>
  <c r="F110" i="1" s="1"/>
  <c r="F122" i="1" s="1"/>
  <c r="F134" i="1" s="1"/>
  <c r="F146" i="1" s="1"/>
  <c r="F158" i="1" s="1"/>
  <c r="F170" i="1" s="1"/>
  <c r="F182" i="1" s="1"/>
  <c r="F194" i="1" s="1"/>
  <c r="F206" i="1" s="1"/>
  <c r="F218" i="1" s="1"/>
  <c r="F230" i="1" s="1"/>
  <c r="F242" i="1" s="1"/>
  <c r="E37" i="1"/>
  <c r="D24" i="1"/>
  <c r="D39" i="1"/>
  <c r="D57" i="1"/>
  <c r="D63" i="1"/>
  <c r="D81" i="1"/>
  <c r="D87" i="1"/>
  <c r="D105" i="1"/>
  <c r="D135" i="1"/>
  <c r="D153" i="1"/>
  <c r="D159" i="1"/>
  <c r="D183" i="1"/>
  <c r="D207" i="1"/>
  <c r="E32" i="1"/>
  <c r="E38" i="1"/>
  <c r="E42" i="1"/>
  <c r="E54" i="1" s="1"/>
  <c r="E66" i="1" s="1"/>
  <c r="E78" i="1" s="1"/>
  <c r="E90" i="1" s="1"/>
  <c r="E102" i="1" s="1"/>
  <c r="E114" i="1" s="1"/>
  <c r="E126" i="1" s="1"/>
  <c r="E138" i="1" s="1"/>
  <c r="E150" i="1" s="1"/>
  <c r="E162" i="1" s="1"/>
  <c r="E174" i="1" s="1"/>
  <c r="E186" i="1" s="1"/>
  <c r="E198" i="1" s="1"/>
  <c r="E210" i="1" s="1"/>
  <c r="E222" i="1" s="1"/>
  <c r="E234" i="1" s="1"/>
  <c r="F37" i="1"/>
  <c r="F49" i="1" s="1"/>
  <c r="F61" i="1" s="1"/>
  <c r="F73" i="1" s="1"/>
  <c r="F85" i="1" s="1"/>
  <c r="F97" i="1" s="1"/>
  <c r="F109" i="1" s="1"/>
  <c r="F121" i="1" s="1"/>
  <c r="F133" i="1" s="1"/>
  <c r="F145" i="1" s="1"/>
  <c r="F157" i="1" s="1"/>
  <c r="F169" i="1" s="1"/>
  <c r="F181" i="1" s="1"/>
  <c r="F193" i="1" s="1"/>
  <c r="F205" i="1" s="1"/>
  <c r="F217" i="1" s="1"/>
  <c r="F229" i="1" s="1"/>
  <c r="F241" i="1" s="1"/>
  <c r="D33" i="1"/>
  <c r="D111" i="1"/>
  <c r="C111" i="1" s="1"/>
  <c r="D29" i="1"/>
  <c r="D45" i="1"/>
  <c r="D51" i="1"/>
  <c r="D69" i="1"/>
  <c r="D75" i="1"/>
  <c r="D93" i="1"/>
  <c r="D99" i="1"/>
  <c r="D117" i="1"/>
  <c r="D123" i="1"/>
  <c r="D141" i="1"/>
  <c r="D147" i="1"/>
  <c r="D171" i="1"/>
  <c r="D189" i="1"/>
  <c r="D195" i="1"/>
  <c r="D213" i="1"/>
  <c r="D219" i="1"/>
  <c r="E53" i="1"/>
  <c r="D41" i="1"/>
  <c r="E40" i="1"/>
  <c r="C16" i="1"/>
  <c r="C23" i="1"/>
  <c r="C19" i="1"/>
  <c r="C25" i="1"/>
  <c r="C20" i="1"/>
  <c r="C26" i="1"/>
  <c r="C21" i="1"/>
  <c r="J5" i="1"/>
  <c r="N6" i="1"/>
  <c r="N5" i="1"/>
  <c r="Q6" i="1"/>
  <c r="N4" i="1"/>
  <c r="Q5" i="1"/>
  <c r="J6" i="1"/>
  <c r="M10" i="1" l="1"/>
  <c r="M11" i="1"/>
  <c r="M12" i="1"/>
  <c r="M13" i="1"/>
  <c r="M14" i="1"/>
  <c r="M15" i="1"/>
  <c r="M16" i="1"/>
  <c r="M17" i="1"/>
  <c r="M18" i="1"/>
  <c r="M19" i="1"/>
  <c r="M20" i="1"/>
  <c r="M21" i="1"/>
  <c r="M22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D126" i="1"/>
  <c r="D186" i="1"/>
  <c r="D174" i="1"/>
  <c r="D102" i="1"/>
  <c r="D42" i="1"/>
  <c r="D90" i="1"/>
  <c r="P9" i="1"/>
  <c r="O11" i="1"/>
  <c r="J7" i="23" s="1"/>
  <c r="L7" i="23" s="1"/>
  <c r="J4" i="23"/>
  <c r="L4" i="23" s="1"/>
  <c r="I8" i="1"/>
  <c r="N8" i="1" s="1"/>
  <c r="E250" i="1"/>
  <c r="E249" i="1"/>
  <c r="D249" i="1" s="1"/>
  <c r="C249" i="1" s="1"/>
  <c r="D237" i="1"/>
  <c r="C237" i="1" s="1"/>
  <c r="F253" i="1"/>
  <c r="D201" i="1"/>
  <c r="D225" i="1"/>
  <c r="A226" i="22" s="1"/>
  <c r="D234" i="1"/>
  <c r="E246" i="1"/>
  <c r="D177" i="1"/>
  <c r="F254" i="1"/>
  <c r="D255" i="1"/>
  <c r="C255" i="1" s="1"/>
  <c r="D34" i="1"/>
  <c r="D165" i="1"/>
  <c r="D129" i="1"/>
  <c r="D150" i="1"/>
  <c r="I7" i="1"/>
  <c r="Q7" i="1" s="1"/>
  <c r="P7" i="1"/>
  <c r="P8" i="1"/>
  <c r="O18" i="1"/>
  <c r="J14" i="23" s="1"/>
  <c r="L14" i="23" s="1"/>
  <c r="O17" i="1"/>
  <c r="O16" i="1"/>
  <c r="H16" i="1"/>
  <c r="H21" i="1"/>
  <c r="G18" i="1"/>
  <c r="G11" i="1"/>
  <c r="H10" i="1"/>
  <c r="H12" i="1"/>
  <c r="H13" i="1"/>
  <c r="H17" i="1"/>
  <c r="H20" i="1"/>
  <c r="H19" i="1"/>
  <c r="H22" i="1"/>
  <c r="G12" i="1"/>
  <c r="H14" i="1"/>
  <c r="H15" i="1"/>
  <c r="H11" i="1"/>
  <c r="G21" i="1"/>
  <c r="G13" i="1"/>
  <c r="G14" i="1"/>
  <c r="G15" i="1"/>
  <c r="G19" i="1"/>
  <c r="G10" i="1"/>
  <c r="H18" i="1"/>
  <c r="G16" i="1"/>
  <c r="G20" i="1"/>
  <c r="G17" i="1"/>
  <c r="G22" i="1"/>
  <c r="O15" i="1"/>
  <c r="O14" i="1"/>
  <c r="O13" i="1"/>
  <c r="O21" i="1"/>
  <c r="O19" i="1"/>
  <c r="O20" i="1"/>
  <c r="O12" i="1"/>
  <c r="O22" i="1"/>
  <c r="O10" i="1"/>
  <c r="I9" i="1"/>
  <c r="C5" i="23" s="1"/>
  <c r="D58" i="1"/>
  <c r="D210" i="1"/>
  <c r="E46" i="2"/>
  <c r="C46" i="2" s="1"/>
  <c r="C42" i="2"/>
  <c r="B42" i="2" s="1"/>
  <c r="D54" i="2"/>
  <c r="D55" i="2"/>
  <c r="C43" i="2"/>
  <c r="B43" i="2" s="1"/>
  <c r="C34" i="2"/>
  <c r="B34" i="2" s="1"/>
  <c r="D53" i="2"/>
  <c r="C41" i="2"/>
  <c r="B41" i="2" s="1"/>
  <c r="D58" i="2"/>
  <c r="E60" i="2"/>
  <c r="E110" i="2"/>
  <c r="D48" i="2"/>
  <c r="C36" i="2"/>
  <c r="B36" i="2" s="1"/>
  <c r="E116" i="2"/>
  <c r="D62" i="2"/>
  <c r="C50" i="2"/>
  <c r="B50" i="2" s="1"/>
  <c r="D52" i="2"/>
  <c r="E107" i="2"/>
  <c r="E49" i="2"/>
  <c r="C49" i="2" s="1"/>
  <c r="E54" i="2"/>
  <c r="E51" i="2"/>
  <c r="C37" i="2"/>
  <c r="B37" i="2" s="1"/>
  <c r="C45" i="2"/>
  <c r="B45" i="2" s="1"/>
  <c r="D57" i="2"/>
  <c r="E57" i="2"/>
  <c r="D56" i="2"/>
  <c r="C44" i="2"/>
  <c r="B44" i="2" s="1"/>
  <c r="E113" i="2"/>
  <c r="D59" i="2"/>
  <c r="C47" i="2"/>
  <c r="B47" i="2" s="1"/>
  <c r="C27" i="2"/>
  <c r="B27" i="2" s="1"/>
  <c r="D39" i="2"/>
  <c r="E55" i="2"/>
  <c r="B28" i="2"/>
  <c r="E40" i="2"/>
  <c r="D61" i="2"/>
  <c r="D5" i="23"/>
  <c r="A42" i="22"/>
  <c r="A39" i="19"/>
  <c r="A172" i="19"/>
  <c r="A175" i="22"/>
  <c r="A196" i="22"/>
  <c r="A193" i="19"/>
  <c r="A124" i="22"/>
  <c r="A121" i="19"/>
  <c r="C51" i="1"/>
  <c r="A160" i="22"/>
  <c r="A157" i="19"/>
  <c r="C63" i="1"/>
  <c r="A100" i="19"/>
  <c r="A103" i="22"/>
  <c r="A190" i="22"/>
  <c r="A187" i="19"/>
  <c r="A118" i="22"/>
  <c r="A115" i="19"/>
  <c r="A46" i="22"/>
  <c r="A43" i="19"/>
  <c r="A154" i="22"/>
  <c r="A151" i="19"/>
  <c r="A58" i="22"/>
  <c r="A55" i="19"/>
  <c r="A37" i="22"/>
  <c r="A34" i="19"/>
  <c r="A24" i="22"/>
  <c r="A21" i="19"/>
  <c r="A127" i="22"/>
  <c r="A124" i="19"/>
  <c r="A43" i="22"/>
  <c r="A40" i="19"/>
  <c r="A172" i="22"/>
  <c r="A169" i="19"/>
  <c r="C99" i="1"/>
  <c r="A30" i="22"/>
  <c r="A27" i="19"/>
  <c r="A59" i="22"/>
  <c r="A56" i="19"/>
  <c r="A208" i="22"/>
  <c r="A205" i="19"/>
  <c r="A136" i="22"/>
  <c r="A133" i="19"/>
  <c r="C39" i="1"/>
  <c r="F43" i="1"/>
  <c r="D31" i="1"/>
  <c r="A91" i="22"/>
  <c r="A88" i="19"/>
  <c r="A148" i="19"/>
  <c r="A151" i="22"/>
  <c r="A166" i="22"/>
  <c r="A163" i="19"/>
  <c r="A94" i="22"/>
  <c r="A91" i="19"/>
  <c r="A130" i="22"/>
  <c r="A127" i="19"/>
  <c r="A202" i="22"/>
  <c r="A199" i="19"/>
  <c r="A106" i="22"/>
  <c r="A103" i="19"/>
  <c r="C24" i="1"/>
  <c r="C35" i="1"/>
  <c r="A47" i="22"/>
  <c r="A44" i="19"/>
  <c r="A184" i="19"/>
  <c r="A187" i="22"/>
  <c r="A220" i="22"/>
  <c r="A217" i="19"/>
  <c r="A148" i="22"/>
  <c r="A145" i="19"/>
  <c r="A76" i="22"/>
  <c r="A73" i="19"/>
  <c r="A112" i="22"/>
  <c r="A109" i="19"/>
  <c r="A35" i="22"/>
  <c r="A32" i="19"/>
  <c r="A184" i="22"/>
  <c r="A181" i="19"/>
  <c r="A88" i="22"/>
  <c r="A85" i="19"/>
  <c r="F82" i="1"/>
  <c r="D70" i="1"/>
  <c r="A208" i="19"/>
  <c r="A211" i="22"/>
  <c r="A214" i="22"/>
  <c r="A211" i="19"/>
  <c r="A142" i="22"/>
  <c r="A139" i="19"/>
  <c r="A70" i="22"/>
  <c r="A67" i="19"/>
  <c r="A34" i="22"/>
  <c r="A31" i="19"/>
  <c r="A178" i="22"/>
  <c r="A175" i="19"/>
  <c r="A82" i="22"/>
  <c r="A79" i="19"/>
  <c r="D54" i="1"/>
  <c r="D138" i="1"/>
  <c r="E49" i="1"/>
  <c r="D37" i="1"/>
  <c r="E60" i="1"/>
  <c r="D48" i="1"/>
  <c r="D198" i="1"/>
  <c r="D78" i="1"/>
  <c r="D66" i="1"/>
  <c r="E50" i="1"/>
  <c r="D38" i="1"/>
  <c r="D162" i="1"/>
  <c r="D114" i="1"/>
  <c r="D222" i="1"/>
  <c r="E44" i="1"/>
  <c r="D32" i="1"/>
  <c r="E59" i="1"/>
  <c r="D47" i="1"/>
  <c r="E65" i="1"/>
  <c r="D53" i="1"/>
  <c r="E52" i="1"/>
  <c r="D40" i="1"/>
  <c r="C87" i="1"/>
  <c r="C75" i="1"/>
  <c r="C33" i="1"/>
  <c r="C28" i="1"/>
  <c r="C29" i="1"/>
  <c r="C34" i="1"/>
  <c r="C30" i="1"/>
  <c r="C36" i="1"/>
  <c r="M23" i="1" l="1"/>
  <c r="L23" i="1"/>
  <c r="Q8" i="1"/>
  <c r="C4" i="23"/>
  <c r="G4" i="23" s="1"/>
  <c r="C3" i="23"/>
  <c r="G3" i="23" s="1"/>
  <c r="N7" i="1"/>
  <c r="J8" i="1"/>
  <c r="J7" i="1"/>
  <c r="D246" i="1"/>
  <c r="C246" i="1" s="1"/>
  <c r="E258" i="1"/>
  <c r="D258" i="1" s="1"/>
  <c r="C258" i="1" s="1"/>
  <c r="I11" i="1"/>
  <c r="Q11" i="1" s="1"/>
  <c r="P19" i="1"/>
  <c r="J15" i="23"/>
  <c r="L15" i="23" s="1"/>
  <c r="N9" i="1"/>
  <c r="G23" i="1"/>
  <c r="O23" i="1"/>
  <c r="J17" i="23"/>
  <c r="L17" i="23" s="1"/>
  <c r="I19" i="1"/>
  <c r="Q9" i="1"/>
  <c r="J9" i="1"/>
  <c r="P21" i="1"/>
  <c r="P20" i="1"/>
  <c r="J16" i="23"/>
  <c r="L16" i="23" s="1"/>
  <c r="J11" i="23"/>
  <c r="L11" i="23" s="1"/>
  <c r="J6" i="23"/>
  <c r="L6" i="23" s="1"/>
  <c r="P10" i="1"/>
  <c r="J18" i="23"/>
  <c r="L18" i="23" s="1"/>
  <c r="P22" i="1"/>
  <c r="J8" i="23"/>
  <c r="L8" i="23" s="1"/>
  <c r="P12" i="1"/>
  <c r="J9" i="23"/>
  <c r="L9" i="23" s="1"/>
  <c r="P13" i="1"/>
  <c r="P15" i="1"/>
  <c r="J10" i="23"/>
  <c r="L10" i="23" s="1"/>
  <c r="P14" i="1"/>
  <c r="H23" i="1"/>
  <c r="P11" i="1"/>
  <c r="P16" i="1"/>
  <c r="J12" i="23"/>
  <c r="L12" i="23" s="1"/>
  <c r="I22" i="1"/>
  <c r="I15" i="1"/>
  <c r="C11" i="23" s="1"/>
  <c r="I14" i="1"/>
  <c r="C10" i="23" s="1"/>
  <c r="I20" i="1"/>
  <c r="K20" i="1" s="1"/>
  <c r="I10" i="1"/>
  <c r="C6" i="23" s="1"/>
  <c r="I18" i="1"/>
  <c r="P18" i="1"/>
  <c r="P17" i="1"/>
  <c r="J13" i="23"/>
  <c r="L13" i="23" s="1"/>
  <c r="I12" i="1"/>
  <c r="N12" i="1" s="1"/>
  <c r="I16" i="1"/>
  <c r="I21" i="1"/>
  <c r="I17" i="1"/>
  <c r="K17" i="1" s="1"/>
  <c r="I13" i="1"/>
  <c r="E119" i="2"/>
  <c r="D67" i="2"/>
  <c r="C55" i="2"/>
  <c r="B55" i="2" s="1"/>
  <c r="E52" i="2"/>
  <c r="E128" i="2"/>
  <c r="D71" i="2"/>
  <c r="C59" i="2"/>
  <c r="B59" i="2" s="1"/>
  <c r="E66" i="2"/>
  <c r="C40" i="2"/>
  <c r="B40" i="2" s="1"/>
  <c r="E67" i="2"/>
  <c r="C57" i="2"/>
  <c r="B57" i="2" s="1"/>
  <c r="D69" i="2"/>
  <c r="D64" i="2"/>
  <c r="C48" i="2"/>
  <c r="B48" i="2" s="1"/>
  <c r="D60" i="2"/>
  <c r="D70" i="2"/>
  <c r="D66" i="2"/>
  <c r="C54" i="2"/>
  <c r="B54" i="2" s="1"/>
  <c r="C39" i="2"/>
  <c r="B39" i="2" s="1"/>
  <c r="D51" i="2"/>
  <c r="D74" i="2"/>
  <c r="C62" i="2"/>
  <c r="B62" i="2" s="1"/>
  <c r="E122" i="2"/>
  <c r="D65" i="2"/>
  <c r="C53" i="2"/>
  <c r="B53" i="2" s="1"/>
  <c r="B46" i="2"/>
  <c r="E58" i="2"/>
  <c r="E69" i="2"/>
  <c r="E125" i="2"/>
  <c r="B49" i="2"/>
  <c r="E61" i="2"/>
  <c r="D73" i="2"/>
  <c r="D68" i="2"/>
  <c r="C56" i="2"/>
  <c r="B56" i="2" s="1"/>
  <c r="E63" i="2"/>
  <c r="E72" i="2"/>
  <c r="G5" i="23"/>
  <c r="D6" i="23"/>
  <c r="A112" i="19"/>
  <c r="A115" i="22"/>
  <c r="A36" i="22"/>
  <c r="A33" i="19"/>
  <c r="C31" i="1"/>
  <c r="C47" i="1"/>
  <c r="A163" i="22"/>
  <c r="A160" i="19"/>
  <c r="A46" i="19"/>
  <c r="A49" i="22"/>
  <c r="F55" i="1"/>
  <c r="D43" i="1"/>
  <c r="A199" i="22"/>
  <c r="A196" i="19"/>
  <c r="A100" i="22"/>
  <c r="A97" i="19"/>
  <c r="C38" i="1"/>
  <c r="A22" i="19"/>
  <c r="A25" i="22"/>
  <c r="A40" i="22"/>
  <c r="A37" i="19"/>
  <c r="A52" i="19"/>
  <c r="A55" i="22"/>
  <c r="C40" i="1"/>
  <c r="C32" i="1"/>
  <c r="C37" i="1"/>
  <c r="A71" i="22"/>
  <c r="A68" i="19"/>
  <c r="A64" i="22"/>
  <c r="A61" i="19"/>
  <c r="A64" i="19"/>
  <c r="A67" i="22"/>
  <c r="F94" i="1"/>
  <c r="D82" i="1"/>
  <c r="A52" i="22"/>
  <c r="A49" i="19"/>
  <c r="A54" i="22"/>
  <c r="A51" i="19"/>
  <c r="A220" i="19"/>
  <c r="A223" i="22"/>
  <c r="A76" i="19"/>
  <c r="A79" i="22"/>
  <c r="A136" i="19"/>
  <c r="A139" i="22"/>
  <c r="E71" i="1"/>
  <c r="D59" i="1"/>
  <c r="E72" i="1"/>
  <c r="D60" i="1"/>
  <c r="E62" i="1"/>
  <c r="D50" i="1"/>
  <c r="E56" i="1"/>
  <c r="D44" i="1"/>
  <c r="E61" i="1"/>
  <c r="D49" i="1"/>
  <c r="E77" i="1"/>
  <c r="D65" i="1"/>
  <c r="E64" i="1"/>
  <c r="D52" i="1"/>
  <c r="C45" i="1"/>
  <c r="C123" i="1"/>
  <c r="C41" i="1"/>
  <c r="C46" i="1"/>
  <c r="C42" i="1"/>
  <c r="C59" i="1"/>
  <c r="C48" i="1"/>
  <c r="M24" i="1" l="1"/>
  <c r="M25" i="1"/>
  <c r="M26" i="1"/>
  <c r="M27" i="1"/>
  <c r="M28" i="1"/>
  <c r="M29" i="1"/>
  <c r="M30" i="1"/>
  <c r="L24" i="1"/>
  <c r="L25" i="1"/>
  <c r="L26" i="1"/>
  <c r="L27" i="1"/>
  <c r="L28" i="1"/>
  <c r="L29" i="1"/>
  <c r="L30" i="1"/>
  <c r="C17" i="23"/>
  <c r="K21" i="1"/>
  <c r="C12" i="23"/>
  <c r="K16" i="1"/>
  <c r="N18" i="1"/>
  <c r="K18" i="1"/>
  <c r="N22" i="1"/>
  <c r="K22" i="1"/>
  <c r="C15" i="23"/>
  <c r="K19" i="1"/>
  <c r="G25" i="1"/>
  <c r="O30" i="1"/>
  <c r="J26" i="23" s="1"/>
  <c r="L26" i="23" s="1"/>
  <c r="C7" i="23"/>
  <c r="N11" i="1"/>
  <c r="N19" i="1"/>
  <c r="H29" i="1"/>
  <c r="J17" i="1"/>
  <c r="H28" i="1"/>
  <c r="G6" i="23"/>
  <c r="J18" i="1"/>
  <c r="I23" i="1"/>
  <c r="G24" i="1"/>
  <c r="Q19" i="1"/>
  <c r="Q14" i="1"/>
  <c r="G26" i="1"/>
  <c r="J16" i="1"/>
  <c r="N14" i="1"/>
  <c r="J15" i="1"/>
  <c r="C9" i="23"/>
  <c r="N13" i="1"/>
  <c r="J13" i="1"/>
  <c r="J14" i="1"/>
  <c r="C13" i="23"/>
  <c r="N17" i="1"/>
  <c r="Q17" i="1"/>
  <c r="C8" i="23"/>
  <c r="J12" i="1"/>
  <c r="C14" i="23"/>
  <c r="Q18" i="1"/>
  <c r="J19" i="1"/>
  <c r="C16" i="23"/>
  <c r="N20" i="1"/>
  <c r="J20" i="1"/>
  <c r="J21" i="1"/>
  <c r="Q20" i="1"/>
  <c r="C18" i="23"/>
  <c r="Q22" i="1"/>
  <c r="J22" i="1"/>
  <c r="Q13" i="1"/>
  <c r="Q12" i="1"/>
  <c r="O28" i="1"/>
  <c r="N10" i="1"/>
  <c r="H30" i="1"/>
  <c r="O25" i="1"/>
  <c r="O26" i="1"/>
  <c r="J10" i="1"/>
  <c r="H25" i="1"/>
  <c r="I25" i="1" s="1"/>
  <c r="H27" i="1"/>
  <c r="O29" i="1"/>
  <c r="Q10" i="1"/>
  <c r="G27" i="1"/>
  <c r="O24" i="1"/>
  <c r="P24" i="1" s="1"/>
  <c r="O27" i="1"/>
  <c r="N16" i="1"/>
  <c r="N21" i="1"/>
  <c r="Q16" i="1"/>
  <c r="Q15" i="1"/>
  <c r="N15" i="1"/>
  <c r="H26" i="1"/>
  <c r="Q21" i="1"/>
  <c r="J19" i="23"/>
  <c r="L19" i="23" s="1"/>
  <c r="P23" i="1"/>
  <c r="G29" i="1"/>
  <c r="G28" i="1"/>
  <c r="H24" i="1"/>
  <c r="J11" i="1"/>
  <c r="G30" i="1"/>
  <c r="E134" i="2"/>
  <c r="D78" i="2"/>
  <c r="C66" i="2"/>
  <c r="B66" i="2" s="1"/>
  <c r="D76" i="2"/>
  <c r="E78" i="2"/>
  <c r="E64" i="2"/>
  <c r="C64" i="2" s="1"/>
  <c r="E75" i="2"/>
  <c r="E73" i="2"/>
  <c r="C73" i="2" s="1"/>
  <c r="E70" i="2"/>
  <c r="C70" i="2" s="1"/>
  <c r="C58" i="2"/>
  <c r="B58" i="2" s="1"/>
  <c r="C69" i="2"/>
  <c r="D81" i="2"/>
  <c r="D86" i="2"/>
  <c r="C74" i="2"/>
  <c r="B74" i="2" s="1"/>
  <c r="D82" i="2"/>
  <c r="D85" i="2"/>
  <c r="D80" i="2"/>
  <c r="C68" i="2"/>
  <c r="B68" i="2" s="1"/>
  <c r="E137" i="2"/>
  <c r="D77" i="2"/>
  <c r="C65" i="2"/>
  <c r="B65" i="2" s="1"/>
  <c r="C51" i="2"/>
  <c r="B51" i="2" s="1"/>
  <c r="D63" i="2"/>
  <c r="C60" i="2"/>
  <c r="B60" i="2" s="1"/>
  <c r="D72" i="2"/>
  <c r="E79" i="2"/>
  <c r="D83" i="2"/>
  <c r="C71" i="2"/>
  <c r="B71" i="2" s="1"/>
  <c r="D79" i="2"/>
  <c r="C67" i="2"/>
  <c r="B67" i="2" s="1"/>
  <c r="E84" i="2"/>
  <c r="C61" i="2"/>
  <c r="B61" i="2" s="1"/>
  <c r="B69" i="2"/>
  <c r="E81" i="2"/>
  <c r="C52" i="2"/>
  <c r="B52" i="2" s="1"/>
  <c r="E140" i="2"/>
  <c r="E131" i="2"/>
  <c r="D7" i="23"/>
  <c r="G7" i="23" s="1"/>
  <c r="C49" i="1"/>
  <c r="A61" i="22"/>
  <c r="A58" i="19"/>
  <c r="A33" i="22"/>
  <c r="A30" i="19"/>
  <c r="C43" i="1"/>
  <c r="A48" i="22"/>
  <c r="A45" i="19"/>
  <c r="C52" i="1"/>
  <c r="C44" i="1"/>
  <c r="A60" i="22"/>
  <c r="A57" i="19"/>
  <c r="A83" i="22"/>
  <c r="A80" i="19"/>
  <c r="A41" i="22"/>
  <c r="A38" i="19"/>
  <c r="A39" i="22"/>
  <c r="A36" i="19"/>
  <c r="F67" i="1"/>
  <c r="D55" i="1"/>
  <c r="F106" i="1"/>
  <c r="D94" i="1"/>
  <c r="A66" i="22"/>
  <c r="A63" i="19"/>
  <c r="C50" i="1"/>
  <c r="A38" i="22"/>
  <c r="A35" i="19"/>
  <c r="A32" i="22"/>
  <c r="A29" i="19"/>
  <c r="E74" i="1"/>
  <c r="D62" i="1"/>
  <c r="E73" i="1"/>
  <c r="D61" i="1"/>
  <c r="E84" i="1"/>
  <c r="D72" i="1"/>
  <c r="E68" i="1"/>
  <c r="D56" i="1"/>
  <c r="E83" i="1"/>
  <c r="D71" i="1"/>
  <c r="E89" i="1"/>
  <c r="D77" i="1"/>
  <c r="E76" i="1"/>
  <c r="D64" i="1"/>
  <c r="C135" i="1"/>
  <c r="C57" i="1"/>
  <c r="C53" i="1"/>
  <c r="C60" i="1"/>
  <c r="C58" i="1"/>
  <c r="C54" i="1"/>
  <c r="M31" i="1" l="1"/>
  <c r="M32" i="1"/>
  <c r="M33" i="1"/>
  <c r="M34" i="1"/>
  <c r="M35" i="1"/>
  <c r="M36" i="1"/>
  <c r="M37" i="1"/>
  <c r="M38" i="1"/>
  <c r="M39" i="1"/>
  <c r="M40" i="1"/>
  <c r="M41" i="1"/>
  <c r="M42" i="1"/>
  <c r="L31" i="1"/>
  <c r="L32" i="1"/>
  <c r="L33" i="1"/>
  <c r="L34" i="1"/>
  <c r="L35" i="1"/>
  <c r="L36" i="1"/>
  <c r="L37" i="1"/>
  <c r="L38" i="1"/>
  <c r="L39" i="1"/>
  <c r="L40" i="1"/>
  <c r="L41" i="1"/>
  <c r="L42" i="1"/>
  <c r="C19" i="23"/>
  <c r="K23" i="1"/>
  <c r="K25" i="1"/>
  <c r="O31" i="1"/>
  <c r="J27" i="23" s="1"/>
  <c r="L27" i="23" s="1"/>
  <c r="Q23" i="1"/>
  <c r="J23" i="1"/>
  <c r="N23" i="1"/>
  <c r="O35" i="1"/>
  <c r="J31" i="23" s="1"/>
  <c r="L31" i="23" s="1"/>
  <c r="I26" i="1"/>
  <c r="H36" i="1"/>
  <c r="G35" i="1"/>
  <c r="I24" i="1"/>
  <c r="C21" i="23"/>
  <c r="I30" i="1"/>
  <c r="K30" i="1" s="1"/>
  <c r="G34" i="1"/>
  <c r="H38" i="1"/>
  <c r="J23" i="23"/>
  <c r="L23" i="23" s="1"/>
  <c r="I27" i="1"/>
  <c r="H34" i="1"/>
  <c r="G32" i="1"/>
  <c r="G38" i="1"/>
  <c r="O40" i="1"/>
  <c r="O41" i="1"/>
  <c r="O33" i="1"/>
  <c r="O36" i="1"/>
  <c r="O39" i="1"/>
  <c r="G41" i="1"/>
  <c r="H35" i="1"/>
  <c r="H42" i="1"/>
  <c r="H32" i="1"/>
  <c r="O42" i="1"/>
  <c r="G39" i="1"/>
  <c r="G40" i="1"/>
  <c r="O37" i="1"/>
  <c r="H40" i="1"/>
  <c r="P28" i="1"/>
  <c r="J24" i="23"/>
  <c r="L24" i="23" s="1"/>
  <c r="I28" i="1"/>
  <c r="N25" i="1"/>
  <c r="J20" i="23"/>
  <c r="L20" i="23" s="1"/>
  <c r="H39" i="1"/>
  <c r="H41" i="1"/>
  <c r="H31" i="1"/>
  <c r="O34" i="1"/>
  <c r="P30" i="1"/>
  <c r="P29" i="1"/>
  <c r="J25" i="23"/>
  <c r="L25" i="23" s="1"/>
  <c r="I29" i="1"/>
  <c r="P27" i="1"/>
  <c r="P26" i="1"/>
  <c r="J22" i="23"/>
  <c r="L22" i="23" s="1"/>
  <c r="G42" i="1"/>
  <c r="O32" i="1"/>
  <c r="G31" i="1"/>
  <c r="G37" i="1"/>
  <c r="O38" i="1"/>
  <c r="H33" i="1"/>
  <c r="H37" i="1"/>
  <c r="G36" i="1"/>
  <c r="P25" i="1"/>
  <c r="J21" i="23"/>
  <c r="L21" i="23" s="1"/>
  <c r="Q25" i="1"/>
  <c r="G33" i="1"/>
  <c r="E152" i="2"/>
  <c r="D89" i="2"/>
  <c r="C77" i="2"/>
  <c r="B77" i="2" s="1"/>
  <c r="D97" i="2"/>
  <c r="E87" i="2"/>
  <c r="D84" i="2"/>
  <c r="C72" i="2"/>
  <c r="B72" i="2" s="1"/>
  <c r="D88" i="2"/>
  <c r="E149" i="2"/>
  <c r="D94" i="2"/>
  <c r="B70" i="2"/>
  <c r="E82" i="2"/>
  <c r="C82" i="2" s="1"/>
  <c r="B64" i="2"/>
  <c r="E76" i="2"/>
  <c r="C76" i="2" s="1"/>
  <c r="D90" i="2"/>
  <c r="C78" i="2"/>
  <c r="B78" i="2" s="1"/>
  <c r="E143" i="2"/>
  <c r="D95" i="2"/>
  <c r="C83" i="2"/>
  <c r="B83" i="2" s="1"/>
  <c r="D92" i="2"/>
  <c r="C80" i="2"/>
  <c r="B80" i="2" s="1"/>
  <c r="D98" i="2"/>
  <c r="C86" i="2"/>
  <c r="B86" i="2" s="1"/>
  <c r="B73" i="2"/>
  <c r="E85" i="2"/>
  <c r="C85" i="2" s="1"/>
  <c r="E90" i="2"/>
  <c r="E93" i="2"/>
  <c r="D91" i="2"/>
  <c r="C79" i="2"/>
  <c r="B79" i="2" s="1"/>
  <c r="C63" i="2"/>
  <c r="B63" i="2" s="1"/>
  <c r="D75" i="2"/>
  <c r="E96" i="2"/>
  <c r="E91" i="2"/>
  <c r="D93" i="2"/>
  <c r="C81" i="2"/>
  <c r="B81" i="2" s="1"/>
  <c r="E146" i="2"/>
  <c r="D8" i="23"/>
  <c r="G8" i="23" s="1"/>
  <c r="A42" i="19"/>
  <c r="A45" i="22"/>
  <c r="A78" i="22"/>
  <c r="A75" i="19"/>
  <c r="A73" i="22"/>
  <c r="A70" i="19"/>
  <c r="F79" i="1"/>
  <c r="D67" i="1"/>
  <c r="C67" i="1" s="1"/>
  <c r="A44" i="22"/>
  <c r="A41" i="19"/>
  <c r="A95" i="22"/>
  <c r="A92" i="19"/>
  <c r="A53" i="22"/>
  <c r="A50" i="19"/>
  <c r="C71" i="1"/>
  <c r="C61" i="1"/>
  <c r="F118" i="1"/>
  <c r="D106" i="1"/>
  <c r="A50" i="22"/>
  <c r="A47" i="19"/>
  <c r="C64" i="1"/>
  <c r="C56" i="1"/>
  <c r="C62" i="1"/>
  <c r="A51" i="22"/>
  <c r="A48" i="19"/>
  <c r="C55" i="1"/>
  <c r="E96" i="1"/>
  <c r="D84" i="1"/>
  <c r="E95" i="1"/>
  <c r="D83" i="1"/>
  <c r="E85" i="1"/>
  <c r="D73" i="1"/>
  <c r="E80" i="1"/>
  <c r="D68" i="1"/>
  <c r="E86" i="1"/>
  <c r="D74" i="1"/>
  <c r="E101" i="1"/>
  <c r="D89" i="1"/>
  <c r="E88" i="1"/>
  <c r="D76" i="1"/>
  <c r="C66" i="1"/>
  <c r="C69" i="1"/>
  <c r="C147" i="1"/>
  <c r="C70" i="1"/>
  <c r="C65" i="1"/>
  <c r="C78" i="1"/>
  <c r="C72" i="1"/>
  <c r="C83" i="1"/>
  <c r="M43" i="1" l="1"/>
  <c r="M44" i="1"/>
  <c r="M45" i="1"/>
  <c r="M46" i="1"/>
  <c r="M47" i="1"/>
  <c r="M48" i="1"/>
  <c r="M49" i="1"/>
  <c r="M50" i="1"/>
  <c r="M51" i="1"/>
  <c r="M52" i="1"/>
  <c r="M53" i="1"/>
  <c r="M54" i="1"/>
  <c r="L43" i="1"/>
  <c r="L44" i="1"/>
  <c r="L45" i="1"/>
  <c r="L46" i="1"/>
  <c r="L47" i="1"/>
  <c r="L48" i="1"/>
  <c r="L49" i="1"/>
  <c r="L50" i="1"/>
  <c r="L51" i="1"/>
  <c r="L52" i="1"/>
  <c r="L53" i="1"/>
  <c r="L54" i="1"/>
  <c r="C25" i="23"/>
  <c r="K29" i="1"/>
  <c r="C24" i="23"/>
  <c r="K28" i="1"/>
  <c r="N27" i="1"/>
  <c r="K27" i="1"/>
  <c r="C20" i="23"/>
  <c r="K24" i="1"/>
  <c r="C22" i="23"/>
  <c r="K26" i="1"/>
  <c r="I36" i="1"/>
  <c r="G43" i="1"/>
  <c r="P31" i="1"/>
  <c r="N26" i="1"/>
  <c r="J26" i="1"/>
  <c r="Q26" i="1"/>
  <c r="N28" i="1"/>
  <c r="Q24" i="1"/>
  <c r="I32" i="1"/>
  <c r="N29" i="1"/>
  <c r="H51" i="1"/>
  <c r="J30" i="1"/>
  <c r="J24" i="1"/>
  <c r="O48" i="1"/>
  <c r="J44" i="23" s="1"/>
  <c r="L44" i="23" s="1"/>
  <c r="J25" i="1"/>
  <c r="N24" i="1"/>
  <c r="H52" i="1"/>
  <c r="N30" i="1"/>
  <c r="I35" i="1"/>
  <c r="C23" i="23"/>
  <c r="J27" i="1"/>
  <c r="Q27" i="1"/>
  <c r="P34" i="1"/>
  <c r="J30" i="23"/>
  <c r="L30" i="23" s="1"/>
  <c r="P35" i="1"/>
  <c r="J33" i="23"/>
  <c r="L33" i="23" s="1"/>
  <c r="P37" i="1"/>
  <c r="O51" i="1"/>
  <c r="J35" i="23"/>
  <c r="L35" i="23" s="1"/>
  <c r="P39" i="1"/>
  <c r="N36" i="1"/>
  <c r="Q29" i="1"/>
  <c r="O43" i="1"/>
  <c r="O49" i="1"/>
  <c r="H54" i="1"/>
  <c r="G50" i="1"/>
  <c r="I33" i="1"/>
  <c r="O54" i="1"/>
  <c r="J29" i="1"/>
  <c r="I40" i="1"/>
  <c r="H43" i="1"/>
  <c r="I43" i="1" s="1"/>
  <c r="J38" i="23"/>
  <c r="L38" i="23" s="1"/>
  <c r="P42" i="1"/>
  <c r="I41" i="1"/>
  <c r="J29" i="23"/>
  <c r="L29" i="23" s="1"/>
  <c r="O50" i="1"/>
  <c r="P40" i="1"/>
  <c r="J36" i="23"/>
  <c r="L36" i="23" s="1"/>
  <c r="H48" i="1"/>
  <c r="H44" i="1"/>
  <c r="Q28" i="1"/>
  <c r="I39" i="1"/>
  <c r="I38" i="1"/>
  <c r="K38" i="1" s="1"/>
  <c r="G48" i="1"/>
  <c r="C26" i="23"/>
  <c r="Q30" i="1"/>
  <c r="I31" i="1"/>
  <c r="J28" i="1"/>
  <c r="I42" i="1"/>
  <c r="K42" i="1" s="1"/>
  <c r="Q36" i="1"/>
  <c r="J32" i="23"/>
  <c r="L32" i="23" s="1"/>
  <c r="P36" i="1"/>
  <c r="J37" i="23"/>
  <c r="L37" i="23" s="1"/>
  <c r="P41" i="1"/>
  <c r="I34" i="1"/>
  <c r="K34" i="1" s="1"/>
  <c r="G49" i="1"/>
  <c r="H47" i="1"/>
  <c r="J36" i="1"/>
  <c r="P38" i="1"/>
  <c r="J34" i="23"/>
  <c r="L34" i="23" s="1"/>
  <c r="I37" i="1"/>
  <c r="P33" i="1"/>
  <c r="J28" i="23"/>
  <c r="L28" i="23" s="1"/>
  <c r="P32" i="1"/>
  <c r="O44" i="1"/>
  <c r="H45" i="1"/>
  <c r="H49" i="1"/>
  <c r="E155" i="2"/>
  <c r="D100" i="2"/>
  <c r="D109" i="2"/>
  <c r="D87" i="2"/>
  <c r="C75" i="2"/>
  <c r="B75" i="2" s="1"/>
  <c r="B90" i="2"/>
  <c r="E102" i="2"/>
  <c r="D105" i="2"/>
  <c r="C93" i="2"/>
  <c r="B93" i="2" s="1"/>
  <c r="D104" i="2"/>
  <c r="C92" i="2"/>
  <c r="B92" i="2" s="1"/>
  <c r="D102" i="2"/>
  <c r="C90" i="2"/>
  <c r="D106" i="2"/>
  <c r="D96" i="2"/>
  <c r="C84" i="2"/>
  <c r="B84" i="2" s="1"/>
  <c r="D101" i="2"/>
  <c r="C89" i="2"/>
  <c r="B89" i="2" s="1"/>
  <c r="E103" i="2"/>
  <c r="B85" i="2"/>
  <c r="E97" i="2"/>
  <c r="C97" i="2" s="1"/>
  <c r="B76" i="2"/>
  <c r="E88" i="2"/>
  <c r="E99" i="2"/>
  <c r="E108" i="2"/>
  <c r="E105" i="2"/>
  <c r="B82" i="2"/>
  <c r="E94" i="2"/>
  <c r="E158" i="2"/>
  <c r="D110" i="2"/>
  <c r="C98" i="2"/>
  <c r="B98" i="2" s="1"/>
  <c r="D103" i="2"/>
  <c r="C91" i="2"/>
  <c r="B91" i="2" s="1"/>
  <c r="D107" i="2"/>
  <c r="C95" i="2"/>
  <c r="B95" i="2" s="1"/>
  <c r="E161" i="2"/>
  <c r="E164" i="2"/>
  <c r="D9" i="23"/>
  <c r="G9" i="23" s="1"/>
  <c r="F130" i="1"/>
  <c r="D118" i="1"/>
  <c r="C74" i="1"/>
  <c r="A84" i="22"/>
  <c r="A81" i="19"/>
  <c r="A65" i="22"/>
  <c r="A62" i="19"/>
  <c r="A90" i="22"/>
  <c r="A87" i="19"/>
  <c r="C73" i="1"/>
  <c r="A54" i="19"/>
  <c r="A57" i="22"/>
  <c r="A56" i="22"/>
  <c r="A53" i="19"/>
  <c r="A62" i="22"/>
  <c r="A59" i="19"/>
  <c r="A68" i="22"/>
  <c r="A65" i="19"/>
  <c r="A85" i="22"/>
  <c r="A82" i="19"/>
  <c r="A60" i="19"/>
  <c r="A63" i="22"/>
  <c r="F91" i="1"/>
  <c r="D79" i="1"/>
  <c r="C76" i="1"/>
  <c r="C68" i="1"/>
  <c r="A107" i="22"/>
  <c r="A104" i="19"/>
  <c r="A72" i="22"/>
  <c r="A69" i="19"/>
  <c r="E97" i="1"/>
  <c r="D85" i="1"/>
  <c r="E98" i="1"/>
  <c r="D86" i="1"/>
  <c r="E107" i="1"/>
  <c r="D95" i="1"/>
  <c r="E92" i="1"/>
  <c r="D80" i="1"/>
  <c r="E108" i="1"/>
  <c r="D96" i="1"/>
  <c r="E113" i="1"/>
  <c r="D101" i="1"/>
  <c r="E100" i="1"/>
  <c r="D88" i="1"/>
  <c r="C159" i="1"/>
  <c r="C81" i="1"/>
  <c r="C90" i="1"/>
  <c r="C84" i="1"/>
  <c r="C77" i="1"/>
  <c r="C82" i="1"/>
  <c r="M55" i="1" l="1"/>
  <c r="M56" i="1"/>
  <c r="M57" i="1"/>
  <c r="M58" i="1"/>
  <c r="M59" i="1"/>
  <c r="M60" i="1"/>
  <c r="M61" i="1"/>
  <c r="M62" i="1"/>
  <c r="M63" i="1"/>
  <c r="M64" i="1"/>
  <c r="M65" i="1"/>
  <c r="M66" i="1"/>
  <c r="M67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C33" i="23"/>
  <c r="K37" i="1"/>
  <c r="J31" i="1"/>
  <c r="K31" i="1"/>
  <c r="C35" i="23"/>
  <c r="K39" i="1"/>
  <c r="C37" i="23"/>
  <c r="K41" i="1"/>
  <c r="N40" i="1"/>
  <c r="K40" i="1"/>
  <c r="C29" i="23"/>
  <c r="K33" i="1"/>
  <c r="Q35" i="1"/>
  <c r="K35" i="1"/>
  <c r="C28" i="23"/>
  <c r="K32" i="1"/>
  <c r="K43" i="1"/>
  <c r="C32" i="23"/>
  <c r="K36" i="1"/>
  <c r="Q32" i="1"/>
  <c r="J37" i="1"/>
  <c r="N41" i="1"/>
  <c r="N32" i="1"/>
  <c r="N35" i="1"/>
  <c r="J34" i="1"/>
  <c r="C31" i="23"/>
  <c r="Q41" i="1"/>
  <c r="H61" i="1"/>
  <c r="Q40" i="1"/>
  <c r="J38" i="1"/>
  <c r="Q33" i="1"/>
  <c r="Q39" i="1"/>
  <c r="N38" i="1"/>
  <c r="N33" i="1"/>
  <c r="J33" i="1"/>
  <c r="C39" i="23"/>
  <c r="J43" i="1"/>
  <c r="P51" i="1"/>
  <c r="J47" i="23"/>
  <c r="L47" i="23" s="1"/>
  <c r="Q34" i="1"/>
  <c r="C30" i="23"/>
  <c r="C27" i="23"/>
  <c r="Q31" i="1"/>
  <c r="O57" i="1"/>
  <c r="N31" i="1"/>
  <c r="J32" i="1"/>
  <c r="H65" i="1"/>
  <c r="Q42" i="1"/>
  <c r="C38" i="23"/>
  <c r="Q38" i="1"/>
  <c r="C34" i="23"/>
  <c r="J41" i="1"/>
  <c r="N42" i="1"/>
  <c r="Q37" i="1"/>
  <c r="J35" i="1"/>
  <c r="J39" i="1"/>
  <c r="J46" i="23"/>
  <c r="L46" i="23" s="1"/>
  <c r="P50" i="1"/>
  <c r="J40" i="1"/>
  <c r="C36" i="23"/>
  <c r="N39" i="1"/>
  <c r="P43" i="1"/>
  <c r="J39" i="23"/>
  <c r="L39" i="23" s="1"/>
  <c r="Q43" i="1"/>
  <c r="J40" i="23"/>
  <c r="L40" i="23" s="1"/>
  <c r="P44" i="1"/>
  <c r="N37" i="1"/>
  <c r="I48" i="1"/>
  <c r="K48" i="1" s="1"/>
  <c r="J50" i="23"/>
  <c r="L50" i="23" s="1"/>
  <c r="O67" i="1"/>
  <c r="I49" i="1"/>
  <c r="K49" i="1" s="1"/>
  <c r="O58" i="1"/>
  <c r="N34" i="1"/>
  <c r="J42" i="1"/>
  <c r="P49" i="1"/>
  <c r="J45" i="23"/>
  <c r="L45" i="23" s="1"/>
  <c r="E173" i="2"/>
  <c r="D122" i="2"/>
  <c r="C110" i="2"/>
  <c r="B110" i="2" s="1"/>
  <c r="D112" i="2"/>
  <c r="E106" i="2"/>
  <c r="C106" i="2" s="1"/>
  <c r="E111" i="2"/>
  <c r="C94" i="2"/>
  <c r="B94" i="2" s="1"/>
  <c r="E176" i="2"/>
  <c r="D115" i="2"/>
  <c r="C103" i="2"/>
  <c r="B103" i="2" s="1"/>
  <c r="E115" i="2"/>
  <c r="D118" i="2"/>
  <c r="D117" i="2"/>
  <c r="C105" i="2"/>
  <c r="B105" i="2" s="1"/>
  <c r="C109" i="2"/>
  <c r="D121" i="2"/>
  <c r="E117" i="2"/>
  <c r="E100" i="2"/>
  <c r="C100" i="2" s="1"/>
  <c r="E114" i="2"/>
  <c r="C88" i="2"/>
  <c r="B88" i="2" s="1"/>
  <c r="E120" i="2"/>
  <c r="E109" i="2"/>
  <c r="B97" i="2"/>
  <c r="D113" i="2"/>
  <c r="C101" i="2"/>
  <c r="B101" i="2" s="1"/>
  <c r="D114" i="2"/>
  <c r="C102" i="2"/>
  <c r="B102" i="2" s="1"/>
  <c r="D119" i="2"/>
  <c r="C107" i="2"/>
  <c r="B107" i="2" s="1"/>
  <c r="E170" i="2"/>
  <c r="D108" i="2"/>
  <c r="C96" i="2"/>
  <c r="B96" i="2" s="1"/>
  <c r="D116" i="2"/>
  <c r="C104" i="2"/>
  <c r="B104" i="2" s="1"/>
  <c r="D99" i="2"/>
  <c r="C87" i="2"/>
  <c r="B87" i="2" s="1"/>
  <c r="E167" i="2"/>
  <c r="D10" i="23"/>
  <c r="G10" i="23" s="1"/>
  <c r="C88" i="1"/>
  <c r="C80" i="1"/>
  <c r="C85" i="1"/>
  <c r="C79" i="1"/>
  <c r="A75" i="22"/>
  <c r="A72" i="19"/>
  <c r="A119" i="22"/>
  <c r="A116" i="19"/>
  <c r="A102" i="22"/>
  <c r="A99" i="19"/>
  <c r="C95" i="1"/>
  <c r="A69" i="22"/>
  <c r="O70" i="1" s="1"/>
  <c r="A66" i="19"/>
  <c r="F103" i="1"/>
  <c r="D91" i="1"/>
  <c r="F142" i="1"/>
  <c r="D130" i="1"/>
  <c r="A74" i="22"/>
  <c r="A71" i="19"/>
  <c r="A94" i="19"/>
  <c r="A97" i="22"/>
  <c r="C86" i="1"/>
  <c r="A77" i="22"/>
  <c r="A74" i="19"/>
  <c r="E119" i="1"/>
  <c r="D107" i="1"/>
  <c r="C107" i="1" s="1"/>
  <c r="E120" i="1"/>
  <c r="D108" i="1"/>
  <c r="C108" i="1" s="1"/>
  <c r="E110" i="1"/>
  <c r="D98" i="1"/>
  <c r="E104" i="1"/>
  <c r="D92" i="1"/>
  <c r="E109" i="1"/>
  <c r="D97" i="1"/>
  <c r="E125" i="1"/>
  <c r="D113" i="1"/>
  <c r="E112" i="1"/>
  <c r="D100" i="1"/>
  <c r="C96" i="1"/>
  <c r="C93" i="1"/>
  <c r="C171" i="1"/>
  <c r="C94" i="1"/>
  <c r="C102" i="1"/>
  <c r="C89" i="1"/>
  <c r="M68" i="1" l="1"/>
  <c r="M69" i="1"/>
  <c r="M70" i="1"/>
  <c r="M71" i="1"/>
  <c r="M72" i="1"/>
  <c r="M73" i="1"/>
  <c r="M74" i="1"/>
  <c r="M75" i="1"/>
  <c r="M76" i="1"/>
  <c r="M77" i="1"/>
  <c r="M78" i="1"/>
  <c r="L68" i="1"/>
  <c r="L69" i="1"/>
  <c r="L70" i="1"/>
  <c r="L71" i="1"/>
  <c r="L72" i="1"/>
  <c r="L73" i="1"/>
  <c r="L74" i="1"/>
  <c r="L75" i="1"/>
  <c r="L76" i="1"/>
  <c r="L77" i="1"/>
  <c r="L78" i="1"/>
  <c r="J49" i="1"/>
  <c r="J54" i="23"/>
  <c r="L54" i="23" s="1"/>
  <c r="P58" i="1"/>
  <c r="J66" i="23"/>
  <c r="L66" i="23" s="1"/>
  <c r="Q49" i="1"/>
  <c r="C45" i="23"/>
  <c r="J53" i="23"/>
  <c r="L53" i="23" s="1"/>
  <c r="J63" i="23"/>
  <c r="L63" i="23" s="1"/>
  <c r="C44" i="23"/>
  <c r="Q48" i="1"/>
  <c r="D124" i="2"/>
  <c r="E132" i="2"/>
  <c r="D129" i="2"/>
  <c r="C117" i="2"/>
  <c r="B117" i="2" s="1"/>
  <c r="C115" i="2"/>
  <c r="D127" i="2"/>
  <c r="E188" i="2"/>
  <c r="D111" i="2"/>
  <c r="C99" i="2"/>
  <c r="B99" i="2" s="1"/>
  <c r="E182" i="2"/>
  <c r="D125" i="2"/>
  <c r="C113" i="2"/>
  <c r="B113" i="2" s="1"/>
  <c r="E126" i="2"/>
  <c r="D133" i="2"/>
  <c r="B115" i="2"/>
  <c r="E127" i="2"/>
  <c r="E123" i="2"/>
  <c r="D128" i="2"/>
  <c r="C116" i="2"/>
  <c r="B116" i="2" s="1"/>
  <c r="D131" i="2"/>
  <c r="C119" i="2"/>
  <c r="B119" i="2" s="1"/>
  <c r="B109" i="2"/>
  <c r="E121" i="2"/>
  <c r="E112" i="2"/>
  <c r="B100" i="2"/>
  <c r="D134" i="2"/>
  <c r="C122" i="2"/>
  <c r="B122" i="2" s="1"/>
  <c r="E179" i="2"/>
  <c r="D120" i="2"/>
  <c r="C108" i="2"/>
  <c r="B108" i="2" s="1"/>
  <c r="D126" i="2"/>
  <c r="C114" i="2"/>
  <c r="B114" i="2" s="1"/>
  <c r="E129" i="2"/>
  <c r="D130" i="2"/>
  <c r="B106" i="2"/>
  <c r="E118" i="2"/>
  <c r="E185" i="2"/>
  <c r="D11" i="23"/>
  <c r="G11" i="23" s="1"/>
  <c r="C98" i="1"/>
  <c r="A87" i="22"/>
  <c r="A84" i="19"/>
  <c r="A86" i="22"/>
  <c r="A83" i="19"/>
  <c r="C91" i="1"/>
  <c r="A89" i="22"/>
  <c r="A86" i="19"/>
  <c r="F115" i="1"/>
  <c r="D103" i="1"/>
  <c r="C97" i="1"/>
  <c r="A109" i="22"/>
  <c r="A106" i="19"/>
  <c r="F154" i="1"/>
  <c r="D142" i="1"/>
  <c r="A114" i="22"/>
  <c r="A111" i="19"/>
  <c r="A96" i="22"/>
  <c r="A93" i="19"/>
  <c r="A80" i="22"/>
  <c r="A77" i="19"/>
  <c r="A78" i="19"/>
  <c r="A81" i="22"/>
  <c r="C100" i="1"/>
  <c r="C92" i="1"/>
  <c r="A108" i="22"/>
  <c r="A105" i="19"/>
  <c r="A131" i="22"/>
  <c r="A128" i="19"/>
  <c r="E122" i="1"/>
  <c r="D110" i="1"/>
  <c r="E121" i="1"/>
  <c r="D109" i="1"/>
  <c r="E132" i="1"/>
  <c r="D120" i="1"/>
  <c r="E116" i="1"/>
  <c r="D104" i="1"/>
  <c r="E131" i="1"/>
  <c r="D119" i="1"/>
  <c r="C119" i="1" s="1"/>
  <c r="E137" i="1"/>
  <c r="D125" i="1"/>
  <c r="E124" i="1"/>
  <c r="D112" i="1"/>
  <c r="C183" i="1"/>
  <c r="C105" i="1"/>
  <c r="C106" i="1"/>
  <c r="C114" i="1"/>
  <c r="C101" i="1"/>
  <c r="M79" i="1" l="1"/>
  <c r="M80" i="1"/>
  <c r="M81" i="1"/>
  <c r="M82" i="1"/>
  <c r="M83" i="1"/>
  <c r="M84" i="1"/>
  <c r="M85" i="1"/>
  <c r="M86" i="1"/>
  <c r="M87" i="1"/>
  <c r="M88" i="1"/>
  <c r="M89" i="1"/>
  <c r="M90" i="1"/>
  <c r="L79" i="1"/>
  <c r="L80" i="1"/>
  <c r="L81" i="1"/>
  <c r="L82" i="1"/>
  <c r="L83" i="1"/>
  <c r="L84" i="1"/>
  <c r="L85" i="1"/>
  <c r="L86" i="1"/>
  <c r="L87" i="1"/>
  <c r="L88" i="1"/>
  <c r="L89" i="1"/>
  <c r="L90" i="1"/>
  <c r="T120" i="24"/>
  <c r="T178" i="24"/>
  <c r="T156" i="24"/>
  <c r="T81" i="24"/>
  <c r="T152" i="24"/>
  <c r="R153" i="24"/>
  <c r="S176" i="24"/>
  <c r="S185" i="24"/>
  <c r="E197" i="2"/>
  <c r="E191" i="2"/>
  <c r="E139" i="2"/>
  <c r="E144" i="2"/>
  <c r="D138" i="2"/>
  <c r="C126" i="2"/>
  <c r="B126" i="2" s="1"/>
  <c r="D146" i="2"/>
  <c r="C134" i="2"/>
  <c r="B134" i="2" s="1"/>
  <c r="D143" i="2"/>
  <c r="C131" i="2"/>
  <c r="B131" i="2" s="1"/>
  <c r="D145" i="2"/>
  <c r="C127" i="2"/>
  <c r="B127" i="2" s="1"/>
  <c r="D139" i="2"/>
  <c r="D136" i="2"/>
  <c r="E141" i="2"/>
  <c r="E133" i="2"/>
  <c r="E135" i="2"/>
  <c r="E138" i="2"/>
  <c r="D123" i="2"/>
  <c r="C111" i="2"/>
  <c r="B111" i="2" s="1"/>
  <c r="D141" i="2"/>
  <c r="C129" i="2"/>
  <c r="B129" i="2" s="1"/>
  <c r="E130" i="2"/>
  <c r="C130" i="2" s="1"/>
  <c r="D137" i="2"/>
  <c r="C125" i="2"/>
  <c r="B125" i="2" s="1"/>
  <c r="E200" i="2"/>
  <c r="D142" i="2"/>
  <c r="C118" i="2"/>
  <c r="B118" i="2" s="1"/>
  <c r="D132" i="2"/>
  <c r="C120" i="2"/>
  <c r="B120" i="2" s="1"/>
  <c r="E124" i="2"/>
  <c r="D140" i="2"/>
  <c r="C128" i="2"/>
  <c r="B128" i="2" s="1"/>
  <c r="C121" i="2"/>
  <c r="B121" i="2" s="1"/>
  <c r="E194" i="2"/>
  <c r="C112" i="2"/>
  <c r="B112" i="2" s="1"/>
  <c r="D12" i="23"/>
  <c r="G12" i="23" s="1"/>
  <c r="A120" i="22"/>
  <c r="A117" i="19"/>
  <c r="C109" i="1"/>
  <c r="A93" i="22"/>
  <c r="A90" i="19"/>
  <c r="F166" i="1"/>
  <c r="D154" i="1"/>
  <c r="C103" i="1"/>
  <c r="A104" i="22"/>
  <c r="A101" i="19"/>
  <c r="A143" i="22"/>
  <c r="A140" i="19"/>
  <c r="A92" i="22"/>
  <c r="R96" i="24" s="1"/>
  <c r="A89" i="19"/>
  <c r="A98" i="22"/>
  <c r="S180" i="24" s="1"/>
  <c r="A95" i="19"/>
  <c r="F127" i="1"/>
  <c r="D115" i="1"/>
  <c r="A96" i="19"/>
  <c r="A99" i="22"/>
  <c r="A126" i="22"/>
  <c r="A123" i="19"/>
  <c r="C120" i="1"/>
  <c r="C112" i="1"/>
  <c r="C104" i="1"/>
  <c r="C110" i="1"/>
  <c r="A101" i="22"/>
  <c r="A98" i="19"/>
  <c r="E143" i="1"/>
  <c r="D131" i="1"/>
  <c r="E133" i="1"/>
  <c r="D121" i="1"/>
  <c r="E128" i="1"/>
  <c r="D116" i="1"/>
  <c r="E134" i="1"/>
  <c r="D122" i="1"/>
  <c r="E144" i="1"/>
  <c r="D132" i="1"/>
  <c r="E149" i="1"/>
  <c r="D137" i="1"/>
  <c r="E136" i="1"/>
  <c r="D124" i="1"/>
  <c r="C117" i="1"/>
  <c r="C195" i="1"/>
  <c r="C118" i="1"/>
  <c r="C126" i="1"/>
  <c r="C113" i="1"/>
  <c r="M91" i="1" l="1"/>
  <c r="M92" i="1"/>
  <c r="M93" i="1"/>
  <c r="M94" i="1"/>
  <c r="M95" i="1"/>
  <c r="M96" i="1"/>
  <c r="M97" i="1"/>
  <c r="M98" i="1"/>
  <c r="M99" i="1"/>
  <c r="M100" i="1"/>
  <c r="M101" i="1"/>
  <c r="M102" i="1"/>
  <c r="M103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R156" i="24"/>
  <c r="S143" i="24"/>
  <c r="T185" i="24"/>
  <c r="R127" i="24"/>
  <c r="R123" i="24"/>
  <c r="T149" i="24"/>
  <c r="S126" i="24"/>
  <c r="S127" i="24"/>
  <c r="T115" i="24"/>
  <c r="S114" i="24"/>
  <c r="S75" i="24"/>
  <c r="S124" i="24"/>
  <c r="R188" i="24"/>
  <c r="T58" i="24"/>
  <c r="T139" i="24"/>
  <c r="T155" i="24"/>
  <c r="S73" i="24"/>
  <c r="R173" i="24"/>
  <c r="S56" i="24"/>
  <c r="T138" i="24"/>
  <c r="T68" i="24"/>
  <c r="S109" i="24"/>
  <c r="R177" i="24"/>
  <c r="S96" i="24"/>
  <c r="T105" i="24"/>
  <c r="R155" i="24"/>
  <c r="S89" i="24"/>
  <c r="S167" i="24"/>
  <c r="S55" i="24"/>
  <c r="S116" i="24"/>
  <c r="R168" i="24"/>
  <c r="S99" i="24"/>
  <c r="S82" i="24"/>
  <c r="R149" i="24"/>
  <c r="S108" i="24"/>
  <c r="R84" i="24"/>
  <c r="S138" i="24"/>
  <c r="T99" i="24"/>
  <c r="S118" i="24"/>
  <c r="R171" i="24"/>
  <c r="R164" i="24"/>
  <c r="S149" i="24"/>
  <c r="S174" i="24"/>
  <c r="S165" i="24"/>
  <c r="R68" i="24"/>
  <c r="S128" i="24"/>
  <c r="T79" i="24"/>
  <c r="S62" i="24"/>
  <c r="R97" i="24"/>
  <c r="S130" i="24"/>
  <c r="T90" i="24"/>
  <c r="T177" i="24"/>
  <c r="T100" i="24"/>
  <c r="R162" i="24"/>
  <c r="R165" i="24"/>
  <c r="R144" i="24"/>
  <c r="S136" i="24"/>
  <c r="T98" i="24"/>
  <c r="R186" i="24"/>
  <c r="R131" i="24"/>
  <c r="S105" i="24"/>
  <c r="T93" i="24"/>
  <c r="R116" i="24"/>
  <c r="T125" i="24"/>
  <c r="T57" i="24"/>
  <c r="T130" i="24"/>
  <c r="T83" i="24"/>
  <c r="R170" i="24"/>
  <c r="R176" i="24"/>
  <c r="R100" i="24"/>
  <c r="S154" i="24"/>
  <c r="T148" i="24"/>
  <c r="R154" i="24"/>
  <c r="T127" i="24"/>
  <c r="R132" i="24"/>
  <c r="T86" i="24"/>
  <c r="R125" i="24"/>
  <c r="R95" i="24"/>
  <c r="R126" i="24"/>
  <c r="R74" i="24"/>
  <c r="T160" i="24"/>
  <c r="S156" i="24"/>
  <c r="R138" i="24"/>
  <c r="R139" i="24"/>
  <c r="S119" i="24"/>
  <c r="R115" i="24"/>
  <c r="T69" i="24"/>
  <c r="R87" i="24"/>
  <c r="R152" i="24"/>
  <c r="S113" i="24"/>
  <c r="T92" i="24"/>
  <c r="R67" i="24"/>
  <c r="T133" i="24"/>
  <c r="S63" i="24"/>
  <c r="T108" i="24"/>
  <c r="T168" i="24"/>
  <c r="S69" i="24"/>
  <c r="T124" i="24"/>
  <c r="S159" i="24"/>
  <c r="T132" i="24"/>
  <c r="S147" i="24"/>
  <c r="S129" i="24"/>
  <c r="S64" i="24"/>
  <c r="R169" i="24"/>
  <c r="R107" i="24"/>
  <c r="T107" i="24"/>
  <c r="S103" i="24"/>
  <c r="T180" i="24"/>
  <c r="S155" i="24"/>
  <c r="S160" i="24"/>
  <c r="T70" i="24"/>
  <c r="R66" i="24"/>
  <c r="T164" i="24"/>
  <c r="S145" i="24"/>
  <c r="R79" i="24"/>
  <c r="R89" i="24"/>
  <c r="R158" i="24"/>
  <c r="T122" i="24"/>
  <c r="S60" i="24"/>
  <c r="T96" i="24"/>
  <c r="R62" i="24"/>
  <c r="T53" i="24"/>
  <c r="R81" i="24"/>
  <c r="S84" i="24"/>
  <c r="R185" i="24"/>
  <c r="R55" i="24"/>
  <c r="R183" i="24"/>
  <c r="R83" i="24"/>
  <c r="R179" i="24"/>
  <c r="R136" i="24"/>
  <c r="S139" i="24"/>
  <c r="S68" i="24"/>
  <c r="R128" i="24"/>
  <c r="S123" i="24"/>
  <c r="R161" i="24"/>
  <c r="T118" i="24"/>
  <c r="S71" i="24"/>
  <c r="S59" i="24"/>
  <c r="S122" i="24"/>
  <c r="T179" i="24"/>
  <c r="S182" i="24"/>
  <c r="T188" i="24"/>
  <c r="T151" i="24"/>
  <c r="T104" i="24"/>
  <c r="T136" i="24"/>
  <c r="T87" i="24"/>
  <c r="T150" i="24"/>
  <c r="S137" i="24"/>
  <c r="S166" i="24"/>
  <c r="S97" i="24"/>
  <c r="T71" i="24"/>
  <c r="T61" i="24"/>
  <c r="S112" i="24"/>
  <c r="S161" i="24"/>
  <c r="T97" i="24"/>
  <c r="T76" i="24"/>
  <c r="R134" i="24"/>
  <c r="S76" i="24"/>
  <c r="T59" i="24"/>
  <c r="R71" i="24"/>
  <c r="S65" i="24"/>
  <c r="R129" i="24"/>
  <c r="T142" i="24"/>
  <c r="R119" i="24"/>
  <c r="S80" i="24"/>
  <c r="T64" i="24"/>
  <c r="T89" i="24"/>
  <c r="S158" i="24"/>
  <c r="T56" i="24"/>
  <c r="T128" i="24"/>
  <c r="R120" i="24"/>
  <c r="R75" i="24"/>
  <c r="S78" i="24"/>
  <c r="S140" i="24"/>
  <c r="T72" i="24"/>
  <c r="S104" i="24"/>
  <c r="S66" i="24"/>
  <c r="S70" i="24"/>
  <c r="T174" i="24"/>
  <c r="T65" i="24"/>
  <c r="T162" i="24"/>
  <c r="R172" i="24"/>
  <c r="T187" i="24"/>
  <c r="T55" i="24"/>
  <c r="R109" i="24"/>
  <c r="R182" i="24"/>
  <c r="T74" i="24"/>
  <c r="S77" i="24"/>
  <c r="S157" i="24"/>
  <c r="S90" i="24"/>
  <c r="S81" i="24"/>
  <c r="T91" i="24"/>
  <c r="R117" i="24"/>
  <c r="T110" i="24"/>
  <c r="T171" i="24"/>
  <c r="R58" i="24"/>
  <c r="S94" i="24"/>
  <c r="R85" i="24"/>
  <c r="T183" i="24"/>
  <c r="R90" i="24"/>
  <c r="R130" i="24"/>
  <c r="T116" i="24"/>
  <c r="R166" i="24"/>
  <c r="S168" i="24"/>
  <c r="T169" i="24"/>
  <c r="S170" i="24"/>
  <c r="T80" i="24"/>
  <c r="R111" i="24"/>
  <c r="S58" i="24"/>
  <c r="R141" i="24"/>
  <c r="R181" i="24"/>
  <c r="S141" i="24"/>
  <c r="R159" i="24"/>
  <c r="S148" i="24"/>
  <c r="T146" i="24"/>
  <c r="S111" i="24"/>
  <c r="R110" i="24"/>
  <c r="S91" i="24"/>
  <c r="T144" i="24"/>
  <c r="T77" i="24"/>
  <c r="T66" i="24"/>
  <c r="R157" i="24"/>
  <c r="T126" i="24"/>
  <c r="T154" i="24"/>
  <c r="R93" i="24"/>
  <c r="S162" i="24"/>
  <c r="R108" i="24"/>
  <c r="S74" i="24"/>
  <c r="T60" i="24"/>
  <c r="S152" i="24"/>
  <c r="T103" i="24"/>
  <c r="S150" i="24"/>
  <c r="T67" i="24"/>
  <c r="R112" i="24"/>
  <c r="R118" i="24"/>
  <c r="T153" i="24"/>
  <c r="T181" i="24"/>
  <c r="T166" i="24"/>
  <c r="S95" i="24"/>
  <c r="S72" i="24"/>
  <c r="S183" i="24"/>
  <c r="T145" i="24"/>
  <c r="S102" i="24"/>
  <c r="R98" i="24"/>
  <c r="R113" i="24"/>
  <c r="T186" i="24"/>
  <c r="T54" i="24"/>
  <c r="R178" i="24"/>
  <c r="T137" i="24"/>
  <c r="T182" i="24"/>
  <c r="S175" i="24"/>
  <c r="S186" i="24"/>
  <c r="T62" i="24"/>
  <c r="R124" i="24"/>
  <c r="R91" i="24"/>
  <c r="R140" i="24"/>
  <c r="T73" i="24"/>
  <c r="R77" i="24"/>
  <c r="R78" i="24"/>
  <c r="S151" i="24"/>
  <c r="R142" i="24"/>
  <c r="S98" i="24"/>
  <c r="S131" i="24"/>
  <c r="S133" i="24"/>
  <c r="T158" i="24"/>
  <c r="R163" i="24"/>
  <c r="S184" i="24"/>
  <c r="S93" i="24"/>
  <c r="T51" i="24"/>
  <c r="S135" i="24"/>
  <c r="R99" i="24"/>
  <c r="T147" i="24"/>
  <c r="R180" i="24"/>
  <c r="T157" i="24"/>
  <c r="R94" i="24"/>
  <c r="T109" i="24"/>
  <c r="S61" i="24"/>
  <c r="T184" i="24"/>
  <c r="S106" i="24"/>
  <c r="S85" i="24"/>
  <c r="R72" i="24"/>
  <c r="S178" i="24"/>
  <c r="S134" i="24"/>
  <c r="T134" i="24"/>
  <c r="T114" i="24"/>
  <c r="R133" i="24"/>
  <c r="T88" i="24"/>
  <c r="R167" i="24"/>
  <c r="S172" i="24"/>
  <c r="R59" i="24"/>
  <c r="T170" i="24"/>
  <c r="R122" i="24"/>
  <c r="S179" i="24"/>
  <c r="T78" i="24"/>
  <c r="S110" i="24"/>
  <c r="T94" i="24"/>
  <c r="R137" i="24"/>
  <c r="R175" i="24"/>
  <c r="R92" i="24"/>
  <c r="T141" i="24"/>
  <c r="R184" i="24"/>
  <c r="S188" i="24"/>
  <c r="S101" i="24"/>
  <c r="R114" i="24"/>
  <c r="R174" i="24"/>
  <c r="R103" i="24"/>
  <c r="R121" i="24"/>
  <c r="T123" i="24"/>
  <c r="R63" i="24"/>
  <c r="R101" i="24"/>
  <c r="R60" i="24"/>
  <c r="T75" i="24"/>
  <c r="S117" i="24"/>
  <c r="S120" i="24"/>
  <c r="S163" i="24"/>
  <c r="R80" i="24"/>
  <c r="T135" i="24"/>
  <c r="R57" i="24"/>
  <c r="S115" i="24"/>
  <c r="T173" i="24"/>
  <c r="S132" i="24"/>
  <c r="R143" i="24"/>
  <c r="S51" i="24"/>
  <c r="S88" i="24"/>
  <c r="R88" i="24"/>
  <c r="T111" i="24"/>
  <c r="R54" i="24"/>
  <c r="R151" i="24"/>
  <c r="T84" i="24"/>
  <c r="S142" i="24"/>
  <c r="S52" i="24"/>
  <c r="S187" i="24"/>
  <c r="R52" i="24"/>
  <c r="S83" i="24"/>
  <c r="R135" i="24"/>
  <c r="R150" i="24"/>
  <c r="R76" i="24"/>
  <c r="S121" i="24"/>
  <c r="R145" i="24"/>
  <c r="R86" i="24"/>
  <c r="T82" i="24"/>
  <c r="S86" i="24"/>
  <c r="R51" i="24"/>
  <c r="T113" i="24"/>
  <c r="R160" i="24"/>
  <c r="S146" i="24"/>
  <c r="S171" i="24"/>
  <c r="R53" i="24"/>
  <c r="T161" i="24"/>
  <c r="T112" i="24"/>
  <c r="R65" i="24"/>
  <c r="R64" i="24"/>
  <c r="T95" i="24"/>
  <c r="R73" i="24"/>
  <c r="R105" i="24"/>
  <c r="R147" i="24"/>
  <c r="S57" i="24"/>
  <c r="T175" i="24"/>
  <c r="R104" i="24"/>
  <c r="S144" i="24"/>
  <c r="T106" i="24"/>
  <c r="R56" i="24"/>
  <c r="S164" i="24"/>
  <c r="R148" i="24"/>
  <c r="R102" i="24"/>
  <c r="T143" i="24"/>
  <c r="S92" i="24"/>
  <c r="R82" i="24"/>
  <c r="T163" i="24"/>
  <c r="S53" i="24"/>
  <c r="S177" i="24"/>
  <c r="S54" i="24"/>
  <c r="S107" i="24"/>
  <c r="T176" i="24"/>
  <c r="R187" i="24"/>
  <c r="S79" i="24"/>
  <c r="T85" i="24"/>
  <c r="T140" i="24"/>
  <c r="T117" i="24"/>
  <c r="T52" i="24"/>
  <c r="T63" i="24"/>
  <c r="S153" i="24"/>
  <c r="S181" i="24"/>
  <c r="S87" i="24"/>
  <c r="R69" i="24"/>
  <c r="T172" i="24"/>
  <c r="S125" i="24"/>
  <c r="T129" i="24"/>
  <c r="R106" i="24"/>
  <c r="S100" i="24"/>
  <c r="S67" i="24"/>
  <c r="T131" i="24"/>
  <c r="S169" i="24"/>
  <c r="S173" i="24"/>
  <c r="R61" i="24"/>
  <c r="T121" i="24"/>
  <c r="T159" i="24"/>
  <c r="T101" i="24"/>
  <c r="T102" i="24"/>
  <c r="T165" i="24"/>
  <c r="R146" i="24"/>
  <c r="E136" i="2"/>
  <c r="D144" i="2"/>
  <c r="C132" i="2"/>
  <c r="B132" i="2" s="1"/>
  <c r="E145" i="2"/>
  <c r="C139" i="2"/>
  <c r="B139" i="2" s="1"/>
  <c r="D151" i="2"/>
  <c r="D149" i="2"/>
  <c r="C137" i="2"/>
  <c r="B137" i="2" s="1"/>
  <c r="D135" i="2"/>
  <c r="C123" i="2"/>
  <c r="B123" i="2" s="1"/>
  <c r="D158" i="2"/>
  <c r="C146" i="2"/>
  <c r="B146" i="2" s="1"/>
  <c r="E151" i="2"/>
  <c r="D152" i="2"/>
  <c r="C140" i="2"/>
  <c r="B140" i="2" s="1"/>
  <c r="D154" i="2"/>
  <c r="B130" i="2"/>
  <c r="E142" i="2"/>
  <c r="E150" i="2"/>
  <c r="E153" i="2"/>
  <c r="C145" i="2"/>
  <c r="D157" i="2"/>
  <c r="E156" i="2"/>
  <c r="C133" i="2"/>
  <c r="B133" i="2" s="1"/>
  <c r="D150" i="2"/>
  <c r="C138" i="2"/>
  <c r="B138" i="2" s="1"/>
  <c r="E203" i="2"/>
  <c r="E147" i="2"/>
  <c r="C136" i="2"/>
  <c r="D148" i="2"/>
  <c r="E206" i="2"/>
  <c r="E212" i="2"/>
  <c r="D153" i="2"/>
  <c r="C141" i="2"/>
  <c r="B141" i="2" s="1"/>
  <c r="C124" i="2"/>
  <c r="B124" i="2" s="1"/>
  <c r="D155" i="2"/>
  <c r="C143" i="2"/>
  <c r="B143" i="2" s="1"/>
  <c r="E209" i="2"/>
  <c r="D13" i="23"/>
  <c r="G13" i="23" s="1"/>
  <c r="A116" i="22"/>
  <c r="A113" i="19"/>
  <c r="A111" i="22"/>
  <c r="A108" i="19"/>
  <c r="F139" i="1"/>
  <c r="D127" i="1"/>
  <c r="A125" i="22"/>
  <c r="A122" i="19"/>
  <c r="C131" i="1"/>
  <c r="C124" i="1"/>
  <c r="A138" i="22"/>
  <c r="A135" i="19"/>
  <c r="C116" i="1"/>
  <c r="A110" i="22"/>
  <c r="A107" i="19"/>
  <c r="A113" i="22"/>
  <c r="A110" i="19"/>
  <c r="A105" i="22"/>
  <c r="A102" i="19"/>
  <c r="A118" i="19"/>
  <c r="A121" i="22"/>
  <c r="A155" i="22"/>
  <c r="A152" i="19"/>
  <c r="C122" i="1"/>
  <c r="C132" i="1"/>
  <c r="C121" i="1"/>
  <c r="F178" i="1"/>
  <c r="D166" i="1"/>
  <c r="C115" i="1"/>
  <c r="E140" i="1"/>
  <c r="D128" i="1"/>
  <c r="E156" i="1"/>
  <c r="D144" i="1"/>
  <c r="C144" i="1" s="1"/>
  <c r="E145" i="1"/>
  <c r="D133" i="1"/>
  <c r="E146" i="1"/>
  <c r="D134" i="1"/>
  <c r="E155" i="1"/>
  <c r="D143" i="1"/>
  <c r="E161" i="1"/>
  <c r="D149" i="1"/>
  <c r="E148" i="1"/>
  <c r="D136" i="1"/>
  <c r="C136" i="1" s="1"/>
  <c r="C207" i="1"/>
  <c r="C129" i="1"/>
  <c r="C130" i="1"/>
  <c r="C138" i="1"/>
  <c r="C125" i="1"/>
  <c r="M104" i="1" l="1"/>
  <c r="M105" i="1"/>
  <c r="M106" i="1"/>
  <c r="M107" i="1"/>
  <c r="M108" i="1"/>
  <c r="M109" i="1"/>
  <c r="M110" i="1"/>
  <c r="M111" i="1"/>
  <c r="M112" i="1"/>
  <c r="M113" i="1"/>
  <c r="M114" i="1"/>
  <c r="M115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R8" i="24"/>
  <c r="R14" i="24"/>
  <c r="R10" i="24"/>
  <c r="S17" i="24"/>
  <c r="T16" i="24"/>
  <c r="S15" i="24"/>
  <c r="T15" i="24"/>
  <c r="S8" i="24"/>
  <c r="S189" i="24"/>
  <c r="S14" i="24"/>
  <c r="R16" i="24"/>
  <c r="T10" i="24"/>
  <c r="T9" i="24"/>
  <c r="R12" i="24"/>
  <c r="R15" i="24"/>
  <c r="S16" i="24"/>
  <c r="O42" i="24" s="1"/>
  <c r="T8" i="24"/>
  <c r="S13" i="24"/>
  <c r="S10" i="24"/>
  <c r="R17" i="24"/>
  <c r="R13" i="24"/>
  <c r="R11" i="24"/>
  <c r="S12" i="24"/>
  <c r="T17" i="24"/>
  <c r="O43" i="24" s="1"/>
  <c r="T13" i="24"/>
  <c r="T11" i="24"/>
  <c r="S11" i="24"/>
  <c r="O37" i="24" s="1"/>
  <c r="S9" i="24"/>
  <c r="O35" i="24" s="1"/>
  <c r="B145" i="2"/>
  <c r="E157" i="2"/>
  <c r="C157" i="2" s="1"/>
  <c r="D167" i="2"/>
  <c r="C155" i="2"/>
  <c r="B155" i="2" s="1"/>
  <c r="D164" i="2"/>
  <c r="C152" i="2"/>
  <c r="B152" i="2" s="1"/>
  <c r="D147" i="2"/>
  <c r="C135" i="2"/>
  <c r="B135" i="2" s="1"/>
  <c r="E168" i="2"/>
  <c r="E162" i="2"/>
  <c r="C151" i="2"/>
  <c r="B151" i="2" s="1"/>
  <c r="D163" i="2"/>
  <c r="B136" i="2"/>
  <c r="E148" i="2"/>
  <c r="C148" i="2" s="1"/>
  <c r="E224" i="2"/>
  <c r="E218" i="2"/>
  <c r="E215" i="2"/>
  <c r="D169" i="2"/>
  <c r="E154" i="2"/>
  <c r="C154" i="2" s="1"/>
  <c r="E163" i="2"/>
  <c r="D160" i="2"/>
  <c r="D161" i="2"/>
  <c r="C149" i="2"/>
  <c r="B149" i="2" s="1"/>
  <c r="D156" i="2"/>
  <c r="C144" i="2"/>
  <c r="B144" i="2" s="1"/>
  <c r="D165" i="2"/>
  <c r="C153" i="2"/>
  <c r="B153" i="2" s="1"/>
  <c r="D162" i="2"/>
  <c r="C150" i="2"/>
  <c r="B150" i="2" s="1"/>
  <c r="E165" i="2"/>
  <c r="D166" i="2"/>
  <c r="E221" i="2"/>
  <c r="E159" i="2"/>
  <c r="C142" i="2"/>
  <c r="B142" i="2" s="1"/>
  <c r="D170" i="2"/>
  <c r="C158" i="2"/>
  <c r="B158" i="2" s="1"/>
  <c r="D14" i="23"/>
  <c r="G14" i="23" s="1"/>
  <c r="A144" i="22"/>
  <c r="A141" i="19"/>
  <c r="A145" i="22"/>
  <c r="A142" i="19"/>
  <c r="C127" i="1"/>
  <c r="A123" i="22"/>
  <c r="A120" i="19"/>
  <c r="A114" i="19"/>
  <c r="A117" i="22"/>
  <c r="A132" i="22"/>
  <c r="A129" i="19"/>
  <c r="F151" i="1"/>
  <c r="D139" i="1"/>
  <c r="F190" i="1"/>
  <c r="D178" i="1"/>
  <c r="A122" i="22"/>
  <c r="A119" i="19"/>
  <c r="A137" i="22"/>
  <c r="A134" i="19"/>
  <c r="C134" i="1"/>
  <c r="C128" i="1"/>
  <c r="A167" i="22"/>
  <c r="A164" i="19"/>
  <c r="C143" i="1"/>
  <c r="A150" i="22"/>
  <c r="A147" i="19"/>
  <c r="C133" i="1"/>
  <c r="A130" i="19"/>
  <c r="A133" i="22"/>
  <c r="E157" i="1"/>
  <c r="D145" i="1"/>
  <c r="E167" i="1"/>
  <c r="D155" i="1"/>
  <c r="E168" i="1"/>
  <c r="D156" i="1"/>
  <c r="E158" i="1"/>
  <c r="D146" i="1"/>
  <c r="E152" i="1"/>
  <c r="D140" i="1"/>
  <c r="E173" i="1"/>
  <c r="D161" i="1"/>
  <c r="E160" i="1"/>
  <c r="D148" i="1"/>
  <c r="C148" i="1" s="1"/>
  <c r="C141" i="1"/>
  <c r="C219" i="1"/>
  <c r="C137" i="1"/>
  <c r="C150" i="1"/>
  <c r="C142" i="1"/>
  <c r="M116" i="1" l="1"/>
  <c r="M117" i="1"/>
  <c r="M118" i="1"/>
  <c r="M119" i="1"/>
  <c r="M120" i="1"/>
  <c r="M121" i="1"/>
  <c r="M122" i="1"/>
  <c r="M123" i="1"/>
  <c r="M124" i="1"/>
  <c r="M125" i="1"/>
  <c r="M126" i="1"/>
  <c r="L116" i="1"/>
  <c r="L117" i="1"/>
  <c r="L118" i="1"/>
  <c r="L119" i="1"/>
  <c r="L120" i="1"/>
  <c r="L121" i="1"/>
  <c r="L122" i="1"/>
  <c r="L123" i="1"/>
  <c r="L124" i="1"/>
  <c r="L125" i="1"/>
  <c r="L126" i="1"/>
  <c r="O34" i="24"/>
  <c r="S18" i="24"/>
  <c r="O36" i="24"/>
  <c r="O39" i="24"/>
  <c r="O41" i="24"/>
  <c r="D177" i="2"/>
  <c r="C165" i="2"/>
  <c r="D176" i="2"/>
  <c r="C164" i="2"/>
  <c r="B164" i="2" s="1"/>
  <c r="D182" i="2"/>
  <c r="C170" i="2"/>
  <c r="B170" i="2" s="1"/>
  <c r="D178" i="2"/>
  <c r="D172" i="2"/>
  <c r="D181" i="2"/>
  <c r="E174" i="2"/>
  <c r="E171" i="2"/>
  <c r="B165" i="2"/>
  <c r="E177" i="2"/>
  <c r="E175" i="2"/>
  <c r="B148" i="2"/>
  <c r="E160" i="2"/>
  <c r="E180" i="2"/>
  <c r="D168" i="2"/>
  <c r="C156" i="2"/>
  <c r="B156" i="2" s="1"/>
  <c r="E227" i="2"/>
  <c r="B154" i="2"/>
  <c r="E166" i="2"/>
  <c r="C166" i="2" s="1"/>
  <c r="C163" i="2"/>
  <c r="B163" i="2" s="1"/>
  <c r="D175" i="2"/>
  <c r="B157" i="2"/>
  <c r="E169" i="2"/>
  <c r="C169" i="2" s="1"/>
  <c r="D179" i="2"/>
  <c r="C167" i="2"/>
  <c r="B167" i="2" s="1"/>
  <c r="D174" i="2"/>
  <c r="C162" i="2"/>
  <c r="B162" i="2" s="1"/>
  <c r="D173" i="2"/>
  <c r="C161" i="2"/>
  <c r="B161" i="2" s="1"/>
  <c r="E230" i="2"/>
  <c r="D159" i="2"/>
  <c r="C147" i="2"/>
  <c r="B147" i="2" s="1"/>
  <c r="D15" i="23"/>
  <c r="G15" i="23" s="1"/>
  <c r="C140" i="1"/>
  <c r="A134" i="22"/>
  <c r="A131" i="19"/>
  <c r="A129" i="22"/>
  <c r="A126" i="19"/>
  <c r="A128" i="22"/>
  <c r="A125" i="19"/>
  <c r="C155" i="1"/>
  <c r="A162" i="22"/>
  <c r="A159" i="19"/>
  <c r="C156" i="1"/>
  <c r="C139" i="1"/>
  <c r="A132" i="19"/>
  <c r="A135" i="22"/>
  <c r="A179" i="22"/>
  <c r="A176" i="19"/>
  <c r="F163" i="1"/>
  <c r="D151" i="1"/>
  <c r="A156" i="22"/>
  <c r="A153" i="19"/>
  <c r="F202" i="1"/>
  <c r="D190" i="1"/>
  <c r="A149" i="22"/>
  <c r="A146" i="19"/>
  <c r="C146" i="1"/>
  <c r="C145" i="1"/>
  <c r="E180" i="1"/>
  <c r="D168" i="1"/>
  <c r="E164" i="1"/>
  <c r="D152" i="1"/>
  <c r="E179" i="1"/>
  <c r="D167" i="1"/>
  <c r="E170" i="1"/>
  <c r="D158" i="1"/>
  <c r="E169" i="1"/>
  <c r="D157" i="1"/>
  <c r="E185" i="1"/>
  <c r="D173" i="1"/>
  <c r="E172" i="1"/>
  <c r="D160" i="1"/>
  <c r="C160" i="1" s="1"/>
  <c r="C231" i="1"/>
  <c r="C153" i="1"/>
  <c r="C154" i="1"/>
  <c r="C162" i="1"/>
  <c r="C149" i="1"/>
  <c r="M127" i="1" l="1"/>
  <c r="M128" i="1"/>
  <c r="M129" i="1"/>
  <c r="M130" i="1"/>
  <c r="M131" i="1"/>
  <c r="M132" i="1"/>
  <c r="M133" i="1"/>
  <c r="M134" i="1"/>
  <c r="M135" i="1"/>
  <c r="M136" i="1"/>
  <c r="M137" i="1"/>
  <c r="M138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D194" i="2"/>
  <c r="C182" i="2"/>
  <c r="B182" i="2" s="1"/>
  <c r="D185" i="2"/>
  <c r="C173" i="2"/>
  <c r="B173" i="2" s="1"/>
  <c r="B169" i="2"/>
  <c r="E181" i="2"/>
  <c r="E172" i="2"/>
  <c r="E183" i="2"/>
  <c r="C172" i="2"/>
  <c r="D184" i="2"/>
  <c r="C160" i="2"/>
  <c r="B160" i="2" s="1"/>
  <c r="D188" i="2"/>
  <c r="C176" i="2"/>
  <c r="B176" i="2" s="1"/>
  <c r="D191" i="2"/>
  <c r="C179" i="2"/>
  <c r="B179" i="2" s="1"/>
  <c r="D171" i="2"/>
  <c r="C159" i="2"/>
  <c r="B159" i="2" s="1"/>
  <c r="D186" i="2"/>
  <c r="C174" i="2"/>
  <c r="B174" i="2" s="1"/>
  <c r="C175" i="2"/>
  <c r="B175" i="2" s="1"/>
  <c r="D187" i="2"/>
  <c r="E187" i="2"/>
  <c r="E186" i="2"/>
  <c r="D190" i="2"/>
  <c r="D180" i="2"/>
  <c r="C168" i="2"/>
  <c r="B168" i="2" s="1"/>
  <c r="B166" i="2"/>
  <c r="E178" i="2"/>
  <c r="E192" i="2"/>
  <c r="B177" i="2"/>
  <c r="E189" i="2"/>
  <c r="C181" i="2"/>
  <c r="D193" i="2"/>
  <c r="D189" i="2"/>
  <c r="C177" i="2"/>
  <c r="D16" i="23"/>
  <c r="G16" i="23" s="1"/>
  <c r="F175" i="1"/>
  <c r="D163" i="1"/>
  <c r="A141" i="22"/>
  <c r="A138" i="19"/>
  <c r="A147" i="22"/>
  <c r="A144" i="19"/>
  <c r="F214" i="1"/>
  <c r="D202" i="1"/>
  <c r="C168" i="1"/>
  <c r="A174" i="22"/>
  <c r="A171" i="19"/>
  <c r="C167" i="1"/>
  <c r="A146" i="22"/>
  <c r="A143" i="19"/>
  <c r="A154" i="19"/>
  <c r="A157" i="22"/>
  <c r="C157" i="1"/>
  <c r="C152" i="1"/>
  <c r="A166" i="19"/>
  <c r="A169" i="22"/>
  <c r="A140" i="22"/>
  <c r="A137" i="19"/>
  <c r="A191" i="22"/>
  <c r="A188" i="19"/>
  <c r="A161" i="22"/>
  <c r="A158" i="19"/>
  <c r="C158" i="1"/>
  <c r="C151" i="1"/>
  <c r="E191" i="1"/>
  <c r="D179" i="1"/>
  <c r="C179" i="1" s="1"/>
  <c r="E181" i="1"/>
  <c r="D169" i="1"/>
  <c r="E176" i="1"/>
  <c r="D164" i="1"/>
  <c r="E182" i="1"/>
  <c r="D170" i="1"/>
  <c r="E192" i="1"/>
  <c r="D180" i="1"/>
  <c r="C180" i="1" s="1"/>
  <c r="E197" i="1"/>
  <c r="D185" i="1"/>
  <c r="E184" i="1"/>
  <c r="D172" i="1"/>
  <c r="C165" i="1"/>
  <c r="C161" i="1"/>
  <c r="C166" i="1"/>
  <c r="C174" i="1"/>
  <c r="M139" i="1" l="1"/>
  <c r="M140" i="1"/>
  <c r="M141" i="1"/>
  <c r="M142" i="1"/>
  <c r="M143" i="1"/>
  <c r="M144" i="1"/>
  <c r="M145" i="1"/>
  <c r="M146" i="1"/>
  <c r="M147" i="1"/>
  <c r="M148" i="1"/>
  <c r="M149" i="1"/>
  <c r="M150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E198" i="2"/>
  <c r="E195" i="2"/>
  <c r="D201" i="2"/>
  <c r="C189" i="2"/>
  <c r="B189" i="2" s="1"/>
  <c r="D202" i="2"/>
  <c r="C187" i="2"/>
  <c r="B187" i="2" s="1"/>
  <c r="D199" i="2"/>
  <c r="D196" i="2"/>
  <c r="B181" i="2"/>
  <c r="E193" i="2"/>
  <c r="C193" i="2" s="1"/>
  <c r="D205" i="2"/>
  <c r="E190" i="2"/>
  <c r="C178" i="2"/>
  <c r="B178" i="2" s="1"/>
  <c r="D203" i="2"/>
  <c r="C191" i="2"/>
  <c r="B191" i="2" s="1"/>
  <c r="E201" i="2"/>
  <c r="D198" i="2"/>
  <c r="C186" i="2"/>
  <c r="B186" i="2" s="1"/>
  <c r="D200" i="2"/>
  <c r="C188" i="2"/>
  <c r="B188" i="2" s="1"/>
  <c r="D197" i="2"/>
  <c r="C185" i="2"/>
  <c r="B185" i="2" s="1"/>
  <c r="E199" i="2"/>
  <c r="B172" i="2"/>
  <c r="E184" i="2"/>
  <c r="E204" i="2"/>
  <c r="D192" i="2"/>
  <c r="C180" i="2"/>
  <c r="B180" i="2" s="1"/>
  <c r="D183" i="2"/>
  <c r="C171" i="2"/>
  <c r="B171" i="2" s="1"/>
  <c r="D206" i="2"/>
  <c r="C194" i="2"/>
  <c r="B194" i="2" s="1"/>
  <c r="D17" i="23"/>
  <c r="G17" i="23" s="1"/>
  <c r="C172" i="1"/>
  <c r="C170" i="1"/>
  <c r="C164" i="1"/>
  <c r="A152" i="22"/>
  <c r="A149" i="19"/>
  <c r="A159" i="22"/>
  <c r="A156" i="19"/>
  <c r="A158" i="22"/>
  <c r="A155" i="19"/>
  <c r="A203" i="22"/>
  <c r="A200" i="19"/>
  <c r="A186" i="22"/>
  <c r="A183" i="19"/>
  <c r="A181" i="22"/>
  <c r="A178" i="19"/>
  <c r="C169" i="1"/>
  <c r="A168" i="22"/>
  <c r="A165" i="19"/>
  <c r="F226" i="1"/>
  <c r="D214" i="1"/>
  <c r="C163" i="1"/>
  <c r="F187" i="1"/>
  <c r="D175" i="1"/>
  <c r="A150" i="19"/>
  <c r="A153" i="22"/>
  <c r="A180" i="22"/>
  <c r="A177" i="19"/>
  <c r="E188" i="1"/>
  <c r="D176" i="1"/>
  <c r="E204" i="1"/>
  <c r="D192" i="1"/>
  <c r="E193" i="1"/>
  <c r="D181" i="1"/>
  <c r="E194" i="1"/>
  <c r="D182" i="1"/>
  <c r="E203" i="1"/>
  <c r="D191" i="1"/>
  <c r="C191" i="1" s="1"/>
  <c r="E209" i="1"/>
  <c r="D197" i="1"/>
  <c r="E196" i="1"/>
  <c r="D184" i="1"/>
  <c r="C177" i="1"/>
  <c r="C186" i="1"/>
  <c r="C173" i="1"/>
  <c r="C178" i="1"/>
  <c r="M151" i="1" l="1"/>
  <c r="M152" i="1"/>
  <c r="M153" i="1"/>
  <c r="M154" i="1"/>
  <c r="M155" i="1"/>
  <c r="M156" i="1"/>
  <c r="M157" i="1"/>
  <c r="M158" i="1"/>
  <c r="M159" i="1"/>
  <c r="M160" i="1"/>
  <c r="M161" i="1"/>
  <c r="M162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D226" i="1"/>
  <c r="F238" i="1"/>
  <c r="D204" i="2"/>
  <c r="C192" i="2"/>
  <c r="B192" i="2" s="1"/>
  <c r="D210" i="2"/>
  <c r="C198" i="2"/>
  <c r="E202" i="2"/>
  <c r="C202" i="2" s="1"/>
  <c r="D208" i="2"/>
  <c r="E196" i="2"/>
  <c r="C196" i="2" s="1"/>
  <c r="E216" i="2"/>
  <c r="E213" i="2"/>
  <c r="C184" i="2"/>
  <c r="B184" i="2" s="1"/>
  <c r="D213" i="2"/>
  <c r="C201" i="2"/>
  <c r="B201" i="2" s="1"/>
  <c r="D218" i="2"/>
  <c r="C206" i="2"/>
  <c r="B206" i="2" s="1"/>
  <c r="D209" i="2"/>
  <c r="C197" i="2"/>
  <c r="B197" i="2" s="1"/>
  <c r="D217" i="2"/>
  <c r="C199" i="2"/>
  <c r="B199" i="2" s="1"/>
  <c r="D211" i="2"/>
  <c r="E207" i="2"/>
  <c r="D195" i="2"/>
  <c r="C183" i="2"/>
  <c r="B183" i="2" s="1"/>
  <c r="D212" i="2"/>
  <c r="C200" i="2"/>
  <c r="B200" i="2" s="1"/>
  <c r="D215" i="2"/>
  <c r="C203" i="2"/>
  <c r="B203" i="2" s="1"/>
  <c r="B193" i="2"/>
  <c r="E205" i="2"/>
  <c r="D214" i="2"/>
  <c r="B198" i="2"/>
  <c r="E210" i="2"/>
  <c r="E211" i="2"/>
  <c r="C190" i="2"/>
  <c r="B190" i="2" s="1"/>
  <c r="D18" i="23"/>
  <c r="G18" i="23" s="1"/>
  <c r="C175" i="1"/>
  <c r="A193" i="22"/>
  <c r="A190" i="19"/>
  <c r="A164" i="22"/>
  <c r="A161" i="19"/>
  <c r="A170" i="22"/>
  <c r="A167" i="19"/>
  <c r="A192" i="22"/>
  <c r="A189" i="19"/>
  <c r="A168" i="19"/>
  <c r="A171" i="22"/>
  <c r="C184" i="1"/>
  <c r="C182" i="1"/>
  <c r="C176" i="1"/>
  <c r="A215" i="22"/>
  <c r="A212" i="19"/>
  <c r="A173" i="22"/>
  <c r="A170" i="19"/>
  <c r="C192" i="1"/>
  <c r="A198" i="22"/>
  <c r="A195" i="19"/>
  <c r="C181" i="1"/>
  <c r="F199" i="1"/>
  <c r="D187" i="1"/>
  <c r="A227" i="22"/>
  <c r="A224" i="19"/>
  <c r="A165" i="22"/>
  <c r="A162" i="19"/>
  <c r="E216" i="1"/>
  <c r="D204" i="1"/>
  <c r="E205" i="1"/>
  <c r="D193" i="1"/>
  <c r="E215" i="1"/>
  <c r="D203" i="1"/>
  <c r="E206" i="1"/>
  <c r="D194" i="1"/>
  <c r="E200" i="1"/>
  <c r="D188" i="1"/>
  <c r="E221" i="1"/>
  <c r="D209" i="1"/>
  <c r="E208" i="1"/>
  <c r="D196" i="1"/>
  <c r="C189" i="1"/>
  <c r="C185" i="1"/>
  <c r="C198" i="1"/>
  <c r="C190" i="1"/>
  <c r="M163" i="1" l="1"/>
  <c r="M164" i="1"/>
  <c r="M165" i="1"/>
  <c r="M166" i="1"/>
  <c r="M167" i="1"/>
  <c r="M168" i="1"/>
  <c r="M169" i="1"/>
  <c r="M170" i="1"/>
  <c r="M171" i="1"/>
  <c r="M172" i="1"/>
  <c r="M173" i="1"/>
  <c r="M174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R70" i="24"/>
  <c r="T167" i="24"/>
  <c r="T14" i="24" s="1"/>
  <c r="O40" i="24" s="1"/>
  <c r="T119" i="24"/>
  <c r="F250" i="1"/>
  <c r="D238" i="1"/>
  <c r="C238" i="1" s="1"/>
  <c r="O47" i="1"/>
  <c r="O104" i="1"/>
  <c r="O78" i="1"/>
  <c r="O108" i="1"/>
  <c r="O61" i="1"/>
  <c r="O92" i="1"/>
  <c r="O103" i="1"/>
  <c r="O114" i="1"/>
  <c r="O53" i="1"/>
  <c r="O90" i="1"/>
  <c r="O100" i="1"/>
  <c r="O59" i="1"/>
  <c r="O139" i="1"/>
  <c r="O123" i="1"/>
  <c r="O163" i="1"/>
  <c r="O172" i="1"/>
  <c r="O56" i="1"/>
  <c r="O162" i="1"/>
  <c r="O119" i="1"/>
  <c r="O121" i="1"/>
  <c r="O73" i="1"/>
  <c r="O150" i="1"/>
  <c r="O46" i="1"/>
  <c r="O127" i="1"/>
  <c r="O71" i="1"/>
  <c r="O156" i="1"/>
  <c r="O64" i="1"/>
  <c r="O143" i="1"/>
  <c r="O83" i="1"/>
  <c r="O110" i="1"/>
  <c r="O116" i="1"/>
  <c r="O84" i="1"/>
  <c r="O106" i="1"/>
  <c r="O145" i="1"/>
  <c r="O169" i="1"/>
  <c r="O45" i="1"/>
  <c r="O60" i="1"/>
  <c r="O72" i="1"/>
  <c r="O52" i="1"/>
  <c r="O128" i="1"/>
  <c r="O130" i="1"/>
  <c r="O91" i="1"/>
  <c r="O125" i="1"/>
  <c r="O174" i="1"/>
  <c r="O65" i="1"/>
  <c r="O117" i="1"/>
  <c r="O144" i="1"/>
  <c r="O159" i="1"/>
  <c r="O157" i="1"/>
  <c r="O167" i="1"/>
  <c r="O81" i="1"/>
  <c r="O140" i="1"/>
  <c r="O161" i="1"/>
  <c r="O158" i="1"/>
  <c r="O118" i="1"/>
  <c r="O62" i="1"/>
  <c r="O170" i="1"/>
  <c r="O165" i="1"/>
  <c r="O85" i="1"/>
  <c r="O132" i="1"/>
  <c r="O66" i="1"/>
  <c r="O122" i="1"/>
  <c r="O148" i="1"/>
  <c r="J144" i="23" s="1"/>
  <c r="L144" i="23" s="1"/>
  <c r="O93" i="1"/>
  <c r="O82" i="1"/>
  <c r="O97" i="1"/>
  <c r="O55" i="1"/>
  <c r="O164" i="1"/>
  <c r="O98" i="1"/>
  <c r="O151" i="1"/>
  <c r="O146" i="1"/>
  <c r="O166" i="1"/>
  <c r="O160" i="1"/>
  <c r="O105" i="1"/>
  <c r="O136" i="1"/>
  <c r="O154" i="1"/>
  <c r="O112" i="1"/>
  <c r="O137" i="1"/>
  <c r="O95" i="1"/>
  <c r="O134" i="1"/>
  <c r="O120" i="1"/>
  <c r="O149" i="1"/>
  <c r="O76" i="1"/>
  <c r="O63" i="1"/>
  <c r="O124" i="1"/>
  <c r="O153" i="1"/>
  <c r="O74" i="1"/>
  <c r="O171" i="1"/>
  <c r="O68" i="1"/>
  <c r="O113" i="1"/>
  <c r="O96" i="1"/>
  <c r="O101" i="1"/>
  <c r="O99" i="1"/>
  <c r="O173" i="1"/>
  <c r="O87" i="1"/>
  <c r="O94" i="1"/>
  <c r="O138" i="1"/>
  <c r="O111" i="1"/>
  <c r="O135" i="1"/>
  <c r="O102" i="1"/>
  <c r="O109" i="1"/>
  <c r="O77" i="1"/>
  <c r="O141" i="1"/>
  <c r="O155" i="1"/>
  <c r="O129" i="1"/>
  <c r="O126" i="1"/>
  <c r="O142" i="1"/>
  <c r="O133" i="1"/>
  <c r="O89" i="1"/>
  <c r="O147" i="1"/>
  <c r="O152" i="1"/>
  <c r="O80" i="1"/>
  <c r="O69" i="1"/>
  <c r="O115" i="1"/>
  <c r="O88" i="1"/>
  <c r="O168" i="1"/>
  <c r="O131" i="1"/>
  <c r="O75" i="1"/>
  <c r="O107" i="1"/>
  <c r="O86" i="1"/>
  <c r="O79" i="1"/>
  <c r="G91" i="1"/>
  <c r="G135" i="1"/>
  <c r="G47" i="1"/>
  <c r="G102" i="1"/>
  <c r="G117" i="1"/>
  <c r="G173" i="1"/>
  <c r="H97" i="1"/>
  <c r="H64" i="1"/>
  <c r="H152" i="1"/>
  <c r="H122" i="1"/>
  <c r="G109" i="1"/>
  <c r="G45" i="1"/>
  <c r="H111" i="1"/>
  <c r="H154" i="1"/>
  <c r="H146" i="1"/>
  <c r="G54" i="1"/>
  <c r="G103" i="1"/>
  <c r="G141" i="1"/>
  <c r="H158" i="1"/>
  <c r="G110" i="1"/>
  <c r="H138" i="1"/>
  <c r="G87" i="1"/>
  <c r="G143" i="1"/>
  <c r="G67" i="1"/>
  <c r="H74" i="1"/>
  <c r="H167" i="1"/>
  <c r="H119" i="1"/>
  <c r="H157" i="1"/>
  <c r="G52" i="1"/>
  <c r="H103" i="1"/>
  <c r="G68" i="1"/>
  <c r="H121" i="1"/>
  <c r="G69" i="1"/>
  <c r="G97" i="1"/>
  <c r="G126" i="1"/>
  <c r="G90" i="1"/>
  <c r="G150" i="1"/>
  <c r="G60" i="1"/>
  <c r="G128" i="1"/>
  <c r="G115" i="1"/>
  <c r="G155" i="1"/>
  <c r="G80" i="1"/>
  <c r="G133" i="1"/>
  <c r="H46" i="1"/>
  <c r="H149" i="1"/>
  <c r="H115" i="1"/>
  <c r="G142" i="1"/>
  <c r="G59" i="1"/>
  <c r="N43" i="1"/>
  <c r="H77" i="1"/>
  <c r="G79" i="1"/>
  <c r="H50" i="1"/>
  <c r="I50" i="1" s="1"/>
  <c r="K50" i="1" s="1"/>
  <c r="H66" i="1"/>
  <c r="G118" i="1"/>
  <c r="G172" i="1"/>
  <c r="G122" i="1"/>
  <c r="G86" i="1"/>
  <c r="H80" i="1"/>
  <c r="H53" i="1"/>
  <c r="H144" i="1"/>
  <c r="G160" i="1"/>
  <c r="H150" i="1"/>
  <c r="G93" i="1"/>
  <c r="G64" i="1"/>
  <c r="G66" i="1"/>
  <c r="G51" i="1"/>
  <c r="H133" i="1"/>
  <c r="H155" i="1"/>
  <c r="H100" i="1"/>
  <c r="H82" i="1"/>
  <c r="H166" i="1"/>
  <c r="G174" i="1"/>
  <c r="G159" i="1"/>
  <c r="H132" i="1"/>
  <c r="G139" i="1"/>
  <c r="G111" i="1"/>
  <c r="G120" i="1"/>
  <c r="G154" i="1"/>
  <c r="H141" i="1"/>
  <c r="H171" i="1"/>
  <c r="H148" i="1"/>
  <c r="H101" i="1"/>
  <c r="G137" i="1"/>
  <c r="H95" i="1"/>
  <c r="H136" i="1"/>
  <c r="G53" i="1"/>
  <c r="N49" i="1"/>
  <c r="H169" i="1"/>
  <c r="G152" i="1"/>
  <c r="G76" i="1"/>
  <c r="G58" i="1"/>
  <c r="H58" i="1"/>
  <c r="H102" i="1"/>
  <c r="I102" i="1" s="1"/>
  <c r="C98" i="23" s="1"/>
  <c r="H131" i="1"/>
  <c r="G138" i="1"/>
  <c r="H84" i="1"/>
  <c r="H78" i="1"/>
  <c r="G81" i="1"/>
  <c r="H91" i="1"/>
  <c r="H71" i="1"/>
  <c r="H161" i="1"/>
  <c r="H126" i="1"/>
  <c r="H143" i="1"/>
  <c r="G96" i="1"/>
  <c r="H173" i="1"/>
  <c r="G119" i="1"/>
  <c r="H112" i="1"/>
  <c r="H55" i="1"/>
  <c r="G61" i="1"/>
  <c r="H139" i="1"/>
  <c r="G144" i="1"/>
  <c r="G95" i="1"/>
  <c r="H105" i="1"/>
  <c r="H98" i="1"/>
  <c r="H164" i="1"/>
  <c r="G165" i="1"/>
  <c r="G106" i="1"/>
  <c r="H128" i="1"/>
  <c r="H92" i="1"/>
  <c r="G55" i="1"/>
  <c r="H87" i="1"/>
  <c r="H72" i="1"/>
  <c r="H88" i="1"/>
  <c r="G145" i="1"/>
  <c r="H99" i="1"/>
  <c r="G131" i="1"/>
  <c r="H63" i="1"/>
  <c r="H117" i="1"/>
  <c r="H90" i="1"/>
  <c r="H153" i="1"/>
  <c r="H110" i="1"/>
  <c r="G124" i="1"/>
  <c r="H83" i="1"/>
  <c r="G157" i="1"/>
  <c r="H124" i="1"/>
  <c r="H81" i="1"/>
  <c r="H107" i="1"/>
  <c r="G167" i="1"/>
  <c r="G168" i="1"/>
  <c r="H135" i="1"/>
  <c r="G74" i="1"/>
  <c r="G44" i="1"/>
  <c r="G73" i="1"/>
  <c r="H104" i="1"/>
  <c r="G100" i="1"/>
  <c r="G163" i="1"/>
  <c r="G153" i="1"/>
  <c r="G123" i="1"/>
  <c r="G147" i="1"/>
  <c r="H62" i="1"/>
  <c r="G72" i="1"/>
  <c r="G83" i="1"/>
  <c r="G164" i="1"/>
  <c r="G146" i="1"/>
  <c r="H170" i="1"/>
  <c r="H142" i="1"/>
  <c r="H174" i="1"/>
  <c r="H59" i="1"/>
  <c r="G46" i="1"/>
  <c r="H118" i="1"/>
  <c r="G129" i="1"/>
  <c r="H93" i="1"/>
  <c r="G149" i="1"/>
  <c r="G62" i="1"/>
  <c r="H106" i="1"/>
  <c r="H75" i="1"/>
  <c r="G65" i="1"/>
  <c r="G134" i="1"/>
  <c r="H123" i="1"/>
  <c r="H67" i="1"/>
  <c r="H56" i="1"/>
  <c r="G98" i="1"/>
  <c r="G151" i="1"/>
  <c r="H85" i="1"/>
  <c r="G94" i="1"/>
  <c r="G125" i="1"/>
  <c r="G132" i="1"/>
  <c r="H69" i="1"/>
  <c r="G78" i="1"/>
  <c r="H116" i="1"/>
  <c r="H86" i="1"/>
  <c r="H120" i="1"/>
  <c r="G99" i="1"/>
  <c r="G101" i="1"/>
  <c r="G127" i="1"/>
  <c r="H127" i="1"/>
  <c r="G77" i="1"/>
  <c r="G108" i="1"/>
  <c r="H60" i="1"/>
  <c r="G156" i="1"/>
  <c r="H96" i="1"/>
  <c r="G136" i="1"/>
  <c r="G161" i="1"/>
  <c r="H129" i="1"/>
  <c r="H94" i="1"/>
  <c r="G158" i="1"/>
  <c r="G104" i="1"/>
  <c r="G113" i="1"/>
  <c r="G56" i="1"/>
  <c r="G166" i="1"/>
  <c r="G121" i="1"/>
  <c r="H68" i="1"/>
  <c r="H165" i="1"/>
  <c r="H162" i="1"/>
  <c r="H145" i="1"/>
  <c r="G82" i="1"/>
  <c r="H140" i="1"/>
  <c r="G171" i="1"/>
  <c r="H114" i="1"/>
  <c r="H168" i="1"/>
  <c r="G112" i="1"/>
  <c r="G70" i="1"/>
  <c r="G169" i="1"/>
  <c r="H151" i="1"/>
  <c r="H137" i="1"/>
  <c r="G92" i="1"/>
  <c r="H125" i="1"/>
  <c r="H134" i="1"/>
  <c r="H130" i="1"/>
  <c r="G162" i="1"/>
  <c r="H113" i="1"/>
  <c r="H159" i="1"/>
  <c r="G89" i="1"/>
  <c r="H57" i="1"/>
  <c r="G114" i="1"/>
  <c r="G75" i="1"/>
  <c r="G71" i="1"/>
  <c r="H79" i="1"/>
  <c r="H108" i="1"/>
  <c r="G130" i="1"/>
  <c r="G63" i="1"/>
  <c r="G107" i="1"/>
  <c r="G116" i="1"/>
  <c r="H109" i="1"/>
  <c r="G170" i="1"/>
  <c r="H172" i="1"/>
  <c r="I172" i="1" s="1"/>
  <c r="C168" i="23" s="1"/>
  <c r="H76" i="1"/>
  <c r="H147" i="1"/>
  <c r="G84" i="1"/>
  <c r="H160" i="1"/>
  <c r="H70" i="1"/>
  <c r="H73" i="1"/>
  <c r="G88" i="1"/>
  <c r="G140" i="1"/>
  <c r="G148" i="1"/>
  <c r="H89" i="1"/>
  <c r="G85" i="1"/>
  <c r="G57" i="1"/>
  <c r="G105" i="1"/>
  <c r="H163" i="1"/>
  <c r="H156" i="1"/>
  <c r="D227" i="2"/>
  <c r="C227" i="2" s="1"/>
  <c r="B227" i="2" s="1"/>
  <c r="C215" i="2"/>
  <c r="B215" i="2" s="1"/>
  <c r="D221" i="2"/>
  <c r="C221" i="2" s="1"/>
  <c r="B221" i="2" s="1"/>
  <c r="C209" i="2"/>
  <c r="B209" i="2" s="1"/>
  <c r="E225" i="2"/>
  <c r="C211" i="2"/>
  <c r="B211" i="2" s="1"/>
  <c r="D223" i="2"/>
  <c r="D216" i="2"/>
  <c r="C204" i="2"/>
  <c r="B204" i="2" s="1"/>
  <c r="D224" i="2"/>
  <c r="C224" i="2" s="1"/>
  <c r="B224" i="2" s="1"/>
  <c r="C212" i="2"/>
  <c r="B212" i="2" s="1"/>
  <c r="D230" i="2"/>
  <c r="C230" i="2" s="1"/>
  <c r="B230" i="2" s="1"/>
  <c r="C218" i="2"/>
  <c r="B218" i="2" s="1"/>
  <c r="E228" i="2"/>
  <c r="B202" i="2"/>
  <c r="E214" i="2"/>
  <c r="C214" i="2" s="1"/>
  <c r="E222" i="2"/>
  <c r="E219" i="2"/>
  <c r="E223" i="2"/>
  <c r="E217" i="2"/>
  <c r="C217" i="2" s="1"/>
  <c r="D229" i="2"/>
  <c r="D222" i="2"/>
  <c r="C210" i="2"/>
  <c r="B210" i="2" s="1"/>
  <c r="D220" i="2"/>
  <c r="D226" i="2"/>
  <c r="D207" i="2"/>
  <c r="C195" i="2"/>
  <c r="B195" i="2" s="1"/>
  <c r="C205" i="2"/>
  <c r="B205" i="2" s="1"/>
  <c r="D225" i="2"/>
  <c r="C213" i="2"/>
  <c r="B213" i="2" s="1"/>
  <c r="B196" i="2"/>
  <c r="E208" i="2"/>
  <c r="D19" i="23"/>
  <c r="G19" i="23" s="1"/>
  <c r="F211" i="1"/>
  <c r="D199" i="1"/>
  <c r="C199" i="1" s="1"/>
  <c r="A185" i="22"/>
  <c r="A182" i="19"/>
  <c r="A210" i="22"/>
  <c r="A207" i="19"/>
  <c r="C203" i="1"/>
  <c r="A177" i="22"/>
  <c r="A174" i="19"/>
  <c r="C196" i="1"/>
  <c r="C194" i="1"/>
  <c r="A202" i="19"/>
  <c r="A205" i="22"/>
  <c r="A182" i="22"/>
  <c r="A179" i="19"/>
  <c r="C204" i="1"/>
  <c r="C188" i="1"/>
  <c r="C193" i="1"/>
  <c r="A183" i="22"/>
  <c r="A180" i="19"/>
  <c r="C187" i="1"/>
  <c r="A176" i="22"/>
  <c r="A173" i="19"/>
  <c r="E227" i="1"/>
  <c r="D215" i="1"/>
  <c r="E212" i="1"/>
  <c r="D200" i="1"/>
  <c r="E217" i="1"/>
  <c r="D205" i="1"/>
  <c r="E218" i="1"/>
  <c r="D206" i="1"/>
  <c r="E228" i="1"/>
  <c r="D216" i="1"/>
  <c r="E233" i="1"/>
  <c r="D221" i="1"/>
  <c r="E220" i="1"/>
  <c r="D208" i="1"/>
  <c r="C201" i="1"/>
  <c r="C197" i="1"/>
  <c r="C210" i="1"/>
  <c r="C202" i="1"/>
  <c r="M175" i="1" l="1"/>
  <c r="M176" i="1"/>
  <c r="M177" i="1"/>
  <c r="M178" i="1"/>
  <c r="M179" i="1"/>
  <c r="M180" i="1"/>
  <c r="M181" i="1"/>
  <c r="M182" i="1"/>
  <c r="M183" i="1"/>
  <c r="M184" i="1"/>
  <c r="M185" i="1"/>
  <c r="M186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I129" i="1"/>
  <c r="I45" i="1"/>
  <c r="K45" i="1" s="1"/>
  <c r="I151" i="1"/>
  <c r="I46" i="1"/>
  <c r="I164" i="1"/>
  <c r="T12" i="24"/>
  <c r="T189" i="24"/>
  <c r="R9" i="24"/>
  <c r="R18" i="24" s="1"/>
  <c r="R189" i="24"/>
  <c r="I117" i="1"/>
  <c r="I161" i="1"/>
  <c r="I85" i="1"/>
  <c r="I69" i="1"/>
  <c r="I123" i="1"/>
  <c r="I106" i="1"/>
  <c r="I107" i="1"/>
  <c r="I167" i="1"/>
  <c r="D228" i="1"/>
  <c r="E240" i="1"/>
  <c r="D227" i="1"/>
  <c r="C227" i="1" s="1"/>
  <c r="E239" i="1"/>
  <c r="D250" i="1"/>
  <c r="C250" i="1" s="1"/>
  <c r="D233" i="1"/>
  <c r="E245" i="1"/>
  <c r="I160" i="1"/>
  <c r="I81" i="1"/>
  <c r="I137" i="1"/>
  <c r="N48" i="1"/>
  <c r="G182" i="1"/>
  <c r="I170" i="1"/>
  <c r="N172" i="1"/>
  <c r="I96" i="1"/>
  <c r="G178" i="1"/>
  <c r="I101" i="1"/>
  <c r="H178" i="1"/>
  <c r="G175" i="1"/>
  <c r="I60" i="1"/>
  <c r="I135" i="1"/>
  <c r="I126" i="1"/>
  <c r="I152" i="1"/>
  <c r="I62" i="1"/>
  <c r="I146" i="1"/>
  <c r="I53" i="1"/>
  <c r="I159" i="1"/>
  <c r="I51" i="1"/>
  <c r="I133" i="1"/>
  <c r="I103" i="1"/>
  <c r="I173" i="1"/>
  <c r="P137" i="1"/>
  <c r="J133" i="23"/>
  <c r="L133" i="23" s="1"/>
  <c r="P140" i="1"/>
  <c r="J136" i="23"/>
  <c r="L136" i="23" s="1"/>
  <c r="O185" i="1"/>
  <c r="O184" i="1"/>
  <c r="O178" i="1"/>
  <c r="J80" i="23"/>
  <c r="L80" i="23" s="1"/>
  <c r="P84" i="1"/>
  <c r="J152" i="23"/>
  <c r="L152" i="23" s="1"/>
  <c r="P156" i="1"/>
  <c r="O179" i="1"/>
  <c r="J119" i="23"/>
  <c r="L119" i="23" s="1"/>
  <c r="P123" i="1"/>
  <c r="P100" i="1"/>
  <c r="J96" i="23"/>
  <c r="L96" i="23" s="1"/>
  <c r="J57" i="23"/>
  <c r="L57" i="23" s="1"/>
  <c r="P61" i="1"/>
  <c r="I88" i="1"/>
  <c r="I71" i="1"/>
  <c r="I70" i="1"/>
  <c r="I82" i="1"/>
  <c r="H182" i="1"/>
  <c r="I77" i="1"/>
  <c r="I94" i="1"/>
  <c r="I124" i="1"/>
  <c r="I63" i="1"/>
  <c r="I145" i="1"/>
  <c r="N151" i="1"/>
  <c r="I78" i="1"/>
  <c r="H181" i="1"/>
  <c r="G186" i="1"/>
  <c r="I64" i="1"/>
  <c r="I86" i="1"/>
  <c r="I66" i="1"/>
  <c r="I79" i="1"/>
  <c r="G177" i="1"/>
  <c r="I80" i="1"/>
  <c r="I68" i="1"/>
  <c r="I52" i="1"/>
  <c r="K52" i="1" s="1"/>
  <c r="N129" i="1"/>
  <c r="Q45" i="1"/>
  <c r="C41" i="23"/>
  <c r="N45" i="1"/>
  <c r="P86" i="1"/>
  <c r="J82" i="23"/>
  <c r="L82" i="23" s="1"/>
  <c r="J111" i="23"/>
  <c r="L111" i="23" s="1"/>
  <c r="P115" i="1"/>
  <c r="P89" i="1"/>
  <c r="J85" i="23"/>
  <c r="L85" i="23" s="1"/>
  <c r="P129" i="1"/>
  <c r="J125" i="23"/>
  <c r="L125" i="23" s="1"/>
  <c r="Q129" i="1"/>
  <c r="P135" i="1"/>
  <c r="J131" i="23"/>
  <c r="L131" i="23" s="1"/>
  <c r="J83" i="23"/>
  <c r="L83" i="23" s="1"/>
  <c r="P87" i="1"/>
  <c r="J109" i="23"/>
  <c r="L109" i="23" s="1"/>
  <c r="P113" i="1"/>
  <c r="P74" i="1"/>
  <c r="J70" i="23"/>
  <c r="L70" i="23" s="1"/>
  <c r="O186" i="1"/>
  <c r="P112" i="1"/>
  <c r="J108" i="23"/>
  <c r="L108" i="23" s="1"/>
  <c r="J162" i="23"/>
  <c r="L162" i="23" s="1"/>
  <c r="P166" i="1"/>
  <c r="J89" i="23"/>
  <c r="L89" i="23" s="1"/>
  <c r="P93" i="1"/>
  <c r="J81" i="23"/>
  <c r="L81" i="23" s="1"/>
  <c r="P85" i="1"/>
  <c r="J58" i="23"/>
  <c r="L58" i="23" s="1"/>
  <c r="P62" i="1"/>
  <c r="J77" i="23"/>
  <c r="L77" i="23" s="1"/>
  <c r="P81" i="1"/>
  <c r="J113" i="23"/>
  <c r="L113" i="23" s="1"/>
  <c r="P117" i="1"/>
  <c r="P125" i="1"/>
  <c r="J121" i="23"/>
  <c r="L121" i="23" s="1"/>
  <c r="P116" i="1"/>
  <c r="J112" i="23"/>
  <c r="L112" i="23" s="1"/>
  <c r="P71" i="1"/>
  <c r="J67" i="23"/>
  <c r="L67" i="23" s="1"/>
  <c r="J69" i="23"/>
  <c r="L69" i="23" s="1"/>
  <c r="P73" i="1"/>
  <c r="J158" i="23"/>
  <c r="L158" i="23" s="1"/>
  <c r="P162" i="1"/>
  <c r="J86" i="23"/>
  <c r="L86" i="23" s="1"/>
  <c r="P90" i="1"/>
  <c r="P108" i="1"/>
  <c r="J104" i="23"/>
  <c r="L104" i="23" s="1"/>
  <c r="I147" i="1"/>
  <c r="I154" i="1"/>
  <c r="J92" i="23"/>
  <c r="L92" i="23" s="1"/>
  <c r="P96" i="1"/>
  <c r="P164" i="1"/>
  <c r="J160" i="23"/>
  <c r="L160" i="23" s="1"/>
  <c r="I171" i="1"/>
  <c r="I56" i="1"/>
  <c r="I158" i="1"/>
  <c r="I75" i="1"/>
  <c r="I149" i="1"/>
  <c r="K149" i="1" s="1"/>
  <c r="I83" i="1"/>
  <c r="I168" i="1"/>
  <c r="H180" i="1"/>
  <c r="I131" i="1"/>
  <c r="H179" i="1"/>
  <c r="I95" i="1"/>
  <c r="K95" i="1" s="1"/>
  <c r="I144" i="1"/>
  <c r="I119" i="1"/>
  <c r="I169" i="1"/>
  <c r="I174" i="1"/>
  <c r="G184" i="1"/>
  <c r="I93" i="1"/>
  <c r="G181" i="1"/>
  <c r="I155" i="1"/>
  <c r="I90" i="1"/>
  <c r="I97" i="1"/>
  <c r="I143" i="1"/>
  <c r="K143" i="1" s="1"/>
  <c r="I54" i="1"/>
  <c r="J103" i="23"/>
  <c r="L103" i="23" s="1"/>
  <c r="P107" i="1"/>
  <c r="J164" i="23"/>
  <c r="L164" i="23" s="1"/>
  <c r="P168" i="1"/>
  <c r="P69" i="1"/>
  <c r="J65" i="23"/>
  <c r="L65" i="23" s="1"/>
  <c r="P70" i="1"/>
  <c r="J129" i="23"/>
  <c r="L129" i="23" s="1"/>
  <c r="P133" i="1"/>
  <c r="P155" i="1"/>
  <c r="J151" i="23"/>
  <c r="L151" i="23" s="1"/>
  <c r="P173" i="1"/>
  <c r="J169" i="23"/>
  <c r="L169" i="23" s="1"/>
  <c r="J149" i="23"/>
  <c r="L149" i="23" s="1"/>
  <c r="P153" i="1"/>
  <c r="J120" i="23"/>
  <c r="L120" i="23" s="1"/>
  <c r="P124" i="1"/>
  <c r="P149" i="1"/>
  <c r="J145" i="23"/>
  <c r="L145" i="23" s="1"/>
  <c r="J150" i="23"/>
  <c r="L150" i="23" s="1"/>
  <c r="P154" i="1"/>
  <c r="P146" i="1"/>
  <c r="J142" i="23"/>
  <c r="L142" i="23" s="1"/>
  <c r="J51" i="23"/>
  <c r="L51" i="23" s="1"/>
  <c r="P55" i="1"/>
  <c r="O180" i="1"/>
  <c r="P167" i="1"/>
  <c r="J163" i="23"/>
  <c r="L163" i="23" s="1"/>
  <c r="O181" i="1"/>
  <c r="J87" i="23"/>
  <c r="L87" i="23" s="1"/>
  <c r="P91" i="1"/>
  <c r="J165" i="23"/>
  <c r="L165" i="23" s="1"/>
  <c r="P169" i="1"/>
  <c r="P110" i="1"/>
  <c r="J106" i="23"/>
  <c r="L106" i="23" s="1"/>
  <c r="J117" i="23"/>
  <c r="L117" i="23" s="1"/>
  <c r="P121" i="1"/>
  <c r="J52" i="23"/>
  <c r="L52" i="23" s="1"/>
  <c r="P56" i="1"/>
  <c r="P57" i="1"/>
  <c r="J135" i="23"/>
  <c r="L135" i="23" s="1"/>
  <c r="J49" i="23"/>
  <c r="L49" i="23" s="1"/>
  <c r="P53" i="1"/>
  <c r="P54" i="1"/>
  <c r="O183" i="1"/>
  <c r="I153" i="1"/>
  <c r="P148" i="1"/>
  <c r="P147" i="1"/>
  <c r="J143" i="23"/>
  <c r="L143" i="23" s="1"/>
  <c r="P94" i="1"/>
  <c r="J90" i="23"/>
  <c r="L90" i="23" s="1"/>
  <c r="J156" i="23"/>
  <c r="L156" i="23" s="1"/>
  <c r="P160" i="1"/>
  <c r="I163" i="1"/>
  <c r="I84" i="1"/>
  <c r="I116" i="1"/>
  <c r="I130" i="1"/>
  <c r="I114" i="1"/>
  <c r="I89" i="1"/>
  <c r="I92" i="1"/>
  <c r="G185" i="1"/>
  <c r="I127" i="1"/>
  <c r="I98" i="1"/>
  <c r="I100" i="1"/>
  <c r="K100" i="1" s="1"/>
  <c r="I72" i="1"/>
  <c r="I165" i="1"/>
  <c r="I120" i="1"/>
  <c r="I139" i="1"/>
  <c r="I166" i="1"/>
  <c r="G179" i="1"/>
  <c r="I142" i="1"/>
  <c r="I157" i="1"/>
  <c r="I67" i="1"/>
  <c r="I87" i="1"/>
  <c r="K87" i="1" s="1"/>
  <c r="I109" i="1"/>
  <c r="I91" i="1"/>
  <c r="P75" i="1"/>
  <c r="J71" i="23"/>
  <c r="L71" i="23" s="1"/>
  <c r="J84" i="23"/>
  <c r="L84" i="23" s="1"/>
  <c r="P88" i="1"/>
  <c r="P80" i="1"/>
  <c r="J76" i="23"/>
  <c r="L76" i="23" s="1"/>
  <c r="J138" i="23"/>
  <c r="L138" i="23" s="1"/>
  <c r="P142" i="1"/>
  <c r="P141" i="1"/>
  <c r="J137" i="23"/>
  <c r="L137" i="23" s="1"/>
  <c r="J107" i="23"/>
  <c r="L107" i="23" s="1"/>
  <c r="P111" i="1"/>
  <c r="J95" i="23"/>
  <c r="L95" i="23" s="1"/>
  <c r="P99" i="1"/>
  <c r="P63" i="1"/>
  <c r="J59" i="23"/>
  <c r="L59" i="23" s="1"/>
  <c r="J116" i="23"/>
  <c r="L116" i="23" s="1"/>
  <c r="P120" i="1"/>
  <c r="J147" i="23"/>
  <c r="L147" i="23" s="1"/>
  <c r="P151" i="1"/>
  <c r="Q151" i="1"/>
  <c r="J93" i="23"/>
  <c r="L93" i="23" s="1"/>
  <c r="P97" i="1"/>
  <c r="J161" i="23"/>
  <c r="L161" i="23" s="1"/>
  <c r="P165" i="1"/>
  <c r="P118" i="1"/>
  <c r="J114" i="23"/>
  <c r="L114" i="23" s="1"/>
  <c r="J153" i="23"/>
  <c r="L153" i="23" s="1"/>
  <c r="P157" i="1"/>
  <c r="O177" i="1"/>
  <c r="O175" i="1"/>
  <c r="J126" i="23"/>
  <c r="L126" i="23" s="1"/>
  <c r="P130" i="1"/>
  <c r="P72" i="1"/>
  <c r="J68" i="23"/>
  <c r="L68" i="23" s="1"/>
  <c r="J141" i="23"/>
  <c r="L141" i="23" s="1"/>
  <c r="P83" i="1"/>
  <c r="J79" i="23"/>
  <c r="L79" i="23" s="1"/>
  <c r="P127" i="1"/>
  <c r="J123" i="23"/>
  <c r="L123" i="23" s="1"/>
  <c r="P119" i="1"/>
  <c r="J115" i="23"/>
  <c r="L115" i="23" s="1"/>
  <c r="P114" i="1"/>
  <c r="J110" i="23"/>
  <c r="L110" i="23" s="1"/>
  <c r="P78" i="1"/>
  <c r="J74" i="23"/>
  <c r="L74" i="23" s="1"/>
  <c r="P131" i="1"/>
  <c r="J127" i="23"/>
  <c r="L127" i="23" s="1"/>
  <c r="P102" i="1"/>
  <c r="J98" i="23"/>
  <c r="L98" i="23" s="1"/>
  <c r="Q102" i="1"/>
  <c r="P132" i="1"/>
  <c r="J128" i="23"/>
  <c r="L128" i="23" s="1"/>
  <c r="I105" i="1"/>
  <c r="I140" i="1"/>
  <c r="I57" i="1"/>
  <c r="I112" i="1"/>
  <c r="H185" i="1"/>
  <c r="I113" i="1"/>
  <c r="K113" i="1" s="1"/>
  <c r="I104" i="1"/>
  <c r="K104" i="1" s="1"/>
  <c r="I136" i="1"/>
  <c r="I156" i="1"/>
  <c r="H186" i="1"/>
  <c r="I99" i="1"/>
  <c r="I134" i="1"/>
  <c r="G183" i="1"/>
  <c r="N102" i="1"/>
  <c r="N46" i="1"/>
  <c r="I58" i="1"/>
  <c r="K58" i="1" s="1"/>
  <c r="H177" i="1"/>
  <c r="H184" i="1"/>
  <c r="I122" i="1"/>
  <c r="H183" i="1"/>
  <c r="G176" i="1"/>
  <c r="I115" i="1"/>
  <c r="I138" i="1"/>
  <c r="I110" i="1"/>
  <c r="K110" i="1" s="1"/>
  <c r="I111" i="1"/>
  <c r="I47" i="1"/>
  <c r="K47" i="1" s="1"/>
  <c r="P77" i="1"/>
  <c r="J73" i="23"/>
  <c r="L73" i="23" s="1"/>
  <c r="P139" i="1"/>
  <c r="P138" i="1"/>
  <c r="J134" i="23"/>
  <c r="L134" i="23" s="1"/>
  <c r="P101" i="1"/>
  <c r="J97" i="23"/>
  <c r="L97" i="23" s="1"/>
  <c r="P68" i="1"/>
  <c r="J64" i="23"/>
  <c r="L64" i="23" s="1"/>
  <c r="O176" i="1"/>
  <c r="P134" i="1"/>
  <c r="J130" i="23"/>
  <c r="L130" i="23" s="1"/>
  <c r="J132" i="23"/>
  <c r="L132" i="23" s="1"/>
  <c r="P136" i="1"/>
  <c r="J78" i="23"/>
  <c r="L78" i="23" s="1"/>
  <c r="P82" i="1"/>
  <c r="P122" i="1"/>
  <c r="J118" i="23"/>
  <c r="L118" i="23" s="1"/>
  <c r="P158" i="1"/>
  <c r="J154" i="23"/>
  <c r="L154" i="23" s="1"/>
  <c r="J155" i="23"/>
  <c r="L155" i="23" s="1"/>
  <c r="P159" i="1"/>
  <c r="J61" i="23"/>
  <c r="L61" i="23" s="1"/>
  <c r="P65" i="1"/>
  <c r="P128" i="1"/>
  <c r="J124" i="23"/>
  <c r="L124" i="23" s="1"/>
  <c r="J56" i="23"/>
  <c r="L56" i="23" s="1"/>
  <c r="P60" i="1"/>
  <c r="J102" i="23"/>
  <c r="L102" i="23" s="1"/>
  <c r="P106" i="1"/>
  <c r="P143" i="1"/>
  <c r="J139" i="23"/>
  <c r="L139" i="23" s="1"/>
  <c r="P46" i="1"/>
  <c r="J42" i="23"/>
  <c r="L42" i="23" s="1"/>
  <c r="Q46" i="1"/>
  <c r="P172" i="1"/>
  <c r="J168" i="23"/>
  <c r="L168" i="23" s="1"/>
  <c r="Q172" i="1"/>
  <c r="J55" i="23"/>
  <c r="L55" i="23" s="1"/>
  <c r="P59" i="1"/>
  <c r="P103" i="1"/>
  <c r="J99" i="23"/>
  <c r="L99" i="23" s="1"/>
  <c r="P104" i="1"/>
  <c r="J100" i="23"/>
  <c r="L100" i="23" s="1"/>
  <c r="I148" i="1"/>
  <c r="I44" i="1"/>
  <c r="I55" i="1"/>
  <c r="K55" i="1" s="1"/>
  <c r="J75" i="23"/>
  <c r="L75" i="23" s="1"/>
  <c r="P79" i="1"/>
  <c r="J167" i="23"/>
  <c r="L167" i="23" s="1"/>
  <c r="P171" i="1"/>
  <c r="I162" i="1"/>
  <c r="I121" i="1"/>
  <c r="H175" i="1"/>
  <c r="I108" i="1"/>
  <c r="K108" i="1" s="1"/>
  <c r="I125" i="1"/>
  <c r="I65" i="1"/>
  <c r="K65" i="1" s="1"/>
  <c r="I73" i="1"/>
  <c r="I74" i="1"/>
  <c r="G180" i="1"/>
  <c r="I61" i="1"/>
  <c r="I76" i="1"/>
  <c r="I132" i="1"/>
  <c r="I118" i="1"/>
  <c r="N50" i="1"/>
  <c r="C46" i="23"/>
  <c r="Q50" i="1"/>
  <c r="J50" i="1"/>
  <c r="I59" i="1"/>
  <c r="H176" i="1"/>
  <c r="I128" i="1"/>
  <c r="K128" i="1" s="1"/>
  <c r="I150" i="1"/>
  <c r="I141" i="1"/>
  <c r="P152" i="1"/>
  <c r="J148" i="23"/>
  <c r="L148" i="23" s="1"/>
  <c r="P126" i="1"/>
  <c r="J122" i="23"/>
  <c r="L122" i="23" s="1"/>
  <c r="P109" i="1"/>
  <c r="J105" i="23"/>
  <c r="L105" i="23" s="1"/>
  <c r="J72" i="23"/>
  <c r="L72" i="23" s="1"/>
  <c r="P76" i="1"/>
  <c r="P95" i="1"/>
  <c r="J91" i="23"/>
  <c r="L91" i="23" s="1"/>
  <c r="J101" i="23"/>
  <c r="L101" i="23" s="1"/>
  <c r="P105" i="1"/>
  <c r="J94" i="23"/>
  <c r="L94" i="23" s="1"/>
  <c r="P98" i="1"/>
  <c r="P66" i="1"/>
  <c r="J62" i="23"/>
  <c r="L62" i="23" s="1"/>
  <c r="P67" i="1"/>
  <c r="P170" i="1"/>
  <c r="J166" i="23"/>
  <c r="L166" i="23" s="1"/>
  <c r="P161" i="1"/>
  <c r="J157" i="23"/>
  <c r="L157" i="23" s="1"/>
  <c r="P145" i="1"/>
  <c r="P144" i="1"/>
  <c r="J140" i="23"/>
  <c r="L140" i="23" s="1"/>
  <c r="P174" i="1"/>
  <c r="J170" i="23"/>
  <c r="L170" i="23" s="1"/>
  <c r="P52" i="1"/>
  <c r="J48" i="23"/>
  <c r="L48" i="23" s="1"/>
  <c r="P45" i="1"/>
  <c r="J41" i="23"/>
  <c r="L41" i="23" s="1"/>
  <c r="O182" i="1"/>
  <c r="J60" i="23"/>
  <c r="L60" i="23" s="1"/>
  <c r="P64" i="1"/>
  <c r="J146" i="23"/>
  <c r="L146" i="23" s="1"/>
  <c r="P150" i="1"/>
  <c r="J159" i="23"/>
  <c r="L159" i="23" s="1"/>
  <c r="P163" i="1"/>
  <c r="P92" i="1"/>
  <c r="J88" i="23"/>
  <c r="L88" i="23" s="1"/>
  <c r="J43" i="23"/>
  <c r="L43" i="23" s="1"/>
  <c r="P47" i="1"/>
  <c r="P48" i="1"/>
  <c r="C222" i="2"/>
  <c r="C223" i="2"/>
  <c r="B223" i="2" s="1"/>
  <c r="C225" i="2"/>
  <c r="B225" i="2" s="1"/>
  <c r="B214" i="2"/>
  <c r="E226" i="2"/>
  <c r="C226" i="2" s="1"/>
  <c r="D228" i="2"/>
  <c r="C228" i="2" s="1"/>
  <c r="B228" i="2" s="1"/>
  <c r="C216" i="2"/>
  <c r="B216" i="2" s="1"/>
  <c r="E220" i="2"/>
  <c r="C220" i="2" s="1"/>
  <c r="D219" i="2"/>
  <c r="C219" i="2" s="1"/>
  <c r="B219" i="2" s="1"/>
  <c r="C207" i="2"/>
  <c r="B207" i="2" s="1"/>
  <c r="B217" i="2"/>
  <c r="E229" i="2"/>
  <c r="C229" i="2" s="1"/>
  <c r="B222" i="2"/>
  <c r="C208" i="2"/>
  <c r="B208" i="2" s="1"/>
  <c r="D20" i="23"/>
  <c r="G20" i="23" s="1"/>
  <c r="A209" i="22"/>
  <c r="A206" i="19"/>
  <c r="A222" i="22"/>
  <c r="A219" i="19"/>
  <c r="C205" i="1"/>
  <c r="A195" i="22"/>
  <c r="A192" i="19"/>
  <c r="A204" i="22"/>
  <c r="A201" i="19"/>
  <c r="C208" i="1"/>
  <c r="A194" i="22"/>
  <c r="A191" i="19"/>
  <c r="A200" i="22"/>
  <c r="A197" i="19"/>
  <c r="A188" i="22"/>
  <c r="A185" i="19"/>
  <c r="C216" i="1"/>
  <c r="C200" i="1"/>
  <c r="A197" i="22"/>
  <c r="A194" i="19"/>
  <c r="F223" i="1"/>
  <c r="D211" i="1"/>
  <c r="C206" i="1"/>
  <c r="C215" i="1"/>
  <c r="A186" i="19"/>
  <c r="A189" i="22"/>
  <c r="E229" i="1"/>
  <c r="D217" i="1"/>
  <c r="E224" i="1"/>
  <c r="D212" i="1"/>
  <c r="E230" i="1"/>
  <c r="D218" i="1"/>
  <c r="E232" i="1"/>
  <c r="D220" i="1"/>
  <c r="C213" i="1"/>
  <c r="C209" i="1"/>
  <c r="C228" i="1"/>
  <c r="C214" i="1"/>
  <c r="C222" i="1"/>
  <c r="M187" i="1" l="1"/>
  <c r="M188" i="1"/>
  <c r="M189" i="1"/>
  <c r="M190" i="1"/>
  <c r="M191" i="1"/>
  <c r="M192" i="1"/>
  <c r="M193" i="1"/>
  <c r="M194" i="1"/>
  <c r="M195" i="1"/>
  <c r="M196" i="1"/>
  <c r="M197" i="1"/>
  <c r="M198" i="1"/>
  <c r="M199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C137" i="23"/>
  <c r="K141" i="1"/>
  <c r="C146" i="23"/>
  <c r="K150" i="1"/>
  <c r="C55" i="23"/>
  <c r="K59" i="1"/>
  <c r="N118" i="1"/>
  <c r="K118" i="1"/>
  <c r="C128" i="23"/>
  <c r="K132" i="1"/>
  <c r="C72" i="23"/>
  <c r="K76" i="1"/>
  <c r="C57" i="23"/>
  <c r="K61" i="1"/>
  <c r="C70" i="23"/>
  <c r="K74" i="1"/>
  <c r="C69" i="23"/>
  <c r="K73" i="1"/>
  <c r="N125" i="1"/>
  <c r="K125" i="1"/>
  <c r="Q121" i="1"/>
  <c r="K121" i="1"/>
  <c r="C158" i="23"/>
  <c r="K162" i="1"/>
  <c r="N44" i="1"/>
  <c r="K44" i="1"/>
  <c r="N148" i="1"/>
  <c r="K148" i="1"/>
  <c r="C107" i="23"/>
  <c r="K111" i="1"/>
  <c r="C134" i="23"/>
  <c r="K138" i="1"/>
  <c r="C111" i="23"/>
  <c r="K115" i="1"/>
  <c r="K122" i="1"/>
  <c r="N134" i="1"/>
  <c r="K134" i="1"/>
  <c r="Q99" i="1"/>
  <c r="K99" i="1"/>
  <c r="C152" i="23"/>
  <c r="K156" i="1"/>
  <c r="C132" i="23"/>
  <c r="K136" i="1"/>
  <c r="C108" i="23"/>
  <c r="K112" i="1"/>
  <c r="N57" i="1"/>
  <c r="K57" i="1"/>
  <c r="C136" i="23"/>
  <c r="K140" i="1"/>
  <c r="C101" i="23"/>
  <c r="K105" i="1"/>
  <c r="N91" i="1"/>
  <c r="K91" i="1"/>
  <c r="N109" i="1"/>
  <c r="K109" i="1"/>
  <c r="N67" i="1"/>
  <c r="K67" i="1"/>
  <c r="C153" i="23"/>
  <c r="K157" i="1"/>
  <c r="C138" i="23"/>
  <c r="K142" i="1"/>
  <c r="C162" i="23"/>
  <c r="K166" i="1"/>
  <c r="C135" i="23"/>
  <c r="K139" i="1"/>
  <c r="C116" i="23"/>
  <c r="K120" i="1"/>
  <c r="C161" i="23"/>
  <c r="K165" i="1"/>
  <c r="C68" i="23"/>
  <c r="K72" i="1"/>
  <c r="Q98" i="1"/>
  <c r="K98" i="1"/>
  <c r="C123" i="23"/>
  <c r="K127" i="1"/>
  <c r="C88" i="23"/>
  <c r="K92" i="1"/>
  <c r="C85" i="23"/>
  <c r="K89" i="1"/>
  <c r="C110" i="23"/>
  <c r="K114" i="1"/>
  <c r="C126" i="23"/>
  <c r="K130" i="1"/>
  <c r="Q116" i="1"/>
  <c r="K116" i="1"/>
  <c r="N84" i="1"/>
  <c r="K84" i="1"/>
  <c r="C159" i="23"/>
  <c r="K163" i="1"/>
  <c r="C149" i="23"/>
  <c r="K153" i="1"/>
  <c r="N54" i="1"/>
  <c r="K54" i="1"/>
  <c r="C93" i="23"/>
  <c r="K97" i="1"/>
  <c r="N90" i="1"/>
  <c r="K90" i="1"/>
  <c r="K102" i="1"/>
  <c r="N155" i="1"/>
  <c r="K155" i="1"/>
  <c r="C89" i="23"/>
  <c r="K93" i="1"/>
  <c r="K174" i="1"/>
  <c r="C165" i="23"/>
  <c r="K169" i="1"/>
  <c r="N119" i="1"/>
  <c r="K119" i="1"/>
  <c r="C140" i="23"/>
  <c r="K144" i="1"/>
  <c r="N131" i="1"/>
  <c r="K131" i="1"/>
  <c r="C164" i="23"/>
  <c r="K168" i="1"/>
  <c r="C79" i="23"/>
  <c r="K83" i="1"/>
  <c r="C71" i="23"/>
  <c r="K75" i="1"/>
  <c r="N158" i="1"/>
  <c r="K158" i="1"/>
  <c r="K56" i="1"/>
  <c r="N171" i="1"/>
  <c r="K171" i="1"/>
  <c r="C150" i="23"/>
  <c r="K154" i="1"/>
  <c r="C143" i="23"/>
  <c r="K147" i="1"/>
  <c r="C64" i="23"/>
  <c r="K68" i="1"/>
  <c r="C76" i="23"/>
  <c r="K80" i="1"/>
  <c r="C75" i="23"/>
  <c r="K79" i="1"/>
  <c r="C62" i="23"/>
  <c r="K66" i="1"/>
  <c r="C82" i="23"/>
  <c r="K86" i="1"/>
  <c r="C60" i="23"/>
  <c r="K64" i="1"/>
  <c r="C74" i="23"/>
  <c r="K78" i="1"/>
  <c r="Q145" i="1"/>
  <c r="K145" i="1"/>
  <c r="C59" i="23"/>
  <c r="K63" i="1"/>
  <c r="N124" i="1"/>
  <c r="K124" i="1"/>
  <c r="Q94" i="1"/>
  <c r="K94" i="1"/>
  <c r="C73" i="23"/>
  <c r="K77" i="1"/>
  <c r="C78" i="23"/>
  <c r="K82" i="1"/>
  <c r="N70" i="1"/>
  <c r="K70" i="1"/>
  <c r="C67" i="23"/>
  <c r="K71" i="1"/>
  <c r="C84" i="23"/>
  <c r="K88" i="1"/>
  <c r="J173" i="1"/>
  <c r="K173" i="1"/>
  <c r="J103" i="1"/>
  <c r="K103" i="1"/>
  <c r="C129" i="23"/>
  <c r="K133" i="1"/>
  <c r="N51" i="1"/>
  <c r="K51" i="1"/>
  <c r="C155" i="23"/>
  <c r="K159" i="1"/>
  <c r="Q53" i="1"/>
  <c r="K53" i="1"/>
  <c r="C142" i="23"/>
  <c r="K146" i="1"/>
  <c r="N62" i="1"/>
  <c r="K62" i="1"/>
  <c r="J152" i="1"/>
  <c r="K152" i="1"/>
  <c r="C122" i="23"/>
  <c r="K126" i="1"/>
  <c r="C131" i="23"/>
  <c r="K135" i="1"/>
  <c r="Q60" i="1"/>
  <c r="K60" i="1"/>
  <c r="N101" i="1"/>
  <c r="K101" i="1"/>
  <c r="N96" i="1"/>
  <c r="K96" i="1"/>
  <c r="C166" i="23"/>
  <c r="K170" i="1"/>
  <c r="Q137" i="1"/>
  <c r="K137" i="1"/>
  <c r="C77" i="23"/>
  <c r="K81" i="1"/>
  <c r="C156" i="23"/>
  <c r="K160" i="1"/>
  <c r="K172" i="1"/>
  <c r="N167" i="1"/>
  <c r="K167" i="1"/>
  <c r="K107" i="1"/>
  <c r="C102" i="23"/>
  <c r="K106" i="1"/>
  <c r="N123" i="1"/>
  <c r="K123" i="1"/>
  <c r="C65" i="23"/>
  <c r="K69" i="1"/>
  <c r="N85" i="1"/>
  <c r="K85" i="1"/>
  <c r="C157" i="23"/>
  <c r="K161" i="1"/>
  <c r="C113" i="23"/>
  <c r="K117" i="1"/>
  <c r="C160" i="23"/>
  <c r="K164" i="1"/>
  <c r="J46" i="1"/>
  <c r="K46" i="1"/>
  <c r="C147" i="23"/>
  <c r="K151" i="1"/>
  <c r="C125" i="23"/>
  <c r="K129" i="1"/>
  <c r="N164" i="1"/>
  <c r="Q164" i="1"/>
  <c r="Q85" i="1"/>
  <c r="C81" i="23"/>
  <c r="N145" i="1"/>
  <c r="Q170" i="1"/>
  <c r="N160" i="1"/>
  <c r="J47" i="1"/>
  <c r="I182" i="1"/>
  <c r="C119" i="23"/>
  <c r="C42" i="23"/>
  <c r="Q160" i="1"/>
  <c r="N133" i="1"/>
  <c r="Q88" i="1"/>
  <c r="J123" i="1"/>
  <c r="Q106" i="1"/>
  <c r="Q123" i="1"/>
  <c r="Q130" i="1"/>
  <c r="J107" i="1"/>
  <c r="Q168" i="1"/>
  <c r="Q101" i="1"/>
  <c r="O38" i="24"/>
  <c r="O44" i="24" s="1"/>
  <c r="T18" i="24"/>
  <c r="Q107" i="1"/>
  <c r="Q66" i="1"/>
  <c r="J52" i="1"/>
  <c r="N117" i="1"/>
  <c r="N107" i="1"/>
  <c r="C103" i="23"/>
  <c r="N78" i="1"/>
  <c r="Q78" i="1"/>
  <c r="N69" i="1"/>
  <c r="N161" i="1"/>
  <c r="Q103" i="1"/>
  <c r="C163" i="23"/>
  <c r="Q161" i="1"/>
  <c r="N82" i="1"/>
  <c r="J87" i="1"/>
  <c r="Q69" i="1"/>
  <c r="Q167" i="1"/>
  <c r="Q117" i="1"/>
  <c r="Q97" i="1"/>
  <c r="J64" i="1"/>
  <c r="J54" i="1"/>
  <c r="N170" i="1"/>
  <c r="N106" i="1"/>
  <c r="Q134" i="1"/>
  <c r="Q82" i="1"/>
  <c r="Q158" i="1"/>
  <c r="Q83" i="1"/>
  <c r="J55" i="1"/>
  <c r="J143" i="1"/>
  <c r="D224" i="1"/>
  <c r="E236" i="1"/>
  <c r="Q152" i="1"/>
  <c r="J76" i="1"/>
  <c r="N142" i="1"/>
  <c r="N83" i="1"/>
  <c r="J95" i="1"/>
  <c r="Q68" i="1"/>
  <c r="Q142" i="1"/>
  <c r="Q96" i="1"/>
  <c r="N137" i="1"/>
  <c r="C148" i="23"/>
  <c r="D239" i="1"/>
  <c r="C239" i="1" s="1"/>
  <c r="E251" i="1"/>
  <c r="D251" i="1" s="1"/>
  <c r="C251" i="1" s="1"/>
  <c r="C133" i="23"/>
  <c r="D245" i="1"/>
  <c r="C245" i="1" s="1"/>
  <c r="E257" i="1"/>
  <c r="D257" i="1" s="1"/>
  <c r="C257" i="1" s="1"/>
  <c r="D240" i="1"/>
  <c r="C240" i="1" s="1"/>
  <c r="E252" i="1"/>
  <c r="D252" i="1" s="1"/>
  <c r="C252" i="1" s="1"/>
  <c r="D232" i="1"/>
  <c r="E244" i="1"/>
  <c r="D229" i="1"/>
  <c r="E241" i="1"/>
  <c r="D223" i="1"/>
  <c r="C223" i="1" s="1"/>
  <c r="F235" i="1"/>
  <c r="Q144" i="1"/>
  <c r="N68" i="1"/>
  <c r="Q79" i="1"/>
  <c r="J104" i="1"/>
  <c r="D230" i="1"/>
  <c r="C230" i="1" s="1"/>
  <c r="E242" i="1"/>
  <c r="N152" i="1"/>
  <c r="J69" i="1"/>
  <c r="C92" i="23"/>
  <c r="J85" i="1"/>
  <c r="Q133" i="1"/>
  <c r="Q150" i="1"/>
  <c r="J128" i="1"/>
  <c r="I175" i="1"/>
  <c r="J79" i="1"/>
  <c r="J161" i="1"/>
  <c r="Q92" i="1"/>
  <c r="J118" i="1"/>
  <c r="N127" i="1"/>
  <c r="N169" i="1"/>
  <c r="J98" i="1"/>
  <c r="J72" i="1"/>
  <c r="N139" i="1"/>
  <c r="Q80" i="1"/>
  <c r="Q75" i="1"/>
  <c r="O189" i="1"/>
  <c r="J185" i="23" s="1"/>
  <c r="L185" i="23" s="1"/>
  <c r="J65" i="1"/>
  <c r="N88" i="1"/>
  <c r="J127" i="1"/>
  <c r="Q169" i="1"/>
  <c r="J174" i="1"/>
  <c r="Q135" i="1"/>
  <c r="N81" i="1"/>
  <c r="Q143" i="1"/>
  <c r="Q77" i="1"/>
  <c r="J122" i="1"/>
  <c r="J140" i="1"/>
  <c r="Q72" i="1"/>
  <c r="J67" i="1"/>
  <c r="J84" i="1"/>
  <c r="N77" i="1"/>
  <c r="J102" i="1"/>
  <c r="J81" i="1"/>
  <c r="C97" i="23"/>
  <c r="N130" i="1"/>
  <c r="J130" i="1"/>
  <c r="J131" i="1"/>
  <c r="J149" i="1"/>
  <c r="J171" i="1"/>
  <c r="J80" i="1"/>
  <c r="J53" i="1"/>
  <c r="Q126" i="1"/>
  <c r="N126" i="1"/>
  <c r="J78" i="1"/>
  <c r="Q81" i="1"/>
  <c r="N173" i="1"/>
  <c r="J71" i="1"/>
  <c r="I178" i="1"/>
  <c r="N80" i="1"/>
  <c r="N112" i="1"/>
  <c r="J146" i="1"/>
  <c r="N162" i="1"/>
  <c r="J96" i="1"/>
  <c r="Q146" i="1"/>
  <c r="N71" i="1"/>
  <c r="J157" i="1"/>
  <c r="J94" i="1"/>
  <c r="N60" i="1"/>
  <c r="J62" i="1"/>
  <c r="Q109" i="1"/>
  <c r="Q163" i="1"/>
  <c r="N75" i="1"/>
  <c r="Q159" i="1"/>
  <c r="N140" i="1"/>
  <c r="C56" i="23"/>
  <c r="Q157" i="1"/>
  <c r="N146" i="1"/>
  <c r="J124" i="1"/>
  <c r="J169" i="1"/>
  <c r="J116" i="1"/>
  <c r="N95" i="1"/>
  <c r="J77" i="1"/>
  <c r="J148" i="1"/>
  <c r="Q63" i="1"/>
  <c r="Q147" i="1"/>
  <c r="O187" i="1"/>
  <c r="P187" i="1" s="1"/>
  <c r="J110" i="1"/>
  <c r="J135" i="1"/>
  <c r="J126" i="1"/>
  <c r="J100" i="1"/>
  <c r="J97" i="1"/>
  <c r="Q71" i="1"/>
  <c r="N63" i="1"/>
  <c r="Q64" i="1"/>
  <c r="N144" i="1"/>
  <c r="N149" i="1"/>
  <c r="O192" i="1"/>
  <c r="J66" i="1"/>
  <c r="Q105" i="1"/>
  <c r="Q76" i="1"/>
  <c r="N147" i="1"/>
  <c r="N141" i="1"/>
  <c r="N104" i="1"/>
  <c r="N64" i="1"/>
  <c r="Q127" i="1"/>
  <c r="Q120" i="1"/>
  <c r="N135" i="1"/>
  <c r="N159" i="1"/>
  <c r="J129" i="1"/>
  <c r="N168" i="1"/>
  <c r="J160" i="1"/>
  <c r="N120" i="1"/>
  <c r="J58" i="1"/>
  <c r="C54" i="23"/>
  <c r="Q58" i="1"/>
  <c r="O194" i="1"/>
  <c r="P181" i="1"/>
  <c r="J177" i="23"/>
  <c r="L177" i="23" s="1"/>
  <c r="J182" i="23"/>
  <c r="L182" i="23" s="1"/>
  <c r="P186" i="1"/>
  <c r="P178" i="1"/>
  <c r="J174" i="23"/>
  <c r="L174" i="23" s="1"/>
  <c r="J133" i="1"/>
  <c r="O197" i="1"/>
  <c r="J150" i="1"/>
  <c r="G195" i="1"/>
  <c r="J74" i="1"/>
  <c r="J121" i="1"/>
  <c r="C117" i="23"/>
  <c r="N55" i="1"/>
  <c r="C51" i="23"/>
  <c r="N165" i="1"/>
  <c r="G199" i="1"/>
  <c r="Q122" i="1"/>
  <c r="C118" i="23"/>
  <c r="N136" i="1"/>
  <c r="J132" i="1"/>
  <c r="J154" i="1"/>
  <c r="J173" i="23"/>
  <c r="L173" i="23" s="1"/>
  <c r="P177" i="1"/>
  <c r="Q141" i="1"/>
  <c r="Q87" i="1"/>
  <c r="C83" i="23"/>
  <c r="J139" i="1"/>
  <c r="J101" i="1"/>
  <c r="C96" i="23"/>
  <c r="J99" i="1"/>
  <c r="C94" i="23"/>
  <c r="J170" i="1"/>
  <c r="N150" i="1"/>
  <c r="N65" i="1"/>
  <c r="J153" i="1"/>
  <c r="Q55" i="1"/>
  <c r="J93" i="1"/>
  <c r="Q174" i="1"/>
  <c r="C170" i="23"/>
  <c r="N122" i="1"/>
  <c r="J106" i="1"/>
  <c r="J168" i="1"/>
  <c r="J83" i="1"/>
  <c r="N174" i="1"/>
  <c r="J75" i="1"/>
  <c r="J166" i="1"/>
  <c r="Q73" i="1"/>
  <c r="Q115" i="1"/>
  <c r="J60" i="1"/>
  <c r="N116" i="1"/>
  <c r="N98" i="1"/>
  <c r="N87" i="1"/>
  <c r="N128" i="1"/>
  <c r="O195" i="1"/>
  <c r="O198" i="1"/>
  <c r="N53" i="1"/>
  <c r="C49" i="23"/>
  <c r="N108" i="1"/>
  <c r="C104" i="23"/>
  <c r="Q57" i="1"/>
  <c r="C53" i="23"/>
  <c r="P175" i="1"/>
  <c r="J171" i="23"/>
  <c r="L171" i="23" s="1"/>
  <c r="J57" i="1"/>
  <c r="C52" i="23"/>
  <c r="J59" i="1"/>
  <c r="G190" i="1"/>
  <c r="H188" i="1"/>
  <c r="J167" i="1"/>
  <c r="I183" i="1"/>
  <c r="K183" i="1" s="1"/>
  <c r="H189" i="1"/>
  <c r="Q104" i="1"/>
  <c r="C100" i="23"/>
  <c r="J112" i="1"/>
  <c r="Q165" i="1"/>
  <c r="J109" i="1"/>
  <c r="C105" i="23"/>
  <c r="N111" i="1"/>
  <c r="N61" i="1"/>
  <c r="N132" i="1"/>
  <c r="G198" i="1"/>
  <c r="O191" i="1"/>
  <c r="Q154" i="1"/>
  <c r="Q153" i="1"/>
  <c r="O193" i="1"/>
  <c r="N143" i="1"/>
  <c r="C139" i="23"/>
  <c r="J90" i="1"/>
  <c r="J144" i="1"/>
  <c r="Q149" i="1"/>
  <c r="C145" i="23"/>
  <c r="N72" i="1"/>
  <c r="N93" i="1"/>
  <c r="Q74" i="1"/>
  <c r="Q52" i="1"/>
  <c r="C48" i="23"/>
  <c r="N52" i="1"/>
  <c r="H190" i="1"/>
  <c r="N156" i="1"/>
  <c r="N94" i="1"/>
  <c r="C90" i="23"/>
  <c r="H197" i="1"/>
  <c r="Q156" i="1"/>
  <c r="P184" i="1"/>
  <c r="J180" i="23"/>
  <c r="L180" i="23" s="1"/>
  <c r="Q51" i="1"/>
  <c r="C47" i="23"/>
  <c r="Q62" i="1"/>
  <c r="C58" i="23"/>
  <c r="J178" i="23"/>
  <c r="L178" i="23" s="1"/>
  <c r="P182" i="1"/>
  <c r="Q166" i="1"/>
  <c r="N115" i="1"/>
  <c r="H194" i="1"/>
  <c r="J125" i="1"/>
  <c r="C121" i="23"/>
  <c r="Q118" i="1"/>
  <c r="C114" i="23"/>
  <c r="J73" i="1"/>
  <c r="J44" i="1"/>
  <c r="O188" i="1"/>
  <c r="N99" i="1"/>
  <c r="C95" i="23"/>
  <c r="J156" i="1"/>
  <c r="J113" i="1"/>
  <c r="C109" i="23"/>
  <c r="Q132" i="1"/>
  <c r="Q114" i="1"/>
  <c r="C63" i="23"/>
  <c r="Q67" i="1"/>
  <c r="J111" i="1"/>
  <c r="N153" i="1"/>
  <c r="H198" i="1"/>
  <c r="J89" i="1"/>
  <c r="G192" i="1"/>
  <c r="J137" i="1"/>
  <c r="Q56" i="1"/>
  <c r="Q155" i="1"/>
  <c r="N100" i="1"/>
  <c r="Q90" i="1"/>
  <c r="C86" i="23"/>
  <c r="I184" i="1"/>
  <c r="N105" i="1"/>
  <c r="N56" i="1"/>
  <c r="J158" i="1"/>
  <c r="C154" i="23"/>
  <c r="Q171" i="1"/>
  <c r="C167" i="23"/>
  <c r="J147" i="1"/>
  <c r="Q108" i="1"/>
  <c r="Q162" i="1"/>
  <c r="Q93" i="1"/>
  <c r="Q112" i="1"/>
  <c r="J68" i="1"/>
  <c r="N113" i="1"/>
  <c r="N163" i="1"/>
  <c r="J145" i="1"/>
  <c r="C141" i="23"/>
  <c r="J164" i="1"/>
  <c r="J82" i="1"/>
  <c r="J88" i="1"/>
  <c r="Q61" i="1"/>
  <c r="Q173" i="1"/>
  <c r="C169" i="23"/>
  <c r="J51" i="1"/>
  <c r="N110" i="1"/>
  <c r="H192" i="1"/>
  <c r="G193" i="1"/>
  <c r="H193" i="1"/>
  <c r="G196" i="1"/>
  <c r="H191" i="1"/>
  <c r="G189" i="1"/>
  <c r="H187" i="1"/>
  <c r="P183" i="1"/>
  <c r="J179" i="23"/>
  <c r="L179" i="23" s="1"/>
  <c r="Q119" i="1"/>
  <c r="C115" i="23"/>
  <c r="G194" i="1"/>
  <c r="J141" i="1"/>
  <c r="Q128" i="1"/>
  <c r="C124" i="23"/>
  <c r="G188" i="1"/>
  <c r="N58" i="1"/>
  <c r="J162" i="1"/>
  <c r="G187" i="1"/>
  <c r="J45" i="1"/>
  <c r="C40" i="23"/>
  <c r="Q44" i="1"/>
  <c r="Q148" i="1"/>
  <c r="C144" i="23"/>
  <c r="Q59" i="1"/>
  <c r="Q136" i="1"/>
  <c r="P176" i="1"/>
  <c r="J172" i="23"/>
  <c r="L172" i="23" s="1"/>
  <c r="I176" i="1"/>
  <c r="N121" i="1"/>
  <c r="J134" i="1"/>
  <c r="C130" i="23"/>
  <c r="N166" i="1"/>
  <c r="J105" i="1"/>
  <c r="J91" i="1"/>
  <c r="J142" i="1"/>
  <c r="I179" i="1"/>
  <c r="J120" i="1"/>
  <c r="I185" i="1"/>
  <c r="N157" i="1"/>
  <c r="N89" i="1"/>
  <c r="J138" i="1"/>
  <c r="C50" i="23"/>
  <c r="Q54" i="1"/>
  <c r="Q131" i="1"/>
  <c r="C127" i="23"/>
  <c r="N92" i="1"/>
  <c r="Q89" i="1"/>
  <c r="N59" i="1"/>
  <c r="I177" i="1"/>
  <c r="K177" i="1" s="1"/>
  <c r="J172" i="1"/>
  <c r="N97" i="1"/>
  <c r="J181" i="23"/>
  <c r="L181" i="23" s="1"/>
  <c r="P185" i="1"/>
  <c r="J159" i="1"/>
  <c r="N86" i="1"/>
  <c r="O199" i="1"/>
  <c r="J61" i="1"/>
  <c r="I180" i="1"/>
  <c r="K180" i="1" s="1"/>
  <c r="Q65" i="1"/>
  <c r="C61" i="23"/>
  <c r="J108" i="1"/>
  <c r="N138" i="1"/>
  <c r="J163" i="1"/>
  <c r="O196" i="1"/>
  <c r="Q138" i="1"/>
  <c r="Q47" i="1"/>
  <c r="C43" i="23"/>
  <c r="N47" i="1"/>
  <c r="J48" i="1"/>
  <c r="Q110" i="1"/>
  <c r="C106" i="23"/>
  <c r="J115" i="1"/>
  <c r="N114" i="1"/>
  <c r="J136" i="1"/>
  <c r="G197" i="1"/>
  <c r="N73" i="1"/>
  <c r="Q111" i="1"/>
  <c r="Q91" i="1"/>
  <c r="C87" i="23"/>
  <c r="J165" i="1"/>
  <c r="G191" i="1"/>
  <c r="J92" i="1"/>
  <c r="J114" i="1"/>
  <c r="J117" i="1"/>
  <c r="C112" i="23"/>
  <c r="Q84" i="1"/>
  <c r="C80" i="23"/>
  <c r="Q139" i="1"/>
  <c r="O190" i="1"/>
  <c r="J176" i="23"/>
  <c r="L176" i="23" s="1"/>
  <c r="P180" i="1"/>
  <c r="H199" i="1"/>
  <c r="J155" i="1"/>
  <c r="C151" i="23"/>
  <c r="I181" i="1"/>
  <c r="J119" i="1"/>
  <c r="Q95" i="1"/>
  <c r="C91" i="23"/>
  <c r="N74" i="1"/>
  <c r="J56" i="1"/>
  <c r="H195" i="1"/>
  <c r="N154" i="1"/>
  <c r="Q125" i="1"/>
  <c r="Q113" i="1"/>
  <c r="Q86" i="1"/>
  <c r="N76" i="1"/>
  <c r="J86" i="1"/>
  <c r="I186" i="1"/>
  <c r="K186" i="1" s="1"/>
  <c r="Q124" i="1"/>
  <c r="C120" i="23"/>
  <c r="N66" i="1"/>
  <c r="J151" i="1"/>
  <c r="J70" i="1"/>
  <c r="C66" i="23"/>
  <c r="Q70" i="1"/>
  <c r="J63" i="1"/>
  <c r="Q100" i="1"/>
  <c r="J175" i="23"/>
  <c r="L175" i="23" s="1"/>
  <c r="P179" i="1"/>
  <c r="Q140" i="1"/>
  <c r="N103" i="1"/>
  <c r="C99" i="23"/>
  <c r="N79" i="1"/>
  <c r="H196" i="1"/>
  <c r="B220" i="2"/>
  <c r="B229" i="2"/>
  <c r="B226" i="2"/>
  <c r="D21" i="23"/>
  <c r="G21" i="23" s="1"/>
  <c r="C218" i="1"/>
  <c r="C229" i="1"/>
  <c r="A224" i="22"/>
  <c r="A221" i="19"/>
  <c r="C212" i="1"/>
  <c r="A216" i="22"/>
  <c r="A213" i="19"/>
  <c r="A217" i="22"/>
  <c r="A214" i="19"/>
  <c r="C224" i="1"/>
  <c r="C220" i="1"/>
  <c r="C217" i="1"/>
  <c r="A204" i="19"/>
  <c r="A207" i="22"/>
  <c r="A201" i="22"/>
  <c r="A198" i="19"/>
  <c r="C211" i="1"/>
  <c r="A206" i="22"/>
  <c r="A203" i="19"/>
  <c r="C225" i="1"/>
  <c r="C234" i="1"/>
  <c r="C226" i="1"/>
  <c r="C232" i="1"/>
  <c r="C221" i="1"/>
  <c r="M200" i="1" l="1"/>
  <c r="M201" i="1"/>
  <c r="M202" i="1"/>
  <c r="M203" i="1"/>
  <c r="M204" i="1"/>
  <c r="M205" i="1"/>
  <c r="M206" i="1"/>
  <c r="M207" i="1"/>
  <c r="M208" i="1"/>
  <c r="M209" i="1"/>
  <c r="M210" i="1"/>
  <c r="L200" i="1"/>
  <c r="L201" i="1"/>
  <c r="L202" i="1"/>
  <c r="L203" i="1"/>
  <c r="L204" i="1"/>
  <c r="L205" i="1"/>
  <c r="L206" i="1"/>
  <c r="L207" i="1"/>
  <c r="L208" i="1"/>
  <c r="L209" i="1"/>
  <c r="L210" i="1"/>
  <c r="C177" i="23"/>
  <c r="K181" i="1"/>
  <c r="C181" i="23"/>
  <c r="K185" i="1"/>
  <c r="N179" i="1"/>
  <c r="K179" i="1"/>
  <c r="C172" i="23"/>
  <c r="K176" i="1"/>
  <c r="C180" i="23"/>
  <c r="K184" i="1"/>
  <c r="C174" i="23"/>
  <c r="K178" i="1"/>
  <c r="C171" i="23"/>
  <c r="K175" i="1"/>
  <c r="C178" i="23"/>
  <c r="K182" i="1"/>
  <c r="N175" i="1"/>
  <c r="J183" i="1"/>
  <c r="Q182" i="1"/>
  <c r="N182" i="1"/>
  <c r="J175" i="1"/>
  <c r="Q175" i="1"/>
  <c r="H205" i="1"/>
  <c r="P189" i="1"/>
  <c r="O203" i="1"/>
  <c r="J199" i="23" s="1"/>
  <c r="L199" i="23" s="1"/>
  <c r="J186" i="1"/>
  <c r="E253" i="1"/>
  <c r="D253" i="1" s="1"/>
  <c r="C253" i="1" s="1"/>
  <c r="D241" i="1"/>
  <c r="C241" i="1" s="1"/>
  <c r="J182" i="1"/>
  <c r="Q178" i="1"/>
  <c r="N185" i="1"/>
  <c r="N178" i="1"/>
  <c r="D244" i="1"/>
  <c r="C244" i="1" s="1"/>
  <c r="E256" i="1"/>
  <c r="D256" i="1" s="1"/>
  <c r="C256" i="1" s="1"/>
  <c r="D236" i="1"/>
  <c r="C236" i="1" s="1"/>
  <c r="E248" i="1"/>
  <c r="D248" i="1" s="1"/>
  <c r="C248" i="1" s="1"/>
  <c r="D242" i="1"/>
  <c r="C242" i="1" s="1"/>
  <c r="E254" i="1"/>
  <c r="D254" i="1" s="1"/>
  <c r="C254" i="1" s="1"/>
  <c r="F247" i="1"/>
  <c r="D235" i="1"/>
  <c r="C235" i="1" s="1"/>
  <c r="P192" i="1"/>
  <c r="J183" i="23"/>
  <c r="L183" i="23" s="1"/>
  <c r="J188" i="23"/>
  <c r="L188" i="23" s="1"/>
  <c r="N181" i="1"/>
  <c r="Q176" i="1"/>
  <c r="H203" i="1"/>
  <c r="J177" i="1"/>
  <c r="Q181" i="1"/>
  <c r="J180" i="1"/>
  <c r="J176" i="1"/>
  <c r="I198" i="1"/>
  <c r="N186" i="1"/>
  <c r="C182" i="23"/>
  <c r="O206" i="1"/>
  <c r="I191" i="1"/>
  <c r="I187" i="1"/>
  <c r="K187" i="1" s="1"/>
  <c r="I188" i="1"/>
  <c r="I189" i="1"/>
  <c r="K189" i="1" s="1"/>
  <c r="H208" i="1"/>
  <c r="H201" i="1"/>
  <c r="I195" i="1"/>
  <c r="O204" i="1"/>
  <c r="P193" i="1"/>
  <c r="J189" i="23"/>
  <c r="L189" i="23" s="1"/>
  <c r="J181" i="1"/>
  <c r="P196" i="1"/>
  <c r="J192" i="23"/>
  <c r="L192" i="23" s="1"/>
  <c r="Q185" i="1"/>
  <c r="N177" i="1"/>
  <c r="C173" i="23"/>
  <c r="J178" i="1"/>
  <c r="I196" i="1"/>
  <c r="I193" i="1"/>
  <c r="I192" i="1"/>
  <c r="J184" i="23"/>
  <c r="L184" i="23" s="1"/>
  <c r="P188" i="1"/>
  <c r="J194" i="23"/>
  <c r="L194" i="23" s="1"/>
  <c r="P198" i="1"/>
  <c r="H210" i="1"/>
  <c r="H209" i="1"/>
  <c r="N176" i="1"/>
  <c r="H206" i="1"/>
  <c r="G200" i="1"/>
  <c r="O207" i="1"/>
  <c r="G208" i="1"/>
  <c r="O202" i="1"/>
  <c r="H202" i="1"/>
  <c r="J185" i="1"/>
  <c r="J179" i="1"/>
  <c r="I194" i="1"/>
  <c r="O205" i="1"/>
  <c r="J184" i="1"/>
  <c r="G205" i="1"/>
  <c r="O201" i="1"/>
  <c r="O210" i="1"/>
  <c r="J191" i="23"/>
  <c r="L191" i="23" s="1"/>
  <c r="P195" i="1"/>
  <c r="N180" i="1"/>
  <c r="Q186" i="1"/>
  <c r="G207" i="1"/>
  <c r="G202" i="1"/>
  <c r="H200" i="1"/>
  <c r="P190" i="1"/>
  <c r="J186" i="23"/>
  <c r="L186" i="23" s="1"/>
  <c r="P199" i="1"/>
  <c r="J195" i="23"/>
  <c r="L195" i="23" s="1"/>
  <c r="Q179" i="1"/>
  <c r="C175" i="23"/>
  <c r="G203" i="1"/>
  <c r="G209" i="1"/>
  <c r="J187" i="23"/>
  <c r="L187" i="23" s="1"/>
  <c r="P191" i="1"/>
  <c r="N184" i="1"/>
  <c r="Q183" i="1"/>
  <c r="C179" i="23"/>
  <c r="O200" i="1"/>
  <c r="H204" i="1"/>
  <c r="G206" i="1"/>
  <c r="Q177" i="1"/>
  <c r="J190" i="23"/>
  <c r="L190" i="23" s="1"/>
  <c r="P194" i="1"/>
  <c r="N183" i="1"/>
  <c r="I197" i="1"/>
  <c r="K197" i="1" s="1"/>
  <c r="Q180" i="1"/>
  <c r="C176" i="23"/>
  <c r="O208" i="1"/>
  <c r="G204" i="1"/>
  <c r="H207" i="1"/>
  <c r="O209" i="1"/>
  <c r="Q184" i="1"/>
  <c r="I190" i="1"/>
  <c r="G201" i="1"/>
  <c r="G210" i="1"/>
  <c r="I199" i="1"/>
  <c r="J193" i="23"/>
  <c r="L193" i="23" s="1"/>
  <c r="P197" i="1"/>
  <c r="D22" i="23"/>
  <c r="G22" i="23" s="1"/>
  <c r="A218" i="22"/>
  <c r="A215" i="19"/>
  <c r="A213" i="22"/>
  <c r="A210" i="19"/>
  <c r="A212" i="22"/>
  <c r="A209" i="19"/>
  <c r="A222" i="19"/>
  <c r="A225" i="22"/>
  <c r="E172" i="24" s="1"/>
  <c r="A221" i="22"/>
  <c r="A218" i="19"/>
  <c r="A219" i="22"/>
  <c r="A216" i="19"/>
  <c r="C233" i="1"/>
  <c r="N115" i="25" l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M258" i="1"/>
  <c r="M257" i="1"/>
  <c r="M256" i="1"/>
  <c r="M255" i="1"/>
  <c r="M254" i="1"/>
  <c r="M253" i="1"/>
  <c r="M252" i="1"/>
  <c r="M251" i="1"/>
  <c r="M250" i="1"/>
  <c r="M249" i="1"/>
  <c r="M248" i="1"/>
  <c r="M247" i="1"/>
  <c r="M246" i="1"/>
  <c r="M245" i="1"/>
  <c r="M244" i="1"/>
  <c r="M243" i="1"/>
  <c r="M242" i="1"/>
  <c r="M241" i="1"/>
  <c r="M240" i="1"/>
  <c r="M239" i="1"/>
  <c r="M238" i="1"/>
  <c r="M237" i="1"/>
  <c r="M236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M235" i="1"/>
  <c r="L235" i="1"/>
  <c r="M227" i="1"/>
  <c r="L227" i="1"/>
  <c r="M228" i="1"/>
  <c r="L228" i="1"/>
  <c r="M229" i="1"/>
  <c r="L229" i="1"/>
  <c r="M230" i="1"/>
  <c r="L230" i="1"/>
  <c r="M234" i="1"/>
  <c r="M233" i="1"/>
  <c r="M232" i="1"/>
  <c r="M231" i="1"/>
  <c r="L234" i="1"/>
  <c r="L233" i="1"/>
  <c r="L232" i="1"/>
  <c r="L231" i="1"/>
  <c r="M51" i="25"/>
  <c r="M87" i="25"/>
  <c r="M86" i="25"/>
  <c r="N132" i="25"/>
  <c r="M112" i="25"/>
  <c r="M55" i="25"/>
  <c r="N82" i="25"/>
  <c r="M62" i="25"/>
  <c r="N46" i="25"/>
  <c r="M137" i="25"/>
  <c r="M105" i="25"/>
  <c r="M38" i="25"/>
  <c r="N41" i="25"/>
  <c r="M64" i="25"/>
  <c r="N102" i="25"/>
  <c r="N86" i="25"/>
  <c r="N47" i="25"/>
  <c r="M39" i="25"/>
  <c r="N65" i="25"/>
  <c r="N43" i="25"/>
  <c r="N119" i="25"/>
  <c r="N104" i="25"/>
  <c r="N80" i="25"/>
  <c r="N122" i="25"/>
  <c r="M47" i="25"/>
  <c r="M70" i="25"/>
  <c r="M101" i="25"/>
  <c r="M58" i="25"/>
  <c r="M76" i="25"/>
  <c r="N106" i="25"/>
  <c r="N124" i="25"/>
  <c r="N57" i="25"/>
  <c r="N39" i="25"/>
  <c r="N49" i="25"/>
  <c r="M110" i="25"/>
  <c r="N73" i="25"/>
  <c r="N59" i="25"/>
  <c r="N85" i="25"/>
  <c r="N120" i="25"/>
  <c r="M106" i="25"/>
  <c r="N48" i="25"/>
  <c r="N98" i="25"/>
  <c r="N60" i="25"/>
  <c r="N56" i="25"/>
  <c r="N63" i="25"/>
  <c r="M79" i="25"/>
  <c r="M126" i="25"/>
  <c r="M43" i="25"/>
  <c r="N58" i="25"/>
  <c r="N66" i="25"/>
  <c r="M67" i="25"/>
  <c r="M73" i="25"/>
  <c r="M66" i="25"/>
  <c r="N126" i="25"/>
  <c r="N87" i="25"/>
  <c r="M40" i="25"/>
  <c r="M78" i="25"/>
  <c r="N42" i="25"/>
  <c r="N111" i="25"/>
  <c r="M97" i="25"/>
  <c r="M48" i="25"/>
  <c r="N50" i="25"/>
  <c r="M84" i="25"/>
  <c r="N62" i="25"/>
  <c r="M82" i="25"/>
  <c r="M94" i="25"/>
  <c r="M88" i="25"/>
  <c r="N81" i="25"/>
  <c r="M50" i="25"/>
  <c r="M90" i="25"/>
  <c r="N105" i="25"/>
  <c r="N45" i="25"/>
  <c r="M45" i="25"/>
  <c r="M131" i="25"/>
  <c r="M98" i="25"/>
  <c r="N93" i="25"/>
  <c r="M54" i="25"/>
  <c r="M123" i="25"/>
  <c r="N92" i="25"/>
  <c r="M41" i="25"/>
  <c r="N116" i="25"/>
  <c r="N127" i="25"/>
  <c r="M77" i="25"/>
  <c r="M108" i="25"/>
  <c r="M49" i="25"/>
  <c r="N108" i="25"/>
  <c r="N69" i="25"/>
  <c r="N103" i="25"/>
  <c r="M52" i="25"/>
  <c r="N38" i="25"/>
  <c r="M103" i="25"/>
  <c r="M63" i="25"/>
  <c r="M53" i="25"/>
  <c r="N76" i="25"/>
  <c r="N51" i="25"/>
  <c r="N52" i="25"/>
  <c r="N61" i="25"/>
  <c r="M117" i="25"/>
  <c r="M75" i="25"/>
  <c r="N67" i="25"/>
  <c r="N112" i="25"/>
  <c r="M129" i="25"/>
  <c r="M124" i="25"/>
  <c r="N109" i="25"/>
  <c r="N101" i="25"/>
  <c r="N117" i="25"/>
  <c r="N95" i="25"/>
  <c r="N128" i="25"/>
  <c r="N68" i="25"/>
  <c r="M93" i="25"/>
  <c r="N97" i="25"/>
  <c r="M118" i="25"/>
  <c r="N94" i="25"/>
  <c r="N40" i="25"/>
  <c r="M99" i="25"/>
  <c r="N75" i="25"/>
  <c r="M107" i="25"/>
  <c r="N118" i="25"/>
  <c r="M135" i="25"/>
  <c r="N91" i="25"/>
  <c r="M116" i="25"/>
  <c r="M83" i="25"/>
  <c r="M89" i="25"/>
  <c r="M72" i="25"/>
  <c r="N90" i="25"/>
  <c r="M115" i="25"/>
  <c r="N55" i="25"/>
  <c r="N54" i="25"/>
  <c r="M92" i="25"/>
  <c r="N88" i="25"/>
  <c r="N79" i="25"/>
  <c r="N71" i="25"/>
  <c r="N107" i="25"/>
  <c r="M57" i="25"/>
  <c r="M56" i="25"/>
  <c r="N131" i="25"/>
  <c r="M42" i="25"/>
  <c r="N133" i="25"/>
  <c r="N83" i="25"/>
  <c r="M81" i="25"/>
  <c r="M114" i="25"/>
  <c r="N74" i="25"/>
  <c r="M91" i="25"/>
  <c r="M122" i="25"/>
  <c r="N70" i="25"/>
  <c r="N100" i="25"/>
  <c r="N44" i="25"/>
  <c r="M102" i="25"/>
  <c r="N134" i="25"/>
  <c r="M113" i="25"/>
  <c r="M24" i="25" s="1"/>
  <c r="N135" i="25"/>
  <c r="N99" i="25"/>
  <c r="M136" i="25"/>
  <c r="N84" i="25"/>
  <c r="N96" i="25"/>
  <c r="M119" i="25"/>
  <c r="N138" i="25"/>
  <c r="M128" i="25"/>
  <c r="M104" i="25"/>
  <c r="M121" i="25"/>
  <c r="M59" i="25"/>
  <c r="N78" i="25"/>
  <c r="N17" i="25" s="1"/>
  <c r="M80" i="25"/>
  <c r="M130" i="25"/>
  <c r="N121" i="25"/>
  <c r="M46" i="25"/>
  <c r="N110" i="25"/>
  <c r="M120" i="25"/>
  <c r="M111" i="25"/>
  <c r="N53" i="25"/>
  <c r="N12" i="25" s="1"/>
  <c r="M44" i="25"/>
  <c r="M95" i="25"/>
  <c r="M134" i="25"/>
  <c r="N113" i="25"/>
  <c r="M68" i="25"/>
  <c r="M71" i="25"/>
  <c r="M65" i="25"/>
  <c r="M127" i="25"/>
  <c r="N123" i="25"/>
  <c r="M138" i="25"/>
  <c r="N89" i="25"/>
  <c r="N129" i="25"/>
  <c r="N137" i="25"/>
  <c r="N77" i="25"/>
  <c r="M74" i="25"/>
  <c r="M100" i="25"/>
  <c r="M85" i="25"/>
  <c r="M109" i="25"/>
  <c r="M60" i="25"/>
  <c r="M133" i="25"/>
  <c r="M132" i="25"/>
  <c r="N125" i="25"/>
  <c r="M96" i="25"/>
  <c r="N72" i="25"/>
  <c r="N136" i="25"/>
  <c r="M69" i="25"/>
  <c r="N64" i="25"/>
  <c r="M125" i="25"/>
  <c r="N130" i="25"/>
  <c r="N114" i="25"/>
  <c r="M61" i="25"/>
  <c r="C195" i="23"/>
  <c r="K199" i="1"/>
  <c r="C186" i="23"/>
  <c r="K190" i="1"/>
  <c r="C190" i="23"/>
  <c r="K194" i="1"/>
  <c r="N192" i="1"/>
  <c r="K192" i="1"/>
  <c r="C189" i="23"/>
  <c r="K193" i="1"/>
  <c r="C192" i="23"/>
  <c r="K196" i="1"/>
  <c r="Q195" i="1"/>
  <c r="K195" i="1"/>
  <c r="Q188" i="1"/>
  <c r="K188" i="1"/>
  <c r="C187" i="23"/>
  <c r="K191" i="1"/>
  <c r="N198" i="1"/>
  <c r="K198" i="1"/>
  <c r="Q194" i="1"/>
  <c r="I201" i="1"/>
  <c r="K201" i="1" s="1"/>
  <c r="F124" i="24"/>
  <c r="I124" i="24" s="1"/>
  <c r="G247" i="1"/>
  <c r="J247" i="1" s="1"/>
  <c r="N239" i="1"/>
  <c r="N256" i="1"/>
  <c r="G231" i="1"/>
  <c r="H231" i="1"/>
  <c r="H253" i="1"/>
  <c r="D124" i="25"/>
  <c r="G249" i="1"/>
  <c r="D137" i="25"/>
  <c r="D121" i="25"/>
  <c r="D76" i="25"/>
  <c r="E80" i="25"/>
  <c r="D50" i="25"/>
  <c r="D64" i="25"/>
  <c r="N241" i="1"/>
  <c r="E124" i="25"/>
  <c r="G250" i="1"/>
  <c r="D86" i="25"/>
  <c r="E53" i="25"/>
  <c r="D69" i="25"/>
  <c r="N244" i="1"/>
  <c r="H240" i="1"/>
  <c r="D52" i="25"/>
  <c r="D51" i="25"/>
  <c r="D108" i="25"/>
  <c r="E89" i="25"/>
  <c r="D47" i="25"/>
  <c r="H244" i="1"/>
  <c r="G236" i="1"/>
  <c r="G241" i="1"/>
  <c r="E50" i="25"/>
  <c r="E41" i="25"/>
  <c r="E75" i="25"/>
  <c r="E43" i="25"/>
  <c r="H256" i="1"/>
  <c r="N246" i="1"/>
  <c r="N257" i="1"/>
  <c r="D103" i="25"/>
  <c r="D56" i="25"/>
  <c r="E49" i="25"/>
  <c r="E132" i="25"/>
  <c r="D136" i="25"/>
  <c r="N248" i="1"/>
  <c r="N247" i="1"/>
  <c r="D82" i="25"/>
  <c r="H228" i="1"/>
  <c r="D57" i="25"/>
  <c r="D41" i="25"/>
  <c r="H236" i="1"/>
  <c r="D138" i="25"/>
  <c r="E38" i="25"/>
  <c r="D116" i="25"/>
  <c r="D65" i="25"/>
  <c r="D42" i="25"/>
  <c r="D67" i="25"/>
  <c r="E107" i="25"/>
  <c r="D43" i="25"/>
  <c r="E83" i="25"/>
  <c r="D60" i="25"/>
  <c r="N245" i="1"/>
  <c r="D99" i="25"/>
  <c r="D131" i="25"/>
  <c r="G257" i="1"/>
  <c r="E138" i="25"/>
  <c r="E125" i="25"/>
  <c r="D62" i="25"/>
  <c r="D134" i="25"/>
  <c r="D87" i="25"/>
  <c r="H229" i="1"/>
  <c r="H238" i="1"/>
  <c r="G244" i="1"/>
  <c r="E101" i="25"/>
  <c r="N250" i="1"/>
  <c r="D72" i="25"/>
  <c r="G234" i="1"/>
  <c r="E66" i="25"/>
  <c r="E57" i="25"/>
  <c r="D88" i="25"/>
  <c r="H230" i="1"/>
  <c r="E109" i="25"/>
  <c r="D80" i="25"/>
  <c r="D74" i="25"/>
  <c r="E67" i="25"/>
  <c r="D53" i="25"/>
  <c r="G227" i="1"/>
  <c r="D78" i="25"/>
  <c r="G253" i="1"/>
  <c r="N242" i="1"/>
  <c r="E52" i="25"/>
  <c r="E137" i="25"/>
  <c r="D118" i="25"/>
  <c r="H252" i="1"/>
  <c r="G230" i="1"/>
  <c r="D135" i="25"/>
  <c r="D98" i="25"/>
  <c r="N253" i="1"/>
  <c r="E116" i="25"/>
  <c r="H242" i="1"/>
  <c r="E130" i="25"/>
  <c r="N252" i="1"/>
  <c r="E74" i="25"/>
  <c r="D123" i="25"/>
  <c r="H241" i="1"/>
  <c r="D128" i="25"/>
  <c r="D104" i="25"/>
  <c r="D100" i="25"/>
  <c r="H257" i="1"/>
  <c r="E100" i="25"/>
  <c r="E42" i="25"/>
  <c r="H258" i="1"/>
  <c r="E69" i="25"/>
  <c r="G251" i="1"/>
  <c r="D93" i="25"/>
  <c r="E65" i="25"/>
  <c r="E123" i="25"/>
  <c r="D127" i="25"/>
  <c r="D133" i="25"/>
  <c r="E71" i="25"/>
  <c r="E45" i="25"/>
  <c r="E126" i="25"/>
  <c r="E113" i="25"/>
  <c r="E129" i="25"/>
  <c r="D109" i="25"/>
  <c r="D119" i="25"/>
  <c r="D113" i="25"/>
  <c r="D61" i="25"/>
  <c r="N249" i="1"/>
  <c r="E47" i="25"/>
  <c r="E62" i="25"/>
  <c r="E56" i="25"/>
  <c r="E72" i="25"/>
  <c r="E92" i="25"/>
  <c r="H246" i="1"/>
  <c r="D85" i="25"/>
  <c r="E40" i="25"/>
  <c r="D58" i="25"/>
  <c r="D63" i="25"/>
  <c r="E81" i="25"/>
  <c r="D120" i="25"/>
  <c r="D126" i="25"/>
  <c r="H251" i="1"/>
  <c r="D70" i="25"/>
  <c r="D122" i="25"/>
  <c r="D132" i="25"/>
  <c r="E46" i="25"/>
  <c r="E54" i="25"/>
  <c r="G245" i="1"/>
  <c r="G228" i="1"/>
  <c r="E127" i="25"/>
  <c r="E91" i="25"/>
  <c r="E61" i="25"/>
  <c r="N258" i="1"/>
  <c r="E68" i="25"/>
  <c r="E136" i="25"/>
  <c r="H227" i="1"/>
  <c r="G252" i="1"/>
  <c r="E98" i="25"/>
  <c r="H254" i="1"/>
  <c r="E70" i="25"/>
  <c r="E119" i="25"/>
  <c r="D111" i="25"/>
  <c r="E99" i="25"/>
  <c r="E134" i="25"/>
  <c r="G248" i="1"/>
  <c r="D107" i="25"/>
  <c r="H234" i="1"/>
  <c r="E120" i="25"/>
  <c r="E115" i="25"/>
  <c r="E39" i="25"/>
  <c r="D130" i="25"/>
  <c r="D106" i="25"/>
  <c r="E86" i="25"/>
  <c r="E90" i="25"/>
  <c r="D45" i="25"/>
  <c r="N237" i="1"/>
  <c r="D54" i="25"/>
  <c r="E131" i="25"/>
  <c r="E112" i="25"/>
  <c r="E55" i="25"/>
  <c r="D55" i="25"/>
  <c r="D96" i="25"/>
  <c r="D101" i="25"/>
  <c r="E77" i="25"/>
  <c r="D71" i="25"/>
  <c r="D95" i="25"/>
  <c r="G255" i="1"/>
  <c r="G242" i="1"/>
  <c r="D68" i="25"/>
  <c r="E105" i="25"/>
  <c r="E102" i="25"/>
  <c r="H243" i="1"/>
  <c r="E108" i="25"/>
  <c r="D49" i="25"/>
  <c r="E122" i="25"/>
  <c r="D112" i="25"/>
  <c r="E110" i="25"/>
  <c r="D117" i="25"/>
  <c r="H239" i="1"/>
  <c r="E121" i="25"/>
  <c r="D97" i="25"/>
  <c r="D39" i="25"/>
  <c r="E93" i="25"/>
  <c r="E135" i="25"/>
  <c r="E88" i="25"/>
  <c r="E78" i="25"/>
  <c r="D129" i="25"/>
  <c r="E48" i="25"/>
  <c r="D59" i="25"/>
  <c r="H245" i="1"/>
  <c r="E85" i="25"/>
  <c r="H250" i="1"/>
  <c r="G229" i="1"/>
  <c r="G254" i="1"/>
  <c r="D91" i="25"/>
  <c r="D84" i="25"/>
  <c r="D48" i="25"/>
  <c r="H249" i="1"/>
  <c r="E58" i="25"/>
  <c r="E114" i="25"/>
  <c r="D114" i="25"/>
  <c r="E97" i="25"/>
  <c r="E63" i="25"/>
  <c r="E106" i="25"/>
  <c r="G239" i="1"/>
  <c r="D92" i="25"/>
  <c r="D89" i="25"/>
  <c r="N254" i="1"/>
  <c r="G243" i="1"/>
  <c r="E76" i="25"/>
  <c r="G240" i="1"/>
  <c r="E79" i="25"/>
  <c r="E60" i="25"/>
  <c r="E82" i="25"/>
  <c r="H232" i="1"/>
  <c r="E44" i="25"/>
  <c r="D40" i="25"/>
  <c r="D83" i="25"/>
  <c r="D102" i="25"/>
  <c r="N255" i="1"/>
  <c r="D44" i="25"/>
  <c r="E94" i="25"/>
  <c r="G246" i="1"/>
  <c r="D73" i="25"/>
  <c r="E118" i="25"/>
  <c r="H248" i="1"/>
  <c r="E51" i="25"/>
  <c r="E133" i="25"/>
  <c r="H255" i="1"/>
  <c r="D81" i="25"/>
  <c r="D79" i="25"/>
  <c r="G256" i="1"/>
  <c r="E87" i="25"/>
  <c r="D75" i="25"/>
  <c r="E73" i="25"/>
  <c r="E103" i="25"/>
  <c r="G233" i="1"/>
  <c r="G235" i="1"/>
  <c r="E111" i="25"/>
  <c r="D38" i="25"/>
  <c r="D66" i="25"/>
  <c r="D94" i="25"/>
  <c r="D77" i="25"/>
  <c r="H233" i="1"/>
  <c r="H235" i="1"/>
  <c r="E104" i="25"/>
  <c r="H247" i="1"/>
  <c r="G238" i="1"/>
  <c r="D90" i="25"/>
  <c r="E59" i="25"/>
  <c r="D46" i="25"/>
  <c r="E128" i="25"/>
  <c r="G258" i="1"/>
  <c r="G232" i="1"/>
  <c r="N240" i="1"/>
  <c r="E84" i="25"/>
  <c r="D115" i="25"/>
  <c r="E64" i="25"/>
  <c r="E95" i="25"/>
  <c r="N251" i="1"/>
  <c r="N243" i="1"/>
  <c r="D110" i="25"/>
  <c r="D125" i="25"/>
  <c r="E96" i="25"/>
  <c r="E117" i="25"/>
  <c r="D105" i="25"/>
  <c r="G55" i="24"/>
  <c r="J55" i="24" s="1"/>
  <c r="F54" i="24"/>
  <c r="G173" i="24"/>
  <c r="G67" i="24"/>
  <c r="G180" i="24"/>
  <c r="F88" i="24"/>
  <c r="E62" i="24"/>
  <c r="E82" i="24"/>
  <c r="G83" i="24"/>
  <c r="F148" i="24"/>
  <c r="O258" i="1"/>
  <c r="G131" i="24"/>
  <c r="G157" i="24"/>
  <c r="E136" i="24"/>
  <c r="E170" i="24"/>
  <c r="G177" i="24"/>
  <c r="F75" i="24"/>
  <c r="G51" i="24"/>
  <c r="E145" i="24"/>
  <c r="E91" i="24"/>
  <c r="E187" i="24"/>
  <c r="G130" i="24"/>
  <c r="E144" i="24"/>
  <c r="O254" i="1"/>
  <c r="O241" i="1"/>
  <c r="E74" i="24"/>
  <c r="O238" i="1"/>
  <c r="E171" i="24"/>
  <c r="G185" i="24"/>
  <c r="G65" i="24"/>
  <c r="G150" i="24"/>
  <c r="G105" i="24"/>
  <c r="G73" i="24"/>
  <c r="F133" i="24"/>
  <c r="G71" i="24"/>
  <c r="G172" i="24"/>
  <c r="E70" i="24"/>
  <c r="F151" i="24"/>
  <c r="F113" i="24"/>
  <c r="E188" i="24"/>
  <c r="G125" i="24"/>
  <c r="E67" i="24"/>
  <c r="F99" i="24"/>
  <c r="E115" i="24"/>
  <c r="E81" i="24"/>
  <c r="E177" i="24"/>
  <c r="G119" i="24"/>
  <c r="F175" i="24"/>
  <c r="F102" i="24"/>
  <c r="E149" i="24"/>
  <c r="E184" i="24"/>
  <c r="O250" i="1"/>
  <c r="E150" i="24"/>
  <c r="G145" i="24"/>
  <c r="G59" i="24"/>
  <c r="G178" i="24"/>
  <c r="E122" i="24"/>
  <c r="G158" i="24"/>
  <c r="E143" i="24"/>
  <c r="G61" i="24"/>
  <c r="E107" i="24"/>
  <c r="E79" i="24"/>
  <c r="E173" i="24"/>
  <c r="F104" i="24"/>
  <c r="G186" i="24"/>
  <c r="G135" i="24"/>
  <c r="E164" i="24"/>
  <c r="F94" i="24"/>
  <c r="O248" i="1"/>
  <c r="E60" i="24"/>
  <c r="F51" i="24"/>
  <c r="O240" i="1"/>
  <c r="F90" i="24"/>
  <c r="E98" i="24"/>
  <c r="F115" i="24"/>
  <c r="F122" i="24"/>
  <c r="G101" i="24"/>
  <c r="F167" i="24"/>
  <c r="E128" i="24"/>
  <c r="G127" i="24"/>
  <c r="E126" i="24"/>
  <c r="E165" i="24"/>
  <c r="G149" i="24"/>
  <c r="G90" i="24"/>
  <c r="G82" i="24"/>
  <c r="G58" i="24"/>
  <c r="F126" i="24"/>
  <c r="G103" i="24"/>
  <c r="G104" i="24"/>
  <c r="F121" i="24"/>
  <c r="G166" i="24"/>
  <c r="G97" i="24"/>
  <c r="E52" i="24"/>
  <c r="E180" i="24"/>
  <c r="E119" i="24"/>
  <c r="G153" i="24"/>
  <c r="E117" i="24"/>
  <c r="F107" i="24"/>
  <c r="E72" i="24"/>
  <c r="E130" i="24"/>
  <c r="E132" i="24"/>
  <c r="G171" i="24"/>
  <c r="E55" i="24"/>
  <c r="G128" i="24"/>
  <c r="F119" i="24"/>
  <c r="G124" i="24"/>
  <c r="E78" i="24"/>
  <c r="E86" i="24"/>
  <c r="E53" i="24"/>
  <c r="G79" i="24"/>
  <c r="E105" i="24"/>
  <c r="O255" i="1"/>
  <c r="E77" i="24"/>
  <c r="F129" i="24"/>
  <c r="E127" i="24"/>
  <c r="F139" i="24"/>
  <c r="G87" i="24"/>
  <c r="F150" i="24"/>
  <c r="F92" i="24"/>
  <c r="G77" i="24"/>
  <c r="F147" i="24"/>
  <c r="E118" i="24"/>
  <c r="E133" i="24"/>
  <c r="G126" i="24"/>
  <c r="G62" i="24"/>
  <c r="F81" i="24"/>
  <c r="O257" i="1"/>
  <c r="E71" i="24"/>
  <c r="E63" i="24"/>
  <c r="E57" i="24"/>
  <c r="F110" i="24"/>
  <c r="E142" i="24"/>
  <c r="E73" i="24"/>
  <c r="E97" i="24"/>
  <c r="F182" i="24"/>
  <c r="F184" i="24"/>
  <c r="G132" i="24"/>
  <c r="E135" i="24"/>
  <c r="F69" i="24"/>
  <c r="G141" i="24"/>
  <c r="G89" i="24"/>
  <c r="E159" i="24"/>
  <c r="G187" i="24"/>
  <c r="G136" i="24"/>
  <c r="E153" i="24"/>
  <c r="G156" i="24"/>
  <c r="G167" i="24"/>
  <c r="F82" i="24"/>
  <c r="F130" i="24"/>
  <c r="G161" i="24"/>
  <c r="G175" i="24"/>
  <c r="G163" i="24"/>
  <c r="F125" i="24"/>
  <c r="F109" i="24"/>
  <c r="G159" i="24"/>
  <c r="F166" i="24"/>
  <c r="G115" i="24"/>
  <c r="F100" i="24"/>
  <c r="F132" i="24"/>
  <c r="F186" i="24"/>
  <c r="G72" i="24"/>
  <c r="F106" i="24"/>
  <c r="F179" i="24"/>
  <c r="F164" i="24"/>
  <c r="E51" i="24"/>
  <c r="E8" i="24" s="1"/>
  <c r="G106" i="24"/>
  <c r="F168" i="24"/>
  <c r="F112" i="24"/>
  <c r="G148" i="24"/>
  <c r="O245" i="1"/>
  <c r="F93" i="24"/>
  <c r="F111" i="24"/>
  <c r="E89" i="24"/>
  <c r="G123" i="24"/>
  <c r="F60" i="24"/>
  <c r="F59" i="24"/>
  <c r="G64" i="24"/>
  <c r="E138" i="24"/>
  <c r="G63" i="24"/>
  <c r="E64" i="24"/>
  <c r="G109" i="24"/>
  <c r="E185" i="24"/>
  <c r="E69" i="24"/>
  <c r="F95" i="24"/>
  <c r="F149" i="24"/>
  <c r="E109" i="24"/>
  <c r="F160" i="24"/>
  <c r="G117" i="24"/>
  <c r="E66" i="24"/>
  <c r="G129" i="24"/>
  <c r="G121" i="24"/>
  <c r="E83" i="24"/>
  <c r="E175" i="24"/>
  <c r="F142" i="24"/>
  <c r="G138" i="24"/>
  <c r="E137" i="24"/>
  <c r="G146" i="24"/>
  <c r="G70" i="24"/>
  <c r="G164" i="24"/>
  <c r="F91" i="24"/>
  <c r="G84" i="24"/>
  <c r="E166" i="24"/>
  <c r="E176" i="24"/>
  <c r="F154" i="24"/>
  <c r="E123" i="24"/>
  <c r="E152" i="24"/>
  <c r="E124" i="24"/>
  <c r="G102" i="24"/>
  <c r="G56" i="24"/>
  <c r="E162" i="24"/>
  <c r="E147" i="24"/>
  <c r="G182" i="24"/>
  <c r="E65" i="24"/>
  <c r="G174" i="24"/>
  <c r="O239" i="1"/>
  <c r="O246" i="1"/>
  <c r="O253" i="1"/>
  <c r="O249" i="1"/>
  <c r="F178" i="24"/>
  <c r="H172" i="24"/>
  <c r="K172" i="24"/>
  <c r="G176" i="24"/>
  <c r="F103" i="24"/>
  <c r="F120" i="24"/>
  <c r="F157" i="24"/>
  <c r="G98" i="24"/>
  <c r="E88" i="24"/>
  <c r="F64" i="24"/>
  <c r="F78" i="24"/>
  <c r="G168" i="24"/>
  <c r="E168" i="24"/>
  <c r="E182" i="24"/>
  <c r="F83" i="24"/>
  <c r="F87" i="24"/>
  <c r="E129" i="24"/>
  <c r="F65" i="24"/>
  <c r="F181" i="24"/>
  <c r="E94" i="24"/>
  <c r="G113" i="24"/>
  <c r="G57" i="24"/>
  <c r="G114" i="24"/>
  <c r="E112" i="24"/>
  <c r="G80" i="24"/>
  <c r="G78" i="24"/>
  <c r="E85" i="24"/>
  <c r="E56" i="24"/>
  <c r="F67" i="24"/>
  <c r="G184" i="24"/>
  <c r="G183" i="24"/>
  <c r="E103" i="24"/>
  <c r="F86" i="24"/>
  <c r="E116" i="24"/>
  <c r="E108" i="24"/>
  <c r="F140" i="24"/>
  <c r="G100" i="24"/>
  <c r="F84" i="24"/>
  <c r="E155" i="24"/>
  <c r="F134" i="24"/>
  <c r="E90" i="24"/>
  <c r="F97" i="24"/>
  <c r="F180" i="24"/>
  <c r="F116" i="24"/>
  <c r="F135" i="24"/>
  <c r="E121" i="24"/>
  <c r="G162" i="24"/>
  <c r="G134" i="24"/>
  <c r="E179" i="24"/>
  <c r="F176" i="24"/>
  <c r="G94" i="24"/>
  <c r="F158" i="24"/>
  <c r="E61" i="24"/>
  <c r="G112" i="24"/>
  <c r="O242" i="1"/>
  <c r="O236" i="1"/>
  <c r="J232" i="23" s="1"/>
  <c r="L232" i="23" s="1"/>
  <c r="E158" i="24"/>
  <c r="E100" i="24"/>
  <c r="G154" i="24"/>
  <c r="E106" i="24"/>
  <c r="F79" i="24"/>
  <c r="F128" i="24"/>
  <c r="F170" i="24"/>
  <c r="F143" i="24"/>
  <c r="E68" i="24"/>
  <c r="F165" i="24"/>
  <c r="G142" i="24"/>
  <c r="F56" i="24"/>
  <c r="G133" i="24"/>
  <c r="F52" i="24"/>
  <c r="F174" i="24"/>
  <c r="E154" i="24"/>
  <c r="G155" i="24"/>
  <c r="F144" i="24"/>
  <c r="E157" i="24"/>
  <c r="E58" i="24"/>
  <c r="F101" i="24"/>
  <c r="F66" i="24"/>
  <c r="G151" i="24"/>
  <c r="G88" i="24"/>
  <c r="E140" i="24"/>
  <c r="G86" i="24"/>
  <c r="G116" i="24"/>
  <c r="O235" i="1"/>
  <c r="J231" i="23" s="1"/>
  <c r="L231" i="23" s="1"/>
  <c r="G93" i="24"/>
  <c r="G76" i="24"/>
  <c r="E167" i="24"/>
  <c r="G169" i="24"/>
  <c r="G74" i="24"/>
  <c r="G160" i="24"/>
  <c r="F169" i="24"/>
  <c r="G110" i="24"/>
  <c r="E87" i="24"/>
  <c r="E131" i="24"/>
  <c r="E93" i="24"/>
  <c r="F131" i="24"/>
  <c r="G179" i="24"/>
  <c r="O247" i="1"/>
  <c r="F98" i="24"/>
  <c r="E95" i="24"/>
  <c r="F177" i="24"/>
  <c r="F105" i="24"/>
  <c r="G111" i="24"/>
  <c r="F58" i="24"/>
  <c r="E178" i="24"/>
  <c r="E163" i="24"/>
  <c r="E99" i="24"/>
  <c r="G75" i="24"/>
  <c r="E120" i="24"/>
  <c r="F85" i="24"/>
  <c r="G152" i="24"/>
  <c r="G92" i="24"/>
  <c r="F163" i="24"/>
  <c r="F117" i="24"/>
  <c r="F76" i="24"/>
  <c r="F114" i="24"/>
  <c r="E156" i="24"/>
  <c r="F127" i="24"/>
  <c r="F183" i="24"/>
  <c r="G91" i="24"/>
  <c r="E160" i="24"/>
  <c r="F55" i="24"/>
  <c r="F74" i="24"/>
  <c r="G69" i="24"/>
  <c r="F185" i="24"/>
  <c r="F70" i="24"/>
  <c r="G139" i="24"/>
  <c r="F145" i="24"/>
  <c r="F77" i="24"/>
  <c r="E148" i="24"/>
  <c r="F80" i="24"/>
  <c r="F123" i="24"/>
  <c r="F173" i="24"/>
  <c r="E186" i="24"/>
  <c r="F171" i="24"/>
  <c r="E183" i="24"/>
  <c r="E174" i="24"/>
  <c r="F118" i="24"/>
  <c r="E75" i="24"/>
  <c r="E169" i="24"/>
  <c r="E96" i="24"/>
  <c r="G52" i="24"/>
  <c r="O243" i="1"/>
  <c r="E59" i="24"/>
  <c r="O251" i="1"/>
  <c r="G147" i="24"/>
  <c r="F73" i="24"/>
  <c r="G143" i="24"/>
  <c r="E101" i="24"/>
  <c r="G85" i="24"/>
  <c r="G181" i="24"/>
  <c r="F161" i="24"/>
  <c r="G107" i="24"/>
  <c r="E139" i="24"/>
  <c r="F159" i="24"/>
  <c r="F71" i="24"/>
  <c r="F155" i="24"/>
  <c r="F141" i="24"/>
  <c r="G99" i="24"/>
  <c r="G140" i="24"/>
  <c r="G108" i="24"/>
  <c r="E84" i="24"/>
  <c r="F53" i="24"/>
  <c r="E146" i="24"/>
  <c r="F68" i="24"/>
  <c r="F63" i="24"/>
  <c r="G53" i="24"/>
  <c r="F57" i="24"/>
  <c r="F61" i="24"/>
  <c r="F89" i="24"/>
  <c r="F62" i="24"/>
  <c r="G137" i="24"/>
  <c r="G60" i="24"/>
  <c r="E181" i="24"/>
  <c r="E151" i="24"/>
  <c r="E80" i="24"/>
  <c r="F156" i="24"/>
  <c r="G81" i="24"/>
  <c r="G122" i="24"/>
  <c r="G144" i="24"/>
  <c r="F152" i="24"/>
  <c r="E54" i="24"/>
  <c r="E113" i="24"/>
  <c r="F108" i="24"/>
  <c r="O252" i="1"/>
  <c r="G170" i="24"/>
  <c r="F72" i="24"/>
  <c r="E110" i="24"/>
  <c r="G188" i="24"/>
  <c r="G96" i="24"/>
  <c r="F153" i="24"/>
  <c r="G68" i="24"/>
  <c r="E125" i="24"/>
  <c r="G66" i="24"/>
  <c r="E104" i="24"/>
  <c r="E92" i="24"/>
  <c r="E134" i="24"/>
  <c r="E161" i="24"/>
  <c r="G95" i="24"/>
  <c r="O256" i="1"/>
  <c r="O244" i="1"/>
  <c r="G165" i="24"/>
  <c r="G120" i="24"/>
  <c r="E114" i="24"/>
  <c r="F136" i="24"/>
  <c r="E111" i="24"/>
  <c r="E76" i="24"/>
  <c r="F137" i="24"/>
  <c r="F187" i="24"/>
  <c r="F146" i="24"/>
  <c r="F96" i="24"/>
  <c r="F162" i="24"/>
  <c r="G54" i="24"/>
  <c r="G118" i="24"/>
  <c r="F172" i="24"/>
  <c r="E141" i="24"/>
  <c r="F188" i="24"/>
  <c r="F138" i="24"/>
  <c r="E102" i="24"/>
  <c r="D247" i="1"/>
  <c r="C247" i="1" s="1"/>
  <c r="J190" i="1"/>
  <c r="J197" i="1"/>
  <c r="J196" i="1"/>
  <c r="J194" i="1"/>
  <c r="I208" i="1"/>
  <c r="O214" i="1"/>
  <c r="J210" i="23" s="1"/>
  <c r="L210" i="23" s="1"/>
  <c r="N191" i="1"/>
  <c r="Q191" i="1"/>
  <c r="J192" i="1"/>
  <c r="J188" i="1"/>
  <c r="O211" i="1"/>
  <c r="P211" i="1" s="1"/>
  <c r="G211" i="1"/>
  <c r="J191" i="1"/>
  <c r="H214" i="1"/>
  <c r="O223" i="1"/>
  <c r="J219" i="23" s="1"/>
  <c r="L219" i="23" s="1"/>
  <c r="O229" i="1"/>
  <c r="N194" i="1"/>
  <c r="N193" i="1"/>
  <c r="G224" i="1"/>
  <c r="G212" i="1"/>
  <c r="O233" i="1"/>
  <c r="I206" i="1"/>
  <c r="N187" i="1"/>
  <c r="Q193" i="1"/>
  <c r="H226" i="1"/>
  <c r="H220" i="1"/>
  <c r="Q189" i="1"/>
  <c r="C185" i="23"/>
  <c r="O221" i="1"/>
  <c r="I204" i="1"/>
  <c r="O213" i="1"/>
  <c r="G221" i="1"/>
  <c r="H223" i="1"/>
  <c r="Q190" i="1"/>
  <c r="O220" i="1"/>
  <c r="P204" i="1"/>
  <c r="J200" i="23"/>
  <c r="L200" i="23" s="1"/>
  <c r="O234" i="1"/>
  <c r="H219" i="1"/>
  <c r="G226" i="1"/>
  <c r="I207" i="1"/>
  <c r="O227" i="1"/>
  <c r="H224" i="1"/>
  <c r="G216" i="1"/>
  <c r="G223" i="1"/>
  <c r="G219" i="1"/>
  <c r="G220" i="1"/>
  <c r="I203" i="1"/>
  <c r="O215" i="1"/>
  <c r="P202" i="1"/>
  <c r="J198" i="23"/>
  <c r="L198" i="23" s="1"/>
  <c r="O216" i="1"/>
  <c r="Q192" i="1"/>
  <c r="C188" i="23"/>
  <c r="O212" i="1"/>
  <c r="O230" i="1"/>
  <c r="J195" i="1"/>
  <c r="O226" i="1"/>
  <c r="N196" i="1"/>
  <c r="H218" i="1"/>
  <c r="J202" i="23"/>
  <c r="L202" i="23" s="1"/>
  <c r="P206" i="1"/>
  <c r="O231" i="1"/>
  <c r="I209" i="1"/>
  <c r="I205" i="1"/>
  <c r="H215" i="1"/>
  <c r="I210" i="1"/>
  <c r="H211" i="1"/>
  <c r="Q197" i="1"/>
  <c r="C193" i="23"/>
  <c r="C197" i="23"/>
  <c r="G214" i="1"/>
  <c r="O232" i="1"/>
  <c r="H213" i="1"/>
  <c r="N189" i="1"/>
  <c r="N199" i="1"/>
  <c r="O225" i="1"/>
  <c r="O217" i="1"/>
  <c r="H217" i="1"/>
  <c r="N197" i="1"/>
  <c r="N195" i="1"/>
  <c r="C191" i="23"/>
  <c r="G218" i="1"/>
  <c r="G215" i="1"/>
  <c r="J198" i="1"/>
  <c r="G222" i="1"/>
  <c r="O224" i="1"/>
  <c r="O218" i="1"/>
  <c r="J205" i="23"/>
  <c r="L205" i="23" s="1"/>
  <c r="P209" i="1"/>
  <c r="J204" i="23"/>
  <c r="L204" i="23" s="1"/>
  <c r="P208" i="1"/>
  <c r="P210" i="1"/>
  <c r="J206" i="23"/>
  <c r="L206" i="23" s="1"/>
  <c r="G225" i="1"/>
  <c r="O219" i="1"/>
  <c r="J193" i="1"/>
  <c r="N201" i="1"/>
  <c r="H216" i="1"/>
  <c r="O228" i="1"/>
  <c r="N206" i="1"/>
  <c r="N188" i="1"/>
  <c r="C184" i="23"/>
  <c r="O222" i="1"/>
  <c r="Q198" i="1"/>
  <c r="C194" i="23"/>
  <c r="P203" i="1"/>
  <c r="I200" i="1"/>
  <c r="J199" i="1"/>
  <c r="H225" i="1"/>
  <c r="G213" i="1"/>
  <c r="J196" i="23"/>
  <c r="L196" i="23" s="1"/>
  <c r="P200" i="1"/>
  <c r="G217" i="1"/>
  <c r="Q199" i="1"/>
  <c r="I202" i="1"/>
  <c r="P201" i="1"/>
  <c r="J197" i="23"/>
  <c r="L197" i="23" s="1"/>
  <c r="Q201" i="1"/>
  <c r="P205" i="1"/>
  <c r="J201" i="23"/>
  <c r="L201" i="23" s="1"/>
  <c r="H221" i="1"/>
  <c r="H222" i="1"/>
  <c r="P207" i="1"/>
  <c r="J203" i="23"/>
  <c r="L203" i="23" s="1"/>
  <c r="Q196" i="1"/>
  <c r="N190" i="1"/>
  <c r="H212" i="1"/>
  <c r="J189" i="1"/>
  <c r="J187" i="1"/>
  <c r="C183" i="23"/>
  <c r="Q187" i="1"/>
  <c r="D23" i="23"/>
  <c r="G23" i="23" s="1"/>
  <c r="N26" i="25" l="1"/>
  <c r="M15" i="25"/>
  <c r="N24" i="25"/>
  <c r="N18" i="25"/>
  <c r="N19" i="25"/>
  <c r="M18" i="25"/>
  <c r="N25" i="25"/>
  <c r="M25" i="25"/>
  <c r="M20" i="25"/>
  <c r="N15" i="25"/>
  <c r="M12" i="25"/>
  <c r="M14" i="25"/>
  <c r="M22" i="25"/>
  <c r="N9" i="25"/>
  <c r="N139" i="25"/>
  <c r="N22" i="25"/>
  <c r="N23" i="25"/>
  <c r="M23" i="25"/>
  <c r="M26" i="25"/>
  <c r="N20" i="25"/>
  <c r="M21" i="25"/>
  <c r="M19" i="25"/>
  <c r="M11" i="25"/>
  <c r="M17" i="25"/>
  <c r="M16" i="25"/>
  <c r="N13" i="25"/>
  <c r="M10" i="25"/>
  <c r="N14" i="25"/>
  <c r="N21" i="25"/>
  <c r="N11" i="25"/>
  <c r="N16" i="25"/>
  <c r="M13" i="25"/>
  <c r="N10" i="25"/>
  <c r="M9" i="25"/>
  <c r="M27" i="25" s="1"/>
  <c r="AC29" i="25" s="1"/>
  <c r="M139" i="25"/>
  <c r="C198" i="23"/>
  <c r="K202" i="1"/>
  <c r="C196" i="23"/>
  <c r="K200" i="1"/>
  <c r="C206" i="23"/>
  <c r="K210" i="1"/>
  <c r="C201" i="23"/>
  <c r="K205" i="1"/>
  <c r="C205" i="23"/>
  <c r="K209" i="1"/>
  <c r="N203" i="1"/>
  <c r="K203" i="1"/>
  <c r="Q207" i="1"/>
  <c r="K207" i="1"/>
  <c r="C200" i="23"/>
  <c r="K204" i="1"/>
  <c r="Q206" i="1"/>
  <c r="K206" i="1"/>
  <c r="C204" i="23"/>
  <c r="K208" i="1"/>
  <c r="I230" i="1"/>
  <c r="L124" i="24"/>
  <c r="I247" i="1"/>
  <c r="I224" i="1"/>
  <c r="N230" i="1"/>
  <c r="G84" i="25"/>
  <c r="I84" i="25"/>
  <c r="I59" i="25"/>
  <c r="G59" i="25"/>
  <c r="I235" i="1"/>
  <c r="C231" i="23" s="1"/>
  <c r="G231" i="23" s="1"/>
  <c r="J256" i="1"/>
  <c r="I256" i="1"/>
  <c r="I79" i="25"/>
  <c r="G79" i="25"/>
  <c r="F92" i="25"/>
  <c r="H92" i="25"/>
  <c r="F48" i="25"/>
  <c r="H48" i="25"/>
  <c r="D11" i="25"/>
  <c r="I85" i="25"/>
  <c r="G85" i="25"/>
  <c r="I88" i="25"/>
  <c r="G88" i="25"/>
  <c r="E19" i="25"/>
  <c r="F49" i="25"/>
  <c r="H49" i="25"/>
  <c r="F68" i="25"/>
  <c r="H68" i="25"/>
  <c r="D15" i="25"/>
  <c r="H71" i="25"/>
  <c r="F71" i="25"/>
  <c r="I55" i="25"/>
  <c r="G55" i="25"/>
  <c r="F45" i="25"/>
  <c r="H45" i="25"/>
  <c r="I39" i="25"/>
  <c r="G39" i="25"/>
  <c r="I134" i="25"/>
  <c r="G134" i="25"/>
  <c r="I136" i="25"/>
  <c r="G136" i="25"/>
  <c r="G81" i="25"/>
  <c r="I81" i="25"/>
  <c r="I92" i="25"/>
  <c r="G92" i="25"/>
  <c r="H61" i="25"/>
  <c r="F61" i="25"/>
  <c r="H127" i="25"/>
  <c r="F127" i="25"/>
  <c r="G69" i="25"/>
  <c r="I69" i="25"/>
  <c r="F104" i="25"/>
  <c r="H104" i="25"/>
  <c r="F135" i="25"/>
  <c r="H135" i="25"/>
  <c r="I52" i="25"/>
  <c r="G52" i="25"/>
  <c r="F53" i="25"/>
  <c r="H53" i="25"/>
  <c r="D12" i="25"/>
  <c r="F72" i="25"/>
  <c r="H72" i="25"/>
  <c r="H87" i="25"/>
  <c r="F87" i="25"/>
  <c r="F131" i="25"/>
  <c r="H131" i="25"/>
  <c r="H43" i="25"/>
  <c r="F43" i="25"/>
  <c r="D10" i="25"/>
  <c r="E9" i="25"/>
  <c r="G38" i="25"/>
  <c r="I38" i="25"/>
  <c r="E139" i="25"/>
  <c r="H82" i="25"/>
  <c r="F82" i="25"/>
  <c r="F56" i="25"/>
  <c r="H56" i="25"/>
  <c r="G75" i="25"/>
  <c r="I75" i="25"/>
  <c r="I236" i="1"/>
  <c r="F86" i="25"/>
  <c r="H86" i="25"/>
  <c r="F137" i="25"/>
  <c r="H137" i="25"/>
  <c r="F105" i="25"/>
  <c r="H105" i="25"/>
  <c r="H90" i="25"/>
  <c r="F90" i="25"/>
  <c r="F77" i="25"/>
  <c r="H77" i="25"/>
  <c r="H79" i="25"/>
  <c r="F79" i="25"/>
  <c r="F44" i="25"/>
  <c r="H44" i="25"/>
  <c r="I44" i="25"/>
  <c r="G44" i="25"/>
  <c r="I240" i="1"/>
  <c r="J240" i="1"/>
  <c r="J239" i="1"/>
  <c r="I239" i="1"/>
  <c r="F114" i="25"/>
  <c r="H114" i="25"/>
  <c r="F84" i="25"/>
  <c r="H84" i="25"/>
  <c r="G135" i="25"/>
  <c r="I135" i="25"/>
  <c r="F117" i="25"/>
  <c r="H117" i="25"/>
  <c r="J242" i="1"/>
  <c r="I242" i="1"/>
  <c r="I77" i="25"/>
  <c r="G77" i="25"/>
  <c r="I112" i="25"/>
  <c r="G112" i="25"/>
  <c r="G90" i="25"/>
  <c r="I90" i="25"/>
  <c r="G115" i="25"/>
  <c r="I115" i="25"/>
  <c r="G99" i="25"/>
  <c r="I99" i="25"/>
  <c r="G70" i="25"/>
  <c r="I70" i="25"/>
  <c r="G68" i="25"/>
  <c r="I68" i="25"/>
  <c r="E15" i="25"/>
  <c r="J245" i="1"/>
  <c r="I245" i="1"/>
  <c r="F122" i="25"/>
  <c r="H122" i="25"/>
  <c r="F63" i="25"/>
  <c r="H63" i="25"/>
  <c r="D14" i="25"/>
  <c r="G72" i="25"/>
  <c r="I72" i="25"/>
  <c r="F113" i="25"/>
  <c r="H113" i="25"/>
  <c r="D24" i="25"/>
  <c r="G126" i="25"/>
  <c r="I126" i="25"/>
  <c r="E26" i="25"/>
  <c r="G123" i="25"/>
  <c r="I123" i="25"/>
  <c r="H128" i="25"/>
  <c r="F128" i="25"/>
  <c r="I130" i="25"/>
  <c r="G130" i="25"/>
  <c r="G67" i="25"/>
  <c r="I67" i="25"/>
  <c r="D19" i="25"/>
  <c r="H88" i="25"/>
  <c r="F88" i="25"/>
  <c r="F134" i="25"/>
  <c r="H134" i="25"/>
  <c r="H99" i="25"/>
  <c r="F99" i="25"/>
  <c r="I107" i="25"/>
  <c r="G107" i="25"/>
  <c r="F138" i="25"/>
  <c r="H138" i="25"/>
  <c r="F103" i="25"/>
  <c r="D22" i="25"/>
  <c r="H103" i="25"/>
  <c r="G41" i="25"/>
  <c r="I41" i="25"/>
  <c r="H52" i="25"/>
  <c r="F52" i="25"/>
  <c r="J250" i="1"/>
  <c r="I250" i="1"/>
  <c r="H64" i="25"/>
  <c r="F64" i="25"/>
  <c r="I249" i="1"/>
  <c r="J249" i="1"/>
  <c r="G117" i="25"/>
  <c r="I117" i="25"/>
  <c r="I95" i="25"/>
  <c r="G95" i="25"/>
  <c r="I238" i="1"/>
  <c r="H94" i="25"/>
  <c r="F94" i="25"/>
  <c r="I103" i="25"/>
  <c r="G103" i="25"/>
  <c r="E22" i="25"/>
  <c r="F81" i="25"/>
  <c r="H81" i="25"/>
  <c r="G118" i="25"/>
  <c r="E25" i="25"/>
  <c r="I118" i="25"/>
  <c r="I76" i="25"/>
  <c r="G76" i="25"/>
  <c r="H91" i="25"/>
  <c r="F91" i="25"/>
  <c r="F59" i="25"/>
  <c r="H59" i="25"/>
  <c r="G93" i="25"/>
  <c r="I93" i="25"/>
  <c r="E20" i="25"/>
  <c r="I110" i="25"/>
  <c r="G110" i="25"/>
  <c r="G108" i="25"/>
  <c r="I108" i="25"/>
  <c r="E23" i="25"/>
  <c r="I255" i="1"/>
  <c r="J255" i="1"/>
  <c r="F101" i="25"/>
  <c r="H101" i="25"/>
  <c r="G86" i="25"/>
  <c r="I86" i="25"/>
  <c r="G120" i="25"/>
  <c r="I120" i="25"/>
  <c r="F111" i="25"/>
  <c r="H111" i="25"/>
  <c r="H70" i="25"/>
  <c r="F70" i="25"/>
  <c r="D13" i="25"/>
  <c r="H58" i="25"/>
  <c r="F58" i="25"/>
  <c r="I56" i="25"/>
  <c r="G56" i="25"/>
  <c r="F119" i="25"/>
  <c r="H119" i="25"/>
  <c r="G45" i="25"/>
  <c r="I45" i="25"/>
  <c r="G65" i="25"/>
  <c r="I65" i="25"/>
  <c r="I42" i="25"/>
  <c r="G42" i="25"/>
  <c r="H74" i="25"/>
  <c r="F74" i="25"/>
  <c r="G57" i="25"/>
  <c r="I57" i="25"/>
  <c r="I101" i="25"/>
  <c r="G101" i="25"/>
  <c r="F62" i="25"/>
  <c r="H62" i="25"/>
  <c r="H67" i="25"/>
  <c r="F67" i="25"/>
  <c r="I50" i="25"/>
  <c r="G50" i="25"/>
  <c r="F47" i="25"/>
  <c r="H47" i="25"/>
  <c r="F50" i="25"/>
  <c r="H50" i="25"/>
  <c r="H124" i="25"/>
  <c r="F124" i="25"/>
  <c r="I96" i="25"/>
  <c r="G96" i="25"/>
  <c r="J258" i="1"/>
  <c r="I258" i="1"/>
  <c r="F66" i="25"/>
  <c r="H66" i="25"/>
  <c r="I73" i="25"/>
  <c r="G73" i="25"/>
  <c r="E16" i="25"/>
  <c r="D16" i="25"/>
  <c r="H73" i="25"/>
  <c r="F73" i="25"/>
  <c r="F102" i="25"/>
  <c r="H102" i="25"/>
  <c r="G82" i="25"/>
  <c r="I82" i="25"/>
  <c r="I243" i="1"/>
  <c r="J243" i="1"/>
  <c r="G106" i="25"/>
  <c r="I106" i="25"/>
  <c r="G114" i="25"/>
  <c r="I114" i="25"/>
  <c r="J254" i="1"/>
  <c r="I254" i="1"/>
  <c r="G48" i="25"/>
  <c r="I48" i="25"/>
  <c r="E11" i="25"/>
  <c r="F39" i="25"/>
  <c r="H39" i="25"/>
  <c r="H112" i="25"/>
  <c r="F112" i="25"/>
  <c r="F96" i="25"/>
  <c r="H96" i="25"/>
  <c r="I131" i="25"/>
  <c r="G131" i="25"/>
  <c r="I98" i="25"/>
  <c r="E21" i="25"/>
  <c r="G98" i="25"/>
  <c r="I61" i="25"/>
  <c r="G61" i="25"/>
  <c r="G54" i="25"/>
  <c r="I54" i="25"/>
  <c r="G40" i="25"/>
  <c r="I40" i="25"/>
  <c r="I62" i="25"/>
  <c r="G62" i="25"/>
  <c r="H109" i="25"/>
  <c r="F109" i="25"/>
  <c r="G71" i="25"/>
  <c r="I71" i="25"/>
  <c r="D20" i="25"/>
  <c r="F93" i="25"/>
  <c r="H93" i="25"/>
  <c r="I100" i="25"/>
  <c r="G100" i="25"/>
  <c r="F123" i="25"/>
  <c r="H123" i="25"/>
  <c r="D26" i="25"/>
  <c r="G116" i="25"/>
  <c r="I116" i="25"/>
  <c r="D25" i="25"/>
  <c r="H118" i="25"/>
  <c r="F118" i="25"/>
  <c r="J253" i="1"/>
  <c r="I253" i="1"/>
  <c r="G66" i="25"/>
  <c r="I66" i="25"/>
  <c r="J244" i="1"/>
  <c r="I244" i="1"/>
  <c r="I125" i="25"/>
  <c r="G125" i="25"/>
  <c r="F60" i="25"/>
  <c r="H60" i="25"/>
  <c r="F42" i="25"/>
  <c r="H42" i="25"/>
  <c r="F41" i="25"/>
  <c r="H41" i="25"/>
  <c r="F136" i="25"/>
  <c r="H136" i="25"/>
  <c r="I237" i="1"/>
  <c r="J237" i="1" s="1"/>
  <c r="G89" i="25"/>
  <c r="I89" i="25"/>
  <c r="G80" i="25"/>
  <c r="I80" i="25"/>
  <c r="H125" i="25"/>
  <c r="F125" i="25"/>
  <c r="G64" i="25"/>
  <c r="I64" i="25"/>
  <c r="G128" i="25"/>
  <c r="I128" i="25"/>
  <c r="G104" i="25"/>
  <c r="I104" i="25"/>
  <c r="F38" i="25"/>
  <c r="H38" i="25"/>
  <c r="D9" i="25"/>
  <c r="D139" i="25"/>
  <c r="F75" i="25"/>
  <c r="H75" i="25"/>
  <c r="I133" i="25"/>
  <c r="G133" i="25"/>
  <c r="J246" i="1"/>
  <c r="I246" i="1"/>
  <c r="F83" i="25"/>
  <c r="D18" i="25"/>
  <c r="H83" i="25"/>
  <c r="G63" i="25"/>
  <c r="E14" i="25"/>
  <c r="I63" i="25"/>
  <c r="I58" i="25"/>
  <c r="G58" i="25"/>
  <c r="E13" i="25"/>
  <c r="F129" i="25"/>
  <c r="H129" i="25"/>
  <c r="H97" i="25"/>
  <c r="F97" i="25"/>
  <c r="I122" i="25"/>
  <c r="G122" i="25"/>
  <c r="G102" i="25"/>
  <c r="I102" i="25"/>
  <c r="F95" i="25"/>
  <c r="H95" i="25"/>
  <c r="F54" i="25"/>
  <c r="H54" i="25"/>
  <c r="H106" i="25"/>
  <c r="F106" i="25"/>
  <c r="F107" i="25"/>
  <c r="H107" i="25"/>
  <c r="I252" i="1"/>
  <c r="J252" i="1"/>
  <c r="I91" i="25"/>
  <c r="G91" i="25"/>
  <c r="I46" i="25"/>
  <c r="G46" i="25"/>
  <c r="F126" i="25"/>
  <c r="H126" i="25"/>
  <c r="H85" i="25"/>
  <c r="F85" i="25"/>
  <c r="I47" i="25"/>
  <c r="G47" i="25"/>
  <c r="G129" i="25"/>
  <c r="I129" i="25"/>
  <c r="H133" i="25"/>
  <c r="F133" i="25"/>
  <c r="I251" i="1"/>
  <c r="J251" i="1"/>
  <c r="G74" i="25"/>
  <c r="I74" i="25"/>
  <c r="F78" i="25"/>
  <c r="H78" i="25"/>
  <c r="D17" i="25"/>
  <c r="F80" i="25"/>
  <c r="H80" i="25"/>
  <c r="G138" i="25"/>
  <c r="I138" i="25"/>
  <c r="H65" i="25"/>
  <c r="F65" i="25"/>
  <c r="F57" i="25"/>
  <c r="H57" i="25"/>
  <c r="G132" i="25"/>
  <c r="I132" i="25"/>
  <c r="F108" i="25"/>
  <c r="H108" i="25"/>
  <c r="D23" i="25"/>
  <c r="F69" i="25"/>
  <c r="H69" i="25"/>
  <c r="H76" i="25"/>
  <c r="F76" i="25"/>
  <c r="F110" i="25"/>
  <c r="H110" i="25"/>
  <c r="H115" i="25"/>
  <c r="F115" i="25"/>
  <c r="H46" i="25"/>
  <c r="F46" i="25"/>
  <c r="G111" i="25"/>
  <c r="I111" i="25"/>
  <c r="G87" i="25"/>
  <c r="I87" i="25"/>
  <c r="G51" i="25"/>
  <c r="I51" i="25"/>
  <c r="I94" i="25"/>
  <c r="G94" i="25"/>
  <c r="H40" i="25"/>
  <c r="F40" i="25"/>
  <c r="G60" i="25"/>
  <c r="I60" i="25"/>
  <c r="F89" i="25"/>
  <c r="H89" i="25"/>
  <c r="I97" i="25"/>
  <c r="G97" i="25"/>
  <c r="E17" i="25"/>
  <c r="G78" i="25"/>
  <c r="I78" i="25"/>
  <c r="G121" i="25"/>
  <c r="I121" i="25"/>
  <c r="I105" i="25"/>
  <c r="G105" i="25"/>
  <c r="H55" i="25"/>
  <c r="F55" i="25"/>
  <c r="H130" i="25"/>
  <c r="F130" i="25"/>
  <c r="J248" i="1"/>
  <c r="I248" i="1"/>
  <c r="I119" i="25"/>
  <c r="G119" i="25"/>
  <c r="I127" i="25"/>
  <c r="G127" i="25"/>
  <c r="F132" i="25"/>
  <c r="H132" i="25"/>
  <c r="F120" i="25"/>
  <c r="H120" i="25"/>
  <c r="G113" i="25"/>
  <c r="E24" i="25"/>
  <c r="I113" i="25"/>
  <c r="H100" i="25"/>
  <c r="F100" i="25"/>
  <c r="F98" i="25"/>
  <c r="D21" i="25"/>
  <c r="H98" i="25"/>
  <c r="I137" i="25"/>
  <c r="G137" i="25"/>
  <c r="I109" i="25"/>
  <c r="G109" i="25"/>
  <c r="J257" i="1"/>
  <c r="I257" i="1"/>
  <c r="I83" i="25"/>
  <c r="E18" i="25"/>
  <c r="G83" i="25"/>
  <c r="F116" i="25"/>
  <c r="H116" i="25"/>
  <c r="I49" i="25"/>
  <c r="G49" i="25"/>
  <c r="E10" i="25"/>
  <c r="I43" i="25"/>
  <c r="G43" i="25"/>
  <c r="I241" i="1"/>
  <c r="J241" i="1"/>
  <c r="F51" i="25"/>
  <c r="H51" i="25"/>
  <c r="E12" i="25"/>
  <c r="G53" i="25"/>
  <c r="I53" i="25"/>
  <c r="I124" i="25"/>
  <c r="G124" i="25"/>
  <c r="H121" i="25"/>
  <c r="F121" i="25"/>
  <c r="M55" i="24"/>
  <c r="H141" i="24"/>
  <c r="K141" i="24"/>
  <c r="L146" i="24"/>
  <c r="I146" i="24"/>
  <c r="H114" i="24"/>
  <c r="K114" i="24"/>
  <c r="H161" i="24"/>
  <c r="K161" i="24"/>
  <c r="J68" i="24"/>
  <c r="M68" i="24"/>
  <c r="M170" i="24"/>
  <c r="J170" i="24"/>
  <c r="M144" i="24"/>
  <c r="J144" i="24"/>
  <c r="H181" i="24"/>
  <c r="K181" i="24"/>
  <c r="L57" i="24"/>
  <c r="I57" i="24"/>
  <c r="K84" i="24"/>
  <c r="H84" i="24"/>
  <c r="I71" i="24"/>
  <c r="L71" i="24"/>
  <c r="M85" i="24"/>
  <c r="J85" i="24"/>
  <c r="K59" i="24"/>
  <c r="H59" i="24"/>
  <c r="I118" i="24"/>
  <c r="L118" i="24"/>
  <c r="F12" i="24"/>
  <c r="L123" i="24"/>
  <c r="I123" i="24"/>
  <c r="I70" i="24"/>
  <c r="L70" i="24"/>
  <c r="J91" i="24"/>
  <c r="M91" i="24"/>
  <c r="I117" i="24"/>
  <c r="L117" i="24"/>
  <c r="M75" i="24"/>
  <c r="J75" i="24"/>
  <c r="I105" i="24"/>
  <c r="L105" i="24"/>
  <c r="J179" i="24"/>
  <c r="M179" i="24"/>
  <c r="G16" i="24"/>
  <c r="I169" i="24"/>
  <c r="L169" i="24"/>
  <c r="M93" i="24"/>
  <c r="J93" i="24"/>
  <c r="J151" i="24"/>
  <c r="M151" i="24"/>
  <c r="G14" i="24"/>
  <c r="M155" i="24"/>
  <c r="J155" i="24"/>
  <c r="J142" i="24"/>
  <c r="M142" i="24"/>
  <c r="I79" i="24"/>
  <c r="L79" i="24"/>
  <c r="Q242" i="1"/>
  <c r="P242" i="1"/>
  <c r="E16" i="24"/>
  <c r="H179" i="24"/>
  <c r="K179" i="24"/>
  <c r="I180" i="24"/>
  <c r="L180" i="24"/>
  <c r="J100" i="24"/>
  <c r="M100" i="24"/>
  <c r="M183" i="24"/>
  <c r="J183" i="24"/>
  <c r="M80" i="24"/>
  <c r="J80" i="24"/>
  <c r="I181" i="24"/>
  <c r="L181" i="24"/>
  <c r="H168" i="24"/>
  <c r="K168" i="24"/>
  <c r="E15" i="24"/>
  <c r="I157" i="24"/>
  <c r="L157" i="24"/>
  <c r="I178" i="24"/>
  <c r="L178" i="24"/>
  <c r="H65" i="24"/>
  <c r="K65" i="24"/>
  <c r="K124" i="24"/>
  <c r="H124" i="24"/>
  <c r="J84" i="24"/>
  <c r="M84" i="24"/>
  <c r="M138" i="24"/>
  <c r="J138" i="24"/>
  <c r="K66" i="24"/>
  <c r="H66" i="24"/>
  <c r="K69" i="24"/>
  <c r="H69" i="24"/>
  <c r="J64" i="24"/>
  <c r="M64" i="24"/>
  <c r="L93" i="24"/>
  <c r="I93" i="24"/>
  <c r="K51" i="24"/>
  <c r="H51" i="24"/>
  <c r="E189" i="24"/>
  <c r="I132" i="24"/>
  <c r="L132" i="24"/>
  <c r="I125" i="24"/>
  <c r="L125" i="24"/>
  <c r="M167" i="24"/>
  <c r="J167" i="24"/>
  <c r="M89" i="24"/>
  <c r="J89" i="24"/>
  <c r="L182" i="24"/>
  <c r="I182" i="24"/>
  <c r="K63" i="24"/>
  <c r="H63" i="24"/>
  <c r="K133" i="24"/>
  <c r="H133" i="24"/>
  <c r="M87" i="24"/>
  <c r="J87" i="24"/>
  <c r="K105" i="24"/>
  <c r="H105" i="24"/>
  <c r="L119" i="24"/>
  <c r="I119" i="24"/>
  <c r="K72" i="24"/>
  <c r="H72" i="24"/>
  <c r="H52" i="24"/>
  <c r="K52" i="24"/>
  <c r="L126" i="24"/>
  <c r="I126" i="24"/>
  <c r="K126" i="24"/>
  <c r="H126" i="24"/>
  <c r="L115" i="24"/>
  <c r="I115" i="24"/>
  <c r="Q248" i="1"/>
  <c r="P248" i="1"/>
  <c r="K173" i="24"/>
  <c r="H173" i="24"/>
  <c r="K122" i="24"/>
  <c r="H122" i="24"/>
  <c r="H184" i="24"/>
  <c r="K184" i="24"/>
  <c r="H81" i="24"/>
  <c r="K81" i="24"/>
  <c r="I113" i="24"/>
  <c r="L113" i="24"/>
  <c r="J73" i="24"/>
  <c r="M73" i="24"/>
  <c r="Q238" i="1"/>
  <c r="P238" i="1"/>
  <c r="H187" i="24"/>
  <c r="K187" i="24"/>
  <c r="H170" i="24"/>
  <c r="K170" i="24"/>
  <c r="J83" i="24"/>
  <c r="M83" i="24"/>
  <c r="M173" i="24"/>
  <c r="J173" i="24"/>
  <c r="L172" i="24"/>
  <c r="I172" i="24"/>
  <c r="L187" i="24"/>
  <c r="I187" i="24"/>
  <c r="J120" i="24"/>
  <c r="M120" i="24"/>
  <c r="H134" i="24"/>
  <c r="K134" i="24"/>
  <c r="L153" i="24"/>
  <c r="I153" i="24"/>
  <c r="Q252" i="1"/>
  <c r="P252" i="1"/>
  <c r="J122" i="24"/>
  <c r="M122" i="24"/>
  <c r="M60" i="24"/>
  <c r="J60" i="24"/>
  <c r="M53" i="24"/>
  <c r="J53" i="24"/>
  <c r="J108" i="24"/>
  <c r="M108" i="24"/>
  <c r="L159" i="24"/>
  <c r="I159" i="24"/>
  <c r="K101" i="24"/>
  <c r="H101" i="24"/>
  <c r="Q243" i="1"/>
  <c r="P243" i="1"/>
  <c r="K174" i="24"/>
  <c r="H174" i="24"/>
  <c r="I80" i="24"/>
  <c r="L80" i="24"/>
  <c r="I185" i="24"/>
  <c r="L185" i="24"/>
  <c r="F17" i="24"/>
  <c r="L183" i="24"/>
  <c r="I183" i="24"/>
  <c r="L163" i="24"/>
  <c r="I163" i="24"/>
  <c r="E11" i="24"/>
  <c r="K99" i="24"/>
  <c r="H99" i="24"/>
  <c r="I177" i="24"/>
  <c r="L177" i="24"/>
  <c r="I131" i="24"/>
  <c r="L131" i="24"/>
  <c r="J160" i="24"/>
  <c r="M160" i="24"/>
  <c r="Q235" i="1"/>
  <c r="P235" i="1"/>
  <c r="I66" i="24"/>
  <c r="L66" i="24"/>
  <c r="H154" i="24"/>
  <c r="K154" i="24"/>
  <c r="L165" i="24"/>
  <c r="I165" i="24"/>
  <c r="K106" i="24"/>
  <c r="H106" i="24"/>
  <c r="M112" i="24"/>
  <c r="J112" i="24"/>
  <c r="J134" i="24"/>
  <c r="M134" i="24"/>
  <c r="I97" i="24"/>
  <c r="L97" i="24"/>
  <c r="L140" i="24"/>
  <c r="I140" i="24"/>
  <c r="M184" i="24"/>
  <c r="J184" i="24"/>
  <c r="H112" i="24"/>
  <c r="K112" i="24"/>
  <c r="L65" i="24"/>
  <c r="I65" i="24"/>
  <c r="J168" i="24"/>
  <c r="M168" i="24"/>
  <c r="G15" i="24"/>
  <c r="I120" i="24"/>
  <c r="L120" i="24"/>
  <c r="Q249" i="1"/>
  <c r="P249" i="1"/>
  <c r="J182" i="24"/>
  <c r="M182" i="24"/>
  <c r="K152" i="24"/>
  <c r="H152" i="24"/>
  <c r="L91" i="24"/>
  <c r="I91" i="24"/>
  <c r="L142" i="24"/>
  <c r="I142" i="24"/>
  <c r="J117" i="24"/>
  <c r="M117" i="24"/>
  <c r="K185" i="24"/>
  <c r="H185" i="24"/>
  <c r="E17" i="24"/>
  <c r="I59" i="24"/>
  <c r="L59" i="24"/>
  <c r="Q245" i="1"/>
  <c r="P245" i="1"/>
  <c r="I164" i="24"/>
  <c r="L164" i="24"/>
  <c r="L100" i="24"/>
  <c r="I100" i="24"/>
  <c r="M163" i="24"/>
  <c r="J163" i="24"/>
  <c r="M156" i="24"/>
  <c r="J156" i="24"/>
  <c r="M141" i="24"/>
  <c r="J141" i="24"/>
  <c r="H97" i="24"/>
  <c r="K97" i="24"/>
  <c r="K71" i="24"/>
  <c r="H71" i="24"/>
  <c r="H118" i="24"/>
  <c r="E12" i="24"/>
  <c r="K118" i="24"/>
  <c r="I139" i="24"/>
  <c r="L139" i="24"/>
  <c r="M79" i="24"/>
  <c r="J79" i="24"/>
  <c r="J128" i="24"/>
  <c r="M128" i="24"/>
  <c r="I107" i="24"/>
  <c r="L107" i="24"/>
  <c r="M97" i="24"/>
  <c r="J97" i="24"/>
  <c r="J58" i="24"/>
  <c r="M58" i="24"/>
  <c r="J127" i="24"/>
  <c r="M127" i="24"/>
  <c r="K98" i="24"/>
  <c r="H98" i="24"/>
  <c r="L94" i="24"/>
  <c r="I94" i="24"/>
  <c r="K79" i="24"/>
  <c r="H79" i="24"/>
  <c r="J178" i="24"/>
  <c r="M178" i="24"/>
  <c r="K149" i="24"/>
  <c r="H149" i="24"/>
  <c r="K115" i="24"/>
  <c r="H115" i="24"/>
  <c r="I151" i="24"/>
  <c r="L151" i="24"/>
  <c r="F14" i="24"/>
  <c r="J105" i="24"/>
  <c r="M105" i="24"/>
  <c r="H74" i="24"/>
  <c r="K74" i="24"/>
  <c r="K91" i="24"/>
  <c r="H91" i="24"/>
  <c r="H136" i="24"/>
  <c r="K136" i="24"/>
  <c r="K82" i="24"/>
  <c r="H82" i="24"/>
  <c r="L54" i="24"/>
  <c r="I54" i="24"/>
  <c r="F9" i="24"/>
  <c r="M118" i="24"/>
  <c r="J118" i="24"/>
  <c r="G12" i="24"/>
  <c r="L137" i="24"/>
  <c r="I137" i="24"/>
  <c r="M165" i="24"/>
  <c r="J165" i="24"/>
  <c r="H92" i="24"/>
  <c r="K92" i="24"/>
  <c r="M96" i="24"/>
  <c r="J96" i="24"/>
  <c r="L108" i="24"/>
  <c r="I108" i="24"/>
  <c r="J81" i="24"/>
  <c r="M81" i="24"/>
  <c r="M137" i="24"/>
  <c r="J137" i="24"/>
  <c r="I63" i="24"/>
  <c r="L63" i="24"/>
  <c r="M140" i="24"/>
  <c r="J140" i="24"/>
  <c r="K139" i="24"/>
  <c r="H139" i="24"/>
  <c r="J143" i="24"/>
  <c r="M143" i="24"/>
  <c r="M52" i="24"/>
  <c r="J52" i="24"/>
  <c r="H183" i="24"/>
  <c r="K183" i="24"/>
  <c r="H148" i="24"/>
  <c r="K148" i="24"/>
  <c r="J69" i="24"/>
  <c r="M69" i="24"/>
  <c r="L127" i="24"/>
  <c r="I127" i="24"/>
  <c r="J92" i="24"/>
  <c r="M92" i="24"/>
  <c r="H163" i="24"/>
  <c r="K163" i="24"/>
  <c r="Q237" i="1"/>
  <c r="P237" i="1"/>
  <c r="K93" i="24"/>
  <c r="H93" i="24"/>
  <c r="M74" i="24"/>
  <c r="J74" i="24"/>
  <c r="M116" i="24"/>
  <c r="J116" i="24"/>
  <c r="L101" i="24"/>
  <c r="I101" i="24"/>
  <c r="I174" i="24"/>
  <c r="L174" i="24"/>
  <c r="K68" i="24"/>
  <c r="H68" i="24"/>
  <c r="J154" i="24"/>
  <c r="M154" i="24"/>
  <c r="K61" i="24"/>
  <c r="H61" i="24"/>
  <c r="M162" i="24"/>
  <c r="J162" i="24"/>
  <c r="H90" i="24"/>
  <c r="K90" i="24"/>
  <c r="K108" i="24"/>
  <c r="H108" i="24"/>
  <c r="L67" i="24"/>
  <c r="I67" i="24"/>
  <c r="M114" i="24"/>
  <c r="J114" i="24"/>
  <c r="K129" i="24"/>
  <c r="H129" i="24"/>
  <c r="I78" i="24"/>
  <c r="L78" i="24"/>
  <c r="F10" i="24"/>
  <c r="I103" i="24"/>
  <c r="L103" i="24"/>
  <c r="Q253" i="1"/>
  <c r="P253" i="1"/>
  <c r="K147" i="24"/>
  <c r="H147" i="24"/>
  <c r="H123" i="24"/>
  <c r="K123" i="24"/>
  <c r="J164" i="24"/>
  <c r="M164" i="24"/>
  <c r="K175" i="24"/>
  <c r="H175" i="24"/>
  <c r="I160" i="24"/>
  <c r="L160" i="24"/>
  <c r="J109" i="24"/>
  <c r="M109" i="24"/>
  <c r="I60" i="24"/>
  <c r="L60" i="24"/>
  <c r="J148" i="24"/>
  <c r="M148" i="24"/>
  <c r="F16" i="24"/>
  <c r="I179" i="24"/>
  <c r="L179" i="24"/>
  <c r="M115" i="24"/>
  <c r="J115" i="24"/>
  <c r="M175" i="24"/>
  <c r="J175" i="24"/>
  <c r="K153" i="24"/>
  <c r="H153" i="24"/>
  <c r="L69" i="24"/>
  <c r="I69" i="24"/>
  <c r="K73" i="24"/>
  <c r="H73" i="24"/>
  <c r="Q257" i="1"/>
  <c r="P257" i="1"/>
  <c r="I147" i="24"/>
  <c r="L147" i="24"/>
  <c r="K127" i="24"/>
  <c r="H127" i="24"/>
  <c r="K53" i="24"/>
  <c r="H53" i="24"/>
  <c r="K55" i="24"/>
  <c r="H55" i="24"/>
  <c r="H117" i="24"/>
  <c r="K117" i="24"/>
  <c r="M166" i="24"/>
  <c r="J166" i="24"/>
  <c r="M82" i="24"/>
  <c r="J82" i="24"/>
  <c r="K128" i="24"/>
  <c r="H128" i="24"/>
  <c r="L90" i="24"/>
  <c r="I90" i="24"/>
  <c r="H164" i="24"/>
  <c r="K164" i="24"/>
  <c r="K107" i="24"/>
  <c r="H107" i="24"/>
  <c r="J59" i="24"/>
  <c r="M59" i="24"/>
  <c r="I102" i="24"/>
  <c r="L102" i="24"/>
  <c r="I99" i="24"/>
  <c r="L99" i="24"/>
  <c r="F11" i="24"/>
  <c r="K70" i="24"/>
  <c r="H70" i="24"/>
  <c r="J150" i="24"/>
  <c r="M150" i="24"/>
  <c r="Q241" i="1"/>
  <c r="P241" i="1"/>
  <c r="K145" i="24"/>
  <c r="H145" i="24"/>
  <c r="E13" i="24"/>
  <c r="M157" i="24"/>
  <c r="J157" i="24"/>
  <c r="K62" i="24"/>
  <c r="H62" i="24"/>
  <c r="K102" i="24"/>
  <c r="H102" i="24"/>
  <c r="G9" i="24"/>
  <c r="J54" i="24"/>
  <c r="M54" i="24"/>
  <c r="H76" i="24"/>
  <c r="K76" i="24"/>
  <c r="Q244" i="1"/>
  <c r="P244" i="1"/>
  <c r="H104" i="24"/>
  <c r="K104" i="24"/>
  <c r="J188" i="24"/>
  <c r="M188" i="24"/>
  <c r="H113" i="24"/>
  <c r="K113" i="24"/>
  <c r="I156" i="24"/>
  <c r="L156" i="24"/>
  <c r="I62" i="24"/>
  <c r="L62" i="24"/>
  <c r="L68" i="24"/>
  <c r="I68" i="24"/>
  <c r="J99" i="24"/>
  <c r="M99" i="24"/>
  <c r="G11" i="24"/>
  <c r="M107" i="24"/>
  <c r="J107" i="24"/>
  <c r="L73" i="24"/>
  <c r="I73" i="24"/>
  <c r="H96" i="24"/>
  <c r="K96" i="24"/>
  <c r="I171" i="24"/>
  <c r="L171" i="24"/>
  <c r="I77" i="24"/>
  <c r="L77" i="24"/>
  <c r="L74" i="24"/>
  <c r="I74" i="24"/>
  <c r="K156" i="24"/>
  <c r="H156" i="24"/>
  <c r="J152" i="24"/>
  <c r="M152" i="24"/>
  <c r="K178" i="24"/>
  <c r="H178" i="24"/>
  <c r="H95" i="24"/>
  <c r="K95" i="24"/>
  <c r="H131" i="24"/>
  <c r="K131" i="24"/>
  <c r="J169" i="24"/>
  <c r="M169" i="24"/>
  <c r="J86" i="24"/>
  <c r="M86" i="24"/>
  <c r="K58" i="24"/>
  <c r="H58" i="24"/>
  <c r="I52" i="24"/>
  <c r="L52" i="24"/>
  <c r="L143" i="24"/>
  <c r="I143" i="24"/>
  <c r="H100" i="24"/>
  <c r="K100" i="24"/>
  <c r="I158" i="24"/>
  <c r="L158" i="24"/>
  <c r="H121" i="24"/>
  <c r="K121" i="24"/>
  <c r="L134" i="24"/>
  <c r="I134" i="24"/>
  <c r="K116" i="24"/>
  <c r="H116" i="24"/>
  <c r="H56" i="24"/>
  <c r="K56" i="24"/>
  <c r="M57" i="24"/>
  <c r="J57" i="24"/>
  <c r="L87" i="24"/>
  <c r="I87" i="24"/>
  <c r="L64" i="24"/>
  <c r="I64" i="24"/>
  <c r="M176" i="24"/>
  <c r="J176" i="24"/>
  <c r="Q246" i="1"/>
  <c r="P246" i="1"/>
  <c r="H162" i="24"/>
  <c r="K162" i="24"/>
  <c r="I154" i="24"/>
  <c r="L154" i="24"/>
  <c r="M70" i="24"/>
  <c r="J70" i="24"/>
  <c r="H83" i="24"/>
  <c r="K83" i="24"/>
  <c r="K109" i="24"/>
  <c r="H109" i="24"/>
  <c r="K64" i="24"/>
  <c r="H64" i="24"/>
  <c r="M123" i="24"/>
  <c r="J123" i="24"/>
  <c r="I112" i="24"/>
  <c r="L112" i="24"/>
  <c r="L106" i="24"/>
  <c r="I106" i="24"/>
  <c r="I166" i="24"/>
  <c r="L166" i="24"/>
  <c r="J161" i="24"/>
  <c r="M161" i="24"/>
  <c r="J136" i="24"/>
  <c r="M136" i="24"/>
  <c r="K135" i="24"/>
  <c r="H135" i="24"/>
  <c r="H142" i="24"/>
  <c r="K142" i="24"/>
  <c r="I81" i="24"/>
  <c r="L81" i="24"/>
  <c r="J77" i="24"/>
  <c r="M77" i="24"/>
  <c r="L129" i="24"/>
  <c r="I129" i="24"/>
  <c r="H86" i="24"/>
  <c r="K86" i="24"/>
  <c r="J171" i="24"/>
  <c r="M171" i="24"/>
  <c r="J153" i="24"/>
  <c r="M153" i="24"/>
  <c r="I121" i="24"/>
  <c r="L121" i="24"/>
  <c r="J90" i="24"/>
  <c r="M90" i="24"/>
  <c r="I167" i="24"/>
  <c r="L167" i="24"/>
  <c r="Q240" i="1"/>
  <c r="P240" i="1"/>
  <c r="J135" i="24"/>
  <c r="M135" i="24"/>
  <c r="M61" i="24"/>
  <c r="J61" i="24"/>
  <c r="J145" i="24"/>
  <c r="G13" i="24"/>
  <c r="M145" i="24"/>
  <c r="L175" i="24"/>
  <c r="I175" i="24"/>
  <c r="H67" i="24"/>
  <c r="K67" i="24"/>
  <c r="M172" i="24"/>
  <c r="J172" i="24"/>
  <c r="J65" i="24"/>
  <c r="M65" i="24"/>
  <c r="Q254" i="1"/>
  <c r="P254" i="1"/>
  <c r="J51" i="24"/>
  <c r="M51" i="24"/>
  <c r="G8" i="24"/>
  <c r="G189" i="24"/>
  <c r="M131" i="24"/>
  <c r="J131" i="24"/>
  <c r="I88" i="24"/>
  <c r="L88" i="24"/>
  <c r="I138" i="24"/>
  <c r="L138" i="24"/>
  <c r="L162" i="24"/>
  <c r="I162" i="24"/>
  <c r="H111" i="24"/>
  <c r="K111" i="24"/>
  <c r="Q256" i="1"/>
  <c r="P256" i="1"/>
  <c r="J66" i="24"/>
  <c r="M66" i="24"/>
  <c r="K110" i="24"/>
  <c r="H110" i="24"/>
  <c r="H54" i="24"/>
  <c r="E9" i="24"/>
  <c r="K54" i="24"/>
  <c r="K80" i="24"/>
  <c r="H80" i="24"/>
  <c r="I89" i="24"/>
  <c r="L89" i="24"/>
  <c r="K146" i="24"/>
  <c r="H146" i="24"/>
  <c r="I141" i="24"/>
  <c r="L141" i="24"/>
  <c r="I161" i="24"/>
  <c r="L161" i="24"/>
  <c r="M147" i="24"/>
  <c r="J147" i="24"/>
  <c r="H169" i="24"/>
  <c r="K169" i="24"/>
  <c r="K186" i="24"/>
  <c r="H186" i="24"/>
  <c r="L145" i="24"/>
  <c r="I145" i="24"/>
  <c r="F13" i="24"/>
  <c r="L55" i="24"/>
  <c r="I55" i="24"/>
  <c r="L114" i="24"/>
  <c r="I114" i="24"/>
  <c r="I85" i="24"/>
  <c r="L85" i="24"/>
  <c r="I58" i="24"/>
  <c r="L58" i="24"/>
  <c r="I98" i="24"/>
  <c r="L98" i="24"/>
  <c r="H87" i="24"/>
  <c r="K87" i="24"/>
  <c r="H167" i="24"/>
  <c r="K167" i="24"/>
  <c r="K140" i="24"/>
  <c r="H140" i="24"/>
  <c r="K157" i="24"/>
  <c r="H157" i="24"/>
  <c r="M133" i="24"/>
  <c r="J133" i="24"/>
  <c r="I170" i="24"/>
  <c r="L170" i="24"/>
  <c r="H158" i="24"/>
  <c r="K158" i="24"/>
  <c r="J94" i="24"/>
  <c r="M94" i="24"/>
  <c r="I135" i="24"/>
  <c r="L135" i="24"/>
  <c r="K155" i="24"/>
  <c r="H155" i="24"/>
  <c r="L86" i="24"/>
  <c r="I86" i="24"/>
  <c r="H85" i="24"/>
  <c r="K85" i="24"/>
  <c r="M113" i="24"/>
  <c r="J113" i="24"/>
  <c r="L83" i="24"/>
  <c r="I83" i="24"/>
  <c r="K88" i="24"/>
  <c r="H88" i="24"/>
  <c r="Q239" i="1"/>
  <c r="P239" i="1"/>
  <c r="M56" i="24"/>
  <c r="J56" i="24"/>
  <c r="H176" i="24"/>
  <c r="K176" i="24"/>
  <c r="J146" i="24"/>
  <c r="M146" i="24"/>
  <c r="J121" i="24"/>
  <c r="M121" i="24"/>
  <c r="I149" i="24"/>
  <c r="L149" i="24"/>
  <c r="J63" i="24"/>
  <c r="M63" i="24"/>
  <c r="K89" i="24"/>
  <c r="H89" i="24"/>
  <c r="I168" i="24"/>
  <c r="F15" i="24"/>
  <c r="L168" i="24"/>
  <c r="J72" i="24"/>
  <c r="M72" i="24"/>
  <c r="J159" i="24"/>
  <c r="M159" i="24"/>
  <c r="I130" i="24"/>
  <c r="L130" i="24"/>
  <c r="J187" i="24"/>
  <c r="M187" i="24"/>
  <c r="M132" i="24"/>
  <c r="J132" i="24"/>
  <c r="L110" i="24"/>
  <c r="I110" i="24"/>
  <c r="J62" i="24"/>
  <c r="M62" i="24"/>
  <c r="I92" i="24"/>
  <c r="L92" i="24"/>
  <c r="H77" i="24"/>
  <c r="K77" i="24"/>
  <c r="K78" i="24"/>
  <c r="H78" i="24"/>
  <c r="E10" i="24"/>
  <c r="K132" i="24"/>
  <c r="H132" i="24"/>
  <c r="K119" i="24"/>
  <c r="H119" i="24"/>
  <c r="M104" i="24"/>
  <c r="J104" i="24"/>
  <c r="M149" i="24"/>
  <c r="J149" i="24"/>
  <c r="J101" i="24"/>
  <c r="M101" i="24"/>
  <c r="L51" i="24"/>
  <c r="I51" i="24"/>
  <c r="F189" i="24"/>
  <c r="F8" i="24"/>
  <c r="J186" i="24"/>
  <c r="M186" i="24"/>
  <c r="K143" i="24"/>
  <c r="H143" i="24"/>
  <c r="H150" i="24"/>
  <c r="K150" i="24"/>
  <c r="J119" i="24"/>
  <c r="M119" i="24"/>
  <c r="M125" i="24"/>
  <c r="J125" i="24"/>
  <c r="M71" i="24"/>
  <c r="J71" i="24"/>
  <c r="G17" i="24"/>
  <c r="M185" i="24"/>
  <c r="J185" i="24"/>
  <c r="K144" i="24"/>
  <c r="H144" i="24"/>
  <c r="I75" i="24"/>
  <c r="L75" i="24"/>
  <c r="Q258" i="1"/>
  <c r="P258" i="1"/>
  <c r="M180" i="24"/>
  <c r="J180" i="24"/>
  <c r="L188" i="24"/>
  <c r="I188" i="24"/>
  <c r="I96" i="24"/>
  <c r="L96" i="24"/>
  <c r="L136" i="24"/>
  <c r="I136" i="24"/>
  <c r="J95" i="24"/>
  <c r="M95" i="24"/>
  <c r="K125" i="24"/>
  <c r="H125" i="24"/>
  <c r="L72" i="24"/>
  <c r="I72" i="24"/>
  <c r="I152" i="24"/>
  <c r="L152" i="24"/>
  <c r="H151" i="24"/>
  <c r="K151" i="24"/>
  <c r="E14" i="24"/>
  <c r="I61" i="24"/>
  <c r="L61" i="24"/>
  <c r="L53" i="24"/>
  <c r="I53" i="24"/>
  <c r="L155" i="24"/>
  <c r="I155" i="24"/>
  <c r="M181" i="24"/>
  <c r="J181" i="24"/>
  <c r="Q251" i="1"/>
  <c r="P251" i="1"/>
  <c r="H75" i="24"/>
  <c r="K75" i="24"/>
  <c r="L173" i="24"/>
  <c r="I173" i="24"/>
  <c r="M139" i="24"/>
  <c r="J139" i="24"/>
  <c r="K160" i="24"/>
  <c r="H160" i="24"/>
  <c r="L76" i="24"/>
  <c r="I76" i="24"/>
  <c r="K120" i="24"/>
  <c r="H120" i="24"/>
  <c r="M111" i="24"/>
  <c r="J111" i="24"/>
  <c r="Q247" i="1"/>
  <c r="P247" i="1"/>
  <c r="M110" i="24"/>
  <c r="J110" i="24"/>
  <c r="M76" i="24"/>
  <c r="J76" i="24"/>
  <c r="M88" i="24"/>
  <c r="J88" i="24"/>
  <c r="L144" i="24"/>
  <c r="I144" i="24"/>
  <c r="I56" i="24"/>
  <c r="L56" i="24"/>
  <c r="I128" i="24"/>
  <c r="L128" i="24"/>
  <c r="Q236" i="1"/>
  <c r="P236" i="1"/>
  <c r="L176" i="24"/>
  <c r="I176" i="24"/>
  <c r="I116" i="24"/>
  <c r="L116" i="24"/>
  <c r="I84" i="24"/>
  <c r="L84" i="24"/>
  <c r="H103" i="24"/>
  <c r="K103" i="24"/>
  <c r="M78" i="24"/>
  <c r="J78" i="24"/>
  <c r="G10" i="24"/>
  <c r="K94" i="24"/>
  <c r="H94" i="24"/>
  <c r="K182" i="24"/>
  <c r="H182" i="24"/>
  <c r="J98" i="24"/>
  <c r="M98" i="24"/>
  <c r="J174" i="24"/>
  <c r="M174" i="24"/>
  <c r="J102" i="24"/>
  <c r="M102" i="24"/>
  <c r="H166" i="24"/>
  <c r="K166" i="24"/>
  <c r="H137" i="24"/>
  <c r="K137" i="24"/>
  <c r="M129" i="24"/>
  <c r="J129" i="24"/>
  <c r="I95" i="24"/>
  <c r="L95" i="24"/>
  <c r="K138" i="24"/>
  <c r="H138" i="24"/>
  <c r="I111" i="24"/>
  <c r="L111" i="24"/>
  <c r="M106" i="24"/>
  <c r="J106" i="24"/>
  <c r="I186" i="24"/>
  <c r="L186" i="24"/>
  <c r="L109" i="24"/>
  <c r="I109" i="24"/>
  <c r="I82" i="24"/>
  <c r="L82" i="24"/>
  <c r="K159" i="24"/>
  <c r="H159" i="24"/>
  <c r="I184" i="24"/>
  <c r="L184" i="24"/>
  <c r="K57" i="24"/>
  <c r="H57" i="24"/>
  <c r="M126" i="24"/>
  <c r="J126" i="24"/>
  <c r="I150" i="24"/>
  <c r="L150" i="24"/>
  <c r="Q255" i="1"/>
  <c r="P255" i="1"/>
  <c r="J124" i="24"/>
  <c r="M124" i="24"/>
  <c r="H130" i="24"/>
  <c r="K130" i="24"/>
  <c r="K180" i="24"/>
  <c r="H180" i="24"/>
  <c r="J103" i="24"/>
  <c r="M103" i="24"/>
  <c r="H165" i="24"/>
  <c r="K165" i="24"/>
  <c r="I122" i="24"/>
  <c r="L122" i="24"/>
  <c r="H60" i="24"/>
  <c r="K60" i="24"/>
  <c r="L104" i="24"/>
  <c r="I104" i="24"/>
  <c r="M158" i="24"/>
  <c r="J158" i="24"/>
  <c r="Q250" i="1"/>
  <c r="P250" i="1"/>
  <c r="H177" i="24"/>
  <c r="K177" i="24"/>
  <c r="H188" i="24"/>
  <c r="K188" i="24"/>
  <c r="I133" i="24"/>
  <c r="L133" i="24"/>
  <c r="H171" i="24"/>
  <c r="K171" i="24"/>
  <c r="J130" i="24"/>
  <c r="M130" i="24"/>
  <c r="M177" i="24"/>
  <c r="J177" i="24"/>
  <c r="I148" i="24"/>
  <c r="L148" i="24"/>
  <c r="J67" i="24"/>
  <c r="M67" i="24"/>
  <c r="Q208" i="1"/>
  <c r="N208" i="1"/>
  <c r="Q205" i="1"/>
  <c r="J207" i="23"/>
  <c r="L207" i="23" s="1"/>
  <c r="N209" i="1"/>
  <c r="I226" i="1"/>
  <c r="I213" i="1"/>
  <c r="Q209" i="1"/>
  <c r="J206" i="1"/>
  <c r="N205" i="1"/>
  <c r="C202" i="23"/>
  <c r="J207" i="1"/>
  <c r="I211" i="1"/>
  <c r="J209" i="1"/>
  <c r="N210" i="1"/>
  <c r="J210" i="1"/>
  <c r="J229" i="23"/>
  <c r="L229" i="23" s="1"/>
  <c r="P233" i="1"/>
  <c r="J202" i="1"/>
  <c r="J225" i="23"/>
  <c r="L225" i="23" s="1"/>
  <c r="I220" i="1"/>
  <c r="Q204" i="1"/>
  <c r="Q210" i="1"/>
  <c r="P229" i="1"/>
  <c r="I212" i="1"/>
  <c r="K212" i="1" s="1"/>
  <c r="C220" i="23"/>
  <c r="J214" i="23"/>
  <c r="L214" i="23" s="1"/>
  <c r="P218" i="1"/>
  <c r="P231" i="1"/>
  <c r="J227" i="23"/>
  <c r="L227" i="23" s="1"/>
  <c r="I223" i="1"/>
  <c r="J223" i="23"/>
  <c r="L223" i="23" s="1"/>
  <c r="P227" i="1"/>
  <c r="J200" i="1"/>
  <c r="P222" i="1"/>
  <c r="J218" i="23"/>
  <c r="L218" i="23" s="1"/>
  <c r="I225" i="1"/>
  <c r="K237" i="1" s="1"/>
  <c r="I233" i="1"/>
  <c r="I232" i="1"/>
  <c r="P217" i="1"/>
  <c r="J213" i="23"/>
  <c r="L213" i="23" s="1"/>
  <c r="I214" i="1"/>
  <c r="K214" i="1" s="1"/>
  <c r="P220" i="1"/>
  <c r="J216" i="23"/>
  <c r="L216" i="23" s="1"/>
  <c r="I221" i="1"/>
  <c r="J217" i="23"/>
  <c r="L217" i="23" s="1"/>
  <c r="P221" i="1"/>
  <c r="P223" i="1"/>
  <c r="J220" i="23"/>
  <c r="L220" i="23" s="1"/>
  <c r="P224" i="1"/>
  <c r="Q224" i="1"/>
  <c r="P225" i="1"/>
  <c r="J221" i="23"/>
  <c r="L221" i="23" s="1"/>
  <c r="J205" i="1"/>
  <c r="Q230" i="1"/>
  <c r="P230" i="1"/>
  <c r="J226" i="23"/>
  <c r="L226" i="23" s="1"/>
  <c r="P216" i="1"/>
  <c r="J212" i="23"/>
  <c r="L212" i="23" s="1"/>
  <c r="J211" i="23"/>
  <c r="L211" i="23" s="1"/>
  <c r="P215" i="1"/>
  <c r="I216" i="1"/>
  <c r="N202" i="1"/>
  <c r="I229" i="1"/>
  <c r="I215" i="1"/>
  <c r="J201" i="1"/>
  <c r="J208" i="23"/>
  <c r="L208" i="23" s="1"/>
  <c r="P212" i="1"/>
  <c r="J208" i="1"/>
  <c r="C203" i="23"/>
  <c r="P213" i="1"/>
  <c r="J209" i="23"/>
  <c r="L209" i="23" s="1"/>
  <c r="P214" i="1"/>
  <c r="I218" i="1"/>
  <c r="I234" i="1"/>
  <c r="J203" i="1"/>
  <c r="I227" i="1"/>
  <c r="I228" i="1"/>
  <c r="I231" i="1"/>
  <c r="I217" i="1"/>
  <c r="N224" i="1"/>
  <c r="Q200" i="1"/>
  <c r="P228" i="1"/>
  <c r="J224" i="23"/>
  <c r="L224" i="23" s="1"/>
  <c r="P219" i="1"/>
  <c r="J215" i="23"/>
  <c r="L215" i="23" s="1"/>
  <c r="I222" i="1"/>
  <c r="K222" i="1" s="1"/>
  <c r="Q232" i="1"/>
  <c r="P232" i="1"/>
  <c r="J228" i="23"/>
  <c r="L228" i="23" s="1"/>
  <c r="N204" i="1"/>
  <c r="P226" i="1"/>
  <c r="J222" i="23"/>
  <c r="L222" i="23" s="1"/>
  <c r="Q202" i="1"/>
  <c r="C199" i="23"/>
  <c r="Q203" i="1"/>
  <c r="I219" i="1"/>
  <c r="P234" i="1"/>
  <c r="Q234" i="1"/>
  <c r="J230" i="23"/>
  <c r="L230" i="23" s="1"/>
  <c r="J204" i="1"/>
  <c r="N207" i="1"/>
  <c r="N200" i="1"/>
  <c r="D24" i="23"/>
  <c r="G24" i="23" s="1"/>
  <c r="N238" i="1" l="1"/>
  <c r="J238" i="1"/>
  <c r="AF49" i="25"/>
  <c r="N27" i="25"/>
  <c r="AG29" i="25" s="1"/>
  <c r="K236" i="1"/>
  <c r="C232" i="23"/>
  <c r="G232" i="23" s="1"/>
  <c r="N236" i="1"/>
  <c r="J236" i="1"/>
  <c r="N219" i="1"/>
  <c r="K219" i="1"/>
  <c r="C213" i="23"/>
  <c r="K217" i="1"/>
  <c r="C227" i="23"/>
  <c r="K231" i="1"/>
  <c r="C224" i="23"/>
  <c r="K228" i="1"/>
  <c r="C223" i="23"/>
  <c r="K227" i="1"/>
  <c r="C230" i="23"/>
  <c r="K234" i="1"/>
  <c r="C214" i="23"/>
  <c r="K218" i="1"/>
  <c r="C211" i="23"/>
  <c r="K215" i="1"/>
  <c r="Q229" i="1"/>
  <c r="K229" i="1"/>
  <c r="C212" i="23"/>
  <c r="K216" i="1"/>
  <c r="N221" i="1"/>
  <c r="K221" i="1"/>
  <c r="C228" i="23"/>
  <c r="K232" i="1"/>
  <c r="C229" i="23"/>
  <c r="K233" i="1"/>
  <c r="J225" i="1"/>
  <c r="K225" i="1"/>
  <c r="N223" i="1"/>
  <c r="K223" i="1"/>
  <c r="N220" i="1"/>
  <c r="K220" i="1"/>
  <c r="N211" i="1"/>
  <c r="K211" i="1"/>
  <c r="N213" i="1"/>
  <c r="K213" i="1"/>
  <c r="N226" i="1"/>
  <c r="K226" i="1"/>
  <c r="K235" i="1"/>
  <c r="K224" i="1"/>
  <c r="C226" i="23"/>
  <c r="K230" i="1"/>
  <c r="N235" i="1"/>
  <c r="J235" i="1"/>
  <c r="Q231" i="1"/>
  <c r="Q233" i="1"/>
  <c r="J212" i="1"/>
  <c r="J231" i="1"/>
  <c r="C222" i="23"/>
  <c r="J233" i="1"/>
  <c r="N233" i="1"/>
  <c r="J234" i="1"/>
  <c r="N231" i="1"/>
  <c r="N234" i="1"/>
  <c r="J232" i="1"/>
  <c r="N232" i="1"/>
  <c r="Q228" i="1"/>
  <c r="I13" i="25"/>
  <c r="G13" i="25"/>
  <c r="H26" i="25"/>
  <c r="F26" i="25"/>
  <c r="F16" i="25"/>
  <c r="H16" i="25"/>
  <c r="I22" i="25"/>
  <c r="G22" i="25"/>
  <c r="G9" i="25"/>
  <c r="I9" i="25"/>
  <c r="E27" i="25"/>
  <c r="X29" i="25" s="1"/>
  <c r="AG45" i="25" s="1"/>
  <c r="G24" i="25"/>
  <c r="I24" i="25"/>
  <c r="F18" i="25"/>
  <c r="H18" i="25"/>
  <c r="F20" i="25"/>
  <c r="H20" i="25"/>
  <c r="G11" i="25"/>
  <c r="I11" i="25"/>
  <c r="G16" i="25"/>
  <c r="I16" i="25"/>
  <c r="I26" i="25"/>
  <c r="G26" i="25"/>
  <c r="F10" i="25"/>
  <c r="H10" i="25"/>
  <c r="H21" i="25"/>
  <c r="F21" i="25"/>
  <c r="H23" i="25"/>
  <c r="F23" i="25"/>
  <c r="I25" i="25"/>
  <c r="G25" i="25"/>
  <c r="F17" i="25"/>
  <c r="H17" i="25"/>
  <c r="F25" i="25"/>
  <c r="H25" i="25"/>
  <c r="G21" i="25"/>
  <c r="I21" i="25"/>
  <c r="F14" i="25"/>
  <c r="H14" i="25"/>
  <c r="F11" i="25"/>
  <c r="H11" i="25"/>
  <c r="I12" i="25"/>
  <c r="G12" i="25"/>
  <c r="G14" i="25"/>
  <c r="I14" i="25"/>
  <c r="D27" i="25"/>
  <c r="T29" i="25" s="1"/>
  <c r="F9" i="25"/>
  <c r="H9" i="25"/>
  <c r="H13" i="25"/>
  <c r="F13" i="25"/>
  <c r="G20" i="25"/>
  <c r="I20" i="25"/>
  <c r="H22" i="25"/>
  <c r="F22" i="25"/>
  <c r="F19" i="25"/>
  <c r="H19" i="25"/>
  <c r="F24" i="25"/>
  <c r="H24" i="25"/>
  <c r="G15" i="25"/>
  <c r="I15" i="25"/>
  <c r="F12" i="25"/>
  <c r="H12" i="25"/>
  <c r="I19" i="25"/>
  <c r="G19" i="25"/>
  <c r="I10" i="25"/>
  <c r="G10" i="25"/>
  <c r="G18" i="25"/>
  <c r="I18" i="25"/>
  <c r="G17" i="25"/>
  <c r="I17" i="25"/>
  <c r="I23" i="25"/>
  <c r="G23" i="25"/>
  <c r="H15" i="25"/>
  <c r="F15" i="25"/>
  <c r="C225" i="23"/>
  <c r="N229" i="1"/>
  <c r="Q227" i="1"/>
  <c r="J229" i="1"/>
  <c r="J230" i="1"/>
  <c r="H14" i="24"/>
  <c r="K14" i="24"/>
  <c r="L10" i="24"/>
  <c r="D36" i="24"/>
  <c r="B36" i="24" s="1"/>
  <c r="I10" i="24"/>
  <c r="I9" i="24"/>
  <c r="L9" i="24"/>
  <c r="D35" i="24"/>
  <c r="B35" i="24" s="1"/>
  <c r="D43" i="24"/>
  <c r="B43" i="24" s="1"/>
  <c r="I17" i="24"/>
  <c r="L17" i="24"/>
  <c r="K16" i="24"/>
  <c r="H16" i="24"/>
  <c r="H10" i="24"/>
  <c r="K10" i="24"/>
  <c r="J13" i="24"/>
  <c r="M13" i="24"/>
  <c r="J11" i="24"/>
  <c r="M11" i="24"/>
  <c r="D40" i="24"/>
  <c r="B40" i="24" s="1"/>
  <c r="L14" i="24"/>
  <c r="I14" i="24"/>
  <c r="K12" i="24"/>
  <c r="H12" i="24"/>
  <c r="H11" i="24"/>
  <c r="K11" i="24"/>
  <c r="I12" i="24"/>
  <c r="D38" i="24"/>
  <c r="B38" i="24" s="1"/>
  <c r="L12" i="24"/>
  <c r="D39" i="24"/>
  <c r="B39" i="24" s="1"/>
  <c r="I13" i="24"/>
  <c r="L13" i="24"/>
  <c r="D37" i="24"/>
  <c r="B37" i="24" s="1"/>
  <c r="I11" i="24"/>
  <c r="L11" i="24"/>
  <c r="J15" i="24"/>
  <c r="M15" i="24"/>
  <c r="J10" i="24"/>
  <c r="M10" i="24"/>
  <c r="D42" i="24"/>
  <c r="B42" i="24" s="1"/>
  <c r="L16" i="24"/>
  <c r="I16" i="24"/>
  <c r="J12" i="24"/>
  <c r="M12" i="24"/>
  <c r="H17" i="24"/>
  <c r="K17" i="24"/>
  <c r="H15" i="24"/>
  <c r="K15" i="24"/>
  <c r="M14" i="24"/>
  <c r="J14" i="24"/>
  <c r="L8" i="24"/>
  <c r="F18" i="24"/>
  <c r="D34" i="24"/>
  <c r="I8" i="24"/>
  <c r="I15" i="24"/>
  <c r="L15" i="24"/>
  <c r="D41" i="24"/>
  <c r="B41" i="24" s="1"/>
  <c r="M9" i="24"/>
  <c r="J9" i="24"/>
  <c r="H8" i="24"/>
  <c r="K8" i="24"/>
  <c r="E18" i="24"/>
  <c r="M16" i="24"/>
  <c r="J16" i="24"/>
  <c r="J17" i="24"/>
  <c r="M17" i="24"/>
  <c r="H9" i="24"/>
  <c r="K9" i="24"/>
  <c r="G18" i="24"/>
  <c r="J8" i="24"/>
  <c r="M8" i="24"/>
  <c r="H13" i="24"/>
  <c r="K13" i="24"/>
  <c r="J228" i="1"/>
  <c r="N228" i="1"/>
  <c r="Q225" i="1"/>
  <c r="J214" i="1"/>
  <c r="Q211" i="1"/>
  <c r="J211" i="1"/>
  <c r="Q220" i="1"/>
  <c r="J217" i="1"/>
  <c r="Q213" i="1"/>
  <c r="C209" i="23"/>
  <c r="N227" i="1"/>
  <c r="N212" i="1"/>
  <c r="Q226" i="1"/>
  <c r="J227" i="1"/>
  <c r="N225" i="1"/>
  <c r="Q212" i="1"/>
  <c r="C207" i="23"/>
  <c r="C216" i="23"/>
  <c r="J215" i="1"/>
  <c r="C208" i="23"/>
  <c r="N216" i="1"/>
  <c r="Q215" i="1"/>
  <c r="Q221" i="1"/>
  <c r="J218" i="1"/>
  <c r="J213" i="1"/>
  <c r="Q216" i="1"/>
  <c r="J223" i="1"/>
  <c r="J224" i="1"/>
  <c r="J216" i="1"/>
  <c r="J220" i="1"/>
  <c r="C215" i="23"/>
  <c r="Q219" i="1"/>
  <c r="J221" i="1"/>
  <c r="C217" i="23"/>
  <c r="Q217" i="1"/>
  <c r="N218" i="1"/>
  <c r="C210" i="23"/>
  <c r="Q214" i="1"/>
  <c r="N215" i="1"/>
  <c r="J226" i="1"/>
  <c r="C221" i="23"/>
  <c r="Q223" i="1"/>
  <c r="C219" i="23"/>
  <c r="J222" i="1"/>
  <c r="C218" i="23"/>
  <c r="J219" i="1"/>
  <c r="N222" i="1"/>
  <c r="N214" i="1"/>
  <c r="Q222" i="1"/>
  <c r="N217" i="1"/>
  <c r="Q218" i="1"/>
  <c r="D25" i="23"/>
  <c r="G25" i="23" s="1"/>
  <c r="AG49" i="25" l="1"/>
  <c r="AE30" i="25"/>
  <c r="AH49" i="25"/>
  <c r="AG54" i="25"/>
  <c r="AG53" i="25"/>
  <c r="AF45" i="25"/>
  <c r="V30" i="25"/>
  <c r="I18" i="24"/>
  <c r="H18" i="24"/>
  <c r="J18" i="24"/>
  <c r="D44" i="24"/>
  <c r="B44" i="24" s="1"/>
  <c r="B34" i="24"/>
  <c r="D26" i="23"/>
  <c r="G26" i="23" s="1"/>
  <c r="AF54" i="25" l="1"/>
  <c r="AF53" i="25"/>
  <c r="AH53" i="25" s="1"/>
  <c r="AH45" i="25"/>
  <c r="AH54" i="25" s="1"/>
  <c r="D27" i="23"/>
  <c r="G27" i="23" s="1"/>
  <c r="D28" i="23" l="1"/>
  <c r="G28" i="23" s="1"/>
  <c r="D29" i="23" l="1"/>
  <c r="G29" i="23" s="1"/>
  <c r="P30" i="2"/>
  <c r="P31" i="2" l="1"/>
  <c r="D30" i="23"/>
  <c r="G30" i="23" s="1"/>
  <c r="P32" i="2" l="1"/>
  <c r="D31" i="23"/>
  <c r="G31" i="23" s="1"/>
  <c r="D32" i="23" l="1"/>
  <c r="G32" i="23" s="1"/>
  <c r="P33" i="2"/>
  <c r="P34" i="2" l="1"/>
  <c r="D33" i="23"/>
  <c r="G33" i="23" s="1"/>
  <c r="P35" i="2" l="1"/>
  <c r="D34" i="23"/>
  <c r="G34" i="23" s="1"/>
  <c r="P36" i="2" l="1"/>
  <c r="D35" i="23"/>
  <c r="G35" i="23" s="1"/>
  <c r="D36" i="23" l="1"/>
  <c r="G36" i="23" s="1"/>
  <c r="P37" i="2"/>
  <c r="P38" i="2" l="1"/>
  <c r="D37" i="23"/>
  <c r="G37" i="23" s="1"/>
  <c r="P39" i="2" l="1"/>
  <c r="D38" i="23"/>
  <c r="G38" i="23" s="1"/>
  <c r="P40" i="2" l="1"/>
  <c r="D39" i="23"/>
  <c r="G39" i="23" s="1"/>
  <c r="P41" i="2" l="1"/>
  <c r="D40" i="23"/>
  <c r="G40" i="23" s="1"/>
  <c r="P42" i="2" l="1"/>
  <c r="D41" i="23"/>
  <c r="G41" i="23" s="1"/>
  <c r="D42" i="23" l="1"/>
  <c r="G42" i="23" s="1"/>
  <c r="P43" i="2"/>
  <c r="P44" i="2" l="1"/>
  <c r="D43" i="23"/>
  <c r="G43" i="23" s="1"/>
  <c r="D44" i="23" l="1"/>
  <c r="G44" i="23" s="1"/>
  <c r="P45" i="2"/>
  <c r="P46" i="2" l="1"/>
  <c r="D45" i="23"/>
  <c r="G45" i="23" s="1"/>
  <c r="P47" i="2" l="1"/>
  <c r="D46" i="23"/>
  <c r="G46" i="23" s="1"/>
  <c r="P48" i="2" l="1"/>
  <c r="D47" i="23"/>
  <c r="G47" i="23" s="1"/>
  <c r="D48" i="23" l="1"/>
  <c r="G48" i="23" s="1"/>
  <c r="P49" i="2"/>
  <c r="P50" i="2" l="1"/>
  <c r="D49" i="23"/>
  <c r="G49" i="23" s="1"/>
  <c r="D50" i="23" l="1"/>
  <c r="G50" i="23" s="1"/>
  <c r="P51" i="2"/>
  <c r="P52" i="2" l="1"/>
  <c r="D51" i="23"/>
  <c r="G51" i="23" s="1"/>
  <c r="P53" i="2" l="1"/>
  <c r="D52" i="23"/>
  <c r="G52" i="23" s="1"/>
  <c r="P54" i="2" l="1"/>
  <c r="D53" i="23"/>
  <c r="G53" i="23" s="1"/>
  <c r="D54" i="23" l="1"/>
  <c r="G54" i="23" s="1"/>
  <c r="P55" i="2"/>
  <c r="D55" i="23" l="1"/>
  <c r="G55" i="23" s="1"/>
  <c r="P56" i="2"/>
  <c r="D56" i="23" l="1"/>
  <c r="G56" i="23" s="1"/>
  <c r="P57" i="2"/>
  <c r="D57" i="23" l="1"/>
  <c r="G57" i="23" s="1"/>
  <c r="P58" i="2"/>
  <c r="P59" i="2" l="1"/>
  <c r="D58" i="23"/>
  <c r="G58" i="23" s="1"/>
  <c r="P60" i="2" l="1"/>
  <c r="D59" i="23"/>
  <c r="G59" i="23" s="1"/>
  <c r="D60" i="23" l="1"/>
  <c r="G60" i="23" s="1"/>
  <c r="P61" i="2"/>
  <c r="D61" i="23" l="1"/>
  <c r="G61" i="23" s="1"/>
  <c r="P62" i="2"/>
  <c r="P63" i="2" l="1"/>
  <c r="D62" i="23"/>
  <c r="G62" i="23" s="1"/>
  <c r="P64" i="2" l="1"/>
  <c r="D63" i="23"/>
  <c r="G63" i="23" s="1"/>
  <c r="P65" i="2" l="1"/>
  <c r="D64" i="23"/>
  <c r="G64" i="23" s="1"/>
  <c r="P66" i="2" l="1"/>
  <c r="D65" i="23"/>
  <c r="G65" i="23" s="1"/>
  <c r="D66" i="23" l="1"/>
  <c r="G66" i="23" s="1"/>
  <c r="P67" i="2"/>
  <c r="D67" i="23" l="1"/>
  <c r="G67" i="23" s="1"/>
  <c r="P68" i="2"/>
  <c r="P69" i="2" l="1"/>
  <c r="D68" i="23"/>
  <c r="G68" i="23" s="1"/>
  <c r="P70" i="2" l="1"/>
  <c r="D69" i="23"/>
  <c r="G69" i="23" s="1"/>
  <c r="D70" i="23" l="1"/>
  <c r="G70" i="23" s="1"/>
  <c r="P71" i="2"/>
  <c r="P72" i="2" l="1"/>
  <c r="D71" i="23"/>
  <c r="G71" i="23" s="1"/>
  <c r="D72" i="23" l="1"/>
  <c r="G72" i="23" s="1"/>
  <c r="P73" i="2"/>
  <c r="D73" i="23" l="1"/>
  <c r="G73" i="23" s="1"/>
  <c r="P74" i="2"/>
  <c r="D74" i="23" l="1"/>
  <c r="G74" i="23" s="1"/>
  <c r="P75" i="2"/>
  <c r="D75" i="23" l="1"/>
  <c r="G75" i="23" s="1"/>
  <c r="P76" i="2"/>
  <c r="P77" i="2" l="1"/>
  <c r="D76" i="23"/>
  <c r="G76" i="23" s="1"/>
  <c r="P78" i="2" l="1"/>
  <c r="D77" i="23"/>
  <c r="G77" i="23" s="1"/>
  <c r="P79" i="2" l="1"/>
  <c r="D78" i="23"/>
  <c r="G78" i="23" s="1"/>
  <c r="D79" i="23" l="1"/>
  <c r="G79" i="23" s="1"/>
  <c r="P80" i="2"/>
  <c r="P81" i="2" l="1"/>
  <c r="D80" i="23"/>
  <c r="G80" i="23" s="1"/>
  <c r="D81" i="23" l="1"/>
  <c r="G81" i="23" s="1"/>
  <c r="P82" i="2"/>
  <c r="P83" i="2" l="1"/>
  <c r="D82" i="23"/>
  <c r="G82" i="23" s="1"/>
  <c r="P84" i="2" l="1"/>
  <c r="D83" i="23"/>
  <c r="G83" i="23" s="1"/>
  <c r="P85" i="2" l="1"/>
  <c r="D84" i="23"/>
  <c r="G84" i="23" s="1"/>
  <c r="D85" i="23" l="1"/>
  <c r="G85" i="23" s="1"/>
  <c r="P86" i="2"/>
  <c r="P87" i="2" l="1"/>
  <c r="D86" i="23"/>
  <c r="G86" i="23" s="1"/>
  <c r="P88" i="2" l="1"/>
  <c r="D87" i="23"/>
  <c r="G87" i="23" s="1"/>
  <c r="P89" i="2" l="1"/>
  <c r="D88" i="23"/>
  <c r="G88" i="23" s="1"/>
  <c r="P90" i="2" l="1"/>
  <c r="D89" i="23"/>
  <c r="G89" i="23" s="1"/>
  <c r="P91" i="2" l="1"/>
  <c r="D90" i="23"/>
  <c r="G90" i="23" s="1"/>
  <c r="P92" i="2" l="1"/>
  <c r="D91" i="23"/>
  <c r="G91" i="23" s="1"/>
  <c r="D92" i="23" l="1"/>
  <c r="G92" i="23" s="1"/>
  <c r="P93" i="2"/>
  <c r="P94" i="2" l="1"/>
  <c r="D93" i="23"/>
  <c r="G93" i="23" s="1"/>
  <c r="P95" i="2" l="1"/>
  <c r="D94" i="23"/>
  <c r="G94" i="23" s="1"/>
  <c r="P96" i="2" l="1"/>
  <c r="D95" i="23"/>
  <c r="G95" i="23" s="1"/>
  <c r="D96" i="23" l="1"/>
  <c r="G96" i="23" s="1"/>
  <c r="P97" i="2"/>
  <c r="D97" i="23" l="1"/>
  <c r="G97" i="23" s="1"/>
  <c r="P98" i="2"/>
  <c r="D98" i="23" l="1"/>
  <c r="G98" i="23" s="1"/>
  <c r="P99" i="2"/>
  <c r="D99" i="23" l="1"/>
  <c r="G99" i="23" s="1"/>
  <c r="P100" i="2"/>
  <c r="D100" i="23" l="1"/>
  <c r="G100" i="23" s="1"/>
  <c r="P101" i="2"/>
  <c r="P102" i="2" l="1"/>
  <c r="D101" i="23"/>
  <c r="G101" i="23" s="1"/>
  <c r="D102" i="23" l="1"/>
  <c r="G102" i="23" s="1"/>
  <c r="P103" i="2"/>
  <c r="P104" i="2" l="1"/>
  <c r="D103" i="23"/>
  <c r="G103" i="23" s="1"/>
  <c r="D104" i="23" l="1"/>
  <c r="G104" i="23" s="1"/>
  <c r="P105" i="2"/>
  <c r="P106" i="2" l="1"/>
  <c r="D105" i="23"/>
  <c r="G105" i="23" s="1"/>
  <c r="P107" i="2" l="1"/>
  <c r="D106" i="23"/>
  <c r="G106" i="23" s="1"/>
  <c r="P108" i="2" l="1"/>
  <c r="D107" i="23"/>
  <c r="G107" i="23" s="1"/>
  <c r="D108" i="23" l="1"/>
  <c r="G108" i="23" s="1"/>
  <c r="P109" i="2"/>
  <c r="D109" i="23" l="1"/>
  <c r="G109" i="23" s="1"/>
  <c r="P110" i="2"/>
  <c r="P111" i="2" l="1"/>
  <c r="D110" i="23"/>
  <c r="G110" i="23" s="1"/>
  <c r="D111" i="23" l="1"/>
  <c r="G111" i="23" s="1"/>
  <c r="P112" i="2"/>
  <c r="P113" i="2" l="1"/>
  <c r="D112" i="23"/>
  <c r="G112" i="23" s="1"/>
  <c r="P114" i="2" l="1"/>
  <c r="D113" i="23"/>
  <c r="G113" i="23" s="1"/>
  <c r="D114" i="23" l="1"/>
  <c r="G114" i="23" s="1"/>
  <c r="P115" i="2"/>
  <c r="D115" i="23" l="1"/>
  <c r="G115" i="23" s="1"/>
  <c r="P116" i="2"/>
  <c r="D116" i="23" l="1"/>
  <c r="G116" i="23" s="1"/>
  <c r="P117" i="2"/>
  <c r="P118" i="2" l="1"/>
  <c r="D117" i="23"/>
  <c r="G117" i="23" s="1"/>
  <c r="P119" i="2" l="1"/>
  <c r="D118" i="23"/>
  <c r="G118" i="23" s="1"/>
  <c r="D119" i="23" l="1"/>
  <c r="G119" i="23" s="1"/>
  <c r="P120" i="2"/>
  <c r="D120" i="23" l="1"/>
  <c r="G120" i="23" s="1"/>
  <c r="P121" i="2"/>
  <c r="D121" i="23" l="1"/>
  <c r="G121" i="23" s="1"/>
  <c r="P122" i="2"/>
  <c r="P123" i="2" l="1"/>
  <c r="D122" i="23"/>
  <c r="G122" i="23" s="1"/>
  <c r="P124" i="2" l="1"/>
  <c r="D123" i="23"/>
  <c r="G123" i="23" s="1"/>
  <c r="P125" i="2" l="1"/>
  <c r="D124" i="23"/>
  <c r="G124" i="23" s="1"/>
  <c r="P126" i="2" l="1"/>
  <c r="D125" i="23"/>
  <c r="G125" i="23" s="1"/>
  <c r="D126" i="23" l="1"/>
  <c r="G126" i="23" s="1"/>
  <c r="P127" i="2"/>
  <c r="P128" i="2" l="1"/>
  <c r="D127" i="23"/>
  <c r="G127" i="23" s="1"/>
  <c r="D128" i="23" l="1"/>
  <c r="G128" i="23" s="1"/>
  <c r="P129" i="2"/>
  <c r="P130" i="2" l="1"/>
  <c r="D129" i="23"/>
  <c r="G129" i="23" s="1"/>
  <c r="P131" i="2" l="1"/>
  <c r="D130" i="23"/>
  <c r="G130" i="23" s="1"/>
  <c r="D131" i="23" l="1"/>
  <c r="G131" i="23" s="1"/>
  <c r="P132" i="2"/>
  <c r="D132" i="23" l="1"/>
  <c r="G132" i="23" s="1"/>
  <c r="P133" i="2"/>
  <c r="D133" i="23" l="1"/>
  <c r="G133" i="23" s="1"/>
  <c r="P134" i="2"/>
  <c r="P135" i="2" l="1"/>
  <c r="D134" i="23"/>
  <c r="G134" i="23" s="1"/>
  <c r="P136" i="2" l="1"/>
  <c r="D135" i="23"/>
  <c r="G135" i="23" s="1"/>
  <c r="D136" i="23" l="1"/>
  <c r="G136" i="23" s="1"/>
  <c r="P137" i="2"/>
  <c r="D137" i="23" l="1"/>
  <c r="G137" i="23" s="1"/>
  <c r="P138" i="2"/>
  <c r="D138" i="23" l="1"/>
  <c r="G138" i="23" s="1"/>
  <c r="P139" i="2"/>
  <c r="D139" i="23" l="1"/>
  <c r="G139" i="23" s="1"/>
  <c r="P140" i="2"/>
  <c r="D140" i="23" l="1"/>
  <c r="G140" i="23" s="1"/>
  <c r="P141" i="2"/>
  <c r="P142" i="2" l="1"/>
  <c r="D141" i="23"/>
  <c r="G141" i="23" s="1"/>
  <c r="D142" i="23" l="1"/>
  <c r="G142" i="23" s="1"/>
  <c r="P143" i="2"/>
  <c r="D143" i="23" l="1"/>
  <c r="G143" i="23" s="1"/>
  <c r="P144" i="2"/>
  <c r="P145" i="2" l="1"/>
  <c r="D144" i="23"/>
  <c r="G144" i="23" s="1"/>
  <c r="D145" i="23" l="1"/>
  <c r="G145" i="23" s="1"/>
  <c r="P146" i="2"/>
  <c r="P147" i="2" l="1"/>
  <c r="D146" i="23"/>
  <c r="G146" i="23" s="1"/>
  <c r="P148" i="2" l="1"/>
  <c r="D147" i="23"/>
  <c r="G147" i="23" s="1"/>
  <c r="P149" i="2" l="1"/>
  <c r="D148" i="23"/>
  <c r="G148" i="23" s="1"/>
  <c r="P150" i="2" l="1"/>
  <c r="D149" i="23"/>
  <c r="G149" i="23" s="1"/>
  <c r="P151" i="2" l="1"/>
  <c r="D150" i="23"/>
  <c r="G150" i="23" s="1"/>
  <c r="D151" i="23" l="1"/>
  <c r="G151" i="23" s="1"/>
  <c r="P152" i="2"/>
  <c r="P153" i="2" l="1"/>
  <c r="D152" i="23"/>
  <c r="G152" i="23" s="1"/>
  <c r="P154" i="2" l="1"/>
  <c r="D153" i="23"/>
  <c r="G153" i="23" s="1"/>
  <c r="P155" i="2" l="1"/>
  <c r="D154" i="23"/>
  <c r="G154" i="23" s="1"/>
  <c r="P156" i="2" l="1"/>
  <c r="D155" i="23"/>
  <c r="G155" i="23" s="1"/>
  <c r="D156" i="23" l="1"/>
  <c r="G156" i="23" s="1"/>
  <c r="P157" i="2"/>
  <c r="D157" i="23" l="1"/>
  <c r="G157" i="23" s="1"/>
  <c r="P158" i="2"/>
  <c r="P159" i="2" l="1"/>
  <c r="D158" i="23"/>
  <c r="G158" i="23" s="1"/>
  <c r="P160" i="2" l="1"/>
  <c r="D159" i="23"/>
  <c r="G159" i="23" s="1"/>
  <c r="P161" i="2" l="1"/>
  <c r="D160" i="23"/>
  <c r="G160" i="23" s="1"/>
  <c r="P162" i="2" l="1"/>
  <c r="D161" i="23"/>
  <c r="G161" i="23" s="1"/>
  <c r="P163" i="2" l="1"/>
  <c r="D162" i="23"/>
  <c r="G162" i="23" s="1"/>
  <c r="P164" i="2" l="1"/>
  <c r="D163" i="23"/>
  <c r="G163" i="23" s="1"/>
  <c r="P165" i="2" l="1"/>
  <c r="D164" i="23"/>
  <c r="G164" i="23" s="1"/>
  <c r="D165" i="23" l="1"/>
  <c r="G165" i="23" s="1"/>
  <c r="P166" i="2"/>
  <c r="P167" i="2" l="1"/>
  <c r="D166" i="23"/>
  <c r="G166" i="23" s="1"/>
  <c r="P168" i="2" l="1"/>
  <c r="D167" i="23"/>
  <c r="G167" i="23" s="1"/>
  <c r="D168" i="23" l="1"/>
  <c r="G168" i="23" s="1"/>
  <c r="P169" i="2"/>
  <c r="P170" i="2" l="1"/>
  <c r="D169" i="23"/>
  <c r="G169" i="23" s="1"/>
  <c r="P171" i="2" l="1"/>
  <c r="D170" i="23"/>
  <c r="G170" i="23" s="1"/>
  <c r="P172" i="2" l="1"/>
  <c r="D171" i="23"/>
  <c r="G171" i="23" s="1"/>
  <c r="P173" i="2" l="1"/>
  <c r="D172" i="23"/>
  <c r="G172" i="23" s="1"/>
  <c r="P174" i="2" l="1"/>
  <c r="D173" i="23"/>
  <c r="G173" i="23" s="1"/>
  <c r="D174" i="23" l="1"/>
  <c r="G174" i="23" s="1"/>
  <c r="P175" i="2"/>
  <c r="D175" i="23" l="1"/>
  <c r="G175" i="23" s="1"/>
  <c r="P176" i="2"/>
  <c r="D176" i="23" l="1"/>
  <c r="G176" i="23" s="1"/>
  <c r="P177" i="2"/>
  <c r="P178" i="2" l="1"/>
  <c r="D177" i="23"/>
  <c r="G177" i="23" s="1"/>
  <c r="D178" i="23" l="1"/>
  <c r="G178" i="23" s="1"/>
  <c r="P179" i="2"/>
  <c r="P180" i="2" l="1"/>
  <c r="D179" i="23"/>
  <c r="G179" i="23" s="1"/>
  <c r="P181" i="2" l="1"/>
  <c r="D180" i="23"/>
  <c r="G180" i="23" s="1"/>
  <c r="P182" i="2" l="1"/>
  <c r="D181" i="23"/>
  <c r="G181" i="23" s="1"/>
  <c r="D182" i="23" l="1"/>
  <c r="G182" i="23" s="1"/>
  <c r="P183" i="2"/>
  <c r="D183" i="23" l="1"/>
  <c r="G183" i="23" s="1"/>
  <c r="P184" i="2"/>
  <c r="D184" i="23" l="1"/>
  <c r="G184" i="23" s="1"/>
  <c r="P185" i="2"/>
  <c r="D185" i="23" l="1"/>
  <c r="G185" i="23" s="1"/>
  <c r="P186" i="2"/>
  <c r="D186" i="23" l="1"/>
  <c r="G186" i="23" s="1"/>
  <c r="P187" i="2"/>
  <c r="P188" i="2" l="1"/>
  <c r="D187" i="23"/>
  <c r="G187" i="23" s="1"/>
  <c r="D188" i="23" l="1"/>
  <c r="G188" i="23" s="1"/>
  <c r="P189" i="2"/>
  <c r="D189" i="23" l="1"/>
  <c r="G189" i="23" s="1"/>
  <c r="P190" i="2"/>
  <c r="P191" i="2" l="1"/>
  <c r="D190" i="23"/>
  <c r="G190" i="23" s="1"/>
  <c r="P192" i="2" l="1"/>
  <c r="D191" i="23"/>
  <c r="G191" i="23" s="1"/>
  <c r="P193" i="2" l="1"/>
  <c r="D192" i="23"/>
  <c r="G192" i="23" s="1"/>
  <c r="P194" i="2" l="1"/>
  <c r="D193" i="23"/>
  <c r="G193" i="23" s="1"/>
  <c r="P195" i="2" l="1"/>
  <c r="D194" i="23"/>
  <c r="G194" i="23" s="1"/>
  <c r="P196" i="2" l="1"/>
  <c r="D195" i="23"/>
  <c r="G195" i="23" s="1"/>
  <c r="P197" i="2" l="1"/>
  <c r="D196" i="23"/>
  <c r="G196" i="23" s="1"/>
  <c r="P198" i="2" l="1"/>
  <c r="D197" i="23"/>
  <c r="G197" i="23" s="1"/>
  <c r="D198" i="23" l="1"/>
  <c r="G198" i="23" s="1"/>
  <c r="P199" i="2"/>
  <c r="P200" i="2" l="1"/>
  <c r="D199" i="23"/>
  <c r="G199" i="23" s="1"/>
  <c r="P201" i="2" l="1"/>
  <c r="D200" i="23"/>
  <c r="G200" i="23" s="1"/>
  <c r="P202" i="2" l="1"/>
  <c r="D201" i="23"/>
  <c r="G201" i="23" s="1"/>
  <c r="D202" i="23" l="1"/>
  <c r="G202" i="23" s="1"/>
  <c r="P203" i="2"/>
  <c r="P204" i="2" l="1"/>
  <c r="D203" i="23"/>
  <c r="G203" i="23" s="1"/>
  <c r="D204" i="23" l="1"/>
  <c r="G204" i="23" s="1"/>
  <c r="P205" i="2"/>
  <c r="P206" i="2" l="1"/>
  <c r="D205" i="23"/>
  <c r="G205" i="23" s="1"/>
  <c r="P207" i="2" l="1"/>
  <c r="D206" i="23"/>
  <c r="G206" i="23" s="1"/>
  <c r="D207" i="23" l="1"/>
  <c r="G207" i="23" s="1"/>
  <c r="P208" i="2"/>
  <c r="P209" i="2" l="1"/>
  <c r="D208" i="23"/>
  <c r="G208" i="23" s="1"/>
  <c r="D209" i="23" l="1"/>
  <c r="G209" i="23" s="1"/>
  <c r="P210" i="2"/>
  <c r="P211" i="2" l="1"/>
  <c r="D210" i="23"/>
  <c r="G210" i="23" s="1"/>
  <c r="P212" i="2" l="1"/>
  <c r="D211" i="23"/>
  <c r="G211" i="23" s="1"/>
  <c r="P213" i="2" l="1"/>
  <c r="D212" i="23"/>
  <c r="G212" i="23" s="1"/>
  <c r="D213" i="23" l="1"/>
  <c r="G213" i="23" s="1"/>
  <c r="P214" i="2"/>
  <c r="P215" i="2" l="1"/>
  <c r="D214" i="23"/>
  <c r="G214" i="23" s="1"/>
  <c r="D215" i="23" l="1"/>
  <c r="G215" i="23" s="1"/>
  <c r="P216" i="2"/>
  <c r="P217" i="2" l="1"/>
  <c r="D216" i="23"/>
  <c r="G216" i="23" s="1"/>
  <c r="D217" i="23" l="1"/>
  <c r="G217" i="23" s="1"/>
  <c r="P218" i="2"/>
  <c r="P219" i="2" l="1"/>
  <c r="D218" i="23"/>
  <c r="G218" i="23" s="1"/>
  <c r="D219" i="23" l="1"/>
  <c r="G219" i="23" s="1"/>
  <c r="P220" i="2"/>
  <c r="P221" i="2" l="1"/>
  <c r="D220" i="23"/>
  <c r="G220" i="23" s="1"/>
  <c r="P222" i="2" l="1"/>
  <c r="D221" i="23"/>
  <c r="G221" i="23" s="1"/>
  <c r="D222" i="23" l="1"/>
  <c r="G222" i="23" s="1"/>
  <c r="D223" i="23" l="1"/>
  <c r="G223" i="23" s="1"/>
  <c r="D224" i="23" l="1"/>
  <c r="G224" i="23" s="1"/>
  <c r="D225" i="23" l="1"/>
  <c r="G225" i="23" s="1"/>
  <c r="D226" i="23" l="1"/>
  <c r="G226" i="23" s="1"/>
  <c r="D227" i="23" l="1"/>
  <c r="G227" i="23" s="1"/>
  <c r="D228" i="23" l="1"/>
  <c r="G228" i="23" s="1"/>
  <c r="D229" i="23" l="1"/>
  <c r="G229" i="23" s="1"/>
  <c r="D230" i="23" l="1"/>
  <c r="G230" i="23" s="1"/>
</calcChain>
</file>

<file path=xl/sharedStrings.xml><?xml version="1.0" encoding="utf-8"?>
<sst xmlns="http://schemas.openxmlformats.org/spreadsheetml/2006/main" count="7780" uniqueCount="1778">
  <si>
    <t>前月比</t>
    <rPh sb="0" eb="3">
      <t>ゼンゲツヒ</t>
    </rPh>
    <phoneticPr fontId="2"/>
  </si>
  <si>
    <t>前月比</t>
    <rPh sb="0" eb="2">
      <t>ゼンゲツ</t>
    </rPh>
    <rPh sb="2" eb="3">
      <t>ヒ</t>
    </rPh>
    <phoneticPr fontId="2"/>
  </si>
  <si>
    <t>60歳以上</t>
    <rPh sb="2" eb="3">
      <t>サイ</t>
    </rPh>
    <rPh sb="3" eb="5">
      <t>イジョウ</t>
    </rPh>
    <phoneticPr fontId="2"/>
  </si>
  <si>
    <t>65歳以上（Ｄ）</t>
    <rPh sb="2" eb="3">
      <t>サイ</t>
    </rPh>
    <rPh sb="3" eb="5">
      <t>イジョウ</t>
    </rPh>
    <phoneticPr fontId="2"/>
  </si>
  <si>
    <t>高齢化率(D/C)</t>
    <rPh sb="0" eb="3">
      <t>コウレイカ</t>
    </rPh>
    <rPh sb="3" eb="4">
      <t>リツ</t>
    </rPh>
    <phoneticPr fontId="2"/>
  </si>
  <si>
    <t>高齢者の推移</t>
    <rPh sb="0" eb="2">
      <t>コウレイ</t>
    </rPh>
    <rPh sb="2" eb="3">
      <t>シャ</t>
    </rPh>
    <rPh sb="4" eb="6">
      <t>スイイ</t>
    </rPh>
    <phoneticPr fontId="2"/>
  </si>
  <si>
    <t>人口の推移</t>
    <rPh sb="0" eb="2">
      <t>ジンコウ</t>
    </rPh>
    <rPh sb="3" eb="5">
      <t>スイイ</t>
    </rPh>
    <phoneticPr fontId="2"/>
  </si>
  <si>
    <t>世帯数（Ｅ）</t>
    <rPh sb="0" eb="3">
      <t>セタイスウ</t>
    </rPh>
    <phoneticPr fontId="2"/>
  </si>
  <si>
    <t>一世帯当平均人数(C/E)</t>
    <rPh sb="0" eb="3">
      <t>イッセタイ</t>
    </rPh>
    <rPh sb="3" eb="4">
      <t>トウ</t>
    </rPh>
    <rPh sb="4" eb="6">
      <t>ヘイキン</t>
    </rPh>
    <rPh sb="6" eb="8">
      <t>ニンズウ</t>
    </rPh>
    <phoneticPr fontId="2"/>
  </si>
  <si>
    <t>増加事由</t>
    <rPh sb="0" eb="2">
      <t>ゾウカ</t>
    </rPh>
    <rPh sb="2" eb="4">
      <t>ジユウ</t>
    </rPh>
    <phoneticPr fontId="9"/>
  </si>
  <si>
    <t>減少事由</t>
    <rPh sb="0" eb="2">
      <t>ゲンショウ</t>
    </rPh>
    <rPh sb="2" eb="4">
      <t>ジユウ</t>
    </rPh>
    <phoneticPr fontId="9"/>
  </si>
  <si>
    <t>差引</t>
    <rPh sb="0" eb="2">
      <t>サシヒキ</t>
    </rPh>
    <phoneticPr fontId="9"/>
  </si>
  <si>
    <t>人口</t>
    <rPh sb="0" eb="2">
      <t>ジンコウ</t>
    </rPh>
    <phoneticPr fontId="9"/>
  </si>
  <si>
    <t>転入者数</t>
    <rPh sb="0" eb="3">
      <t>テンニュウシャ</t>
    </rPh>
    <rPh sb="3" eb="4">
      <t>スウ</t>
    </rPh>
    <phoneticPr fontId="2"/>
  </si>
  <si>
    <t>出生者数</t>
    <rPh sb="0" eb="2">
      <t>シュッショウ</t>
    </rPh>
    <rPh sb="2" eb="3">
      <t>シャ</t>
    </rPh>
    <rPh sb="3" eb="4">
      <t>スウ</t>
    </rPh>
    <phoneticPr fontId="2"/>
  </si>
  <si>
    <t>その他</t>
    <rPh sb="0" eb="3">
      <t>ソノタ</t>
    </rPh>
    <phoneticPr fontId="2"/>
  </si>
  <si>
    <t>計（Ａ）</t>
    <rPh sb="0" eb="1">
      <t>ケイ</t>
    </rPh>
    <phoneticPr fontId="2"/>
  </si>
  <si>
    <t>転出者数</t>
    <rPh sb="0" eb="3">
      <t>テンシュツシャ</t>
    </rPh>
    <rPh sb="3" eb="4">
      <t>スウ</t>
    </rPh>
    <phoneticPr fontId="2"/>
  </si>
  <si>
    <t>死者数</t>
    <rPh sb="0" eb="3">
      <t>シシャスウ</t>
    </rPh>
    <phoneticPr fontId="2"/>
  </si>
  <si>
    <t>計（Ｂ）</t>
    <rPh sb="0" eb="1">
      <t>ケイ</t>
    </rPh>
    <phoneticPr fontId="2"/>
  </si>
  <si>
    <t>大釜字塩の森</t>
  </si>
  <si>
    <t>大釜字外館</t>
  </si>
  <si>
    <t>大釜字釜口</t>
  </si>
  <si>
    <t>大釜字鬼が滝</t>
  </si>
  <si>
    <t>大釜字吉水</t>
  </si>
  <si>
    <t>大釜字吉清水</t>
  </si>
  <si>
    <t>大釜字荒屋敷</t>
  </si>
  <si>
    <t>大釜字高森</t>
  </si>
  <si>
    <t>大釜字細屋</t>
  </si>
  <si>
    <t>大釜字小屋敷</t>
  </si>
  <si>
    <t>大釜字沼袋</t>
  </si>
  <si>
    <t>大釜字上釜</t>
  </si>
  <si>
    <t>大釜字上竹鼻</t>
  </si>
  <si>
    <t>大釜字仁沢瀬</t>
  </si>
  <si>
    <t>大釜字千が窪</t>
  </si>
  <si>
    <t>大釜字大清水</t>
  </si>
  <si>
    <t>大釜字大畑</t>
  </si>
  <si>
    <t>大釜字竹鼻</t>
  </si>
  <si>
    <t>大釜字中瀬</t>
  </si>
  <si>
    <t>大釜字中道</t>
  </si>
  <si>
    <t>大釜字田の尻</t>
  </si>
  <si>
    <t>大釜字土井尻</t>
  </si>
  <si>
    <t>大釜字白山</t>
  </si>
  <si>
    <t>大釜字八幡前</t>
  </si>
  <si>
    <t>大釜字風林</t>
  </si>
  <si>
    <t>大釜字和田</t>
  </si>
  <si>
    <t>篠木字綾織</t>
  </si>
  <si>
    <t>篠木字館が沢</t>
  </si>
  <si>
    <t>篠木字荒屋</t>
  </si>
  <si>
    <t>篠木字黒畑</t>
  </si>
  <si>
    <t>篠木字参郷</t>
  </si>
  <si>
    <t>篠木字参郷の森</t>
  </si>
  <si>
    <t>篠木字小谷地</t>
  </si>
  <si>
    <t>篠木字上綾織</t>
  </si>
  <si>
    <t>篠木字上黒畑</t>
  </si>
  <si>
    <t>篠木字上篠木</t>
  </si>
  <si>
    <t>篠木字仁沢瀬</t>
  </si>
  <si>
    <t>篠木字待場</t>
  </si>
  <si>
    <t>篠木字地獄沢</t>
  </si>
  <si>
    <t>篠木字中屋敷</t>
  </si>
  <si>
    <t>篠木字中村</t>
  </si>
  <si>
    <t>篠木字苧桶沢</t>
  </si>
  <si>
    <t>篠木字鳥谷平</t>
  </si>
  <si>
    <t>篠木字堤</t>
  </si>
  <si>
    <t>篠木字樋の口</t>
  </si>
  <si>
    <t>篠木字明法</t>
  </si>
  <si>
    <t>篠木字矢取森</t>
  </si>
  <si>
    <t>大沢字堰合</t>
  </si>
  <si>
    <t>大沢字下屋敷</t>
  </si>
  <si>
    <t>大沢字割田</t>
  </si>
  <si>
    <t>大沢字館</t>
  </si>
  <si>
    <t>大沢字四つ家</t>
  </si>
  <si>
    <t>大沢字小谷地</t>
  </si>
  <si>
    <t>大沢字上鶴子</t>
  </si>
  <si>
    <t>大沢字新道</t>
  </si>
  <si>
    <t>大沢字舛村</t>
  </si>
  <si>
    <t>大沢字谷地上</t>
  </si>
  <si>
    <t>大沢字谷地中</t>
  </si>
  <si>
    <t>大沢字長坪</t>
  </si>
  <si>
    <t>大沢字鶴子</t>
  </si>
  <si>
    <t>大沢字二タ又</t>
  </si>
  <si>
    <t>大沢字箸木平</t>
  </si>
  <si>
    <t>大沢字米倉</t>
  </si>
  <si>
    <t>大沢字籠屋敷</t>
  </si>
  <si>
    <t>鵜飼字安達</t>
  </si>
  <si>
    <t>鵜飼字姥屋敷</t>
  </si>
  <si>
    <t>鵜飼字下鵜飼</t>
  </si>
  <si>
    <t>鵜飼字下高柳</t>
  </si>
  <si>
    <t>鵜飼字花平</t>
  </si>
  <si>
    <t>鵜飼字外久保</t>
  </si>
  <si>
    <t>鵜飼字鰍森</t>
  </si>
  <si>
    <t>鵜飼字鬼越</t>
  </si>
  <si>
    <t>鵜飼字狐洞</t>
  </si>
  <si>
    <t>鵜飼字御庭田</t>
  </si>
  <si>
    <t>鵜飼字向新田</t>
  </si>
  <si>
    <t>鵜飼字高柳</t>
  </si>
  <si>
    <t>鵜飼字細谷地</t>
  </si>
  <si>
    <t>鵜飼字笹森</t>
  </si>
  <si>
    <t>鵜飼字諸葛川</t>
  </si>
  <si>
    <t>鵜飼字沼森</t>
  </si>
  <si>
    <t>鵜飼字上鵜飼</t>
  </si>
  <si>
    <t>鵜飼字上高柳</t>
  </si>
  <si>
    <t>鵜飼字上山</t>
  </si>
  <si>
    <t>鵜飼字上前田</t>
  </si>
  <si>
    <t>鵜飼字清水沢</t>
  </si>
  <si>
    <t>鵜飼字石留</t>
  </si>
  <si>
    <t>鵜飼字先古川</t>
  </si>
  <si>
    <t>鵜飼字大緩</t>
  </si>
  <si>
    <t>鵜飼字滝向</t>
  </si>
  <si>
    <t>鵜飼字中鵜飼</t>
  </si>
  <si>
    <t>鵜飼字洞畑</t>
  </si>
  <si>
    <t>鵜飼字年毛</t>
  </si>
  <si>
    <t>鵜飼字白石</t>
  </si>
  <si>
    <t>鵜飼字迫</t>
  </si>
  <si>
    <t>鵜飼字八人打</t>
  </si>
  <si>
    <t>鵜飼字樋の口</t>
  </si>
  <si>
    <t>鵜飼字臨安</t>
  </si>
  <si>
    <t>滝沢字一本木</t>
  </si>
  <si>
    <t>滝沢字卯遠坂</t>
  </si>
  <si>
    <t>滝沢字加賀内</t>
  </si>
  <si>
    <t>滝沢字外山</t>
  </si>
  <si>
    <t>滝沢字岩手山</t>
  </si>
  <si>
    <t>滝沢字穴口</t>
  </si>
  <si>
    <t>滝沢字後</t>
  </si>
  <si>
    <t>滝沢字高屋敷</t>
  </si>
  <si>
    <t>滝沢字高屋敷平</t>
  </si>
  <si>
    <t>滝沢字黒沢</t>
  </si>
  <si>
    <t>滝沢字根堀坂</t>
  </si>
  <si>
    <t>滝沢字砂込</t>
  </si>
  <si>
    <t>滝沢字妻の神</t>
  </si>
  <si>
    <t>滝沢字耳取山</t>
  </si>
  <si>
    <t>滝沢字室小路</t>
  </si>
  <si>
    <t>滝沢字上中村</t>
  </si>
  <si>
    <t>滝沢字巣子</t>
  </si>
  <si>
    <t>滝沢字大久保</t>
  </si>
  <si>
    <t>滝沢字大崎</t>
  </si>
  <si>
    <t>滝沢字大森平</t>
  </si>
  <si>
    <t>滝沢字大石渡</t>
  </si>
  <si>
    <t>滝沢字中村</t>
  </si>
  <si>
    <t>滝沢字長太郎林</t>
  </si>
  <si>
    <t>滝沢字土沢</t>
  </si>
  <si>
    <t>滝沢字湯舟沢</t>
  </si>
  <si>
    <t>滝沢字祢宜屋敷</t>
  </si>
  <si>
    <t>滝沢字平蔵沢</t>
  </si>
  <si>
    <t>滝沢字牧野林</t>
  </si>
  <si>
    <t>滝沢字明神平</t>
  </si>
  <si>
    <t>滝沢字木賊川</t>
  </si>
  <si>
    <t>滝沢字野沢</t>
  </si>
  <si>
    <t>滝沢字弥兵エ林</t>
  </si>
  <si>
    <t>滝沢字柳原</t>
  </si>
  <si>
    <t>滝沢字柳沢</t>
  </si>
  <si>
    <t>滝沢字留が森</t>
  </si>
  <si>
    <t>滝沢字狼久保</t>
  </si>
  <si>
    <t>滝沢字葉の木沢山</t>
    <phoneticPr fontId="9"/>
  </si>
  <si>
    <t>０歳</t>
    <rPh sb="1" eb="2">
      <t>サイ</t>
    </rPh>
    <phoneticPr fontId="9"/>
  </si>
  <si>
    <t>１歳</t>
    <rPh sb="1" eb="2">
      <t>サイ</t>
    </rPh>
    <phoneticPr fontId="9"/>
  </si>
  <si>
    <t>２歳</t>
    <rPh sb="1" eb="2">
      <t>サイ</t>
    </rPh>
    <phoneticPr fontId="9"/>
  </si>
  <si>
    <t>３歳</t>
    <rPh sb="1" eb="2">
      <t>サイ</t>
    </rPh>
    <phoneticPr fontId="9"/>
  </si>
  <si>
    <t>４歳</t>
    <rPh sb="1" eb="2">
      <t>サイ</t>
    </rPh>
    <phoneticPr fontId="9"/>
  </si>
  <si>
    <t>５歳</t>
    <rPh sb="1" eb="2">
      <t>サイ</t>
    </rPh>
    <phoneticPr fontId="9"/>
  </si>
  <si>
    <t>６歳</t>
    <rPh sb="1" eb="2">
      <t>サイ</t>
    </rPh>
    <phoneticPr fontId="9"/>
  </si>
  <si>
    <t>７歳</t>
    <rPh sb="1" eb="2">
      <t>サイ</t>
    </rPh>
    <phoneticPr fontId="9"/>
  </si>
  <si>
    <t>８歳</t>
    <rPh sb="1" eb="2">
      <t>サイ</t>
    </rPh>
    <phoneticPr fontId="9"/>
  </si>
  <si>
    <t>９歳</t>
    <rPh sb="1" eb="2">
      <t>サイ</t>
    </rPh>
    <phoneticPr fontId="9"/>
  </si>
  <si>
    <t>１０歳</t>
    <rPh sb="2" eb="3">
      <t>サイ</t>
    </rPh>
    <phoneticPr fontId="9"/>
  </si>
  <si>
    <t>１１歳</t>
    <rPh sb="2" eb="3">
      <t>サイ</t>
    </rPh>
    <phoneticPr fontId="9"/>
  </si>
  <si>
    <t>１２歳</t>
    <rPh sb="2" eb="3">
      <t>サイ</t>
    </rPh>
    <phoneticPr fontId="9"/>
  </si>
  <si>
    <t>１３歳</t>
    <rPh sb="2" eb="3">
      <t>サイ</t>
    </rPh>
    <phoneticPr fontId="9"/>
  </si>
  <si>
    <t>１４歳</t>
    <rPh sb="2" eb="3">
      <t>サイ</t>
    </rPh>
    <phoneticPr fontId="9"/>
  </si>
  <si>
    <t>１５歳</t>
    <rPh sb="2" eb="3">
      <t>サイ</t>
    </rPh>
    <phoneticPr fontId="9"/>
  </si>
  <si>
    <t>１６歳</t>
    <rPh sb="2" eb="3">
      <t>サイ</t>
    </rPh>
    <phoneticPr fontId="9"/>
  </si>
  <si>
    <t>１７歳</t>
    <rPh sb="2" eb="3">
      <t>サイ</t>
    </rPh>
    <phoneticPr fontId="9"/>
  </si>
  <si>
    <t>１８歳</t>
    <rPh sb="2" eb="3">
      <t>サイ</t>
    </rPh>
    <phoneticPr fontId="9"/>
  </si>
  <si>
    <t>１９歳</t>
    <rPh sb="2" eb="3">
      <t>サイ</t>
    </rPh>
    <phoneticPr fontId="9"/>
  </si>
  <si>
    <t>２０歳</t>
    <rPh sb="2" eb="3">
      <t>サイ</t>
    </rPh>
    <phoneticPr fontId="9"/>
  </si>
  <si>
    <t>２１歳</t>
    <rPh sb="2" eb="3">
      <t>サイ</t>
    </rPh>
    <phoneticPr fontId="9"/>
  </si>
  <si>
    <t>２２歳</t>
    <rPh sb="2" eb="3">
      <t>サイ</t>
    </rPh>
    <phoneticPr fontId="9"/>
  </si>
  <si>
    <t>２３歳</t>
    <rPh sb="2" eb="3">
      <t>サイ</t>
    </rPh>
    <phoneticPr fontId="9"/>
  </si>
  <si>
    <t>２４歳</t>
    <rPh sb="2" eb="3">
      <t>サイ</t>
    </rPh>
    <phoneticPr fontId="9"/>
  </si>
  <si>
    <t>２５歳</t>
    <rPh sb="2" eb="3">
      <t>サイ</t>
    </rPh>
    <phoneticPr fontId="9"/>
  </si>
  <si>
    <t>２６歳</t>
    <rPh sb="2" eb="3">
      <t>サイ</t>
    </rPh>
    <phoneticPr fontId="9"/>
  </si>
  <si>
    <t>２７歳</t>
    <rPh sb="2" eb="3">
      <t>サイ</t>
    </rPh>
    <phoneticPr fontId="9"/>
  </si>
  <si>
    <t>２８歳</t>
    <rPh sb="2" eb="3">
      <t>サイ</t>
    </rPh>
    <phoneticPr fontId="9"/>
  </si>
  <si>
    <t>２９歳</t>
    <rPh sb="2" eb="3">
      <t>サイ</t>
    </rPh>
    <phoneticPr fontId="9"/>
  </si>
  <si>
    <t>３０歳</t>
    <rPh sb="2" eb="3">
      <t>サイ</t>
    </rPh>
    <phoneticPr fontId="9"/>
  </si>
  <si>
    <t>３１歳</t>
    <rPh sb="2" eb="3">
      <t>サイ</t>
    </rPh>
    <phoneticPr fontId="9"/>
  </si>
  <si>
    <t>３２歳</t>
    <rPh sb="2" eb="3">
      <t>サイ</t>
    </rPh>
    <phoneticPr fontId="9"/>
  </si>
  <si>
    <t>３３歳</t>
    <rPh sb="2" eb="3">
      <t>サイ</t>
    </rPh>
    <phoneticPr fontId="9"/>
  </si>
  <si>
    <t>３４歳</t>
    <rPh sb="2" eb="3">
      <t>サイ</t>
    </rPh>
    <phoneticPr fontId="9"/>
  </si>
  <si>
    <t>３５歳</t>
    <rPh sb="2" eb="3">
      <t>サイ</t>
    </rPh>
    <phoneticPr fontId="9"/>
  </si>
  <si>
    <t>３６歳</t>
    <rPh sb="2" eb="3">
      <t>サイ</t>
    </rPh>
    <phoneticPr fontId="9"/>
  </si>
  <si>
    <t>３７歳</t>
    <rPh sb="2" eb="3">
      <t>サイ</t>
    </rPh>
    <phoneticPr fontId="9"/>
  </si>
  <si>
    <t>３８歳</t>
    <rPh sb="2" eb="3">
      <t>サイ</t>
    </rPh>
    <phoneticPr fontId="9"/>
  </si>
  <si>
    <t>３９歳</t>
    <rPh sb="2" eb="3">
      <t>サイ</t>
    </rPh>
    <phoneticPr fontId="9"/>
  </si>
  <si>
    <t>４０歳</t>
    <rPh sb="2" eb="3">
      <t>サイ</t>
    </rPh>
    <phoneticPr fontId="9"/>
  </si>
  <si>
    <t>４１歳</t>
    <rPh sb="2" eb="3">
      <t>サイ</t>
    </rPh>
    <phoneticPr fontId="9"/>
  </si>
  <si>
    <t>４２歳</t>
    <rPh sb="2" eb="3">
      <t>サイ</t>
    </rPh>
    <phoneticPr fontId="9"/>
  </si>
  <si>
    <t>４３歳</t>
    <rPh sb="2" eb="3">
      <t>サイ</t>
    </rPh>
    <phoneticPr fontId="9"/>
  </si>
  <si>
    <t>４４歳</t>
    <rPh sb="2" eb="3">
      <t>サイ</t>
    </rPh>
    <phoneticPr fontId="9"/>
  </si>
  <si>
    <t>４５歳</t>
    <rPh sb="2" eb="3">
      <t>サイ</t>
    </rPh>
    <phoneticPr fontId="9"/>
  </si>
  <si>
    <t>４６歳</t>
    <rPh sb="2" eb="3">
      <t>サイ</t>
    </rPh>
    <phoneticPr fontId="9"/>
  </si>
  <si>
    <t>４７歳</t>
    <rPh sb="2" eb="3">
      <t>サイ</t>
    </rPh>
    <phoneticPr fontId="9"/>
  </si>
  <si>
    <t>４８歳</t>
    <rPh sb="2" eb="3">
      <t>サイ</t>
    </rPh>
    <phoneticPr fontId="9"/>
  </si>
  <si>
    <t>４９歳</t>
    <rPh sb="2" eb="3">
      <t>サイ</t>
    </rPh>
    <phoneticPr fontId="9"/>
  </si>
  <si>
    <t>５０歳</t>
    <rPh sb="2" eb="3">
      <t>サイ</t>
    </rPh>
    <phoneticPr fontId="9"/>
  </si>
  <si>
    <t>５１歳</t>
    <rPh sb="2" eb="3">
      <t>サイ</t>
    </rPh>
    <phoneticPr fontId="9"/>
  </si>
  <si>
    <t>５２歳</t>
    <rPh sb="2" eb="3">
      <t>サイ</t>
    </rPh>
    <phoneticPr fontId="9"/>
  </si>
  <si>
    <t>５３歳</t>
    <rPh sb="2" eb="3">
      <t>サイ</t>
    </rPh>
    <phoneticPr fontId="9"/>
  </si>
  <si>
    <t>５４歳</t>
    <rPh sb="2" eb="3">
      <t>サイ</t>
    </rPh>
    <phoneticPr fontId="9"/>
  </si>
  <si>
    <t>５５歳</t>
    <rPh sb="2" eb="3">
      <t>サイ</t>
    </rPh>
    <phoneticPr fontId="9"/>
  </si>
  <si>
    <t>５６歳</t>
    <rPh sb="2" eb="3">
      <t>サイ</t>
    </rPh>
    <phoneticPr fontId="9"/>
  </si>
  <si>
    <t>５７歳</t>
    <rPh sb="2" eb="3">
      <t>サイ</t>
    </rPh>
    <phoneticPr fontId="9"/>
  </si>
  <si>
    <t>５８歳</t>
    <rPh sb="2" eb="3">
      <t>サイ</t>
    </rPh>
    <phoneticPr fontId="9"/>
  </si>
  <si>
    <t>５９歳</t>
    <rPh sb="2" eb="3">
      <t>サイ</t>
    </rPh>
    <phoneticPr fontId="9"/>
  </si>
  <si>
    <t>６０歳</t>
    <rPh sb="2" eb="3">
      <t>サイ</t>
    </rPh>
    <phoneticPr fontId="9"/>
  </si>
  <si>
    <t>６１歳</t>
    <rPh sb="2" eb="3">
      <t>サイ</t>
    </rPh>
    <phoneticPr fontId="9"/>
  </si>
  <si>
    <t>６２歳</t>
    <rPh sb="2" eb="3">
      <t>サイ</t>
    </rPh>
    <phoneticPr fontId="9"/>
  </si>
  <si>
    <t>６３歳</t>
    <rPh sb="2" eb="3">
      <t>サイ</t>
    </rPh>
    <phoneticPr fontId="9"/>
  </si>
  <si>
    <t>６４歳</t>
    <rPh sb="2" eb="3">
      <t>サイ</t>
    </rPh>
    <phoneticPr fontId="9"/>
  </si>
  <si>
    <t>６５歳</t>
    <rPh sb="2" eb="3">
      <t>サイ</t>
    </rPh>
    <phoneticPr fontId="9"/>
  </si>
  <si>
    <t>６６歳</t>
    <rPh sb="2" eb="3">
      <t>サイ</t>
    </rPh>
    <phoneticPr fontId="9"/>
  </si>
  <si>
    <t>６７歳</t>
    <rPh sb="2" eb="3">
      <t>サイ</t>
    </rPh>
    <phoneticPr fontId="9"/>
  </si>
  <si>
    <t>６８歳</t>
    <rPh sb="2" eb="3">
      <t>サイ</t>
    </rPh>
    <phoneticPr fontId="9"/>
  </si>
  <si>
    <t>６９歳</t>
    <rPh sb="2" eb="3">
      <t>サイ</t>
    </rPh>
    <phoneticPr fontId="9"/>
  </si>
  <si>
    <t>７０歳</t>
    <rPh sb="2" eb="3">
      <t>サイ</t>
    </rPh>
    <phoneticPr fontId="9"/>
  </si>
  <si>
    <t>７１歳</t>
    <rPh sb="2" eb="3">
      <t>サイ</t>
    </rPh>
    <phoneticPr fontId="9"/>
  </si>
  <si>
    <t>７２歳</t>
    <rPh sb="2" eb="3">
      <t>サイ</t>
    </rPh>
    <phoneticPr fontId="9"/>
  </si>
  <si>
    <t>７３歳</t>
    <rPh sb="2" eb="3">
      <t>サイ</t>
    </rPh>
    <phoneticPr fontId="9"/>
  </si>
  <si>
    <t>７４歳</t>
    <rPh sb="2" eb="3">
      <t>サイ</t>
    </rPh>
    <phoneticPr fontId="9"/>
  </si>
  <si>
    <t>７５歳</t>
    <rPh sb="2" eb="3">
      <t>サイ</t>
    </rPh>
    <phoneticPr fontId="9"/>
  </si>
  <si>
    <t>７６歳</t>
    <rPh sb="2" eb="3">
      <t>サイ</t>
    </rPh>
    <phoneticPr fontId="9"/>
  </si>
  <si>
    <t>７７歳</t>
    <rPh sb="2" eb="3">
      <t>サイ</t>
    </rPh>
    <phoneticPr fontId="9"/>
  </si>
  <si>
    <t>７８歳</t>
    <rPh sb="2" eb="3">
      <t>サイ</t>
    </rPh>
    <phoneticPr fontId="9"/>
  </si>
  <si>
    <t>７９歳</t>
    <rPh sb="2" eb="3">
      <t>サイ</t>
    </rPh>
    <phoneticPr fontId="9"/>
  </si>
  <si>
    <t>８０歳</t>
    <rPh sb="2" eb="3">
      <t>サイ</t>
    </rPh>
    <phoneticPr fontId="9"/>
  </si>
  <si>
    <t>８１歳</t>
    <rPh sb="2" eb="3">
      <t>サイ</t>
    </rPh>
    <phoneticPr fontId="9"/>
  </si>
  <si>
    <t>８２歳</t>
    <rPh sb="2" eb="3">
      <t>サイ</t>
    </rPh>
    <phoneticPr fontId="9"/>
  </si>
  <si>
    <t>８３歳</t>
    <rPh sb="2" eb="3">
      <t>サイ</t>
    </rPh>
    <phoneticPr fontId="9"/>
  </si>
  <si>
    <t>８４歳</t>
    <rPh sb="2" eb="3">
      <t>サイ</t>
    </rPh>
    <phoneticPr fontId="9"/>
  </si>
  <si>
    <t>８５歳</t>
    <rPh sb="2" eb="3">
      <t>サイ</t>
    </rPh>
    <phoneticPr fontId="9"/>
  </si>
  <si>
    <t>８６歳</t>
    <rPh sb="2" eb="3">
      <t>サイ</t>
    </rPh>
    <phoneticPr fontId="9"/>
  </si>
  <si>
    <t>８７歳</t>
    <rPh sb="2" eb="3">
      <t>サイ</t>
    </rPh>
    <phoneticPr fontId="9"/>
  </si>
  <si>
    <t>８８歳</t>
    <rPh sb="2" eb="3">
      <t>サイ</t>
    </rPh>
    <phoneticPr fontId="9"/>
  </si>
  <si>
    <t>８９歳</t>
    <rPh sb="2" eb="3">
      <t>サイ</t>
    </rPh>
    <phoneticPr fontId="9"/>
  </si>
  <si>
    <t>９０歳</t>
    <rPh sb="2" eb="3">
      <t>サイ</t>
    </rPh>
    <phoneticPr fontId="9"/>
  </si>
  <si>
    <t>９１歳</t>
    <rPh sb="2" eb="3">
      <t>サイ</t>
    </rPh>
    <phoneticPr fontId="9"/>
  </si>
  <si>
    <t>９２歳</t>
    <rPh sb="2" eb="3">
      <t>サイ</t>
    </rPh>
    <phoneticPr fontId="9"/>
  </si>
  <si>
    <t>９３歳</t>
    <rPh sb="2" eb="3">
      <t>サイ</t>
    </rPh>
    <phoneticPr fontId="9"/>
  </si>
  <si>
    <t>９４歳</t>
    <rPh sb="2" eb="3">
      <t>サイ</t>
    </rPh>
    <phoneticPr fontId="9"/>
  </si>
  <si>
    <t>９５歳</t>
    <rPh sb="2" eb="3">
      <t>サイ</t>
    </rPh>
    <phoneticPr fontId="9"/>
  </si>
  <si>
    <t>９６歳</t>
    <rPh sb="2" eb="3">
      <t>サイ</t>
    </rPh>
    <phoneticPr fontId="9"/>
  </si>
  <si>
    <t>９７歳</t>
    <rPh sb="2" eb="3">
      <t>サイ</t>
    </rPh>
    <phoneticPr fontId="9"/>
  </si>
  <si>
    <t>９８歳</t>
    <rPh sb="2" eb="3">
      <t>サイ</t>
    </rPh>
    <phoneticPr fontId="9"/>
  </si>
  <si>
    <t>９９歳</t>
    <rPh sb="2" eb="3">
      <t>サイ</t>
    </rPh>
    <phoneticPr fontId="9"/>
  </si>
  <si>
    <t>(A)-(B)</t>
    <phoneticPr fontId="2"/>
  </si>
  <si>
    <t>世帯数</t>
    <rPh sb="0" eb="3">
      <t>セタイスウ</t>
    </rPh>
    <phoneticPr fontId="9"/>
  </si>
  <si>
    <t>字名</t>
    <rPh sb="0" eb="1">
      <t>アザ</t>
    </rPh>
    <rPh sb="1" eb="2">
      <t>メイ</t>
    </rPh>
    <phoneticPr fontId="9"/>
  </si>
  <si>
    <t>字コード</t>
    <rPh sb="0" eb="1">
      <t>アザ</t>
    </rPh>
    <phoneticPr fontId="9"/>
  </si>
  <si>
    <t>字コード別の地区名</t>
    <rPh sb="0" eb="1">
      <t>アザ</t>
    </rPh>
    <rPh sb="4" eb="5">
      <t>ベツ</t>
    </rPh>
    <rPh sb="6" eb="9">
      <t>チクメイ</t>
    </rPh>
    <phoneticPr fontId="9"/>
  </si>
  <si>
    <t>100歳以上</t>
    <rPh sb="3" eb="4">
      <t>サイ</t>
    </rPh>
    <rPh sb="4" eb="6">
      <t>イジョウ</t>
    </rPh>
    <phoneticPr fontId="9"/>
  </si>
  <si>
    <t>滝沢字楢の木沢</t>
    <rPh sb="3" eb="4">
      <t>ナラ</t>
    </rPh>
    <rPh sb="5" eb="6">
      <t>キ</t>
    </rPh>
    <rPh sb="6" eb="7">
      <t>サワ</t>
    </rPh>
    <phoneticPr fontId="9"/>
  </si>
  <si>
    <t>篠木字大寺沢</t>
    <rPh sb="3" eb="4">
      <t>オオ</t>
    </rPh>
    <phoneticPr fontId="9"/>
  </si>
  <si>
    <t>前年同月差</t>
    <rPh sb="0" eb="2">
      <t>ゼンネン</t>
    </rPh>
    <rPh sb="2" eb="4">
      <t>ドウゲツ</t>
    </rPh>
    <rPh sb="4" eb="5">
      <t>サ</t>
    </rPh>
    <phoneticPr fontId="9"/>
  </si>
  <si>
    <t>大沢字弥作畑</t>
    <rPh sb="0" eb="2">
      <t>オオサワ</t>
    </rPh>
    <rPh sb="2" eb="3">
      <t>アザ</t>
    </rPh>
    <rPh sb="3" eb="4">
      <t>ヤ</t>
    </rPh>
    <rPh sb="4" eb="5">
      <t>ツク</t>
    </rPh>
    <rPh sb="5" eb="6">
      <t>ハタケ</t>
    </rPh>
    <phoneticPr fontId="9"/>
  </si>
  <si>
    <t xml:space="preserve"> </t>
    <phoneticPr fontId="2"/>
  </si>
  <si>
    <t>H210430現在</t>
    <phoneticPr fontId="9"/>
  </si>
  <si>
    <t>H210531現在</t>
    <phoneticPr fontId="9"/>
  </si>
  <si>
    <t>H210630現在</t>
    <phoneticPr fontId="9"/>
  </si>
  <si>
    <t>H210731現在</t>
    <phoneticPr fontId="9"/>
  </si>
  <si>
    <t>H210831現在</t>
    <phoneticPr fontId="9"/>
  </si>
  <si>
    <t>H210930現在</t>
    <phoneticPr fontId="9"/>
  </si>
  <si>
    <t>H211031現在</t>
    <phoneticPr fontId="9"/>
  </si>
  <si>
    <t>H211130現在</t>
    <phoneticPr fontId="9"/>
  </si>
  <si>
    <t>H211231現在</t>
    <phoneticPr fontId="9"/>
  </si>
  <si>
    <t>H220131現在</t>
    <phoneticPr fontId="9"/>
  </si>
  <si>
    <t>H220228現在</t>
    <phoneticPr fontId="9"/>
  </si>
  <si>
    <t>H220331現在</t>
    <phoneticPr fontId="9"/>
  </si>
  <si>
    <t>H220430現在</t>
    <phoneticPr fontId="9"/>
  </si>
  <si>
    <t>H220531現在</t>
    <phoneticPr fontId="9"/>
  </si>
  <si>
    <t>H220630現在</t>
    <phoneticPr fontId="9"/>
  </si>
  <si>
    <t>H220731現在</t>
    <phoneticPr fontId="9"/>
  </si>
  <si>
    <t>H220831現在</t>
    <phoneticPr fontId="9"/>
  </si>
  <si>
    <t>H220930現在</t>
    <phoneticPr fontId="9"/>
  </si>
  <si>
    <t>H210331現在</t>
    <phoneticPr fontId="9"/>
  </si>
  <si>
    <t>H210228現在</t>
    <phoneticPr fontId="9"/>
  </si>
  <si>
    <t>H210131現在</t>
    <phoneticPr fontId="9"/>
  </si>
  <si>
    <t>H201231現在</t>
    <phoneticPr fontId="9"/>
  </si>
  <si>
    <t>H201130現在</t>
    <phoneticPr fontId="9"/>
  </si>
  <si>
    <t>H201031現在</t>
    <phoneticPr fontId="9"/>
  </si>
  <si>
    <t>H200930現在</t>
    <phoneticPr fontId="9"/>
  </si>
  <si>
    <t>H200831現在</t>
    <phoneticPr fontId="9"/>
  </si>
  <si>
    <t>H200731現在</t>
    <phoneticPr fontId="9"/>
  </si>
  <si>
    <t>H200630現在</t>
    <phoneticPr fontId="9"/>
  </si>
  <si>
    <t>H200531現在</t>
    <phoneticPr fontId="9"/>
  </si>
  <si>
    <t>H200430現在</t>
    <phoneticPr fontId="9"/>
  </si>
  <si>
    <t>H200331現在</t>
    <phoneticPr fontId="9"/>
  </si>
  <si>
    <t>H200229現在</t>
    <phoneticPr fontId="9"/>
  </si>
  <si>
    <t>H200131現在</t>
    <phoneticPr fontId="9"/>
  </si>
  <si>
    <t>H191231現在</t>
    <phoneticPr fontId="9"/>
  </si>
  <si>
    <t>H191130現在</t>
    <phoneticPr fontId="9"/>
  </si>
  <si>
    <t>H191031現在</t>
    <phoneticPr fontId="9"/>
  </si>
  <si>
    <t>H190930現在</t>
    <phoneticPr fontId="9"/>
  </si>
  <si>
    <t>H190831現在</t>
    <phoneticPr fontId="9"/>
  </si>
  <si>
    <t>H190731現在</t>
    <phoneticPr fontId="9"/>
  </si>
  <si>
    <t>H190630現在</t>
    <phoneticPr fontId="9"/>
  </si>
  <si>
    <t>H190531現在</t>
    <phoneticPr fontId="9"/>
  </si>
  <si>
    <t>H190430現在</t>
    <phoneticPr fontId="9"/>
  </si>
  <si>
    <t>滝沢字葉の木沢山</t>
    <phoneticPr fontId="9"/>
  </si>
  <si>
    <t>H221031現在</t>
    <phoneticPr fontId="9"/>
  </si>
  <si>
    <t>H221130現在</t>
    <phoneticPr fontId="9"/>
  </si>
  <si>
    <t>H221231現在</t>
    <phoneticPr fontId="9"/>
  </si>
  <si>
    <t>H230131現在</t>
    <phoneticPr fontId="9"/>
  </si>
  <si>
    <t>H230228現在</t>
    <phoneticPr fontId="9"/>
  </si>
  <si>
    <t>H230331現在</t>
    <phoneticPr fontId="9"/>
  </si>
  <si>
    <t>鵜飼字花平</t>
    <phoneticPr fontId="9"/>
  </si>
  <si>
    <t>H240930現在</t>
    <phoneticPr fontId="9"/>
  </si>
  <si>
    <t>H240831現在</t>
    <phoneticPr fontId="9"/>
  </si>
  <si>
    <t>H240731現在</t>
    <phoneticPr fontId="9"/>
  </si>
  <si>
    <t>H240630現在</t>
    <phoneticPr fontId="9"/>
  </si>
  <si>
    <t>H240531現在</t>
    <phoneticPr fontId="9"/>
  </si>
  <si>
    <t>H240430現在</t>
    <phoneticPr fontId="9"/>
  </si>
  <si>
    <t>H240331現在</t>
    <phoneticPr fontId="9"/>
  </si>
  <si>
    <t>H240229現在</t>
    <phoneticPr fontId="9"/>
  </si>
  <si>
    <t>H240131現在</t>
    <phoneticPr fontId="9"/>
  </si>
  <si>
    <t>H231231現在</t>
    <phoneticPr fontId="9"/>
  </si>
  <si>
    <t>H231130現在</t>
    <phoneticPr fontId="9"/>
  </si>
  <si>
    <t>H231031現在</t>
    <phoneticPr fontId="9"/>
  </si>
  <si>
    <t>H230930現在</t>
    <phoneticPr fontId="9"/>
  </si>
  <si>
    <t>H230831現在</t>
    <phoneticPr fontId="9"/>
  </si>
  <si>
    <t>H230731現在</t>
    <phoneticPr fontId="9"/>
  </si>
  <si>
    <t>H230630現在</t>
    <phoneticPr fontId="9"/>
  </si>
  <si>
    <t>H230531現在</t>
    <phoneticPr fontId="9"/>
  </si>
  <si>
    <t>H230430現在</t>
    <phoneticPr fontId="9"/>
  </si>
  <si>
    <t>H241031現在</t>
    <phoneticPr fontId="9"/>
  </si>
  <si>
    <t>H241130現在</t>
    <phoneticPr fontId="9"/>
  </si>
  <si>
    <t>H241231現在</t>
    <phoneticPr fontId="9"/>
  </si>
  <si>
    <t>H25131現在</t>
    <phoneticPr fontId="9"/>
  </si>
  <si>
    <t>H25228現在</t>
    <phoneticPr fontId="9"/>
  </si>
  <si>
    <t>H25331現在</t>
    <phoneticPr fontId="9"/>
  </si>
  <si>
    <t>H25430現在</t>
    <phoneticPr fontId="9"/>
  </si>
  <si>
    <t>H25531現在</t>
    <phoneticPr fontId="9"/>
  </si>
  <si>
    <t>H25630現在</t>
    <phoneticPr fontId="9"/>
  </si>
  <si>
    <t>H25731現在</t>
    <phoneticPr fontId="9"/>
  </si>
  <si>
    <t>H25831現在</t>
    <phoneticPr fontId="9"/>
  </si>
  <si>
    <t>H25930現在</t>
    <phoneticPr fontId="9"/>
  </si>
  <si>
    <t>H251031現在</t>
    <phoneticPr fontId="9"/>
  </si>
  <si>
    <t>H251130現在</t>
    <phoneticPr fontId="9"/>
  </si>
  <si>
    <t>H251231現在</t>
    <phoneticPr fontId="9"/>
  </si>
  <si>
    <t>H26131現在</t>
    <phoneticPr fontId="9"/>
  </si>
  <si>
    <t>大釜風林</t>
    <phoneticPr fontId="2"/>
  </si>
  <si>
    <t>大釜大清水</t>
    <phoneticPr fontId="2"/>
  </si>
  <si>
    <t>篠木外山</t>
    <rPh sb="2" eb="4">
      <t>ソトヤマ</t>
    </rPh>
    <phoneticPr fontId="2"/>
  </si>
  <si>
    <t>大釜鬼が滝</t>
    <phoneticPr fontId="2"/>
  </si>
  <si>
    <t>大釜仁沢瀬</t>
    <phoneticPr fontId="2"/>
  </si>
  <si>
    <t>大釜沼袋</t>
    <phoneticPr fontId="2"/>
  </si>
  <si>
    <t>大釜塩の森</t>
    <phoneticPr fontId="2"/>
  </si>
  <si>
    <t>大釜吉清水</t>
    <phoneticPr fontId="2"/>
  </si>
  <si>
    <t>大釜吉水</t>
    <phoneticPr fontId="2"/>
  </si>
  <si>
    <t>大釜中道</t>
    <phoneticPr fontId="2"/>
  </si>
  <si>
    <t>大釜高森</t>
    <phoneticPr fontId="2"/>
  </si>
  <si>
    <t>大釜千が窪</t>
    <phoneticPr fontId="2"/>
  </si>
  <si>
    <t>大釜釜口</t>
    <phoneticPr fontId="2"/>
  </si>
  <si>
    <t>大釜上釜</t>
    <phoneticPr fontId="2"/>
  </si>
  <si>
    <t>大釜白山</t>
    <phoneticPr fontId="2"/>
  </si>
  <si>
    <t>大釜細屋</t>
    <phoneticPr fontId="2"/>
  </si>
  <si>
    <t>大釜和田</t>
    <phoneticPr fontId="2"/>
  </si>
  <si>
    <t>大釜八幡前</t>
    <phoneticPr fontId="2"/>
  </si>
  <si>
    <t>大釜小屋敷</t>
    <phoneticPr fontId="2"/>
  </si>
  <si>
    <t>大釜上竹鼻</t>
    <phoneticPr fontId="2"/>
  </si>
  <si>
    <t>大釜中瀬</t>
    <phoneticPr fontId="2"/>
  </si>
  <si>
    <t>大釜竹鼻</t>
    <phoneticPr fontId="2"/>
  </si>
  <si>
    <t>大釜土井尻</t>
    <phoneticPr fontId="2"/>
  </si>
  <si>
    <t>大釜荒屋敷</t>
    <phoneticPr fontId="2"/>
  </si>
  <si>
    <t>大釜田の尻</t>
    <phoneticPr fontId="2"/>
  </si>
  <si>
    <t>大釜外館</t>
    <phoneticPr fontId="2"/>
  </si>
  <si>
    <t>大釜大畑</t>
    <phoneticPr fontId="2"/>
  </si>
  <si>
    <t>篠木矢取森</t>
    <phoneticPr fontId="2"/>
  </si>
  <si>
    <t>篠木苧桶沢</t>
    <phoneticPr fontId="2"/>
  </si>
  <si>
    <t>篠木仁沢瀬</t>
    <phoneticPr fontId="2"/>
  </si>
  <si>
    <t>篠木上篠木</t>
    <phoneticPr fontId="2"/>
  </si>
  <si>
    <t>篠木鳥谷平</t>
    <phoneticPr fontId="2"/>
  </si>
  <si>
    <t>篠木館が沢</t>
    <phoneticPr fontId="2"/>
  </si>
  <si>
    <t>篠木大寺沢</t>
    <rPh sb="2" eb="3">
      <t>オオ</t>
    </rPh>
    <phoneticPr fontId="9"/>
  </si>
  <si>
    <t>篠木参郷の森</t>
    <phoneticPr fontId="2"/>
  </si>
  <si>
    <t>篠木堤</t>
    <phoneticPr fontId="2"/>
  </si>
  <si>
    <t>篠木荒屋</t>
    <phoneticPr fontId="2"/>
  </si>
  <si>
    <t>篠木中屋敷</t>
    <phoneticPr fontId="2"/>
  </si>
  <si>
    <t>篠木中村</t>
    <phoneticPr fontId="2"/>
  </si>
  <si>
    <t>篠木上綾織</t>
    <phoneticPr fontId="2"/>
  </si>
  <si>
    <t>篠木小谷地</t>
    <phoneticPr fontId="2"/>
  </si>
  <si>
    <t>篠木綾織</t>
    <phoneticPr fontId="2"/>
  </si>
  <si>
    <t>篠木明法</t>
    <phoneticPr fontId="2"/>
  </si>
  <si>
    <t>篠木参郷</t>
    <phoneticPr fontId="2"/>
  </si>
  <si>
    <t>篠木上黒畑</t>
    <phoneticPr fontId="2"/>
  </si>
  <si>
    <t>篠木黒畑</t>
    <phoneticPr fontId="2"/>
  </si>
  <si>
    <t>篠木樋の口</t>
    <phoneticPr fontId="2"/>
  </si>
  <si>
    <t>篠木待場</t>
    <phoneticPr fontId="2"/>
  </si>
  <si>
    <t>大沢弥作畑</t>
    <rPh sb="0" eb="2">
      <t>オオサワ</t>
    </rPh>
    <rPh sb="2" eb="3">
      <t>ヤ</t>
    </rPh>
    <rPh sb="3" eb="4">
      <t>ツク</t>
    </rPh>
    <rPh sb="4" eb="5">
      <t>ハタケ</t>
    </rPh>
    <phoneticPr fontId="9"/>
  </si>
  <si>
    <t>大沢箸木平</t>
    <phoneticPr fontId="2"/>
  </si>
  <si>
    <t>大沢館</t>
    <phoneticPr fontId="2"/>
  </si>
  <si>
    <t>大沢割田</t>
    <phoneticPr fontId="2"/>
  </si>
  <si>
    <t>大沢籠屋敷</t>
    <phoneticPr fontId="2"/>
  </si>
  <si>
    <t>大沢上鶴子</t>
    <phoneticPr fontId="2"/>
  </si>
  <si>
    <t>大沢谷地上</t>
    <phoneticPr fontId="2"/>
  </si>
  <si>
    <t>大沢鶴子</t>
    <phoneticPr fontId="2"/>
  </si>
  <si>
    <t>大沢長坪</t>
    <phoneticPr fontId="2"/>
  </si>
  <si>
    <t>大沢堰合</t>
    <phoneticPr fontId="2"/>
  </si>
  <si>
    <t>大沢二タ又</t>
    <phoneticPr fontId="2"/>
  </si>
  <si>
    <t>大沢新道</t>
    <phoneticPr fontId="2"/>
  </si>
  <si>
    <t>大沢舛村</t>
    <phoneticPr fontId="2"/>
  </si>
  <si>
    <t>大沢下屋敷</t>
    <phoneticPr fontId="2"/>
  </si>
  <si>
    <t>大沢米倉</t>
    <phoneticPr fontId="2"/>
  </si>
  <si>
    <t>大沢谷地中</t>
    <phoneticPr fontId="2"/>
  </si>
  <si>
    <t>大沢小谷地</t>
    <phoneticPr fontId="2"/>
  </si>
  <si>
    <t>大沢四つ家</t>
    <phoneticPr fontId="2"/>
  </si>
  <si>
    <t>鵜飼清水沢</t>
    <phoneticPr fontId="2"/>
  </si>
  <si>
    <t>鵜飼外久保</t>
    <phoneticPr fontId="2"/>
  </si>
  <si>
    <t>鵜飼上前田</t>
    <phoneticPr fontId="2"/>
  </si>
  <si>
    <t>鵜飼上山</t>
    <phoneticPr fontId="2"/>
  </si>
  <si>
    <t>鵜飼御庭田</t>
    <phoneticPr fontId="2"/>
  </si>
  <si>
    <t>鵜飼鰍森</t>
    <phoneticPr fontId="2"/>
  </si>
  <si>
    <t>中鵜飼</t>
    <phoneticPr fontId="2"/>
  </si>
  <si>
    <t>上鵜飼</t>
    <phoneticPr fontId="2"/>
  </si>
  <si>
    <t>鵜飼迫</t>
    <phoneticPr fontId="2"/>
  </si>
  <si>
    <t>鵜飼洞畑</t>
    <phoneticPr fontId="2"/>
  </si>
  <si>
    <t>鵜飼狐洞</t>
    <phoneticPr fontId="2"/>
  </si>
  <si>
    <t>鵜飼向新田</t>
    <phoneticPr fontId="2"/>
  </si>
  <si>
    <t>鵜飼先古川</t>
    <phoneticPr fontId="2"/>
  </si>
  <si>
    <t>下鵜飼</t>
    <phoneticPr fontId="2"/>
  </si>
  <si>
    <t>鵜飼八人打</t>
    <phoneticPr fontId="2"/>
  </si>
  <si>
    <t>鵜飼滝向</t>
    <phoneticPr fontId="2"/>
  </si>
  <si>
    <t>鵜飼樋の口</t>
    <phoneticPr fontId="2"/>
  </si>
  <si>
    <t>鵜飼年毛</t>
    <phoneticPr fontId="2"/>
  </si>
  <si>
    <t>鵜飼上高柳</t>
    <phoneticPr fontId="2"/>
  </si>
  <si>
    <t>鵜飼笹森</t>
    <phoneticPr fontId="2"/>
  </si>
  <si>
    <t>鵜飼下高柳</t>
    <phoneticPr fontId="2"/>
  </si>
  <si>
    <t>鵜飼高柳</t>
    <phoneticPr fontId="2"/>
  </si>
  <si>
    <t>鵜飼石留</t>
    <phoneticPr fontId="2"/>
  </si>
  <si>
    <t>鵜飼諸葛川</t>
    <phoneticPr fontId="2"/>
  </si>
  <si>
    <t>鵜飼大緩</t>
    <phoneticPr fontId="2"/>
  </si>
  <si>
    <t>鵜飼白石</t>
    <phoneticPr fontId="2"/>
  </si>
  <si>
    <t>鵜飼細谷地</t>
    <phoneticPr fontId="2"/>
  </si>
  <si>
    <t>鵜飼姥屋敷</t>
    <phoneticPr fontId="2"/>
  </si>
  <si>
    <t>鵜飼安達</t>
    <phoneticPr fontId="2"/>
  </si>
  <si>
    <t>鵜飼鬼越</t>
    <phoneticPr fontId="2"/>
  </si>
  <si>
    <t>鵜飼花平</t>
    <phoneticPr fontId="9"/>
  </si>
  <si>
    <t>鵜飼沼森</t>
    <phoneticPr fontId="2"/>
  </si>
  <si>
    <t>鵜飼臨安</t>
    <phoneticPr fontId="2"/>
  </si>
  <si>
    <t>黒沢</t>
    <phoneticPr fontId="2"/>
  </si>
  <si>
    <t>平蔵沢</t>
    <phoneticPr fontId="2"/>
  </si>
  <si>
    <t>高屋敷</t>
    <phoneticPr fontId="2"/>
  </si>
  <si>
    <t>高屋敷平</t>
    <phoneticPr fontId="2"/>
  </si>
  <si>
    <t>大久保</t>
    <phoneticPr fontId="2"/>
  </si>
  <si>
    <t>耳取山</t>
    <phoneticPr fontId="2"/>
  </si>
  <si>
    <t>室小路</t>
    <phoneticPr fontId="2"/>
  </si>
  <si>
    <t>土沢</t>
    <phoneticPr fontId="2"/>
  </si>
  <si>
    <t>中村</t>
    <phoneticPr fontId="2"/>
  </si>
  <si>
    <t>外山</t>
    <phoneticPr fontId="2"/>
  </si>
  <si>
    <t>祢宜屋敷</t>
    <phoneticPr fontId="2"/>
  </si>
  <si>
    <t>湯舟沢</t>
    <phoneticPr fontId="2"/>
  </si>
  <si>
    <t>卯遠坂</t>
    <phoneticPr fontId="2"/>
  </si>
  <si>
    <t>木賊川</t>
    <phoneticPr fontId="2"/>
  </si>
  <si>
    <t>牧野林</t>
    <phoneticPr fontId="2"/>
  </si>
  <si>
    <t>根堀坂</t>
    <phoneticPr fontId="2"/>
  </si>
  <si>
    <t>穴口</t>
    <phoneticPr fontId="2"/>
  </si>
  <si>
    <t>巣子</t>
    <phoneticPr fontId="2"/>
  </si>
  <si>
    <t>狼久保</t>
    <phoneticPr fontId="2"/>
  </si>
  <si>
    <t>明神平</t>
    <phoneticPr fontId="2"/>
  </si>
  <si>
    <t>葉の木沢山</t>
    <phoneticPr fontId="9"/>
  </si>
  <si>
    <t>妻の神</t>
    <phoneticPr fontId="2"/>
  </si>
  <si>
    <t>楢の木沢</t>
    <rPh sb="0" eb="1">
      <t>ナラ</t>
    </rPh>
    <rPh sb="2" eb="3">
      <t>キ</t>
    </rPh>
    <rPh sb="3" eb="4">
      <t>サワ</t>
    </rPh>
    <phoneticPr fontId="9"/>
  </si>
  <si>
    <t>野沢</t>
    <phoneticPr fontId="2"/>
  </si>
  <si>
    <t>大崎</t>
    <phoneticPr fontId="2"/>
  </si>
  <si>
    <t>砂込</t>
    <phoneticPr fontId="2"/>
  </si>
  <si>
    <t>加賀内</t>
    <phoneticPr fontId="2"/>
  </si>
  <si>
    <t>弥兵エ林</t>
    <phoneticPr fontId="2"/>
  </si>
  <si>
    <t>一本木</t>
    <phoneticPr fontId="2"/>
  </si>
  <si>
    <t>柳原</t>
    <phoneticPr fontId="2"/>
  </si>
  <si>
    <t>長太郎林</t>
    <phoneticPr fontId="2"/>
  </si>
  <si>
    <t>留が森</t>
    <phoneticPr fontId="2"/>
  </si>
  <si>
    <t>後</t>
    <phoneticPr fontId="2"/>
  </si>
  <si>
    <t>大森平</t>
    <phoneticPr fontId="2"/>
  </si>
  <si>
    <t>大石渡</t>
    <phoneticPr fontId="2"/>
  </si>
  <si>
    <t>柳沢</t>
    <phoneticPr fontId="2"/>
  </si>
  <si>
    <t>岩手山</t>
    <phoneticPr fontId="2"/>
  </si>
  <si>
    <t>上中村</t>
    <phoneticPr fontId="2"/>
  </si>
  <si>
    <t>H26228現在</t>
    <phoneticPr fontId="9"/>
  </si>
  <si>
    <t>H26331現在</t>
    <phoneticPr fontId="9"/>
  </si>
  <si>
    <t>H26430現在</t>
    <phoneticPr fontId="9"/>
  </si>
  <si>
    <t>H26531現在</t>
    <phoneticPr fontId="9"/>
  </si>
  <si>
    <t>H26630現在</t>
    <phoneticPr fontId="9"/>
  </si>
  <si>
    <t>H26731現在</t>
    <phoneticPr fontId="9"/>
  </si>
  <si>
    <t>H26831現在</t>
    <phoneticPr fontId="9"/>
  </si>
  <si>
    <t>H26930現在</t>
    <phoneticPr fontId="9"/>
  </si>
  <si>
    <t>H261031現在</t>
    <phoneticPr fontId="9"/>
  </si>
  <si>
    <t>H261130現在</t>
    <phoneticPr fontId="9"/>
  </si>
  <si>
    <t>H261231現在</t>
    <phoneticPr fontId="9"/>
  </si>
  <si>
    <t>H270131現在</t>
    <phoneticPr fontId="9"/>
  </si>
  <si>
    <t>H270228現在</t>
    <phoneticPr fontId="9"/>
  </si>
  <si>
    <t>H270331現在</t>
    <phoneticPr fontId="9"/>
  </si>
  <si>
    <t>H270430現在</t>
    <phoneticPr fontId="9"/>
  </si>
  <si>
    <t>H270531現在</t>
    <phoneticPr fontId="9"/>
  </si>
  <si>
    <t>H270630現在</t>
    <phoneticPr fontId="9"/>
  </si>
  <si>
    <t>H270731現在</t>
    <phoneticPr fontId="9"/>
  </si>
  <si>
    <t>H270831現在</t>
    <phoneticPr fontId="9"/>
  </si>
  <si>
    <t>H270930現在</t>
    <phoneticPr fontId="9"/>
  </si>
  <si>
    <t>H271031現在</t>
    <phoneticPr fontId="9"/>
  </si>
  <si>
    <t>H271130現在</t>
    <phoneticPr fontId="9"/>
  </si>
  <si>
    <t>H271231現在</t>
    <phoneticPr fontId="9"/>
  </si>
  <si>
    <t>H280131現在</t>
    <phoneticPr fontId="9"/>
  </si>
  <si>
    <t>H280229現在</t>
    <phoneticPr fontId="9"/>
  </si>
  <si>
    <t>H280331現在</t>
    <phoneticPr fontId="9"/>
  </si>
  <si>
    <t>H280430現在</t>
    <phoneticPr fontId="9"/>
  </si>
  <si>
    <t>H280531現在</t>
    <phoneticPr fontId="9"/>
  </si>
  <si>
    <t>H280630現在</t>
    <phoneticPr fontId="9"/>
  </si>
  <si>
    <t>H280731現在</t>
    <phoneticPr fontId="9"/>
  </si>
  <si>
    <t>H280831現在</t>
    <phoneticPr fontId="9"/>
  </si>
  <si>
    <t>H280930現在</t>
    <phoneticPr fontId="9"/>
  </si>
  <si>
    <t>H281031現在</t>
    <phoneticPr fontId="9"/>
  </si>
  <si>
    <t>H281130現在</t>
    <phoneticPr fontId="9"/>
  </si>
  <si>
    <t>H281231現在</t>
    <phoneticPr fontId="9"/>
  </si>
  <si>
    <t>H290131現在</t>
    <phoneticPr fontId="9"/>
  </si>
  <si>
    <t>H290228現在</t>
    <phoneticPr fontId="9"/>
  </si>
  <si>
    <t>H290331現在</t>
    <phoneticPr fontId="9"/>
  </si>
  <si>
    <t>H290430現在</t>
    <phoneticPr fontId="9"/>
  </si>
  <si>
    <t>H290531現在</t>
    <phoneticPr fontId="9"/>
  </si>
  <si>
    <t>H290630現在</t>
    <phoneticPr fontId="9"/>
  </si>
  <si>
    <t>H290731現在</t>
    <phoneticPr fontId="9"/>
  </si>
  <si>
    <t>H290831現在</t>
    <phoneticPr fontId="9"/>
  </si>
  <si>
    <t>H290930現在</t>
    <phoneticPr fontId="9"/>
  </si>
  <si>
    <t>H291031現在</t>
    <phoneticPr fontId="9"/>
  </si>
  <si>
    <t>H291130現在</t>
    <phoneticPr fontId="9"/>
  </si>
  <si>
    <t>H291231現在</t>
    <phoneticPr fontId="9"/>
  </si>
  <si>
    <t>H300131現在</t>
    <phoneticPr fontId="9"/>
  </si>
  <si>
    <t>H300228現在</t>
    <phoneticPr fontId="9"/>
  </si>
  <si>
    <t>H300331現在</t>
    <phoneticPr fontId="9"/>
  </si>
  <si>
    <t>H300430現在</t>
    <phoneticPr fontId="9"/>
  </si>
  <si>
    <t>H300531現在</t>
    <phoneticPr fontId="9"/>
  </si>
  <si>
    <t>H300630現在</t>
    <phoneticPr fontId="9"/>
  </si>
  <si>
    <t>H300731現在</t>
    <phoneticPr fontId="9"/>
  </si>
  <si>
    <t>H300831現在</t>
    <phoneticPr fontId="9"/>
  </si>
  <si>
    <t>H300930現在</t>
    <phoneticPr fontId="9"/>
  </si>
  <si>
    <t>H301031現在</t>
    <phoneticPr fontId="9"/>
  </si>
  <si>
    <t>H301130現在</t>
    <phoneticPr fontId="9"/>
  </si>
  <si>
    <t>H301231現在</t>
    <phoneticPr fontId="9"/>
  </si>
  <si>
    <t>H310131現在</t>
    <phoneticPr fontId="9"/>
  </si>
  <si>
    <t>H310228現在</t>
    <phoneticPr fontId="9"/>
  </si>
  <si>
    <t>H310331現在</t>
    <phoneticPr fontId="9"/>
  </si>
  <si>
    <t>H310430現在</t>
    <phoneticPr fontId="9"/>
  </si>
  <si>
    <t>R010531現在</t>
    <rPh sb="7" eb="9">
      <t>ゲンザイ</t>
    </rPh>
    <phoneticPr fontId="9"/>
  </si>
  <si>
    <t>R010630現在</t>
    <rPh sb="7" eb="9">
      <t>ゲンザイ</t>
    </rPh>
    <phoneticPr fontId="9"/>
  </si>
  <si>
    <t>R010731現在</t>
    <rPh sb="7" eb="9">
      <t>ゲンザイ</t>
    </rPh>
    <phoneticPr fontId="9"/>
  </si>
  <si>
    <t>R010831現在</t>
    <rPh sb="7" eb="9">
      <t>ゲンザイ</t>
    </rPh>
    <phoneticPr fontId="9"/>
  </si>
  <si>
    <t>R010930現在</t>
    <rPh sb="7" eb="9">
      <t>ゲンザイ</t>
    </rPh>
    <phoneticPr fontId="9"/>
  </si>
  <si>
    <t>R011031現在</t>
    <rPh sb="7" eb="9">
      <t>ゲンザイ</t>
    </rPh>
    <phoneticPr fontId="9"/>
  </si>
  <si>
    <t>R011130現在</t>
    <rPh sb="7" eb="9">
      <t>ゲンザイ</t>
    </rPh>
    <phoneticPr fontId="9"/>
  </si>
  <si>
    <t>R011231現在</t>
    <rPh sb="7" eb="9">
      <t>ゲンザイ</t>
    </rPh>
    <phoneticPr fontId="9"/>
  </si>
  <si>
    <t>R020131現在</t>
    <rPh sb="7" eb="9">
      <t>ゲンザイ</t>
    </rPh>
    <phoneticPr fontId="9"/>
  </si>
  <si>
    <t>R020229現在</t>
    <rPh sb="7" eb="9">
      <t>ゲンザイ</t>
    </rPh>
    <phoneticPr fontId="9"/>
  </si>
  <si>
    <t>R020331現在</t>
    <rPh sb="7" eb="9">
      <t>ゲンザイ</t>
    </rPh>
    <phoneticPr fontId="9"/>
  </si>
  <si>
    <t>R020430現在</t>
    <rPh sb="7" eb="9">
      <t>ゲンザイ</t>
    </rPh>
    <phoneticPr fontId="9"/>
  </si>
  <si>
    <t>R020531現在</t>
    <rPh sb="7" eb="9">
      <t>ゲンザイ</t>
    </rPh>
    <phoneticPr fontId="9"/>
  </si>
  <si>
    <t>R020630現在</t>
    <rPh sb="7" eb="9">
      <t>ゲンザイ</t>
    </rPh>
    <phoneticPr fontId="9"/>
  </si>
  <si>
    <t>R020731現在</t>
    <rPh sb="7" eb="9">
      <t>ゲンザイ</t>
    </rPh>
    <phoneticPr fontId="9"/>
  </si>
  <si>
    <t>R020831現在</t>
    <rPh sb="7" eb="9">
      <t>ゲンザイ</t>
    </rPh>
    <phoneticPr fontId="9"/>
  </si>
  <si>
    <t>R020930現在</t>
    <rPh sb="7" eb="9">
      <t>ゲンザイ</t>
    </rPh>
    <phoneticPr fontId="9"/>
  </si>
  <si>
    <t>R021031現在</t>
    <rPh sb="7" eb="9">
      <t>ゲンザイ</t>
    </rPh>
    <phoneticPr fontId="9"/>
  </si>
  <si>
    <t>R021130現在</t>
    <rPh sb="7" eb="9">
      <t>ゲンザイ</t>
    </rPh>
    <phoneticPr fontId="9"/>
  </si>
  <si>
    <t>R021231現在</t>
    <rPh sb="7" eb="9">
      <t>ゲンザイ</t>
    </rPh>
    <phoneticPr fontId="9"/>
  </si>
  <si>
    <t>R030131現在</t>
    <rPh sb="7" eb="9">
      <t>ゲンザイ</t>
    </rPh>
    <phoneticPr fontId="9"/>
  </si>
  <si>
    <t>R030228現在</t>
    <rPh sb="7" eb="9">
      <t>ゲンザイ</t>
    </rPh>
    <phoneticPr fontId="9"/>
  </si>
  <si>
    <t>R030331現在</t>
    <rPh sb="7" eb="9">
      <t>ゲンザイ</t>
    </rPh>
    <phoneticPr fontId="9"/>
  </si>
  <si>
    <t>R030430現在</t>
    <rPh sb="7" eb="9">
      <t>ゲンザイ</t>
    </rPh>
    <phoneticPr fontId="9"/>
  </si>
  <si>
    <t>R030531現在</t>
    <rPh sb="7" eb="9">
      <t>ゲンザイ</t>
    </rPh>
    <phoneticPr fontId="9"/>
  </si>
  <si>
    <t>R030630現在</t>
    <rPh sb="7" eb="9">
      <t>ゲンザイ</t>
    </rPh>
    <phoneticPr fontId="9"/>
  </si>
  <si>
    <t>R030731現在</t>
    <rPh sb="7" eb="9">
      <t>ゲンザイ</t>
    </rPh>
    <phoneticPr fontId="9"/>
  </si>
  <si>
    <t>R030831現在</t>
    <rPh sb="7" eb="9">
      <t>ゲンザイ</t>
    </rPh>
    <phoneticPr fontId="9"/>
  </si>
  <si>
    <t>R030930現在</t>
    <rPh sb="7" eb="9">
      <t>ゲンザイ</t>
    </rPh>
    <phoneticPr fontId="9"/>
  </si>
  <si>
    <t>R031031現在</t>
    <rPh sb="7" eb="9">
      <t>ゲンザイ</t>
    </rPh>
    <phoneticPr fontId="9"/>
  </si>
  <si>
    <t>R031130現在</t>
    <rPh sb="7" eb="9">
      <t>ゲンザイ</t>
    </rPh>
    <phoneticPr fontId="9"/>
  </si>
  <si>
    <t>R031231現在</t>
    <rPh sb="7" eb="9">
      <t>ゲンザイ</t>
    </rPh>
    <phoneticPr fontId="9"/>
  </si>
  <si>
    <t>R040131現在</t>
    <rPh sb="7" eb="9">
      <t>ゲンザイ</t>
    </rPh>
    <phoneticPr fontId="9"/>
  </si>
  <si>
    <t>R040228現在</t>
    <rPh sb="7" eb="9">
      <t>ゲンザイ</t>
    </rPh>
    <phoneticPr fontId="9"/>
  </si>
  <si>
    <t>R040331現在</t>
    <rPh sb="7" eb="9">
      <t>ゲンザイ</t>
    </rPh>
    <phoneticPr fontId="9"/>
  </si>
  <si>
    <t>R040430現在</t>
    <rPh sb="7" eb="9">
      <t>ゲンザイ</t>
    </rPh>
    <phoneticPr fontId="9"/>
  </si>
  <si>
    <t>R040531現在</t>
    <rPh sb="7" eb="9">
      <t>ゲンザイ</t>
    </rPh>
    <phoneticPr fontId="9"/>
  </si>
  <si>
    <t>R040630現在</t>
    <rPh sb="7" eb="9">
      <t>ゲンザイ</t>
    </rPh>
    <phoneticPr fontId="9"/>
  </si>
  <si>
    <t>R040731現在</t>
    <rPh sb="7" eb="9">
      <t>ゲンザイ</t>
    </rPh>
    <phoneticPr fontId="9"/>
  </si>
  <si>
    <t>R040831現在</t>
    <rPh sb="7" eb="9">
      <t>ゲンザイ</t>
    </rPh>
    <phoneticPr fontId="9"/>
  </si>
  <si>
    <t>R040930現在</t>
    <rPh sb="7" eb="9">
      <t>ゲンザイ</t>
    </rPh>
    <phoneticPr fontId="9"/>
  </si>
  <si>
    <t>R041031現在</t>
    <rPh sb="7" eb="9">
      <t>ゲンザイ</t>
    </rPh>
    <phoneticPr fontId="9"/>
  </si>
  <si>
    <t>R041130現在</t>
    <rPh sb="7" eb="9">
      <t>ゲンザイ</t>
    </rPh>
    <phoneticPr fontId="9"/>
  </si>
  <si>
    <t>R041231現在</t>
    <rPh sb="7" eb="9">
      <t>ゲンザイ</t>
    </rPh>
    <phoneticPr fontId="9"/>
  </si>
  <si>
    <t>R050131現在</t>
    <rPh sb="7" eb="9">
      <t>ゲンザイ</t>
    </rPh>
    <phoneticPr fontId="9"/>
  </si>
  <si>
    <t>R050228現在</t>
    <rPh sb="7" eb="9">
      <t>ゲンザイ</t>
    </rPh>
    <phoneticPr fontId="9"/>
  </si>
  <si>
    <t>R050331現在</t>
    <rPh sb="7" eb="9">
      <t>ゲンザイ</t>
    </rPh>
    <phoneticPr fontId="9"/>
  </si>
  <si>
    <t>R050430現在</t>
    <rPh sb="7" eb="9">
      <t>ゲンザイ</t>
    </rPh>
    <phoneticPr fontId="9"/>
  </si>
  <si>
    <t>R050531現在</t>
    <rPh sb="7" eb="9">
      <t>ゲンザイ</t>
    </rPh>
    <phoneticPr fontId="9"/>
  </si>
  <si>
    <t>R050630現在</t>
    <rPh sb="7" eb="9">
      <t>ゲンザイ</t>
    </rPh>
    <phoneticPr fontId="9"/>
  </si>
  <si>
    <t>R050731現在</t>
    <rPh sb="7" eb="9">
      <t>ゲンザイ</t>
    </rPh>
    <phoneticPr fontId="9"/>
  </si>
  <si>
    <t>R050831現在</t>
    <rPh sb="7" eb="9">
      <t>ゲンザイ</t>
    </rPh>
    <phoneticPr fontId="9"/>
  </si>
  <si>
    <t>R050930現在</t>
    <rPh sb="7" eb="9">
      <t>ゲンザイ</t>
    </rPh>
    <phoneticPr fontId="9"/>
  </si>
  <si>
    <t>R051031現在</t>
    <rPh sb="7" eb="9">
      <t>ゲンザイ</t>
    </rPh>
    <phoneticPr fontId="9"/>
  </si>
  <si>
    <t>R051130現在</t>
    <rPh sb="7" eb="9">
      <t>ゲンザイ</t>
    </rPh>
    <phoneticPr fontId="9"/>
  </si>
  <si>
    <t>R051231現在</t>
    <rPh sb="7" eb="9">
      <t>ゲンザイ</t>
    </rPh>
    <phoneticPr fontId="9"/>
  </si>
  <si>
    <t>大沢鳥谷平</t>
    <rPh sb="0" eb="2">
      <t>オオサワ</t>
    </rPh>
    <rPh sb="2" eb="4">
      <t>トリヤ</t>
    </rPh>
    <rPh sb="4" eb="5">
      <t>ダイラ</t>
    </rPh>
    <phoneticPr fontId="2"/>
  </si>
  <si>
    <t>R060131現在</t>
    <rPh sb="7" eb="9">
      <t>ゲンザイ</t>
    </rPh>
    <phoneticPr fontId="9"/>
  </si>
  <si>
    <t>R060229現在</t>
    <rPh sb="7" eb="9">
      <t>ゲンザイ</t>
    </rPh>
    <phoneticPr fontId="9"/>
  </si>
  <si>
    <t>R060331現在</t>
    <rPh sb="7" eb="9">
      <t>ゲンザイ</t>
    </rPh>
    <phoneticPr fontId="9"/>
  </si>
  <si>
    <t>R060430現在</t>
    <rPh sb="7" eb="9">
      <t>ゲンザイ</t>
    </rPh>
    <phoneticPr fontId="9"/>
  </si>
  <si>
    <t>R060531現在</t>
    <rPh sb="6" eb="8">
      <t>ゲンザイ</t>
    </rPh>
    <phoneticPr fontId="9"/>
  </si>
  <si>
    <t>R060630現在</t>
    <rPh sb="7" eb="9">
      <t>ゲンザイ</t>
    </rPh>
    <phoneticPr fontId="9"/>
  </si>
  <si>
    <t>R060731現在</t>
    <rPh sb="7" eb="9">
      <t>ゲンザイ</t>
    </rPh>
    <phoneticPr fontId="9"/>
  </si>
  <si>
    <t>R060831現在</t>
    <rPh sb="7" eb="9">
      <t>ゲンザイ</t>
    </rPh>
    <phoneticPr fontId="9"/>
  </si>
  <si>
    <t>R060930現在</t>
    <rPh sb="7" eb="9">
      <t>ゲンザイ</t>
    </rPh>
    <phoneticPr fontId="9"/>
  </si>
  <si>
    <t>R061031現在</t>
    <rPh sb="7" eb="9">
      <t>ゲンザイ</t>
    </rPh>
    <phoneticPr fontId="9"/>
  </si>
  <si>
    <t>R061130現在</t>
    <rPh sb="7" eb="9">
      <t>ゲンザイ</t>
    </rPh>
    <phoneticPr fontId="9"/>
  </si>
  <si>
    <t>R061231現在</t>
    <rPh sb="7" eb="9">
      <t>ゲンザイ</t>
    </rPh>
    <phoneticPr fontId="9"/>
  </si>
  <si>
    <t>R070131現在</t>
    <rPh sb="7" eb="9">
      <t>ゲンザイ</t>
    </rPh>
    <phoneticPr fontId="9"/>
  </si>
  <si>
    <t>R070228現在</t>
    <rPh sb="7" eb="9">
      <t>ゲンザイ</t>
    </rPh>
    <phoneticPr fontId="9"/>
  </si>
  <si>
    <t>R070331現在</t>
    <rPh sb="7" eb="9">
      <t>ゲンザイ</t>
    </rPh>
    <phoneticPr fontId="9"/>
  </si>
  <si>
    <t>R070430現在</t>
    <rPh sb="7" eb="9">
      <t>ゲンザイ</t>
    </rPh>
    <phoneticPr fontId="9"/>
  </si>
  <si>
    <t>R070531現在</t>
    <rPh sb="7" eb="9">
      <t>ゲンザイ</t>
    </rPh>
    <phoneticPr fontId="9"/>
  </si>
  <si>
    <t>R070630現在</t>
    <rPh sb="7" eb="9">
      <t>ゲンザイ</t>
    </rPh>
    <phoneticPr fontId="9"/>
  </si>
  <si>
    <t>R070731現在</t>
    <rPh sb="7" eb="9">
      <t>ゲンザイ</t>
    </rPh>
    <phoneticPr fontId="9"/>
  </si>
  <si>
    <t>男</t>
    <rPh sb="0" eb="1">
      <t>オトコ</t>
    </rPh>
    <phoneticPr fontId="2"/>
  </si>
  <si>
    <t>女</t>
    <rPh sb="0" eb="1">
      <t>オンナ</t>
    </rPh>
    <phoneticPr fontId="2"/>
  </si>
  <si>
    <t>世帯数</t>
    <rPh sb="0" eb="3">
      <t>セタイスウ</t>
    </rPh>
    <phoneticPr fontId="2"/>
  </si>
  <si>
    <t>大釜風林</t>
  </si>
  <si>
    <t>大釜大清水</t>
  </si>
  <si>
    <t>大釜鬼が滝</t>
  </si>
  <si>
    <t>大釜仁沢瀬</t>
  </si>
  <si>
    <t>大釜沼袋</t>
  </si>
  <si>
    <t>大釜塩の森</t>
  </si>
  <si>
    <t>大釜吉清水</t>
  </si>
  <si>
    <t>大釜吉水</t>
  </si>
  <si>
    <t>大釜中道</t>
  </si>
  <si>
    <t>大釜高森</t>
  </si>
  <si>
    <t>大釜千が窪</t>
  </si>
  <si>
    <t>大釜釜口</t>
  </si>
  <si>
    <t>大釜上釜</t>
  </si>
  <si>
    <t>大釜白山</t>
  </si>
  <si>
    <t>大釜細屋</t>
  </si>
  <si>
    <t>大釜和田</t>
  </si>
  <si>
    <t>大釜八幡前</t>
  </si>
  <si>
    <t>大釜小屋敷</t>
  </si>
  <si>
    <t>大釜上竹鼻</t>
  </si>
  <si>
    <t>大釜中瀬</t>
  </si>
  <si>
    <t>大釜竹鼻</t>
  </si>
  <si>
    <t>大釜土井尻</t>
  </si>
  <si>
    <t>大釜荒屋敷</t>
  </si>
  <si>
    <t>大釜田の尻</t>
  </si>
  <si>
    <t>大釜外館</t>
  </si>
  <si>
    <t>大釜大畑</t>
  </si>
  <si>
    <t>篠木矢取森</t>
  </si>
  <si>
    <t>篠木苧桶沢</t>
  </si>
  <si>
    <t>篠木仁沢瀬</t>
  </si>
  <si>
    <t>篠木上篠木</t>
  </si>
  <si>
    <t>篠木鳥谷平</t>
  </si>
  <si>
    <t>篠木館が沢</t>
  </si>
  <si>
    <t>篠木参郷の森</t>
  </si>
  <si>
    <t>篠木堤</t>
  </si>
  <si>
    <t>篠木荒屋</t>
  </si>
  <si>
    <t>篠木中屋敷</t>
  </si>
  <si>
    <t>篠木中村</t>
  </si>
  <si>
    <t>篠木上綾織</t>
  </si>
  <si>
    <t>篠木小谷地</t>
  </si>
  <si>
    <t>篠木綾織</t>
  </si>
  <si>
    <t>篠木明法</t>
  </si>
  <si>
    <t>篠木参郷</t>
  </si>
  <si>
    <t>篠木上黒畑</t>
  </si>
  <si>
    <t>篠木黒畑</t>
  </si>
  <si>
    <t>篠木樋の口</t>
  </si>
  <si>
    <t>篠木待場</t>
  </si>
  <si>
    <t>大沢箸木平</t>
  </si>
  <si>
    <t>大沢館</t>
  </si>
  <si>
    <t>大沢割田</t>
  </si>
  <si>
    <t>大沢籠屋敷</t>
  </si>
  <si>
    <t>大沢上鶴子</t>
  </si>
  <si>
    <t>大沢谷地上</t>
  </si>
  <si>
    <t>大沢鶴子</t>
  </si>
  <si>
    <t>大沢長坪</t>
  </si>
  <si>
    <t>大沢堰合</t>
  </si>
  <si>
    <t>大沢二タ又</t>
  </si>
  <si>
    <t>大沢新道</t>
  </si>
  <si>
    <t>大沢舛村</t>
  </si>
  <si>
    <t>大沢下屋敷</t>
  </si>
  <si>
    <t>大沢米倉</t>
  </si>
  <si>
    <t>大沢谷地中</t>
  </si>
  <si>
    <t>大沢小谷地</t>
  </si>
  <si>
    <t>大沢四つ家</t>
  </si>
  <si>
    <t>上鵜飼</t>
  </si>
  <si>
    <t>鵜飼清水沢</t>
  </si>
  <si>
    <t>鵜飼外久保</t>
  </si>
  <si>
    <t>鵜飼上前田</t>
  </si>
  <si>
    <t>鵜飼上山</t>
  </si>
  <si>
    <t>鵜飼御庭田</t>
  </si>
  <si>
    <t>鵜飼鰍森</t>
  </si>
  <si>
    <t>中鵜飼</t>
  </si>
  <si>
    <t>鵜飼迫</t>
  </si>
  <si>
    <t>鵜飼洞畑</t>
  </si>
  <si>
    <t>鵜飼狐洞</t>
  </si>
  <si>
    <t>鵜飼向新田</t>
  </si>
  <si>
    <t>鵜飼先古川</t>
  </si>
  <si>
    <t>下鵜飼</t>
  </si>
  <si>
    <t>鵜飼八人打</t>
  </si>
  <si>
    <t>鵜飼滝向</t>
  </si>
  <si>
    <t>鵜飼樋の口</t>
  </si>
  <si>
    <t>鵜飼年毛</t>
  </si>
  <si>
    <t>鵜飼上高柳</t>
  </si>
  <si>
    <t>鵜飼笹森</t>
  </si>
  <si>
    <t>鵜飼下高柳</t>
  </si>
  <si>
    <t>鵜飼高柳</t>
  </si>
  <si>
    <t>鵜飼石留</t>
  </si>
  <si>
    <t>鵜飼諸葛川</t>
  </si>
  <si>
    <t>鵜飼大緩</t>
  </si>
  <si>
    <t>鵜飼白石</t>
  </si>
  <si>
    <t>鵜飼細谷地</t>
  </si>
  <si>
    <t>鵜飼姥屋敷</t>
  </si>
  <si>
    <t>鵜飼安達</t>
  </si>
  <si>
    <t>鵜飼鬼越</t>
  </si>
  <si>
    <t>鵜飼花平</t>
  </si>
  <si>
    <t>鵜飼沼森</t>
  </si>
  <si>
    <t>鵜飼臨安</t>
  </si>
  <si>
    <t>黒沢</t>
  </si>
  <si>
    <t>平蔵沢</t>
  </si>
  <si>
    <t>高屋敷</t>
  </si>
  <si>
    <t>高屋敷平</t>
  </si>
  <si>
    <t>大久保</t>
  </si>
  <si>
    <t>耳取山</t>
  </si>
  <si>
    <t>室小路</t>
  </si>
  <si>
    <t>土沢</t>
  </si>
  <si>
    <t>中村</t>
  </si>
  <si>
    <t>外山</t>
  </si>
  <si>
    <t>祢宜屋敷</t>
  </si>
  <si>
    <t>湯舟沢</t>
  </si>
  <si>
    <t>卯遠坂</t>
  </si>
  <si>
    <t>木賊川</t>
  </si>
  <si>
    <t>牧野林</t>
  </si>
  <si>
    <t>根堀坂</t>
  </si>
  <si>
    <t>穴口</t>
  </si>
  <si>
    <t>巣子</t>
  </si>
  <si>
    <t>狼久保</t>
  </si>
  <si>
    <t>明神平</t>
  </si>
  <si>
    <t>葉の木沢山</t>
  </si>
  <si>
    <t>妻の神</t>
  </si>
  <si>
    <t>野沢</t>
  </si>
  <si>
    <t>大崎</t>
  </si>
  <si>
    <t>砂込</t>
  </si>
  <si>
    <t>加賀内</t>
  </si>
  <si>
    <t>弥兵エ林</t>
  </si>
  <si>
    <t>一本木</t>
  </si>
  <si>
    <t>柳原</t>
  </si>
  <si>
    <t>長太郎林</t>
  </si>
  <si>
    <t>留が森</t>
  </si>
  <si>
    <t>後</t>
  </si>
  <si>
    <t>大森平</t>
  </si>
  <si>
    <t>大石渡</t>
  </si>
  <si>
    <t>柳沢</t>
  </si>
  <si>
    <t>岩手山</t>
  </si>
  <si>
    <t>上中村</t>
  </si>
  <si>
    <t>H1904</t>
  </si>
  <si>
    <t>H1905</t>
  </si>
  <si>
    <t>H1906</t>
  </si>
  <si>
    <t>H1907</t>
  </si>
  <si>
    <t>H1908</t>
  </si>
  <si>
    <t>H1909</t>
  </si>
  <si>
    <t>H1910</t>
  </si>
  <si>
    <t>H1911</t>
  </si>
  <si>
    <t>H1912</t>
  </si>
  <si>
    <t>H2001</t>
  </si>
  <si>
    <t>H2002</t>
  </si>
  <si>
    <t>H2003</t>
  </si>
  <si>
    <t>H2004</t>
  </si>
  <si>
    <t>H2005</t>
  </si>
  <si>
    <t>H2006</t>
  </si>
  <si>
    <t>H2007</t>
  </si>
  <si>
    <t>H2008</t>
  </si>
  <si>
    <t>H2009</t>
  </si>
  <si>
    <t>H2010</t>
  </si>
  <si>
    <t>H2011</t>
  </si>
  <si>
    <t>H2012</t>
  </si>
  <si>
    <t>H2101</t>
  </si>
  <si>
    <t>H2102</t>
  </si>
  <si>
    <t>H2103</t>
  </si>
  <si>
    <t>H2104</t>
  </si>
  <si>
    <t>H2105</t>
  </si>
  <si>
    <t>H2106</t>
  </si>
  <si>
    <t>H2107</t>
  </si>
  <si>
    <t>H2108</t>
  </si>
  <si>
    <t>H2109</t>
  </si>
  <si>
    <t>H2110</t>
  </si>
  <si>
    <t>H2111</t>
  </si>
  <si>
    <t>H2112</t>
  </si>
  <si>
    <t>H2201</t>
  </si>
  <si>
    <t>H2202</t>
  </si>
  <si>
    <t>H2203</t>
  </si>
  <si>
    <t>H2204</t>
  </si>
  <si>
    <t>H2205</t>
  </si>
  <si>
    <t>H2206</t>
  </si>
  <si>
    <t>H2207</t>
  </si>
  <si>
    <t>H2208</t>
  </si>
  <si>
    <t>H2209</t>
  </si>
  <si>
    <t>H2210</t>
  </si>
  <si>
    <t>H2211</t>
  </si>
  <si>
    <t>H2212</t>
  </si>
  <si>
    <t>H2301</t>
  </si>
  <si>
    <t>H2302</t>
  </si>
  <si>
    <t>H2303</t>
  </si>
  <si>
    <t>H2304</t>
  </si>
  <si>
    <t>H2305</t>
  </si>
  <si>
    <t>H2306</t>
  </si>
  <si>
    <t>H2307</t>
  </si>
  <si>
    <t>H2308</t>
  </si>
  <si>
    <t>H2309</t>
  </si>
  <si>
    <t>H2310</t>
  </si>
  <si>
    <t>H2311</t>
  </si>
  <si>
    <t>H2312</t>
  </si>
  <si>
    <t>H2401</t>
  </si>
  <si>
    <t>H2402</t>
  </si>
  <si>
    <t>H2403</t>
  </si>
  <si>
    <t>H2404</t>
  </si>
  <si>
    <t>H2405</t>
  </si>
  <si>
    <t>H2406</t>
  </si>
  <si>
    <t>H2407</t>
  </si>
  <si>
    <t>H2408</t>
  </si>
  <si>
    <t>H2409</t>
  </si>
  <si>
    <t>H2410</t>
  </si>
  <si>
    <t>H2411</t>
  </si>
  <si>
    <t>H2412</t>
  </si>
  <si>
    <t>H2501</t>
  </si>
  <si>
    <t>H2502</t>
  </si>
  <si>
    <t>H2503</t>
  </si>
  <si>
    <t>H2504</t>
  </si>
  <si>
    <t>H2505</t>
  </si>
  <si>
    <t>H2506</t>
  </si>
  <si>
    <t>H2507</t>
  </si>
  <si>
    <t>H2508</t>
  </si>
  <si>
    <t>H2509</t>
  </si>
  <si>
    <t>H2510</t>
  </si>
  <si>
    <t>H2511</t>
  </si>
  <si>
    <t>H2512</t>
  </si>
  <si>
    <t>H2601</t>
  </si>
  <si>
    <t>H2602</t>
  </si>
  <si>
    <t>H2603</t>
  </si>
  <si>
    <t>H2604</t>
  </si>
  <si>
    <t>H2605</t>
  </si>
  <si>
    <t>H2606</t>
  </si>
  <si>
    <t>H2607</t>
  </si>
  <si>
    <t>H2608</t>
  </si>
  <si>
    <t>H2609</t>
  </si>
  <si>
    <t>H2610</t>
  </si>
  <si>
    <t>H2611</t>
  </si>
  <si>
    <t>H2612</t>
  </si>
  <si>
    <t>H2701</t>
  </si>
  <si>
    <t>H2702</t>
  </si>
  <si>
    <t>H2703</t>
  </si>
  <si>
    <t>H2704</t>
  </si>
  <si>
    <t>H2705</t>
  </si>
  <si>
    <t>H2706</t>
  </si>
  <si>
    <t>H2707</t>
  </si>
  <si>
    <t>H2708</t>
  </si>
  <si>
    <t>H2709</t>
  </si>
  <si>
    <t>H2710</t>
  </si>
  <si>
    <t>H2711</t>
  </si>
  <si>
    <t>H2712</t>
  </si>
  <si>
    <t>H2801</t>
  </si>
  <si>
    <t>H2802</t>
  </si>
  <si>
    <t>H2803</t>
  </si>
  <si>
    <t>H2804</t>
  </si>
  <si>
    <t>H2805</t>
  </si>
  <si>
    <t>H2806</t>
  </si>
  <si>
    <t>H2807</t>
  </si>
  <si>
    <t>H2808</t>
  </si>
  <si>
    <t>H2809</t>
  </si>
  <si>
    <t>H2810</t>
  </si>
  <si>
    <t>H2811</t>
  </si>
  <si>
    <t>H2812</t>
  </si>
  <si>
    <t>H2901</t>
  </si>
  <si>
    <t>H2902</t>
  </si>
  <si>
    <t>H2903</t>
  </si>
  <si>
    <t>H2904</t>
  </si>
  <si>
    <t>H2905</t>
  </si>
  <si>
    <t>H2906</t>
  </si>
  <si>
    <t>H2907</t>
  </si>
  <si>
    <t>H2908</t>
  </si>
  <si>
    <t>H2909</t>
  </si>
  <si>
    <t>H2910</t>
  </si>
  <si>
    <t>H2911</t>
  </si>
  <si>
    <t>H2912</t>
  </si>
  <si>
    <t>H3001</t>
  </si>
  <si>
    <t>H3002</t>
  </si>
  <si>
    <t>H3003</t>
  </si>
  <si>
    <t>H3004</t>
  </si>
  <si>
    <t>H3005</t>
  </si>
  <si>
    <t>H3006</t>
  </si>
  <si>
    <t>H3007</t>
  </si>
  <si>
    <t>H3008</t>
  </si>
  <si>
    <t>H3009</t>
  </si>
  <si>
    <t>H3010</t>
  </si>
  <si>
    <t>H3011</t>
  </si>
  <si>
    <t>H3012</t>
  </si>
  <si>
    <t>H3101</t>
  </si>
  <si>
    <t>H3102</t>
  </si>
  <si>
    <t>H3103</t>
  </si>
  <si>
    <t>H3104</t>
  </si>
  <si>
    <t>R0105</t>
  </si>
  <si>
    <t>R0106</t>
  </si>
  <si>
    <t>R0107</t>
  </si>
  <si>
    <t>R0108</t>
  </si>
  <si>
    <t>R0109</t>
  </si>
  <si>
    <t>R0110</t>
  </si>
  <si>
    <t>R0111</t>
  </si>
  <si>
    <t>R0112</t>
  </si>
  <si>
    <t>R0201</t>
  </si>
  <si>
    <t>R0202</t>
  </si>
  <si>
    <t>R0203</t>
  </si>
  <si>
    <t>R0204</t>
  </si>
  <si>
    <t>R0205</t>
  </si>
  <si>
    <t>R0206</t>
  </si>
  <si>
    <t>R0207</t>
  </si>
  <si>
    <t>R0208</t>
  </si>
  <si>
    <t>R0209</t>
  </si>
  <si>
    <t>R0210</t>
  </si>
  <si>
    <t>R0211</t>
  </si>
  <si>
    <t>R0212</t>
  </si>
  <si>
    <t>R0301</t>
  </si>
  <si>
    <t>R0302</t>
  </si>
  <si>
    <t>R0303</t>
  </si>
  <si>
    <t>R0304</t>
  </si>
  <si>
    <t>R0305</t>
  </si>
  <si>
    <t>R0306</t>
  </si>
  <si>
    <t>R0307</t>
  </si>
  <si>
    <t>R0308</t>
  </si>
  <si>
    <t>R0309</t>
  </si>
  <si>
    <t>R0310</t>
  </si>
  <si>
    <t>R0311</t>
  </si>
  <si>
    <t>R0312</t>
  </si>
  <si>
    <t>R0401</t>
  </si>
  <si>
    <t>R0402</t>
  </si>
  <si>
    <t>R0403</t>
  </si>
  <si>
    <t>R0404</t>
  </si>
  <si>
    <t>R0405</t>
  </si>
  <si>
    <t>R0406</t>
  </si>
  <si>
    <t>R0407</t>
  </si>
  <si>
    <t>R0408</t>
  </si>
  <si>
    <t>R0409</t>
  </si>
  <si>
    <t>R0410</t>
  </si>
  <si>
    <t>R0411</t>
  </si>
  <si>
    <t>R0412</t>
  </si>
  <si>
    <t>R0501</t>
  </si>
  <si>
    <t>R0502</t>
  </si>
  <si>
    <t>R0503</t>
  </si>
  <si>
    <t>R0504</t>
  </si>
  <si>
    <t>R0505</t>
  </si>
  <si>
    <t>R0506</t>
  </si>
  <si>
    <t>R0507</t>
  </si>
  <si>
    <t>R0508</t>
  </si>
  <si>
    <t>R0509</t>
  </si>
  <si>
    <t>R0510</t>
  </si>
  <si>
    <t>R0511</t>
  </si>
  <si>
    <t>R0512</t>
  </si>
  <si>
    <t>R0601</t>
  </si>
  <si>
    <t>R0602</t>
  </si>
  <si>
    <t>R0603</t>
  </si>
  <si>
    <t>R0604</t>
  </si>
  <si>
    <t>R0605</t>
  </si>
  <si>
    <t>R0606</t>
  </si>
  <si>
    <t>R0607</t>
  </si>
  <si>
    <t>R0608</t>
  </si>
  <si>
    <t>R0609</t>
  </si>
  <si>
    <t>R0610</t>
  </si>
  <si>
    <t>R0611</t>
  </si>
  <si>
    <t>R0612</t>
  </si>
  <si>
    <t>R0701</t>
  </si>
  <si>
    <t>R0702</t>
  </si>
  <si>
    <t>R0703</t>
  </si>
  <si>
    <t>R0704</t>
  </si>
  <si>
    <t>R0705</t>
  </si>
  <si>
    <t>R0706</t>
  </si>
  <si>
    <t>R0707</t>
  </si>
  <si>
    <t>H1902</t>
  </si>
  <si>
    <t>H1903</t>
  </si>
  <si>
    <t>R0708</t>
  </si>
  <si>
    <t>R0709</t>
  </si>
  <si>
    <t>R0710</t>
  </si>
  <si>
    <t>R0711</t>
  </si>
  <si>
    <t>R0712</t>
  </si>
  <si>
    <t>年度</t>
    <rPh sb="0" eb="2">
      <t>ネンド</t>
    </rPh>
    <phoneticPr fontId="2"/>
  </si>
  <si>
    <t>H1901</t>
    <phoneticPr fontId="2"/>
  </si>
  <si>
    <t>世帯数の推移</t>
    <phoneticPr fontId="2"/>
  </si>
  <si>
    <t>CODE</t>
    <phoneticPr fontId="2"/>
  </si>
  <si>
    <t>男_計</t>
    <rPh sb="0" eb="1">
      <t>オトコ</t>
    </rPh>
    <rPh sb="2" eb="3">
      <t>ケイ</t>
    </rPh>
    <phoneticPr fontId="2"/>
  </si>
  <si>
    <t>女_計</t>
    <rPh sb="0" eb="1">
      <t>オンナ</t>
    </rPh>
    <rPh sb="2" eb="3">
      <t>ケイ</t>
    </rPh>
    <phoneticPr fontId="2"/>
  </si>
  <si>
    <t>男_０歳</t>
  </si>
  <si>
    <t>男_１歳</t>
  </si>
  <si>
    <t>男_２歳</t>
  </si>
  <si>
    <t>男_３歳</t>
  </si>
  <si>
    <t>男_４歳</t>
  </si>
  <si>
    <t>男_５歳</t>
  </si>
  <si>
    <t>男_６歳</t>
  </si>
  <si>
    <t>男_７歳</t>
  </si>
  <si>
    <t>男_８歳</t>
  </si>
  <si>
    <t>男_９歳</t>
  </si>
  <si>
    <t>男_１０歳</t>
  </si>
  <si>
    <t>男_１１歳</t>
  </si>
  <si>
    <t>男_１２歳</t>
  </si>
  <si>
    <t>男_１３歳</t>
  </si>
  <si>
    <t>男_１４歳</t>
  </si>
  <si>
    <t>男_１５歳</t>
  </si>
  <si>
    <t>男_１６歳</t>
  </si>
  <si>
    <t>男_１７歳</t>
  </si>
  <si>
    <t>男_１８歳</t>
  </si>
  <si>
    <t>男_１９歳</t>
  </si>
  <si>
    <t>男_２０歳</t>
  </si>
  <si>
    <t>男_２１歳</t>
  </si>
  <si>
    <t>男_２２歳</t>
  </si>
  <si>
    <t>男_２３歳</t>
  </si>
  <si>
    <t>男_２４歳</t>
  </si>
  <si>
    <t>男_２５歳</t>
  </si>
  <si>
    <t>男_２６歳</t>
  </si>
  <si>
    <t>男_２７歳</t>
  </si>
  <si>
    <t>男_２８歳</t>
  </si>
  <si>
    <t>男_２９歳</t>
  </si>
  <si>
    <t>男_３０歳</t>
  </si>
  <si>
    <t>男_３１歳</t>
  </si>
  <si>
    <t>男_３２歳</t>
  </si>
  <si>
    <t>男_３３歳</t>
  </si>
  <si>
    <t>男_３４歳</t>
  </si>
  <si>
    <t>男_３５歳</t>
  </si>
  <si>
    <t>男_３６歳</t>
  </si>
  <si>
    <t>男_３７歳</t>
  </si>
  <si>
    <t>男_３８歳</t>
  </si>
  <si>
    <t>男_３９歳</t>
  </si>
  <si>
    <t>男_４０歳</t>
  </si>
  <si>
    <t>男_４１歳</t>
  </si>
  <si>
    <t>男_４２歳</t>
  </si>
  <si>
    <t>男_４３歳</t>
  </si>
  <si>
    <t>男_４４歳</t>
  </si>
  <si>
    <t>男_４５歳</t>
  </si>
  <si>
    <t>男_４６歳</t>
  </si>
  <si>
    <t>男_４７歳</t>
  </si>
  <si>
    <t>男_４８歳</t>
  </si>
  <si>
    <t>男_４９歳</t>
  </si>
  <si>
    <t>男_５０歳</t>
  </si>
  <si>
    <t>男_５１歳</t>
  </si>
  <si>
    <t>男_５２歳</t>
  </si>
  <si>
    <t>男_５３歳</t>
  </si>
  <si>
    <t>男_５４歳</t>
  </si>
  <si>
    <t>男_５５歳</t>
  </si>
  <si>
    <t>男_５６歳</t>
  </si>
  <si>
    <t>男_５７歳</t>
  </si>
  <si>
    <t>男_５８歳</t>
  </si>
  <si>
    <t>男_５９歳</t>
  </si>
  <si>
    <t>男_６０歳</t>
  </si>
  <si>
    <t>男_６１歳</t>
  </si>
  <si>
    <t>男_６２歳</t>
  </si>
  <si>
    <t>男_６３歳</t>
  </si>
  <si>
    <t>男_６４歳</t>
  </si>
  <si>
    <t>男_６５歳</t>
  </si>
  <si>
    <t>男_６６歳</t>
  </si>
  <si>
    <t>男_６７歳</t>
  </si>
  <si>
    <t>男_６８歳</t>
  </si>
  <si>
    <t>男_６９歳</t>
  </si>
  <si>
    <t>男_７０歳</t>
  </si>
  <si>
    <t>男_７１歳</t>
  </si>
  <si>
    <t>男_７２歳</t>
  </si>
  <si>
    <t>男_７３歳</t>
  </si>
  <si>
    <t>男_７４歳</t>
  </si>
  <si>
    <t>男_７５歳</t>
  </si>
  <si>
    <t>男_７６歳</t>
  </si>
  <si>
    <t>男_７７歳</t>
  </si>
  <si>
    <t>男_７８歳</t>
  </si>
  <si>
    <t>男_７９歳</t>
  </si>
  <si>
    <t>男_８０歳</t>
  </si>
  <si>
    <t>男_８１歳</t>
  </si>
  <si>
    <t>男_８２歳</t>
  </si>
  <si>
    <t>男_８３歳</t>
  </si>
  <si>
    <t>男_８４歳</t>
  </si>
  <si>
    <t>男_８５歳</t>
  </si>
  <si>
    <t>男_８６歳</t>
  </si>
  <si>
    <t>男_８７歳</t>
  </si>
  <si>
    <t>男_８８歳</t>
  </si>
  <si>
    <t>男_８９歳</t>
  </si>
  <si>
    <t>男_９０歳</t>
  </si>
  <si>
    <t>男_９１歳</t>
  </si>
  <si>
    <t>男_９２歳</t>
  </si>
  <si>
    <t>男_９３歳</t>
  </si>
  <si>
    <t>男_９４歳</t>
  </si>
  <si>
    <t>男_９５歳</t>
  </si>
  <si>
    <t>男_９６歳</t>
  </si>
  <si>
    <t>男_９７歳</t>
  </si>
  <si>
    <t>男_９８歳</t>
  </si>
  <si>
    <t>男_９９歳</t>
  </si>
  <si>
    <t>男_100歳以上</t>
  </si>
  <si>
    <t>女_０歳</t>
  </si>
  <si>
    <t>女_１歳</t>
  </si>
  <si>
    <t>女_２歳</t>
  </si>
  <si>
    <t>女_３歳</t>
  </si>
  <si>
    <t>女_４歳</t>
  </si>
  <si>
    <t>女_５歳</t>
  </si>
  <si>
    <t>女_６歳</t>
  </si>
  <si>
    <t>女_７歳</t>
  </si>
  <si>
    <t>女_８歳</t>
  </si>
  <si>
    <t>女_９歳</t>
  </si>
  <si>
    <t>女_１０歳</t>
  </si>
  <si>
    <t>女_１１歳</t>
  </si>
  <si>
    <t>女_１２歳</t>
  </si>
  <si>
    <t>女_１３歳</t>
  </si>
  <si>
    <t>女_１４歳</t>
  </si>
  <si>
    <t>女_１５歳</t>
  </si>
  <si>
    <t>女_１６歳</t>
  </si>
  <si>
    <t>女_１７歳</t>
  </si>
  <si>
    <t>女_１８歳</t>
  </si>
  <si>
    <t>女_１９歳</t>
  </si>
  <si>
    <t>女_２０歳</t>
  </si>
  <si>
    <t>女_２１歳</t>
  </si>
  <si>
    <t>女_２２歳</t>
  </si>
  <si>
    <t>女_２３歳</t>
  </si>
  <si>
    <t>女_２４歳</t>
  </si>
  <si>
    <t>女_２５歳</t>
  </si>
  <si>
    <t>女_２６歳</t>
  </si>
  <si>
    <t>女_２７歳</t>
  </si>
  <si>
    <t>女_２８歳</t>
  </si>
  <si>
    <t>女_２９歳</t>
  </si>
  <si>
    <t>女_３０歳</t>
  </si>
  <si>
    <t>女_３１歳</t>
  </si>
  <si>
    <t>女_３２歳</t>
  </si>
  <si>
    <t>女_３３歳</t>
  </si>
  <si>
    <t>女_３４歳</t>
  </si>
  <si>
    <t>女_３５歳</t>
  </si>
  <si>
    <t>女_３６歳</t>
  </si>
  <si>
    <t>女_３７歳</t>
  </si>
  <si>
    <t>女_３８歳</t>
  </si>
  <si>
    <t>女_３９歳</t>
  </si>
  <si>
    <t>女_４０歳</t>
  </si>
  <si>
    <t>女_４１歳</t>
  </si>
  <si>
    <t>女_４２歳</t>
  </si>
  <si>
    <t>女_４３歳</t>
  </si>
  <si>
    <t>女_４４歳</t>
  </si>
  <si>
    <t>女_４５歳</t>
  </si>
  <si>
    <t>女_４６歳</t>
  </si>
  <si>
    <t>女_４７歳</t>
  </si>
  <si>
    <t>女_４８歳</t>
  </si>
  <si>
    <t>女_４９歳</t>
  </si>
  <si>
    <t>女_５０歳</t>
  </si>
  <si>
    <t>女_５１歳</t>
  </si>
  <si>
    <t>女_５２歳</t>
  </si>
  <si>
    <t>女_５３歳</t>
  </si>
  <si>
    <t>女_５４歳</t>
  </si>
  <si>
    <t>女_５５歳</t>
  </si>
  <si>
    <t>女_５６歳</t>
  </si>
  <si>
    <t>女_５７歳</t>
  </si>
  <si>
    <t>女_５８歳</t>
  </si>
  <si>
    <t>女_５９歳</t>
  </si>
  <si>
    <t>女_６０歳</t>
  </si>
  <si>
    <t>女_６１歳</t>
  </si>
  <si>
    <t>女_６２歳</t>
  </si>
  <si>
    <t>女_６３歳</t>
  </si>
  <si>
    <t>女_６４歳</t>
  </si>
  <si>
    <t>女_６５歳</t>
  </si>
  <si>
    <t>女_６６歳</t>
  </si>
  <si>
    <t>女_６７歳</t>
  </si>
  <si>
    <t>女_６８歳</t>
  </si>
  <si>
    <t>女_６９歳</t>
  </si>
  <si>
    <t>女_７０歳</t>
  </si>
  <si>
    <t>女_７１歳</t>
  </si>
  <si>
    <t>女_７２歳</t>
  </si>
  <si>
    <t>女_７３歳</t>
  </si>
  <si>
    <t>女_７４歳</t>
  </si>
  <si>
    <t>女_７５歳</t>
  </si>
  <si>
    <t>女_７６歳</t>
  </si>
  <si>
    <t>女_７７歳</t>
  </si>
  <si>
    <t>女_７８歳</t>
  </si>
  <si>
    <t>女_７９歳</t>
  </si>
  <si>
    <t>女_８０歳</t>
  </si>
  <si>
    <t>女_８１歳</t>
  </si>
  <si>
    <t>女_８２歳</t>
  </si>
  <si>
    <t>女_８３歳</t>
  </si>
  <si>
    <t>女_８４歳</t>
  </si>
  <si>
    <t>女_８５歳</t>
  </si>
  <si>
    <t>女_８６歳</t>
  </si>
  <si>
    <t>女_８７歳</t>
  </si>
  <si>
    <t>女_８８歳</t>
  </si>
  <si>
    <t>女_８９歳</t>
  </si>
  <si>
    <t>女_９０歳</t>
  </si>
  <si>
    <t>女_９１歳</t>
  </si>
  <si>
    <t>女_９２歳</t>
  </si>
  <si>
    <t>女_９３歳</t>
  </si>
  <si>
    <t>女_９４歳</t>
  </si>
  <si>
    <t>女_９５歳</t>
  </si>
  <si>
    <t>女_９６歳</t>
  </si>
  <si>
    <t>女_９７歳</t>
  </si>
  <si>
    <t>女_９８歳</t>
  </si>
  <si>
    <t>女_９９歳</t>
  </si>
  <si>
    <t>女_100歳以上</t>
  </si>
  <si>
    <t>男_60歳以上</t>
    <rPh sb="0" eb="1">
      <t>オトコ</t>
    </rPh>
    <rPh sb="4" eb="5">
      <t>サイ</t>
    </rPh>
    <rPh sb="5" eb="7">
      <t>イジョウ</t>
    </rPh>
    <phoneticPr fontId="2"/>
  </si>
  <si>
    <t>男_65歳以上</t>
    <rPh sb="4" eb="5">
      <t>サイ</t>
    </rPh>
    <rPh sb="5" eb="7">
      <t>イジョウ</t>
    </rPh>
    <phoneticPr fontId="2"/>
  </si>
  <si>
    <t>女_60歳以上2</t>
    <phoneticPr fontId="2"/>
  </si>
  <si>
    <t>女_65歳以上3</t>
    <phoneticPr fontId="2"/>
  </si>
  <si>
    <t>世帯数_計</t>
    <rPh sb="0" eb="3">
      <t>セタイスウ</t>
    </rPh>
    <rPh sb="4" eb="5">
      <t>ケイ</t>
    </rPh>
    <phoneticPr fontId="2"/>
  </si>
  <si>
    <t>101_世帯数</t>
  </si>
  <si>
    <t>102_世帯数</t>
  </si>
  <si>
    <t>103_世帯数</t>
  </si>
  <si>
    <t>201_世帯数</t>
  </si>
  <si>
    <t>202_世帯数</t>
  </si>
  <si>
    <t>203_世帯数</t>
  </si>
  <si>
    <t>204_世帯数</t>
  </si>
  <si>
    <t>205_世帯数</t>
  </si>
  <si>
    <t>206_世帯数</t>
  </si>
  <si>
    <t>207_世帯数</t>
  </si>
  <si>
    <t>208_世帯数</t>
  </si>
  <si>
    <t>211_世帯数</t>
  </si>
  <si>
    <t>212_世帯数</t>
  </si>
  <si>
    <t>213_世帯数</t>
  </si>
  <si>
    <t>214_世帯数</t>
  </si>
  <si>
    <t>215_世帯数</t>
  </si>
  <si>
    <t>216_世帯数</t>
  </si>
  <si>
    <t>217_世帯数</t>
  </si>
  <si>
    <t>218_世帯数</t>
  </si>
  <si>
    <t>219_世帯数</t>
  </si>
  <si>
    <t>220_世帯数</t>
  </si>
  <si>
    <t>221_世帯数</t>
  </si>
  <si>
    <t>222_世帯数</t>
  </si>
  <si>
    <t>223_世帯数</t>
  </si>
  <si>
    <t>224_世帯数</t>
  </si>
  <si>
    <t>225_世帯数</t>
  </si>
  <si>
    <t>226_世帯数</t>
  </si>
  <si>
    <t>302_世帯数</t>
  </si>
  <si>
    <t>303_世帯数</t>
  </si>
  <si>
    <t>304_世帯数</t>
  </si>
  <si>
    <t>307_世帯数</t>
  </si>
  <si>
    <t>311_世帯数</t>
  </si>
  <si>
    <t>312_世帯数</t>
  </si>
  <si>
    <t>314_世帯数</t>
  </si>
  <si>
    <t>316_世帯数</t>
  </si>
  <si>
    <t>317_世帯数</t>
  </si>
  <si>
    <t>318_世帯数</t>
  </si>
  <si>
    <t>319_世帯数</t>
  </si>
  <si>
    <t>320_世帯数</t>
  </si>
  <si>
    <t>321_世帯数</t>
  </si>
  <si>
    <t>322_世帯数</t>
  </si>
  <si>
    <t>323_世帯数</t>
  </si>
  <si>
    <t>324_世帯数</t>
  </si>
  <si>
    <t>325_世帯数</t>
  </si>
  <si>
    <t>326_世帯数</t>
  </si>
  <si>
    <t>327_世帯数</t>
  </si>
  <si>
    <t>328_世帯数</t>
  </si>
  <si>
    <t>329_世帯数</t>
  </si>
  <si>
    <t>402_世帯数</t>
  </si>
  <si>
    <t>406_世帯数</t>
  </si>
  <si>
    <t>407_世帯数</t>
  </si>
  <si>
    <t>408_世帯数</t>
  </si>
  <si>
    <t>409_世帯数</t>
  </si>
  <si>
    <t>410_世帯数</t>
  </si>
  <si>
    <t>411_世帯数</t>
  </si>
  <si>
    <t>412_世帯数</t>
  </si>
  <si>
    <t>413_世帯数</t>
  </si>
  <si>
    <t>414_世帯数</t>
  </si>
  <si>
    <t>415_世帯数</t>
  </si>
  <si>
    <t>416_世帯数</t>
  </si>
  <si>
    <t>417_世帯数</t>
  </si>
  <si>
    <t>418_世帯数</t>
  </si>
  <si>
    <t>419_世帯数</t>
  </si>
  <si>
    <t>420_世帯数</t>
  </si>
  <si>
    <t>421_世帯数</t>
  </si>
  <si>
    <t>422_世帯数</t>
  </si>
  <si>
    <t>436_世帯数</t>
  </si>
  <si>
    <t>501_世帯数</t>
  </si>
  <si>
    <t>502_世帯数</t>
  </si>
  <si>
    <t>503_世帯数</t>
  </si>
  <si>
    <t>504_世帯数</t>
  </si>
  <si>
    <t>506_世帯数</t>
  </si>
  <si>
    <t>507_世帯数</t>
  </si>
  <si>
    <t>511_世帯数</t>
  </si>
  <si>
    <t>512_世帯数</t>
  </si>
  <si>
    <t>513_世帯数</t>
  </si>
  <si>
    <t>514_世帯数</t>
  </si>
  <si>
    <t>515_世帯数</t>
  </si>
  <si>
    <t>516_世帯数</t>
  </si>
  <si>
    <t>517_世帯数</t>
  </si>
  <si>
    <t>518_世帯数</t>
  </si>
  <si>
    <t>519_世帯数</t>
  </si>
  <si>
    <t>520_世帯数</t>
  </si>
  <si>
    <t>522_世帯数</t>
  </si>
  <si>
    <t>523_世帯数</t>
  </si>
  <si>
    <t>524_世帯数</t>
  </si>
  <si>
    <t>525_世帯数</t>
  </si>
  <si>
    <t>526_世帯数</t>
  </si>
  <si>
    <t>527_世帯数</t>
  </si>
  <si>
    <t>528_世帯数</t>
  </si>
  <si>
    <t>529_世帯数</t>
  </si>
  <si>
    <t>530_世帯数</t>
  </si>
  <si>
    <t>531_世帯数</t>
  </si>
  <si>
    <t>533_世帯数</t>
  </si>
  <si>
    <t>601_世帯数</t>
  </si>
  <si>
    <t>602_世帯数</t>
  </si>
  <si>
    <t>603_世帯数</t>
  </si>
  <si>
    <t>604_世帯数</t>
  </si>
  <si>
    <t>605_世帯数</t>
  </si>
  <si>
    <t>606_世帯数</t>
  </si>
  <si>
    <t>701_世帯数</t>
  </si>
  <si>
    <t>702_世帯数</t>
  </si>
  <si>
    <t>703_世帯数</t>
  </si>
  <si>
    <t>704_世帯数</t>
  </si>
  <si>
    <t>705_世帯数</t>
  </si>
  <si>
    <t>706_世帯数</t>
  </si>
  <si>
    <t>707_世帯数</t>
  </si>
  <si>
    <t>708_世帯数</t>
  </si>
  <si>
    <t>709_世帯数</t>
  </si>
  <si>
    <t>710_世帯数</t>
  </si>
  <si>
    <t>711_世帯数</t>
  </si>
  <si>
    <t>712_世帯数</t>
  </si>
  <si>
    <t>713_世帯数</t>
  </si>
  <si>
    <t>714_世帯数</t>
  </si>
  <si>
    <t>715_世帯数</t>
  </si>
  <si>
    <t>716_世帯数</t>
  </si>
  <si>
    <t>717_世帯数</t>
  </si>
  <si>
    <t>801_世帯数</t>
  </si>
  <si>
    <t>802_世帯数</t>
  </si>
  <si>
    <t>803_世帯数</t>
  </si>
  <si>
    <t>804_世帯数</t>
  </si>
  <si>
    <t>806_世帯数</t>
  </si>
  <si>
    <t>811_世帯数</t>
  </si>
  <si>
    <t>812_世帯数</t>
  </si>
  <si>
    <t>813_世帯数</t>
  </si>
  <si>
    <t>815_世帯数</t>
  </si>
  <si>
    <t>816_世帯数</t>
  </si>
  <si>
    <t>817_世帯数</t>
  </si>
  <si>
    <t>901_世帯数</t>
  </si>
  <si>
    <t>902_世帯数</t>
  </si>
  <si>
    <t>903_世帯数</t>
  </si>
  <si>
    <t>904_世帯数</t>
  </si>
  <si>
    <t>905_世帯数</t>
  </si>
  <si>
    <t>906_世帯数</t>
  </si>
  <si>
    <t>1002_世帯数</t>
  </si>
  <si>
    <t>1003_世帯数</t>
  </si>
  <si>
    <t>1004_世帯数</t>
  </si>
  <si>
    <t>1005_世帯数</t>
  </si>
  <si>
    <t>101_男</t>
  </si>
  <si>
    <t>102_男</t>
  </si>
  <si>
    <t>103_男</t>
  </si>
  <si>
    <t>201_男</t>
  </si>
  <si>
    <t>202_男</t>
  </si>
  <si>
    <t>203_男</t>
  </si>
  <si>
    <t>204_男</t>
  </si>
  <si>
    <t>205_男</t>
  </si>
  <si>
    <t>206_男</t>
  </si>
  <si>
    <t>207_男</t>
  </si>
  <si>
    <t>208_男</t>
  </si>
  <si>
    <t>211_男</t>
  </si>
  <si>
    <t>212_男</t>
  </si>
  <si>
    <t>213_男</t>
  </si>
  <si>
    <t>214_男</t>
  </si>
  <si>
    <t>215_男</t>
  </si>
  <si>
    <t>216_男</t>
  </si>
  <si>
    <t>217_男</t>
  </si>
  <si>
    <t>218_男</t>
  </si>
  <si>
    <t>219_男</t>
  </si>
  <si>
    <t>220_男</t>
  </si>
  <si>
    <t>221_男</t>
  </si>
  <si>
    <t>222_男</t>
  </si>
  <si>
    <t>223_男</t>
  </si>
  <si>
    <t>224_男</t>
  </si>
  <si>
    <t>225_男</t>
  </si>
  <si>
    <t>226_男</t>
  </si>
  <si>
    <t>302_男</t>
  </si>
  <si>
    <t>303_男</t>
  </si>
  <si>
    <t>304_男</t>
  </si>
  <si>
    <t>307_男</t>
  </si>
  <si>
    <t>311_男</t>
  </si>
  <si>
    <t>312_男</t>
  </si>
  <si>
    <t>314_男</t>
  </si>
  <si>
    <t>316_男</t>
  </si>
  <si>
    <t>317_男</t>
  </si>
  <si>
    <t>318_男</t>
  </si>
  <si>
    <t>319_男</t>
  </si>
  <si>
    <t>320_男</t>
  </si>
  <si>
    <t>321_男</t>
  </si>
  <si>
    <t>322_男</t>
  </si>
  <si>
    <t>323_男</t>
  </si>
  <si>
    <t>324_男</t>
  </si>
  <si>
    <t>325_男</t>
  </si>
  <si>
    <t>326_男</t>
  </si>
  <si>
    <t>327_男</t>
  </si>
  <si>
    <t>328_男</t>
  </si>
  <si>
    <t>329_男</t>
  </si>
  <si>
    <t>402_男</t>
  </si>
  <si>
    <t>406_男</t>
  </si>
  <si>
    <t>407_男</t>
  </si>
  <si>
    <t>408_男</t>
  </si>
  <si>
    <t>409_男</t>
  </si>
  <si>
    <t>410_男</t>
  </si>
  <si>
    <t>411_男</t>
  </si>
  <si>
    <t>412_男</t>
  </si>
  <si>
    <t>413_男</t>
  </si>
  <si>
    <t>414_男</t>
  </si>
  <si>
    <t>415_男</t>
  </si>
  <si>
    <t>416_男</t>
  </si>
  <si>
    <t>417_男</t>
  </si>
  <si>
    <t>418_男</t>
  </si>
  <si>
    <t>419_男</t>
  </si>
  <si>
    <t>420_男</t>
  </si>
  <si>
    <t>421_男</t>
  </si>
  <si>
    <t>422_男</t>
  </si>
  <si>
    <t>436_男</t>
  </si>
  <si>
    <t>501_男</t>
  </si>
  <si>
    <t>502_男</t>
  </si>
  <si>
    <t>503_男</t>
  </si>
  <si>
    <t>504_男</t>
  </si>
  <si>
    <t>506_男</t>
  </si>
  <si>
    <t>507_男</t>
  </si>
  <si>
    <t>511_男</t>
  </si>
  <si>
    <t>512_男</t>
  </si>
  <si>
    <t>513_男</t>
  </si>
  <si>
    <t>514_男</t>
  </si>
  <si>
    <t>515_男</t>
  </si>
  <si>
    <t>516_男</t>
  </si>
  <si>
    <t>517_男</t>
  </si>
  <si>
    <t>518_男</t>
  </si>
  <si>
    <t>519_男</t>
  </si>
  <si>
    <t>520_男</t>
  </si>
  <si>
    <t>522_男</t>
  </si>
  <si>
    <t>523_男</t>
  </si>
  <si>
    <t>524_男</t>
  </si>
  <si>
    <t>525_男</t>
  </si>
  <si>
    <t>526_男</t>
  </si>
  <si>
    <t>527_男</t>
  </si>
  <si>
    <t>528_男</t>
  </si>
  <si>
    <t>529_男</t>
  </si>
  <si>
    <t>530_男</t>
  </si>
  <si>
    <t>531_男</t>
  </si>
  <si>
    <t>533_男</t>
  </si>
  <si>
    <t>601_男</t>
  </si>
  <si>
    <t>602_男</t>
  </si>
  <si>
    <t>603_男</t>
  </si>
  <si>
    <t>604_男</t>
  </si>
  <si>
    <t>605_男</t>
  </si>
  <si>
    <t>606_男</t>
  </si>
  <si>
    <t>701_男</t>
  </si>
  <si>
    <t>702_男</t>
  </si>
  <si>
    <t>703_男</t>
  </si>
  <si>
    <t>704_男</t>
  </si>
  <si>
    <t>705_男</t>
  </si>
  <si>
    <t>706_男</t>
  </si>
  <si>
    <t>707_男</t>
  </si>
  <si>
    <t>708_男</t>
  </si>
  <si>
    <t>709_男</t>
  </si>
  <si>
    <t>710_男</t>
  </si>
  <si>
    <t>711_男</t>
  </si>
  <si>
    <t>712_男</t>
  </si>
  <si>
    <t>713_男</t>
  </si>
  <si>
    <t>714_男</t>
  </si>
  <si>
    <t>715_男</t>
  </si>
  <si>
    <t>716_男</t>
  </si>
  <si>
    <t>717_男</t>
  </si>
  <si>
    <t>801_男</t>
  </si>
  <si>
    <t>802_男</t>
  </si>
  <si>
    <t>803_男</t>
  </si>
  <si>
    <t>804_男</t>
  </si>
  <si>
    <t>806_男</t>
  </si>
  <si>
    <t>811_男</t>
  </si>
  <si>
    <t>812_男</t>
  </si>
  <si>
    <t>813_男</t>
  </si>
  <si>
    <t>815_男</t>
  </si>
  <si>
    <t>816_男</t>
  </si>
  <si>
    <t>817_男</t>
  </si>
  <si>
    <t>901_男</t>
  </si>
  <si>
    <t>902_男</t>
  </si>
  <si>
    <t>903_男</t>
  </si>
  <si>
    <t>904_男</t>
  </si>
  <si>
    <t>905_男</t>
  </si>
  <si>
    <t>906_男</t>
  </si>
  <si>
    <t>1002_男</t>
  </si>
  <si>
    <t>1003_男</t>
  </si>
  <si>
    <t>1004_男</t>
  </si>
  <si>
    <t>1005_男</t>
  </si>
  <si>
    <t>101_女</t>
  </si>
  <si>
    <t>102_女</t>
  </si>
  <si>
    <t>103_女</t>
  </si>
  <si>
    <t>201_女</t>
  </si>
  <si>
    <t>202_女</t>
  </si>
  <si>
    <t>203_女</t>
  </si>
  <si>
    <t>204_女</t>
  </si>
  <si>
    <t>205_女</t>
  </si>
  <si>
    <t>206_女</t>
  </si>
  <si>
    <t>207_女</t>
  </si>
  <si>
    <t>208_女</t>
  </si>
  <si>
    <t>211_女</t>
  </si>
  <si>
    <t>212_女</t>
  </si>
  <si>
    <t>213_女</t>
  </si>
  <si>
    <t>214_女</t>
  </si>
  <si>
    <t>215_女</t>
  </si>
  <si>
    <t>216_女</t>
  </si>
  <si>
    <t>217_女</t>
  </si>
  <si>
    <t>218_女</t>
  </si>
  <si>
    <t>219_女</t>
  </si>
  <si>
    <t>220_女</t>
  </si>
  <si>
    <t>221_女</t>
  </si>
  <si>
    <t>222_女</t>
  </si>
  <si>
    <t>223_女</t>
  </si>
  <si>
    <t>224_女</t>
  </si>
  <si>
    <t>225_女</t>
  </si>
  <si>
    <t>226_女</t>
  </si>
  <si>
    <t>302_女</t>
  </si>
  <si>
    <t>303_女</t>
  </si>
  <si>
    <t>304_女</t>
  </si>
  <si>
    <t>307_女</t>
  </si>
  <si>
    <t>311_女</t>
  </si>
  <si>
    <t>312_女</t>
  </si>
  <si>
    <t>314_女</t>
  </si>
  <si>
    <t>316_女</t>
  </si>
  <si>
    <t>317_女</t>
  </si>
  <si>
    <t>318_女</t>
  </si>
  <si>
    <t>319_女</t>
  </si>
  <si>
    <t>320_女</t>
  </si>
  <si>
    <t>321_女</t>
  </si>
  <si>
    <t>322_女</t>
  </si>
  <si>
    <t>323_女</t>
  </si>
  <si>
    <t>324_女</t>
  </si>
  <si>
    <t>325_女</t>
  </si>
  <si>
    <t>326_女</t>
  </si>
  <si>
    <t>327_女</t>
  </si>
  <si>
    <t>328_女</t>
  </si>
  <si>
    <t>329_女</t>
  </si>
  <si>
    <t>402_女</t>
  </si>
  <si>
    <t>406_女</t>
  </si>
  <si>
    <t>407_女</t>
  </si>
  <si>
    <t>408_女</t>
  </si>
  <si>
    <t>409_女</t>
  </si>
  <si>
    <t>410_女</t>
  </si>
  <si>
    <t>411_女</t>
  </si>
  <si>
    <t>412_女</t>
  </si>
  <si>
    <t>413_女</t>
  </si>
  <si>
    <t>414_女</t>
  </si>
  <si>
    <t>415_女</t>
  </si>
  <si>
    <t>416_女</t>
  </si>
  <si>
    <t>417_女</t>
  </si>
  <si>
    <t>418_女</t>
  </si>
  <si>
    <t>419_女</t>
  </si>
  <si>
    <t>420_女</t>
  </si>
  <si>
    <t>421_女</t>
  </si>
  <si>
    <t>422_女</t>
  </si>
  <si>
    <t>436_女</t>
  </si>
  <si>
    <t>501_女</t>
  </si>
  <si>
    <t>502_女</t>
  </si>
  <si>
    <t>503_女</t>
  </si>
  <si>
    <t>504_女</t>
  </si>
  <si>
    <t>506_女</t>
  </si>
  <si>
    <t>507_女</t>
  </si>
  <si>
    <t>511_女</t>
  </si>
  <si>
    <t>512_女</t>
  </si>
  <si>
    <t>513_女</t>
  </si>
  <si>
    <t>514_女</t>
  </si>
  <si>
    <t>515_女</t>
  </si>
  <si>
    <t>516_女</t>
  </si>
  <si>
    <t>517_女</t>
  </si>
  <si>
    <t>518_女</t>
  </si>
  <si>
    <t>519_女</t>
  </si>
  <si>
    <t>520_女</t>
  </si>
  <si>
    <t>522_女</t>
  </si>
  <si>
    <t>523_女</t>
  </si>
  <si>
    <t>524_女</t>
  </si>
  <si>
    <t>525_女</t>
  </si>
  <si>
    <t>526_女</t>
  </si>
  <si>
    <t>527_女</t>
  </si>
  <si>
    <t>528_女</t>
  </si>
  <si>
    <t>529_女</t>
  </si>
  <si>
    <t>530_女</t>
  </si>
  <si>
    <t>531_女</t>
  </si>
  <si>
    <t>533_女</t>
  </si>
  <si>
    <t>601_女</t>
  </si>
  <si>
    <t>602_女</t>
  </si>
  <si>
    <t>603_女</t>
  </si>
  <si>
    <t>604_女</t>
  </si>
  <si>
    <t>605_女</t>
  </si>
  <si>
    <t>606_女</t>
  </si>
  <si>
    <t>701_女</t>
  </si>
  <si>
    <t>702_女</t>
  </si>
  <si>
    <t>703_女</t>
  </si>
  <si>
    <t>704_女</t>
  </si>
  <si>
    <t>705_女</t>
  </si>
  <si>
    <t>706_女</t>
  </si>
  <si>
    <t>707_女</t>
  </si>
  <si>
    <t>708_女</t>
  </si>
  <si>
    <t>709_女</t>
  </si>
  <si>
    <t>710_女</t>
  </si>
  <si>
    <t>711_女</t>
  </si>
  <si>
    <t>712_女</t>
  </si>
  <si>
    <t>713_女</t>
  </si>
  <si>
    <t>714_女</t>
  </si>
  <si>
    <t>715_女</t>
  </si>
  <si>
    <t>716_女</t>
  </si>
  <si>
    <t>717_女</t>
  </si>
  <si>
    <t>801_女</t>
  </si>
  <si>
    <t>802_女</t>
  </si>
  <si>
    <t>803_女</t>
  </si>
  <si>
    <t>804_女</t>
  </si>
  <si>
    <t>806_女</t>
  </si>
  <si>
    <t>811_女</t>
  </si>
  <si>
    <t>812_女</t>
  </si>
  <si>
    <t>813_女</t>
  </si>
  <si>
    <t>815_女</t>
  </si>
  <si>
    <t>816_女</t>
  </si>
  <si>
    <t>817_女</t>
  </si>
  <si>
    <t>901_女</t>
  </si>
  <si>
    <t>902_女</t>
  </si>
  <si>
    <t>903_女</t>
  </si>
  <si>
    <t>904_女</t>
  </si>
  <si>
    <t>905_女</t>
  </si>
  <si>
    <t>906_女</t>
  </si>
  <si>
    <t>1002_女</t>
  </si>
  <si>
    <t>1003_女</t>
  </si>
  <si>
    <t>1004_女</t>
  </si>
  <si>
    <t>1005_女</t>
  </si>
  <si>
    <t>R0801</t>
    <phoneticPr fontId="2"/>
  </si>
  <si>
    <t>R0802</t>
  </si>
  <si>
    <t>R0803</t>
  </si>
  <si>
    <t>和暦
年</t>
    <rPh sb="0" eb="2">
      <t>ワレキ</t>
    </rPh>
    <rPh sb="3" eb="4">
      <t>ネン</t>
    </rPh>
    <phoneticPr fontId="2"/>
  </si>
  <si>
    <t>西暦
年</t>
    <rPh sb="0" eb="2">
      <t>セイレキ</t>
    </rPh>
    <rPh sb="3" eb="4">
      <t>ネン</t>
    </rPh>
    <phoneticPr fontId="2"/>
  </si>
  <si>
    <t>月末
現在</t>
    <rPh sb="0" eb="2">
      <t>ゲツマツ</t>
    </rPh>
    <rPh sb="3" eb="5">
      <t>ゲンザイ</t>
    </rPh>
    <phoneticPr fontId="2"/>
  </si>
  <si>
    <t>人口推移</t>
    <rPh sb="0" eb="2">
      <t>ジンコウ</t>
    </rPh>
    <rPh sb="2" eb="4">
      <t>スイイ</t>
    </rPh>
    <phoneticPr fontId="2"/>
  </si>
  <si>
    <t>増減事由</t>
    <rPh sb="0" eb="2">
      <t>ゾウゲン</t>
    </rPh>
    <rPh sb="2" eb="4">
      <t>ジユウ</t>
    </rPh>
    <phoneticPr fontId="2"/>
  </si>
  <si>
    <t>年齢区分</t>
    <rPh sb="0" eb="2">
      <t>ネンレイ</t>
    </rPh>
    <rPh sb="2" eb="4">
      <t>クブン</t>
    </rPh>
    <phoneticPr fontId="2"/>
  </si>
  <si>
    <t>住所別</t>
    <rPh sb="0" eb="2">
      <t>ジュウショ</t>
    </rPh>
    <rPh sb="2" eb="3">
      <t>ベツ</t>
    </rPh>
    <phoneticPr fontId="2"/>
  </si>
  <si>
    <t>計
(A+B=C)</t>
    <rPh sb="0" eb="1">
      <t>ケイ</t>
    </rPh>
    <phoneticPr fontId="2"/>
  </si>
  <si>
    <t>男
（Ａ）</t>
    <rPh sb="0" eb="1">
      <t>オトコ</t>
    </rPh>
    <phoneticPr fontId="2"/>
  </si>
  <si>
    <t>女
（Ｂ）</t>
    <rPh sb="0" eb="1">
      <t>オンナ</t>
    </rPh>
    <phoneticPr fontId="2"/>
  </si>
  <si>
    <t>計</t>
    <rPh sb="0" eb="1">
      <t>ケイ</t>
    </rPh>
    <phoneticPr fontId="2"/>
  </si>
  <si>
    <t>総人口</t>
    <rPh sb="0" eb="3">
      <t>ソウジンコウ</t>
    </rPh>
    <phoneticPr fontId="2"/>
  </si>
  <si>
    <t>-</t>
    <phoneticPr fontId="9"/>
  </si>
  <si>
    <t>R0804</t>
  </si>
  <si>
    <t>R0805</t>
  </si>
  <si>
    <t>R0806</t>
  </si>
  <si>
    <t>R0807</t>
  </si>
  <si>
    <t>R0808</t>
  </si>
  <si>
    <t>R0809</t>
  </si>
  <si>
    <t>R0810</t>
  </si>
  <si>
    <t>R0811</t>
  </si>
  <si>
    <t>R0812</t>
  </si>
  <si>
    <t>R0901</t>
    <phoneticPr fontId="2"/>
  </si>
  <si>
    <t>R0902</t>
  </si>
  <si>
    <t>R0903</t>
  </si>
  <si>
    <t>R0904</t>
  </si>
  <si>
    <t>R0905</t>
  </si>
  <si>
    <t>R0906</t>
  </si>
  <si>
    <t>R0907</t>
  </si>
  <si>
    <t>R0908</t>
  </si>
  <si>
    <t>R0909</t>
  </si>
  <si>
    <t>R0910</t>
  </si>
  <si>
    <t>R0911</t>
  </si>
  <si>
    <t>R0912</t>
  </si>
  <si>
    <t>R1001</t>
    <phoneticPr fontId="2"/>
  </si>
  <si>
    <t>R1002</t>
  </si>
  <si>
    <t>R1003</t>
  </si>
  <si>
    <t>住所コード</t>
    <rPh sb="0" eb="2">
      <t>ジュウショ</t>
    </rPh>
    <phoneticPr fontId="2"/>
  </si>
  <si>
    <t>地域</t>
    <rPh sb="0" eb="2">
      <t>チイキ</t>
    </rPh>
    <phoneticPr fontId="2"/>
  </si>
  <si>
    <t>字名</t>
    <rPh sb="0" eb="1">
      <t>アザ</t>
    </rPh>
    <rPh sb="1" eb="2">
      <t>メイ</t>
    </rPh>
    <phoneticPr fontId="2"/>
  </si>
  <si>
    <t>小岩井</t>
  </si>
  <si>
    <t>小岩井</t>
    <rPh sb="0" eb="3">
      <t>コイワイ</t>
    </rPh>
    <phoneticPr fontId="2"/>
  </si>
  <si>
    <t>大釜</t>
  </si>
  <si>
    <t>大釜</t>
    <rPh sb="0" eb="2">
      <t>オオカマ</t>
    </rPh>
    <phoneticPr fontId="2"/>
  </si>
  <si>
    <t>篠木</t>
  </si>
  <si>
    <t>篠木</t>
    <rPh sb="0" eb="2">
      <t>シノギ</t>
    </rPh>
    <phoneticPr fontId="2"/>
  </si>
  <si>
    <t>大沢</t>
  </si>
  <si>
    <t>大沢</t>
    <rPh sb="0" eb="2">
      <t>オオサワ</t>
    </rPh>
    <phoneticPr fontId="2"/>
  </si>
  <si>
    <t>鵜飼</t>
  </si>
  <si>
    <t>鵜飼</t>
    <rPh sb="0" eb="2">
      <t>ウカイ</t>
    </rPh>
    <phoneticPr fontId="2"/>
  </si>
  <si>
    <t>姥屋敷</t>
  </si>
  <si>
    <t>姥屋敷</t>
    <rPh sb="0" eb="1">
      <t>ウバ</t>
    </rPh>
    <rPh sb="1" eb="3">
      <t>ヤシキ</t>
    </rPh>
    <phoneticPr fontId="2"/>
  </si>
  <si>
    <t>元村</t>
  </si>
  <si>
    <t>元村</t>
    <rPh sb="0" eb="2">
      <t>モトムラ</t>
    </rPh>
    <phoneticPr fontId="2"/>
  </si>
  <si>
    <t>川前</t>
  </si>
  <si>
    <t>川前</t>
    <rPh sb="0" eb="2">
      <t>カワマエ</t>
    </rPh>
    <phoneticPr fontId="2"/>
  </si>
  <si>
    <t>一本木</t>
    <rPh sb="0" eb="3">
      <t>イッポンギ</t>
    </rPh>
    <phoneticPr fontId="2"/>
  </si>
  <si>
    <t>柳沢</t>
    <rPh sb="0" eb="2">
      <t>ヤナギサワ</t>
    </rPh>
    <phoneticPr fontId="2"/>
  </si>
  <si>
    <t>住所ｸﾞﾙｰﾌﾟ</t>
    <rPh sb="0" eb="2">
      <t>ジュウショ</t>
    </rPh>
    <phoneticPr fontId="2"/>
  </si>
  <si>
    <t>年齢</t>
    <rPh sb="0" eb="2">
      <t>ネンレイ</t>
    </rPh>
    <phoneticPr fontId="2"/>
  </si>
  <si>
    <t>85歳以上</t>
  </si>
  <si>
    <t>85歳以上</t>
    <rPh sb="2" eb="3">
      <t>サイ</t>
    </rPh>
    <rPh sb="3" eb="5">
      <t>イジョウ</t>
    </rPh>
    <phoneticPr fontId="2"/>
  </si>
  <si>
    <t>4歳以下</t>
  </si>
  <si>
    <t>4歳以下</t>
    <rPh sb="1" eb="4">
      <t>サイイカ</t>
    </rPh>
    <phoneticPr fontId="2"/>
  </si>
  <si>
    <t>5～9歳</t>
  </si>
  <si>
    <t>5～9歳</t>
    <rPh sb="3" eb="4">
      <t>サイ</t>
    </rPh>
    <phoneticPr fontId="2"/>
  </si>
  <si>
    <t>10～14歳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</si>
  <si>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</si>
  <si>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</si>
  <si>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</si>
  <si>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</si>
  <si>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</si>
  <si>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</si>
  <si>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</si>
  <si>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</si>
  <si>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</si>
  <si>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</si>
  <si>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</si>
  <si>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</si>
  <si>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</si>
  <si>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80～84歳</t>
  </si>
  <si>
    <t>比較対象</t>
    <rPh sb="0" eb="2">
      <t>ヒカク</t>
    </rPh>
    <rPh sb="2" eb="4">
      <t>タイショウ</t>
    </rPh>
    <phoneticPr fontId="2"/>
  </si>
  <si>
    <t>令和６年</t>
    <rPh sb="0" eb="2">
      <t>レイワ</t>
    </rPh>
    <rPh sb="3" eb="4">
      <t>ネン</t>
    </rPh>
    <phoneticPr fontId="2"/>
  </si>
  <si>
    <t>平成１９年</t>
    <rPh sb="0" eb="2">
      <t>ヘイセイ</t>
    </rPh>
    <rPh sb="4" eb="5">
      <t>ネン</t>
    </rPh>
    <phoneticPr fontId="2"/>
  </si>
  <si>
    <t>平成２０年</t>
    <rPh sb="0" eb="2">
      <t>ヘイセイ</t>
    </rPh>
    <rPh sb="4" eb="5">
      <t>ネン</t>
    </rPh>
    <phoneticPr fontId="2"/>
  </si>
  <si>
    <t>平成２１年</t>
    <rPh sb="0" eb="2">
      <t>ヘイセイ</t>
    </rPh>
    <rPh sb="4" eb="5">
      <t>ネン</t>
    </rPh>
    <phoneticPr fontId="2"/>
  </si>
  <si>
    <t>平成２２年</t>
    <rPh sb="0" eb="2">
      <t>ヘイセイ</t>
    </rPh>
    <rPh sb="4" eb="5">
      <t>ネン</t>
    </rPh>
    <phoneticPr fontId="2"/>
  </si>
  <si>
    <t>平成２３年</t>
    <rPh sb="0" eb="2">
      <t>ヘイセイ</t>
    </rPh>
    <rPh sb="4" eb="5">
      <t>ネン</t>
    </rPh>
    <phoneticPr fontId="2"/>
  </si>
  <si>
    <t>平成２４年</t>
    <rPh sb="0" eb="2">
      <t>ヘイセイ</t>
    </rPh>
    <rPh sb="4" eb="5">
      <t>ネン</t>
    </rPh>
    <phoneticPr fontId="2"/>
  </si>
  <si>
    <t>平成２５年</t>
    <rPh sb="0" eb="2">
      <t>ヘイセイ</t>
    </rPh>
    <rPh sb="4" eb="5">
      <t>ネン</t>
    </rPh>
    <phoneticPr fontId="2"/>
  </si>
  <si>
    <t>平成２６年</t>
    <rPh sb="0" eb="2">
      <t>ヘイセイ</t>
    </rPh>
    <rPh sb="4" eb="5">
      <t>ネン</t>
    </rPh>
    <phoneticPr fontId="2"/>
  </si>
  <si>
    <t>平成２７年</t>
    <rPh sb="0" eb="2">
      <t>ヘイセイ</t>
    </rPh>
    <rPh sb="4" eb="5">
      <t>ネン</t>
    </rPh>
    <phoneticPr fontId="2"/>
  </si>
  <si>
    <t>平成２８年</t>
    <rPh sb="0" eb="2">
      <t>ヘイセイ</t>
    </rPh>
    <rPh sb="4" eb="5">
      <t>ネン</t>
    </rPh>
    <phoneticPr fontId="2"/>
  </si>
  <si>
    <t>平成２９年</t>
    <rPh sb="0" eb="2">
      <t>ヘイセイ</t>
    </rPh>
    <rPh sb="4" eb="5">
      <t>ネン</t>
    </rPh>
    <phoneticPr fontId="2"/>
  </si>
  <si>
    <t>平成３０年</t>
    <rPh sb="0" eb="2">
      <t>ヘイセイ</t>
    </rPh>
    <rPh sb="4" eb="5">
      <t>ネン</t>
    </rPh>
    <phoneticPr fontId="2"/>
  </si>
  <si>
    <t>平成３１年</t>
    <rPh sb="0" eb="2">
      <t>ヘイセイ</t>
    </rPh>
    <rPh sb="4" eb="5">
      <t>ネン</t>
    </rPh>
    <phoneticPr fontId="2"/>
  </si>
  <si>
    <t>令和元年</t>
    <rPh sb="0" eb="2">
      <t>レイワ</t>
    </rPh>
    <rPh sb="2" eb="4">
      <t>ガンネン</t>
    </rPh>
    <phoneticPr fontId="2"/>
  </si>
  <si>
    <t>令和２年</t>
    <rPh sb="0" eb="2">
      <t>レイワ</t>
    </rPh>
    <rPh sb="3" eb="4">
      <t>ネン</t>
    </rPh>
    <phoneticPr fontId="2"/>
  </si>
  <si>
    <t>令和３年</t>
    <rPh sb="0" eb="2">
      <t>レイワ</t>
    </rPh>
    <rPh sb="3" eb="4">
      <t>ネン</t>
    </rPh>
    <phoneticPr fontId="2"/>
  </si>
  <si>
    <t>令和４年</t>
    <rPh sb="0" eb="2">
      <t>レイワ</t>
    </rPh>
    <rPh sb="3" eb="4">
      <t>ネン</t>
    </rPh>
    <phoneticPr fontId="2"/>
  </si>
  <si>
    <t>令和５年</t>
    <rPh sb="0" eb="2">
      <t>レイワ</t>
    </rPh>
    <rPh sb="3" eb="4">
      <t>ネン</t>
    </rPh>
    <phoneticPr fontId="2"/>
  </si>
  <si>
    <t>令和７年</t>
    <rPh sb="0" eb="2">
      <t>レイワ</t>
    </rPh>
    <rPh sb="3" eb="4">
      <t>ネン</t>
    </rPh>
    <phoneticPr fontId="2"/>
  </si>
  <si>
    <t>H19</t>
    <phoneticPr fontId="2"/>
  </si>
  <si>
    <t>H20</t>
  </si>
  <si>
    <t>H21</t>
  </si>
  <si>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</si>
  <si>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</si>
  <si>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</si>
  <si>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</si>
  <si>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</si>
  <si>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</si>
  <si>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</si>
  <si>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</si>
  <si>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</si>
  <si>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H31</t>
  </si>
  <si>
    <t>R01</t>
    <phoneticPr fontId="2"/>
  </si>
  <si>
    <t>R02</t>
  </si>
  <si>
    <t>R03</t>
  </si>
  <si>
    <t>R04</t>
  </si>
  <si>
    <t>R05</t>
  </si>
  <si>
    <t>R06</t>
  </si>
  <si>
    <t>R07</t>
  </si>
  <si>
    <t>年</t>
    <rPh sb="0" eb="1">
      <t>ネン</t>
    </rPh>
    <phoneticPr fontId="2"/>
  </si>
  <si>
    <t>変換</t>
    <rPh sb="0" eb="2">
      <t>ヘンカン</t>
    </rPh>
    <phoneticPr fontId="2"/>
  </si>
  <si>
    <t>選択データ</t>
    <rPh sb="0" eb="2">
      <t>センタク</t>
    </rPh>
    <phoneticPr fontId="2"/>
  </si>
  <si>
    <t>比較対象データとの増減</t>
    <rPh sb="0" eb="2">
      <t>ヒカク</t>
    </rPh>
    <rPh sb="2" eb="4">
      <t>タイショウ</t>
    </rPh>
    <rPh sb="9" eb="11">
      <t>ゾウゲン</t>
    </rPh>
    <phoneticPr fontId="2"/>
  </si>
  <si>
    <t>比較対象との増減</t>
    <rPh sb="0" eb="2">
      <t>ヒカク</t>
    </rPh>
    <rPh sb="2" eb="4">
      <t>タイショウ</t>
    </rPh>
    <rPh sb="6" eb="8">
      <t>ゾウゲン</t>
    </rPh>
    <phoneticPr fontId="2"/>
  </si>
  <si>
    <t>①表示する対象の年月を選択してください</t>
    <rPh sb="1" eb="3">
      <t>ヒョウジ</t>
    </rPh>
    <rPh sb="5" eb="7">
      <t>タイショウ</t>
    </rPh>
    <rPh sb="8" eb="10">
      <t>ネンゲツ</t>
    </rPh>
    <rPh sb="11" eb="13">
      <t>センタク</t>
    </rPh>
    <phoneticPr fontId="2"/>
  </si>
  <si>
    <t>【選択データ】</t>
  </si>
  <si>
    <t>【選択データ】</t>
    <phoneticPr fontId="2"/>
  </si>
  <si>
    <t>【比較対象データ】</t>
  </si>
  <si>
    <t>【比較対象データ】</t>
    <phoneticPr fontId="2"/>
  </si>
  <si>
    <t>【比較対象データ】</t>
    <rPh sb="1" eb="3">
      <t>ヒカク</t>
    </rPh>
    <rPh sb="3" eb="5">
      <t>タイショウ</t>
    </rPh>
    <phoneticPr fontId="2"/>
  </si>
  <si>
    <t>上段：</t>
    <rPh sb="0" eb="2">
      <t>ジョウダン</t>
    </rPh>
    <phoneticPr fontId="2"/>
  </si>
  <si>
    <t>下段：</t>
    <rPh sb="0" eb="2">
      <t>ゲダン</t>
    </rPh>
    <phoneticPr fontId="2"/>
  </si>
  <si>
    <t>└</t>
    <phoneticPr fontId="2"/>
  </si>
  <si>
    <t>②　比較する対象の年月を選択してください</t>
    <rPh sb="2" eb="4">
      <t>ヒカク</t>
    </rPh>
    <rPh sb="6" eb="8">
      <t>タイショウ</t>
    </rPh>
    <rPh sb="9" eb="11">
      <t>ネンゲツ</t>
    </rPh>
    <rPh sb="12" eb="14">
      <t>センタク</t>
    </rPh>
    <phoneticPr fontId="2"/>
  </si>
  <si>
    <t>（差）</t>
    <rPh sb="1" eb="2">
      <t>サ</t>
    </rPh>
    <phoneticPr fontId="2"/>
  </si>
  <si>
    <t>100～</t>
  </si>
  <si>
    <t>200～</t>
  </si>
  <si>
    <t>300～</t>
  </si>
  <si>
    <t>400～</t>
  </si>
  <si>
    <t>500～</t>
  </si>
  <si>
    <t>600～</t>
  </si>
  <si>
    <t>700～</t>
  </si>
  <si>
    <t>800～</t>
  </si>
  <si>
    <t>900～</t>
  </si>
  <si>
    <t>1000～</t>
  </si>
  <si>
    <t>テーブルに年度を追加すると年月選択の際に選択可能になる</t>
    <rPh sb="5" eb="7">
      <t>ネンド</t>
    </rPh>
    <rPh sb="8" eb="10">
      <t>ツイカ</t>
    </rPh>
    <rPh sb="13" eb="15">
      <t>ネンゲツ</t>
    </rPh>
    <rPh sb="15" eb="17">
      <t>センタク</t>
    </rPh>
    <rPh sb="18" eb="19">
      <t>サイ</t>
    </rPh>
    <rPh sb="20" eb="22">
      <t>センタク</t>
    </rPh>
    <rPh sb="22" eb="24">
      <t>カノウ</t>
    </rPh>
    <phoneticPr fontId="2"/>
  </si>
  <si>
    <t>人口数</t>
    <rPh sb="0" eb="2">
      <t>ジンコウ</t>
    </rPh>
    <rPh sb="2" eb="3">
      <t>スウ</t>
    </rPh>
    <phoneticPr fontId="2"/>
  </si>
  <si>
    <t>【比較】</t>
    <rPh sb="1" eb="3">
      <t>ヒカク</t>
    </rPh>
    <phoneticPr fontId="2"/>
  </si>
  <si>
    <t>チェック結果(0=OK)</t>
    <rPh sb="4" eb="6">
      <t>ケッカ</t>
    </rPh>
    <phoneticPr fontId="2"/>
  </si>
  <si>
    <t>令和８年</t>
    <rPh sb="0" eb="2">
      <t>レイワ</t>
    </rPh>
    <rPh sb="3" eb="4">
      <t>ネン</t>
    </rPh>
    <phoneticPr fontId="2"/>
  </si>
  <si>
    <t>R08</t>
    <phoneticPr fontId="2"/>
  </si>
  <si>
    <t>前年比</t>
    <rPh sb="0" eb="3">
      <t>ゼンネンヒ</t>
    </rPh>
    <phoneticPr fontId="2"/>
  </si>
  <si>
    <t>-</t>
  </si>
  <si>
    <t>-</t>
    <phoneticPr fontId="2"/>
  </si>
  <si>
    <t>比較</t>
    <rPh sb="0" eb="2">
      <t>ヒカク</t>
    </rPh>
    <phoneticPr fontId="2"/>
  </si>
  <si>
    <t>男_70歳以上</t>
    <phoneticPr fontId="2"/>
  </si>
  <si>
    <t>女_70歳以上4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</si>
</sst>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#,##0;[Red]#,##0"/>
    <numFmt numFmtId="177" formatCode="#,##0_ "/>
    <numFmt numFmtId="178" formatCode="0_ "/>
    <numFmt numFmtId="179" formatCode="#,##0.00;[Red]#,##0.00"/>
    <numFmt numFmtId="180" formatCode="#,##0_ ;[Red]\-#,##0\ "/>
    <numFmt numFmtId="181" formatCode="0_ ;[Red]\-0\ "/>
    <numFmt numFmtId="182" formatCode="[$]ggge&quot;年&quot;" x16r2:formatCode16="[$-ja-JP-x-gannen]ggge&quot;年&quot;"/>
    <numFmt numFmtId="183" formatCode="#&quot;月&quot;"/>
    <numFmt numFmtId="184" formatCode="[$-411]ggge&quot;年&quot;"/>
    <numFmt numFmtId="185" formatCode="#&quot;年&quot;"/>
    <numFmt numFmtId="186" formatCode="#,##0_);[Red]\(#,##0\)"/>
    <numFmt numFmtId="187" formatCode="0.0%"/>
    <numFmt numFmtId="188" formatCode="\+0.0%;\△0.0%"/>
  </numFmts>
  <fonts count="5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2"/>
      <color indexed="12"/>
      <name val="ＭＳ ゴシック"/>
      <family val="3"/>
      <charset val="128"/>
    </font>
    <font>
      <b/>
      <sz val="12"/>
      <color indexed="10"/>
      <name val="ＭＳ ゴシック"/>
      <family val="3"/>
      <charset val="128"/>
    </font>
    <font>
      <b/>
      <sz val="12"/>
      <color indexed="17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2"/>
      <color indexed="6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2"/>
      <color indexed="16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12"/>
      <color rgb="FF0070C0"/>
      <name val="ＭＳ ゴシック"/>
      <family val="3"/>
      <charset val="128"/>
    </font>
    <font>
      <b/>
      <sz val="12"/>
      <color rgb="FFC00000"/>
      <name val="ＭＳ ゴシック"/>
      <family val="3"/>
      <charset val="128"/>
    </font>
    <font>
      <sz val="11"/>
      <color rgb="FFFF0000"/>
      <name val="ＭＳ Ｐゴシック"/>
      <family val="3"/>
      <charset val="128"/>
    </font>
    <font>
      <sz val="14"/>
      <name val="ＭＳ Ｐゴシック"/>
      <family val="3"/>
      <charset val="128"/>
      <scheme val="minor"/>
    </font>
    <font>
      <sz val="12"/>
      <color indexed="12"/>
      <name val="ＭＳ ゴシック"/>
      <family val="3"/>
      <charset val="128"/>
    </font>
    <font>
      <sz val="12"/>
      <color indexed="10"/>
      <name val="ＭＳ ゴシック"/>
      <family val="3"/>
      <charset val="128"/>
    </font>
    <font>
      <sz val="12"/>
      <color indexed="17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theme="0" tint="-0.34998626667073579"/>
      <name val="ＭＳ Ｐゴシック"/>
      <family val="3"/>
      <charset val="128"/>
    </font>
    <font>
      <b/>
      <sz val="16"/>
      <name val="BIZ UDP明朝 Medium"/>
      <family val="1"/>
      <charset val="128"/>
    </font>
    <font>
      <sz val="9"/>
      <name val="ＭＳ Ｐゴシック"/>
      <family val="3"/>
      <charset val="128"/>
    </font>
    <font>
      <sz val="11"/>
      <name val="游ゴシック"/>
      <family val="3"/>
      <charset val="128"/>
    </font>
    <font>
      <sz val="11"/>
      <color theme="0" tint="-0.34998626667073579"/>
      <name val="游ゴシック"/>
      <family val="3"/>
      <charset val="128"/>
    </font>
    <font>
      <sz val="9"/>
      <name val="游ゴシック"/>
      <family val="3"/>
      <charset val="128"/>
    </font>
    <font>
      <sz val="9"/>
      <color theme="0" tint="-0.34998626667073579"/>
      <name val="游ゴシック"/>
      <family val="3"/>
      <charset val="128"/>
    </font>
    <font>
      <b/>
      <u/>
      <sz val="12"/>
      <color rgb="FFFF0000"/>
      <name val="ＭＳ Ｐゴシック"/>
      <family val="3"/>
      <charset val="128"/>
    </font>
    <font>
      <sz val="11"/>
      <color theme="0" tint="-0.499984740745262"/>
      <name val="ＭＳ Ｐゴシック"/>
      <family val="3"/>
      <charset val="128"/>
    </font>
    <font>
      <sz val="12"/>
      <name val="游ゴシック"/>
      <family val="3"/>
      <charset val="128"/>
    </font>
    <font>
      <b/>
      <sz val="12"/>
      <name val="游ゴシック"/>
      <family val="3"/>
      <charset val="128"/>
    </font>
    <font>
      <sz val="12"/>
      <color theme="1" tint="0.34998626667073579"/>
      <name val="游ゴシック"/>
      <family val="3"/>
      <charset val="128"/>
    </font>
    <font>
      <b/>
      <sz val="12"/>
      <color theme="1" tint="0.34998626667073579"/>
      <name val="游ゴシック"/>
      <family val="3"/>
      <charset val="128"/>
    </font>
    <font>
      <sz val="12"/>
      <color theme="0" tint="-0.499984740745262"/>
      <name val="游ゴシック"/>
      <family val="3"/>
      <charset val="128"/>
    </font>
    <font>
      <sz val="14"/>
      <color theme="0" tint="-0.499984740745262"/>
      <name val="游ゴシック"/>
      <family val="3"/>
      <charset val="128"/>
    </font>
    <font>
      <b/>
      <sz val="12"/>
      <color theme="0" tint="-0.499984740745262"/>
      <name val="ＭＳ ゴシック"/>
      <family val="3"/>
      <charset val="128"/>
    </font>
    <font>
      <sz val="11"/>
      <color theme="1" tint="0.34998626667073579"/>
      <name val="ＭＳ Ｐゴシック"/>
      <family val="3"/>
      <charset val="128"/>
    </font>
    <font>
      <sz val="10"/>
      <name val="游ゴシック"/>
      <family val="3"/>
      <charset val="128"/>
    </font>
  </fonts>
  <fills count="4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 diagonalUp="1">
      <left style="hair">
        <color indexed="64"/>
      </left>
      <right style="hair">
        <color indexed="64"/>
      </right>
      <top style="medium">
        <color indexed="64"/>
      </top>
      <bottom/>
      <diagonal style="thin">
        <color indexed="64"/>
      </diagonal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dotted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 diagonalUp="1">
      <left/>
      <right style="hair">
        <color indexed="64"/>
      </right>
      <top style="medium">
        <color indexed="64"/>
      </top>
      <bottom/>
      <diagonal style="thin">
        <color indexed="64"/>
      </diagonal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C00000"/>
      </left>
      <right style="thick">
        <color rgb="FFC00000"/>
      </right>
      <top style="thick">
        <color rgb="FFC00000"/>
      </top>
      <bottom style="thick">
        <color rgb="FFC00000"/>
      </bottom>
      <diagonal/>
    </border>
    <border>
      <left style="thick">
        <color rgb="FFC00000"/>
      </left>
      <right/>
      <top style="thick">
        <color rgb="FFC00000"/>
      </top>
      <bottom style="thick">
        <color rgb="FFC00000"/>
      </bottom>
      <diagonal/>
    </border>
    <border>
      <left/>
      <right style="thick">
        <color rgb="FFC00000"/>
      </right>
      <top style="thick">
        <color rgb="FFC00000"/>
      </top>
      <bottom style="thick">
        <color rgb="FFC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</borders>
  <cellStyleXfs count="48">
    <xf numFmtId="0" fontId="0" fillId="0" borderId="0"/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9" borderId="39" applyNumberFormat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1" fillId="31" borderId="40" applyNumberFormat="0" applyFont="0" applyAlignment="0" applyProtection="0">
      <alignment vertical="center"/>
    </xf>
    <xf numFmtId="0" fontId="16" fillId="0" borderId="41" applyNumberFormat="0" applyFill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33" borderId="42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0" fillId="0" borderId="43" applyNumberFormat="0" applyFill="0" applyAlignment="0" applyProtection="0">
      <alignment vertical="center"/>
    </xf>
    <xf numFmtId="0" fontId="21" fillId="0" borderId="44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6" applyNumberFormat="0" applyFill="0" applyAlignment="0" applyProtection="0">
      <alignment vertical="center"/>
    </xf>
    <xf numFmtId="0" fontId="24" fillId="33" borderId="47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4" borderId="42" applyNumberFormat="0" applyAlignment="0" applyProtection="0">
      <alignment vertical="center"/>
    </xf>
    <xf numFmtId="0" fontId="11" fillId="0" borderId="0">
      <alignment vertical="center"/>
    </xf>
    <xf numFmtId="0" fontId="1" fillId="0" borderId="0"/>
    <xf numFmtId="0" fontId="3" fillId="0" borderId="0"/>
    <xf numFmtId="0" fontId="3" fillId="0" borderId="0"/>
    <xf numFmtId="0" fontId="27" fillId="35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368">
    <xf numFmtId="0" fontId="0" fillId="0" borderId="0" xfId="0"/>
    <xf numFmtId="177" fontId="5" fillId="0" borderId="4" xfId="44" applyNumberFormat="1" applyFont="1" applyBorder="1" applyAlignment="1">
      <alignment vertical="center"/>
    </xf>
    <xf numFmtId="0" fontId="3" fillId="0" borderId="0" xfId="44" applyAlignment="1">
      <alignment vertical="center"/>
    </xf>
    <xf numFmtId="177" fontId="5" fillId="0" borderId="5" xfId="44" applyNumberFormat="1" applyFont="1" applyBorder="1" applyAlignment="1">
      <alignment vertical="center"/>
    </xf>
    <xf numFmtId="0" fontId="7" fillId="2" borderId="0" xfId="44" applyFont="1" applyFill="1" applyAlignment="1">
      <alignment vertical="center"/>
    </xf>
    <xf numFmtId="0" fontId="3" fillId="3" borderId="0" xfId="44" applyFill="1" applyAlignment="1">
      <alignment vertical="center"/>
    </xf>
    <xf numFmtId="177" fontId="4" fillId="0" borderId="4" xfId="44" applyNumberFormat="1" applyFont="1" applyBorder="1" applyAlignment="1">
      <alignment vertical="center"/>
    </xf>
    <xf numFmtId="177" fontId="4" fillId="0" borderId="5" xfId="44" applyNumberFormat="1" applyFont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wrapText="1"/>
    </xf>
    <xf numFmtId="176" fontId="4" fillId="0" borderId="14" xfId="0" applyNumberFormat="1" applyFont="1" applyBorder="1" applyAlignment="1">
      <alignment vertical="center"/>
    </xf>
    <xf numFmtId="176" fontId="5" fillId="0" borderId="0" xfId="0" applyNumberFormat="1" applyFont="1" applyAlignment="1">
      <alignment vertical="center"/>
    </xf>
    <xf numFmtId="177" fontId="7" fillId="2" borderId="15" xfId="0" applyNumberFormat="1" applyFont="1" applyFill="1" applyBorder="1" applyAlignment="1">
      <alignment vertical="center"/>
    </xf>
    <xf numFmtId="177" fontId="7" fillId="2" borderId="10" xfId="0" applyNumberFormat="1" applyFont="1" applyFill="1" applyBorder="1" applyAlignment="1">
      <alignment vertical="center"/>
    </xf>
    <xf numFmtId="177" fontId="7" fillId="2" borderId="10" xfId="0" quotePrefix="1" applyNumberFormat="1" applyFont="1" applyFill="1" applyBorder="1" applyAlignment="1">
      <alignment vertical="center"/>
    </xf>
    <xf numFmtId="0" fontId="7" fillId="4" borderId="16" xfId="44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2" borderId="19" xfId="44" applyFont="1" applyFill="1" applyBorder="1" applyAlignment="1">
      <alignment vertical="center"/>
    </xf>
    <xf numFmtId="0" fontId="7" fillId="2" borderId="11" xfId="44" applyFont="1" applyFill="1" applyBorder="1" applyAlignment="1">
      <alignment vertical="center"/>
    </xf>
    <xf numFmtId="0" fontId="7" fillId="2" borderId="11" xfId="44" quotePrefix="1" applyFont="1" applyFill="1" applyBorder="1" applyAlignment="1">
      <alignment horizontal="left" vertical="center"/>
    </xf>
    <xf numFmtId="177" fontId="10" fillId="0" borderId="10" xfId="0" applyNumberFormat="1" applyFont="1" applyBorder="1" applyAlignment="1">
      <alignment vertical="center"/>
    </xf>
    <xf numFmtId="177" fontId="10" fillId="0" borderId="15" xfId="0" applyNumberFormat="1" applyFont="1" applyBorder="1" applyAlignment="1">
      <alignment vertical="center"/>
    </xf>
    <xf numFmtId="178" fontId="7" fillId="2" borderId="15" xfId="0" applyNumberFormat="1" applyFont="1" applyFill="1" applyBorder="1" applyAlignment="1">
      <alignment vertical="center"/>
    </xf>
    <xf numFmtId="178" fontId="7" fillId="2" borderId="10" xfId="0" applyNumberFormat="1" applyFont="1" applyFill="1" applyBorder="1" applyAlignment="1">
      <alignment vertical="center"/>
    </xf>
    <xf numFmtId="178" fontId="7" fillId="2" borderId="10" xfId="0" quotePrefix="1" applyNumberFormat="1" applyFont="1" applyFill="1" applyBorder="1" applyAlignment="1">
      <alignment vertical="center"/>
    </xf>
    <xf numFmtId="0" fontId="7" fillId="0" borderId="14" xfId="0" applyFont="1" applyBorder="1" applyAlignment="1">
      <alignment wrapText="1"/>
    </xf>
    <xf numFmtId="0" fontId="7" fillId="0" borderId="27" xfId="0" applyFont="1" applyBorder="1" applyAlignment="1">
      <alignment horizontal="center" vertical="center"/>
    </xf>
    <xf numFmtId="176" fontId="6" fillId="0" borderId="0" xfId="0" applyNumberFormat="1" applyFont="1" applyAlignment="1">
      <alignment vertical="center"/>
    </xf>
    <xf numFmtId="176" fontId="7" fillId="0" borderId="0" xfId="0" applyNumberFormat="1" applyFont="1" applyAlignment="1">
      <alignment vertical="center"/>
    </xf>
    <xf numFmtId="176" fontId="4" fillId="0" borderId="0" xfId="0" applyNumberFormat="1" applyFont="1" applyAlignment="1">
      <alignment vertical="center"/>
    </xf>
    <xf numFmtId="0" fontId="6" fillId="0" borderId="27" xfId="0" applyFont="1" applyBorder="1" applyAlignment="1">
      <alignment vertical="center"/>
    </xf>
    <xf numFmtId="179" fontId="8" fillId="0" borderId="27" xfId="0" applyNumberFormat="1" applyFont="1" applyBorder="1" applyAlignment="1">
      <alignment vertical="center"/>
    </xf>
    <xf numFmtId="0" fontId="7" fillId="2" borderId="11" xfId="44" applyFont="1" applyFill="1" applyBorder="1" applyAlignment="1">
      <alignment horizontal="left" vertical="center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179" fontId="8" fillId="0" borderId="0" xfId="0" applyNumberFormat="1" applyFont="1" applyAlignment="1">
      <alignment vertical="center"/>
    </xf>
    <xf numFmtId="0" fontId="7" fillId="3" borderId="22" xfId="44" quotePrefix="1" applyFont="1" applyFill="1" applyBorder="1" applyAlignment="1">
      <alignment horizontal="center" vertical="center"/>
    </xf>
    <xf numFmtId="0" fontId="7" fillId="4" borderId="26" xfId="44" quotePrefix="1" applyFont="1" applyFill="1" applyBorder="1" applyAlignment="1">
      <alignment horizontal="center" vertical="center" wrapText="1"/>
    </xf>
    <xf numFmtId="0" fontId="7" fillId="4" borderId="12" xfId="44" quotePrefix="1" applyFont="1" applyFill="1" applyBorder="1" applyAlignment="1">
      <alignment horizontal="center" vertical="center" wrapText="1"/>
    </xf>
    <xf numFmtId="0" fontId="0" fillId="4" borderId="38" xfId="0" applyFill="1" applyBorder="1" applyAlignment="1">
      <alignment horizontal="center" vertical="center" wrapText="1"/>
    </xf>
    <xf numFmtId="178" fontId="28" fillId="2" borderId="15" xfId="0" applyNumberFormat="1" applyFont="1" applyFill="1" applyBorder="1" applyAlignment="1">
      <alignment vertical="center"/>
    </xf>
    <xf numFmtId="0" fontId="28" fillId="2" borderId="19" xfId="44" applyFont="1" applyFill="1" applyBorder="1" applyAlignment="1">
      <alignment vertical="center"/>
    </xf>
    <xf numFmtId="178" fontId="28" fillId="2" borderId="10" xfId="0" applyNumberFormat="1" applyFont="1" applyFill="1" applyBorder="1" applyAlignment="1">
      <alignment vertical="center"/>
    </xf>
    <xf numFmtId="0" fontId="28" fillId="2" borderId="11" xfId="44" applyFont="1" applyFill="1" applyBorder="1" applyAlignment="1">
      <alignment vertical="center"/>
    </xf>
    <xf numFmtId="178" fontId="28" fillId="2" borderId="10" xfId="0" quotePrefix="1" applyNumberFormat="1" applyFont="1" applyFill="1" applyBorder="1" applyAlignment="1">
      <alignment vertical="center"/>
    </xf>
    <xf numFmtId="0" fontId="28" fillId="2" borderId="11" xfId="44" applyFont="1" applyFill="1" applyBorder="1" applyAlignment="1">
      <alignment horizontal="left" vertical="center"/>
    </xf>
    <xf numFmtId="178" fontId="29" fillId="2" borderId="15" xfId="0" applyNumberFormat="1" applyFont="1" applyFill="1" applyBorder="1" applyAlignment="1">
      <alignment vertical="center"/>
    </xf>
    <xf numFmtId="0" fontId="29" fillId="2" borderId="19" xfId="44" applyFont="1" applyFill="1" applyBorder="1" applyAlignment="1">
      <alignment vertical="center"/>
    </xf>
    <xf numFmtId="178" fontId="29" fillId="2" borderId="10" xfId="0" applyNumberFormat="1" applyFont="1" applyFill="1" applyBorder="1" applyAlignment="1">
      <alignment vertical="center"/>
    </xf>
    <xf numFmtId="0" fontId="29" fillId="2" borderId="11" xfId="44" applyFont="1" applyFill="1" applyBorder="1" applyAlignment="1">
      <alignment vertical="center"/>
    </xf>
    <xf numFmtId="178" fontId="29" fillId="2" borderId="10" xfId="0" quotePrefix="1" applyNumberFormat="1" applyFont="1" applyFill="1" applyBorder="1" applyAlignment="1">
      <alignment vertical="center"/>
    </xf>
    <xf numFmtId="0" fontId="29" fillId="2" borderId="11" xfId="44" applyFont="1" applyFill="1" applyBorder="1" applyAlignment="1">
      <alignment horizontal="left" vertical="center"/>
    </xf>
    <xf numFmtId="0" fontId="7" fillId="4" borderId="26" xfId="44" quotePrefix="1" applyFont="1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38" xfId="0" applyFill="1" applyBorder="1" applyAlignment="1">
      <alignment horizontal="center" vertical="center"/>
    </xf>
    <xf numFmtId="0" fontId="30" fillId="0" borderId="0" xfId="0" applyFont="1"/>
    <xf numFmtId="0" fontId="31" fillId="0" borderId="0" xfId="0" quotePrefix="1" applyFont="1" applyAlignment="1">
      <alignment horizontal="center" wrapText="1"/>
    </xf>
    <xf numFmtId="0" fontId="31" fillId="0" borderId="0" xfId="0" applyFont="1" applyAlignment="1">
      <alignment horizontal="center" wrapText="1"/>
    </xf>
    <xf numFmtId="0" fontId="3" fillId="0" borderId="0" xfId="45" applyAlignment="1">
      <alignment vertical="center"/>
    </xf>
    <xf numFmtId="177" fontId="3" fillId="0" borderId="0" xfId="45" applyNumberFormat="1" applyAlignment="1">
      <alignment vertical="center"/>
    </xf>
    <xf numFmtId="0" fontId="32" fillId="0" borderId="0" xfId="45" applyFont="1" applyAlignment="1">
      <alignment vertical="center"/>
    </xf>
    <xf numFmtId="0" fontId="33" fillId="0" borderId="0" xfId="45" applyFont="1" applyAlignment="1">
      <alignment vertical="center"/>
    </xf>
    <xf numFmtId="181" fontId="3" fillId="0" borderId="0" xfId="45" applyNumberFormat="1" applyAlignment="1">
      <alignment vertical="center"/>
    </xf>
    <xf numFmtId="177" fontId="34" fillId="0" borderId="0" xfId="45" applyNumberFormat="1" applyFont="1" applyAlignment="1">
      <alignment vertical="center"/>
    </xf>
    <xf numFmtId="177" fontId="35" fillId="0" borderId="0" xfId="45" applyNumberFormat="1" applyFont="1" applyAlignment="1">
      <alignment vertical="center"/>
    </xf>
    <xf numFmtId="0" fontId="0" fillId="37" borderId="0" xfId="0" applyFill="1"/>
    <xf numFmtId="0" fontId="0" fillId="0" borderId="0" xfId="0" applyAlignment="1">
      <alignment horizontal="center"/>
    </xf>
    <xf numFmtId="0" fontId="7" fillId="0" borderId="38" xfId="0" applyFont="1" applyBorder="1" applyAlignment="1">
      <alignment wrapText="1"/>
    </xf>
    <xf numFmtId="0" fontId="7" fillId="0" borderId="38" xfId="0" applyFont="1" applyBorder="1" applyAlignment="1">
      <alignment horizontal="center" vertical="center"/>
    </xf>
    <xf numFmtId="176" fontId="4" fillId="0" borderId="38" xfId="0" applyNumberFormat="1" applyFont="1" applyBorder="1" applyAlignment="1">
      <alignment vertical="center"/>
    </xf>
    <xf numFmtId="176" fontId="5" fillId="0" borderId="38" xfId="0" applyNumberFormat="1" applyFont="1" applyBorder="1" applyAlignment="1">
      <alignment vertical="center"/>
    </xf>
    <xf numFmtId="176" fontId="6" fillId="0" borderId="38" xfId="0" applyNumberFormat="1" applyFont="1" applyBorder="1" applyAlignment="1">
      <alignment vertical="center"/>
    </xf>
    <xf numFmtId="176" fontId="7" fillId="0" borderId="38" xfId="0" applyNumberFormat="1" applyFont="1" applyBorder="1" applyAlignment="1">
      <alignment vertical="center"/>
    </xf>
    <xf numFmtId="0" fontId="6" fillId="0" borderId="38" xfId="0" applyFont="1" applyBorder="1" applyAlignment="1">
      <alignment vertical="center"/>
    </xf>
    <xf numFmtId="179" fontId="8" fillId="0" borderId="38" xfId="0" applyNumberFormat="1" applyFont="1" applyBorder="1" applyAlignment="1">
      <alignment vertical="center"/>
    </xf>
    <xf numFmtId="0" fontId="0" fillId="0" borderId="5" xfId="0" applyBorder="1"/>
    <xf numFmtId="0" fontId="37" fillId="0" borderId="0" xfId="0" applyFont="1"/>
    <xf numFmtId="0" fontId="38" fillId="0" borderId="0" xfId="0" applyFont="1"/>
    <xf numFmtId="0" fontId="0" fillId="0" borderId="11" xfId="0" applyBorder="1"/>
    <xf numFmtId="0" fontId="36" fillId="0" borderId="0" xfId="0" applyFont="1" applyAlignment="1">
      <alignment horizontal="center"/>
    </xf>
    <xf numFmtId="0" fontId="41" fillId="0" borderId="0" xfId="0" applyFont="1"/>
    <xf numFmtId="0" fontId="41" fillId="0" borderId="5" xfId="0" applyFont="1" applyBorder="1" applyAlignment="1">
      <alignment horizontal="center"/>
    </xf>
    <xf numFmtId="0" fontId="42" fillId="0" borderId="0" xfId="0" applyFont="1"/>
    <xf numFmtId="38" fontId="41" fillId="0" borderId="0" xfId="33" applyFont="1" applyBorder="1"/>
    <xf numFmtId="0" fontId="43" fillId="0" borderId="0" xfId="0" applyFont="1"/>
    <xf numFmtId="0" fontId="43" fillId="0" borderId="11" xfId="0" applyFont="1" applyBorder="1"/>
    <xf numFmtId="0" fontId="43" fillId="0" borderId="36" xfId="0" applyFont="1" applyBorder="1"/>
    <xf numFmtId="0" fontId="43" fillId="0" borderId="24" xfId="0" applyFont="1" applyBorder="1"/>
    <xf numFmtId="0" fontId="43" fillId="0" borderId="5" xfId="0" applyFont="1" applyBorder="1" applyAlignment="1">
      <alignment horizontal="center"/>
    </xf>
    <xf numFmtId="0" fontId="41" fillId="0" borderId="11" xfId="0" applyFont="1" applyBorder="1" applyAlignment="1">
      <alignment horizontal="centerContinuous"/>
    </xf>
    <xf numFmtId="0" fontId="41" fillId="0" borderId="36" xfId="0" applyFont="1" applyBorder="1" applyAlignment="1">
      <alignment horizontal="centerContinuous"/>
    </xf>
    <xf numFmtId="0" fontId="41" fillId="0" borderId="24" xfId="0" applyFont="1" applyBorder="1" applyAlignment="1">
      <alignment horizontal="centerContinuous"/>
    </xf>
    <xf numFmtId="183" fontId="0" fillId="0" borderId="0" xfId="0" applyNumberFormat="1" applyAlignment="1">
      <alignment horizontal="left"/>
    </xf>
    <xf numFmtId="0" fontId="36" fillId="0" borderId="0" xfId="0" applyFont="1" applyAlignment="1">
      <alignment horizontal="right"/>
    </xf>
    <xf numFmtId="0" fontId="41" fillId="0" borderId="6" xfId="0" applyFont="1" applyBorder="1"/>
    <xf numFmtId="0" fontId="41" fillId="0" borderId="9" xfId="0" applyFont="1" applyBorder="1"/>
    <xf numFmtId="0" fontId="41" fillId="0" borderId="4" xfId="0" applyFont="1" applyBorder="1"/>
    <xf numFmtId="0" fontId="41" fillId="0" borderId="78" xfId="0" applyFont="1" applyBorder="1" applyAlignment="1">
      <alignment horizontal="center"/>
    </xf>
    <xf numFmtId="0" fontId="41" fillId="0" borderId="80" xfId="0" applyFont="1" applyBorder="1" applyAlignment="1">
      <alignment horizontal="center"/>
    </xf>
    <xf numFmtId="38" fontId="41" fillId="0" borderId="64" xfId="33" applyFont="1" applyBorder="1"/>
    <xf numFmtId="38" fontId="41" fillId="0" borderId="77" xfId="33" applyFont="1" applyBorder="1"/>
    <xf numFmtId="38" fontId="41" fillId="0" borderId="57" xfId="33" applyFont="1" applyBorder="1"/>
    <xf numFmtId="38" fontId="41" fillId="0" borderId="75" xfId="33" applyFont="1" applyBorder="1"/>
    <xf numFmtId="38" fontId="41" fillId="0" borderId="61" xfId="33" applyFont="1" applyBorder="1"/>
    <xf numFmtId="38" fontId="41" fillId="0" borderId="76" xfId="33" applyFont="1" applyBorder="1"/>
    <xf numFmtId="9" fontId="41" fillId="0" borderId="64" xfId="47" applyFont="1" applyBorder="1" applyAlignment="1"/>
    <xf numFmtId="9" fontId="41" fillId="0" borderId="77" xfId="47" applyFont="1" applyBorder="1" applyAlignment="1"/>
    <xf numFmtId="9" fontId="41" fillId="0" borderId="57" xfId="47" applyFont="1" applyBorder="1" applyAlignment="1"/>
    <xf numFmtId="9" fontId="41" fillId="0" borderId="75" xfId="47" applyFont="1" applyBorder="1" applyAlignment="1"/>
    <xf numFmtId="9" fontId="41" fillId="0" borderId="61" xfId="47" applyFont="1" applyBorder="1" applyAlignment="1"/>
    <xf numFmtId="9" fontId="41" fillId="0" borderId="76" xfId="47" applyFont="1" applyBorder="1" applyAlignment="1"/>
    <xf numFmtId="38" fontId="41" fillId="0" borderId="78" xfId="33" applyFont="1" applyBorder="1"/>
    <xf numFmtId="38" fontId="41" fillId="0" borderId="80" xfId="33" applyFont="1" applyBorder="1"/>
    <xf numFmtId="0" fontId="41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43" fillId="0" borderId="78" xfId="0" applyFont="1" applyBorder="1" applyAlignment="1">
      <alignment horizontal="center"/>
    </xf>
    <xf numFmtId="0" fontId="43" fillId="0" borderId="80" xfId="0" applyFont="1" applyBorder="1" applyAlignment="1">
      <alignment horizontal="center"/>
    </xf>
    <xf numFmtId="38" fontId="43" fillId="0" borderId="78" xfId="33" applyFont="1" applyBorder="1"/>
    <xf numFmtId="38" fontId="43" fillId="0" borderId="80" xfId="33" applyFont="1" applyBorder="1"/>
    <xf numFmtId="0" fontId="43" fillId="0" borderId="6" xfId="0" applyFont="1" applyBorder="1"/>
    <xf numFmtId="0" fontId="43" fillId="0" borderId="64" xfId="0" applyFont="1" applyBorder="1"/>
    <xf numFmtId="0" fontId="43" fillId="0" borderId="77" xfId="0" applyFont="1" applyBorder="1"/>
    <xf numFmtId="38" fontId="43" fillId="0" borderId="64" xfId="33" applyFont="1" applyBorder="1"/>
    <xf numFmtId="38" fontId="43" fillId="0" borderId="77" xfId="33" applyFont="1" applyBorder="1"/>
    <xf numFmtId="9" fontId="43" fillId="0" borderId="64" xfId="47" applyFont="1" applyBorder="1" applyAlignment="1"/>
    <xf numFmtId="9" fontId="43" fillId="0" borderId="77" xfId="47" applyFont="1" applyBorder="1" applyAlignment="1"/>
    <xf numFmtId="0" fontId="43" fillId="0" borderId="9" xfId="0" applyFont="1" applyBorder="1"/>
    <xf numFmtId="0" fontId="43" fillId="0" borderId="57" xfId="0" applyFont="1" applyBorder="1"/>
    <xf numFmtId="0" fontId="43" fillId="0" borderId="75" xfId="0" applyFont="1" applyBorder="1"/>
    <xf numFmtId="38" fontId="43" fillId="0" borderId="57" xfId="33" applyFont="1" applyBorder="1"/>
    <xf numFmtId="38" fontId="43" fillId="0" borderId="75" xfId="33" applyFont="1" applyBorder="1"/>
    <xf numFmtId="9" fontId="43" fillId="0" borderId="57" xfId="47" applyFont="1" applyBorder="1" applyAlignment="1"/>
    <xf numFmtId="9" fontId="43" fillId="0" borderId="75" xfId="47" applyFont="1" applyBorder="1" applyAlignment="1"/>
    <xf numFmtId="0" fontId="43" fillId="0" borderId="4" xfId="0" applyFont="1" applyBorder="1"/>
    <xf numFmtId="0" fontId="43" fillId="0" borderId="61" xfId="0" applyFont="1" applyBorder="1"/>
    <xf numFmtId="0" fontId="43" fillId="0" borderId="76" xfId="0" applyFont="1" applyBorder="1"/>
    <xf numFmtId="38" fontId="43" fillId="0" borderId="61" xfId="33" applyFont="1" applyBorder="1"/>
    <xf numFmtId="38" fontId="43" fillId="0" borderId="76" xfId="33" applyFont="1" applyBorder="1"/>
    <xf numFmtId="9" fontId="43" fillId="0" borderId="61" xfId="47" applyFont="1" applyBorder="1" applyAlignment="1"/>
    <xf numFmtId="9" fontId="43" fillId="0" borderId="76" xfId="47" applyFont="1" applyBorder="1" applyAlignment="1"/>
    <xf numFmtId="0" fontId="0" fillId="0" borderId="0" xfId="0" applyAlignment="1">
      <alignment horizontal="right"/>
    </xf>
    <xf numFmtId="0" fontId="36" fillId="0" borderId="0" xfId="0" applyFont="1" applyAlignment="1">
      <alignment horizontal="left"/>
    </xf>
    <xf numFmtId="0" fontId="45" fillId="0" borderId="0" xfId="0" applyFont="1"/>
    <xf numFmtId="0" fontId="30" fillId="0" borderId="0" xfId="0" applyFont="1" applyAlignment="1">
      <alignment horizontal="right" vertical="top"/>
    </xf>
    <xf numFmtId="38" fontId="0" fillId="0" borderId="0" xfId="0" applyNumberFormat="1"/>
    <xf numFmtId="0" fontId="0" fillId="0" borderId="6" xfId="0" applyBorder="1" applyAlignment="1">
      <alignment horizontal="center"/>
    </xf>
    <xf numFmtId="38" fontId="0" fillId="0" borderId="4" xfId="0" applyNumberFormat="1" applyBorder="1"/>
    <xf numFmtId="38" fontId="0" fillId="0" borderId="4" xfId="0" applyNumberFormat="1" applyBorder="1" applyAlignment="1">
      <alignment horizontal="center"/>
    </xf>
    <xf numFmtId="0" fontId="0" fillId="0" borderId="84" xfId="0" applyBorder="1"/>
    <xf numFmtId="38" fontId="0" fillId="0" borderId="19" xfId="0" applyNumberFormat="1" applyBorder="1"/>
    <xf numFmtId="38" fontId="0" fillId="0" borderId="32" xfId="0" applyNumberFormat="1" applyBorder="1"/>
    <xf numFmtId="38" fontId="0" fillId="0" borderId="25" xfId="0" applyNumberFormat="1" applyBorder="1"/>
    <xf numFmtId="38" fontId="0" fillId="0" borderId="86" xfId="0" applyNumberFormat="1" applyBorder="1"/>
    <xf numFmtId="38" fontId="0" fillId="0" borderId="49" xfId="0" applyNumberFormat="1" applyBorder="1"/>
    <xf numFmtId="187" fontId="0" fillId="0" borderId="19" xfId="47" applyNumberFormat="1" applyFont="1" applyBorder="1" applyAlignment="1"/>
    <xf numFmtId="187" fontId="0" fillId="0" borderId="32" xfId="47" applyNumberFormat="1" applyFont="1" applyBorder="1" applyAlignment="1"/>
    <xf numFmtId="187" fontId="0" fillId="0" borderId="25" xfId="47" applyNumberFormat="1" applyFont="1" applyBorder="1" applyAlignment="1"/>
    <xf numFmtId="0" fontId="0" fillId="0" borderId="84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85" xfId="0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0" fillId="0" borderId="4" xfId="0" applyBorder="1"/>
    <xf numFmtId="0" fontId="0" fillId="0" borderId="78" xfId="0" applyBorder="1" applyAlignment="1">
      <alignment horizontal="center"/>
    </xf>
    <xf numFmtId="0" fontId="0" fillId="0" borderId="79" xfId="0" applyBorder="1" applyAlignment="1">
      <alignment horizontal="center"/>
    </xf>
    <xf numFmtId="0" fontId="0" fillId="0" borderId="80" xfId="0" applyBorder="1" applyAlignment="1">
      <alignment horizontal="center"/>
    </xf>
    <xf numFmtId="38" fontId="0" fillId="0" borderId="64" xfId="33" applyFont="1" applyBorder="1"/>
    <xf numFmtId="38" fontId="0" fillId="0" borderId="65" xfId="33" applyFont="1" applyBorder="1"/>
    <xf numFmtId="38" fontId="0" fillId="0" borderId="77" xfId="33" applyFont="1" applyBorder="1"/>
    <xf numFmtId="38" fontId="0" fillId="0" borderId="57" xfId="33" applyFont="1" applyBorder="1"/>
    <xf numFmtId="38" fontId="0" fillId="0" borderId="59" xfId="33" applyFont="1" applyBorder="1"/>
    <xf numFmtId="38" fontId="0" fillId="0" borderId="75" xfId="33" applyFont="1" applyBorder="1"/>
    <xf numFmtId="38" fontId="0" fillId="0" borderId="61" xfId="33" applyFont="1" applyBorder="1"/>
    <xf numFmtId="38" fontId="0" fillId="0" borderId="63" xfId="33" applyFont="1" applyBorder="1"/>
    <xf numFmtId="38" fontId="0" fillId="0" borderId="76" xfId="33" applyFont="1" applyBorder="1"/>
    <xf numFmtId="38" fontId="0" fillId="0" borderId="78" xfId="33" applyFont="1" applyBorder="1"/>
    <xf numFmtId="38" fontId="0" fillId="0" borderId="79" xfId="33" applyFont="1" applyBorder="1"/>
    <xf numFmtId="38" fontId="0" fillId="0" borderId="80" xfId="33" applyFont="1" applyBorder="1"/>
    <xf numFmtId="0" fontId="0" fillId="0" borderId="64" xfId="0" applyBorder="1"/>
    <xf numFmtId="0" fontId="0" fillId="0" borderId="65" xfId="0" applyBorder="1"/>
    <xf numFmtId="0" fontId="0" fillId="0" borderId="77" xfId="0" applyBorder="1"/>
    <xf numFmtId="0" fontId="0" fillId="0" borderId="57" xfId="0" applyBorder="1"/>
    <xf numFmtId="0" fontId="0" fillId="0" borderId="59" xfId="0" applyBorder="1"/>
    <xf numFmtId="0" fontId="0" fillId="0" borderId="75" xfId="0" applyBorder="1"/>
    <xf numFmtId="0" fontId="0" fillId="0" borderId="61" xfId="0" applyBorder="1"/>
    <xf numFmtId="0" fontId="0" fillId="0" borderId="63" xfId="0" applyBorder="1"/>
    <xf numFmtId="0" fontId="0" fillId="0" borderId="76" xfId="0" applyBorder="1"/>
    <xf numFmtId="9" fontId="0" fillId="0" borderId="64" xfId="47" applyFont="1" applyBorder="1" applyAlignment="1"/>
    <xf numFmtId="9" fontId="0" fillId="0" borderId="65" xfId="47" applyFont="1" applyBorder="1" applyAlignment="1"/>
    <xf numFmtId="9" fontId="0" fillId="0" borderId="77" xfId="47" applyFont="1" applyBorder="1" applyAlignment="1"/>
    <xf numFmtId="9" fontId="0" fillId="0" borderId="57" xfId="47" applyFont="1" applyBorder="1" applyAlignment="1"/>
    <xf numFmtId="9" fontId="0" fillId="0" borderId="59" xfId="47" applyFont="1" applyBorder="1" applyAlignment="1"/>
    <xf numFmtId="9" fontId="0" fillId="0" borderId="75" xfId="47" applyFont="1" applyBorder="1" applyAlignment="1"/>
    <xf numFmtId="9" fontId="0" fillId="0" borderId="61" xfId="47" applyFont="1" applyBorder="1" applyAlignment="1"/>
    <xf numFmtId="9" fontId="0" fillId="0" borderId="63" xfId="47" applyFont="1" applyBorder="1" applyAlignment="1"/>
    <xf numFmtId="9" fontId="0" fillId="0" borderId="76" xfId="47" applyFont="1" applyBorder="1" applyAlignment="1"/>
    <xf numFmtId="0" fontId="0" fillId="0" borderId="86" xfId="0" applyBorder="1"/>
    <xf numFmtId="0" fontId="0" fillId="0" borderId="19" xfId="0" applyBorder="1"/>
    <xf numFmtId="0" fontId="0" fillId="0" borderId="11" xfId="0" applyBorder="1" applyAlignment="1">
      <alignment horizontal="centerContinuous"/>
    </xf>
    <xf numFmtId="0" fontId="0" fillId="0" borderId="36" xfId="0" applyBorder="1" applyAlignment="1">
      <alignment horizontal="centerContinuous"/>
    </xf>
    <xf numFmtId="0" fontId="0" fillId="0" borderId="24" xfId="0" applyBorder="1" applyAlignment="1">
      <alignment horizontal="centerContinuous"/>
    </xf>
    <xf numFmtId="0" fontId="46" fillId="0" borderId="0" xfId="0" applyFont="1" applyAlignment="1">
      <alignment horizontal="right"/>
    </xf>
    <xf numFmtId="0" fontId="46" fillId="0" borderId="0" xfId="0" applyFont="1"/>
    <xf numFmtId="0" fontId="40" fillId="0" borderId="0" xfId="0" applyFont="1" applyAlignment="1">
      <alignment horizontal="right"/>
    </xf>
    <xf numFmtId="0" fontId="0" fillId="0" borderId="87" xfId="0" applyBorder="1" applyAlignment="1">
      <alignment horizontal="center"/>
    </xf>
    <xf numFmtId="0" fontId="0" fillId="0" borderId="88" xfId="0" applyBorder="1"/>
    <xf numFmtId="0" fontId="0" fillId="0" borderId="58" xfId="0" applyBorder="1"/>
    <xf numFmtId="0" fontId="0" fillId="0" borderId="62" xfId="0" applyBorder="1"/>
    <xf numFmtId="0" fontId="0" fillId="0" borderId="89" xfId="0" applyBorder="1"/>
    <xf numFmtId="0" fontId="0" fillId="0" borderId="90" xfId="0" applyBorder="1" applyAlignment="1">
      <alignment horizontal="center"/>
    </xf>
    <xf numFmtId="0" fontId="0" fillId="0" borderId="91" xfId="0" applyBorder="1" applyAlignment="1">
      <alignment horizontal="center"/>
    </xf>
    <xf numFmtId="0" fontId="0" fillId="0" borderId="92" xfId="0" applyBorder="1" applyAlignment="1">
      <alignment horizontal="center"/>
    </xf>
    <xf numFmtId="0" fontId="0" fillId="0" borderId="93" xfId="0" applyBorder="1"/>
    <xf numFmtId="38" fontId="0" fillId="0" borderId="94" xfId="33" applyFont="1" applyBorder="1"/>
    <xf numFmtId="0" fontId="0" fillId="0" borderId="8" xfId="0" applyBorder="1"/>
    <xf numFmtId="38" fontId="0" fillId="0" borderId="60" xfId="33" applyFont="1" applyBorder="1"/>
    <xf numFmtId="0" fontId="0" fillId="0" borderId="16" xfId="0" applyBorder="1"/>
    <xf numFmtId="38" fontId="0" fillId="0" borderId="95" xfId="33" applyFont="1" applyBorder="1"/>
    <xf numFmtId="38" fontId="0" fillId="0" borderId="96" xfId="33" applyFont="1" applyBorder="1"/>
    <xf numFmtId="38" fontId="0" fillId="0" borderId="97" xfId="33" applyFont="1" applyBorder="1"/>
    <xf numFmtId="38" fontId="0" fillId="0" borderId="87" xfId="33" applyFont="1" applyBorder="1"/>
    <xf numFmtId="38" fontId="0" fillId="0" borderId="98" xfId="33" applyFont="1" applyBorder="1"/>
    <xf numFmtId="38" fontId="0" fillId="0" borderId="99" xfId="33" applyFont="1" applyBorder="1"/>
    <xf numFmtId="38" fontId="0" fillId="0" borderId="100" xfId="33" applyFont="1" applyBorder="1"/>
    <xf numFmtId="0" fontId="47" fillId="36" borderId="13" xfId="0" applyFont="1" applyFill="1" applyBorder="1" applyAlignment="1">
      <alignment horizontal="center" vertical="center"/>
    </xf>
    <xf numFmtId="0" fontId="47" fillId="36" borderId="48" xfId="0" applyFont="1" applyFill="1" applyBorder="1" applyAlignment="1">
      <alignment horizontal="center" vertical="center"/>
    </xf>
    <xf numFmtId="0" fontId="47" fillId="36" borderId="28" xfId="0" applyFont="1" applyFill="1" applyBorder="1" applyAlignment="1">
      <alignment horizontal="center" vertical="center"/>
    </xf>
    <xf numFmtId="0" fontId="47" fillId="36" borderId="7" xfId="45" quotePrefix="1" applyFont="1" applyFill="1" applyBorder="1" applyAlignment="1">
      <alignment horizontal="centerContinuous" vertical="center"/>
    </xf>
    <xf numFmtId="0" fontId="47" fillId="36" borderId="7" xfId="45" applyFont="1" applyFill="1" applyBorder="1" applyAlignment="1">
      <alignment horizontal="centerContinuous" vertical="center"/>
    </xf>
    <xf numFmtId="181" fontId="47" fillId="36" borderId="7" xfId="45" applyNumberFormat="1" applyFont="1" applyFill="1" applyBorder="1" applyAlignment="1">
      <alignment horizontal="center" vertical="center"/>
    </xf>
    <xf numFmtId="177" fontId="47" fillId="36" borderId="28" xfId="45" quotePrefix="1" applyNumberFormat="1" applyFont="1" applyFill="1" applyBorder="1" applyAlignment="1">
      <alignment horizontal="center" vertical="center"/>
    </xf>
    <xf numFmtId="177" fontId="47" fillId="36" borderId="31" xfId="45" applyNumberFormat="1" applyFont="1" applyFill="1" applyBorder="1" applyAlignment="1">
      <alignment horizontal="center" vertical="center" wrapText="1"/>
    </xf>
    <xf numFmtId="0" fontId="47" fillId="36" borderId="8" xfId="0" applyFont="1" applyFill="1" applyBorder="1" applyAlignment="1">
      <alignment horizontal="center" vertical="center"/>
    </xf>
    <xf numFmtId="0" fontId="47" fillId="36" borderId="49" xfId="0" applyFont="1" applyFill="1" applyBorder="1" applyAlignment="1">
      <alignment horizontal="center" vertical="center"/>
    </xf>
    <xf numFmtId="0" fontId="47" fillId="36" borderId="9" xfId="0" applyFont="1" applyFill="1" applyBorder="1" applyAlignment="1">
      <alignment horizontal="center" vertical="center"/>
    </xf>
    <xf numFmtId="177" fontId="47" fillId="36" borderId="4" xfId="45" applyNumberFormat="1" applyFont="1" applyFill="1" applyBorder="1" applyAlignment="1">
      <alignment horizontal="center" vertical="center"/>
    </xf>
    <xf numFmtId="177" fontId="47" fillId="36" borderId="33" xfId="45" applyNumberFormat="1" applyFont="1" applyFill="1" applyBorder="1" applyAlignment="1">
      <alignment horizontal="center" vertical="center" wrapText="1"/>
    </xf>
    <xf numFmtId="0" fontId="47" fillId="36" borderId="66" xfId="0" applyFont="1" applyFill="1" applyBorder="1" applyAlignment="1">
      <alignment horizontal="center"/>
    </xf>
    <xf numFmtId="184" fontId="47" fillId="36" borderId="67" xfId="0" applyNumberFormat="1" applyFont="1" applyFill="1" applyBorder="1" applyAlignment="1">
      <alignment horizontal="center" vertical="center" wrapText="1"/>
    </xf>
    <xf numFmtId="185" fontId="47" fillId="36" borderId="68" xfId="0" applyNumberFormat="1" applyFont="1" applyFill="1" applyBorder="1" applyAlignment="1">
      <alignment horizontal="center" vertical="center" wrapText="1"/>
    </xf>
    <xf numFmtId="183" fontId="47" fillId="36" borderId="71" xfId="0" applyNumberFormat="1" applyFont="1" applyFill="1" applyBorder="1" applyAlignment="1">
      <alignment horizontal="center" vertical="center"/>
    </xf>
    <xf numFmtId="0" fontId="47" fillId="36" borderId="64" xfId="45" applyFont="1" applyFill="1" applyBorder="1" applyAlignment="1">
      <alignment vertical="center"/>
    </xf>
    <xf numFmtId="0" fontId="47" fillId="36" borderId="65" xfId="45" applyFont="1" applyFill="1" applyBorder="1" applyAlignment="1">
      <alignment vertical="center"/>
    </xf>
    <xf numFmtId="0" fontId="47" fillId="36" borderId="77" xfId="45" applyFont="1" applyFill="1" applyBorder="1" applyAlignment="1">
      <alignment vertical="center"/>
    </xf>
    <xf numFmtId="0" fontId="47" fillId="36" borderId="6" xfId="45" applyFont="1" applyFill="1" applyBorder="1" applyAlignment="1">
      <alignment vertical="center"/>
    </xf>
    <xf numFmtId="181" fontId="47" fillId="36" borderId="6" xfId="45" applyNumberFormat="1" applyFont="1" applyFill="1" applyBorder="1" applyAlignment="1">
      <alignment vertical="center"/>
    </xf>
    <xf numFmtId="177" fontId="47" fillId="36" borderId="6" xfId="45" applyNumberFormat="1" applyFont="1" applyFill="1" applyBorder="1" applyAlignment="1">
      <alignment vertical="center"/>
    </xf>
    <xf numFmtId="177" fontId="47" fillId="36" borderId="20" xfId="45" applyNumberFormat="1" applyFont="1" applyFill="1" applyBorder="1" applyAlignment="1">
      <alignment horizontal="right" vertical="center"/>
    </xf>
    <xf numFmtId="0" fontId="47" fillId="36" borderId="8" xfId="0" applyFont="1" applyFill="1" applyBorder="1" applyAlignment="1">
      <alignment horizontal="center"/>
    </xf>
    <xf numFmtId="184" fontId="47" fillId="36" borderId="57" xfId="0" applyNumberFormat="1" applyFont="1" applyFill="1" applyBorder="1" applyAlignment="1">
      <alignment horizontal="center" vertical="center" wrapText="1"/>
    </xf>
    <xf numFmtId="185" fontId="47" fillId="36" borderId="58" xfId="0" applyNumberFormat="1" applyFont="1" applyFill="1" applyBorder="1" applyAlignment="1">
      <alignment horizontal="center" vertical="center" wrapText="1"/>
    </xf>
    <xf numFmtId="183" fontId="47" fillId="36" borderId="70" xfId="0" applyNumberFormat="1" applyFont="1" applyFill="1" applyBorder="1" applyAlignment="1">
      <alignment horizontal="center" vertical="center"/>
    </xf>
    <xf numFmtId="0" fontId="47" fillId="36" borderId="57" xfId="45" applyFont="1" applyFill="1" applyBorder="1" applyAlignment="1">
      <alignment vertical="center"/>
    </xf>
    <xf numFmtId="0" fontId="47" fillId="36" borderId="59" xfId="45" applyFont="1" applyFill="1" applyBorder="1" applyAlignment="1">
      <alignment vertical="center"/>
    </xf>
    <xf numFmtId="0" fontId="47" fillId="36" borderId="75" xfId="45" applyFont="1" applyFill="1" applyBorder="1" applyAlignment="1">
      <alignment vertical="center"/>
    </xf>
    <xf numFmtId="0" fontId="47" fillId="36" borderId="9" xfId="45" applyFont="1" applyFill="1" applyBorder="1" applyAlignment="1">
      <alignment vertical="center"/>
    </xf>
    <xf numFmtId="181" fontId="47" fillId="36" borderId="9" xfId="45" applyNumberFormat="1" applyFont="1" applyFill="1" applyBorder="1" applyAlignment="1">
      <alignment vertical="center"/>
    </xf>
    <xf numFmtId="177" fontId="47" fillId="36" borderId="9" xfId="45" applyNumberFormat="1" applyFont="1" applyFill="1" applyBorder="1" applyAlignment="1">
      <alignment vertical="center"/>
    </xf>
    <xf numFmtId="177" fontId="47" fillId="36" borderId="29" xfId="45" applyNumberFormat="1" applyFont="1" applyFill="1" applyBorder="1" applyAlignment="1">
      <alignment horizontal="right" vertical="center"/>
    </xf>
    <xf numFmtId="0" fontId="47" fillId="36" borderId="37" xfId="0" applyFont="1" applyFill="1" applyBorder="1" applyAlignment="1">
      <alignment horizontal="center"/>
    </xf>
    <xf numFmtId="184" fontId="47" fillId="36" borderId="57" xfId="0" quotePrefix="1" applyNumberFormat="1" applyFont="1" applyFill="1" applyBorder="1" applyAlignment="1">
      <alignment horizontal="center" vertical="center" wrapText="1"/>
    </xf>
    <xf numFmtId="185" fontId="47" fillId="36" borderId="58" xfId="0" quotePrefix="1" applyNumberFormat="1" applyFont="1" applyFill="1" applyBorder="1" applyAlignment="1">
      <alignment horizontal="center" vertical="center" wrapText="1"/>
    </xf>
    <xf numFmtId="0" fontId="47" fillId="36" borderId="37" xfId="0" applyFont="1" applyFill="1" applyBorder="1" applyAlignment="1">
      <alignment horizontal="center" wrapText="1"/>
    </xf>
    <xf numFmtId="177" fontId="47" fillId="36" borderId="29" xfId="45" applyNumberFormat="1" applyFont="1" applyFill="1" applyBorder="1" applyAlignment="1">
      <alignment vertical="center"/>
    </xf>
    <xf numFmtId="0" fontId="47" fillId="36" borderId="51" xfId="0" applyFont="1" applyFill="1" applyBorder="1" applyAlignment="1">
      <alignment horizontal="center" wrapText="1"/>
    </xf>
    <xf numFmtId="184" fontId="47" fillId="36" borderId="61" xfId="0" applyNumberFormat="1" applyFont="1" applyFill="1" applyBorder="1" applyAlignment="1">
      <alignment horizontal="center" vertical="center" wrapText="1"/>
    </xf>
    <xf numFmtId="185" fontId="47" fillId="36" borderId="62" xfId="0" applyNumberFormat="1" applyFont="1" applyFill="1" applyBorder="1" applyAlignment="1">
      <alignment horizontal="center" vertical="center" wrapText="1"/>
    </xf>
    <xf numFmtId="183" fontId="47" fillId="36" borderId="72" xfId="0" applyNumberFormat="1" applyFont="1" applyFill="1" applyBorder="1" applyAlignment="1">
      <alignment horizontal="center" vertical="center"/>
    </xf>
    <xf numFmtId="0" fontId="47" fillId="36" borderId="61" xfId="45" applyFont="1" applyFill="1" applyBorder="1" applyAlignment="1">
      <alignment vertical="center"/>
    </xf>
    <xf numFmtId="0" fontId="47" fillId="36" borderId="63" xfId="45" applyFont="1" applyFill="1" applyBorder="1" applyAlignment="1">
      <alignment vertical="center"/>
    </xf>
    <xf numFmtId="0" fontId="47" fillId="36" borderId="76" xfId="45" applyFont="1" applyFill="1" applyBorder="1" applyAlignment="1">
      <alignment vertical="center"/>
    </xf>
    <xf numFmtId="0" fontId="47" fillId="36" borderId="4" xfId="45" applyFont="1" applyFill="1" applyBorder="1" applyAlignment="1">
      <alignment vertical="center"/>
    </xf>
    <xf numFmtId="181" fontId="47" fillId="36" borderId="4" xfId="45" applyNumberFormat="1" applyFont="1" applyFill="1" applyBorder="1" applyAlignment="1">
      <alignment vertical="center"/>
    </xf>
    <xf numFmtId="177" fontId="47" fillId="36" borderId="4" xfId="45" applyNumberFormat="1" applyFont="1" applyFill="1" applyBorder="1" applyAlignment="1">
      <alignment vertical="center"/>
    </xf>
    <xf numFmtId="177" fontId="47" fillId="36" borderId="21" xfId="45" applyNumberFormat="1" applyFont="1" applyFill="1" applyBorder="1" applyAlignment="1">
      <alignment vertical="center"/>
    </xf>
    <xf numFmtId="0" fontId="47" fillId="36" borderId="30" xfId="0" applyFont="1" applyFill="1" applyBorder="1" applyAlignment="1">
      <alignment horizontal="center" vertical="center"/>
    </xf>
    <xf numFmtId="0" fontId="47" fillId="36" borderId="30" xfId="0" quotePrefix="1" applyFont="1" applyFill="1" applyBorder="1" applyAlignment="1">
      <alignment horizontal="center" vertical="center"/>
    </xf>
    <xf numFmtId="0" fontId="47" fillId="36" borderId="31" xfId="0" applyFont="1" applyFill="1" applyBorder="1" applyAlignment="1">
      <alignment horizontal="center" vertical="center"/>
    </xf>
    <xf numFmtId="0" fontId="47" fillId="36" borderId="11" xfId="0" quotePrefix="1" applyFont="1" applyFill="1" applyBorder="1" applyAlignment="1">
      <alignment horizontal="centerContinuous" vertical="center"/>
    </xf>
    <xf numFmtId="0" fontId="47" fillId="36" borderId="36" xfId="0" applyFont="1" applyFill="1" applyBorder="1" applyAlignment="1">
      <alignment horizontal="centerContinuous" vertical="center"/>
    </xf>
    <xf numFmtId="0" fontId="47" fillId="36" borderId="24" xfId="0" applyFont="1" applyFill="1" applyBorder="1" applyAlignment="1">
      <alignment horizontal="centerContinuous" vertical="center"/>
    </xf>
    <xf numFmtId="0" fontId="47" fillId="36" borderId="32" xfId="0" applyFont="1" applyFill="1" applyBorder="1" applyAlignment="1">
      <alignment horizontal="centerContinuous" vertical="center"/>
    </xf>
    <xf numFmtId="0" fontId="41" fillId="36" borderId="32" xfId="0" applyFont="1" applyFill="1" applyBorder="1" applyAlignment="1">
      <alignment horizontal="centerContinuous" vertical="center"/>
    </xf>
    <xf numFmtId="0" fontId="41" fillId="36" borderId="33" xfId="0" applyFont="1" applyFill="1" applyBorder="1" applyAlignment="1">
      <alignment horizontal="centerContinuous" vertical="center"/>
    </xf>
    <xf numFmtId="0" fontId="47" fillId="36" borderId="16" xfId="0" applyFont="1" applyFill="1" applyBorder="1" applyAlignment="1">
      <alignment horizontal="center"/>
    </xf>
    <xf numFmtId="0" fontId="47" fillId="36" borderId="50" xfId="0" applyFont="1" applyFill="1" applyBorder="1" applyAlignment="1">
      <alignment horizontal="center" wrapText="1"/>
    </xf>
    <xf numFmtId="0" fontId="47" fillId="36" borderId="17" xfId="0" applyFont="1" applyFill="1" applyBorder="1" applyAlignment="1">
      <alignment horizontal="center" wrapText="1"/>
    </xf>
    <xf numFmtId="176" fontId="47" fillId="36" borderId="3" xfId="0" quotePrefix="1" applyNumberFormat="1" applyFont="1" applyFill="1" applyBorder="1" applyAlignment="1">
      <alignment horizontal="center" wrapText="1"/>
    </xf>
    <xf numFmtId="176" fontId="47" fillId="36" borderId="1" xfId="0" quotePrefix="1" applyNumberFormat="1" applyFont="1" applyFill="1" applyBorder="1" applyAlignment="1">
      <alignment horizontal="center" wrapText="1"/>
    </xf>
    <xf numFmtId="176" fontId="48" fillId="36" borderId="1" xfId="0" quotePrefix="1" applyNumberFormat="1" applyFont="1" applyFill="1" applyBorder="1" applyAlignment="1">
      <alignment horizontal="center" wrapText="1"/>
    </xf>
    <xf numFmtId="176" fontId="47" fillId="36" borderId="1" xfId="0" applyNumberFormat="1" applyFont="1" applyFill="1" applyBorder="1" applyAlignment="1">
      <alignment horizontal="center" wrapText="1"/>
    </xf>
    <xf numFmtId="0" fontId="47" fillId="36" borderId="1" xfId="0" quotePrefix="1" applyFont="1" applyFill="1" applyBorder="1" applyAlignment="1">
      <alignment horizontal="center" wrapText="1"/>
    </xf>
    <xf numFmtId="176" fontId="48" fillId="36" borderId="3" xfId="0" quotePrefix="1" applyNumberFormat="1" applyFont="1" applyFill="1" applyBorder="1" applyAlignment="1">
      <alignment horizontal="center" wrapText="1"/>
    </xf>
    <xf numFmtId="179" fontId="47" fillId="36" borderId="2" xfId="0" quotePrefix="1" applyNumberFormat="1" applyFont="1" applyFill="1" applyBorder="1" applyAlignment="1">
      <alignment horizontal="center" wrapText="1"/>
    </xf>
    <xf numFmtId="0" fontId="49" fillId="36" borderId="13" xfId="0" quotePrefix="1" applyFont="1" applyFill="1" applyBorder="1" applyAlignment="1">
      <alignment horizontal="center" vertical="center"/>
    </xf>
    <xf numFmtId="182" fontId="49" fillId="36" borderId="52" xfId="0" quotePrefix="1" applyNumberFormat="1" applyFont="1" applyFill="1" applyBorder="1" applyAlignment="1">
      <alignment horizontal="center" vertical="center" wrapText="1"/>
    </xf>
    <xf numFmtId="185" fontId="49" fillId="36" borderId="53" xfId="0" quotePrefix="1" applyNumberFormat="1" applyFont="1" applyFill="1" applyBorder="1" applyAlignment="1">
      <alignment horizontal="center" vertical="center" wrapText="1"/>
    </xf>
    <xf numFmtId="183" fontId="49" fillId="36" borderId="69" xfId="0" applyNumberFormat="1" applyFont="1" applyFill="1" applyBorder="1" applyAlignment="1">
      <alignment horizontal="center" vertical="center"/>
    </xf>
    <xf numFmtId="176" fontId="49" fillId="36" borderId="52" xfId="0" applyNumberFormat="1" applyFont="1" applyFill="1" applyBorder="1" applyAlignment="1">
      <alignment horizontal="center" vertical="center"/>
    </xf>
    <xf numFmtId="176" fontId="49" fillId="36" borderId="54" xfId="0" applyNumberFormat="1" applyFont="1" applyFill="1" applyBorder="1" applyAlignment="1">
      <alignment horizontal="center" vertical="center"/>
    </xf>
    <xf numFmtId="186" fontId="50" fillId="36" borderId="54" xfId="33" applyNumberFormat="1" applyFont="1" applyFill="1" applyBorder="1" applyAlignment="1">
      <alignment vertical="center"/>
    </xf>
    <xf numFmtId="177" fontId="49" fillId="36" borderId="55" xfId="0" applyNumberFormat="1" applyFont="1" applyFill="1" applyBorder="1" applyAlignment="1">
      <alignment vertical="center"/>
    </xf>
    <xf numFmtId="180" fontId="49" fillId="36" borderId="54" xfId="0" applyNumberFormat="1" applyFont="1" applyFill="1" applyBorder="1" applyAlignment="1">
      <alignment vertical="center"/>
    </xf>
    <xf numFmtId="10" fontId="49" fillId="36" borderId="54" xfId="0" applyNumberFormat="1" applyFont="1" applyFill="1" applyBorder="1" applyAlignment="1">
      <alignment vertical="center"/>
    </xf>
    <xf numFmtId="176" fontId="50" fillId="36" borderId="74" xfId="0" applyNumberFormat="1" applyFont="1" applyFill="1" applyBorder="1" applyAlignment="1">
      <alignment horizontal="center" vertical="center"/>
    </xf>
    <xf numFmtId="177" fontId="49" fillId="36" borderId="73" xfId="0" applyNumberFormat="1" applyFont="1" applyFill="1" applyBorder="1" applyAlignment="1">
      <alignment vertical="center"/>
    </xf>
    <xf numFmtId="179" fontId="49" fillId="36" borderId="56" xfId="0" applyNumberFormat="1" applyFont="1" applyFill="1" applyBorder="1" applyAlignment="1">
      <alignment vertical="center"/>
    </xf>
    <xf numFmtId="0" fontId="49" fillId="36" borderId="8" xfId="0" applyFont="1" applyFill="1" applyBorder="1" applyAlignment="1">
      <alignment horizontal="center" vertical="center"/>
    </xf>
    <xf numFmtId="184" fontId="49" fillId="36" borderId="57" xfId="0" quotePrefix="1" applyNumberFormat="1" applyFont="1" applyFill="1" applyBorder="1" applyAlignment="1">
      <alignment horizontal="center" vertical="center" wrapText="1"/>
    </xf>
    <xf numFmtId="185" fontId="49" fillId="36" borderId="58" xfId="0" quotePrefix="1" applyNumberFormat="1" applyFont="1" applyFill="1" applyBorder="1" applyAlignment="1">
      <alignment horizontal="center" vertical="center" wrapText="1"/>
    </xf>
    <xf numFmtId="183" fontId="49" fillId="36" borderId="70" xfId="0" applyNumberFormat="1" applyFont="1" applyFill="1" applyBorder="1" applyAlignment="1">
      <alignment horizontal="center" vertical="center"/>
    </xf>
    <xf numFmtId="176" fontId="49" fillId="36" borderId="57" xfId="0" applyNumberFormat="1" applyFont="1" applyFill="1" applyBorder="1" applyAlignment="1">
      <alignment horizontal="center" vertical="center"/>
    </xf>
    <xf numFmtId="176" fontId="49" fillId="36" borderId="59" xfId="0" applyNumberFormat="1" applyFont="1" applyFill="1" applyBorder="1" applyAlignment="1">
      <alignment horizontal="center" vertical="center"/>
    </xf>
    <xf numFmtId="186" fontId="50" fillId="36" borderId="59" xfId="33" applyNumberFormat="1" applyFont="1" applyFill="1" applyBorder="1" applyAlignment="1">
      <alignment vertical="center"/>
    </xf>
    <xf numFmtId="177" fontId="49" fillId="36" borderId="59" xfId="0" applyNumberFormat="1" applyFont="1" applyFill="1" applyBorder="1" applyAlignment="1">
      <alignment vertical="center"/>
    </xf>
    <xf numFmtId="180" fontId="49" fillId="36" borderId="59" xfId="0" applyNumberFormat="1" applyFont="1" applyFill="1" applyBorder="1" applyAlignment="1">
      <alignment vertical="center"/>
    </xf>
    <xf numFmtId="10" fontId="49" fillId="36" borderId="59" xfId="0" applyNumberFormat="1" applyFont="1" applyFill="1" applyBorder="1" applyAlignment="1">
      <alignment vertical="center"/>
    </xf>
    <xf numFmtId="176" fontId="50" fillId="36" borderId="75" xfId="0" applyNumberFormat="1" applyFont="1" applyFill="1" applyBorder="1" applyAlignment="1">
      <alignment horizontal="center" vertical="center"/>
    </xf>
    <xf numFmtId="177" fontId="49" fillId="36" borderId="58" xfId="0" applyNumberFormat="1" applyFont="1" applyFill="1" applyBorder="1" applyAlignment="1">
      <alignment vertical="center"/>
    </xf>
    <xf numFmtId="179" fontId="49" fillId="36" borderId="60" xfId="0" applyNumberFormat="1" applyFont="1" applyFill="1" applyBorder="1" applyAlignment="1">
      <alignment vertical="center"/>
    </xf>
    <xf numFmtId="176" fontId="47" fillId="36" borderId="57" xfId="0" applyNumberFormat="1" applyFont="1" applyFill="1" applyBorder="1" applyAlignment="1">
      <alignment horizontal="center" vertical="center"/>
    </xf>
    <xf numFmtId="176" fontId="47" fillId="36" borderId="59" xfId="0" applyNumberFormat="1" applyFont="1" applyFill="1" applyBorder="1" applyAlignment="1">
      <alignment horizontal="center" vertical="center"/>
    </xf>
    <xf numFmtId="186" fontId="48" fillId="36" borderId="59" xfId="33" applyNumberFormat="1" applyFont="1" applyFill="1" applyBorder="1" applyAlignment="1">
      <alignment vertical="center"/>
    </xf>
    <xf numFmtId="180" fontId="47" fillId="36" borderId="59" xfId="0" applyNumberFormat="1" applyFont="1" applyFill="1" applyBorder="1" applyAlignment="1">
      <alignment vertical="center"/>
    </xf>
    <xf numFmtId="10" fontId="47" fillId="36" borderId="59" xfId="0" applyNumberFormat="1" applyFont="1" applyFill="1" applyBorder="1" applyAlignment="1">
      <alignment vertical="center"/>
    </xf>
    <xf numFmtId="176" fontId="48" fillId="36" borderId="75" xfId="0" applyNumberFormat="1" applyFont="1" applyFill="1" applyBorder="1" applyAlignment="1">
      <alignment horizontal="center" vertical="center"/>
    </xf>
    <xf numFmtId="180" fontId="47" fillId="36" borderId="58" xfId="0" applyNumberFormat="1" applyFont="1" applyFill="1" applyBorder="1" applyAlignment="1">
      <alignment vertical="center"/>
    </xf>
    <xf numFmtId="179" fontId="47" fillId="36" borderId="60" xfId="0" applyNumberFormat="1" applyFont="1" applyFill="1" applyBorder="1" applyAlignment="1">
      <alignment vertical="center"/>
    </xf>
    <xf numFmtId="0" fontId="47" fillId="36" borderId="37" xfId="0" applyFont="1" applyFill="1" applyBorder="1" applyAlignment="1">
      <alignment horizontal="center" vertical="center"/>
    </xf>
    <xf numFmtId="0" fontId="47" fillId="36" borderId="37" xfId="0" applyFont="1" applyFill="1" applyBorder="1" applyAlignment="1">
      <alignment horizontal="center" vertical="center" wrapText="1"/>
    </xf>
    <xf numFmtId="0" fontId="0" fillId="0" borderId="101" xfId="0" applyBorder="1" applyAlignment="1">
      <alignment horizontal="center"/>
    </xf>
    <xf numFmtId="38" fontId="0" fillId="0" borderId="20" xfId="33" applyFont="1" applyBorder="1"/>
    <xf numFmtId="38" fontId="0" fillId="0" borderId="29" xfId="33" applyFont="1" applyBorder="1"/>
    <xf numFmtId="38" fontId="0" fillId="0" borderId="102" xfId="33" applyFont="1" applyBorder="1"/>
    <xf numFmtId="188" fontId="0" fillId="0" borderId="0" xfId="47" applyNumberFormat="1" applyFont="1" applyAlignment="1"/>
    <xf numFmtId="186" fontId="3" fillId="0" borderId="0" xfId="0" applyNumberFormat="1" applyFont="1"/>
    <xf numFmtId="186" fontId="48" fillId="39" borderId="59" xfId="33" applyNumberFormat="1" applyFont="1" applyFill="1" applyBorder="1" applyAlignment="1">
      <alignment vertical="center"/>
    </xf>
    <xf numFmtId="0" fontId="44" fillId="0" borderId="0" xfId="0" applyFont="1" applyAlignment="1">
      <alignment horizontal="right"/>
    </xf>
    <xf numFmtId="0" fontId="51" fillId="0" borderId="30" xfId="0" applyFont="1" applyBorder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1" fillId="0" borderId="0" xfId="0" applyFont="1" applyAlignment="1">
      <alignment horizontal="center"/>
    </xf>
    <xf numFmtId="0" fontId="52" fillId="0" borderId="0" xfId="0" quotePrefix="1" applyFont="1" applyAlignment="1">
      <alignment horizontal="center" vertical="center" wrapText="1"/>
    </xf>
    <xf numFmtId="0" fontId="52" fillId="0" borderId="0" xfId="0" applyFont="1" applyAlignment="1">
      <alignment horizontal="center" vertical="center" wrapText="1"/>
    </xf>
    <xf numFmtId="0" fontId="53" fillId="0" borderId="0" xfId="0" applyFont="1" applyAlignment="1">
      <alignment wrapText="1"/>
    </xf>
    <xf numFmtId="183" fontId="39" fillId="38" borderId="81" xfId="0" applyNumberFormat="1" applyFont="1" applyFill="1" applyBorder="1" applyAlignment="1">
      <alignment horizontal="center" vertical="center"/>
    </xf>
    <xf numFmtId="0" fontId="0" fillId="0" borderId="103" xfId="0" applyBorder="1"/>
    <xf numFmtId="0" fontId="0" fillId="0" borderId="104" xfId="0" applyBorder="1"/>
    <xf numFmtId="0" fontId="36" fillId="0" borderId="0" xfId="0" applyFont="1"/>
    <xf numFmtId="0" fontId="54" fillId="37" borderId="0" xfId="0" applyFont="1" applyFill="1"/>
    <xf numFmtId="180" fontId="47" fillId="36" borderId="59" xfId="0" applyNumberFormat="1" applyFont="1" applyFill="1" applyBorder="1" applyAlignment="1">
      <alignment horizontal="right" vertical="center"/>
    </xf>
    <xf numFmtId="176" fontId="47" fillId="36" borderId="19" xfId="0" applyNumberFormat="1" applyFont="1" applyFill="1" applyBorder="1" applyAlignment="1">
      <alignment vertical="center"/>
    </xf>
    <xf numFmtId="176" fontId="41" fillId="36" borderId="32" xfId="0" applyNumberFormat="1" applyFont="1" applyFill="1" applyBorder="1" applyAlignment="1">
      <alignment vertical="center"/>
    </xf>
    <xf numFmtId="0" fontId="47" fillId="36" borderId="34" xfId="0" quotePrefix="1" applyFont="1" applyFill="1" applyBorder="1" applyAlignment="1">
      <alignment horizontal="centerContinuous" vertical="center"/>
    </xf>
    <xf numFmtId="0" fontId="47" fillId="36" borderId="30" xfId="0" applyFont="1" applyFill="1" applyBorder="1" applyAlignment="1">
      <alignment horizontal="centerContinuous" vertical="center"/>
    </xf>
    <xf numFmtId="0" fontId="41" fillId="36" borderId="35" xfId="0" applyFont="1" applyFill="1" applyBorder="1" applyAlignment="1">
      <alignment horizontal="centerContinuous" vertical="center"/>
    </xf>
    <xf numFmtId="0" fontId="41" fillId="36" borderId="23" xfId="0" applyFont="1" applyFill="1" applyBorder="1" applyAlignment="1">
      <alignment horizontal="centerContinuous" vertical="center"/>
    </xf>
    <xf numFmtId="176" fontId="41" fillId="36" borderId="11" xfId="0" applyNumberFormat="1" applyFont="1" applyFill="1" applyBorder="1" applyAlignment="1">
      <alignment horizontal="centerContinuous" vertical="center"/>
    </xf>
    <xf numFmtId="176" fontId="41" fillId="36" borderId="24" xfId="0" applyNumberFormat="1" applyFont="1" applyFill="1" applyBorder="1" applyAlignment="1">
      <alignment horizontal="centerContinuous" vertical="center"/>
    </xf>
    <xf numFmtId="0" fontId="55" fillId="36" borderId="78" xfId="43" applyFont="1" applyFill="1" applyBorder="1" applyAlignment="1">
      <alignment horizontal="center" vertical="center" shrinkToFit="1"/>
    </xf>
    <xf numFmtId="0" fontId="55" fillId="36" borderId="79" xfId="43" applyFont="1" applyFill="1" applyBorder="1" applyAlignment="1">
      <alignment horizontal="center" vertical="center" shrinkToFit="1"/>
    </xf>
    <xf numFmtId="0" fontId="55" fillId="36" borderId="80" xfId="43" applyFont="1" applyFill="1" applyBorder="1" applyAlignment="1">
      <alignment horizontal="center" vertical="center" shrinkToFit="1"/>
    </xf>
    <xf numFmtId="0" fontId="55" fillId="36" borderId="5" xfId="43" applyFont="1" applyFill="1" applyBorder="1" applyAlignment="1">
      <alignment horizontal="center" vertical="center" shrinkToFit="1"/>
    </xf>
    <xf numFmtId="0" fontId="55" fillId="36" borderId="78" xfId="43" quotePrefix="1" applyFont="1" applyFill="1" applyBorder="1" applyAlignment="1">
      <alignment horizontal="center" vertical="center" shrinkToFit="1"/>
    </xf>
    <xf numFmtId="181" fontId="55" fillId="36" borderId="5" xfId="43" applyNumberFormat="1" applyFont="1" applyFill="1" applyBorder="1" applyAlignment="1">
      <alignment horizontal="center" vertical="center" shrinkToFit="1"/>
    </xf>
    <xf numFmtId="177" fontId="49" fillId="36" borderId="54" xfId="0" applyNumberFormat="1" applyFont="1" applyFill="1" applyBorder="1" applyAlignment="1">
      <alignment horizontal="right" vertical="center"/>
    </xf>
    <xf numFmtId="0" fontId="39" fillId="38" borderId="82" xfId="0" applyFont="1" applyFill="1" applyBorder="1" applyAlignment="1">
      <alignment horizontal="center" vertical="center"/>
    </xf>
    <xf numFmtId="0" fontId="39" fillId="38" borderId="83" xfId="0" applyFont="1" applyFill="1" applyBorder="1" applyAlignment="1">
      <alignment horizontal="center" vertical="center"/>
    </xf>
  </cellXfs>
  <cellStyles count="48">
    <cellStyle name="20% - アクセント 1 2" xfId="1" xr:uid="{523E9F9A-84ED-4326-8C9C-6246A072E3AA}"/>
    <cellStyle name="20% - アクセント 2 2" xfId="2" xr:uid="{B963C59C-69B3-4D7D-9B65-411908C99828}"/>
    <cellStyle name="20% - アクセント 3 2" xfId="3" xr:uid="{F2958956-949D-49B5-8050-8C1AC6313C0F}"/>
    <cellStyle name="20% - アクセント 4 2" xfId="4" xr:uid="{B0FC4FCD-48AA-4F8E-8819-388CE537576E}"/>
    <cellStyle name="20% - アクセント 5 2" xfId="5" xr:uid="{6B297F83-465B-44CB-9798-7C19C3DC4E3E}"/>
    <cellStyle name="20% - アクセント 6 2" xfId="6" xr:uid="{90C31533-CD04-4045-BBD6-56F7522E8607}"/>
    <cellStyle name="40% - アクセント 1 2" xfId="7" xr:uid="{EDC853E2-2220-40F2-8B1B-3B2559F41EC3}"/>
    <cellStyle name="40% - アクセント 2 2" xfId="8" xr:uid="{59240FC8-1D63-4A26-8725-B99B01942703}"/>
    <cellStyle name="40% - アクセント 3 2" xfId="9" xr:uid="{1873A881-E956-424B-9251-7E505D23F2F1}"/>
    <cellStyle name="40% - アクセント 4 2" xfId="10" xr:uid="{282B2905-7EC7-4931-B7B8-12CE71E94204}"/>
    <cellStyle name="40% - アクセント 5 2" xfId="11" xr:uid="{DF7A5B51-5588-430A-B3D5-6B2B2946BFF7}"/>
    <cellStyle name="40% - アクセント 6 2" xfId="12" xr:uid="{A355DF85-5A89-4E26-9355-3F66B8954FA8}"/>
    <cellStyle name="60% - アクセント 1 2" xfId="13" xr:uid="{C0F52CF3-E4A9-4B25-A757-449C2144376C}"/>
    <cellStyle name="60% - アクセント 2 2" xfId="14" xr:uid="{5A478F83-E8E6-4FAC-BB82-C28A3AC62762}"/>
    <cellStyle name="60% - アクセント 3 2" xfId="15" xr:uid="{DEDD9390-8024-4EDE-9D83-8767DCEBA5C0}"/>
    <cellStyle name="60% - アクセント 4 2" xfId="16" xr:uid="{2825BBD2-EF17-4E86-8C05-BF73EBB55264}"/>
    <cellStyle name="60% - アクセント 5 2" xfId="17" xr:uid="{E0724712-15A5-414D-B2AF-8B0B66ECE0B1}"/>
    <cellStyle name="60% - アクセント 6 2" xfId="18" xr:uid="{468FB950-BF03-4422-8047-4FE36A2310D5}"/>
    <cellStyle name="アクセント 1 2" xfId="19" xr:uid="{BC673B0D-7261-4595-8324-3BB3002240F4}"/>
    <cellStyle name="アクセント 2 2" xfId="20" xr:uid="{FEC2A749-76E3-47D9-994B-AF170CF8D168}"/>
    <cellStyle name="アクセント 3 2" xfId="21" xr:uid="{93107FEA-08CC-4048-BCFC-C474CCBAFE26}"/>
    <cellStyle name="アクセント 4 2" xfId="22" xr:uid="{E657EC53-D11B-44E4-A6E4-5FF00AC96A8A}"/>
    <cellStyle name="アクセント 5 2" xfId="23" xr:uid="{853E7E08-2CF5-4602-8A59-EAD0F9434D80}"/>
    <cellStyle name="アクセント 6 2" xfId="24" xr:uid="{7A129CAA-194C-4C71-B83D-3922276979A4}"/>
    <cellStyle name="タイトル 2" xfId="25" xr:uid="{B33F0C12-5F44-4FFC-A4E1-0ECEFD15243A}"/>
    <cellStyle name="チェック セル 2" xfId="26" xr:uid="{988560FE-EC91-44A8-93B2-A16209306C73}"/>
    <cellStyle name="どちらでもない 2" xfId="27" xr:uid="{34EBFF47-4D5D-4BBC-8578-73EFD8D1A392}"/>
    <cellStyle name="パーセント" xfId="47" builtinId="5"/>
    <cellStyle name="メモ 2" xfId="28" xr:uid="{C75FB98E-454E-421E-9452-D63197B7A8A9}"/>
    <cellStyle name="リンク セル 2" xfId="29" xr:uid="{28BEE4F8-A425-4BC4-9BE6-945AE96A9E35}"/>
    <cellStyle name="悪い 2" xfId="30" xr:uid="{073AB6E9-6CED-46E7-A554-B70D6BDF787C}"/>
    <cellStyle name="計算 2" xfId="31" xr:uid="{ED8E9367-A1AC-4FF6-90BC-D59F3770B2D6}"/>
    <cellStyle name="警告文 2" xfId="32" xr:uid="{EA26E4FD-1998-4BA5-BDD9-D2925F35F1E8}"/>
    <cellStyle name="桁区切り" xfId="33" builtinId="6"/>
    <cellStyle name="見出し 1 2" xfId="34" xr:uid="{13DA6022-EEE1-4B74-B750-A7FD55A6B9CD}"/>
    <cellStyle name="見出し 2 2" xfId="35" xr:uid="{15A14A97-3CF1-41F6-B345-ED74A6D0BA7A}"/>
    <cellStyle name="見出し 3 2" xfId="36" xr:uid="{B248C6BD-083B-454D-A19D-DD1CAFD1FDBF}"/>
    <cellStyle name="見出し 4 2" xfId="37" xr:uid="{8755D5DE-0594-45A4-874B-318EC24A3932}"/>
    <cellStyle name="集計 2" xfId="38" xr:uid="{53150D3E-1E44-4EF9-8727-E621ADECE815}"/>
    <cellStyle name="出力 2" xfId="39" xr:uid="{DC6C3557-3B85-470D-91FF-B915C3AC07E4}"/>
    <cellStyle name="説明文 2" xfId="40" xr:uid="{3DC84604-2B7E-4BA6-850D-CFA0D4BCD886}"/>
    <cellStyle name="入力 2" xfId="41" xr:uid="{852EE7C6-E7D1-4C76-8AFC-42FF9FE56EE1}"/>
    <cellStyle name="標準" xfId="0" builtinId="0"/>
    <cellStyle name="標準 2" xfId="42" xr:uid="{2A0D91F6-2E95-40B5-A320-E0FDC843B312}"/>
    <cellStyle name="標準_Sheet1" xfId="43" xr:uid="{B3FAA4FD-55D7-4827-BBFA-9F037AA2D80E}"/>
    <cellStyle name="標準_字別人口" xfId="44" xr:uid="{99931D76-0AC7-4D57-89FF-5B2D913B9964}"/>
    <cellStyle name="標準_理由区分" xfId="45" xr:uid="{CC2A2789-19C9-489A-8005-2F7CF2FAA635}"/>
    <cellStyle name="良い 2" xfId="46" xr:uid="{CEFF338A-D08A-4112-B6AC-8DF6C3A690D9}"/>
  </cellStyles>
  <dxfs count="17">
    <dxf>
      <font>
        <condense val="0"/>
        <extend val="0"/>
        <color indexed="10"/>
      </font>
    </dxf>
    <dxf>
      <border>
        <top style="dotted">
          <color auto="1"/>
        </top>
        <vertical/>
        <horizontal/>
      </border>
    </dxf>
    <dxf>
      <border>
        <top style="thin">
          <color rgb="FF0070C0"/>
        </top>
        <vertical/>
        <horizontal/>
      </border>
    </dxf>
    <dxf>
      <border>
        <top style="dotted">
          <color theme="0" tint="-0.499984740745262"/>
        </top>
        <vertical/>
        <horizontal/>
      </border>
    </dxf>
    <dxf>
      <border>
        <top style="thin">
          <color rgb="FF0070C0"/>
        </top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ＭＳ Ｐゴシック"/>
        <family val="3"/>
        <charset val="128"/>
        <scheme val="none"/>
      </font>
      <numFmt numFmtId="0" formatCode="General"/>
      <fill>
        <patternFill patternType="solid">
          <fgColor indexed="64"/>
          <bgColor theme="0" tint="-0.14999847407452621"/>
        </patternFill>
      </fill>
    </dxf>
    <dxf>
      <font>
        <strike val="0"/>
        <outline val="0"/>
        <shadow val="0"/>
        <u val="none"/>
        <vertAlign val="baseline"/>
        <sz val="11"/>
        <color theme="1" tint="0.34998626667073579"/>
        <name val="ＭＳ Ｐゴシック"/>
        <family val="3"/>
        <charset val="128"/>
        <scheme val="none"/>
      </font>
      <numFmt numFmtId="0" formatCode="General"/>
      <fill>
        <patternFill patternType="solid">
          <fgColor indexed="64"/>
          <bgColor theme="0" tint="-0.14999847407452621"/>
        </patternFill>
      </fill>
    </dxf>
    <dxf>
      <font>
        <strike val="0"/>
        <outline val="0"/>
        <shadow val="0"/>
        <u val="none"/>
        <vertAlign val="baseline"/>
        <sz val="11"/>
        <color theme="1" tint="0.34998626667073579"/>
        <name val="ＭＳ Ｐゴシック"/>
        <family val="3"/>
        <charset val="128"/>
        <scheme val="none"/>
      </font>
      <numFmt numFmtId="0" formatCode="General"/>
      <fill>
        <patternFill patternType="solid">
          <fgColor indexed="64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ＭＳ Ｐゴシック"/>
        <family val="3"/>
        <charset val="128"/>
        <scheme val="none"/>
      </font>
      <numFmt numFmtId="0" formatCode="General"/>
      <fill>
        <patternFill patternType="solid">
          <fgColor indexed="64"/>
          <bgColor theme="0" tint="-0.14999847407452621"/>
        </patternFill>
      </fill>
    </dxf>
    <dxf>
      <font>
        <strike val="0"/>
        <outline val="0"/>
        <shadow val="0"/>
        <u val="none"/>
        <vertAlign val="baseline"/>
        <sz val="11"/>
        <color theme="1" tint="0.34998626667073579"/>
        <name val="ＭＳ Ｐゴシック"/>
        <family val="3"/>
        <charset val="128"/>
        <scheme val="none"/>
      </font>
      <numFmt numFmtId="0" formatCode="General"/>
      <fill>
        <patternFill patternType="solid">
          <fgColor indexed="64"/>
          <bgColor theme="0" tint="-0.14999847407452621"/>
        </patternFill>
      </fill>
    </dxf>
    <dxf>
      <font>
        <strike val="0"/>
        <outline val="0"/>
        <shadow val="0"/>
        <u val="none"/>
        <vertAlign val="baseline"/>
        <sz val="11"/>
        <color theme="1" tint="0.34998626667073579"/>
        <name val="ＭＳ Ｐゴシック"/>
        <family val="3"/>
        <charset val="128"/>
        <scheme val="none"/>
      </font>
      <numFmt numFmtId="0" formatCode="General"/>
      <fill>
        <patternFill patternType="solid">
          <fgColor indexed="64"/>
          <bgColor theme="0" tint="-0.14999847407452621"/>
        </patternFill>
      </fill>
    </dxf>
    <dxf>
      <font>
        <strike val="0"/>
        <outline val="0"/>
        <shadow val="0"/>
        <u val="none"/>
        <vertAlign val="baseline"/>
        <sz val="11"/>
        <color theme="1" tint="0.34998626667073579"/>
        <name val="ＭＳ Ｐゴシック"/>
        <family val="3"/>
        <charset val="128"/>
        <scheme val="none"/>
      </font>
      <fill>
        <patternFill patternType="solid">
          <fgColor indexed="64"/>
          <bgColor theme="0" tint="-0.14999847407452621"/>
        </patternFill>
      </fill>
    </dxf>
    <dxf>
      <font>
        <strike val="0"/>
        <outline val="0"/>
        <shadow val="0"/>
        <u val="none"/>
        <vertAlign val="baseline"/>
        <sz val="11"/>
        <color theme="1" tint="0.34998626667073579"/>
        <name val="ＭＳ Ｐゴシック"/>
        <family val="3"/>
        <charset val="128"/>
        <scheme val="none"/>
      </font>
      <fill>
        <patternFill patternType="solid">
          <fgColor indexed="64"/>
          <bgColor theme="0" tint="-0.14999847407452621"/>
        </patternFill>
      </fill>
    </dxf>
    <dxf>
      <numFmt numFmtId="0" formatCode="General"/>
    </dxf>
    <dxf>
      <fill>
        <patternFill patternType="solid">
          <fgColor indexed="64"/>
          <bgColor theme="0" tint="-0.14999847407452621"/>
        </patternFill>
      </fill>
    </dxf>
    <dxf>
      <numFmt numFmtId="0" formatCode="General"/>
      <fill>
        <patternFill patternType="solid">
          <fgColor indexed="64"/>
          <bgColor theme="0" tint="-0.14999847407452621"/>
        </patternFill>
      </fill>
    </dxf>
    <dxf>
      <numFmt numFmtId="0" formatCode="General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DEA3A2"/>
      <color rgb="FFEBF1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年齢別!$C$7</c:f>
          <c:strCache>
            <c:ptCount val="1"/>
            <c:pt idx="0">
              <c:v>R0807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年齢別!$D$8</c:f>
              <c:strCache>
                <c:ptCount val="1"/>
                <c:pt idx="0">
                  <c:v>男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年齢別!$C$9:$C$26</c:f>
              <c:strCache>
                <c:ptCount val="18"/>
                <c:pt idx="0">
                  <c:v>4歳以下</c:v>
                </c:pt>
                <c:pt idx="1">
                  <c:v>5～9歳</c:v>
                </c:pt>
                <c:pt idx="2">
                  <c:v>10～14歳</c:v>
                </c:pt>
                <c:pt idx="3">
                  <c:v>15～19歳</c:v>
                </c:pt>
                <c:pt idx="4">
                  <c:v>20～24歳</c:v>
                </c:pt>
                <c:pt idx="5">
                  <c:v>25～29歳</c:v>
                </c:pt>
                <c:pt idx="6">
                  <c:v>30～34歳</c:v>
                </c:pt>
                <c:pt idx="7">
                  <c:v>35～39歳</c:v>
                </c:pt>
                <c:pt idx="8">
                  <c:v>40～44歳</c:v>
                </c:pt>
                <c:pt idx="9">
                  <c:v>45～49歳</c:v>
                </c:pt>
                <c:pt idx="10">
                  <c:v>50～54歳</c:v>
                </c:pt>
                <c:pt idx="11">
                  <c:v>55～59歳</c:v>
                </c:pt>
                <c:pt idx="12">
                  <c:v>60～64歳</c:v>
                </c:pt>
                <c:pt idx="13">
                  <c:v>65～69歳</c:v>
                </c:pt>
                <c:pt idx="14">
                  <c:v>70～74歳</c:v>
                </c:pt>
                <c:pt idx="15">
                  <c:v>75～79歳</c:v>
                </c:pt>
                <c:pt idx="16">
                  <c:v>80～84歳</c:v>
                </c:pt>
                <c:pt idx="17">
                  <c:v>85歳以上</c:v>
                </c:pt>
              </c:strCache>
            </c:strRef>
          </c:cat>
          <c:val>
            <c:numRef>
              <c:f>年齢別!$D$9:$D$26</c:f>
              <c:numCache>
                <c:formatCode>#,##0_);[Red]\(#,##0\)</c:formatCode>
                <c:ptCount val="18"/>
                <c:pt idx="0">
                  <c:v>802</c:v>
                </c:pt>
                <c:pt idx="1">
                  <c:v>1153</c:v>
                </c:pt>
                <c:pt idx="2">
                  <c:v>1315</c:v>
                </c:pt>
                <c:pt idx="3">
                  <c:v>1419</c:v>
                </c:pt>
                <c:pt idx="4">
                  <c:v>1399</c:v>
                </c:pt>
                <c:pt idx="5">
                  <c:v>1106</c:v>
                </c:pt>
                <c:pt idx="6">
                  <c:v>1185</c:v>
                </c:pt>
                <c:pt idx="7">
                  <c:v>1478</c:v>
                </c:pt>
                <c:pt idx="8">
                  <c:v>1802</c:v>
                </c:pt>
                <c:pt idx="9">
                  <c:v>1991</c:v>
                </c:pt>
                <c:pt idx="10">
                  <c:v>2154</c:v>
                </c:pt>
                <c:pt idx="11">
                  <c:v>1763</c:v>
                </c:pt>
                <c:pt idx="12">
                  <c:v>1699</c:v>
                </c:pt>
                <c:pt idx="13">
                  <c:v>1729</c:v>
                </c:pt>
                <c:pt idx="14">
                  <c:v>1771</c:v>
                </c:pt>
                <c:pt idx="15">
                  <c:v>1691</c:v>
                </c:pt>
                <c:pt idx="16">
                  <c:v>966</c:v>
                </c:pt>
                <c:pt idx="17">
                  <c:v>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1D-4722-BB92-DADD6018F6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08260687"/>
        <c:axId val="408268367"/>
      </c:barChart>
      <c:barChart>
        <c:barDir val="bar"/>
        <c:grouping val="clustered"/>
        <c:varyColors val="0"/>
        <c:ser>
          <c:idx val="1"/>
          <c:order val="1"/>
          <c:tx>
            <c:strRef>
              <c:f>年齢別!$E$8</c:f>
              <c:strCache>
                <c:ptCount val="1"/>
                <c:pt idx="0">
                  <c:v>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年齢別!$C$9:$C$26</c:f>
              <c:strCache>
                <c:ptCount val="18"/>
                <c:pt idx="0">
                  <c:v>4歳以下</c:v>
                </c:pt>
                <c:pt idx="1">
                  <c:v>5～9歳</c:v>
                </c:pt>
                <c:pt idx="2">
                  <c:v>10～14歳</c:v>
                </c:pt>
                <c:pt idx="3">
                  <c:v>15～19歳</c:v>
                </c:pt>
                <c:pt idx="4">
                  <c:v>20～24歳</c:v>
                </c:pt>
                <c:pt idx="5">
                  <c:v>25～29歳</c:v>
                </c:pt>
                <c:pt idx="6">
                  <c:v>30～34歳</c:v>
                </c:pt>
                <c:pt idx="7">
                  <c:v>35～39歳</c:v>
                </c:pt>
                <c:pt idx="8">
                  <c:v>40～44歳</c:v>
                </c:pt>
                <c:pt idx="9">
                  <c:v>45～49歳</c:v>
                </c:pt>
                <c:pt idx="10">
                  <c:v>50～54歳</c:v>
                </c:pt>
                <c:pt idx="11">
                  <c:v>55～59歳</c:v>
                </c:pt>
                <c:pt idx="12">
                  <c:v>60～64歳</c:v>
                </c:pt>
                <c:pt idx="13">
                  <c:v>65～69歳</c:v>
                </c:pt>
                <c:pt idx="14">
                  <c:v>70～74歳</c:v>
                </c:pt>
                <c:pt idx="15">
                  <c:v>75～79歳</c:v>
                </c:pt>
                <c:pt idx="16">
                  <c:v>80～84歳</c:v>
                </c:pt>
                <c:pt idx="17">
                  <c:v>85歳以上</c:v>
                </c:pt>
              </c:strCache>
            </c:strRef>
          </c:cat>
          <c:val>
            <c:numRef>
              <c:f>年齢別!$E$9:$E$26</c:f>
              <c:numCache>
                <c:formatCode>#,##0_);[Red]\(#,##0\)</c:formatCode>
                <c:ptCount val="18"/>
                <c:pt idx="0">
                  <c:v>728</c:v>
                </c:pt>
                <c:pt idx="1">
                  <c:v>1122</c:v>
                </c:pt>
                <c:pt idx="2">
                  <c:v>1325</c:v>
                </c:pt>
                <c:pt idx="3">
                  <c:v>1382</c:v>
                </c:pt>
                <c:pt idx="4">
                  <c:v>1092</c:v>
                </c:pt>
                <c:pt idx="5">
                  <c:v>884</c:v>
                </c:pt>
                <c:pt idx="6">
                  <c:v>1197</c:v>
                </c:pt>
                <c:pt idx="7">
                  <c:v>1430</c:v>
                </c:pt>
                <c:pt idx="8">
                  <c:v>1797</c:v>
                </c:pt>
                <c:pt idx="9">
                  <c:v>1935</c:v>
                </c:pt>
                <c:pt idx="10">
                  <c:v>2030</c:v>
                </c:pt>
                <c:pt idx="11">
                  <c:v>1862</c:v>
                </c:pt>
                <c:pt idx="12">
                  <c:v>1761</c:v>
                </c:pt>
                <c:pt idx="13">
                  <c:v>1809</c:v>
                </c:pt>
                <c:pt idx="14">
                  <c:v>2014</c:v>
                </c:pt>
                <c:pt idx="15">
                  <c:v>2154</c:v>
                </c:pt>
                <c:pt idx="16">
                  <c:v>1172</c:v>
                </c:pt>
                <c:pt idx="17">
                  <c:v>1514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1D-4722-BB92-DADD6018F6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08263087"/>
        <c:axId val="408278927"/>
      </c:barChart>
      <c:catAx>
        <c:axId val="408260687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08268367"/>
        <c:crosses val="autoZero"/>
        <c:auto val="1"/>
        <c:lblAlgn val="l"/>
        <c:lblOffset val="100"/>
        <c:noMultiLvlLbl val="0"/>
      </c:catAx>
      <c:valAx>
        <c:axId val="408268367"/>
        <c:scaling>
          <c:orientation val="maxMin"/>
          <c:max val="2500"/>
          <c:min val="-3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08260687"/>
        <c:crosses val="autoZero"/>
        <c:crossBetween val="between"/>
        <c:majorUnit val="500"/>
        <c:minorUnit val="100"/>
      </c:valAx>
      <c:valAx>
        <c:axId val="408278927"/>
        <c:scaling>
          <c:orientation val="minMax"/>
          <c:max val="2500"/>
          <c:min val="-3500"/>
        </c:scaling>
        <c:delete val="0"/>
        <c:axPos val="t"/>
        <c:numFmt formatCode="#,##0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08263087"/>
        <c:crosses val="max"/>
        <c:crossBetween val="between"/>
        <c:majorUnit val="500"/>
      </c:valAx>
      <c:catAx>
        <c:axId val="408263087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082789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accent3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50957260799530069"/>
          <c:y val="0.81812629836894013"/>
        </c:manualLayout>
      </c:layout>
      <c:overlay val="0"/>
      <c:spPr>
        <a:solidFill>
          <a:schemeClr val="bg1"/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/>
      </c:spPr>
    </c:sideWall>
    <c:backWall>
      <c:thickness val="0"/>
      <c:spPr>
        <a:noFill/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21210496202124562"/>
          <c:w val="1"/>
          <c:h val="0.7350151548148442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地域別!$C$38</c:f>
              <c:strCache>
                <c:ptCount val="1"/>
                <c:pt idx="0">
                  <c:v>鵜飼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3.8302951980558844E-2"/>
                  <c:y val="-5.91245653822903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6338645556423593"/>
                      <c:h val="0.1886309520622950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231B-4115-B2DE-E2FE7C0C590B}"/>
                </c:ext>
              </c:extLst>
            </c:dLbl>
            <c:spPr>
              <a:solidFill>
                <a:schemeClr val="accent3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地域別!$D$38</c:f>
              <c:numCache>
                <c:formatCode>#,##0_);[Red]\(#,##0\)</c:formatCode>
                <c:ptCount val="1"/>
                <c:pt idx="0">
                  <c:v>9279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1-231B-4115-B2DE-E2FE7C0C590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643758879"/>
        <c:axId val="1643766079"/>
        <c:axId val="0"/>
      </c:bar3DChart>
      <c:catAx>
        <c:axId val="1643758879"/>
        <c:scaling>
          <c:orientation val="minMax"/>
        </c:scaling>
        <c:delete val="1"/>
        <c:axPos val="b"/>
        <c:majorTickMark val="out"/>
        <c:minorTickMark val="none"/>
        <c:tickLblPos val="nextTo"/>
        <c:crossAx val="1643766079"/>
        <c:crosses val="autoZero"/>
        <c:auto val="1"/>
        <c:lblAlgn val="ctr"/>
        <c:lblOffset val="100"/>
        <c:noMultiLvlLbl val="0"/>
      </c:catAx>
      <c:valAx>
        <c:axId val="1643766079"/>
        <c:scaling>
          <c:orientation val="minMax"/>
          <c:max val="22000"/>
          <c:min val="0"/>
        </c:scaling>
        <c:delete val="1"/>
        <c:axPos val="l"/>
        <c:numFmt formatCode="#,##0_);[Red]\(#,##0\)" sourceLinked="1"/>
        <c:majorTickMark val="out"/>
        <c:minorTickMark val="none"/>
        <c:tickLblPos val="nextTo"/>
        <c:crossAx val="16437588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5180560078000254"/>
          <c:y val="0.75695634011257606"/>
        </c:manualLayout>
      </c:layout>
      <c:overlay val="0"/>
      <c:spPr>
        <a:solidFill>
          <a:schemeClr val="bg1"/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/>
      </c:spPr>
    </c:sideWall>
    <c:backWall>
      <c:thickness val="0"/>
      <c:spPr>
        <a:noFill/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21210496202124562"/>
          <c:w val="1"/>
          <c:h val="0.7350151548148442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地域別!$C$41</c:f>
              <c:strCache>
                <c:ptCount val="1"/>
                <c:pt idx="0">
                  <c:v>川前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6.1101166284602618E-2"/>
                  <c:y val="-5.9000420699660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6338645556423593"/>
                      <c:h val="0.1886309520622950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131C-4313-85A2-64CA2F0FC0E0}"/>
                </c:ext>
              </c:extLst>
            </c:dLbl>
            <c:spPr>
              <a:solidFill>
                <a:schemeClr val="accent3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地域別!$D$41</c:f>
              <c:numCache>
                <c:formatCode>#,##0_);[Red]\(#,##0\)</c:formatCode>
                <c:ptCount val="1"/>
                <c:pt idx="0">
                  <c:v>15072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1-131C-4313-85A2-64CA2F0FC0E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643758879"/>
        <c:axId val="1643766079"/>
        <c:axId val="0"/>
      </c:bar3DChart>
      <c:catAx>
        <c:axId val="1643758879"/>
        <c:scaling>
          <c:orientation val="minMax"/>
        </c:scaling>
        <c:delete val="1"/>
        <c:axPos val="b"/>
        <c:majorTickMark val="out"/>
        <c:minorTickMark val="none"/>
        <c:tickLblPos val="nextTo"/>
        <c:crossAx val="1643766079"/>
        <c:crosses val="autoZero"/>
        <c:auto val="1"/>
        <c:lblAlgn val="ctr"/>
        <c:lblOffset val="100"/>
        <c:noMultiLvlLbl val="0"/>
      </c:catAx>
      <c:valAx>
        <c:axId val="1643766079"/>
        <c:scaling>
          <c:orientation val="minMax"/>
          <c:max val="22000"/>
          <c:min val="0"/>
        </c:scaling>
        <c:delete val="1"/>
        <c:axPos val="l"/>
        <c:numFmt formatCode="#,##0_);[Red]\(#,##0\)" sourceLinked="1"/>
        <c:majorTickMark val="out"/>
        <c:minorTickMark val="none"/>
        <c:tickLblPos val="nextTo"/>
        <c:crossAx val="16437588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57229754896948615"/>
          <c:y val="0.83534693858639142"/>
        </c:manualLayout>
      </c:layout>
      <c:overlay val="0"/>
      <c:spPr>
        <a:solidFill>
          <a:schemeClr val="bg1"/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/>
      </c:spPr>
    </c:sideWall>
    <c:backWall>
      <c:thickness val="0"/>
      <c:spPr>
        <a:noFill/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21210496202124562"/>
          <c:w val="1"/>
          <c:h val="0.7350151548148442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地域別!$C$42</c:f>
              <c:strCache>
                <c:ptCount val="1"/>
                <c:pt idx="0">
                  <c:v>一本木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3.7499747593881257E-2"/>
                  <c:y val="-4.8603880181258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6338645556423593"/>
                      <c:h val="0.1886309520622950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8B87-435F-B0F1-71259A16A8DF}"/>
                </c:ext>
              </c:extLst>
            </c:dLbl>
            <c:spPr>
              <a:solidFill>
                <a:schemeClr val="accent3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地域別!$D$42</c:f>
              <c:numCache>
                <c:formatCode>#,##0_);[Red]\(#,##0\)</c:formatCode>
                <c:ptCount val="1"/>
                <c:pt idx="0">
                  <c:v>1438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1-8B87-435F-B0F1-71259A16A8D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643758879"/>
        <c:axId val="1643766079"/>
        <c:axId val="0"/>
      </c:bar3DChart>
      <c:catAx>
        <c:axId val="1643758879"/>
        <c:scaling>
          <c:orientation val="minMax"/>
        </c:scaling>
        <c:delete val="1"/>
        <c:axPos val="b"/>
        <c:majorTickMark val="none"/>
        <c:minorTickMark val="none"/>
        <c:tickLblPos val="nextTo"/>
        <c:crossAx val="1643766079"/>
        <c:crosses val="autoZero"/>
        <c:auto val="1"/>
        <c:lblAlgn val="ctr"/>
        <c:lblOffset val="100"/>
        <c:noMultiLvlLbl val="0"/>
      </c:catAx>
      <c:valAx>
        <c:axId val="1643766079"/>
        <c:scaling>
          <c:orientation val="minMax"/>
          <c:max val="22000"/>
          <c:min val="0"/>
        </c:scaling>
        <c:delete val="1"/>
        <c:axPos val="l"/>
        <c:numFmt formatCode="#,##0_);[Red]\(#,##0\)" sourceLinked="1"/>
        <c:majorTickMark val="out"/>
        <c:minorTickMark val="none"/>
        <c:tickLblPos val="nextTo"/>
        <c:crossAx val="16437588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64968398058297128"/>
          <c:y val="0.83587489305126017"/>
        </c:manualLayout>
      </c:layout>
      <c:overlay val="0"/>
      <c:spPr>
        <a:solidFill>
          <a:schemeClr val="bg1"/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/>
      </c:spPr>
    </c:sideWall>
    <c:backWall>
      <c:thickness val="0"/>
      <c:spPr>
        <a:noFill/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21210496202124562"/>
          <c:w val="1"/>
          <c:h val="0.7350151548148442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地域別!$C$43</c:f>
              <c:strCache>
                <c:ptCount val="1"/>
                <c:pt idx="0">
                  <c:v>柳沢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4186600631107027E-2"/>
                  <c:y val="-4.8330084860589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6338645556423593"/>
                      <c:h val="0.1886309520622950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7B62-4020-AE14-AADF2597A350}"/>
                </c:ext>
              </c:extLst>
            </c:dLbl>
            <c:spPr>
              <a:solidFill>
                <a:schemeClr val="accent3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地域別!$D$43</c:f>
              <c:numCache>
                <c:formatCode>#,##0_);[Red]\(#,##0\)</c:formatCode>
                <c:ptCount val="1"/>
                <c:pt idx="0">
                  <c:v>998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1-7B62-4020-AE14-AADF2597A35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643758879"/>
        <c:axId val="1643766079"/>
        <c:axId val="0"/>
      </c:bar3DChart>
      <c:catAx>
        <c:axId val="1643758879"/>
        <c:scaling>
          <c:orientation val="minMax"/>
        </c:scaling>
        <c:delete val="1"/>
        <c:axPos val="b"/>
        <c:majorTickMark val="out"/>
        <c:minorTickMark val="none"/>
        <c:tickLblPos val="nextTo"/>
        <c:crossAx val="1643766079"/>
        <c:crosses val="autoZero"/>
        <c:auto val="1"/>
        <c:lblAlgn val="ctr"/>
        <c:lblOffset val="100"/>
        <c:noMultiLvlLbl val="0"/>
      </c:catAx>
      <c:valAx>
        <c:axId val="1643766079"/>
        <c:scaling>
          <c:orientation val="minMax"/>
          <c:max val="22000"/>
          <c:min val="0"/>
        </c:scaling>
        <c:delete val="1"/>
        <c:axPos val="l"/>
        <c:numFmt formatCode="#,##0_);[Red]\(#,##0\)" sourceLinked="1"/>
        <c:majorTickMark val="out"/>
        <c:minorTickMark val="none"/>
        <c:tickLblPos val="nextTo"/>
        <c:crossAx val="16437588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56836467043619343"/>
          <c:y val="0.83661824511556382"/>
        </c:manualLayout>
      </c:layout>
      <c:overlay val="0"/>
      <c:spPr>
        <a:solidFill>
          <a:schemeClr val="bg1"/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/>
      </c:spPr>
    </c:sideWall>
    <c:backWall>
      <c:thickness val="0"/>
      <c:spPr>
        <a:noFill/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21210496202124562"/>
          <c:w val="1"/>
          <c:h val="0.7350151548148442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地域別!$C$39</c:f>
              <c:strCache>
                <c:ptCount val="1"/>
                <c:pt idx="0">
                  <c:v>姥屋敷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7.2428320375836311E-2"/>
                  <c:y val="-7.8675378354856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6338645556423593"/>
                      <c:h val="0.1886309520622950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266B-4042-8342-F9CBCFCEE890}"/>
                </c:ext>
              </c:extLst>
            </c:dLbl>
            <c:spPr>
              <a:solidFill>
                <a:schemeClr val="accent3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地域別!$D$39</c:f>
              <c:numCache>
                <c:formatCode>#,##0_);[Red]\(#,##0\)</c:formatCode>
                <c:ptCount val="1"/>
                <c:pt idx="0">
                  <c:v>883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1-266B-4042-8342-F9CBCFCEE89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643758879"/>
        <c:axId val="1643766079"/>
        <c:axId val="0"/>
      </c:bar3DChart>
      <c:catAx>
        <c:axId val="1643758879"/>
        <c:scaling>
          <c:orientation val="minMax"/>
        </c:scaling>
        <c:delete val="1"/>
        <c:axPos val="b"/>
        <c:majorTickMark val="out"/>
        <c:minorTickMark val="none"/>
        <c:tickLblPos val="nextTo"/>
        <c:crossAx val="1643766079"/>
        <c:crosses val="autoZero"/>
        <c:auto val="1"/>
        <c:lblAlgn val="ctr"/>
        <c:lblOffset val="100"/>
        <c:noMultiLvlLbl val="0"/>
      </c:catAx>
      <c:valAx>
        <c:axId val="1643766079"/>
        <c:scaling>
          <c:orientation val="minMax"/>
          <c:max val="22000"/>
          <c:min val="0"/>
        </c:scaling>
        <c:delete val="1"/>
        <c:axPos val="l"/>
        <c:numFmt formatCode="#,##0_);[Red]\(#,##0\)" sourceLinked="1"/>
        <c:majorTickMark val="out"/>
        <c:minorTickMark val="none"/>
        <c:tickLblPos val="nextTo"/>
        <c:crossAx val="16437588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/>
      </c:spPr>
    </c:sideWall>
    <c:backWall>
      <c:thickness val="0"/>
      <c:spPr>
        <a:noFill/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21210496202124562"/>
          <c:w val="1"/>
          <c:h val="0.73501515481484425"/>
        </c:manualLayout>
      </c:layout>
      <c:bar3DChart>
        <c:barDir val="col"/>
        <c:grouping val="clustered"/>
        <c:varyColors val="0"/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643758879"/>
        <c:axId val="1643766079"/>
        <c:axId val="0"/>
      </c:bar3DChart>
      <c:catAx>
        <c:axId val="1643758879"/>
        <c:scaling>
          <c:orientation val="minMax"/>
        </c:scaling>
        <c:delete val="1"/>
        <c:axPos val="b"/>
        <c:majorTickMark val="none"/>
        <c:minorTickMark val="none"/>
        <c:tickLblPos val="nextTo"/>
        <c:crossAx val="1643766079"/>
        <c:crosses val="autoZero"/>
        <c:auto val="1"/>
        <c:lblAlgn val="ctr"/>
        <c:lblOffset val="100"/>
        <c:noMultiLvlLbl val="0"/>
      </c:catAx>
      <c:valAx>
        <c:axId val="1643766079"/>
        <c:scaling>
          <c:orientation val="minMax"/>
        </c:scaling>
        <c:delete val="1"/>
        <c:axPos val="l"/>
        <c:numFmt formatCode="#,##0_);[Red]\(#,##0\)" sourceLinked="1"/>
        <c:majorTickMark val="none"/>
        <c:minorTickMark val="none"/>
        <c:tickLblPos val="nextTo"/>
        <c:crossAx val="16437588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/>
      </c:spPr>
    </c:sideWall>
    <c:backWall>
      <c:thickness val="0"/>
      <c:spPr>
        <a:noFill/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21210496202124562"/>
          <c:w val="1"/>
          <c:h val="0.73501515481484425"/>
        </c:manualLayout>
      </c:layout>
      <c:bar3DChart>
        <c:barDir val="col"/>
        <c:grouping val="clustered"/>
        <c:varyColors val="0"/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643758879"/>
        <c:axId val="1643766079"/>
        <c:axId val="0"/>
      </c:bar3DChart>
      <c:catAx>
        <c:axId val="1643758879"/>
        <c:scaling>
          <c:orientation val="minMax"/>
        </c:scaling>
        <c:delete val="1"/>
        <c:axPos val="b"/>
        <c:majorTickMark val="none"/>
        <c:minorTickMark val="none"/>
        <c:tickLblPos val="nextTo"/>
        <c:crossAx val="1643766079"/>
        <c:crosses val="autoZero"/>
        <c:auto val="1"/>
        <c:lblAlgn val="ctr"/>
        <c:lblOffset val="100"/>
        <c:noMultiLvlLbl val="0"/>
      </c:catAx>
      <c:valAx>
        <c:axId val="1643766079"/>
        <c:scaling>
          <c:orientation val="minMax"/>
        </c:scaling>
        <c:delete val="1"/>
        <c:axPos val="l"/>
        <c:numFmt formatCode="#,##0_);[Red]\(#,##0\)" sourceLinked="1"/>
        <c:majorTickMark val="none"/>
        <c:minorTickMark val="none"/>
        <c:tickLblPos val="nextTo"/>
        <c:crossAx val="16437588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/>
      </c:spPr>
    </c:sideWall>
    <c:backWall>
      <c:thickness val="0"/>
      <c:spPr>
        <a:noFill/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21210496202124562"/>
          <c:w val="1"/>
          <c:h val="0.73501515481484425"/>
        </c:manualLayout>
      </c:layout>
      <c:bar3DChart>
        <c:barDir val="col"/>
        <c:grouping val="clustered"/>
        <c:varyColors val="0"/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643758879"/>
        <c:axId val="1643766079"/>
        <c:axId val="0"/>
      </c:bar3DChart>
      <c:catAx>
        <c:axId val="1643758879"/>
        <c:scaling>
          <c:orientation val="minMax"/>
        </c:scaling>
        <c:delete val="1"/>
        <c:axPos val="b"/>
        <c:majorTickMark val="none"/>
        <c:minorTickMark val="none"/>
        <c:tickLblPos val="nextTo"/>
        <c:crossAx val="1643766079"/>
        <c:crosses val="autoZero"/>
        <c:auto val="1"/>
        <c:lblAlgn val="ctr"/>
        <c:lblOffset val="100"/>
        <c:noMultiLvlLbl val="0"/>
      </c:catAx>
      <c:valAx>
        <c:axId val="1643766079"/>
        <c:scaling>
          <c:orientation val="minMax"/>
        </c:scaling>
        <c:delete val="1"/>
        <c:axPos val="l"/>
        <c:numFmt formatCode="#,##0_);[Red]\(#,##0\)" sourceLinked="1"/>
        <c:majorTickMark val="none"/>
        <c:minorTickMark val="none"/>
        <c:tickLblPos val="nextTo"/>
        <c:crossAx val="16437588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/>
      </c:spPr>
    </c:sideWall>
    <c:backWall>
      <c:thickness val="0"/>
      <c:spPr>
        <a:noFill/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21210496202124562"/>
          <c:w val="1"/>
          <c:h val="0.73501515481484425"/>
        </c:manualLayout>
      </c:layout>
      <c:bar3DChart>
        <c:barDir val="col"/>
        <c:grouping val="clustered"/>
        <c:varyColors val="0"/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643758879"/>
        <c:axId val="1643766079"/>
        <c:axId val="0"/>
      </c:bar3DChart>
      <c:catAx>
        <c:axId val="1643758879"/>
        <c:scaling>
          <c:orientation val="minMax"/>
        </c:scaling>
        <c:delete val="1"/>
        <c:axPos val="b"/>
        <c:majorTickMark val="none"/>
        <c:minorTickMark val="none"/>
        <c:tickLblPos val="nextTo"/>
        <c:crossAx val="1643766079"/>
        <c:crosses val="autoZero"/>
        <c:auto val="1"/>
        <c:lblAlgn val="ctr"/>
        <c:lblOffset val="100"/>
        <c:noMultiLvlLbl val="0"/>
      </c:catAx>
      <c:valAx>
        <c:axId val="1643766079"/>
        <c:scaling>
          <c:orientation val="minMax"/>
        </c:scaling>
        <c:delete val="1"/>
        <c:axPos val="l"/>
        <c:numFmt formatCode="#,##0_);[Red]\(#,##0\)" sourceLinked="1"/>
        <c:majorTickMark val="none"/>
        <c:minorTickMark val="none"/>
        <c:tickLblPos val="nextTo"/>
        <c:crossAx val="16437588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6685018503304425"/>
          <c:y val="0.71765860180606345"/>
        </c:manualLayout>
      </c:layout>
      <c:overlay val="0"/>
      <c:spPr>
        <a:solidFill>
          <a:schemeClr val="bg1"/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21210496202124562"/>
          <c:w val="1"/>
          <c:h val="0.7350151548148442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地域別!$N$40</c:f>
              <c:strCache>
                <c:ptCount val="1"/>
                <c:pt idx="0">
                  <c:v>元村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7.2928102484313945E-2"/>
                  <c:y val="-5.9053707926577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6338645556423593"/>
                      <c:h val="0.1886309520622950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90C2-4803-A7EA-149F95B16291}"/>
                </c:ext>
              </c:extLst>
            </c:dLbl>
            <c:spPr>
              <a:solidFill>
                <a:schemeClr val="accent3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地域別!$O$40</c:f>
              <c:numCache>
                <c:formatCode>#,##0_);[Red]\(#,##0\)</c:formatCode>
                <c:ptCount val="1"/>
                <c:pt idx="0">
                  <c:v>19408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1-90C2-4803-A7EA-149F95B1629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643758879"/>
        <c:axId val="1643766079"/>
        <c:axId val="0"/>
      </c:bar3DChart>
      <c:catAx>
        <c:axId val="1643758879"/>
        <c:scaling>
          <c:orientation val="minMax"/>
        </c:scaling>
        <c:delete val="1"/>
        <c:axPos val="b"/>
        <c:majorTickMark val="out"/>
        <c:minorTickMark val="none"/>
        <c:tickLblPos val="nextTo"/>
        <c:crossAx val="1643766079"/>
        <c:crosses val="autoZero"/>
        <c:auto val="1"/>
        <c:lblAlgn val="ctr"/>
        <c:lblOffset val="100"/>
        <c:noMultiLvlLbl val="0"/>
      </c:catAx>
      <c:valAx>
        <c:axId val="1643766079"/>
        <c:scaling>
          <c:orientation val="minMax"/>
          <c:max val="22000"/>
          <c:min val="0"/>
        </c:scaling>
        <c:delete val="1"/>
        <c:axPos val="l"/>
        <c:numFmt formatCode="#,##0_);[Red]\(#,##0\)" sourceLinked="1"/>
        <c:majorTickMark val="out"/>
        <c:minorTickMark val="none"/>
        <c:tickLblPos val="nextTo"/>
        <c:crossAx val="16437588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年齢別!$L$7</c:f>
          <c:strCache>
            <c:ptCount val="1"/>
            <c:pt idx="0">
              <c:v>R0806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年齢別!$M$8</c:f>
              <c:strCache>
                <c:ptCount val="1"/>
                <c:pt idx="0">
                  <c:v>男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年齢別!$L$9:$L$26</c:f>
              <c:strCache>
                <c:ptCount val="18"/>
                <c:pt idx="0">
                  <c:v>4歳以下</c:v>
                </c:pt>
                <c:pt idx="1">
                  <c:v>5～9歳</c:v>
                </c:pt>
                <c:pt idx="2">
                  <c:v>10～14歳</c:v>
                </c:pt>
                <c:pt idx="3">
                  <c:v>15～19歳</c:v>
                </c:pt>
                <c:pt idx="4">
                  <c:v>20～24歳</c:v>
                </c:pt>
                <c:pt idx="5">
                  <c:v>25～29歳</c:v>
                </c:pt>
                <c:pt idx="6">
                  <c:v>30～34歳</c:v>
                </c:pt>
                <c:pt idx="7">
                  <c:v>35～39歳</c:v>
                </c:pt>
                <c:pt idx="8">
                  <c:v>40～44歳</c:v>
                </c:pt>
                <c:pt idx="9">
                  <c:v>45～49歳</c:v>
                </c:pt>
                <c:pt idx="10">
                  <c:v>50～54歳</c:v>
                </c:pt>
                <c:pt idx="11">
                  <c:v>55～59歳</c:v>
                </c:pt>
                <c:pt idx="12">
                  <c:v>60～64歳</c:v>
                </c:pt>
                <c:pt idx="13">
                  <c:v>65～69歳</c:v>
                </c:pt>
                <c:pt idx="14">
                  <c:v>70～74歳</c:v>
                </c:pt>
                <c:pt idx="15">
                  <c:v>75～79歳</c:v>
                </c:pt>
                <c:pt idx="16">
                  <c:v>80～84歳</c:v>
                </c:pt>
                <c:pt idx="17">
                  <c:v>85歳以上</c:v>
                </c:pt>
              </c:strCache>
            </c:strRef>
          </c:cat>
          <c:val>
            <c:numRef>
              <c:f>年齢別!$M$9:$M$26</c:f>
              <c:numCache>
                <c:formatCode>#,##0_);[Red]\(#,##0\)</c:formatCode>
                <c:ptCount val="18"/>
                <c:pt idx="0">
                  <c:v>800</c:v>
                </c:pt>
                <c:pt idx="1">
                  <c:v>1164</c:v>
                </c:pt>
                <c:pt idx="2">
                  <c:v>1320</c:v>
                </c:pt>
                <c:pt idx="3">
                  <c:v>1410</c:v>
                </c:pt>
                <c:pt idx="4">
                  <c:v>1396</c:v>
                </c:pt>
                <c:pt idx="5">
                  <c:v>1117</c:v>
                </c:pt>
                <c:pt idx="6">
                  <c:v>1187</c:v>
                </c:pt>
                <c:pt idx="7">
                  <c:v>1491</c:v>
                </c:pt>
                <c:pt idx="8">
                  <c:v>1787</c:v>
                </c:pt>
                <c:pt idx="9">
                  <c:v>1992</c:v>
                </c:pt>
                <c:pt idx="10">
                  <c:v>2164</c:v>
                </c:pt>
                <c:pt idx="11">
                  <c:v>1748</c:v>
                </c:pt>
                <c:pt idx="12">
                  <c:v>1709</c:v>
                </c:pt>
                <c:pt idx="13">
                  <c:v>1734</c:v>
                </c:pt>
                <c:pt idx="14">
                  <c:v>1768</c:v>
                </c:pt>
                <c:pt idx="15">
                  <c:v>1679</c:v>
                </c:pt>
                <c:pt idx="16">
                  <c:v>967</c:v>
                </c:pt>
                <c:pt idx="17">
                  <c:v>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03-499F-96C6-E5267B0266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08260687"/>
        <c:axId val="408268367"/>
      </c:barChart>
      <c:barChart>
        <c:barDir val="bar"/>
        <c:grouping val="clustered"/>
        <c:varyColors val="0"/>
        <c:ser>
          <c:idx val="1"/>
          <c:order val="1"/>
          <c:tx>
            <c:strRef>
              <c:f>年齢別!$N$8</c:f>
              <c:strCache>
                <c:ptCount val="1"/>
                <c:pt idx="0">
                  <c:v>女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年齢別!$L$9:$L$26</c:f>
              <c:strCache>
                <c:ptCount val="18"/>
                <c:pt idx="0">
                  <c:v>4歳以下</c:v>
                </c:pt>
                <c:pt idx="1">
                  <c:v>5～9歳</c:v>
                </c:pt>
                <c:pt idx="2">
                  <c:v>10～14歳</c:v>
                </c:pt>
                <c:pt idx="3">
                  <c:v>15～19歳</c:v>
                </c:pt>
                <c:pt idx="4">
                  <c:v>20～24歳</c:v>
                </c:pt>
                <c:pt idx="5">
                  <c:v>25～29歳</c:v>
                </c:pt>
                <c:pt idx="6">
                  <c:v>30～34歳</c:v>
                </c:pt>
                <c:pt idx="7">
                  <c:v>35～39歳</c:v>
                </c:pt>
                <c:pt idx="8">
                  <c:v>40～44歳</c:v>
                </c:pt>
                <c:pt idx="9">
                  <c:v>45～49歳</c:v>
                </c:pt>
                <c:pt idx="10">
                  <c:v>50～54歳</c:v>
                </c:pt>
                <c:pt idx="11">
                  <c:v>55～59歳</c:v>
                </c:pt>
                <c:pt idx="12">
                  <c:v>60～64歳</c:v>
                </c:pt>
                <c:pt idx="13">
                  <c:v>65～69歳</c:v>
                </c:pt>
                <c:pt idx="14">
                  <c:v>70～74歳</c:v>
                </c:pt>
                <c:pt idx="15">
                  <c:v>75～79歳</c:v>
                </c:pt>
                <c:pt idx="16">
                  <c:v>80～84歳</c:v>
                </c:pt>
                <c:pt idx="17">
                  <c:v>85歳以上</c:v>
                </c:pt>
              </c:strCache>
            </c:strRef>
          </c:cat>
          <c:val>
            <c:numRef>
              <c:f>年齢別!$N$9:$N$26</c:f>
              <c:numCache>
                <c:formatCode>#,##0_);[Red]\(#,##0\)</c:formatCode>
                <c:ptCount val="18"/>
                <c:pt idx="0">
                  <c:v>735</c:v>
                </c:pt>
                <c:pt idx="1">
                  <c:v>1125</c:v>
                </c:pt>
                <c:pt idx="2">
                  <c:v>1324</c:v>
                </c:pt>
                <c:pt idx="3">
                  <c:v>1370</c:v>
                </c:pt>
                <c:pt idx="4">
                  <c:v>1095</c:v>
                </c:pt>
                <c:pt idx="5">
                  <c:v>878</c:v>
                </c:pt>
                <c:pt idx="6">
                  <c:v>1203</c:v>
                </c:pt>
                <c:pt idx="7">
                  <c:v>1442</c:v>
                </c:pt>
                <c:pt idx="8">
                  <c:v>1793</c:v>
                </c:pt>
                <c:pt idx="9">
                  <c:v>1941</c:v>
                </c:pt>
                <c:pt idx="10">
                  <c:v>2033</c:v>
                </c:pt>
                <c:pt idx="11">
                  <c:v>1853</c:v>
                </c:pt>
                <c:pt idx="12">
                  <c:v>1768</c:v>
                </c:pt>
                <c:pt idx="13">
                  <c:v>1799</c:v>
                </c:pt>
                <c:pt idx="14">
                  <c:v>2031</c:v>
                </c:pt>
                <c:pt idx="15">
                  <c:v>2138</c:v>
                </c:pt>
                <c:pt idx="16">
                  <c:v>1173</c:v>
                </c:pt>
                <c:pt idx="17">
                  <c:v>1506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03-499F-96C6-E5267B0266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08263087"/>
        <c:axId val="408278927"/>
      </c:barChart>
      <c:catAx>
        <c:axId val="408260687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08268367"/>
        <c:crosses val="autoZero"/>
        <c:auto val="1"/>
        <c:lblAlgn val="l"/>
        <c:lblOffset val="100"/>
        <c:noMultiLvlLbl val="0"/>
      </c:catAx>
      <c:valAx>
        <c:axId val="408268367"/>
        <c:scaling>
          <c:orientation val="maxMin"/>
          <c:max val="2500"/>
          <c:min val="-3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08260687"/>
        <c:crosses val="autoZero"/>
        <c:crossBetween val="between"/>
        <c:majorUnit val="500"/>
        <c:minorUnit val="100"/>
      </c:valAx>
      <c:valAx>
        <c:axId val="408278927"/>
        <c:scaling>
          <c:orientation val="minMax"/>
          <c:max val="2500"/>
          <c:min val="-3500"/>
        </c:scaling>
        <c:delete val="0"/>
        <c:axPos val="t"/>
        <c:numFmt formatCode="#,##0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08263087"/>
        <c:crosses val="max"/>
        <c:crossBetween val="between"/>
        <c:majorUnit val="500"/>
      </c:valAx>
      <c:catAx>
        <c:axId val="408263087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082789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EBF1DE">
        <a:alpha val="50196"/>
      </a:srgb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2.8642964356601262E-2"/>
          <c:y val="0.82839054758113295"/>
        </c:manualLayout>
      </c:layout>
      <c:overlay val="0"/>
      <c:spPr>
        <a:solidFill>
          <a:schemeClr val="bg1"/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/>
      </c:spPr>
    </c:sideWall>
    <c:backWall>
      <c:thickness val="0"/>
      <c:spPr>
        <a:noFill/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21210496202124562"/>
          <c:w val="1"/>
          <c:h val="0.7350151548148442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地域別!$N$34</c:f>
              <c:strCache>
                <c:ptCount val="1"/>
                <c:pt idx="0">
                  <c:v>小岩井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0.18946454411289912"/>
                  <c:y val="-5.91255727831972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6338645556423593"/>
                      <c:h val="0.1886309520622950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E48F-4871-B339-7F0FB7226423}"/>
                </c:ext>
              </c:extLst>
            </c:dLbl>
            <c:spPr>
              <a:solidFill>
                <a:schemeClr val="accent3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地域別!$O$34</c:f>
              <c:numCache>
                <c:formatCode>#,##0_);[Red]\(#,##0\)</c:formatCode>
                <c:ptCount val="1"/>
                <c:pt idx="0">
                  <c:v>2122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1-E48F-4871-B339-7F0FB722642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643758879"/>
        <c:axId val="1643766079"/>
        <c:axId val="0"/>
      </c:bar3DChart>
      <c:catAx>
        <c:axId val="1643758879"/>
        <c:scaling>
          <c:orientation val="minMax"/>
        </c:scaling>
        <c:delete val="1"/>
        <c:axPos val="b"/>
        <c:majorTickMark val="none"/>
        <c:minorTickMark val="none"/>
        <c:tickLblPos val="nextTo"/>
        <c:crossAx val="1643766079"/>
        <c:crosses val="autoZero"/>
        <c:auto val="1"/>
        <c:lblAlgn val="ctr"/>
        <c:lblOffset val="100"/>
        <c:noMultiLvlLbl val="0"/>
      </c:catAx>
      <c:valAx>
        <c:axId val="1643766079"/>
        <c:scaling>
          <c:orientation val="minMax"/>
          <c:max val="22000"/>
          <c:min val="0"/>
        </c:scaling>
        <c:delete val="1"/>
        <c:axPos val="l"/>
        <c:numFmt formatCode="#,##0_);[Red]\(#,##0\)" sourceLinked="1"/>
        <c:majorTickMark val="out"/>
        <c:minorTickMark val="none"/>
        <c:tickLblPos val="nextTo"/>
        <c:crossAx val="16437588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56719453858975555"/>
          <c:y val="0.81832463803957189"/>
        </c:manualLayout>
      </c:layout>
      <c:overlay val="0"/>
      <c:spPr>
        <a:solidFill>
          <a:schemeClr val="bg1"/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/>
      </c:spPr>
    </c:sideWall>
    <c:backWall>
      <c:thickness val="0"/>
      <c:spPr>
        <a:noFill/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21210496202124562"/>
          <c:w val="1"/>
          <c:h val="0.7350151548148442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地域別!$N$35</c:f>
              <c:strCache>
                <c:ptCount val="1"/>
                <c:pt idx="0">
                  <c:v>大釜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0.15438226044132"/>
                  <c:y val="-5.9001967339937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6338645556423593"/>
                      <c:h val="0.1886309520622950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ED0F-4502-850E-CAA02C19CBC9}"/>
                </c:ext>
              </c:extLst>
            </c:dLbl>
            <c:spPr>
              <a:solidFill>
                <a:schemeClr val="accent3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地域別!$O$35</c:f>
              <c:numCache>
                <c:formatCode>#,##0_);[Red]\(#,##0\)</c:formatCode>
                <c:ptCount val="1"/>
                <c:pt idx="0">
                  <c:v>2461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1-ED0F-4502-850E-CAA02C19CBC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643758879"/>
        <c:axId val="1643766079"/>
        <c:axId val="0"/>
      </c:bar3DChart>
      <c:catAx>
        <c:axId val="1643758879"/>
        <c:scaling>
          <c:orientation val="minMax"/>
        </c:scaling>
        <c:delete val="1"/>
        <c:axPos val="b"/>
        <c:majorTickMark val="out"/>
        <c:minorTickMark val="none"/>
        <c:tickLblPos val="nextTo"/>
        <c:crossAx val="1643766079"/>
        <c:crosses val="autoZero"/>
        <c:auto val="1"/>
        <c:lblAlgn val="ctr"/>
        <c:lblOffset val="100"/>
        <c:noMultiLvlLbl val="0"/>
      </c:catAx>
      <c:valAx>
        <c:axId val="1643766079"/>
        <c:scaling>
          <c:orientation val="minMax"/>
          <c:max val="22000"/>
          <c:min val="0"/>
        </c:scaling>
        <c:delete val="1"/>
        <c:axPos val="l"/>
        <c:numFmt formatCode="#,##0_);[Red]\(#,##0\)" sourceLinked="1"/>
        <c:majorTickMark val="out"/>
        <c:minorTickMark val="none"/>
        <c:tickLblPos val="nextTo"/>
        <c:crossAx val="16437588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1102568636507985"/>
          <c:y val="0.82855594305970515"/>
        </c:manualLayout>
      </c:layout>
      <c:overlay val="0"/>
      <c:spPr>
        <a:solidFill>
          <a:schemeClr val="bg1"/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/>
      </c:spPr>
    </c:sideWall>
    <c:backWall>
      <c:thickness val="0"/>
      <c:spPr>
        <a:noFill/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21210496202124562"/>
          <c:w val="1"/>
          <c:h val="0.7350151548148442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地域別!$N$36</c:f>
              <c:strCache>
                <c:ptCount val="1"/>
                <c:pt idx="0">
                  <c:v>篠木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7.5698183405987468E-2"/>
                  <c:y val="-4.88943662980691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6338645556423593"/>
                      <c:h val="0.1886309520622950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30C6-4732-8A83-9890992CC2F0}"/>
                </c:ext>
              </c:extLst>
            </c:dLbl>
            <c:spPr>
              <a:solidFill>
                <a:schemeClr val="accent3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地域別!$O$36</c:f>
              <c:numCache>
                <c:formatCode>#,##0_);[Red]\(#,##0\)</c:formatCode>
                <c:ptCount val="1"/>
                <c:pt idx="0">
                  <c:v>1199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1-30C6-4732-8A83-9890992CC2F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643758879"/>
        <c:axId val="1643766079"/>
        <c:axId val="0"/>
      </c:bar3DChart>
      <c:catAx>
        <c:axId val="1643758879"/>
        <c:scaling>
          <c:orientation val="minMax"/>
        </c:scaling>
        <c:delete val="1"/>
        <c:axPos val="b"/>
        <c:majorTickMark val="none"/>
        <c:minorTickMark val="none"/>
        <c:tickLblPos val="nextTo"/>
        <c:crossAx val="1643766079"/>
        <c:crosses val="autoZero"/>
        <c:auto val="1"/>
        <c:lblAlgn val="ctr"/>
        <c:lblOffset val="100"/>
        <c:noMultiLvlLbl val="0"/>
      </c:catAx>
      <c:valAx>
        <c:axId val="1643766079"/>
        <c:scaling>
          <c:orientation val="minMax"/>
          <c:max val="22000"/>
          <c:min val="0"/>
        </c:scaling>
        <c:delete val="1"/>
        <c:axPos val="l"/>
        <c:numFmt formatCode="#,##0_);[Red]\(#,##0\)" sourceLinked="1"/>
        <c:majorTickMark val="out"/>
        <c:minorTickMark val="none"/>
        <c:tickLblPos val="nextTo"/>
        <c:crossAx val="16437588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60282566355274003"/>
          <c:y val="0.8290540087968028"/>
        </c:manualLayout>
      </c:layout>
      <c:overlay val="0"/>
      <c:spPr>
        <a:solidFill>
          <a:schemeClr val="bg1"/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/>
      </c:spPr>
    </c:sideWall>
    <c:backWall>
      <c:thickness val="0"/>
      <c:spPr>
        <a:noFill/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21210496202124562"/>
          <c:w val="1"/>
          <c:h val="0.7350151548148442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地域別!$N$37</c:f>
              <c:strCache>
                <c:ptCount val="1"/>
                <c:pt idx="0">
                  <c:v>大沢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0.14298255919611863"/>
                  <c:y val="-7.92960165601885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6338645556423593"/>
                      <c:h val="0.1886309520622950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EFC7-4B2B-8978-F964583277A1}"/>
                </c:ext>
              </c:extLst>
            </c:dLbl>
            <c:spPr>
              <a:solidFill>
                <a:schemeClr val="accent3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地域別!$O$37</c:f>
              <c:numCache>
                <c:formatCode>#,##0_);[Red]\(#,##0\)</c:formatCode>
                <c:ptCount val="1"/>
                <c:pt idx="0">
                  <c:v>552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1-EFC7-4B2B-8978-F964583277A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643758879"/>
        <c:axId val="1643766079"/>
        <c:axId val="0"/>
      </c:bar3DChart>
      <c:catAx>
        <c:axId val="1643758879"/>
        <c:scaling>
          <c:orientation val="minMax"/>
        </c:scaling>
        <c:delete val="1"/>
        <c:axPos val="b"/>
        <c:majorTickMark val="out"/>
        <c:minorTickMark val="none"/>
        <c:tickLblPos val="nextTo"/>
        <c:crossAx val="1643766079"/>
        <c:crosses val="autoZero"/>
        <c:auto val="1"/>
        <c:lblAlgn val="ctr"/>
        <c:lblOffset val="100"/>
        <c:noMultiLvlLbl val="0"/>
      </c:catAx>
      <c:valAx>
        <c:axId val="1643766079"/>
        <c:scaling>
          <c:orientation val="minMax"/>
          <c:max val="22000"/>
          <c:min val="0"/>
        </c:scaling>
        <c:delete val="1"/>
        <c:axPos val="l"/>
        <c:numFmt formatCode="#,##0_);[Red]\(#,##0\)" sourceLinked="1"/>
        <c:majorTickMark val="out"/>
        <c:minorTickMark val="none"/>
        <c:tickLblPos val="nextTo"/>
        <c:crossAx val="16437588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50957260799530069"/>
          <c:y val="0.81812629836894013"/>
        </c:manualLayout>
      </c:layout>
      <c:overlay val="0"/>
      <c:spPr>
        <a:solidFill>
          <a:schemeClr val="bg1"/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/>
      </c:spPr>
    </c:sideWall>
    <c:backWall>
      <c:thickness val="0"/>
      <c:spPr>
        <a:noFill/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21210496202124562"/>
          <c:w val="1"/>
          <c:h val="0.7350151548148442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地域別!$N$38</c:f>
              <c:strCache>
                <c:ptCount val="1"/>
                <c:pt idx="0">
                  <c:v>鵜飼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3.8302951980558844E-2"/>
                  <c:y val="-5.91245653822903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6338645556423593"/>
                      <c:h val="0.1886309520622950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D5BE-4B4E-9514-789C73EB0F20}"/>
                </c:ext>
              </c:extLst>
            </c:dLbl>
            <c:spPr>
              <a:solidFill>
                <a:schemeClr val="accent3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地域別!$O$38</c:f>
              <c:numCache>
                <c:formatCode>#,##0_);[Red]\(#,##0\)</c:formatCode>
                <c:ptCount val="1"/>
                <c:pt idx="0">
                  <c:v>9269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1-D5BE-4B4E-9514-789C73EB0F2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643758879"/>
        <c:axId val="1643766079"/>
        <c:axId val="0"/>
      </c:bar3DChart>
      <c:catAx>
        <c:axId val="1643758879"/>
        <c:scaling>
          <c:orientation val="minMax"/>
        </c:scaling>
        <c:delete val="1"/>
        <c:axPos val="b"/>
        <c:majorTickMark val="out"/>
        <c:minorTickMark val="none"/>
        <c:tickLblPos val="nextTo"/>
        <c:crossAx val="1643766079"/>
        <c:crosses val="autoZero"/>
        <c:auto val="1"/>
        <c:lblAlgn val="ctr"/>
        <c:lblOffset val="100"/>
        <c:noMultiLvlLbl val="0"/>
      </c:catAx>
      <c:valAx>
        <c:axId val="1643766079"/>
        <c:scaling>
          <c:orientation val="minMax"/>
          <c:max val="22000"/>
          <c:min val="0"/>
        </c:scaling>
        <c:delete val="1"/>
        <c:axPos val="l"/>
        <c:numFmt formatCode="#,##0_);[Red]\(#,##0\)" sourceLinked="1"/>
        <c:majorTickMark val="out"/>
        <c:minorTickMark val="none"/>
        <c:tickLblPos val="nextTo"/>
        <c:crossAx val="16437588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5180560078000254"/>
          <c:y val="0.75695634011257606"/>
        </c:manualLayout>
      </c:layout>
      <c:overlay val="0"/>
      <c:spPr>
        <a:solidFill>
          <a:schemeClr val="bg1"/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/>
      </c:spPr>
    </c:sideWall>
    <c:backWall>
      <c:thickness val="0"/>
      <c:spPr>
        <a:noFill/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21210496202124562"/>
          <c:w val="1"/>
          <c:h val="0.7350151548148442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地域別!$N$41</c:f>
              <c:strCache>
                <c:ptCount val="1"/>
                <c:pt idx="0">
                  <c:v>川前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6.1101166284602618E-2"/>
                  <c:y val="-5.9000420699660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6338645556423593"/>
                      <c:h val="0.1886309520622950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EF9B-41F5-AB94-3C5B3A10A9C7}"/>
                </c:ext>
              </c:extLst>
            </c:dLbl>
            <c:spPr>
              <a:solidFill>
                <a:schemeClr val="accent3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地域別!$O$41</c:f>
              <c:numCache>
                <c:formatCode>#,##0_);[Red]\(#,##0\)</c:formatCode>
                <c:ptCount val="1"/>
                <c:pt idx="0">
                  <c:v>15053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1-EF9B-41F5-AB94-3C5B3A10A9C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643758879"/>
        <c:axId val="1643766079"/>
        <c:axId val="0"/>
      </c:bar3DChart>
      <c:catAx>
        <c:axId val="1643758879"/>
        <c:scaling>
          <c:orientation val="minMax"/>
        </c:scaling>
        <c:delete val="1"/>
        <c:axPos val="b"/>
        <c:majorTickMark val="out"/>
        <c:minorTickMark val="none"/>
        <c:tickLblPos val="nextTo"/>
        <c:crossAx val="1643766079"/>
        <c:crosses val="autoZero"/>
        <c:auto val="1"/>
        <c:lblAlgn val="ctr"/>
        <c:lblOffset val="100"/>
        <c:noMultiLvlLbl val="0"/>
      </c:catAx>
      <c:valAx>
        <c:axId val="1643766079"/>
        <c:scaling>
          <c:orientation val="minMax"/>
          <c:max val="22000"/>
          <c:min val="0"/>
        </c:scaling>
        <c:delete val="1"/>
        <c:axPos val="l"/>
        <c:numFmt formatCode="#,##0_);[Red]\(#,##0\)" sourceLinked="1"/>
        <c:majorTickMark val="out"/>
        <c:minorTickMark val="none"/>
        <c:tickLblPos val="nextTo"/>
        <c:crossAx val="16437588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57229754896948615"/>
          <c:y val="0.83534693858639142"/>
        </c:manualLayout>
      </c:layout>
      <c:overlay val="0"/>
      <c:spPr>
        <a:solidFill>
          <a:schemeClr val="bg1"/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/>
      </c:spPr>
    </c:sideWall>
    <c:backWall>
      <c:thickness val="0"/>
      <c:spPr>
        <a:noFill/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21210496202124562"/>
          <c:w val="1"/>
          <c:h val="0.7350151548148442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地域別!$N$42</c:f>
              <c:strCache>
                <c:ptCount val="1"/>
                <c:pt idx="0">
                  <c:v>一本木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3.7499747593881257E-2"/>
                  <c:y val="-4.8603880181258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6338645556423593"/>
                      <c:h val="0.1886309520622950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64CF-4797-AEFF-B309149D91E4}"/>
                </c:ext>
              </c:extLst>
            </c:dLbl>
            <c:spPr>
              <a:solidFill>
                <a:schemeClr val="accent3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地域別!$O$42</c:f>
              <c:numCache>
                <c:formatCode>#,##0_);[Red]\(#,##0\)</c:formatCode>
                <c:ptCount val="1"/>
                <c:pt idx="0">
                  <c:v>1440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1-64CF-4797-AEFF-B309149D91E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643758879"/>
        <c:axId val="1643766079"/>
        <c:axId val="0"/>
      </c:bar3DChart>
      <c:catAx>
        <c:axId val="1643758879"/>
        <c:scaling>
          <c:orientation val="minMax"/>
        </c:scaling>
        <c:delete val="1"/>
        <c:axPos val="b"/>
        <c:majorTickMark val="none"/>
        <c:minorTickMark val="none"/>
        <c:tickLblPos val="nextTo"/>
        <c:crossAx val="1643766079"/>
        <c:crosses val="autoZero"/>
        <c:auto val="1"/>
        <c:lblAlgn val="ctr"/>
        <c:lblOffset val="100"/>
        <c:noMultiLvlLbl val="0"/>
      </c:catAx>
      <c:valAx>
        <c:axId val="1643766079"/>
        <c:scaling>
          <c:orientation val="minMax"/>
          <c:max val="22000"/>
          <c:min val="0"/>
        </c:scaling>
        <c:delete val="1"/>
        <c:axPos val="l"/>
        <c:numFmt formatCode="#,##0_);[Red]\(#,##0\)" sourceLinked="1"/>
        <c:majorTickMark val="out"/>
        <c:minorTickMark val="none"/>
        <c:tickLblPos val="nextTo"/>
        <c:crossAx val="16437588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64968398058297128"/>
          <c:y val="0.83587489305126017"/>
        </c:manualLayout>
      </c:layout>
      <c:overlay val="0"/>
      <c:spPr>
        <a:solidFill>
          <a:schemeClr val="bg1"/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/>
      </c:spPr>
    </c:sideWall>
    <c:backWall>
      <c:thickness val="0"/>
      <c:spPr>
        <a:noFill/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21210496202124562"/>
          <c:w val="1"/>
          <c:h val="0.7350151548148442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地域別!$N$43</c:f>
              <c:strCache>
                <c:ptCount val="1"/>
                <c:pt idx="0">
                  <c:v>柳沢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4186600631107027E-2"/>
                  <c:y val="-4.8330084860589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6338645556423593"/>
                      <c:h val="0.1886309520622950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F9E5-4C28-859D-14977459D888}"/>
                </c:ext>
              </c:extLst>
            </c:dLbl>
            <c:spPr>
              <a:solidFill>
                <a:schemeClr val="accent3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地域別!$O$43</c:f>
              <c:numCache>
                <c:formatCode>#,##0_);[Red]\(#,##0\)</c:formatCode>
                <c:ptCount val="1"/>
                <c:pt idx="0">
                  <c:v>996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1-F9E5-4C28-859D-14977459D88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643758879"/>
        <c:axId val="1643766079"/>
        <c:axId val="0"/>
      </c:bar3DChart>
      <c:catAx>
        <c:axId val="1643758879"/>
        <c:scaling>
          <c:orientation val="minMax"/>
        </c:scaling>
        <c:delete val="1"/>
        <c:axPos val="b"/>
        <c:majorTickMark val="out"/>
        <c:minorTickMark val="none"/>
        <c:tickLblPos val="nextTo"/>
        <c:crossAx val="1643766079"/>
        <c:crosses val="autoZero"/>
        <c:auto val="1"/>
        <c:lblAlgn val="ctr"/>
        <c:lblOffset val="100"/>
        <c:noMultiLvlLbl val="0"/>
      </c:catAx>
      <c:valAx>
        <c:axId val="1643766079"/>
        <c:scaling>
          <c:orientation val="minMax"/>
          <c:max val="22000"/>
          <c:min val="0"/>
        </c:scaling>
        <c:delete val="1"/>
        <c:axPos val="l"/>
        <c:numFmt formatCode="#,##0_);[Red]\(#,##0\)" sourceLinked="1"/>
        <c:majorTickMark val="out"/>
        <c:minorTickMark val="none"/>
        <c:tickLblPos val="nextTo"/>
        <c:crossAx val="16437588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56836467043619343"/>
          <c:y val="0.83661824511556382"/>
        </c:manualLayout>
      </c:layout>
      <c:overlay val="0"/>
      <c:spPr>
        <a:solidFill>
          <a:schemeClr val="bg1"/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/>
      </c:spPr>
    </c:sideWall>
    <c:backWall>
      <c:thickness val="0"/>
      <c:spPr>
        <a:noFill/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21210496202124562"/>
          <c:w val="1"/>
          <c:h val="0.7350151548148442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地域別!$N$39</c:f>
              <c:strCache>
                <c:ptCount val="1"/>
                <c:pt idx="0">
                  <c:v>姥屋敷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7.2428320375836311E-2"/>
                  <c:y val="-7.8675378354856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6338645556423593"/>
                      <c:h val="0.1886309520622950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327B-4139-8079-105361798B3B}"/>
                </c:ext>
              </c:extLst>
            </c:dLbl>
            <c:spPr>
              <a:solidFill>
                <a:schemeClr val="accent3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地域別!$O$39</c:f>
              <c:numCache>
                <c:formatCode>#,##0_);[Red]\(#,##0\)</c:formatCode>
                <c:ptCount val="1"/>
                <c:pt idx="0">
                  <c:v>883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1-327B-4139-8079-105361798B3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643758879"/>
        <c:axId val="1643766079"/>
        <c:axId val="0"/>
      </c:bar3DChart>
      <c:catAx>
        <c:axId val="1643758879"/>
        <c:scaling>
          <c:orientation val="minMax"/>
        </c:scaling>
        <c:delete val="1"/>
        <c:axPos val="b"/>
        <c:majorTickMark val="out"/>
        <c:minorTickMark val="none"/>
        <c:tickLblPos val="nextTo"/>
        <c:crossAx val="1643766079"/>
        <c:crosses val="autoZero"/>
        <c:auto val="1"/>
        <c:lblAlgn val="ctr"/>
        <c:lblOffset val="100"/>
        <c:noMultiLvlLbl val="0"/>
      </c:catAx>
      <c:valAx>
        <c:axId val="1643766079"/>
        <c:scaling>
          <c:orientation val="minMax"/>
          <c:max val="22000"/>
          <c:min val="0"/>
        </c:scaling>
        <c:delete val="1"/>
        <c:axPos val="l"/>
        <c:numFmt formatCode="#,##0_);[Red]\(#,##0\)" sourceLinked="1"/>
        <c:majorTickMark val="out"/>
        <c:minorTickMark val="none"/>
        <c:tickLblPos val="nextTo"/>
        <c:crossAx val="16437588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年齢別!$C$7</c:f>
          <c:strCache>
            <c:ptCount val="1"/>
            <c:pt idx="0">
              <c:v>R0807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年齢別!$D$8</c:f>
              <c:strCache>
                <c:ptCount val="1"/>
                <c:pt idx="0">
                  <c:v>男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年齢別!$C$9:$C$26</c:f>
              <c:strCache>
                <c:ptCount val="18"/>
                <c:pt idx="0">
                  <c:v>4歳以下</c:v>
                </c:pt>
                <c:pt idx="1">
                  <c:v>5～9歳</c:v>
                </c:pt>
                <c:pt idx="2">
                  <c:v>10～14歳</c:v>
                </c:pt>
                <c:pt idx="3">
                  <c:v>15～19歳</c:v>
                </c:pt>
                <c:pt idx="4">
                  <c:v>20～24歳</c:v>
                </c:pt>
                <c:pt idx="5">
                  <c:v>25～29歳</c:v>
                </c:pt>
                <c:pt idx="6">
                  <c:v>30～34歳</c:v>
                </c:pt>
                <c:pt idx="7">
                  <c:v>35～39歳</c:v>
                </c:pt>
                <c:pt idx="8">
                  <c:v>40～44歳</c:v>
                </c:pt>
                <c:pt idx="9">
                  <c:v>45～49歳</c:v>
                </c:pt>
                <c:pt idx="10">
                  <c:v>50～54歳</c:v>
                </c:pt>
                <c:pt idx="11">
                  <c:v>55～59歳</c:v>
                </c:pt>
                <c:pt idx="12">
                  <c:v>60～64歳</c:v>
                </c:pt>
                <c:pt idx="13">
                  <c:v>65～69歳</c:v>
                </c:pt>
                <c:pt idx="14">
                  <c:v>70～74歳</c:v>
                </c:pt>
                <c:pt idx="15">
                  <c:v>75～79歳</c:v>
                </c:pt>
                <c:pt idx="16">
                  <c:v>80～84歳</c:v>
                </c:pt>
                <c:pt idx="17">
                  <c:v>85歳以上</c:v>
                </c:pt>
              </c:strCache>
            </c:strRef>
          </c:cat>
          <c:val>
            <c:numRef>
              <c:f>年齢別!$D$9:$D$26</c:f>
              <c:numCache>
                <c:formatCode>#,##0_);[Red]\(#,##0\)</c:formatCode>
                <c:ptCount val="18"/>
                <c:pt idx="0">
                  <c:v>802</c:v>
                </c:pt>
                <c:pt idx="1">
                  <c:v>1153</c:v>
                </c:pt>
                <c:pt idx="2">
                  <c:v>1315</c:v>
                </c:pt>
                <c:pt idx="3">
                  <c:v>1419</c:v>
                </c:pt>
                <c:pt idx="4">
                  <c:v>1399</c:v>
                </c:pt>
                <c:pt idx="5">
                  <c:v>1106</c:v>
                </c:pt>
                <c:pt idx="6">
                  <c:v>1185</c:v>
                </c:pt>
                <c:pt idx="7">
                  <c:v>1478</c:v>
                </c:pt>
                <c:pt idx="8">
                  <c:v>1802</c:v>
                </c:pt>
                <c:pt idx="9">
                  <c:v>1991</c:v>
                </c:pt>
                <c:pt idx="10">
                  <c:v>2154</c:v>
                </c:pt>
                <c:pt idx="11">
                  <c:v>1763</c:v>
                </c:pt>
                <c:pt idx="12">
                  <c:v>1699</c:v>
                </c:pt>
                <c:pt idx="13">
                  <c:v>1729</c:v>
                </c:pt>
                <c:pt idx="14">
                  <c:v>1771</c:v>
                </c:pt>
                <c:pt idx="15">
                  <c:v>1691</c:v>
                </c:pt>
                <c:pt idx="16">
                  <c:v>966</c:v>
                </c:pt>
                <c:pt idx="17">
                  <c:v>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C-449F-BDE5-04B2135902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0"/>
        <c:axId val="408260687"/>
        <c:axId val="408268367"/>
      </c:barChart>
      <c:barChart>
        <c:barDir val="bar"/>
        <c:grouping val="clustered"/>
        <c:varyColors val="0"/>
        <c:ser>
          <c:idx val="1"/>
          <c:order val="1"/>
          <c:tx>
            <c:strRef>
              <c:f>年齢別!$E$8</c:f>
              <c:strCache>
                <c:ptCount val="1"/>
                <c:pt idx="0">
                  <c:v>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年齢別!$C$9:$C$26</c:f>
              <c:strCache>
                <c:ptCount val="18"/>
                <c:pt idx="0">
                  <c:v>4歳以下</c:v>
                </c:pt>
                <c:pt idx="1">
                  <c:v>5～9歳</c:v>
                </c:pt>
                <c:pt idx="2">
                  <c:v>10～14歳</c:v>
                </c:pt>
                <c:pt idx="3">
                  <c:v>15～19歳</c:v>
                </c:pt>
                <c:pt idx="4">
                  <c:v>20～24歳</c:v>
                </c:pt>
                <c:pt idx="5">
                  <c:v>25～29歳</c:v>
                </c:pt>
                <c:pt idx="6">
                  <c:v>30～34歳</c:v>
                </c:pt>
                <c:pt idx="7">
                  <c:v>35～39歳</c:v>
                </c:pt>
                <c:pt idx="8">
                  <c:v>40～44歳</c:v>
                </c:pt>
                <c:pt idx="9">
                  <c:v>45～49歳</c:v>
                </c:pt>
                <c:pt idx="10">
                  <c:v>50～54歳</c:v>
                </c:pt>
                <c:pt idx="11">
                  <c:v>55～59歳</c:v>
                </c:pt>
                <c:pt idx="12">
                  <c:v>60～64歳</c:v>
                </c:pt>
                <c:pt idx="13">
                  <c:v>65～69歳</c:v>
                </c:pt>
                <c:pt idx="14">
                  <c:v>70～74歳</c:v>
                </c:pt>
                <c:pt idx="15">
                  <c:v>75～79歳</c:v>
                </c:pt>
                <c:pt idx="16">
                  <c:v>80～84歳</c:v>
                </c:pt>
                <c:pt idx="17">
                  <c:v>85歳以上</c:v>
                </c:pt>
              </c:strCache>
            </c:strRef>
          </c:cat>
          <c:val>
            <c:numRef>
              <c:f>年齢別!$E$9:$E$26</c:f>
              <c:numCache>
                <c:formatCode>#,##0_);[Red]\(#,##0\)</c:formatCode>
                <c:ptCount val="18"/>
                <c:pt idx="0">
                  <c:v>728</c:v>
                </c:pt>
                <c:pt idx="1">
                  <c:v>1122</c:v>
                </c:pt>
                <c:pt idx="2">
                  <c:v>1325</c:v>
                </c:pt>
                <c:pt idx="3">
                  <c:v>1382</c:v>
                </c:pt>
                <c:pt idx="4">
                  <c:v>1092</c:v>
                </c:pt>
                <c:pt idx="5">
                  <c:v>884</c:v>
                </c:pt>
                <c:pt idx="6">
                  <c:v>1197</c:v>
                </c:pt>
                <c:pt idx="7">
                  <c:v>1430</c:v>
                </c:pt>
                <c:pt idx="8">
                  <c:v>1797</c:v>
                </c:pt>
                <c:pt idx="9">
                  <c:v>1935</c:v>
                </c:pt>
                <c:pt idx="10">
                  <c:v>2030</c:v>
                </c:pt>
                <c:pt idx="11">
                  <c:v>1862</c:v>
                </c:pt>
                <c:pt idx="12">
                  <c:v>1761</c:v>
                </c:pt>
                <c:pt idx="13">
                  <c:v>1809</c:v>
                </c:pt>
                <c:pt idx="14">
                  <c:v>2014</c:v>
                </c:pt>
                <c:pt idx="15">
                  <c:v>2154</c:v>
                </c:pt>
                <c:pt idx="16">
                  <c:v>1172</c:v>
                </c:pt>
                <c:pt idx="17">
                  <c:v>1514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C-449F-BDE5-04B2135902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0"/>
        <c:axId val="408263087"/>
        <c:axId val="408278927"/>
      </c:barChart>
      <c:catAx>
        <c:axId val="408260687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08268367"/>
        <c:crosses val="autoZero"/>
        <c:auto val="1"/>
        <c:lblAlgn val="l"/>
        <c:lblOffset val="100"/>
        <c:noMultiLvlLbl val="0"/>
      </c:catAx>
      <c:valAx>
        <c:axId val="408268367"/>
        <c:scaling>
          <c:orientation val="maxMin"/>
          <c:max val="2500"/>
          <c:min val="-3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08260687"/>
        <c:crosses val="autoZero"/>
        <c:crossBetween val="between"/>
        <c:majorUnit val="500"/>
        <c:minorUnit val="100"/>
      </c:valAx>
      <c:valAx>
        <c:axId val="408278927"/>
        <c:scaling>
          <c:orientation val="minMax"/>
          <c:max val="2500"/>
          <c:min val="-3500"/>
        </c:scaling>
        <c:delete val="0"/>
        <c:axPos val="t"/>
        <c:numFmt formatCode="#,##0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08263087"/>
        <c:crosses val="max"/>
        <c:crossBetween val="between"/>
        <c:majorUnit val="500"/>
      </c:valAx>
      <c:catAx>
        <c:axId val="408263087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082789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2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年齢別!$L$7</c:f>
          <c:strCache>
            <c:ptCount val="1"/>
            <c:pt idx="0">
              <c:v>R0806</c:v>
            </c:pt>
          </c:strCache>
        </c:strRef>
      </c:tx>
      <c:layout>
        <c:manualLayout>
          <c:xMode val="edge"/>
          <c:yMode val="edge"/>
          <c:x val="0.46827682624647499"/>
          <c:y val="2.16772040283985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年齢別!$M$8</c:f>
              <c:strCache>
                <c:ptCount val="1"/>
                <c:pt idx="0">
                  <c:v>男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年齢別!$L$9:$L$26</c:f>
              <c:strCache>
                <c:ptCount val="18"/>
                <c:pt idx="0">
                  <c:v>4歳以下</c:v>
                </c:pt>
                <c:pt idx="1">
                  <c:v>5～9歳</c:v>
                </c:pt>
                <c:pt idx="2">
                  <c:v>10～14歳</c:v>
                </c:pt>
                <c:pt idx="3">
                  <c:v>15～19歳</c:v>
                </c:pt>
                <c:pt idx="4">
                  <c:v>20～24歳</c:v>
                </c:pt>
                <c:pt idx="5">
                  <c:v>25～29歳</c:v>
                </c:pt>
                <c:pt idx="6">
                  <c:v>30～34歳</c:v>
                </c:pt>
                <c:pt idx="7">
                  <c:v>35～39歳</c:v>
                </c:pt>
                <c:pt idx="8">
                  <c:v>40～44歳</c:v>
                </c:pt>
                <c:pt idx="9">
                  <c:v>45～49歳</c:v>
                </c:pt>
                <c:pt idx="10">
                  <c:v>50～54歳</c:v>
                </c:pt>
                <c:pt idx="11">
                  <c:v>55～59歳</c:v>
                </c:pt>
                <c:pt idx="12">
                  <c:v>60～64歳</c:v>
                </c:pt>
                <c:pt idx="13">
                  <c:v>65～69歳</c:v>
                </c:pt>
                <c:pt idx="14">
                  <c:v>70～74歳</c:v>
                </c:pt>
                <c:pt idx="15">
                  <c:v>75～79歳</c:v>
                </c:pt>
                <c:pt idx="16">
                  <c:v>80～84歳</c:v>
                </c:pt>
                <c:pt idx="17">
                  <c:v>85歳以上</c:v>
                </c:pt>
              </c:strCache>
            </c:strRef>
          </c:cat>
          <c:val>
            <c:numRef>
              <c:f>年齢別!$M$9:$M$26</c:f>
              <c:numCache>
                <c:formatCode>#,##0_);[Red]\(#,##0\)</c:formatCode>
                <c:ptCount val="18"/>
                <c:pt idx="0">
                  <c:v>800</c:v>
                </c:pt>
                <c:pt idx="1">
                  <c:v>1164</c:v>
                </c:pt>
                <c:pt idx="2">
                  <c:v>1320</c:v>
                </c:pt>
                <c:pt idx="3">
                  <c:v>1410</c:v>
                </c:pt>
                <c:pt idx="4">
                  <c:v>1396</c:v>
                </c:pt>
                <c:pt idx="5">
                  <c:v>1117</c:v>
                </c:pt>
                <c:pt idx="6">
                  <c:v>1187</c:v>
                </c:pt>
                <c:pt idx="7">
                  <c:v>1491</c:v>
                </c:pt>
                <c:pt idx="8">
                  <c:v>1787</c:v>
                </c:pt>
                <c:pt idx="9">
                  <c:v>1992</c:v>
                </c:pt>
                <c:pt idx="10">
                  <c:v>2164</c:v>
                </c:pt>
                <c:pt idx="11">
                  <c:v>1748</c:v>
                </c:pt>
                <c:pt idx="12">
                  <c:v>1709</c:v>
                </c:pt>
                <c:pt idx="13">
                  <c:v>1734</c:v>
                </c:pt>
                <c:pt idx="14">
                  <c:v>1768</c:v>
                </c:pt>
                <c:pt idx="15">
                  <c:v>1679</c:v>
                </c:pt>
                <c:pt idx="16">
                  <c:v>967</c:v>
                </c:pt>
                <c:pt idx="17">
                  <c:v>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29-4F2E-AA42-7AC481CCD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0"/>
        <c:axId val="408260687"/>
        <c:axId val="408268367"/>
      </c:barChart>
      <c:barChart>
        <c:barDir val="bar"/>
        <c:grouping val="clustered"/>
        <c:varyColors val="0"/>
        <c:ser>
          <c:idx val="1"/>
          <c:order val="1"/>
          <c:tx>
            <c:strRef>
              <c:f>年齢別!$N$8</c:f>
              <c:strCache>
                <c:ptCount val="1"/>
                <c:pt idx="0">
                  <c:v>女</c:v>
                </c:pt>
              </c:strCache>
            </c:strRef>
          </c:tx>
          <c:spPr>
            <a:solidFill>
              <a:srgbClr val="DEA3A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年齢別!$L$9:$L$26</c:f>
              <c:strCache>
                <c:ptCount val="18"/>
                <c:pt idx="0">
                  <c:v>4歳以下</c:v>
                </c:pt>
                <c:pt idx="1">
                  <c:v>5～9歳</c:v>
                </c:pt>
                <c:pt idx="2">
                  <c:v>10～14歳</c:v>
                </c:pt>
                <c:pt idx="3">
                  <c:v>15～19歳</c:v>
                </c:pt>
                <c:pt idx="4">
                  <c:v>20～24歳</c:v>
                </c:pt>
                <c:pt idx="5">
                  <c:v>25～29歳</c:v>
                </c:pt>
                <c:pt idx="6">
                  <c:v>30～34歳</c:v>
                </c:pt>
                <c:pt idx="7">
                  <c:v>35～39歳</c:v>
                </c:pt>
                <c:pt idx="8">
                  <c:v>40～44歳</c:v>
                </c:pt>
                <c:pt idx="9">
                  <c:v>45～49歳</c:v>
                </c:pt>
                <c:pt idx="10">
                  <c:v>50～54歳</c:v>
                </c:pt>
                <c:pt idx="11">
                  <c:v>55～59歳</c:v>
                </c:pt>
                <c:pt idx="12">
                  <c:v>60～64歳</c:v>
                </c:pt>
                <c:pt idx="13">
                  <c:v>65～69歳</c:v>
                </c:pt>
                <c:pt idx="14">
                  <c:v>70～74歳</c:v>
                </c:pt>
                <c:pt idx="15">
                  <c:v>75～79歳</c:v>
                </c:pt>
                <c:pt idx="16">
                  <c:v>80～84歳</c:v>
                </c:pt>
                <c:pt idx="17">
                  <c:v>85歳以上</c:v>
                </c:pt>
              </c:strCache>
            </c:strRef>
          </c:cat>
          <c:val>
            <c:numRef>
              <c:f>年齢別!$N$9:$N$26</c:f>
              <c:numCache>
                <c:formatCode>#,##0_);[Red]\(#,##0\)</c:formatCode>
                <c:ptCount val="18"/>
                <c:pt idx="0">
                  <c:v>735</c:v>
                </c:pt>
                <c:pt idx="1">
                  <c:v>1125</c:v>
                </c:pt>
                <c:pt idx="2">
                  <c:v>1324</c:v>
                </c:pt>
                <c:pt idx="3">
                  <c:v>1370</c:v>
                </c:pt>
                <c:pt idx="4">
                  <c:v>1095</c:v>
                </c:pt>
                <c:pt idx="5">
                  <c:v>878</c:v>
                </c:pt>
                <c:pt idx="6">
                  <c:v>1203</c:v>
                </c:pt>
                <c:pt idx="7">
                  <c:v>1442</c:v>
                </c:pt>
                <c:pt idx="8">
                  <c:v>1793</c:v>
                </c:pt>
                <c:pt idx="9">
                  <c:v>1941</c:v>
                </c:pt>
                <c:pt idx="10">
                  <c:v>2033</c:v>
                </c:pt>
                <c:pt idx="11">
                  <c:v>1853</c:v>
                </c:pt>
                <c:pt idx="12">
                  <c:v>1768</c:v>
                </c:pt>
                <c:pt idx="13">
                  <c:v>1799</c:v>
                </c:pt>
                <c:pt idx="14">
                  <c:v>2031</c:v>
                </c:pt>
                <c:pt idx="15">
                  <c:v>2138</c:v>
                </c:pt>
                <c:pt idx="16">
                  <c:v>1173</c:v>
                </c:pt>
                <c:pt idx="17">
                  <c:v>1506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29-4F2E-AA42-7AC481CCD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0"/>
        <c:axId val="408263087"/>
        <c:axId val="408278927"/>
      </c:barChart>
      <c:catAx>
        <c:axId val="408260687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08268367"/>
        <c:crosses val="autoZero"/>
        <c:auto val="1"/>
        <c:lblAlgn val="l"/>
        <c:lblOffset val="100"/>
        <c:noMultiLvlLbl val="0"/>
      </c:catAx>
      <c:valAx>
        <c:axId val="408268367"/>
        <c:scaling>
          <c:orientation val="maxMin"/>
          <c:max val="2500"/>
          <c:min val="-3500"/>
        </c:scaling>
        <c:delete val="0"/>
        <c:axPos val="b"/>
        <c:numFmt formatCode="#,##0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08260687"/>
        <c:crosses val="autoZero"/>
        <c:crossBetween val="between"/>
        <c:majorUnit val="500"/>
        <c:minorUnit val="100"/>
      </c:valAx>
      <c:valAx>
        <c:axId val="408278927"/>
        <c:scaling>
          <c:orientation val="minMax"/>
          <c:max val="2500"/>
          <c:min val="-3500"/>
        </c:scaling>
        <c:delete val="0"/>
        <c:axPos val="t"/>
        <c:numFmt formatCode="#,##0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08263087"/>
        <c:crosses val="max"/>
        <c:crossBetween val="between"/>
        <c:majorUnit val="500"/>
      </c:valAx>
      <c:catAx>
        <c:axId val="408263087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082789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6431600001599554"/>
          <c:y val="0.94182669458998458"/>
          <c:w val="6.8765795975413421E-2"/>
          <c:h val="3.506125046568447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6685018503304425"/>
          <c:y val="0.71765860180606345"/>
        </c:manualLayout>
      </c:layout>
      <c:overlay val="0"/>
      <c:spPr>
        <a:solidFill>
          <a:schemeClr val="bg1"/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21210496202124562"/>
          <c:w val="1"/>
          <c:h val="0.7350151548148442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地域別!$C$40</c:f>
              <c:strCache>
                <c:ptCount val="1"/>
                <c:pt idx="0">
                  <c:v>元村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7.2928102484313945E-2"/>
                  <c:y val="-5.9053707926577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6338645556423593"/>
                      <c:h val="0.1886309520622950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3869-48B7-A80C-EAE543363627}"/>
                </c:ext>
              </c:extLst>
            </c:dLbl>
            <c:spPr>
              <a:solidFill>
                <a:schemeClr val="accent3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地域別!$D$40</c:f>
              <c:numCache>
                <c:formatCode>#,##0_);[Red]\(#,##0\)</c:formatCode>
                <c:ptCount val="1"/>
                <c:pt idx="0">
                  <c:v>19382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0-3869-48B7-A80C-EAE5433636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643758879"/>
        <c:axId val="1643766079"/>
        <c:axId val="0"/>
      </c:bar3DChart>
      <c:catAx>
        <c:axId val="1643758879"/>
        <c:scaling>
          <c:orientation val="minMax"/>
        </c:scaling>
        <c:delete val="1"/>
        <c:axPos val="b"/>
        <c:majorTickMark val="out"/>
        <c:minorTickMark val="none"/>
        <c:tickLblPos val="nextTo"/>
        <c:crossAx val="1643766079"/>
        <c:crosses val="autoZero"/>
        <c:auto val="1"/>
        <c:lblAlgn val="ctr"/>
        <c:lblOffset val="100"/>
        <c:noMultiLvlLbl val="0"/>
      </c:catAx>
      <c:valAx>
        <c:axId val="1643766079"/>
        <c:scaling>
          <c:orientation val="minMax"/>
          <c:max val="22000"/>
          <c:min val="0"/>
        </c:scaling>
        <c:delete val="1"/>
        <c:axPos val="l"/>
        <c:numFmt formatCode="#,##0_);[Red]\(#,##0\)" sourceLinked="1"/>
        <c:majorTickMark val="out"/>
        <c:minorTickMark val="none"/>
        <c:tickLblPos val="nextTo"/>
        <c:crossAx val="16437588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2.8642964356601262E-2"/>
          <c:y val="0.82839054758113295"/>
        </c:manualLayout>
      </c:layout>
      <c:overlay val="0"/>
      <c:spPr>
        <a:solidFill>
          <a:schemeClr val="bg1"/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/>
      </c:spPr>
    </c:sideWall>
    <c:backWall>
      <c:thickness val="0"/>
      <c:spPr>
        <a:noFill/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21210496202124562"/>
          <c:w val="1"/>
          <c:h val="0.7350151548148442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地域別!$C$34</c:f>
              <c:strCache>
                <c:ptCount val="1"/>
                <c:pt idx="0">
                  <c:v>小岩井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0.18946454411289912"/>
                  <c:y val="-5.91255727831972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6338645556423593"/>
                      <c:h val="0.1886309520622950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FC48-4398-B091-238E9D11EBCF}"/>
                </c:ext>
              </c:extLst>
            </c:dLbl>
            <c:spPr>
              <a:solidFill>
                <a:schemeClr val="accent3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地域別!$D$34</c:f>
              <c:numCache>
                <c:formatCode>#,##0_);[Red]\(#,##0\)</c:formatCode>
                <c:ptCount val="1"/>
                <c:pt idx="0">
                  <c:v>2118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1-FC48-4398-B091-238E9D11EBC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643758879"/>
        <c:axId val="1643766079"/>
        <c:axId val="0"/>
      </c:bar3DChart>
      <c:catAx>
        <c:axId val="1643758879"/>
        <c:scaling>
          <c:orientation val="minMax"/>
        </c:scaling>
        <c:delete val="1"/>
        <c:axPos val="b"/>
        <c:majorTickMark val="none"/>
        <c:minorTickMark val="none"/>
        <c:tickLblPos val="nextTo"/>
        <c:crossAx val="1643766079"/>
        <c:crosses val="autoZero"/>
        <c:auto val="1"/>
        <c:lblAlgn val="ctr"/>
        <c:lblOffset val="100"/>
        <c:noMultiLvlLbl val="0"/>
      </c:catAx>
      <c:valAx>
        <c:axId val="1643766079"/>
        <c:scaling>
          <c:orientation val="minMax"/>
          <c:max val="22000"/>
          <c:min val="0"/>
        </c:scaling>
        <c:delete val="1"/>
        <c:axPos val="l"/>
        <c:numFmt formatCode="#,##0_);[Red]\(#,##0\)" sourceLinked="1"/>
        <c:majorTickMark val="out"/>
        <c:minorTickMark val="none"/>
        <c:tickLblPos val="nextTo"/>
        <c:crossAx val="16437588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56719453858975555"/>
          <c:y val="0.81832463803957189"/>
        </c:manualLayout>
      </c:layout>
      <c:overlay val="0"/>
      <c:spPr>
        <a:solidFill>
          <a:schemeClr val="bg1"/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/>
      </c:spPr>
    </c:sideWall>
    <c:backWall>
      <c:thickness val="0"/>
      <c:spPr>
        <a:noFill/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21210496202124562"/>
          <c:w val="1"/>
          <c:h val="0.7350151548148442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地域別!$C$35</c:f>
              <c:strCache>
                <c:ptCount val="1"/>
                <c:pt idx="0">
                  <c:v>大釜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0.15438226044132"/>
                  <c:y val="-5.9001967339937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6338645556423593"/>
                      <c:h val="0.1886309520622950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FC9C-4BE7-A51C-6C9B0B3F3FC2}"/>
                </c:ext>
              </c:extLst>
            </c:dLbl>
            <c:spPr>
              <a:solidFill>
                <a:schemeClr val="accent3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地域別!$D$35</c:f>
              <c:numCache>
                <c:formatCode>#,##0_);[Red]\(#,##0\)</c:formatCode>
                <c:ptCount val="1"/>
                <c:pt idx="0">
                  <c:v>2460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1-FC9C-4BE7-A51C-6C9B0B3F3FC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643758879"/>
        <c:axId val="1643766079"/>
        <c:axId val="0"/>
      </c:bar3DChart>
      <c:catAx>
        <c:axId val="1643758879"/>
        <c:scaling>
          <c:orientation val="minMax"/>
        </c:scaling>
        <c:delete val="1"/>
        <c:axPos val="b"/>
        <c:majorTickMark val="out"/>
        <c:minorTickMark val="none"/>
        <c:tickLblPos val="nextTo"/>
        <c:crossAx val="1643766079"/>
        <c:crosses val="autoZero"/>
        <c:auto val="1"/>
        <c:lblAlgn val="ctr"/>
        <c:lblOffset val="100"/>
        <c:noMultiLvlLbl val="0"/>
      </c:catAx>
      <c:valAx>
        <c:axId val="1643766079"/>
        <c:scaling>
          <c:orientation val="minMax"/>
          <c:max val="22000"/>
          <c:min val="0"/>
        </c:scaling>
        <c:delete val="1"/>
        <c:axPos val="l"/>
        <c:numFmt formatCode="#,##0_);[Red]\(#,##0\)" sourceLinked="1"/>
        <c:majorTickMark val="out"/>
        <c:minorTickMark val="none"/>
        <c:tickLblPos val="nextTo"/>
        <c:crossAx val="16437588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1102568636507985"/>
          <c:y val="0.82855594305970515"/>
        </c:manualLayout>
      </c:layout>
      <c:overlay val="0"/>
      <c:spPr>
        <a:solidFill>
          <a:schemeClr val="bg1"/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/>
      </c:spPr>
    </c:sideWall>
    <c:backWall>
      <c:thickness val="0"/>
      <c:spPr>
        <a:noFill/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21210496202124562"/>
          <c:w val="1"/>
          <c:h val="0.7350151548148442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地域別!$C$36</c:f>
              <c:strCache>
                <c:ptCount val="1"/>
                <c:pt idx="0">
                  <c:v>篠木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7.5698183405987468E-2"/>
                  <c:y val="-4.88943662980691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6338645556423593"/>
                      <c:h val="0.1886309520622950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EA90-4098-BF37-5A1A8E6C9ED3}"/>
                </c:ext>
              </c:extLst>
            </c:dLbl>
            <c:spPr>
              <a:solidFill>
                <a:schemeClr val="accent3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地域別!$D$36</c:f>
              <c:numCache>
                <c:formatCode>#,##0_);[Red]\(#,##0\)</c:formatCode>
                <c:ptCount val="1"/>
                <c:pt idx="0">
                  <c:v>1190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1-EA90-4098-BF37-5A1A8E6C9ED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643758879"/>
        <c:axId val="1643766079"/>
        <c:axId val="0"/>
      </c:bar3DChart>
      <c:catAx>
        <c:axId val="1643758879"/>
        <c:scaling>
          <c:orientation val="minMax"/>
        </c:scaling>
        <c:delete val="1"/>
        <c:axPos val="b"/>
        <c:majorTickMark val="none"/>
        <c:minorTickMark val="none"/>
        <c:tickLblPos val="nextTo"/>
        <c:crossAx val="1643766079"/>
        <c:crosses val="autoZero"/>
        <c:auto val="1"/>
        <c:lblAlgn val="ctr"/>
        <c:lblOffset val="100"/>
        <c:noMultiLvlLbl val="0"/>
      </c:catAx>
      <c:valAx>
        <c:axId val="1643766079"/>
        <c:scaling>
          <c:orientation val="minMax"/>
          <c:max val="22000"/>
          <c:min val="0"/>
        </c:scaling>
        <c:delete val="1"/>
        <c:axPos val="l"/>
        <c:numFmt formatCode="#,##0_);[Red]\(#,##0\)" sourceLinked="1"/>
        <c:majorTickMark val="out"/>
        <c:minorTickMark val="none"/>
        <c:tickLblPos val="nextTo"/>
        <c:crossAx val="16437588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60282566355274003"/>
          <c:y val="0.8290540087968028"/>
        </c:manualLayout>
      </c:layout>
      <c:overlay val="0"/>
      <c:spPr>
        <a:solidFill>
          <a:schemeClr val="bg1"/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/>
      </c:spPr>
    </c:sideWall>
    <c:backWall>
      <c:thickness val="0"/>
      <c:spPr>
        <a:noFill/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21210496202124562"/>
          <c:w val="1"/>
          <c:h val="0.7350151548148442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地域別!$C$37</c:f>
              <c:strCache>
                <c:ptCount val="1"/>
                <c:pt idx="0">
                  <c:v>大沢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0.14298255919611863"/>
                  <c:y val="-7.92960165601885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6338645556423593"/>
                      <c:h val="0.1886309520622950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0A4D-4EC4-B586-5C07A6D44A92}"/>
                </c:ext>
              </c:extLst>
            </c:dLbl>
            <c:spPr>
              <a:solidFill>
                <a:schemeClr val="accent3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地域別!$D$37</c:f>
              <c:numCache>
                <c:formatCode>#,##0_);[Red]\(#,##0\)</c:formatCode>
                <c:ptCount val="1"/>
                <c:pt idx="0">
                  <c:v>553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1-0A4D-4EC4-B586-5C07A6D44A9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643758879"/>
        <c:axId val="1643766079"/>
        <c:axId val="0"/>
      </c:bar3DChart>
      <c:catAx>
        <c:axId val="1643758879"/>
        <c:scaling>
          <c:orientation val="minMax"/>
        </c:scaling>
        <c:delete val="1"/>
        <c:axPos val="b"/>
        <c:majorTickMark val="out"/>
        <c:minorTickMark val="none"/>
        <c:tickLblPos val="nextTo"/>
        <c:crossAx val="1643766079"/>
        <c:crosses val="autoZero"/>
        <c:auto val="1"/>
        <c:lblAlgn val="ctr"/>
        <c:lblOffset val="100"/>
        <c:noMultiLvlLbl val="0"/>
      </c:catAx>
      <c:valAx>
        <c:axId val="1643766079"/>
        <c:scaling>
          <c:orientation val="minMax"/>
          <c:max val="22000"/>
          <c:min val="0"/>
        </c:scaling>
        <c:delete val="1"/>
        <c:axPos val="l"/>
        <c:numFmt formatCode="#,##0_);[Red]\(#,##0\)" sourceLinked="1"/>
        <c:majorTickMark val="out"/>
        <c:minorTickMark val="none"/>
        <c:tickLblPos val="nextTo"/>
        <c:crossAx val="16437588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.xml"/><Relationship Id="rId13" Type="http://schemas.openxmlformats.org/officeDocument/2006/relationships/chart" Target="../charts/chart16.xml"/><Relationship Id="rId18" Type="http://schemas.openxmlformats.org/officeDocument/2006/relationships/chart" Target="../charts/chart21.xml"/><Relationship Id="rId3" Type="http://schemas.openxmlformats.org/officeDocument/2006/relationships/chart" Target="../charts/chart6.xml"/><Relationship Id="rId21" Type="http://schemas.openxmlformats.org/officeDocument/2006/relationships/chart" Target="../charts/chart24.xml"/><Relationship Id="rId7" Type="http://schemas.openxmlformats.org/officeDocument/2006/relationships/chart" Target="../charts/chart10.xml"/><Relationship Id="rId12" Type="http://schemas.openxmlformats.org/officeDocument/2006/relationships/chart" Target="../charts/chart15.xml"/><Relationship Id="rId17" Type="http://schemas.openxmlformats.org/officeDocument/2006/relationships/chart" Target="../charts/chart20.xml"/><Relationship Id="rId25" Type="http://schemas.openxmlformats.org/officeDocument/2006/relationships/chart" Target="../charts/chart28.xml"/><Relationship Id="rId2" Type="http://schemas.openxmlformats.org/officeDocument/2006/relationships/chart" Target="../charts/chart5.xml"/><Relationship Id="rId16" Type="http://schemas.openxmlformats.org/officeDocument/2006/relationships/chart" Target="../charts/chart19.xml"/><Relationship Id="rId20" Type="http://schemas.openxmlformats.org/officeDocument/2006/relationships/chart" Target="../charts/chart23.xml"/><Relationship Id="rId1" Type="http://schemas.openxmlformats.org/officeDocument/2006/relationships/image" Target="../media/image1.png"/><Relationship Id="rId6" Type="http://schemas.openxmlformats.org/officeDocument/2006/relationships/chart" Target="../charts/chart9.xml"/><Relationship Id="rId11" Type="http://schemas.openxmlformats.org/officeDocument/2006/relationships/chart" Target="../charts/chart14.xml"/><Relationship Id="rId24" Type="http://schemas.openxmlformats.org/officeDocument/2006/relationships/chart" Target="../charts/chart27.xml"/><Relationship Id="rId5" Type="http://schemas.openxmlformats.org/officeDocument/2006/relationships/chart" Target="../charts/chart8.xml"/><Relationship Id="rId15" Type="http://schemas.openxmlformats.org/officeDocument/2006/relationships/chart" Target="../charts/chart18.xml"/><Relationship Id="rId23" Type="http://schemas.openxmlformats.org/officeDocument/2006/relationships/chart" Target="../charts/chart26.xml"/><Relationship Id="rId10" Type="http://schemas.openxmlformats.org/officeDocument/2006/relationships/chart" Target="../charts/chart13.xml"/><Relationship Id="rId19" Type="http://schemas.openxmlformats.org/officeDocument/2006/relationships/chart" Target="../charts/chart22.xml"/><Relationship Id="rId4" Type="http://schemas.openxmlformats.org/officeDocument/2006/relationships/chart" Target="../charts/chart7.xml"/><Relationship Id="rId9" Type="http://schemas.openxmlformats.org/officeDocument/2006/relationships/chart" Target="../charts/chart12.xml"/><Relationship Id="rId14" Type="http://schemas.openxmlformats.org/officeDocument/2006/relationships/chart" Target="../charts/chart17.xml"/><Relationship Id="rId22" Type="http://schemas.openxmlformats.org/officeDocument/2006/relationships/chart" Target="../charts/chart2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419100</xdr:colOff>
      <xdr:row>6</xdr:row>
      <xdr:rowOff>61910</xdr:rowOff>
    </xdr:from>
    <xdr:to>
      <xdr:col>25</xdr:col>
      <xdr:colOff>342900</xdr:colOff>
      <xdr:row>25</xdr:row>
      <xdr:rowOff>145081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E0D6184F-25EC-0CC4-4258-25D93B46CF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25</xdr:col>
      <xdr:colOff>485775</xdr:colOff>
      <xdr:row>6</xdr:row>
      <xdr:rowOff>76200</xdr:rowOff>
    </xdr:from>
    <xdr:to>
      <xdr:col>34</xdr:col>
      <xdr:colOff>409575</xdr:colOff>
      <xdr:row>25</xdr:row>
      <xdr:rowOff>145678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DDC32232-1331-4AC2-865A-042E536FB2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242605</xdr:colOff>
      <xdr:row>36</xdr:row>
      <xdr:rowOff>73481</xdr:rowOff>
    </xdr:from>
    <xdr:to>
      <xdr:col>29</xdr:col>
      <xdr:colOff>501061</xdr:colOff>
      <xdr:row>73</xdr:row>
      <xdr:rowOff>57635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F5969856-0087-46AD-97C7-E17D5B39C4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245007</xdr:colOff>
      <xdr:row>37</xdr:row>
      <xdr:rowOff>4747</xdr:rowOff>
    </xdr:from>
    <xdr:to>
      <xdr:col>29</xdr:col>
      <xdr:colOff>495458</xdr:colOff>
      <xdr:row>73</xdr:row>
      <xdr:rowOff>193566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E1F9EB15-A660-4517-A863-79182EAE75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60082</xdr:colOff>
      <xdr:row>20</xdr:row>
      <xdr:rowOff>1</xdr:rowOff>
    </xdr:from>
    <xdr:to>
      <xdr:col>9</xdr:col>
      <xdr:colOff>297661</xdr:colOff>
      <xdr:row>47</xdr:row>
      <xdr:rowOff>60246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E1AFF011-F40D-C711-7E9F-4B7235BEF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alphaModFix amt="8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6294" y="3612174"/>
          <a:ext cx="3346099" cy="46357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91970</xdr:colOff>
      <xdr:row>27</xdr:row>
      <xdr:rowOff>7217</xdr:rowOff>
    </xdr:from>
    <xdr:to>
      <xdr:col>7</xdr:col>
      <xdr:colOff>82445</xdr:colOff>
      <xdr:row>34</xdr:row>
      <xdr:rowOff>76805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F87850BC-AB61-2C84-A886-2B2A0E1ED7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139251</xdr:colOff>
      <xdr:row>37</xdr:row>
      <xdr:rowOff>110365</xdr:rowOff>
    </xdr:from>
    <xdr:to>
      <xdr:col>5</xdr:col>
      <xdr:colOff>342644</xdr:colOff>
      <xdr:row>45</xdr:row>
      <xdr:rowOff>9160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1BB188E6-25F7-4E5B-AFC6-87A9B09D6C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902916</xdr:colOff>
      <xdr:row>39</xdr:row>
      <xdr:rowOff>70782</xdr:rowOff>
    </xdr:from>
    <xdr:to>
      <xdr:col>6</xdr:col>
      <xdr:colOff>542158</xdr:colOff>
      <xdr:row>46</xdr:row>
      <xdr:rowOff>138095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749876E0-798C-47A1-8C23-81979F4A36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646947</xdr:colOff>
      <xdr:row>35</xdr:row>
      <xdr:rowOff>70865</xdr:rowOff>
    </xdr:from>
    <xdr:to>
      <xdr:col>6</xdr:col>
      <xdr:colOff>297338</xdr:colOff>
      <xdr:row>42</xdr:row>
      <xdr:rowOff>147704</xdr:rowOff>
    </xdr:to>
    <xdr:graphicFrame macro="">
      <xdr:nvGraphicFramePr>
        <xdr:cNvPr id="12" name="グラフ 11">
          <a:extLst>
            <a:ext uri="{FF2B5EF4-FFF2-40B4-BE49-F238E27FC236}">
              <a16:creationId xmlns:a16="http://schemas.microsoft.com/office/drawing/2014/main" id="{EA0F74E8-0C51-436C-8057-FE9537646F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168551</xdr:colOff>
      <xdr:row>34</xdr:row>
      <xdr:rowOff>103119</xdr:rowOff>
    </xdr:from>
    <xdr:to>
      <xdr:col>7</xdr:col>
      <xdr:colOff>159027</xdr:colOff>
      <xdr:row>42</xdr:row>
      <xdr:rowOff>9057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5842FC6F-DBC2-48FB-9ABE-0B733E5468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78032</xdr:colOff>
      <xdr:row>31</xdr:row>
      <xdr:rowOff>107859</xdr:rowOff>
    </xdr:from>
    <xdr:to>
      <xdr:col>8</xdr:col>
      <xdr:colOff>68508</xdr:colOff>
      <xdr:row>39</xdr:row>
      <xdr:rowOff>9138</xdr:rowOff>
    </xdr:to>
    <xdr:graphicFrame macro="">
      <xdr:nvGraphicFramePr>
        <xdr:cNvPr id="14" name="グラフ 13">
          <a:extLst>
            <a:ext uri="{FF2B5EF4-FFF2-40B4-BE49-F238E27FC236}">
              <a16:creationId xmlns:a16="http://schemas.microsoft.com/office/drawing/2014/main" id="{98F1CC9E-339C-475D-8A7A-96F0E1FCB4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41634</xdr:colOff>
      <xdr:row>25</xdr:row>
      <xdr:rowOff>52182</xdr:rowOff>
    </xdr:from>
    <xdr:to>
      <xdr:col>9</xdr:col>
      <xdr:colOff>26694</xdr:colOff>
      <xdr:row>32</xdr:row>
      <xdr:rowOff>119440</xdr:rowOff>
    </xdr:to>
    <xdr:graphicFrame macro="">
      <xdr:nvGraphicFramePr>
        <xdr:cNvPr id="15" name="グラフ 14">
          <a:extLst>
            <a:ext uri="{FF2B5EF4-FFF2-40B4-BE49-F238E27FC236}">
              <a16:creationId xmlns:a16="http://schemas.microsoft.com/office/drawing/2014/main" id="{96610FB4-C461-43E2-99BB-41A3BD11BB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206985</xdr:colOff>
      <xdr:row>18</xdr:row>
      <xdr:rowOff>16028</xdr:rowOff>
    </xdr:from>
    <xdr:to>
      <xdr:col>7</xdr:col>
      <xdr:colOff>197461</xdr:colOff>
      <xdr:row>25</xdr:row>
      <xdr:rowOff>110819</xdr:rowOff>
    </xdr:to>
    <xdr:graphicFrame macro="">
      <xdr:nvGraphicFramePr>
        <xdr:cNvPr id="16" name="グラフ 15">
          <a:extLst>
            <a:ext uri="{FF2B5EF4-FFF2-40B4-BE49-F238E27FC236}">
              <a16:creationId xmlns:a16="http://schemas.microsoft.com/office/drawing/2014/main" id="{75258BAA-F3F6-4898-B30A-0B66853CD8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</xdr:col>
      <xdr:colOff>183173</xdr:colOff>
      <xdr:row>20</xdr:row>
      <xdr:rowOff>87923</xdr:rowOff>
    </xdr:from>
    <xdr:to>
      <xdr:col>5</xdr:col>
      <xdr:colOff>364149</xdr:colOff>
      <xdr:row>28</xdr:row>
      <xdr:rowOff>5492</xdr:rowOff>
    </xdr:to>
    <xdr:graphicFrame macro="">
      <xdr:nvGraphicFramePr>
        <xdr:cNvPr id="17" name="グラフ 16">
          <a:extLst>
            <a:ext uri="{FF2B5EF4-FFF2-40B4-BE49-F238E27FC236}">
              <a16:creationId xmlns:a16="http://schemas.microsoft.com/office/drawing/2014/main" id="{3183F8EE-B807-4C2D-B440-8EE73EE70E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</xdr:col>
      <xdr:colOff>967154</xdr:colOff>
      <xdr:row>28</xdr:row>
      <xdr:rowOff>7327</xdr:rowOff>
    </xdr:from>
    <xdr:to>
      <xdr:col>5</xdr:col>
      <xdr:colOff>158995</xdr:colOff>
      <xdr:row>35</xdr:row>
      <xdr:rowOff>78762</xdr:rowOff>
    </xdr:to>
    <xdr:graphicFrame macro="">
      <xdr:nvGraphicFramePr>
        <xdr:cNvPr id="18" name="グラフ 17">
          <a:extLst>
            <a:ext uri="{FF2B5EF4-FFF2-40B4-BE49-F238E27FC236}">
              <a16:creationId xmlns:a16="http://schemas.microsoft.com/office/drawing/2014/main" id="{9B1E72CB-C1D0-461D-B74C-1F1D76A7A6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</xdr:col>
      <xdr:colOff>167826</xdr:colOff>
      <xdr:row>37</xdr:row>
      <xdr:rowOff>110365</xdr:rowOff>
    </xdr:from>
    <xdr:to>
      <xdr:col>5</xdr:col>
      <xdr:colOff>371219</xdr:colOff>
      <xdr:row>45</xdr:row>
      <xdr:rowOff>9160</xdr:rowOff>
    </xdr:to>
    <xdr:graphicFrame macro="">
      <xdr:nvGraphicFramePr>
        <xdr:cNvPr id="30" name="グラフ 29">
          <a:extLst>
            <a:ext uri="{FF2B5EF4-FFF2-40B4-BE49-F238E27FC236}">
              <a16:creationId xmlns:a16="http://schemas.microsoft.com/office/drawing/2014/main" id="{A6F4484D-F986-C82B-13A1-95F9CB7B84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16</xdr:col>
      <xdr:colOff>313831</xdr:colOff>
      <xdr:row>40</xdr:row>
      <xdr:rowOff>22515</xdr:rowOff>
    </xdr:from>
    <xdr:to>
      <xdr:col>17</xdr:col>
      <xdr:colOff>426392</xdr:colOff>
      <xdr:row>47</xdr:row>
      <xdr:rowOff>89829</xdr:rowOff>
    </xdr:to>
    <xdr:graphicFrame macro="">
      <xdr:nvGraphicFramePr>
        <xdr:cNvPr id="42" name="グラフ 41">
          <a:extLst>
            <a:ext uri="{FF2B5EF4-FFF2-40B4-BE49-F238E27FC236}">
              <a16:creationId xmlns:a16="http://schemas.microsoft.com/office/drawing/2014/main" id="{95848774-AD6D-4C7F-925A-EBA1288379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17</xdr:col>
      <xdr:colOff>446080</xdr:colOff>
      <xdr:row>25</xdr:row>
      <xdr:rowOff>55204</xdr:rowOff>
    </xdr:from>
    <xdr:to>
      <xdr:col>19</xdr:col>
      <xdr:colOff>78715</xdr:colOff>
      <xdr:row>32</xdr:row>
      <xdr:rowOff>122462</xdr:rowOff>
    </xdr:to>
    <xdr:graphicFrame macro="">
      <xdr:nvGraphicFramePr>
        <xdr:cNvPr id="45" name="グラフ 44">
          <a:extLst>
            <a:ext uri="{FF2B5EF4-FFF2-40B4-BE49-F238E27FC236}">
              <a16:creationId xmlns:a16="http://schemas.microsoft.com/office/drawing/2014/main" id="{2F1F0B06-38B1-4B93-B1B6-E7347394C1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497131</xdr:colOff>
      <xdr:row>18</xdr:row>
      <xdr:rowOff>19050</xdr:rowOff>
    </xdr:from>
    <xdr:to>
      <xdr:col>17</xdr:col>
      <xdr:colOff>601907</xdr:colOff>
      <xdr:row>25</xdr:row>
      <xdr:rowOff>113841</xdr:rowOff>
    </xdr:to>
    <xdr:graphicFrame macro="">
      <xdr:nvGraphicFramePr>
        <xdr:cNvPr id="46" name="グラフ 45">
          <a:extLst>
            <a:ext uri="{FF2B5EF4-FFF2-40B4-BE49-F238E27FC236}">
              <a16:creationId xmlns:a16="http://schemas.microsoft.com/office/drawing/2014/main" id="{59808C06-1146-4658-B4E6-2BD6130BB9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oneCellAnchor>
    <xdr:from>
      <xdr:col>4</xdr:col>
      <xdr:colOff>162657</xdr:colOff>
      <xdr:row>44</xdr:row>
      <xdr:rowOff>146539</xdr:rowOff>
    </xdr:from>
    <xdr:ext cx="733426" cy="225703"/>
    <xdr:sp macro="" textlink="$B$34">
      <xdr:nvSpPr>
        <xdr:cNvPr id="49" name="テキスト ボックス 48">
          <a:extLst>
            <a:ext uri="{FF2B5EF4-FFF2-40B4-BE49-F238E27FC236}">
              <a16:creationId xmlns:a16="http://schemas.microsoft.com/office/drawing/2014/main" id="{AC472672-5139-F976-201A-8505C4950E5C}"/>
            </a:ext>
          </a:extLst>
        </xdr:cNvPr>
        <xdr:cNvSpPr txBox="1"/>
      </xdr:nvSpPr>
      <xdr:spPr>
        <a:xfrm>
          <a:off x="2968869" y="7832481"/>
          <a:ext cx="733426" cy="225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fld id="{B90B30AF-6715-48C4-895D-F3FE9BD8A36B}" type="TxLink">
            <a:rPr kumimoji="1" lang="en-US" altLang="en-US" sz="800" b="0" i="0" u="none" strike="noStrike" kern="1200">
              <a:solidFill>
                <a:srgbClr val="C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pPr/>
            <a:t>△0.2%</a:t>
          </a:fld>
          <a:endParaRPr kumimoji="1" lang="ja-JP" altLang="en-US" sz="800" kern="1200">
            <a:solidFill>
              <a:srgbClr val="C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  <xdr:oneCellAnchor>
    <xdr:from>
      <xdr:col>6</xdr:col>
      <xdr:colOff>44917</xdr:colOff>
      <xdr:row>46</xdr:row>
      <xdr:rowOff>84865</xdr:rowOff>
    </xdr:from>
    <xdr:ext cx="733426" cy="225703"/>
    <xdr:sp macro="" textlink="$B$35">
      <xdr:nvSpPr>
        <xdr:cNvPr id="51" name="テキスト ボックス 50">
          <a:extLst>
            <a:ext uri="{FF2B5EF4-FFF2-40B4-BE49-F238E27FC236}">
              <a16:creationId xmlns:a16="http://schemas.microsoft.com/office/drawing/2014/main" id="{51A7754C-5208-483F-90C3-C2C8FC5D275C}"/>
            </a:ext>
          </a:extLst>
        </xdr:cNvPr>
        <xdr:cNvSpPr txBox="1"/>
      </xdr:nvSpPr>
      <xdr:spPr>
        <a:xfrm>
          <a:off x="4310460" y="8301213"/>
          <a:ext cx="733426" cy="225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fld id="{AA744B33-1C97-4E10-A7D3-857A592D4520}" type="TxLink">
            <a:rPr kumimoji="1" lang="en-US" altLang="en-US" sz="800" b="0" i="0" u="none" strike="noStrike" kern="1200">
              <a:solidFill>
                <a:srgbClr val="C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pPr/>
            <a:t>△0.0%</a:t>
          </a:fld>
          <a:endParaRPr kumimoji="1" lang="ja-JP" altLang="en-US" sz="400" kern="1200">
            <a:solidFill>
              <a:srgbClr val="C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  <xdr:oneCellAnchor>
    <xdr:from>
      <xdr:col>4</xdr:col>
      <xdr:colOff>771525</xdr:colOff>
      <xdr:row>42</xdr:row>
      <xdr:rowOff>138479</xdr:rowOff>
    </xdr:from>
    <xdr:ext cx="733426" cy="225703"/>
    <xdr:sp macro="" textlink="$B$36">
      <xdr:nvSpPr>
        <xdr:cNvPr id="52" name="テキスト ボックス 51">
          <a:extLst>
            <a:ext uri="{FF2B5EF4-FFF2-40B4-BE49-F238E27FC236}">
              <a16:creationId xmlns:a16="http://schemas.microsoft.com/office/drawing/2014/main" id="{37F4E69A-3069-456C-877D-73281C05D499}"/>
            </a:ext>
          </a:extLst>
        </xdr:cNvPr>
        <xdr:cNvSpPr txBox="1"/>
      </xdr:nvSpPr>
      <xdr:spPr>
        <a:xfrm>
          <a:off x="3577737" y="7472729"/>
          <a:ext cx="733426" cy="225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fld id="{2D35495C-A6E4-480E-8135-0FABF3D69653}" type="TxLink">
            <a:rPr kumimoji="1" lang="en-US" altLang="en-US" sz="800" b="0" i="0" u="none" strike="noStrike" kern="1200">
              <a:solidFill>
                <a:srgbClr val="C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pPr/>
            <a:t>△0.8%</a:t>
          </a:fld>
          <a:endParaRPr kumimoji="1" lang="ja-JP" altLang="en-US" sz="100" kern="1200">
            <a:solidFill>
              <a:srgbClr val="C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  <xdr:oneCellAnchor>
    <xdr:from>
      <xdr:col>6</xdr:col>
      <xdr:colOff>293077</xdr:colOff>
      <xdr:row>41</xdr:row>
      <xdr:rowOff>101111</xdr:rowOff>
    </xdr:from>
    <xdr:ext cx="733426" cy="225703"/>
    <xdr:sp macro="" textlink="$B$37">
      <xdr:nvSpPr>
        <xdr:cNvPr id="53" name="テキスト ボックス 52">
          <a:extLst>
            <a:ext uri="{FF2B5EF4-FFF2-40B4-BE49-F238E27FC236}">
              <a16:creationId xmlns:a16="http://schemas.microsoft.com/office/drawing/2014/main" id="{15DEEE97-3F7F-47F0-81FE-F4F0ED072A55}"/>
            </a:ext>
          </a:extLst>
        </xdr:cNvPr>
        <xdr:cNvSpPr txBox="1"/>
      </xdr:nvSpPr>
      <xdr:spPr>
        <a:xfrm>
          <a:off x="4557346" y="7266842"/>
          <a:ext cx="733426" cy="225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fld id="{BE899678-6A24-470E-99B9-10C9F75C701C}" type="TxLink">
            <a:rPr kumimoji="1" lang="en-US" altLang="en-US" sz="800" b="0" i="0" u="none" strike="noStrike" kern="1200">
              <a:solidFill>
                <a:srgbClr val="C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pPr/>
            <a:t>+0.2%</a:t>
          </a:fld>
          <a:endParaRPr kumimoji="1" lang="ja-JP" altLang="en-US" sz="800" kern="1200">
            <a:solidFill>
              <a:srgbClr val="C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  <xdr:oneCellAnchor>
    <xdr:from>
      <xdr:col>7</xdr:col>
      <xdr:colOff>5862</xdr:colOff>
      <xdr:row>38</xdr:row>
      <xdr:rowOff>125291</xdr:rowOff>
    </xdr:from>
    <xdr:ext cx="733426" cy="225703"/>
    <xdr:sp macro="" textlink="$B$38">
      <xdr:nvSpPr>
        <xdr:cNvPr id="54" name="テキスト ボックス 53">
          <a:extLst>
            <a:ext uri="{FF2B5EF4-FFF2-40B4-BE49-F238E27FC236}">
              <a16:creationId xmlns:a16="http://schemas.microsoft.com/office/drawing/2014/main" id="{835F205D-83A4-4B29-9A51-5F345EFBCB09}"/>
            </a:ext>
          </a:extLst>
        </xdr:cNvPr>
        <xdr:cNvSpPr txBox="1"/>
      </xdr:nvSpPr>
      <xdr:spPr>
        <a:xfrm>
          <a:off x="4819650" y="6785464"/>
          <a:ext cx="733426" cy="225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fld id="{6D4BE07D-E62C-4231-A65D-6FBEEA2B055A}" type="TxLink">
            <a:rPr kumimoji="1" lang="en-US" altLang="en-US" sz="800" b="0" i="0" u="none" strike="noStrike" kern="1200">
              <a:solidFill>
                <a:srgbClr val="C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pPr/>
            <a:t>+0.1%</a:t>
          </a:fld>
          <a:endParaRPr kumimoji="1" lang="ja-JP" altLang="en-US" sz="800" kern="1200">
            <a:solidFill>
              <a:srgbClr val="C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  <xdr:oneCellAnchor>
    <xdr:from>
      <xdr:col>4</xdr:col>
      <xdr:colOff>504825</xdr:colOff>
      <xdr:row>35</xdr:row>
      <xdr:rowOff>38100</xdr:rowOff>
    </xdr:from>
    <xdr:ext cx="733426" cy="225703"/>
    <xdr:sp macro="" textlink="$B$39">
      <xdr:nvSpPr>
        <xdr:cNvPr id="55" name="テキスト ボックス 54">
          <a:extLst>
            <a:ext uri="{FF2B5EF4-FFF2-40B4-BE49-F238E27FC236}">
              <a16:creationId xmlns:a16="http://schemas.microsoft.com/office/drawing/2014/main" id="{ADC40C0D-2144-4AF8-98FF-CD97388DD996}"/>
            </a:ext>
          </a:extLst>
        </xdr:cNvPr>
        <xdr:cNvSpPr txBox="1"/>
      </xdr:nvSpPr>
      <xdr:spPr>
        <a:xfrm>
          <a:off x="3305175" y="6257925"/>
          <a:ext cx="733426" cy="225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fld id="{1547874C-7652-4AD4-B63F-3CFB0AC1E11C}" type="TxLink">
            <a:rPr kumimoji="1" lang="en-US" altLang="en-US" sz="800" b="0" i="0" u="none" strike="noStrike" kern="1200">
              <a:solidFill>
                <a:srgbClr val="C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pPr/>
            <a:t>+0.0%</a:t>
          </a:fld>
          <a:endParaRPr kumimoji="1" lang="ja-JP" altLang="en-US" sz="800" kern="1200">
            <a:solidFill>
              <a:srgbClr val="C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  <xdr:oneCellAnchor>
    <xdr:from>
      <xdr:col>5</xdr:col>
      <xdr:colOff>247650</xdr:colOff>
      <xdr:row>33</xdr:row>
      <xdr:rowOff>57150</xdr:rowOff>
    </xdr:from>
    <xdr:ext cx="733426" cy="225703"/>
    <xdr:sp macro="" textlink="$B$40">
      <xdr:nvSpPr>
        <xdr:cNvPr id="56" name="テキスト ボックス 55">
          <a:extLst>
            <a:ext uri="{FF2B5EF4-FFF2-40B4-BE49-F238E27FC236}">
              <a16:creationId xmlns:a16="http://schemas.microsoft.com/office/drawing/2014/main" id="{E0F0C12E-BA95-4113-BFCD-249B96BA0EC0}"/>
            </a:ext>
          </a:extLst>
        </xdr:cNvPr>
        <xdr:cNvSpPr txBox="1"/>
      </xdr:nvSpPr>
      <xdr:spPr>
        <a:xfrm>
          <a:off x="3952875" y="5934075"/>
          <a:ext cx="733426" cy="225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fld id="{6DF1EB90-5760-43CC-901D-A19C3D836342}" type="TxLink">
            <a:rPr kumimoji="1" lang="en-US" altLang="en-US" sz="800" b="0" i="0" u="none" strike="noStrike" kern="1200">
              <a:solidFill>
                <a:srgbClr val="C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pPr/>
            <a:t>△0.1%</a:t>
          </a:fld>
          <a:endParaRPr kumimoji="1" lang="ja-JP" altLang="en-US" sz="800" kern="1200">
            <a:solidFill>
              <a:srgbClr val="C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  <xdr:oneCellAnchor>
    <xdr:from>
      <xdr:col>7</xdr:col>
      <xdr:colOff>434486</xdr:colOff>
      <xdr:row>31</xdr:row>
      <xdr:rowOff>181708</xdr:rowOff>
    </xdr:from>
    <xdr:ext cx="733426" cy="227819"/>
    <xdr:sp macro="" textlink="$B$41">
      <xdr:nvSpPr>
        <xdr:cNvPr id="57" name="テキスト ボックス 56">
          <a:extLst>
            <a:ext uri="{FF2B5EF4-FFF2-40B4-BE49-F238E27FC236}">
              <a16:creationId xmlns:a16="http://schemas.microsoft.com/office/drawing/2014/main" id="{1174F065-4CC4-4931-A939-5234854791A6}"/>
            </a:ext>
          </a:extLst>
        </xdr:cNvPr>
        <xdr:cNvSpPr txBox="1"/>
      </xdr:nvSpPr>
      <xdr:spPr>
        <a:xfrm>
          <a:off x="5248274" y="5647593"/>
          <a:ext cx="733426" cy="2278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fld id="{C292CFFC-BF8D-4648-A887-0A79FEB1FB92}" type="TxLink">
            <a:rPr kumimoji="1" lang="en-US" altLang="en-US" sz="800" b="0" i="0" u="none" strike="noStrike" kern="1200">
              <a:solidFill>
                <a:srgbClr val="C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pPr/>
            <a:t>+0.1%</a:t>
          </a:fld>
          <a:endParaRPr kumimoji="1" lang="ja-JP" altLang="en-US" sz="800" kern="1200">
            <a:solidFill>
              <a:srgbClr val="C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  <xdr:oneCellAnchor>
    <xdr:from>
      <xdr:col>6</xdr:col>
      <xdr:colOff>228600</xdr:colOff>
      <xdr:row>25</xdr:row>
      <xdr:rowOff>85725</xdr:rowOff>
    </xdr:from>
    <xdr:ext cx="733426" cy="227819"/>
    <xdr:sp macro="" textlink="$B$42">
      <xdr:nvSpPr>
        <xdr:cNvPr id="58" name="テキスト ボックス 57">
          <a:extLst>
            <a:ext uri="{FF2B5EF4-FFF2-40B4-BE49-F238E27FC236}">
              <a16:creationId xmlns:a16="http://schemas.microsoft.com/office/drawing/2014/main" id="{D689D975-D41E-40C4-B0B0-6F985B121D85}"/>
            </a:ext>
          </a:extLst>
        </xdr:cNvPr>
        <xdr:cNvSpPr txBox="1"/>
      </xdr:nvSpPr>
      <xdr:spPr>
        <a:xfrm>
          <a:off x="4486275" y="4581525"/>
          <a:ext cx="733426" cy="2278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fld id="{4AA86A6B-D1EE-49E3-BF7C-75AE2D536892}" type="TxLink">
            <a:rPr kumimoji="1" lang="en-US" altLang="en-US" sz="800" b="0" i="0" u="none" strike="noStrike" kern="1200">
              <a:solidFill>
                <a:srgbClr val="C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pPr/>
            <a:t>△0.1%</a:t>
          </a:fld>
          <a:endParaRPr kumimoji="1" lang="ja-JP" altLang="en-US" sz="800" kern="1200">
            <a:solidFill>
              <a:srgbClr val="C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  <xdr:oneCellAnchor>
    <xdr:from>
      <xdr:col>4</xdr:col>
      <xdr:colOff>714375</xdr:colOff>
      <xdr:row>27</xdr:row>
      <xdr:rowOff>152400</xdr:rowOff>
    </xdr:from>
    <xdr:ext cx="733426" cy="225703"/>
    <xdr:sp macro="" textlink="$B$43">
      <xdr:nvSpPr>
        <xdr:cNvPr id="59" name="テキスト ボックス 58">
          <a:extLst>
            <a:ext uri="{FF2B5EF4-FFF2-40B4-BE49-F238E27FC236}">
              <a16:creationId xmlns:a16="http://schemas.microsoft.com/office/drawing/2014/main" id="{59503458-7C22-4A56-A5B2-A746DA306B69}"/>
            </a:ext>
          </a:extLst>
        </xdr:cNvPr>
        <xdr:cNvSpPr txBox="1"/>
      </xdr:nvSpPr>
      <xdr:spPr>
        <a:xfrm>
          <a:off x="3514725" y="4991100"/>
          <a:ext cx="733426" cy="225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fld id="{4293C7E6-5BDE-4202-AD24-F10005E067AF}" type="TxLink">
            <a:rPr kumimoji="1" lang="en-US" altLang="en-US" sz="800" b="0" i="0" u="none" strike="noStrike" kern="1200">
              <a:solidFill>
                <a:srgbClr val="C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pPr/>
            <a:t>+0.2%</a:t>
          </a:fld>
          <a:endParaRPr kumimoji="1" lang="ja-JP" altLang="en-US" sz="800" kern="1200">
            <a:solidFill>
              <a:srgbClr val="C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  <xdr:oneCellAnchor>
    <xdr:from>
      <xdr:col>8</xdr:col>
      <xdr:colOff>198367</xdr:colOff>
      <xdr:row>43</xdr:row>
      <xdr:rowOff>117199</xdr:rowOff>
    </xdr:from>
    <xdr:ext cx="637761" cy="278602"/>
    <xdr:sp macro="" textlink="$B$44">
      <xdr:nvSpPr>
        <xdr:cNvPr id="60" name="テキスト ボックス 59">
          <a:extLst>
            <a:ext uri="{FF2B5EF4-FFF2-40B4-BE49-F238E27FC236}">
              <a16:creationId xmlns:a16="http://schemas.microsoft.com/office/drawing/2014/main" id="{5D1178BE-0BDB-4E2D-B8F4-51BCB1F9BACF}"/>
            </a:ext>
          </a:extLst>
        </xdr:cNvPr>
        <xdr:cNvSpPr txBox="1"/>
      </xdr:nvSpPr>
      <xdr:spPr>
        <a:xfrm>
          <a:off x="5560942" y="7851499"/>
          <a:ext cx="637761" cy="2786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fld id="{C4E92078-F557-4BDE-B95E-69DAABC234B1}" type="TxLink">
            <a:rPr kumimoji="1" lang="en-US" altLang="en-US" sz="1100" b="1" i="0" u="none" strike="noStrike" kern="1200">
              <a:solidFill>
                <a:srgbClr val="C00000"/>
              </a:solidFill>
              <a:latin typeface="ＭＳ Ｐゴシック"/>
              <a:ea typeface="ＭＳ Ｐゴシック"/>
            </a:rPr>
            <a:pPr/>
            <a:t>△0.0%</a:t>
          </a:fld>
          <a:endParaRPr kumimoji="1" lang="ja-JP" altLang="en-US" sz="400" b="1" kern="1200">
            <a:solidFill>
              <a:srgbClr val="C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  <xdr:oneCellAnchor>
    <xdr:from>
      <xdr:col>8</xdr:col>
      <xdr:colOff>37686</xdr:colOff>
      <xdr:row>42</xdr:row>
      <xdr:rowOff>72059</xdr:rowOff>
    </xdr:from>
    <xdr:ext cx="889987" cy="275717"/>
    <xdr:sp macro="" textlink="">
      <xdr:nvSpPr>
        <xdr:cNvPr id="61" name="テキスト ボックス 60">
          <a:extLst>
            <a:ext uri="{FF2B5EF4-FFF2-40B4-BE49-F238E27FC236}">
              <a16:creationId xmlns:a16="http://schemas.microsoft.com/office/drawing/2014/main" id="{7D51095B-4350-D1EB-20CB-D7285D590C2F}"/>
            </a:ext>
          </a:extLst>
        </xdr:cNvPr>
        <xdr:cNvSpPr txBox="1"/>
      </xdr:nvSpPr>
      <xdr:spPr>
        <a:xfrm>
          <a:off x="5400261" y="7625384"/>
          <a:ext cx="889987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kern="1200"/>
            <a:t>全体の増減</a:t>
          </a:r>
        </a:p>
      </xdr:txBody>
    </xdr:sp>
    <xdr:clientData/>
  </xdr:oneCellAnchor>
  <xdr:twoCellAnchor editAs="oneCell">
    <xdr:from>
      <xdr:col>15</xdr:col>
      <xdr:colOff>61994</xdr:colOff>
      <xdr:row>19</xdr:row>
      <xdr:rowOff>157908</xdr:rowOff>
    </xdr:from>
    <xdr:to>
      <xdr:col>19</xdr:col>
      <xdr:colOff>288723</xdr:colOff>
      <xdr:row>47</xdr:row>
      <xdr:rowOff>40408</xdr:rowOff>
    </xdr:to>
    <xdr:pic>
      <xdr:nvPicPr>
        <xdr:cNvPr id="62" name="図 61">
          <a:extLst>
            <a:ext uri="{FF2B5EF4-FFF2-40B4-BE49-F238E27FC236}">
              <a16:creationId xmlns:a16="http://schemas.microsoft.com/office/drawing/2014/main" id="{E66D0621-6F3D-4FA9-BE23-67C2B8688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alphaModFix amt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1233" y="3661451"/>
          <a:ext cx="3362028" cy="4769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309230</xdr:colOff>
      <xdr:row>26</xdr:row>
      <xdr:rowOff>165124</xdr:rowOff>
    </xdr:from>
    <xdr:to>
      <xdr:col>17</xdr:col>
      <xdr:colOff>415661</xdr:colOff>
      <xdr:row>34</xdr:row>
      <xdr:rowOff>60777</xdr:rowOff>
    </xdr:to>
    <xdr:graphicFrame macro="">
      <xdr:nvGraphicFramePr>
        <xdr:cNvPr id="63" name="グラフ 62">
          <a:extLst>
            <a:ext uri="{FF2B5EF4-FFF2-40B4-BE49-F238E27FC236}">
              <a16:creationId xmlns:a16="http://schemas.microsoft.com/office/drawing/2014/main" id="{E7ACFC35-6BC2-4963-BDFA-3D5DED7CA1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15</xdr:col>
      <xdr:colOff>141163</xdr:colOff>
      <xdr:row>37</xdr:row>
      <xdr:rowOff>94337</xdr:rowOff>
    </xdr:from>
    <xdr:to>
      <xdr:col>16</xdr:col>
      <xdr:colOff>559904</xdr:colOff>
      <xdr:row>44</xdr:row>
      <xdr:rowOff>167067</xdr:rowOff>
    </xdr:to>
    <xdr:graphicFrame macro="">
      <xdr:nvGraphicFramePr>
        <xdr:cNvPr id="64" name="グラフ 63">
          <a:extLst>
            <a:ext uri="{FF2B5EF4-FFF2-40B4-BE49-F238E27FC236}">
              <a16:creationId xmlns:a16="http://schemas.microsoft.com/office/drawing/2014/main" id="{A4EC31F4-C96E-4C4D-8FD8-AB7A38458B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16</xdr:col>
      <xdr:colOff>217371</xdr:colOff>
      <xdr:row>39</xdr:row>
      <xdr:rowOff>54754</xdr:rowOff>
    </xdr:from>
    <xdr:to>
      <xdr:col>17</xdr:col>
      <xdr:colOff>320439</xdr:colOff>
      <xdr:row>46</xdr:row>
      <xdr:rowOff>122067</xdr:rowOff>
    </xdr:to>
    <xdr:graphicFrame macro="">
      <xdr:nvGraphicFramePr>
        <xdr:cNvPr id="65" name="グラフ 64">
          <a:extLst>
            <a:ext uri="{FF2B5EF4-FFF2-40B4-BE49-F238E27FC236}">
              <a16:creationId xmlns:a16="http://schemas.microsoft.com/office/drawing/2014/main" id="{81B9158E-C6D1-462A-BC8F-D5D1A1BC22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15</xdr:col>
      <xdr:colOff>648859</xdr:colOff>
      <xdr:row>35</xdr:row>
      <xdr:rowOff>54837</xdr:rowOff>
    </xdr:from>
    <xdr:to>
      <xdr:col>17</xdr:col>
      <xdr:colOff>75619</xdr:colOff>
      <xdr:row>42</xdr:row>
      <xdr:rowOff>131676</xdr:rowOff>
    </xdr:to>
    <xdr:graphicFrame macro="">
      <xdr:nvGraphicFramePr>
        <xdr:cNvPr id="66" name="グラフ 65">
          <a:extLst>
            <a:ext uri="{FF2B5EF4-FFF2-40B4-BE49-F238E27FC236}">
              <a16:creationId xmlns:a16="http://schemas.microsoft.com/office/drawing/2014/main" id="{84557EBD-C078-4AFB-BC48-1B53A29865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16</xdr:col>
      <xdr:colOff>385811</xdr:colOff>
      <xdr:row>34</xdr:row>
      <xdr:rowOff>87091</xdr:rowOff>
    </xdr:from>
    <xdr:to>
      <xdr:col>17</xdr:col>
      <xdr:colOff>492243</xdr:colOff>
      <xdr:row>41</xdr:row>
      <xdr:rowOff>166964</xdr:rowOff>
    </xdr:to>
    <xdr:graphicFrame macro="">
      <xdr:nvGraphicFramePr>
        <xdr:cNvPr id="67" name="グラフ 66">
          <a:extLst>
            <a:ext uri="{FF2B5EF4-FFF2-40B4-BE49-F238E27FC236}">
              <a16:creationId xmlns:a16="http://schemas.microsoft.com/office/drawing/2014/main" id="{9263AEED-7E4B-46AA-889B-3609C15916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16</xdr:col>
      <xdr:colOff>850226</xdr:colOff>
      <xdr:row>31</xdr:row>
      <xdr:rowOff>91831</xdr:rowOff>
    </xdr:from>
    <xdr:to>
      <xdr:col>18</xdr:col>
      <xdr:colOff>53855</xdr:colOff>
      <xdr:row>38</xdr:row>
      <xdr:rowOff>167045</xdr:rowOff>
    </xdr:to>
    <xdr:graphicFrame macro="">
      <xdr:nvGraphicFramePr>
        <xdr:cNvPr id="68" name="グラフ 67">
          <a:extLst>
            <a:ext uri="{FF2B5EF4-FFF2-40B4-BE49-F238E27FC236}">
              <a16:creationId xmlns:a16="http://schemas.microsoft.com/office/drawing/2014/main" id="{233094AA-80A9-4609-9E67-554A8B69F6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17</xdr:col>
      <xdr:colOff>374850</xdr:colOff>
      <xdr:row>25</xdr:row>
      <xdr:rowOff>36154</xdr:rowOff>
    </xdr:from>
    <xdr:to>
      <xdr:col>19</xdr:col>
      <xdr:colOff>12041</xdr:colOff>
      <xdr:row>32</xdr:row>
      <xdr:rowOff>103412</xdr:rowOff>
    </xdr:to>
    <xdr:graphicFrame macro="">
      <xdr:nvGraphicFramePr>
        <xdr:cNvPr id="69" name="グラフ 68">
          <a:extLst>
            <a:ext uri="{FF2B5EF4-FFF2-40B4-BE49-F238E27FC236}">
              <a16:creationId xmlns:a16="http://schemas.microsoft.com/office/drawing/2014/main" id="{E4882543-7037-4730-A01D-5FFF4BD0E0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16</xdr:col>
      <xdr:colOff>424245</xdr:colOff>
      <xdr:row>18</xdr:row>
      <xdr:rowOff>0</xdr:rowOff>
    </xdr:from>
    <xdr:to>
      <xdr:col>17</xdr:col>
      <xdr:colOff>530677</xdr:colOff>
      <xdr:row>25</xdr:row>
      <xdr:rowOff>94791</xdr:rowOff>
    </xdr:to>
    <xdr:graphicFrame macro="">
      <xdr:nvGraphicFramePr>
        <xdr:cNvPr id="70" name="グラフ 69">
          <a:extLst>
            <a:ext uri="{FF2B5EF4-FFF2-40B4-BE49-F238E27FC236}">
              <a16:creationId xmlns:a16="http://schemas.microsoft.com/office/drawing/2014/main" id="{18620811-0E6A-4671-A62E-5E9BF8A180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15</xdr:col>
      <xdr:colOff>185085</xdr:colOff>
      <xdr:row>20</xdr:row>
      <xdr:rowOff>71895</xdr:rowOff>
    </xdr:from>
    <xdr:to>
      <xdr:col>16</xdr:col>
      <xdr:colOff>581409</xdr:colOff>
      <xdr:row>27</xdr:row>
      <xdr:rowOff>163399</xdr:rowOff>
    </xdr:to>
    <xdr:graphicFrame macro="">
      <xdr:nvGraphicFramePr>
        <xdr:cNvPr id="71" name="グラフ 70">
          <a:extLst>
            <a:ext uri="{FF2B5EF4-FFF2-40B4-BE49-F238E27FC236}">
              <a16:creationId xmlns:a16="http://schemas.microsoft.com/office/drawing/2014/main" id="{B5F566E6-9465-4602-8699-2FDAF6FF5A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14</xdr:col>
      <xdr:colOff>919370</xdr:colOff>
      <xdr:row>27</xdr:row>
      <xdr:rowOff>165234</xdr:rowOff>
    </xdr:from>
    <xdr:to>
      <xdr:col>16</xdr:col>
      <xdr:colOff>376255</xdr:colOff>
      <xdr:row>35</xdr:row>
      <xdr:rowOff>62734</xdr:rowOff>
    </xdr:to>
    <xdr:graphicFrame macro="">
      <xdr:nvGraphicFramePr>
        <xdr:cNvPr id="72" name="グラフ 71">
          <a:extLst>
            <a:ext uri="{FF2B5EF4-FFF2-40B4-BE49-F238E27FC236}">
              <a16:creationId xmlns:a16="http://schemas.microsoft.com/office/drawing/2014/main" id="{D1ECB23D-F938-4A52-A599-A3A90BA658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8</xdr:col>
      <xdr:colOff>28575</xdr:colOff>
      <xdr:row>42</xdr:row>
      <xdr:rowOff>28575</xdr:rowOff>
    </xdr:from>
    <xdr:to>
      <xdr:col>9</xdr:col>
      <xdr:colOff>361950</xdr:colOff>
      <xdr:row>45</xdr:row>
      <xdr:rowOff>76200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AC112432-46B1-D0C2-B000-70B341301ABF}"/>
            </a:ext>
          </a:extLst>
        </xdr:cNvPr>
        <xdr:cNvSpPr/>
      </xdr:nvSpPr>
      <xdr:spPr>
        <a:xfrm>
          <a:off x="5391150" y="7581900"/>
          <a:ext cx="885825" cy="571500"/>
        </a:xfrm>
        <a:prstGeom prst="rect">
          <a:avLst/>
        </a:prstGeom>
        <a:noFill/>
        <a:ln w="9525" cap="flat" cmpd="sng" algn="ctr">
          <a:solidFill>
            <a:schemeClr val="dk1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A0F7F6C-1650-447D-B245-9C4B8512A41C}" name="年齢別TBL" displayName="年齢別TBL" ref="A4:HC236" totalsRowShown="0">
  <autoFilter ref="A4:HC236" xr:uid="{4A0F7F6C-1650-447D-B245-9C4B8512A41C}"/>
  <tableColumns count="211">
    <tableColumn id="1" xr3:uid="{AF1522E3-4A6C-4995-99B6-300EFCE74E7C}" name="CODE" dataDxfId="13">
      <calculatedColumnFormula>人口推移!B7</calculatedColumnFormula>
    </tableColumn>
    <tableColumn id="3" xr3:uid="{158F64BA-2E50-4620-AF10-6514D23A5A68}" name="男_計" dataDxfId="12">
      <calculatedColumnFormula>SUM(J5:DF5)</calculatedColumnFormula>
    </tableColumn>
    <tableColumn id="4" xr3:uid="{32AC1B44-F06C-4C3B-8C2D-E2E0A6BC27FC}" name="女_計" dataDxfId="11">
      <calculatedColumnFormula>SUM(DG5:HC5)</calculatedColumnFormula>
    </tableColumn>
    <tableColumn id="208" xr3:uid="{46C636DB-2403-427C-85BF-9628DF1E32D7}" name="男_60歳以上" dataDxfId="10">
      <calculatedColumnFormula>SUM(年齢別TBL[[#This Row],[男_６０歳]:[男_100歳以上]])</calculatedColumnFormula>
    </tableColumn>
    <tableColumn id="207" xr3:uid="{D867A534-DF73-4FFD-85E4-EC304A5FD8F2}" name="男_65歳以上" dataDxfId="9">
      <calculatedColumnFormula>SUM(年齢別TBL[[#This Row],[男_６５歳]:[男_100歳以上]])</calculatedColumnFormula>
    </tableColumn>
    <tableColumn id="2" xr3:uid="{15829E58-BC46-4A38-BC5D-0CC4F3029617}" name="男_70歳以上" dataDxfId="8">
      <calculatedColumnFormula>SUM(年齢別TBL[[#This Row],[男_７０歳]:[男_100歳以上]])</calculatedColumnFormula>
    </tableColumn>
    <tableColumn id="209" xr3:uid="{2EBD4480-B609-4132-AE65-178C2BD93C69}" name="女_60歳以上2" dataDxfId="7">
      <calculatedColumnFormula>SUM(年齢別TBL[[#This Row],[女_６０歳]:[女_100歳以上]])</calculatedColumnFormula>
    </tableColumn>
    <tableColumn id="210" xr3:uid="{21B35018-8AF1-49EE-B18F-2A082F0961A1}" name="女_65歳以上3" dataDxfId="6">
      <calculatedColumnFormula>SUM(年齢別TBL[[#This Row],[女_６５歳]:[女_100歳以上]])</calculatedColumnFormula>
    </tableColumn>
    <tableColumn id="211" xr3:uid="{6673FC89-89EC-463B-815D-9C38AD3BE332}" name="女_70歳以上4" dataDxfId="5">
      <calculatedColumnFormula>SUM(年齢別TBL[[#This Row],[女_７０歳]:[女_100歳以上]])</calculatedColumnFormula>
    </tableColumn>
    <tableColumn id="5" xr3:uid="{623105D3-0B92-42B5-9356-ACF50E4FF40B}" name="男_０歳"/>
    <tableColumn id="6" xr3:uid="{57885653-BC92-42B3-998F-3748A97859DA}" name="男_１歳"/>
    <tableColumn id="7" xr3:uid="{F141B327-76B1-45D9-AD2D-BBF3EBE558D3}" name="男_２歳"/>
    <tableColumn id="8" xr3:uid="{ED6C4850-1517-407C-90FF-7AF4CA50802F}" name="男_３歳"/>
    <tableColumn id="9" xr3:uid="{4772DE74-399B-451C-85B0-A883DD8AD637}" name="男_４歳"/>
    <tableColumn id="10" xr3:uid="{CF75E288-010D-441A-87A7-BB495449959E}" name="男_５歳"/>
    <tableColumn id="11" xr3:uid="{4BF02A44-DCA0-41A0-BD49-11CBC0CAB92F}" name="男_６歳"/>
    <tableColumn id="12" xr3:uid="{3BFAD46B-9E80-4425-A686-302F7DB20588}" name="男_７歳"/>
    <tableColumn id="13" xr3:uid="{72AD670D-15BE-4346-B2EB-3F11ED9BC194}" name="男_８歳"/>
    <tableColumn id="14" xr3:uid="{E823ABF5-D55D-4D01-82F3-0D625868B81F}" name="男_９歳"/>
    <tableColumn id="15" xr3:uid="{46746BED-1486-466E-B3A6-BCC6CCA32A5D}" name="男_１０歳"/>
    <tableColumn id="16" xr3:uid="{72D401D1-F7F6-43E0-BDF2-EE78827CA0DB}" name="男_１１歳"/>
    <tableColumn id="17" xr3:uid="{95B188DD-6AD9-460B-AA86-43F2A5AF7B20}" name="男_１２歳"/>
    <tableColumn id="18" xr3:uid="{212BA6A8-AC3E-40E9-906D-C97A3A8A43B0}" name="男_１３歳"/>
    <tableColumn id="19" xr3:uid="{8D721B11-E32C-4AB1-85D1-979160BCBCD1}" name="男_１４歳"/>
    <tableColumn id="20" xr3:uid="{B8B91428-1A90-4946-87E7-1EADCC815E0D}" name="男_１５歳"/>
    <tableColumn id="21" xr3:uid="{D5B1C154-AE4E-4C3B-8071-939DFE73A9D7}" name="男_１６歳"/>
    <tableColumn id="22" xr3:uid="{DAD7B504-5801-43AD-96B7-F2F06BADCFCE}" name="男_１７歳"/>
    <tableColumn id="23" xr3:uid="{23230C50-584E-4578-A143-7EE766F6A99E}" name="男_１８歳"/>
    <tableColumn id="24" xr3:uid="{CBD52C64-1481-43EC-BA58-ACFC19D46505}" name="男_１９歳"/>
    <tableColumn id="25" xr3:uid="{65935D43-7D0C-4304-9C5D-9E1B67251E78}" name="男_２０歳"/>
    <tableColumn id="26" xr3:uid="{BEA1FD84-7081-4B6B-8024-7A3DFA526F09}" name="男_２１歳"/>
    <tableColumn id="27" xr3:uid="{AD071D94-F3BE-4310-BBCD-0E21207B8DC0}" name="男_２２歳"/>
    <tableColumn id="28" xr3:uid="{E39E90E2-2683-4729-8CFC-CD2D92AF0F34}" name="男_２３歳"/>
    <tableColumn id="29" xr3:uid="{93FED2B6-B0EB-432B-841A-0326CA1F425B}" name="男_２４歳"/>
    <tableColumn id="30" xr3:uid="{55C30DD9-9B33-4FF6-AAC5-76665C374311}" name="男_２５歳"/>
    <tableColumn id="31" xr3:uid="{E75AD5B2-ABF9-4081-ACD0-DC692BFF83A3}" name="男_２６歳"/>
    <tableColumn id="32" xr3:uid="{3E8478F6-33EC-42AE-8295-F9AD42D23EF8}" name="男_２７歳"/>
    <tableColumn id="33" xr3:uid="{ED27D441-1B6A-438A-BE63-9A4BDBD4FE1C}" name="男_２８歳"/>
    <tableColumn id="34" xr3:uid="{F12BC545-DC42-407C-A9CF-A0266495518D}" name="男_２９歳"/>
    <tableColumn id="35" xr3:uid="{075B5876-2A43-49D9-8018-9322F6C39BB7}" name="男_３０歳"/>
    <tableColumn id="36" xr3:uid="{9137679A-06AE-4F99-99C5-0E0E7BD86ED8}" name="男_３１歳"/>
    <tableColumn id="37" xr3:uid="{39A7448C-F60D-4D7D-90A1-C762E22A67D2}" name="男_３２歳"/>
    <tableColumn id="38" xr3:uid="{42D64426-3153-448D-BB7A-ED18406527D7}" name="男_３３歳"/>
    <tableColumn id="39" xr3:uid="{3850EE76-E797-4B1F-ACA2-775D8CB3D540}" name="男_３４歳"/>
    <tableColumn id="40" xr3:uid="{37AB22BF-9EF1-4D9A-93B9-65F5F73C64DC}" name="男_３５歳"/>
    <tableColumn id="41" xr3:uid="{92C6E9B3-672A-40EF-A87C-4C82FD011D50}" name="男_３６歳"/>
    <tableColumn id="42" xr3:uid="{08D88D1A-3441-4021-968F-EEE72EBB155E}" name="男_３７歳"/>
    <tableColumn id="43" xr3:uid="{0AAD3B6E-6065-46B9-95A9-ACD61133BEA7}" name="男_３８歳"/>
    <tableColumn id="44" xr3:uid="{BD16F0A5-2660-48D6-9D87-D78E610EA33B}" name="男_３９歳"/>
    <tableColumn id="45" xr3:uid="{6682CA94-7E7F-4140-B8A9-71E3A8051A19}" name="男_４０歳"/>
    <tableColumn id="46" xr3:uid="{18CEAE2B-93C4-41AE-BEA0-873E779578BB}" name="男_４１歳"/>
    <tableColumn id="47" xr3:uid="{288DADD3-FDA3-43F8-82E1-73D78E66D08A}" name="男_４２歳"/>
    <tableColumn id="48" xr3:uid="{05D4AA3B-A08C-4E44-9FB7-6CE968AE7EE0}" name="男_４３歳"/>
    <tableColumn id="49" xr3:uid="{B7D0C6C2-12B3-4410-9196-2388586C8EA0}" name="男_４４歳"/>
    <tableColumn id="50" xr3:uid="{A44B3D54-2574-434D-9AA8-F2E8BF099635}" name="男_４５歳"/>
    <tableColumn id="51" xr3:uid="{5CA41EDB-23A2-431B-9F35-7F66C7E0602D}" name="男_４６歳"/>
    <tableColumn id="52" xr3:uid="{2CECEBAB-29DF-4319-827B-F42F2112D276}" name="男_４７歳"/>
    <tableColumn id="53" xr3:uid="{94E674DD-BFC2-4866-B236-7FD80F8C0DAB}" name="男_４８歳"/>
    <tableColumn id="54" xr3:uid="{92F0A824-75E4-4750-AF58-D0A1AE75B574}" name="男_４９歳"/>
    <tableColumn id="55" xr3:uid="{1138511E-2FC5-4593-BD83-CBCFF5BA51B6}" name="男_５０歳"/>
    <tableColumn id="56" xr3:uid="{1F1C4C0E-44A1-49CA-B9A9-337C3A0AACEC}" name="男_５１歳"/>
    <tableColumn id="57" xr3:uid="{891A6E9A-5F3B-4920-B439-F655CE364797}" name="男_５２歳"/>
    <tableColumn id="58" xr3:uid="{D7DAE82F-9005-4A68-8576-DE9FA16C7D51}" name="男_５３歳"/>
    <tableColumn id="59" xr3:uid="{5D9598F9-22C6-4D51-8ECB-FE401BA224C1}" name="男_５４歳"/>
    <tableColumn id="60" xr3:uid="{6C61A29C-6DDB-41B0-A24A-88FC5B97BB2A}" name="男_５５歳"/>
    <tableColumn id="61" xr3:uid="{C6012C9E-22EC-428D-964E-4855A0C16822}" name="男_５６歳"/>
    <tableColumn id="62" xr3:uid="{A27DBF36-E801-4BEF-B0CD-D28726F06081}" name="男_５７歳"/>
    <tableColumn id="63" xr3:uid="{AD174B70-7005-43EC-9347-85FD7445E00E}" name="男_５８歳"/>
    <tableColumn id="64" xr3:uid="{2851ED00-7E1E-4CE2-9699-9A36A3B1FC38}" name="男_５９歳"/>
    <tableColumn id="65" xr3:uid="{A0BE2693-A14F-436F-9B67-CE4B998B93F3}" name="男_６０歳"/>
    <tableColumn id="66" xr3:uid="{9ED68B84-CACC-44F9-B30F-5BA044A8702D}" name="男_６１歳"/>
    <tableColumn id="67" xr3:uid="{2C4AB508-BDC7-41D5-A22D-5EE346626547}" name="男_６２歳"/>
    <tableColumn id="68" xr3:uid="{8FC8C0BF-39E2-494B-B264-290804E41E2E}" name="男_６３歳"/>
    <tableColumn id="69" xr3:uid="{8F5AB418-02A5-41EF-957F-879D6BC50D76}" name="男_６４歳"/>
    <tableColumn id="70" xr3:uid="{86373817-660F-49C1-8B2A-A220ABE89C76}" name="男_６５歳"/>
    <tableColumn id="71" xr3:uid="{E2DAFBA0-C02A-49AE-B4D1-57CA66F73894}" name="男_６６歳"/>
    <tableColumn id="72" xr3:uid="{7F6CC983-E5FB-4D57-B608-152239505B33}" name="男_６７歳"/>
    <tableColumn id="73" xr3:uid="{2BFE4EE7-13EE-4674-B488-AB33E3FD4BAB}" name="男_６８歳"/>
    <tableColumn id="74" xr3:uid="{2573DC4A-1DBE-4F82-B4B0-5697B7CD43B2}" name="男_６９歳"/>
    <tableColumn id="75" xr3:uid="{131C06C0-92DF-460C-A527-61715D6B8FE9}" name="男_７０歳"/>
    <tableColumn id="76" xr3:uid="{58A9F245-B8BC-4FBB-82F5-0FD82DF93C69}" name="男_７１歳"/>
    <tableColumn id="77" xr3:uid="{B85D4B84-44F8-48D3-AFD8-E2CF8F60E37B}" name="男_７２歳"/>
    <tableColumn id="78" xr3:uid="{9DABD69D-B822-4057-8433-436089307E62}" name="男_７３歳"/>
    <tableColumn id="79" xr3:uid="{E7DE090D-8924-4B89-858B-9F083D6EAF92}" name="男_７４歳"/>
    <tableColumn id="80" xr3:uid="{E77636F9-8285-4647-B0B5-66A9AAF1327B}" name="男_７５歳"/>
    <tableColumn id="81" xr3:uid="{4CD88CDB-ECDE-4135-B1A5-29D4B342C0BC}" name="男_７６歳"/>
    <tableColumn id="82" xr3:uid="{CB7C220E-EE0F-447A-B176-F452351089B5}" name="男_７７歳"/>
    <tableColumn id="83" xr3:uid="{18491B4F-1646-4218-8E83-64096D505382}" name="男_７８歳"/>
    <tableColumn id="84" xr3:uid="{8564990D-6870-4DA9-B3A1-060762915275}" name="男_７９歳"/>
    <tableColumn id="85" xr3:uid="{3F86C0C5-2659-410A-886A-F2BEBE3F24EC}" name="男_８０歳"/>
    <tableColumn id="86" xr3:uid="{B7644DE8-22F9-489E-81F5-4B002F52C152}" name="男_８１歳"/>
    <tableColumn id="87" xr3:uid="{009FF3C5-5D2E-4148-9E7C-476A18A9160F}" name="男_８２歳"/>
    <tableColumn id="88" xr3:uid="{472AD3A1-063F-4270-8279-5DFAA04B2A81}" name="男_８３歳"/>
    <tableColumn id="89" xr3:uid="{819FC4DB-E086-478F-81A1-59FAA7D82976}" name="男_８４歳"/>
    <tableColumn id="90" xr3:uid="{497F2268-5A78-456F-89AD-C1CD0065ACF1}" name="男_８５歳"/>
    <tableColumn id="91" xr3:uid="{9396B09B-F97E-4F43-83E4-E65F7B2F6E35}" name="男_８６歳"/>
    <tableColumn id="92" xr3:uid="{A408AAEB-09D9-48B9-8961-0CD7F41DACD4}" name="男_８７歳"/>
    <tableColumn id="93" xr3:uid="{105E8290-48B3-4C4D-A4C4-9BB6C381EAB5}" name="男_８８歳"/>
    <tableColumn id="94" xr3:uid="{993EC7DA-12F5-479F-B861-4B03066ABA39}" name="男_８９歳"/>
    <tableColumn id="95" xr3:uid="{8E4550F9-6BBA-4C54-8097-B168DD2A4C0C}" name="男_９０歳"/>
    <tableColumn id="96" xr3:uid="{6728ECA9-0216-4B27-898E-1D0084FFFEF4}" name="男_９１歳"/>
    <tableColumn id="97" xr3:uid="{1295EA81-E97D-49B4-A740-3A620555ABAD}" name="男_９２歳"/>
    <tableColumn id="98" xr3:uid="{F65C431E-AC83-484E-9EAB-CB898408BAB9}" name="男_９３歳"/>
    <tableColumn id="99" xr3:uid="{5F98F8D0-FAEC-47F8-BCC1-B30F52E34F96}" name="男_９４歳"/>
    <tableColumn id="100" xr3:uid="{8992C1DB-BCF0-4B28-98C5-AE92747C7257}" name="男_９５歳"/>
    <tableColumn id="101" xr3:uid="{E533C60B-23F9-4105-9C2F-2B989BA4F257}" name="男_９６歳"/>
    <tableColumn id="102" xr3:uid="{A554665E-E67A-4F24-B78E-7D93CEA3C0C1}" name="男_９７歳"/>
    <tableColumn id="103" xr3:uid="{FC38FFB7-B80A-4443-80ED-C7E5586FC328}" name="男_９８歳"/>
    <tableColumn id="104" xr3:uid="{31469C29-6D0F-4BAA-8BB7-ED211EF07B54}" name="男_９９歳"/>
    <tableColumn id="105" xr3:uid="{88A1F1AD-917B-4C5C-A6C7-BAA5994B990E}" name="男_100歳以上"/>
    <tableColumn id="106" xr3:uid="{8D653CCF-679B-447F-8DD0-266D276C4DA2}" name="女_０歳"/>
    <tableColumn id="107" xr3:uid="{C328C504-D52C-4930-85F1-6F49BEE0BD46}" name="女_１歳"/>
    <tableColumn id="108" xr3:uid="{B19B55F1-7FD3-42A4-9F4F-8AF7CCAFB57D}" name="女_２歳"/>
    <tableColumn id="109" xr3:uid="{3DFA6186-6787-489F-8AEF-1E00BCF0DC58}" name="女_３歳"/>
    <tableColumn id="110" xr3:uid="{6D1391BA-C979-45C6-8998-24138C4C72F8}" name="女_４歳"/>
    <tableColumn id="111" xr3:uid="{4BDBA923-62A2-4DCB-95BB-AC3E9D57F418}" name="女_５歳"/>
    <tableColumn id="112" xr3:uid="{0D447785-629B-4C69-B943-738771BE1106}" name="女_６歳"/>
    <tableColumn id="113" xr3:uid="{977C06CD-6C55-49EB-86B6-3C00F5ED09B5}" name="女_７歳"/>
    <tableColumn id="114" xr3:uid="{18C4AB6A-0AAF-4169-8683-981FE38DB234}" name="女_８歳"/>
    <tableColumn id="115" xr3:uid="{3C77DE97-9CFF-4E31-ACC0-651DD6982581}" name="女_９歳"/>
    <tableColumn id="116" xr3:uid="{7B5A0165-29E2-44C9-A60D-5DB7667D41BD}" name="女_１０歳"/>
    <tableColumn id="117" xr3:uid="{B2781A61-4716-4057-A576-F4AE9A0158A1}" name="女_１１歳"/>
    <tableColumn id="118" xr3:uid="{4892000C-BED1-4423-96D4-97DC50078016}" name="女_１２歳"/>
    <tableColumn id="119" xr3:uid="{C4FE8B25-7626-4313-86B8-14C6DA5967DC}" name="女_１３歳"/>
    <tableColumn id="120" xr3:uid="{2720074E-F057-4C67-943E-AF5B71F20CD2}" name="女_１４歳"/>
    <tableColumn id="121" xr3:uid="{5FC73A60-6FDF-452D-A41C-F604F1BAAFC8}" name="女_１５歳"/>
    <tableColumn id="122" xr3:uid="{15D8812A-B8BA-475D-8888-5B10869E1388}" name="女_１６歳"/>
    <tableColumn id="123" xr3:uid="{6FFBAFA7-56E4-424C-92A1-90721BD705EA}" name="女_１７歳"/>
    <tableColumn id="124" xr3:uid="{F302E3D1-3596-4EA1-AEF8-6FE56BFF681C}" name="女_１８歳"/>
    <tableColumn id="125" xr3:uid="{49A521FB-3597-4A9D-BE1A-43A2F856EC2E}" name="女_１９歳"/>
    <tableColumn id="126" xr3:uid="{AD96475A-8705-4876-AE94-C1512C5B8067}" name="女_２０歳"/>
    <tableColumn id="127" xr3:uid="{F2C681FE-E476-4FDA-8F16-5B8A2D779392}" name="女_２１歳"/>
    <tableColumn id="128" xr3:uid="{77A45ED0-1613-4215-AC34-2DAF09C51DC6}" name="女_２２歳"/>
    <tableColumn id="129" xr3:uid="{05D4F9CE-6A79-4A54-BE79-842FB7C79A53}" name="女_２３歳"/>
    <tableColumn id="130" xr3:uid="{7AE6C9CE-9793-45C7-967E-62EC4EE0BA81}" name="女_２４歳"/>
    <tableColumn id="131" xr3:uid="{DD826CC9-18A1-47AB-8C40-533605F43040}" name="女_２５歳"/>
    <tableColumn id="132" xr3:uid="{94C9B744-25B3-48C0-B8FE-E8C6B1AC6693}" name="女_２６歳"/>
    <tableColumn id="133" xr3:uid="{2946EA23-8206-40DB-9528-E130BA3034A0}" name="女_２７歳"/>
    <tableColumn id="134" xr3:uid="{DCEE2369-6437-4EDE-90E0-482ED5D4860B}" name="女_２８歳"/>
    <tableColumn id="135" xr3:uid="{3E8E9950-81C0-41D2-990C-4E75620FF53E}" name="女_２９歳"/>
    <tableColumn id="136" xr3:uid="{906E6ACB-2A3E-40E5-9C1D-0829139AB584}" name="女_３０歳"/>
    <tableColumn id="137" xr3:uid="{CD322DDF-78AC-4FC4-A864-B485FEDF2033}" name="女_３１歳"/>
    <tableColumn id="138" xr3:uid="{BA51CC91-60A2-45B6-AD75-E82FE89A40F1}" name="女_３２歳"/>
    <tableColumn id="139" xr3:uid="{4A9B9828-879C-46F1-8D4C-046D68CD7FED}" name="女_３３歳"/>
    <tableColumn id="140" xr3:uid="{D2C55709-0829-466A-8F8C-06F84C867684}" name="女_３４歳"/>
    <tableColumn id="141" xr3:uid="{EE817BF1-5619-4674-A7B0-5E2165E0A107}" name="女_３５歳"/>
    <tableColumn id="142" xr3:uid="{55CDDB4F-47FA-41BF-9F90-F937AEE3BADE}" name="女_３６歳"/>
    <tableColumn id="143" xr3:uid="{98BDB2E0-1648-4A74-AA0D-4DE93D43A840}" name="女_３７歳"/>
    <tableColumn id="144" xr3:uid="{618A0D92-193F-468C-B451-A9B83247A1CC}" name="女_３８歳"/>
    <tableColumn id="145" xr3:uid="{85F97B6C-F72F-4BA5-A151-08BEF660BC39}" name="女_３９歳"/>
    <tableColumn id="146" xr3:uid="{5B4012CF-C905-45C3-BAB3-F27B62702315}" name="女_４０歳"/>
    <tableColumn id="147" xr3:uid="{9302F1A4-C093-4FE3-BCD3-53E56A3B3E0C}" name="女_４１歳"/>
    <tableColumn id="148" xr3:uid="{09FF11AD-51A9-4B24-95D4-05EECA3D6410}" name="女_４２歳"/>
    <tableColumn id="149" xr3:uid="{8EC273CF-B3B6-4573-9473-366EBE3F9044}" name="女_４３歳"/>
    <tableColumn id="150" xr3:uid="{9DBC90DF-DDA3-4076-A301-703893582AAF}" name="女_４４歳"/>
    <tableColumn id="151" xr3:uid="{84026D77-30E3-4C7B-8C11-F62353F226F0}" name="女_４５歳"/>
    <tableColumn id="152" xr3:uid="{29793000-E2E3-4C72-9D7C-99C782477DF0}" name="女_４６歳"/>
    <tableColumn id="153" xr3:uid="{3193FB4F-1706-4795-819F-510D0ACCD02D}" name="女_４７歳"/>
    <tableColumn id="154" xr3:uid="{F47A4E1B-6CF0-4C1C-BBE0-14F6F19AE3E0}" name="女_４８歳"/>
    <tableColumn id="155" xr3:uid="{1BEF326D-0DD7-4A33-80AD-25A7CD51FF26}" name="女_４９歳"/>
    <tableColumn id="156" xr3:uid="{AAEA0DB2-7A6B-4091-93E1-57174ACC7119}" name="女_５０歳"/>
    <tableColumn id="157" xr3:uid="{BA972D09-D53D-4937-8C48-A74142471254}" name="女_５１歳"/>
    <tableColumn id="158" xr3:uid="{396F61DF-E561-473B-8878-0A32A96818E2}" name="女_５２歳"/>
    <tableColumn id="159" xr3:uid="{81AB808B-F21B-4881-9D69-D81F76D85D02}" name="女_５３歳"/>
    <tableColumn id="160" xr3:uid="{A3AF80DA-87A7-4C94-BB5C-67451066B9E9}" name="女_５４歳"/>
    <tableColumn id="161" xr3:uid="{F07BF602-8BB9-46D3-8030-70F4771825B1}" name="女_５５歳"/>
    <tableColumn id="162" xr3:uid="{FA48C730-164A-4AE9-A821-A432710AD883}" name="女_５６歳"/>
    <tableColumn id="163" xr3:uid="{9F6F543B-694C-48BF-B4EB-844319B7E582}" name="女_５７歳"/>
    <tableColumn id="164" xr3:uid="{E1A13C2E-1DCD-405A-866B-F97FDB6BBFCE}" name="女_５８歳"/>
    <tableColumn id="165" xr3:uid="{69525EC2-019B-43BC-9058-72852E815909}" name="女_５９歳"/>
    <tableColumn id="166" xr3:uid="{017E7BA5-D38B-4D3F-B3BD-45E500A03381}" name="女_６０歳"/>
    <tableColumn id="167" xr3:uid="{8708815B-3590-4A07-B15C-EE8A0875B7C1}" name="女_６１歳"/>
    <tableColumn id="168" xr3:uid="{19A00F09-8606-4E64-BBA0-710CC63AD9C6}" name="女_６２歳"/>
    <tableColumn id="169" xr3:uid="{9602588E-9BC3-4C8A-A5CD-561898799FC4}" name="女_６３歳"/>
    <tableColumn id="170" xr3:uid="{2AE4B204-BFBC-4DE1-9AFB-FF6D3B36E1B2}" name="女_６４歳"/>
    <tableColumn id="171" xr3:uid="{5F3A6452-DF27-44BF-9A0F-3BEE930684E3}" name="女_６５歳"/>
    <tableColumn id="172" xr3:uid="{6FDB39C1-A396-42EB-A87F-3143D0447441}" name="女_６６歳"/>
    <tableColumn id="173" xr3:uid="{8E569618-9225-43A8-A7BE-FEE87402323B}" name="女_６７歳"/>
    <tableColumn id="174" xr3:uid="{7CAB7C62-0A36-45D7-AAAE-285AA4FA61E2}" name="女_６８歳"/>
    <tableColumn id="175" xr3:uid="{60A5D621-30C2-4AD5-AB59-719B75B3E6CB}" name="女_６９歳"/>
    <tableColumn id="176" xr3:uid="{3E4516CC-EFC6-409F-A54E-FF6C712FAC72}" name="女_７０歳"/>
    <tableColumn id="177" xr3:uid="{A0F76DDC-142E-4C91-A222-E76EC86270C5}" name="女_７１歳"/>
    <tableColumn id="178" xr3:uid="{BBD34877-47B4-451B-AB9F-C9960100C79E}" name="女_７２歳"/>
    <tableColumn id="179" xr3:uid="{74D9C05B-6179-45A8-B153-4E66B1A33DF3}" name="女_７３歳"/>
    <tableColumn id="180" xr3:uid="{2AD60974-7198-403C-9033-65AEBDDA802A}" name="女_７４歳"/>
    <tableColumn id="181" xr3:uid="{B9BA32D1-2D77-4CDC-8525-0667A97E9E5A}" name="女_７５歳"/>
    <tableColumn id="182" xr3:uid="{32825FAA-43F0-4080-8CE8-314D76754AB1}" name="女_７６歳"/>
    <tableColumn id="183" xr3:uid="{6487BAA0-1655-415D-A945-50EB4EEFA0BD}" name="女_７７歳"/>
    <tableColumn id="184" xr3:uid="{5DBE317A-9BE6-4BEC-AABC-EEB018A6660F}" name="女_７８歳"/>
    <tableColumn id="185" xr3:uid="{979E8E0F-5DD7-442D-8898-ACD9E1A777B4}" name="女_７９歳"/>
    <tableColumn id="186" xr3:uid="{48FBA5CC-A038-45A7-995A-E959E4459146}" name="女_８０歳"/>
    <tableColumn id="187" xr3:uid="{588F6CDF-2B3E-48C1-97FB-61CBF670E51E}" name="女_８１歳"/>
    <tableColumn id="188" xr3:uid="{A0B8F36A-E6C9-4FD0-A84C-37F766C06C0A}" name="女_８２歳"/>
    <tableColumn id="189" xr3:uid="{406812B7-B6F3-474E-84AB-A0947982DD16}" name="女_８３歳"/>
    <tableColumn id="190" xr3:uid="{9E86A398-4B1A-4753-8BCB-7C4F94B4FAFE}" name="女_８４歳"/>
    <tableColumn id="191" xr3:uid="{F45A7F2A-6EC0-47D9-8E45-D7F86E690099}" name="女_８５歳"/>
    <tableColumn id="192" xr3:uid="{1099182C-76D9-4E18-841A-FB3258EBB56E}" name="女_８６歳"/>
    <tableColumn id="193" xr3:uid="{937CF628-E89C-407E-AC1D-723E1849BE6D}" name="女_８７歳"/>
    <tableColumn id="194" xr3:uid="{CEE54296-C2D9-44D3-8CA3-18842FF62754}" name="女_８８歳"/>
    <tableColumn id="195" xr3:uid="{F2E0B312-10C0-420C-B308-3AAD06FC4F97}" name="女_８９歳"/>
    <tableColumn id="196" xr3:uid="{34C7D230-1517-4840-B302-5DEF4EB73703}" name="女_９０歳"/>
    <tableColumn id="197" xr3:uid="{9F4F8FDD-188C-4951-B001-FD8C7CAAA661}" name="女_９１歳"/>
    <tableColumn id="198" xr3:uid="{E603BE82-12A7-4096-9517-AF9CAEAB05A5}" name="女_９２歳"/>
    <tableColumn id="199" xr3:uid="{CC86C4EC-FE79-4950-ADE1-EA3D21DA9BC4}" name="女_９３歳"/>
    <tableColumn id="200" xr3:uid="{72567257-7041-4542-89FE-CAF865321B8D}" name="女_９４歳"/>
    <tableColumn id="201" xr3:uid="{A1DC6AAD-33B5-45FB-B5A8-A8AE5A832073}" name="女_９５歳"/>
    <tableColumn id="202" xr3:uid="{8F3CBD2B-C032-47FD-B975-BE326CA98BB7}" name="女_９６歳"/>
    <tableColumn id="203" xr3:uid="{B9BB0885-ABC9-43BE-AA0C-4872CDE86E3C}" name="女_９７歳"/>
    <tableColumn id="204" xr3:uid="{C9E97F61-79EC-47AA-80EC-52BB597C0437}" name="女_９８歳"/>
    <tableColumn id="205" xr3:uid="{24DEFB57-74F1-4430-BCF5-6BAE5FF89433}" name="女_９９歳"/>
    <tableColumn id="206" xr3:uid="{874454E0-C2C3-46C6-B019-67F697123398}" name="女_100歳以上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F5E3152-53B2-41F5-8C54-09E4915D7F49}" name="住所別TBL" displayName="住所別TBL" ref="A7:PA239" totalsRowShown="0">
  <autoFilter ref="A7:PA239" xr:uid="{AF5E3152-53B2-41F5-8C54-09E4915D7F49}"/>
  <tableColumns count="417">
    <tableColumn id="1" xr3:uid="{12A15D61-85C5-4D26-AAA1-A5522FBCC3D9}" name="CODE" dataDxfId="16">
      <calculatedColumnFormula>人口推移!B7</calculatedColumnFormula>
    </tableColumn>
    <tableColumn id="418" xr3:uid="{B1C773FC-CF93-45B1-AB35-8C0A48587190}" name="計" dataDxfId="15">
      <calculatedColumnFormula>SUM(EL8:PA8)</calculatedColumnFormula>
    </tableColumn>
    <tableColumn id="3" xr3:uid="{87000E65-A279-440D-ACE3-74FCCA9A1448}" name="世帯数_計" dataDxfId="14">
      <calculatedColumnFormula>SUM(D8:EK8)</calculatedColumnFormula>
    </tableColumn>
    <tableColumn id="4" xr3:uid="{33218033-E5BF-421B-A6F3-DFD8E20324B4}" name="101_世帯数"/>
    <tableColumn id="5" xr3:uid="{3D730A86-0687-4C28-AC90-E4E2EECC63B7}" name="102_世帯数"/>
    <tableColumn id="6" xr3:uid="{85C12413-F1BE-4B1F-9661-88E70152482C}" name="103_世帯数"/>
    <tableColumn id="7" xr3:uid="{476F133B-6798-4EA6-B529-16992FEC89D2}" name="201_世帯数"/>
    <tableColumn id="8" xr3:uid="{4666D82E-752F-42FE-A88D-92C1573A0E15}" name="202_世帯数"/>
    <tableColumn id="9" xr3:uid="{EC9DC429-B1EB-4266-8046-C269C19CE984}" name="203_世帯数"/>
    <tableColumn id="10" xr3:uid="{B39BB124-7233-4C67-B29A-8758DE76C295}" name="204_世帯数"/>
    <tableColumn id="11" xr3:uid="{F784FEF4-44A0-45E3-A161-350A10816180}" name="205_世帯数"/>
    <tableColumn id="12" xr3:uid="{31440D68-69F0-424D-BF18-AF681BCD557D}" name="206_世帯数"/>
    <tableColumn id="13" xr3:uid="{2B7404B9-CFDE-407D-9486-3E31DC0D81E2}" name="207_世帯数"/>
    <tableColumn id="14" xr3:uid="{360731B1-105B-45C1-B58A-03FFFF0CC4E8}" name="208_世帯数"/>
    <tableColumn id="15" xr3:uid="{93C9463B-5A2C-455D-82CE-95DF8AE96F3C}" name="211_世帯数"/>
    <tableColumn id="16" xr3:uid="{811F9B81-0558-4C58-AC9F-AB87A050403F}" name="212_世帯数"/>
    <tableColumn id="17" xr3:uid="{F5C93485-EFE8-4087-93EE-76E4229CA7C7}" name="213_世帯数"/>
    <tableColumn id="18" xr3:uid="{9E96B183-B633-4902-B918-CF9926B124F4}" name="214_世帯数"/>
    <tableColumn id="19" xr3:uid="{06B611AC-C058-40FF-86BA-1221C92E672C}" name="215_世帯数"/>
    <tableColumn id="20" xr3:uid="{F1069647-77A6-43C9-9A92-D2B6354BF9D7}" name="216_世帯数"/>
    <tableColumn id="21" xr3:uid="{D88D6D21-F964-41A5-8774-5DAB703ABB2F}" name="217_世帯数"/>
    <tableColumn id="22" xr3:uid="{CAC8A8C4-5748-4221-B10F-E7A7566E5D53}" name="218_世帯数"/>
    <tableColumn id="23" xr3:uid="{CA069A5C-BD66-47FC-92FF-CBD09C2EEBCA}" name="219_世帯数"/>
    <tableColumn id="24" xr3:uid="{A7BAA920-A6AE-4ECF-9948-9D224A2F176E}" name="220_世帯数"/>
    <tableColumn id="25" xr3:uid="{445C8B07-FB67-4401-A4C9-133770D031FE}" name="221_世帯数"/>
    <tableColumn id="26" xr3:uid="{94C9C562-B3BE-4156-A150-2257FF208295}" name="222_世帯数"/>
    <tableColumn id="27" xr3:uid="{E94E0ED1-BC93-4A00-A1CF-C9A2E458A446}" name="223_世帯数"/>
    <tableColumn id="28" xr3:uid="{FC93BE18-C3B9-421E-A952-10E55BDAF8F7}" name="224_世帯数"/>
    <tableColumn id="29" xr3:uid="{B41CC899-AC88-487E-BA37-F6AF36E14910}" name="225_世帯数"/>
    <tableColumn id="30" xr3:uid="{1204B8FB-0D2A-4B17-9D93-346F0F593CE4}" name="226_世帯数"/>
    <tableColumn id="31" xr3:uid="{9B371DEF-298E-44DD-8F2B-CE9C6B44726C}" name="302_世帯数"/>
    <tableColumn id="32" xr3:uid="{61B4B5A6-AA8D-4C57-8635-44C5012BA733}" name="303_世帯数"/>
    <tableColumn id="33" xr3:uid="{F4F1ECCC-219F-4152-82A1-3378EA6403A2}" name="304_世帯数"/>
    <tableColumn id="34" xr3:uid="{49DC2073-21CD-4AE3-A086-E4A14E85DFFE}" name="307_世帯数"/>
    <tableColumn id="35" xr3:uid="{330E2A80-2836-4698-A652-A9F2393AA5CB}" name="311_世帯数"/>
    <tableColumn id="36" xr3:uid="{AE8BFDA3-5A51-45D6-975C-42E948705B01}" name="312_世帯数"/>
    <tableColumn id="37" xr3:uid="{3600C672-C2B1-44CE-93C5-D4361E5DEFDA}" name="314_世帯数"/>
    <tableColumn id="38" xr3:uid="{FE8EA3D9-4E00-4DEB-AB6F-F46D108F63E3}" name="316_世帯数"/>
    <tableColumn id="39" xr3:uid="{56114D81-F8C6-4220-937E-5859B8BD2C7B}" name="317_世帯数"/>
    <tableColumn id="40" xr3:uid="{5EF6EB08-58C3-4424-B805-24D0A4BA8D8B}" name="318_世帯数"/>
    <tableColumn id="41" xr3:uid="{A88D873D-04ED-4EC3-B074-6CB29E205635}" name="319_世帯数"/>
    <tableColumn id="42" xr3:uid="{00A37FED-8A53-4772-B17D-7073620E71A1}" name="320_世帯数"/>
    <tableColumn id="43" xr3:uid="{AAFE8776-C6BD-4605-BD60-F00600675AC8}" name="321_世帯数"/>
    <tableColumn id="44" xr3:uid="{D7C6A4D0-109D-4872-A1CE-0607F7752046}" name="322_世帯数"/>
    <tableColumn id="45" xr3:uid="{DC5AABE1-231E-402F-B1D4-AA7A7E152FAF}" name="323_世帯数"/>
    <tableColumn id="46" xr3:uid="{73F37075-6609-464A-8948-B607FA027A4C}" name="324_世帯数"/>
    <tableColumn id="47" xr3:uid="{756F6BFA-6748-447B-B9BA-74E1F6E8F929}" name="325_世帯数"/>
    <tableColumn id="48" xr3:uid="{CD2E643C-979B-4666-8EF9-2BBA1881C736}" name="326_世帯数"/>
    <tableColumn id="49" xr3:uid="{85744DC2-9EE6-416A-B66C-F18E35959379}" name="327_世帯数"/>
    <tableColumn id="50" xr3:uid="{EDA1EA6A-95C0-43CD-B24C-DE984A34252C}" name="328_世帯数"/>
    <tableColumn id="51" xr3:uid="{2B67B749-A6F9-4185-B070-91F749BE1081}" name="329_世帯数"/>
    <tableColumn id="52" xr3:uid="{AFE80311-9B4A-48F1-8941-D0F6706C28AE}" name="402_世帯数"/>
    <tableColumn id="53" xr3:uid="{E5C3EF6C-BB92-477E-AB0A-325AB26433D2}" name="406_世帯数"/>
    <tableColumn id="54" xr3:uid="{E2B532C0-8A35-4FDF-8765-5ACC46066182}" name="407_世帯数"/>
    <tableColumn id="55" xr3:uid="{9358D13F-D262-4595-877F-DF6ED22744D2}" name="408_世帯数"/>
    <tableColumn id="56" xr3:uid="{A9C2D8C4-86C1-4B85-AD0E-3EB08C22B95A}" name="409_世帯数"/>
    <tableColumn id="57" xr3:uid="{FB3ED70E-CF33-4C5B-BB5E-62C80C0DC643}" name="410_世帯数"/>
    <tableColumn id="58" xr3:uid="{80622FEA-3F70-47ED-9E3D-4CB0A4C65FA1}" name="411_世帯数"/>
    <tableColumn id="59" xr3:uid="{96472EA1-0405-4D49-BAE2-A72648F13666}" name="412_世帯数"/>
    <tableColumn id="60" xr3:uid="{DC78B2E3-CDBD-4AFA-AC93-F39B22270EDA}" name="413_世帯数"/>
    <tableColumn id="61" xr3:uid="{F08AB785-A3A8-4175-A850-5FABC0C57DFC}" name="414_世帯数"/>
    <tableColumn id="62" xr3:uid="{F0D1E6EA-D9D0-4A9A-A520-14FA19AF4715}" name="415_世帯数"/>
    <tableColumn id="63" xr3:uid="{31FD0A5E-B839-4C69-B099-74F6E538C50E}" name="416_世帯数"/>
    <tableColumn id="64" xr3:uid="{C03EE1CC-CA51-4B61-85B9-88383F76B687}" name="417_世帯数"/>
    <tableColumn id="65" xr3:uid="{C51C6D0A-2BEC-42AA-A9B1-75EA5CE14C36}" name="418_世帯数"/>
    <tableColumn id="66" xr3:uid="{FF75EB86-11D7-464C-A7F9-DEF4C2B7C0C6}" name="419_世帯数"/>
    <tableColumn id="67" xr3:uid="{A779879D-79F1-42E1-9917-E29D6CE0BD99}" name="420_世帯数"/>
    <tableColumn id="68" xr3:uid="{65AB5A31-6D3D-4039-B6D9-CC1152BA6A00}" name="421_世帯数"/>
    <tableColumn id="69" xr3:uid="{A665F2B7-6989-49F4-B816-0602D9557668}" name="422_世帯数"/>
    <tableColumn id="70" xr3:uid="{1C120503-1071-4DBA-B814-9B7EF2846883}" name="436_世帯数"/>
    <tableColumn id="71" xr3:uid="{D856E786-E48B-4C2D-B099-BFB5A439EBD6}" name="501_世帯数"/>
    <tableColumn id="72" xr3:uid="{832CBDE5-6254-4154-B369-45D37B542C14}" name="502_世帯数"/>
    <tableColumn id="73" xr3:uid="{43D3370E-659A-458A-B217-43B44314C7F3}" name="503_世帯数"/>
    <tableColumn id="74" xr3:uid="{2B19BBD2-AD86-42C9-9E4D-0F17DEC2C81A}" name="504_世帯数"/>
    <tableColumn id="75" xr3:uid="{9A7BE0BB-7A31-4D34-BCDE-166BDB98E7F2}" name="506_世帯数"/>
    <tableColumn id="76" xr3:uid="{80FF5239-49A5-4C8F-8BA4-2268C809BE54}" name="507_世帯数"/>
    <tableColumn id="77" xr3:uid="{F94232FA-444B-40EF-8571-65F4F5E2822A}" name="511_世帯数"/>
    <tableColumn id="78" xr3:uid="{AB847DE9-E4C1-4945-9840-5619007504FC}" name="512_世帯数"/>
    <tableColumn id="79" xr3:uid="{ABF2921C-26B0-4461-AD14-5B75BA34280C}" name="513_世帯数"/>
    <tableColumn id="80" xr3:uid="{334C5083-E898-42E7-9CA6-6DF8878D1993}" name="514_世帯数"/>
    <tableColumn id="81" xr3:uid="{595CA7AA-4402-4751-89DC-AF61EB79104C}" name="515_世帯数"/>
    <tableColumn id="82" xr3:uid="{D7593E11-E961-4B9D-970C-C9C5B1925780}" name="516_世帯数"/>
    <tableColumn id="83" xr3:uid="{6F825C3D-A792-49C9-85CF-97E3EEEBF887}" name="517_世帯数"/>
    <tableColumn id="84" xr3:uid="{AFFE7F4E-93D9-4977-A620-5257741A1193}" name="518_世帯数"/>
    <tableColumn id="85" xr3:uid="{D950E440-5283-48D0-9FFA-A60DDEB8A242}" name="519_世帯数"/>
    <tableColumn id="86" xr3:uid="{437A9366-E0B4-4EE9-B943-E00FAD2534CD}" name="520_世帯数"/>
    <tableColumn id="87" xr3:uid="{E08925A8-4586-4E31-9C74-DBCD23007E20}" name="522_世帯数"/>
    <tableColumn id="88" xr3:uid="{23449E5D-C9EE-43CA-A047-B07092B594E1}" name="523_世帯数"/>
    <tableColumn id="89" xr3:uid="{56B2D54B-556B-4519-90F0-A58EF64CD330}" name="524_世帯数"/>
    <tableColumn id="90" xr3:uid="{33F81BA8-5DC9-4BFE-B2A1-158556F7390A}" name="525_世帯数"/>
    <tableColumn id="91" xr3:uid="{B9395FED-7511-4C38-A9F4-52B288581138}" name="526_世帯数"/>
    <tableColumn id="92" xr3:uid="{4090E594-FCD7-407D-B061-A6CB67F3A3A4}" name="527_世帯数"/>
    <tableColumn id="93" xr3:uid="{CBA3B28D-94DB-4627-8283-B73B415E08AA}" name="528_世帯数"/>
    <tableColumn id="94" xr3:uid="{C1E159EC-63C9-4168-B74B-AB8592E4D353}" name="529_世帯数"/>
    <tableColumn id="95" xr3:uid="{17E20630-41CD-48E5-99D4-E45C67CDC240}" name="530_世帯数"/>
    <tableColumn id="96" xr3:uid="{FABBA49E-70A7-4F6C-AC58-EB526174AE81}" name="531_世帯数"/>
    <tableColumn id="97" xr3:uid="{B45CF6ED-9346-4522-8D0A-C8E540F4418A}" name="533_世帯数"/>
    <tableColumn id="98" xr3:uid="{EB6F8B90-06BF-4D84-B213-48CA48F10B9B}" name="601_世帯数"/>
    <tableColumn id="99" xr3:uid="{5133D5BE-C3DC-4F5E-B43F-3EE1EFC7014F}" name="602_世帯数"/>
    <tableColumn id="100" xr3:uid="{F78C538E-D2FC-4FF1-8569-61B6AD7C9E00}" name="603_世帯数"/>
    <tableColumn id="101" xr3:uid="{58C56F4E-3B2D-488D-8012-1AC60E9BF3AB}" name="604_世帯数"/>
    <tableColumn id="102" xr3:uid="{B3C9607E-1476-43F6-B653-8B02C47333B6}" name="605_世帯数"/>
    <tableColumn id="103" xr3:uid="{72D3D16B-D174-466F-AB9B-29BF262D13DE}" name="606_世帯数"/>
    <tableColumn id="104" xr3:uid="{B6F739FD-8B3B-410F-9315-08F84BE60D38}" name="701_世帯数"/>
    <tableColumn id="105" xr3:uid="{4320CF78-47F7-4988-9930-3A9272BF4D67}" name="702_世帯数"/>
    <tableColumn id="106" xr3:uid="{E3369833-4C12-4A73-9D0A-421BF5D3B8E0}" name="703_世帯数"/>
    <tableColumn id="107" xr3:uid="{22826F7A-6AAA-472C-AAF9-F2388290C7DA}" name="704_世帯数"/>
    <tableColumn id="108" xr3:uid="{502F0739-D8F8-4691-9AD3-9AB5DA7C3F55}" name="705_世帯数"/>
    <tableColumn id="109" xr3:uid="{07355C85-710B-46CC-9D83-6125E4487B79}" name="706_世帯数"/>
    <tableColumn id="110" xr3:uid="{F470844C-0EE7-4D6B-8373-08376A167B93}" name="707_世帯数"/>
    <tableColumn id="111" xr3:uid="{FFA571BB-F870-4E09-A2C8-55A5D39F57C5}" name="708_世帯数"/>
    <tableColumn id="112" xr3:uid="{906C4A3A-0744-4341-976C-5585D60198EC}" name="709_世帯数"/>
    <tableColumn id="113" xr3:uid="{DE731043-123B-4C03-B726-E777BB8CDAEF}" name="710_世帯数"/>
    <tableColumn id="114" xr3:uid="{01B13F5F-4F2D-4BF3-8C34-23DF53D2E381}" name="711_世帯数"/>
    <tableColumn id="115" xr3:uid="{88B85826-BA17-443F-BE35-FC6558D5AC54}" name="712_世帯数"/>
    <tableColumn id="116" xr3:uid="{98ADCFE1-701F-4234-ADE0-082ED2F7907F}" name="713_世帯数"/>
    <tableColumn id="117" xr3:uid="{E4F4BEE7-C730-41EA-A6E1-7D083019C8E1}" name="714_世帯数"/>
    <tableColumn id="118" xr3:uid="{1DFA21E0-15F6-4132-9012-7AD2AA4741FB}" name="715_世帯数"/>
    <tableColumn id="119" xr3:uid="{6F2AFC98-F527-4A3B-8E54-406F7E220BE1}" name="716_世帯数"/>
    <tableColumn id="120" xr3:uid="{F9E0B7C0-3836-4546-B52B-285902B48CA3}" name="717_世帯数"/>
    <tableColumn id="121" xr3:uid="{EE8FF37D-AAFB-4F73-9DD9-2E249CA40DA9}" name="801_世帯数"/>
    <tableColumn id="122" xr3:uid="{B1F44C56-AA00-41EE-A366-5924CB7654C4}" name="802_世帯数"/>
    <tableColumn id="123" xr3:uid="{1B19B354-C6F4-4FEA-A98C-1267943C185E}" name="803_世帯数"/>
    <tableColumn id="124" xr3:uid="{8B2AD92D-931A-40AE-B14A-5D0620881013}" name="804_世帯数"/>
    <tableColumn id="125" xr3:uid="{B0E4F214-68CA-44A5-A757-5E4004E32759}" name="806_世帯数"/>
    <tableColumn id="126" xr3:uid="{7F91FFB3-1C7C-4EBB-85B9-88F063659028}" name="811_世帯数"/>
    <tableColumn id="127" xr3:uid="{04B91DFA-2528-4109-9A25-1438A6F401D2}" name="812_世帯数"/>
    <tableColumn id="128" xr3:uid="{CDADF2D8-2CA3-410C-8306-39D031334487}" name="813_世帯数"/>
    <tableColumn id="129" xr3:uid="{42595F71-0ECD-4453-B77A-E68C0F63F5F7}" name="815_世帯数"/>
    <tableColumn id="130" xr3:uid="{5870C3C9-93AE-4BDF-9574-55DA3F8AEFAC}" name="816_世帯数"/>
    <tableColumn id="131" xr3:uid="{08828985-90F1-4542-9378-9B9331DF286B}" name="817_世帯数"/>
    <tableColumn id="132" xr3:uid="{E1EDF322-2923-4C92-B4E1-B3B4AEB8F89C}" name="901_世帯数"/>
    <tableColumn id="133" xr3:uid="{FEA2C8A4-6125-4967-B4E6-D835B79230D6}" name="902_世帯数"/>
    <tableColumn id="134" xr3:uid="{F8269D2B-8D63-4E11-B97C-73809004D8C0}" name="903_世帯数"/>
    <tableColumn id="135" xr3:uid="{E7BA90DE-6F78-40FD-ABB1-79854686F9B6}" name="904_世帯数"/>
    <tableColumn id="136" xr3:uid="{70F942F6-BA4B-4473-8340-BDC02F454A3B}" name="905_世帯数"/>
    <tableColumn id="137" xr3:uid="{71F54F87-BF99-455F-9792-0620EF3280C3}" name="906_世帯数"/>
    <tableColumn id="138" xr3:uid="{E5BE6FED-6D38-460E-88FE-D16B6341F849}" name="1002_世帯数"/>
    <tableColumn id="139" xr3:uid="{EFF8F1F5-0DE0-42C8-AD79-780FD20B1906}" name="1003_世帯数"/>
    <tableColumn id="140" xr3:uid="{67E1BC44-6ADB-4A32-9858-06646EBCA3B9}" name="1004_世帯数"/>
    <tableColumn id="141" xr3:uid="{CF6E60B6-C172-485D-B5C3-FD012004562A}" name="1005_世帯数"/>
    <tableColumn id="142" xr3:uid="{1CCA1E11-E294-4359-9F01-C468C4008AA7}" name="101_男"/>
    <tableColumn id="143" xr3:uid="{EC099E74-561C-40B7-8742-94537D8330C8}" name="102_男"/>
    <tableColumn id="144" xr3:uid="{EF615CD2-F703-4298-BAAD-9A070ACDC6ED}" name="103_男"/>
    <tableColumn id="145" xr3:uid="{E87ADA2A-B9E6-47D5-A09E-852BDF6DE0A1}" name="201_男"/>
    <tableColumn id="146" xr3:uid="{A9A855B7-2FA5-465B-B08B-C23B276CD396}" name="202_男"/>
    <tableColumn id="147" xr3:uid="{E1C14C3F-AF12-411F-AE98-CC30422A9ED4}" name="203_男"/>
    <tableColumn id="148" xr3:uid="{93A7BE2C-D0CD-475F-BB33-54A49B085DBA}" name="204_男"/>
    <tableColumn id="149" xr3:uid="{16F24B0D-33A9-415B-9BDD-3A09B2ED3AC2}" name="205_男"/>
    <tableColumn id="150" xr3:uid="{F833AB93-49C9-41FE-A61C-75595624BA9C}" name="206_男"/>
    <tableColumn id="151" xr3:uid="{8CFD3835-4E41-4DD7-A7B8-5902ED6BA1E7}" name="207_男"/>
    <tableColumn id="152" xr3:uid="{01106BF4-CBEE-4DC6-8EAE-73D74F57BB89}" name="208_男"/>
    <tableColumn id="153" xr3:uid="{3E2C4B9A-3F8A-4A35-A84F-40B34D8AE2DD}" name="211_男"/>
    <tableColumn id="154" xr3:uid="{59D7B485-B740-4915-983A-45D1C923A45C}" name="212_男"/>
    <tableColumn id="155" xr3:uid="{957E6556-30F1-4690-AB39-153DF933AD75}" name="213_男"/>
    <tableColumn id="156" xr3:uid="{201F3A47-46B0-46C2-8C00-6872B104C65A}" name="214_男"/>
    <tableColumn id="157" xr3:uid="{DEF99E3E-49CE-4D98-BF51-82ECE4F456A5}" name="215_男"/>
    <tableColumn id="158" xr3:uid="{47EFEA41-9FB1-48CF-B5A0-9DEA2BFB6925}" name="216_男"/>
    <tableColumn id="159" xr3:uid="{64E3ECDF-CE99-4BFC-ADD5-94B00D5B6BF0}" name="217_男"/>
    <tableColumn id="160" xr3:uid="{BBECB83F-5473-4857-91C4-E2C3191E93C1}" name="218_男"/>
    <tableColumn id="161" xr3:uid="{1445EBA0-F5B1-48D5-899F-CA338DC1021E}" name="219_男"/>
    <tableColumn id="162" xr3:uid="{CE925244-3B0A-4BCC-9876-7D7A900BCDDA}" name="220_男"/>
    <tableColumn id="163" xr3:uid="{93728E16-6A91-4309-B7A3-5F5A98F88597}" name="221_男"/>
    <tableColumn id="164" xr3:uid="{69DEFC03-B7C4-4349-9C98-ADDC8C8A7E8D}" name="222_男"/>
    <tableColumn id="165" xr3:uid="{FA2A3931-5676-4336-9B7C-18582A259CF0}" name="223_男"/>
    <tableColumn id="166" xr3:uid="{8DB41C72-F080-4234-8557-E45D9726BA1A}" name="224_男"/>
    <tableColumn id="167" xr3:uid="{84CF2483-F881-4E89-A553-D8F6A11956FF}" name="225_男"/>
    <tableColumn id="168" xr3:uid="{257201F1-E8F4-45F5-A1CD-2DE84D5F4C86}" name="226_男"/>
    <tableColumn id="169" xr3:uid="{724EF14D-ABC2-4DB3-B14F-8E165BF29C55}" name="302_男"/>
    <tableColumn id="170" xr3:uid="{136C60E5-C007-47D0-8C00-A66F85693056}" name="303_男"/>
    <tableColumn id="171" xr3:uid="{91FD1636-DECF-426E-9575-A0C925F7B511}" name="304_男"/>
    <tableColumn id="172" xr3:uid="{07ECF9DC-C714-41AC-9985-2B8BBC595FAB}" name="307_男"/>
    <tableColumn id="173" xr3:uid="{BAAF7775-0868-4B2D-A593-34025E32CCE8}" name="311_男"/>
    <tableColumn id="174" xr3:uid="{2CEE840A-99BF-409C-8BFB-8B9C3C78D7FE}" name="312_男"/>
    <tableColumn id="175" xr3:uid="{6E1B8487-7802-4E89-8112-94ABE81440F2}" name="314_男"/>
    <tableColumn id="176" xr3:uid="{F1FB8FBE-46A3-47EC-B131-B7F2EF78BAAB}" name="316_男"/>
    <tableColumn id="177" xr3:uid="{00EE0233-5317-41A8-8126-11EAF5058D71}" name="317_男"/>
    <tableColumn id="178" xr3:uid="{895A244B-C04B-4142-9E22-E2B23D727DC2}" name="318_男"/>
    <tableColumn id="179" xr3:uid="{17483D0C-881F-4BFB-9E66-736EEE675956}" name="319_男"/>
    <tableColumn id="180" xr3:uid="{475307FD-F785-4960-877C-447EACDE38C4}" name="320_男"/>
    <tableColumn id="181" xr3:uid="{C22D504F-BA0E-4EA5-80C4-C249D8E7D1F2}" name="321_男"/>
    <tableColumn id="182" xr3:uid="{2E277B9E-34EC-4FE0-B23F-222F168D1308}" name="322_男"/>
    <tableColumn id="183" xr3:uid="{6C9C3AFF-D30E-411B-9BD7-75CDF47E09B4}" name="323_男"/>
    <tableColumn id="184" xr3:uid="{EDC7EE36-4DD5-4887-A54A-BB64C912654F}" name="324_男"/>
    <tableColumn id="185" xr3:uid="{810BFAA3-2920-4959-AB8B-C0D9E9883F47}" name="325_男"/>
    <tableColumn id="186" xr3:uid="{28037617-357A-4B4B-80BF-6F8A4E0A4381}" name="326_男"/>
    <tableColumn id="187" xr3:uid="{92EF90FE-E9BD-450B-89FF-93945FD8B2AC}" name="327_男"/>
    <tableColumn id="188" xr3:uid="{9D0DB49F-EB18-4261-9629-4409926BDFBE}" name="328_男"/>
    <tableColumn id="189" xr3:uid="{F52D49A2-D6BB-429F-8B7D-6BD646C030EA}" name="329_男"/>
    <tableColumn id="190" xr3:uid="{495D9E85-311A-43C7-8E33-27F59E5B657B}" name="402_男"/>
    <tableColumn id="191" xr3:uid="{5CC93E2D-0C4C-4B1A-B98E-CDCA30D4D328}" name="406_男"/>
    <tableColumn id="192" xr3:uid="{C2AA2F4F-4C4B-4E0C-BDE9-469B6C916CE2}" name="407_男"/>
    <tableColumn id="193" xr3:uid="{E21C7218-D567-46C6-AE8F-71D1EC84B354}" name="408_男"/>
    <tableColumn id="194" xr3:uid="{56E6111D-829B-44A7-AB67-8728EE48C137}" name="409_男"/>
    <tableColumn id="195" xr3:uid="{4C566CA9-71EB-4B3C-BC67-A2AA601D7303}" name="410_男"/>
    <tableColumn id="196" xr3:uid="{5A1DB85E-8DC0-47B6-B34C-DC01E445342C}" name="411_男"/>
    <tableColumn id="197" xr3:uid="{D004B071-472C-43F3-80AB-AD6C54E4B5A2}" name="412_男"/>
    <tableColumn id="198" xr3:uid="{2B013DFB-D044-43B9-8434-6B436637938F}" name="413_男"/>
    <tableColumn id="199" xr3:uid="{F088A31F-48AF-4D70-AAFC-28878936028E}" name="414_男"/>
    <tableColumn id="200" xr3:uid="{7B5B32A3-C4D3-4EDB-AFFD-E619EDBD74F1}" name="415_男"/>
    <tableColumn id="201" xr3:uid="{7398997C-FFCA-49CE-A6CC-C808F211226B}" name="416_男"/>
    <tableColumn id="202" xr3:uid="{832BDBF6-7E23-4300-9B2A-F6EF7DBC1570}" name="417_男"/>
    <tableColumn id="203" xr3:uid="{FA2A8C01-3F88-403A-95F0-E4D8BA325A47}" name="418_男"/>
    <tableColumn id="204" xr3:uid="{81B96422-2B41-4D74-8C8D-A0E9191E2702}" name="419_男"/>
    <tableColumn id="205" xr3:uid="{AE149009-765C-47EA-B47E-6069B6A7BAEF}" name="420_男"/>
    <tableColumn id="206" xr3:uid="{F67EA533-35FE-4341-9002-0AB3BCE101FD}" name="421_男"/>
    <tableColumn id="207" xr3:uid="{7D72D222-985D-4989-91C7-90582B3CA679}" name="422_男"/>
    <tableColumn id="208" xr3:uid="{CC681DE6-9963-4611-A568-4CCBE27C194A}" name="436_男"/>
    <tableColumn id="209" xr3:uid="{CC92ECC8-4490-43AC-AC17-D483D5E49A37}" name="501_男"/>
    <tableColumn id="210" xr3:uid="{7D71D28D-297D-4380-819C-6DA75640CD76}" name="502_男"/>
    <tableColumn id="211" xr3:uid="{6EB9F37E-4902-4779-A69F-C0E6309B7584}" name="503_男"/>
    <tableColumn id="212" xr3:uid="{14466360-3A9F-4A01-893F-74A5287D36F2}" name="504_男"/>
    <tableColumn id="213" xr3:uid="{EFA6F0DD-F327-43E3-8A4C-CC7AC653C450}" name="506_男"/>
    <tableColumn id="214" xr3:uid="{E385BF6A-A185-4FFF-AC36-BA21D8D45027}" name="507_男"/>
    <tableColumn id="215" xr3:uid="{A3EE46A2-3A9C-4091-B0DB-B0DFE204F7B9}" name="511_男"/>
    <tableColumn id="216" xr3:uid="{59DB58B2-59B9-4BE4-BD17-D86EB7AAC560}" name="512_男"/>
    <tableColumn id="217" xr3:uid="{2D654626-367B-46FF-8A82-2707BDC70446}" name="513_男"/>
    <tableColumn id="218" xr3:uid="{A03FD7E0-303B-4A57-ABFC-FBAD4CCEB7EF}" name="514_男"/>
    <tableColumn id="219" xr3:uid="{BED60A8E-9BF7-41F0-9BE8-FBE3EC69213B}" name="515_男"/>
    <tableColumn id="220" xr3:uid="{BCD7FB39-1D74-442C-B8DC-0343A4ACD63F}" name="516_男"/>
    <tableColumn id="221" xr3:uid="{058C6874-7D3C-4E17-8FE7-04954B496C3A}" name="517_男"/>
    <tableColumn id="222" xr3:uid="{F3CC5BC3-75BB-4C39-A410-2BAE9D393422}" name="518_男"/>
    <tableColumn id="223" xr3:uid="{C1BF85A2-DB26-4454-ABF8-FB5A4DC2521B}" name="519_男"/>
    <tableColumn id="224" xr3:uid="{176A3414-CE71-4E4E-AA46-7BB0407AB5AC}" name="520_男"/>
    <tableColumn id="225" xr3:uid="{7994572B-CB7C-4E53-91C2-6D6FFF22E893}" name="522_男"/>
    <tableColumn id="226" xr3:uid="{DDBBFBFA-10BA-4A77-B825-C4070D1D4E69}" name="523_男"/>
    <tableColumn id="227" xr3:uid="{12C6F485-CDC6-473F-9459-B5CB3EF877FC}" name="524_男"/>
    <tableColumn id="228" xr3:uid="{88A40973-54F8-40F4-896E-0D662ADE3B16}" name="525_男"/>
    <tableColumn id="229" xr3:uid="{87C07778-C914-4F87-B9A8-9219D35A44F2}" name="526_男"/>
    <tableColumn id="230" xr3:uid="{62A7D3FF-DF0C-43A4-BA51-A1A1158481FD}" name="527_男"/>
    <tableColumn id="231" xr3:uid="{5F31640E-4182-46B8-B8F8-A3FD13B2159C}" name="528_男"/>
    <tableColumn id="232" xr3:uid="{957FF32A-2006-40DA-9483-E1248CCC1835}" name="529_男"/>
    <tableColumn id="233" xr3:uid="{D2D4F8AB-81C2-4C47-8034-3FD3C04F017F}" name="530_男"/>
    <tableColumn id="234" xr3:uid="{7D90D9BA-DEBA-4E98-BBAB-9152D1EFC42C}" name="531_男"/>
    <tableColumn id="235" xr3:uid="{0392AE1C-9BD3-49B4-815F-CB9AF38B6F62}" name="533_男"/>
    <tableColumn id="236" xr3:uid="{B9E6CA55-5802-4D54-A48D-6F17B0F09558}" name="601_男"/>
    <tableColumn id="237" xr3:uid="{AC29C695-96BF-47CD-857E-10E99001EFC6}" name="602_男"/>
    <tableColumn id="238" xr3:uid="{72217390-8F3E-41F4-B768-CC22EBC4E70D}" name="603_男"/>
    <tableColumn id="239" xr3:uid="{0FD4F8B7-3E9A-4B69-91A5-92E38D9514D3}" name="604_男"/>
    <tableColumn id="240" xr3:uid="{7BBDC2CD-EC72-4C4B-AD53-1AFFD7657640}" name="605_男"/>
    <tableColumn id="241" xr3:uid="{70B19410-3F9F-4FE2-97A4-1CE9EE10060E}" name="606_男"/>
    <tableColumn id="242" xr3:uid="{72514431-34E0-48D5-880C-F5A387CB0D28}" name="701_男"/>
    <tableColumn id="243" xr3:uid="{3E1C6224-B836-4CF2-9C22-CBC78FA30490}" name="702_男"/>
    <tableColumn id="244" xr3:uid="{D96740CA-4C33-4B11-BFDF-3EEEE570F2E9}" name="703_男"/>
    <tableColumn id="245" xr3:uid="{4FA34EFC-6D19-4E82-BB56-5C8C97689786}" name="704_男"/>
    <tableColumn id="246" xr3:uid="{592521CB-91B8-4686-B3D6-270C8A08FA88}" name="705_男"/>
    <tableColumn id="247" xr3:uid="{08D87547-26F2-43DF-840B-66F2D62B23E5}" name="706_男"/>
    <tableColumn id="248" xr3:uid="{6AD62D89-E173-4F7E-A42E-F9DF7A32F4CF}" name="707_男"/>
    <tableColumn id="249" xr3:uid="{3FA44EB6-1824-4108-9378-8894916BFD91}" name="708_男"/>
    <tableColumn id="250" xr3:uid="{B34CDB1A-1CA3-48D7-B4AE-8EAE4EB0210D}" name="709_男"/>
    <tableColumn id="251" xr3:uid="{5243F421-9A2D-43A6-8AFD-1A91F3C9DDF1}" name="710_男"/>
    <tableColumn id="252" xr3:uid="{7D711D94-3F39-48AC-B4ED-38250CEAEC62}" name="711_男"/>
    <tableColumn id="253" xr3:uid="{10FF6806-515E-4631-ABC4-74AC33B72048}" name="712_男"/>
    <tableColumn id="254" xr3:uid="{90BFC0ED-3FC1-440E-A9F6-D3E69536C887}" name="713_男"/>
    <tableColumn id="255" xr3:uid="{B7C42983-2663-4A28-BDC2-4A3A1492B604}" name="714_男"/>
    <tableColumn id="256" xr3:uid="{7FC2D906-3FF7-4C3B-AB8F-52BA83432A86}" name="715_男"/>
    <tableColumn id="257" xr3:uid="{5CC11CFE-041C-46BF-A958-5D5B151978FA}" name="716_男"/>
    <tableColumn id="258" xr3:uid="{500C1B4A-5683-4210-A20B-4501336944A1}" name="717_男"/>
    <tableColumn id="259" xr3:uid="{6D443B28-A235-4793-8D6C-3B071C23CAA1}" name="801_男"/>
    <tableColumn id="260" xr3:uid="{39423361-43A7-432C-A223-929CF5A734EC}" name="802_男"/>
    <tableColumn id="261" xr3:uid="{A45B3540-985D-4492-B9AD-3F7A3A1B3EC0}" name="803_男"/>
    <tableColumn id="262" xr3:uid="{73A0C36D-7728-4C6D-AA1F-2D9280BF39E5}" name="804_男"/>
    <tableColumn id="263" xr3:uid="{0DE2E5BB-722D-48F1-82AD-03F40A5118DE}" name="806_男"/>
    <tableColumn id="264" xr3:uid="{CB414EC5-262C-4C99-B4DC-A020ED64772D}" name="811_男"/>
    <tableColumn id="265" xr3:uid="{DE073853-10EC-402E-BF97-4DD442E88A8B}" name="812_男"/>
    <tableColumn id="266" xr3:uid="{819C2620-C9F8-4B9E-BF00-E72BC8D2174E}" name="813_男"/>
    <tableColumn id="267" xr3:uid="{7A9B24A1-AF06-42D8-9A37-2C4302667BDC}" name="815_男"/>
    <tableColumn id="268" xr3:uid="{715CC477-8912-4E66-B02F-AA8AD6DE3D41}" name="816_男"/>
    <tableColumn id="269" xr3:uid="{F2B6AA28-B39A-4C9A-A117-8226F11DE732}" name="817_男"/>
    <tableColumn id="270" xr3:uid="{22204BFB-E58C-4D03-BA43-7D77040C5221}" name="901_男"/>
    <tableColumn id="271" xr3:uid="{E3854CD0-D5AB-43F8-9CBD-4C639A977302}" name="902_男"/>
    <tableColumn id="272" xr3:uid="{089B3DFC-68B4-4D54-BA46-6163E2930441}" name="903_男"/>
    <tableColumn id="273" xr3:uid="{CD8900E4-D627-4C5A-9360-98FA4F64FFB7}" name="904_男"/>
    <tableColumn id="274" xr3:uid="{212B6E29-74EF-4436-AB21-F823AA7785A4}" name="905_男"/>
    <tableColumn id="275" xr3:uid="{042A9BF2-E9D4-4CE0-917D-B51FC462057A}" name="906_男"/>
    <tableColumn id="276" xr3:uid="{F4140D1E-2A20-436E-9220-7238C02654C2}" name="1002_男"/>
    <tableColumn id="277" xr3:uid="{3683F49E-6BE2-47DF-AED2-CE67085548E6}" name="1003_男"/>
    <tableColumn id="278" xr3:uid="{1F30F5B3-B666-46A4-B0EC-4FCF93092B6C}" name="1004_男"/>
    <tableColumn id="279" xr3:uid="{B7DBEDD6-9341-464A-853B-D0880CE2C22F}" name="1005_男"/>
    <tableColumn id="280" xr3:uid="{84F07CC3-E08A-4C59-B845-FAA349FF82F6}" name="101_女"/>
    <tableColumn id="281" xr3:uid="{2AE10117-DDF7-4432-8B02-EA77DC5D091B}" name="102_女"/>
    <tableColumn id="282" xr3:uid="{689CE52E-D967-4F84-AAD8-A49B868DE1C1}" name="103_女"/>
    <tableColumn id="283" xr3:uid="{09312DAA-A9B9-434A-A95B-F155565888FD}" name="201_女"/>
    <tableColumn id="284" xr3:uid="{4886FEC9-537F-4B32-905C-DC76B3928F25}" name="202_女"/>
    <tableColumn id="285" xr3:uid="{B9B3A150-B783-4504-B21F-E24C74244B28}" name="203_女"/>
    <tableColumn id="286" xr3:uid="{E012174D-22F7-4BC2-896B-DC1F2B559515}" name="204_女"/>
    <tableColumn id="287" xr3:uid="{33D68BF7-33EC-4284-BBA4-B88CD7BB5671}" name="205_女"/>
    <tableColumn id="288" xr3:uid="{9A60C5B8-7D02-4E78-9728-269B53EC4B8F}" name="206_女"/>
    <tableColumn id="289" xr3:uid="{A2A0D912-53B7-4CD8-BF7C-B9C99D8B946C}" name="207_女"/>
    <tableColumn id="290" xr3:uid="{5ABF94CF-4108-4E7E-8976-AF092E537FE4}" name="208_女"/>
    <tableColumn id="291" xr3:uid="{063657BE-2AAA-4949-8E10-EBFE688F38A7}" name="211_女"/>
    <tableColumn id="292" xr3:uid="{6DF4CF64-ECD7-46CD-9C8D-5BA6C8707F13}" name="212_女"/>
    <tableColumn id="293" xr3:uid="{71CA1A37-1E0D-4C64-8185-B7D091D43408}" name="213_女"/>
    <tableColumn id="294" xr3:uid="{86A978E9-CFA2-4708-89AC-04BD30D2AA56}" name="214_女"/>
    <tableColumn id="295" xr3:uid="{A0B54B89-9B7B-4454-AFA1-419EE4014B18}" name="215_女"/>
    <tableColumn id="296" xr3:uid="{0984D550-39F4-4DF1-A361-DBF7A9AA4C6E}" name="216_女"/>
    <tableColumn id="297" xr3:uid="{A0746CA5-E3F8-46AF-98D5-DCAFD0E13DD7}" name="217_女"/>
    <tableColumn id="298" xr3:uid="{6E33B1CC-C1C5-4782-A26F-69904AFC9D66}" name="218_女"/>
    <tableColumn id="299" xr3:uid="{2AF9EC89-546D-4172-BB1F-85B37EA498EF}" name="219_女"/>
    <tableColumn id="300" xr3:uid="{9BC91A2B-6C9A-4038-9C48-2F82C492B25B}" name="220_女"/>
    <tableColumn id="301" xr3:uid="{2C7C81E6-076A-4A54-A404-BE49555C8178}" name="221_女"/>
    <tableColumn id="302" xr3:uid="{4EAE0704-D491-4CE8-8F05-CE9AE05DA641}" name="222_女"/>
    <tableColumn id="303" xr3:uid="{9E1CE828-A893-4205-91EA-E703DE38B1EC}" name="223_女"/>
    <tableColumn id="304" xr3:uid="{5FBEB759-E64E-4A3D-BBD7-68E3AB85E98D}" name="224_女"/>
    <tableColumn id="305" xr3:uid="{813078A7-6AF5-4B52-939E-E4464768E9C2}" name="225_女"/>
    <tableColumn id="306" xr3:uid="{6CE2B951-831F-422B-8B44-756733697558}" name="226_女"/>
    <tableColumn id="307" xr3:uid="{9F81A65C-ECE0-46EB-A927-4B8C9F2978A9}" name="302_女"/>
    <tableColumn id="308" xr3:uid="{870DF87D-0A57-4F1E-8633-BCC27E13DA43}" name="303_女"/>
    <tableColumn id="309" xr3:uid="{CEBF3018-23DE-4A5D-81D3-7F485F79D42F}" name="304_女"/>
    <tableColumn id="310" xr3:uid="{9F8FD4BE-A823-461C-BB62-2917E5C9C63E}" name="307_女"/>
    <tableColumn id="311" xr3:uid="{79818E45-1033-4D9D-A470-F1DCFC3F9C76}" name="311_女"/>
    <tableColumn id="312" xr3:uid="{EB92D5AD-5CBE-4134-A442-88B03CEFD69E}" name="312_女"/>
    <tableColumn id="313" xr3:uid="{3F7559E2-B8FD-4B3C-8D63-721B0C97F883}" name="314_女"/>
    <tableColumn id="314" xr3:uid="{07DF1C1B-1B99-40A3-BDC9-5EC6FC2CFB08}" name="316_女"/>
    <tableColumn id="315" xr3:uid="{838D0786-2D5D-45C8-A5F0-4BB048FF9876}" name="317_女"/>
    <tableColumn id="316" xr3:uid="{C0A15F77-40ED-4C80-AA32-A864BF16C471}" name="318_女"/>
    <tableColumn id="317" xr3:uid="{CC34E084-09EF-4FF9-B60A-6283E659DFF3}" name="319_女"/>
    <tableColumn id="318" xr3:uid="{66C2E205-C320-4508-81D6-37DA8130462D}" name="320_女"/>
    <tableColumn id="319" xr3:uid="{426CC6B1-BE89-4BA0-A6F5-371D0FDD8754}" name="321_女"/>
    <tableColumn id="320" xr3:uid="{70CFB318-FDF0-47B4-9A4C-4B9C5A9FB640}" name="322_女"/>
    <tableColumn id="321" xr3:uid="{9C413664-F4BF-4F26-9FE3-C85EC6ED2D6D}" name="323_女"/>
    <tableColumn id="322" xr3:uid="{F82C5BEA-ADF4-4822-A7C0-26EF7C026CA5}" name="324_女"/>
    <tableColumn id="323" xr3:uid="{D9BEDA85-10E2-47F3-88F6-74D506552170}" name="325_女"/>
    <tableColumn id="324" xr3:uid="{755D1B1C-C264-444D-85FB-6F76C920B3F8}" name="326_女"/>
    <tableColumn id="325" xr3:uid="{02865ED9-FB1C-4DED-A909-CEE1FD03CF86}" name="327_女"/>
    <tableColumn id="326" xr3:uid="{5CD2DCA5-62FA-41E1-93E7-2735062321D2}" name="328_女"/>
    <tableColumn id="327" xr3:uid="{FBA87211-C982-4CC2-8BE3-4CE6719B7818}" name="329_女"/>
    <tableColumn id="328" xr3:uid="{6853917F-AE83-45B8-AF1E-03706B34936A}" name="402_女"/>
    <tableColumn id="329" xr3:uid="{440F489D-E272-493A-9EB5-3BDED345F314}" name="406_女"/>
    <tableColumn id="330" xr3:uid="{1E7B69D6-ABF4-439B-B650-0E081BFDD92E}" name="407_女"/>
    <tableColumn id="331" xr3:uid="{D6D5172E-8DB7-4D0B-B226-2CA784287F79}" name="408_女"/>
    <tableColumn id="332" xr3:uid="{51C3A35F-1A40-4833-A13B-C269B73D5291}" name="409_女"/>
    <tableColumn id="333" xr3:uid="{4F12036E-C6DE-45B3-B22D-E7658EA42278}" name="410_女"/>
    <tableColumn id="334" xr3:uid="{BA23BB59-F7D7-4E18-9ED4-8C08DB50FE33}" name="411_女"/>
    <tableColumn id="335" xr3:uid="{CDDF0984-53CE-484F-8408-F6170B02C76B}" name="412_女"/>
    <tableColumn id="336" xr3:uid="{E5070BB1-A772-42B2-93B7-52775E3DE157}" name="413_女"/>
    <tableColumn id="337" xr3:uid="{94467073-363B-48C4-A952-012F5D449227}" name="414_女"/>
    <tableColumn id="338" xr3:uid="{0FD30A86-0971-4731-9D91-5131D1E535AF}" name="415_女"/>
    <tableColumn id="339" xr3:uid="{52AB9CC2-B90D-431A-B3DB-CC888F61C452}" name="416_女"/>
    <tableColumn id="340" xr3:uid="{D3FBB841-2C67-4ED9-BCF6-B3147A37DC73}" name="417_女"/>
    <tableColumn id="341" xr3:uid="{29B0F42A-BDD4-4E4E-86B2-B18F79181110}" name="418_女"/>
    <tableColumn id="342" xr3:uid="{06C7DA34-0082-48DE-ABBE-E033CBC8C6A6}" name="419_女"/>
    <tableColumn id="343" xr3:uid="{5E1E6464-CF6C-4B73-B482-AB571C811A6D}" name="420_女"/>
    <tableColumn id="344" xr3:uid="{97139DF4-29BA-428F-8F4C-FD8046CCB550}" name="421_女"/>
    <tableColumn id="345" xr3:uid="{47799D45-9875-47FF-BC20-AB48685335BD}" name="422_女"/>
    <tableColumn id="346" xr3:uid="{EA1EF178-3941-4784-8182-1365E9DFAE66}" name="436_女"/>
    <tableColumn id="347" xr3:uid="{1C223777-2AB2-4214-8409-0ECCE194C3F7}" name="501_女"/>
    <tableColumn id="348" xr3:uid="{CFED8B36-338F-432B-BE8A-6D047085CCED}" name="502_女"/>
    <tableColumn id="349" xr3:uid="{36C13B27-EEF4-4E17-9E78-B99C2191D335}" name="503_女"/>
    <tableColumn id="350" xr3:uid="{056CCD4A-0337-4E7B-AE57-2B99E8923B31}" name="504_女"/>
    <tableColumn id="351" xr3:uid="{51E91A3D-6B90-4949-AF01-A5B944CE1380}" name="506_女"/>
    <tableColumn id="352" xr3:uid="{24749811-7D39-480E-BF73-5FA87BDAE924}" name="507_女"/>
    <tableColumn id="353" xr3:uid="{29552048-54CF-49F5-B157-750D24131B7E}" name="511_女"/>
    <tableColumn id="354" xr3:uid="{EB5D1241-C8DC-425E-AB38-41AC4E44DBD5}" name="512_女"/>
    <tableColumn id="355" xr3:uid="{576937EB-DE6E-41C1-AECF-0A6F5B72DB08}" name="513_女"/>
    <tableColumn id="356" xr3:uid="{E2AB66A4-6589-4AFD-8C5D-2EA220B8C4CB}" name="514_女"/>
    <tableColumn id="357" xr3:uid="{743B19D1-845B-4907-A2D3-1B4BF602973B}" name="515_女"/>
    <tableColumn id="358" xr3:uid="{2BCACA9C-9FAC-4EFC-AE67-38464A74927F}" name="516_女"/>
    <tableColumn id="359" xr3:uid="{0D6F6892-4CE0-43B6-AD3F-D8D02D3AB708}" name="517_女"/>
    <tableColumn id="360" xr3:uid="{205FF47A-FF33-4EDF-A3E4-49C253D7F924}" name="518_女"/>
    <tableColumn id="361" xr3:uid="{13DB1F92-3BD9-4957-B0CA-1350CC35135D}" name="519_女"/>
    <tableColumn id="362" xr3:uid="{F5F24ABC-37A7-417B-8130-3A29D4D2D32B}" name="520_女"/>
    <tableColumn id="363" xr3:uid="{B5B32667-C824-4BB4-85A1-598827DF2EFE}" name="522_女"/>
    <tableColumn id="364" xr3:uid="{4A449990-B15D-4CA8-B2F7-6BA0EE0BA0DC}" name="523_女"/>
    <tableColumn id="365" xr3:uid="{66B9EA90-E899-45D2-8C69-C58B564ABF1C}" name="524_女"/>
    <tableColumn id="366" xr3:uid="{D602394D-30DA-47C1-981B-50BAE0688D53}" name="525_女"/>
    <tableColumn id="367" xr3:uid="{F3D84E82-434C-4466-B400-290B164F947B}" name="526_女"/>
    <tableColumn id="368" xr3:uid="{2AD40112-8485-46CE-B0E2-1A14235B0A18}" name="527_女"/>
    <tableColumn id="369" xr3:uid="{9741E97F-ACB8-4775-8933-77150B49886E}" name="528_女"/>
    <tableColumn id="370" xr3:uid="{5275CB40-ED3A-494A-A54B-C5895D4A2DA0}" name="529_女"/>
    <tableColumn id="371" xr3:uid="{2E5C79C8-8D78-4C99-9828-E0502CB9B5CF}" name="530_女"/>
    <tableColumn id="372" xr3:uid="{746D8B88-17D5-43E0-A2DC-6BD940499470}" name="531_女"/>
    <tableColumn id="373" xr3:uid="{DB2BF2AD-46DD-4C6A-86BE-060A9034C941}" name="533_女"/>
    <tableColumn id="374" xr3:uid="{302AB43D-0476-46E4-BD1D-CE674450E0B0}" name="601_女"/>
    <tableColumn id="375" xr3:uid="{0961FA7E-3865-4B7A-BF09-89F666497941}" name="602_女"/>
    <tableColumn id="376" xr3:uid="{FE50DB01-D17F-4F13-AB97-4EFFF752C28A}" name="603_女"/>
    <tableColumn id="377" xr3:uid="{B322C6BF-4485-4819-996B-300EC60E4218}" name="604_女"/>
    <tableColumn id="378" xr3:uid="{E88C1770-DB0E-4705-A21C-86ED623431C6}" name="605_女"/>
    <tableColumn id="379" xr3:uid="{A0A28755-423B-4D86-B30F-1F2AE392B5C0}" name="606_女"/>
    <tableColumn id="380" xr3:uid="{FFF1DBC9-041D-41D4-A88B-A33FE8339353}" name="701_女"/>
    <tableColumn id="381" xr3:uid="{B6A71632-83B3-457B-99F0-7A5DECDD8FDF}" name="702_女"/>
    <tableColumn id="382" xr3:uid="{85446EE1-3D93-4971-ACCC-A41DEBF9A892}" name="703_女"/>
    <tableColumn id="383" xr3:uid="{9DA2FBED-291B-4670-ADDD-75A90CEE2E03}" name="704_女"/>
    <tableColumn id="384" xr3:uid="{81A28A55-F97D-4FCD-9A87-C735E33C3FD9}" name="705_女"/>
    <tableColumn id="385" xr3:uid="{FCF9A462-0E9F-49B6-958D-4C0851014728}" name="706_女"/>
    <tableColumn id="386" xr3:uid="{A27B709C-AA29-417C-91C3-4A518648CE04}" name="707_女"/>
    <tableColumn id="387" xr3:uid="{F3E91694-3BFD-4C7B-83A6-D59941AD4008}" name="708_女"/>
    <tableColumn id="388" xr3:uid="{8500EBE6-C132-4330-A854-4C5A940BA4B1}" name="709_女"/>
    <tableColumn id="389" xr3:uid="{6ED4DC6A-A579-4A11-9765-A767062DB55E}" name="710_女"/>
    <tableColumn id="390" xr3:uid="{D11B8A43-5B35-4226-945C-A8CB194D3006}" name="711_女"/>
    <tableColumn id="391" xr3:uid="{5198516B-E99D-4CFD-A5C4-3CB74B19ECED}" name="712_女"/>
    <tableColumn id="392" xr3:uid="{BA39963D-24EC-45D0-A475-D40E2B5850FD}" name="713_女"/>
    <tableColumn id="393" xr3:uid="{07F47DA4-6333-4EC4-B6A7-8EF10AB9ADCE}" name="714_女"/>
    <tableColumn id="394" xr3:uid="{8790732B-5B25-4382-939D-F65552293AD2}" name="715_女"/>
    <tableColumn id="395" xr3:uid="{867D3FFA-482D-4491-8CA9-530C0593BE6D}" name="716_女"/>
    <tableColumn id="396" xr3:uid="{DADCBA5B-35C3-4DED-BE1D-5ECD44013D93}" name="717_女"/>
    <tableColumn id="397" xr3:uid="{70116DE0-5C43-4BCD-8271-B564169FF2B2}" name="801_女"/>
    <tableColumn id="398" xr3:uid="{F8CA289D-189B-4397-B76B-7C8C15EE47E5}" name="802_女"/>
    <tableColumn id="399" xr3:uid="{0B9A514D-DADD-4AB3-B8E7-3980A3238039}" name="803_女"/>
    <tableColumn id="400" xr3:uid="{6B0CAACB-083A-43BB-B27E-05C0FA7795C2}" name="804_女"/>
    <tableColumn id="401" xr3:uid="{05F2DA4A-5897-46FE-A4DA-2FB5D61A1DEC}" name="806_女"/>
    <tableColumn id="402" xr3:uid="{1B1BE752-61F5-4D10-AAFF-E5AF1297EC70}" name="811_女"/>
    <tableColumn id="403" xr3:uid="{88635AB5-57A4-49EC-9C8F-FB5457092BFA}" name="812_女"/>
    <tableColumn id="404" xr3:uid="{9A4AE798-AB65-4EFB-9757-98A6FBA4FE32}" name="813_女"/>
    <tableColumn id="405" xr3:uid="{121F1FC7-ADC9-454E-95CC-F86A2CF67A70}" name="815_女"/>
    <tableColumn id="406" xr3:uid="{F4569A0B-FF95-42D7-B71A-86DEA92A2C25}" name="816_女"/>
    <tableColumn id="407" xr3:uid="{D980F8AF-941D-4C93-9128-ED08A0146AD4}" name="817_女"/>
    <tableColumn id="408" xr3:uid="{BDC15A3A-D26F-4701-8722-537D46138B58}" name="901_女"/>
    <tableColumn id="409" xr3:uid="{343DBE7D-A092-41AC-ACA9-1B96F782035E}" name="902_女"/>
    <tableColumn id="410" xr3:uid="{B9013A7A-994F-419E-9BF3-347B17E38F1E}" name="903_女"/>
    <tableColumn id="411" xr3:uid="{B3A5AE65-1D27-4387-8440-66FCDCF41F7C}" name="904_女"/>
    <tableColumn id="412" xr3:uid="{1492E750-CB63-44B4-91A2-C7253A2B4398}" name="905_女"/>
    <tableColumn id="413" xr3:uid="{2F240763-FB6E-4DDC-A0F5-56D163B93421}" name="906_女"/>
    <tableColumn id="414" xr3:uid="{F06B329B-4760-4E2B-B8AE-E46D8BCB5705}" name="1002_女"/>
    <tableColumn id="415" xr3:uid="{A34C0EEA-B973-4CB3-92CF-3B49BA0506F9}" name="1003_女"/>
    <tableColumn id="416" xr3:uid="{E1E1D539-1D34-4061-84B7-B00C6327BF55}" name="1004_女"/>
    <tableColumn id="417" xr3:uid="{B125E2B1-FC69-4162-AC72-F6FF9F0E74BD}" name="1005_女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A41951F-1BFA-4D2D-A6E4-E6E739CC263D}" name="年度TBL" displayName="年度TBL" ref="B2:C23" totalsRowShown="0">
  <autoFilter ref="B2:C23" xr:uid="{FA41951F-1BFA-4D2D-A6E4-E6E739CC263D}"/>
  <tableColumns count="2">
    <tableColumn id="1" xr3:uid="{7A3D6446-F814-45FB-96F1-D047BD74A4A1}" name="年"/>
    <tableColumn id="2" xr3:uid="{ACF981A2-59EB-43D9-8DB8-0CE3A6C0B1A5}" name="変換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2048F-79B6-4BB4-8846-28F7BCA678CE}">
  <sheetPr codeName="Sheet1">
    <pageSetUpPr fitToPage="1"/>
  </sheetPr>
  <dimension ref="B1:S1000"/>
  <sheetViews>
    <sheetView showGridLines="0" tabSelected="1" zoomScaleNormal="100" zoomScaleSheetLayoutView="70" workbookViewId="0">
      <pane xSplit="1" ySplit="3" topLeftCell="D233" activePane="bottomRight" state="frozenSplit"/>
      <selection activeCell="F38" sqref="F38"/>
      <selection pane="topRight" activeCell="F38" sqref="F38"/>
      <selection pane="bottomLeft" activeCell="F38" sqref="F38"/>
      <selection pane="bottomRight" activeCell="F238" sqref="F238"/>
    </sheetView>
  </sheetViews>
  <sheetFormatPr defaultColWidth="9" defaultRowHeight="24" customHeight="1"/>
  <cols>
    <col min="1" max="1" width="3.125" style="8" customWidth="1"/>
    <col min="2" max="2" width="13" style="344" customWidth="1"/>
    <col min="3" max="3" width="7.25" style="25" customWidth="1"/>
    <col min="4" max="4" width="10.75" style="33" bestFit="1" customWidth="1"/>
    <col min="5" max="5" width="10.75" style="33" customWidth="1"/>
    <col min="6" max="6" width="8" style="26" customWidth="1"/>
    <col min="7" max="7" width="10.5" style="10" customWidth="1"/>
    <col min="8" max="8" width="10.5" style="11" customWidth="1"/>
    <col min="9" max="9" width="12.625" style="27" customWidth="1"/>
    <col min="10" max="11" width="10.375" style="28" customWidth="1"/>
    <col min="12" max="12" width="10.5" style="29" customWidth="1"/>
    <col min="13" max="13" width="10.5" style="11" customWidth="1"/>
    <col min="14" max="14" width="10.5" style="30" customWidth="1"/>
    <col min="15" max="15" width="11.75" style="10" customWidth="1"/>
    <col min="16" max="16" width="10.5" style="28" customWidth="1"/>
    <col min="17" max="17" width="10.5" style="31" customWidth="1"/>
    <col min="18" max="16384" width="9" style="8"/>
  </cols>
  <sheetData>
    <row r="1" spans="2:17" ht="24" customHeight="1">
      <c r="B1" s="339"/>
      <c r="C1" s="225"/>
      <c r="D1" s="226"/>
      <c r="E1" s="226"/>
      <c r="F1" s="227"/>
      <c r="G1" s="353" t="s">
        <v>6</v>
      </c>
      <c r="H1" s="354"/>
      <c r="I1" s="354"/>
      <c r="J1" s="354"/>
      <c r="K1" s="354"/>
      <c r="L1" s="355"/>
      <c r="M1" s="355"/>
      <c r="N1" s="356"/>
      <c r="O1" s="277"/>
      <c r="P1" s="276"/>
      <c r="Q1" s="278"/>
    </row>
    <row r="2" spans="2:17" ht="24" customHeight="1">
      <c r="B2" s="340"/>
      <c r="C2" s="233"/>
      <c r="D2" s="234"/>
      <c r="E2" s="234"/>
      <c r="F2" s="235"/>
      <c r="G2" s="351"/>
      <c r="H2" s="352"/>
      <c r="I2" s="352"/>
      <c r="J2" s="357" t="s">
        <v>1775</v>
      </c>
      <c r="K2" s="358"/>
      <c r="L2" s="279" t="s">
        <v>5</v>
      </c>
      <c r="M2" s="280"/>
      <c r="N2" s="281"/>
      <c r="O2" s="282" t="s">
        <v>990</v>
      </c>
      <c r="P2" s="283"/>
      <c r="Q2" s="284"/>
    </row>
    <row r="3" spans="2:17" s="9" customFormat="1" ht="45.75" customHeight="1" thickBot="1">
      <c r="B3" s="341" t="s">
        <v>991</v>
      </c>
      <c r="C3" s="285" t="s">
        <v>988</v>
      </c>
      <c r="D3" s="286" t="s">
        <v>1618</v>
      </c>
      <c r="E3" s="286" t="s">
        <v>1619</v>
      </c>
      <c r="F3" s="287" t="s">
        <v>1620</v>
      </c>
      <c r="G3" s="288" t="s">
        <v>1626</v>
      </c>
      <c r="H3" s="289" t="s">
        <v>1627</v>
      </c>
      <c r="I3" s="290" t="s">
        <v>1625</v>
      </c>
      <c r="J3" s="291" t="s">
        <v>0</v>
      </c>
      <c r="K3" s="291" t="s">
        <v>1772</v>
      </c>
      <c r="L3" s="289" t="s">
        <v>2</v>
      </c>
      <c r="M3" s="289" t="s">
        <v>3</v>
      </c>
      <c r="N3" s="292" t="s">
        <v>4</v>
      </c>
      <c r="O3" s="293" t="s">
        <v>7</v>
      </c>
      <c r="P3" s="291" t="s">
        <v>1</v>
      </c>
      <c r="Q3" s="294" t="s">
        <v>8</v>
      </c>
    </row>
    <row r="4" spans="2:17">
      <c r="B4" s="342" t="s">
        <v>989</v>
      </c>
      <c r="C4" s="295" t="str">
        <f t="shared" ref="C4:C6" si="0">TEXT(IF(F4&gt;3,D4,DATE(YEAR(D4)-1,F4,1)),"[$-ja-JP]ge;@")</f>
        <v>H18</v>
      </c>
      <c r="D4" s="296">
        <f>DATE(E4,F4,1)</f>
        <v>39083</v>
      </c>
      <c r="E4" s="297">
        <v>2007</v>
      </c>
      <c r="F4" s="298">
        <v>1</v>
      </c>
      <c r="G4" s="299">
        <v>26212</v>
      </c>
      <c r="H4" s="300">
        <v>26815</v>
      </c>
      <c r="I4" s="301">
        <f t="shared" ref="I4:I6" si="1">IF(G4&gt;0,G4+H4,"")</f>
        <v>53027</v>
      </c>
      <c r="J4" s="302"/>
      <c r="K4" s="365" t="s">
        <v>1774</v>
      </c>
      <c r="L4" s="300">
        <v>10629</v>
      </c>
      <c r="M4" s="303">
        <v>7535</v>
      </c>
      <c r="N4" s="304">
        <f t="shared" ref="N4:N6" si="2">IF(L4&gt;0,+M4/I4,"")</f>
        <v>0.1420974220680031</v>
      </c>
      <c r="O4" s="305">
        <v>19504</v>
      </c>
      <c r="P4" s="306" t="s">
        <v>264</v>
      </c>
      <c r="Q4" s="307">
        <f t="shared" ref="Q4:Q6" si="3">IF(O4&gt;0,+I4/O4,"")</f>
        <v>2.7187756357670221</v>
      </c>
    </row>
    <row r="5" spans="2:17">
      <c r="B5" s="343" t="s">
        <v>981</v>
      </c>
      <c r="C5" s="308" t="str">
        <f t="shared" si="0"/>
        <v>H18</v>
      </c>
      <c r="D5" s="309">
        <f t="shared" ref="D5:D68" si="4">DATE(E5,F5,1)</f>
        <v>39114</v>
      </c>
      <c r="E5" s="310">
        <v>2007</v>
      </c>
      <c r="F5" s="311">
        <v>2</v>
      </c>
      <c r="G5" s="312">
        <v>26198</v>
      </c>
      <c r="H5" s="313">
        <v>26823</v>
      </c>
      <c r="I5" s="314">
        <f t="shared" si="1"/>
        <v>53021</v>
      </c>
      <c r="J5" s="315">
        <f>IF(G5&gt;0,I5-I4,"")</f>
        <v>-6</v>
      </c>
      <c r="K5" s="350" t="s">
        <v>1773</v>
      </c>
      <c r="L5" s="313">
        <v>10678</v>
      </c>
      <c r="M5" s="316">
        <v>7573</v>
      </c>
      <c r="N5" s="317">
        <f t="shared" si="2"/>
        <v>0.14283019935497257</v>
      </c>
      <c r="O5" s="318">
        <v>19497</v>
      </c>
      <c r="P5" s="319">
        <f>IF(O5&gt;0,O5-O4,"")</f>
        <v>-7</v>
      </c>
      <c r="Q5" s="320">
        <f t="shared" si="3"/>
        <v>2.7194440170282608</v>
      </c>
    </row>
    <row r="6" spans="2:17">
      <c r="B6" s="343" t="s">
        <v>982</v>
      </c>
      <c r="C6" s="308" t="str">
        <f t="shared" si="0"/>
        <v>H18</v>
      </c>
      <c r="D6" s="309">
        <f t="shared" si="4"/>
        <v>39142</v>
      </c>
      <c r="E6" s="310">
        <v>2007</v>
      </c>
      <c r="F6" s="311">
        <v>3</v>
      </c>
      <c r="G6" s="312">
        <v>26074</v>
      </c>
      <c r="H6" s="313">
        <v>26724</v>
      </c>
      <c r="I6" s="314">
        <f t="shared" si="1"/>
        <v>52798</v>
      </c>
      <c r="J6" s="315">
        <f>IF(G6&gt;0,I6-I5,"")</f>
        <v>-223</v>
      </c>
      <c r="K6" s="350" t="s">
        <v>1773</v>
      </c>
      <c r="L6" s="313">
        <v>10761</v>
      </c>
      <c r="M6" s="316">
        <v>7614</v>
      </c>
      <c r="N6" s="317">
        <f t="shared" si="2"/>
        <v>0.14421000795484679</v>
      </c>
      <c r="O6" s="318">
        <v>19394</v>
      </c>
      <c r="P6" s="319">
        <f>IF(O6&gt;0,O6-O5,"")</f>
        <v>-103</v>
      </c>
      <c r="Q6" s="320">
        <f t="shared" si="3"/>
        <v>2.7223883675363516</v>
      </c>
    </row>
    <row r="7" spans="2:17" ht="24" customHeight="1">
      <c r="B7" s="343" t="s">
        <v>761</v>
      </c>
      <c r="C7" s="233" t="str">
        <f>TEXT(IF(F7&gt;3,D7,DATE(YEAR(D7)-1,F7,1)),"[$-ja-JP]ge;@")</f>
        <v>H19</v>
      </c>
      <c r="D7" s="250">
        <f t="shared" si="4"/>
        <v>39173</v>
      </c>
      <c r="E7" s="251">
        <v>2007</v>
      </c>
      <c r="F7" s="252">
        <v>4</v>
      </c>
      <c r="G7" s="321">
        <f>_xlfn.IFNA(VLOOKUP(B7,年齢別TBL[[#All],[CODE]:[女_計]],2,FALSE),"")</f>
        <v>26174</v>
      </c>
      <c r="H7" s="322">
        <f>_xlfn.IFNA(VLOOKUP(B7,年齢別TBL[[#All],[CODE]:[女_計]],3,FALSE),"")</f>
        <v>26742</v>
      </c>
      <c r="I7" s="323">
        <f t="shared" ref="I7:I70" si="5">IF(G7="","",G7+H7)</f>
        <v>52916</v>
      </c>
      <c r="J7" s="324">
        <f t="shared" ref="J7:J70" si="6">IF(G7="","",I7-I6)</f>
        <v>118</v>
      </c>
      <c r="K7" s="350" t="s">
        <v>1773</v>
      </c>
      <c r="L7" s="322">
        <f>_xlfn.IFNA(VLOOKUP(B7,年齢別TBL[[#All],[CODE]:[女_65歳以上3]],4,FALSE)+VLOOKUP(B7,年齢別TBL[[#All],[CODE]:[女_65歳以上3]],7,FALSE),"")</f>
        <v>10824</v>
      </c>
      <c r="M7" s="324">
        <f>_xlfn.IFNA(VLOOKUP(B7,年齢別TBL[[#All],[CODE]:[女_65歳以上3]],5,FALSE)+VLOOKUP(B7,年齢別TBL[[#All],[CODE]:[女_65歳以上3]],8,FALSE),"")</f>
        <v>7653</v>
      </c>
      <c r="N7" s="325">
        <f t="shared" ref="N7:N70" si="7">IF(L7="","",M7/I7)</f>
        <v>0.14462544410008316</v>
      </c>
      <c r="O7" s="326">
        <f>_xlfn.IFNA(VLOOKUP(B7,住所別TBL[[#All],[CODE]:[世帯数_計]],3,FALSE),"")</f>
        <v>19579</v>
      </c>
      <c r="P7" s="327">
        <f t="shared" ref="P7:P70" si="8">IF(O7="","",O7-O6)</f>
        <v>185</v>
      </c>
      <c r="Q7" s="328">
        <f t="shared" ref="Q7:Q70" si="9">IF(O7="","",I7/O7)</f>
        <v>2.7026916594310229</v>
      </c>
    </row>
    <row r="8" spans="2:17" ht="24" customHeight="1">
      <c r="B8" s="343" t="s">
        <v>762</v>
      </c>
      <c r="C8" s="233" t="str">
        <f t="shared" ref="C8:C71" si="10">TEXT(IF(F8&gt;3,D8,DATE(YEAR(D8)-1,F8,1)),"[$-ja-JP]ge;@")</f>
        <v>H19</v>
      </c>
      <c r="D8" s="250">
        <f t="shared" si="4"/>
        <v>39203</v>
      </c>
      <c r="E8" s="251">
        <v>2007</v>
      </c>
      <c r="F8" s="252">
        <v>5</v>
      </c>
      <c r="G8" s="321">
        <f>_xlfn.IFNA(VLOOKUP(B8,年齢別TBL[[#All],[CODE]:[女_計]],2,FALSE),"")</f>
        <v>26185</v>
      </c>
      <c r="H8" s="322">
        <f>_xlfn.IFNA(VLOOKUP(B8,年齢別TBL[[#All],[CODE]:[女_計]],3,FALSE),"")</f>
        <v>26752</v>
      </c>
      <c r="I8" s="323">
        <f t="shared" si="5"/>
        <v>52937</v>
      </c>
      <c r="J8" s="324">
        <f t="shared" si="6"/>
        <v>21</v>
      </c>
      <c r="K8" s="350" t="s">
        <v>1773</v>
      </c>
      <c r="L8" s="322">
        <f>_xlfn.IFNA(VLOOKUP(B8,年齢別TBL[[#All],[CODE]:[女_65歳以上3]],4,FALSE)+VLOOKUP(B8,年齢別TBL[[#All],[CODE]:[女_65歳以上3]],7,FALSE),"")</f>
        <v>10870</v>
      </c>
      <c r="M8" s="324">
        <f>_xlfn.IFNA(VLOOKUP(B8,年齢別TBL[[#All],[CODE]:[女_65歳以上3]],5,FALSE)+VLOOKUP(B8,年齢別TBL[[#All],[CODE]:[女_65歳以上3]],8,FALSE),"")</f>
        <v>7691</v>
      </c>
      <c r="N8" s="325">
        <f t="shared" si="7"/>
        <v>0.14528590588813117</v>
      </c>
      <c r="O8" s="326">
        <f>_xlfn.IFNA(VLOOKUP(B8,住所別TBL[[#All],[CODE]:[世帯数_計]],3,FALSE),"")</f>
        <v>19578</v>
      </c>
      <c r="P8" s="327">
        <f t="shared" si="8"/>
        <v>-1</v>
      </c>
      <c r="Q8" s="328">
        <f t="shared" si="9"/>
        <v>2.7039023393605066</v>
      </c>
    </row>
    <row r="9" spans="2:17" ht="24" customHeight="1">
      <c r="B9" s="343" t="s">
        <v>763</v>
      </c>
      <c r="C9" s="233" t="str">
        <f t="shared" si="10"/>
        <v>H19</v>
      </c>
      <c r="D9" s="250">
        <f t="shared" si="4"/>
        <v>39234</v>
      </c>
      <c r="E9" s="251">
        <v>2007</v>
      </c>
      <c r="F9" s="252">
        <v>6</v>
      </c>
      <c r="G9" s="321">
        <f>_xlfn.IFNA(VLOOKUP(B9,年齢別TBL[[#All],[CODE]:[女_計]],2,FALSE),"")</f>
        <v>26207</v>
      </c>
      <c r="H9" s="322">
        <f>_xlfn.IFNA(VLOOKUP(B9,年齢別TBL[[#All],[CODE]:[女_計]],3,FALSE),"")</f>
        <v>26763</v>
      </c>
      <c r="I9" s="323">
        <f t="shared" si="5"/>
        <v>52970</v>
      </c>
      <c r="J9" s="324">
        <f t="shared" si="6"/>
        <v>33</v>
      </c>
      <c r="K9" s="350" t="s">
        <v>1773</v>
      </c>
      <c r="L9" s="322">
        <f>_xlfn.IFNA(VLOOKUP(B9,年齢別TBL[[#All],[CODE]:[女_65歳以上3]],4,FALSE)+VLOOKUP(B9,年齢別TBL[[#All],[CODE]:[女_65歳以上3]],7,FALSE),"")</f>
        <v>10905</v>
      </c>
      <c r="M9" s="324">
        <f>_xlfn.IFNA(VLOOKUP(B9,年齢別TBL[[#All],[CODE]:[女_65歳以上3]],5,FALSE)+VLOOKUP(B9,年齢別TBL[[#All],[CODE]:[女_65歳以上3]],8,FALSE),"")</f>
        <v>7721</v>
      </c>
      <c r="N9" s="325">
        <f t="shared" si="7"/>
        <v>0.14576175193505758</v>
      </c>
      <c r="O9" s="326">
        <f>_xlfn.IFNA(VLOOKUP(B9,住所別TBL[[#All],[CODE]:[世帯数_計]],3,FALSE),"")</f>
        <v>19604</v>
      </c>
      <c r="P9" s="327">
        <f t="shared" si="8"/>
        <v>26</v>
      </c>
      <c r="Q9" s="328">
        <f t="shared" si="9"/>
        <v>2.7019995919200164</v>
      </c>
    </row>
    <row r="10" spans="2:17" ht="24" customHeight="1">
      <c r="B10" s="343" t="s">
        <v>764</v>
      </c>
      <c r="C10" s="233" t="str">
        <f t="shared" si="10"/>
        <v>H19</v>
      </c>
      <c r="D10" s="250">
        <f t="shared" si="4"/>
        <v>39264</v>
      </c>
      <c r="E10" s="251">
        <v>2007</v>
      </c>
      <c r="F10" s="252">
        <v>7</v>
      </c>
      <c r="G10" s="321">
        <f>_xlfn.IFNA(VLOOKUP(B10,年齢別TBL[[#All],[CODE]:[女_計]],2,FALSE),"")</f>
        <v>26219</v>
      </c>
      <c r="H10" s="322">
        <f>_xlfn.IFNA(VLOOKUP(B10,年齢別TBL[[#All],[CODE]:[女_計]],3,FALSE),"")</f>
        <v>26804</v>
      </c>
      <c r="I10" s="323">
        <f t="shared" si="5"/>
        <v>53023</v>
      </c>
      <c r="J10" s="324">
        <f t="shared" si="6"/>
        <v>53</v>
      </c>
      <c r="K10" s="350" t="s">
        <v>1773</v>
      </c>
      <c r="L10" s="322">
        <f>_xlfn.IFNA(VLOOKUP(B10,年齢別TBL[[#All],[CODE]:[女_65歳以上3]],4,FALSE)+VLOOKUP(B10,年齢別TBL[[#All],[CODE]:[女_65歳以上3]],7,FALSE),"")</f>
        <v>10944</v>
      </c>
      <c r="M10" s="324">
        <f>_xlfn.IFNA(VLOOKUP(B10,年齢別TBL[[#All],[CODE]:[女_65歳以上3]],5,FALSE)+VLOOKUP(B10,年齢別TBL[[#All],[CODE]:[女_65歳以上3]],8,FALSE),"")</f>
        <v>7742</v>
      </c>
      <c r="N10" s="325">
        <f t="shared" si="7"/>
        <v>0.14601210795315239</v>
      </c>
      <c r="O10" s="326">
        <f>_xlfn.IFNA(VLOOKUP(B10,住所別TBL[[#All],[CODE]:[世帯数_計]],3,FALSE),"")</f>
        <v>19613</v>
      </c>
      <c r="P10" s="327">
        <f t="shared" si="8"/>
        <v>9</v>
      </c>
      <c r="Q10" s="328">
        <f t="shared" si="9"/>
        <v>2.7034619894967622</v>
      </c>
    </row>
    <row r="11" spans="2:17" ht="24" customHeight="1">
      <c r="B11" s="343" t="s">
        <v>765</v>
      </c>
      <c r="C11" s="233" t="str">
        <f t="shared" si="10"/>
        <v>H19</v>
      </c>
      <c r="D11" s="250">
        <f t="shared" si="4"/>
        <v>39295</v>
      </c>
      <c r="E11" s="251">
        <v>2007</v>
      </c>
      <c r="F11" s="252">
        <v>8</v>
      </c>
      <c r="G11" s="321">
        <f>_xlfn.IFNA(VLOOKUP(B11,年齢別TBL[[#All],[CODE]:[女_計]],2,FALSE),"")</f>
        <v>26196</v>
      </c>
      <c r="H11" s="322">
        <f>_xlfn.IFNA(VLOOKUP(B11,年齢別TBL[[#All],[CODE]:[女_計]],3,FALSE),"")</f>
        <v>26824</v>
      </c>
      <c r="I11" s="323">
        <f t="shared" si="5"/>
        <v>53020</v>
      </c>
      <c r="J11" s="324">
        <f t="shared" si="6"/>
        <v>-3</v>
      </c>
      <c r="K11" s="350" t="s">
        <v>1773</v>
      </c>
      <c r="L11" s="322">
        <f>_xlfn.IFNA(VLOOKUP(B11,年齢別TBL[[#All],[CODE]:[女_65歳以上3]],4,FALSE)+VLOOKUP(B11,年齢別TBL[[#All],[CODE]:[女_65歳以上3]],7,FALSE),"")</f>
        <v>11010</v>
      </c>
      <c r="M11" s="324">
        <f>_xlfn.IFNA(VLOOKUP(B11,年齢別TBL[[#All],[CODE]:[女_65歳以上3]],5,FALSE)+VLOOKUP(B11,年齢別TBL[[#All],[CODE]:[女_65歳以上3]],8,FALSE),"")</f>
        <v>7782</v>
      </c>
      <c r="N11" s="325">
        <f t="shared" si="7"/>
        <v>0.14677480196152395</v>
      </c>
      <c r="O11" s="326">
        <f>_xlfn.IFNA(VLOOKUP(B11,住所別TBL[[#All],[CODE]:[世帯数_計]],3,FALSE),"")</f>
        <v>19616</v>
      </c>
      <c r="P11" s="327">
        <f t="shared" si="8"/>
        <v>3</v>
      </c>
      <c r="Q11" s="328">
        <f t="shared" si="9"/>
        <v>2.7028955954323002</v>
      </c>
    </row>
    <row r="12" spans="2:17" ht="24" customHeight="1">
      <c r="B12" s="343" t="s">
        <v>766</v>
      </c>
      <c r="C12" s="233" t="str">
        <f t="shared" si="10"/>
        <v>H19</v>
      </c>
      <c r="D12" s="250">
        <f t="shared" si="4"/>
        <v>39326</v>
      </c>
      <c r="E12" s="251">
        <v>2007</v>
      </c>
      <c r="F12" s="252">
        <v>9</v>
      </c>
      <c r="G12" s="321">
        <f>_xlfn.IFNA(VLOOKUP(B12,年齢別TBL[[#All],[CODE]:[女_計]],2,FALSE),"")</f>
        <v>26212</v>
      </c>
      <c r="H12" s="322">
        <f>_xlfn.IFNA(VLOOKUP(B12,年齢別TBL[[#All],[CODE]:[女_計]],3,FALSE),"")</f>
        <v>26841</v>
      </c>
      <c r="I12" s="323">
        <f t="shared" si="5"/>
        <v>53053</v>
      </c>
      <c r="J12" s="324">
        <f t="shared" si="6"/>
        <v>33</v>
      </c>
      <c r="K12" s="350" t="s">
        <v>1773</v>
      </c>
      <c r="L12" s="322">
        <f>_xlfn.IFNA(VLOOKUP(B12,年齢別TBL[[#All],[CODE]:[女_65歳以上3]],4,FALSE)+VLOOKUP(B12,年齢別TBL[[#All],[CODE]:[女_65歳以上3]],7,FALSE),"")</f>
        <v>11067</v>
      </c>
      <c r="M12" s="324">
        <f>_xlfn.IFNA(VLOOKUP(B12,年齢別TBL[[#All],[CODE]:[女_65歳以上3]],5,FALSE)+VLOOKUP(B12,年齢別TBL[[#All],[CODE]:[女_65歳以上3]],8,FALSE),"")</f>
        <v>7808</v>
      </c>
      <c r="N12" s="325">
        <f t="shared" si="7"/>
        <v>0.14717358113584528</v>
      </c>
      <c r="O12" s="326">
        <f>_xlfn.IFNA(VLOOKUP(B12,住所別TBL[[#All],[CODE]:[世帯数_計]],3,FALSE),"")</f>
        <v>19641</v>
      </c>
      <c r="P12" s="327">
        <f t="shared" si="8"/>
        <v>25</v>
      </c>
      <c r="Q12" s="328">
        <f t="shared" si="9"/>
        <v>2.7011353800722979</v>
      </c>
    </row>
    <row r="13" spans="2:17" ht="24" customHeight="1">
      <c r="B13" s="343" t="s">
        <v>767</v>
      </c>
      <c r="C13" s="233" t="str">
        <f t="shared" si="10"/>
        <v>H19</v>
      </c>
      <c r="D13" s="250">
        <f t="shared" si="4"/>
        <v>39356</v>
      </c>
      <c r="E13" s="251">
        <v>2007</v>
      </c>
      <c r="F13" s="252">
        <v>10</v>
      </c>
      <c r="G13" s="321">
        <f>_xlfn.IFNA(VLOOKUP(B13,年齢別TBL[[#All],[CODE]:[女_計]],2,FALSE),"")</f>
        <v>26188</v>
      </c>
      <c r="H13" s="322">
        <f>_xlfn.IFNA(VLOOKUP(B13,年齢別TBL[[#All],[CODE]:[女_計]],3,FALSE),"")</f>
        <v>26868</v>
      </c>
      <c r="I13" s="323">
        <f t="shared" si="5"/>
        <v>53056</v>
      </c>
      <c r="J13" s="324">
        <f t="shared" si="6"/>
        <v>3</v>
      </c>
      <c r="K13" s="350" t="s">
        <v>1773</v>
      </c>
      <c r="L13" s="322">
        <f>_xlfn.IFNA(VLOOKUP(B13,年齢別TBL[[#All],[CODE]:[女_65歳以上3]],4,FALSE)+VLOOKUP(B13,年齢別TBL[[#All],[CODE]:[女_65歳以上3]],7,FALSE),"")</f>
        <v>11124</v>
      </c>
      <c r="M13" s="324">
        <f>_xlfn.IFNA(VLOOKUP(B13,年齢別TBL[[#All],[CODE]:[女_65歳以上3]],5,FALSE)+VLOOKUP(B13,年齢別TBL[[#All],[CODE]:[女_65歳以上3]],8,FALSE),"")</f>
        <v>7835</v>
      </c>
      <c r="N13" s="325">
        <f t="shared" si="7"/>
        <v>0.14767415560916766</v>
      </c>
      <c r="O13" s="326">
        <f>_xlfn.IFNA(VLOOKUP(B13,住所別TBL[[#All],[CODE]:[世帯数_計]],3,FALSE),"")</f>
        <v>19635</v>
      </c>
      <c r="P13" s="327">
        <f t="shared" si="8"/>
        <v>-6</v>
      </c>
      <c r="Q13" s="328">
        <f t="shared" si="9"/>
        <v>2.702113572701808</v>
      </c>
    </row>
    <row r="14" spans="2:17" ht="24" customHeight="1">
      <c r="B14" s="343" t="s">
        <v>768</v>
      </c>
      <c r="C14" s="233" t="str">
        <f t="shared" si="10"/>
        <v>H19</v>
      </c>
      <c r="D14" s="250">
        <f t="shared" si="4"/>
        <v>39387</v>
      </c>
      <c r="E14" s="251">
        <v>2007</v>
      </c>
      <c r="F14" s="252">
        <v>11</v>
      </c>
      <c r="G14" s="321">
        <f>_xlfn.IFNA(VLOOKUP(B14,年齢別TBL[[#All],[CODE]:[女_計]],2,FALSE),"")</f>
        <v>26193</v>
      </c>
      <c r="H14" s="322">
        <f>_xlfn.IFNA(VLOOKUP(B14,年齢別TBL[[#All],[CODE]:[女_計]],3,FALSE),"")</f>
        <v>26882</v>
      </c>
      <c r="I14" s="323">
        <f t="shared" si="5"/>
        <v>53075</v>
      </c>
      <c r="J14" s="324">
        <f t="shared" si="6"/>
        <v>19</v>
      </c>
      <c r="K14" s="350" t="s">
        <v>1773</v>
      </c>
      <c r="L14" s="322">
        <f>_xlfn.IFNA(VLOOKUP(B14,年齢別TBL[[#All],[CODE]:[女_65歳以上3]],4,FALSE)+VLOOKUP(B14,年齢別TBL[[#All],[CODE]:[女_65歳以上3]],7,FALSE),"")</f>
        <v>11172</v>
      </c>
      <c r="M14" s="324">
        <f>_xlfn.IFNA(VLOOKUP(B14,年齢別TBL[[#All],[CODE]:[女_65歳以上3]],5,FALSE)+VLOOKUP(B14,年齢別TBL[[#All],[CODE]:[女_65歳以上3]],8,FALSE),"")</f>
        <v>7850</v>
      </c>
      <c r="N14" s="325">
        <f t="shared" si="7"/>
        <v>0.14790390956194066</v>
      </c>
      <c r="O14" s="326">
        <f>_xlfn.IFNA(VLOOKUP(B14,住所別TBL[[#All],[CODE]:[世帯数_計]],3,FALSE),"")</f>
        <v>19628</v>
      </c>
      <c r="P14" s="327">
        <f t="shared" si="8"/>
        <v>-7</v>
      </c>
      <c r="Q14" s="328">
        <f t="shared" si="9"/>
        <v>2.7040452414917464</v>
      </c>
    </row>
    <row r="15" spans="2:17" ht="24" customHeight="1">
      <c r="B15" s="343" t="s">
        <v>769</v>
      </c>
      <c r="C15" s="233" t="str">
        <f t="shared" si="10"/>
        <v>H19</v>
      </c>
      <c r="D15" s="250">
        <f t="shared" si="4"/>
        <v>39417</v>
      </c>
      <c r="E15" s="251">
        <v>2007</v>
      </c>
      <c r="F15" s="252">
        <v>12</v>
      </c>
      <c r="G15" s="321">
        <f>_xlfn.IFNA(VLOOKUP(B15,年齢別TBL[[#All],[CODE]:[女_計]],2,FALSE),"")</f>
        <v>26206</v>
      </c>
      <c r="H15" s="322">
        <f>_xlfn.IFNA(VLOOKUP(B15,年齢別TBL[[#All],[CODE]:[女_計]],3,FALSE),"")</f>
        <v>26911</v>
      </c>
      <c r="I15" s="323">
        <f t="shared" si="5"/>
        <v>53117</v>
      </c>
      <c r="J15" s="324">
        <f t="shared" si="6"/>
        <v>42</v>
      </c>
      <c r="K15" s="350" t="s">
        <v>1773</v>
      </c>
      <c r="L15" s="322">
        <f>_xlfn.IFNA(VLOOKUP(B15,年齢別TBL[[#All],[CODE]:[女_65歳以上3]],4,FALSE)+VLOOKUP(B15,年齢別TBL[[#All],[CODE]:[女_65歳以上3]],7,FALSE),"")</f>
        <v>11213</v>
      </c>
      <c r="M15" s="324">
        <f>_xlfn.IFNA(VLOOKUP(B15,年齢別TBL[[#All],[CODE]:[女_65歳以上3]],5,FALSE)+VLOOKUP(B15,年齢別TBL[[#All],[CODE]:[女_65歳以上3]],8,FALSE),"")</f>
        <v>7869</v>
      </c>
      <c r="N15" s="325">
        <f t="shared" si="7"/>
        <v>0.14814466178436284</v>
      </c>
      <c r="O15" s="326">
        <f>_xlfn.IFNA(VLOOKUP(B15,住所別TBL[[#All],[CODE]:[世帯数_計]],3,FALSE),"")</f>
        <v>19651</v>
      </c>
      <c r="P15" s="327">
        <f t="shared" si="8"/>
        <v>23</v>
      </c>
      <c r="Q15" s="328">
        <f t="shared" si="9"/>
        <v>2.7030176581344461</v>
      </c>
    </row>
    <row r="16" spans="2:17" ht="24" customHeight="1">
      <c r="B16" s="342" t="s">
        <v>770</v>
      </c>
      <c r="C16" s="329" t="str">
        <f t="shared" si="10"/>
        <v>H19</v>
      </c>
      <c r="D16" s="261">
        <f t="shared" si="4"/>
        <v>39448</v>
      </c>
      <c r="E16" s="262">
        <v>2008</v>
      </c>
      <c r="F16" s="252">
        <v>1</v>
      </c>
      <c r="G16" s="321">
        <f>_xlfn.IFNA(VLOOKUP(B16,年齢別TBL[[#All],[CODE]:[女_計]],2,FALSE),"")</f>
        <v>26205</v>
      </c>
      <c r="H16" s="322">
        <f>_xlfn.IFNA(VLOOKUP(B16,年齢別TBL[[#All],[CODE]:[女_計]],3,FALSE),"")</f>
        <v>26934</v>
      </c>
      <c r="I16" s="323">
        <f t="shared" si="5"/>
        <v>53139</v>
      </c>
      <c r="J16" s="324">
        <f t="shared" si="6"/>
        <v>22</v>
      </c>
      <c r="K16" s="324">
        <f>IF(G16="","",I16-I4)</f>
        <v>112</v>
      </c>
      <c r="L16" s="322">
        <f>_xlfn.IFNA(VLOOKUP(B16,年齢別TBL[[#All],[CODE]:[女_65歳以上3]],4,FALSE)+VLOOKUP(B16,年齢別TBL[[#All],[CODE]:[女_65歳以上3]],7,FALSE),"")</f>
        <v>11284</v>
      </c>
      <c r="M16" s="324">
        <f>_xlfn.IFNA(VLOOKUP(B16,年齢別TBL[[#All],[CODE]:[女_65歳以上3]],5,FALSE)+VLOOKUP(B16,年齢別TBL[[#All],[CODE]:[女_65歳以上3]],8,FALSE),"")</f>
        <v>7891</v>
      </c>
      <c r="N16" s="325">
        <f t="shared" si="7"/>
        <v>0.14849733717232164</v>
      </c>
      <c r="O16" s="326">
        <f>_xlfn.IFNA(VLOOKUP(B16,住所別TBL[[#All],[CODE]:[世帯数_計]],3,FALSE),"")</f>
        <v>19661</v>
      </c>
      <c r="P16" s="327">
        <f t="shared" si="8"/>
        <v>10</v>
      </c>
      <c r="Q16" s="328">
        <f t="shared" si="9"/>
        <v>2.7027618127257007</v>
      </c>
    </row>
    <row r="17" spans="2:17" ht="24" customHeight="1">
      <c r="B17" s="343" t="s">
        <v>771</v>
      </c>
      <c r="C17" s="329" t="str">
        <f t="shared" si="10"/>
        <v>H19</v>
      </c>
      <c r="D17" s="250">
        <f t="shared" si="4"/>
        <v>39479</v>
      </c>
      <c r="E17" s="251">
        <v>2008</v>
      </c>
      <c r="F17" s="252">
        <v>2</v>
      </c>
      <c r="G17" s="321">
        <f>_xlfn.IFNA(VLOOKUP(B17,年齢別TBL[[#All],[CODE]:[女_計]],2,FALSE),"")</f>
        <v>26188</v>
      </c>
      <c r="H17" s="322">
        <f>_xlfn.IFNA(VLOOKUP(B17,年齢別TBL[[#All],[CODE]:[女_計]],3,FALSE),"")</f>
        <v>26936</v>
      </c>
      <c r="I17" s="323">
        <f t="shared" si="5"/>
        <v>53124</v>
      </c>
      <c r="J17" s="324">
        <f t="shared" si="6"/>
        <v>-15</v>
      </c>
      <c r="K17" s="324">
        <f t="shared" ref="K17:K80" si="11">IF(G17="","",I17-I5)</f>
        <v>103</v>
      </c>
      <c r="L17" s="322">
        <f>_xlfn.IFNA(VLOOKUP(B17,年齢別TBL[[#All],[CODE]:[女_65歳以上3]],4,FALSE)+VLOOKUP(B17,年齢別TBL[[#All],[CODE]:[女_65歳以上3]],7,FALSE),"")</f>
        <v>11342</v>
      </c>
      <c r="M17" s="324">
        <f>_xlfn.IFNA(VLOOKUP(B17,年齢別TBL[[#All],[CODE]:[女_65歳以上3]],5,FALSE)+VLOOKUP(B17,年齢別TBL[[#All],[CODE]:[女_65歳以上3]],8,FALSE),"")</f>
        <v>7919</v>
      </c>
      <c r="N17" s="325">
        <f t="shared" si="7"/>
        <v>0.14906633536631278</v>
      </c>
      <c r="O17" s="326">
        <f>_xlfn.IFNA(VLOOKUP(B17,住所別TBL[[#All],[CODE]:[世帯数_計]],3,FALSE),"")</f>
        <v>19664</v>
      </c>
      <c r="P17" s="327">
        <f t="shared" si="8"/>
        <v>3</v>
      </c>
      <c r="Q17" s="328">
        <f t="shared" si="9"/>
        <v>2.7015866558177382</v>
      </c>
    </row>
    <row r="18" spans="2:17" ht="24" customHeight="1">
      <c r="B18" s="343" t="s">
        <v>772</v>
      </c>
      <c r="C18" s="330" t="str">
        <f t="shared" si="10"/>
        <v>H19</v>
      </c>
      <c r="D18" s="250">
        <f t="shared" si="4"/>
        <v>39508</v>
      </c>
      <c r="E18" s="251">
        <v>2008</v>
      </c>
      <c r="F18" s="252">
        <v>3</v>
      </c>
      <c r="G18" s="321">
        <f>_xlfn.IFNA(VLOOKUP(B18,年齢別TBL[[#All],[CODE]:[女_計]],2,FALSE),"")</f>
        <v>26111</v>
      </c>
      <c r="H18" s="322">
        <f>_xlfn.IFNA(VLOOKUP(B18,年齢別TBL[[#All],[CODE]:[女_計]],3,FALSE),"")</f>
        <v>26888</v>
      </c>
      <c r="I18" s="323">
        <f t="shared" si="5"/>
        <v>52999</v>
      </c>
      <c r="J18" s="324">
        <f t="shared" si="6"/>
        <v>-125</v>
      </c>
      <c r="K18" s="324">
        <f t="shared" si="11"/>
        <v>201</v>
      </c>
      <c r="L18" s="322">
        <f>_xlfn.IFNA(VLOOKUP(B18,年齢別TBL[[#All],[CODE]:[女_65歳以上3]],4,FALSE)+VLOOKUP(B18,年齢別TBL[[#All],[CODE]:[女_65歳以上3]],7,FALSE),"")</f>
        <v>11410</v>
      </c>
      <c r="M18" s="324">
        <f>_xlfn.IFNA(VLOOKUP(B18,年齢別TBL[[#All],[CODE]:[女_65歳以上3]],5,FALSE)+VLOOKUP(B18,年齢別TBL[[#All],[CODE]:[女_65歳以上3]],8,FALSE),"")</f>
        <v>7961</v>
      </c>
      <c r="N18" s="325">
        <f t="shared" si="7"/>
        <v>0.15021038132794959</v>
      </c>
      <c r="O18" s="326">
        <f>_xlfn.IFNA(VLOOKUP(B18,住所別TBL[[#All],[CODE]:[世帯数_計]],3,FALSE),"")</f>
        <v>19601</v>
      </c>
      <c r="P18" s="327">
        <f t="shared" si="8"/>
        <v>-63</v>
      </c>
      <c r="Q18" s="328">
        <f t="shared" si="9"/>
        <v>2.7038926585378298</v>
      </c>
    </row>
    <row r="19" spans="2:17" ht="27.75" customHeight="1">
      <c r="B19" s="343" t="s">
        <v>773</v>
      </c>
      <c r="C19" s="233" t="str">
        <f t="shared" si="10"/>
        <v>H20</v>
      </c>
      <c r="D19" s="250">
        <f t="shared" si="4"/>
        <v>39539</v>
      </c>
      <c r="E19" s="251">
        <f>E7+1</f>
        <v>2008</v>
      </c>
      <c r="F19" s="252">
        <f>F7</f>
        <v>4</v>
      </c>
      <c r="G19" s="321">
        <f>_xlfn.IFNA(VLOOKUP(B19,年齢別TBL[[#All],[CODE]:[女_計]],2,FALSE),"")</f>
        <v>26183</v>
      </c>
      <c r="H19" s="322">
        <f>_xlfn.IFNA(VLOOKUP(B19,年齢別TBL[[#All],[CODE]:[女_計]],3,FALSE),"")</f>
        <v>26863</v>
      </c>
      <c r="I19" s="323">
        <f t="shared" si="5"/>
        <v>53046</v>
      </c>
      <c r="J19" s="324">
        <f t="shared" si="6"/>
        <v>47</v>
      </c>
      <c r="K19" s="324">
        <f t="shared" si="11"/>
        <v>130</v>
      </c>
      <c r="L19" s="322">
        <f>_xlfn.IFNA(VLOOKUP(B19,年齢別TBL[[#All],[CODE]:[女_65歳以上3]],4,FALSE)+VLOOKUP(B19,年齢別TBL[[#All],[CODE]:[女_65歳以上3]],7,FALSE),"")</f>
        <v>11472</v>
      </c>
      <c r="M19" s="324">
        <f>_xlfn.IFNA(VLOOKUP(B19,年齢別TBL[[#All],[CODE]:[女_65歳以上3]],5,FALSE)+VLOOKUP(B19,年齢別TBL[[#All],[CODE]:[女_65歳以上3]],8,FALSE),"")</f>
        <v>8018</v>
      </c>
      <c r="N19" s="325">
        <f t="shared" si="7"/>
        <v>0.15115183048674735</v>
      </c>
      <c r="O19" s="326">
        <f>_xlfn.IFNA(VLOOKUP(B19,住所別TBL[[#All],[CODE]:[世帯数_計]],3,FALSE),"")</f>
        <v>19759</v>
      </c>
      <c r="P19" s="327">
        <f t="shared" si="8"/>
        <v>158</v>
      </c>
      <c r="Q19" s="328">
        <f t="shared" si="9"/>
        <v>2.6846500328964016</v>
      </c>
    </row>
    <row r="20" spans="2:17" ht="27.75" customHeight="1">
      <c r="B20" s="343" t="s">
        <v>774</v>
      </c>
      <c r="C20" s="233" t="str">
        <f t="shared" si="10"/>
        <v>H20</v>
      </c>
      <c r="D20" s="250">
        <f t="shared" si="4"/>
        <v>39569</v>
      </c>
      <c r="E20" s="251">
        <f t="shared" ref="E20:E83" si="12">E8+1</f>
        <v>2008</v>
      </c>
      <c r="F20" s="252">
        <f t="shared" ref="F20:F83" si="13">F8</f>
        <v>5</v>
      </c>
      <c r="G20" s="321">
        <f>_xlfn.IFNA(VLOOKUP(B20,年齢別TBL[[#All],[CODE]:[女_計]],2,FALSE),"")</f>
        <v>26183</v>
      </c>
      <c r="H20" s="322">
        <f>_xlfn.IFNA(VLOOKUP(B20,年齢別TBL[[#All],[CODE]:[女_計]],3,FALSE),"")</f>
        <v>26884</v>
      </c>
      <c r="I20" s="323">
        <f t="shared" si="5"/>
        <v>53067</v>
      </c>
      <c r="J20" s="324">
        <f t="shared" si="6"/>
        <v>21</v>
      </c>
      <c r="K20" s="324">
        <f t="shared" si="11"/>
        <v>130</v>
      </c>
      <c r="L20" s="322">
        <f>_xlfn.IFNA(VLOOKUP(B20,年齢別TBL[[#All],[CODE]:[女_65歳以上3]],4,FALSE)+VLOOKUP(B20,年齢別TBL[[#All],[CODE]:[女_65歳以上3]],7,FALSE),"")</f>
        <v>11529</v>
      </c>
      <c r="M20" s="324">
        <f>_xlfn.IFNA(VLOOKUP(B20,年齢別TBL[[#All],[CODE]:[女_65歳以上3]],5,FALSE)+VLOOKUP(B20,年齢別TBL[[#All],[CODE]:[女_65歳以上3]],8,FALSE),"")</f>
        <v>8028</v>
      </c>
      <c r="N20" s="325">
        <f t="shared" si="7"/>
        <v>0.15128045678105037</v>
      </c>
      <c r="O20" s="326">
        <f>_xlfn.IFNA(VLOOKUP(B20,住所別TBL[[#All],[CODE]:[世帯数_計]],3,FALSE),"")</f>
        <v>19784</v>
      </c>
      <c r="P20" s="327">
        <f t="shared" si="8"/>
        <v>25</v>
      </c>
      <c r="Q20" s="328">
        <f t="shared" si="9"/>
        <v>2.6823190456934896</v>
      </c>
    </row>
    <row r="21" spans="2:17" ht="27.75" customHeight="1">
      <c r="B21" s="343" t="s">
        <v>775</v>
      </c>
      <c r="C21" s="233" t="str">
        <f t="shared" si="10"/>
        <v>H20</v>
      </c>
      <c r="D21" s="250">
        <f t="shared" si="4"/>
        <v>39600</v>
      </c>
      <c r="E21" s="251">
        <f t="shared" si="12"/>
        <v>2008</v>
      </c>
      <c r="F21" s="252">
        <f t="shared" si="13"/>
        <v>6</v>
      </c>
      <c r="G21" s="321">
        <f>_xlfn.IFNA(VLOOKUP(B21,年齢別TBL[[#All],[CODE]:[女_計]],2,FALSE),"")</f>
        <v>26125</v>
      </c>
      <c r="H21" s="322">
        <f>_xlfn.IFNA(VLOOKUP(B21,年齢別TBL[[#All],[CODE]:[女_計]],3,FALSE),"")</f>
        <v>26888</v>
      </c>
      <c r="I21" s="323">
        <f t="shared" si="5"/>
        <v>53013</v>
      </c>
      <c r="J21" s="324">
        <f t="shared" si="6"/>
        <v>-54</v>
      </c>
      <c r="K21" s="324">
        <f t="shared" si="11"/>
        <v>43</v>
      </c>
      <c r="L21" s="322">
        <f>_xlfn.IFNA(VLOOKUP(B21,年齢別TBL[[#All],[CODE]:[女_65歳以上3]],4,FALSE)+VLOOKUP(B21,年齢別TBL[[#All],[CODE]:[女_65歳以上3]],7,FALSE),"")</f>
        <v>11582</v>
      </c>
      <c r="M21" s="324">
        <f>_xlfn.IFNA(VLOOKUP(B21,年齢別TBL[[#All],[CODE]:[女_65歳以上3]],5,FALSE)+VLOOKUP(B21,年齢別TBL[[#All],[CODE]:[女_65歳以上3]],8,FALSE),"")</f>
        <v>8077</v>
      </c>
      <c r="N21" s="325">
        <f t="shared" si="7"/>
        <v>0.15235885537509666</v>
      </c>
      <c r="O21" s="326">
        <f>_xlfn.IFNA(VLOOKUP(B21,住所別TBL[[#All],[CODE]:[世帯数_計]],3,FALSE),"")</f>
        <v>19744</v>
      </c>
      <c r="P21" s="327">
        <f t="shared" si="8"/>
        <v>-40</v>
      </c>
      <c r="Q21" s="328">
        <f t="shared" si="9"/>
        <v>2.6850182333873582</v>
      </c>
    </row>
    <row r="22" spans="2:17" ht="27.75" customHeight="1">
      <c r="B22" s="343" t="s">
        <v>776</v>
      </c>
      <c r="C22" s="233" t="str">
        <f t="shared" si="10"/>
        <v>H20</v>
      </c>
      <c r="D22" s="250">
        <f t="shared" si="4"/>
        <v>39630</v>
      </c>
      <c r="E22" s="251">
        <f t="shared" si="12"/>
        <v>2008</v>
      </c>
      <c r="F22" s="252">
        <f t="shared" si="13"/>
        <v>7</v>
      </c>
      <c r="G22" s="321">
        <f>_xlfn.IFNA(VLOOKUP(B22,年齢別TBL[[#All],[CODE]:[女_計]],2,FALSE),"")</f>
        <v>26133</v>
      </c>
      <c r="H22" s="322">
        <f>_xlfn.IFNA(VLOOKUP(B22,年齢別TBL[[#All],[CODE]:[女_計]],3,FALSE),"")</f>
        <v>26925</v>
      </c>
      <c r="I22" s="323">
        <f t="shared" si="5"/>
        <v>53058</v>
      </c>
      <c r="J22" s="324">
        <f t="shared" si="6"/>
        <v>45</v>
      </c>
      <c r="K22" s="324">
        <f t="shared" si="11"/>
        <v>35</v>
      </c>
      <c r="L22" s="322">
        <f>_xlfn.IFNA(VLOOKUP(B22,年齢別TBL[[#All],[CODE]:[女_65歳以上3]],4,FALSE)+VLOOKUP(B22,年齢別TBL[[#All],[CODE]:[女_65歳以上3]],7,FALSE),"")</f>
        <v>11636</v>
      </c>
      <c r="M22" s="324">
        <f>_xlfn.IFNA(VLOOKUP(B22,年齢別TBL[[#All],[CODE]:[女_65歳以上3]],5,FALSE)+VLOOKUP(B22,年齢別TBL[[#All],[CODE]:[女_65歳以上3]],8,FALSE),"")</f>
        <v>8113</v>
      </c>
      <c r="N22" s="325">
        <f t="shared" si="7"/>
        <v>0.1529081382637868</v>
      </c>
      <c r="O22" s="326">
        <f>_xlfn.IFNA(VLOOKUP(B22,住所別TBL[[#All],[CODE]:[世帯数_計]],3,FALSE),"")</f>
        <v>19782</v>
      </c>
      <c r="P22" s="327">
        <f t="shared" si="8"/>
        <v>38</v>
      </c>
      <c r="Q22" s="328">
        <f t="shared" si="9"/>
        <v>2.6821352744919622</v>
      </c>
    </row>
    <row r="23" spans="2:17" ht="27.75" customHeight="1">
      <c r="B23" s="343" t="s">
        <v>777</v>
      </c>
      <c r="C23" s="233" t="str">
        <f t="shared" si="10"/>
        <v>H20</v>
      </c>
      <c r="D23" s="250">
        <f t="shared" si="4"/>
        <v>39661</v>
      </c>
      <c r="E23" s="251">
        <f t="shared" si="12"/>
        <v>2008</v>
      </c>
      <c r="F23" s="252">
        <f t="shared" si="13"/>
        <v>8</v>
      </c>
      <c r="G23" s="321">
        <f>_xlfn.IFNA(VLOOKUP(B23,年齢別TBL[[#All],[CODE]:[女_計]],2,FALSE),"")</f>
        <v>26114</v>
      </c>
      <c r="H23" s="322">
        <f>_xlfn.IFNA(VLOOKUP(B23,年齢別TBL[[#All],[CODE]:[女_計]],3,FALSE),"")</f>
        <v>26911</v>
      </c>
      <c r="I23" s="323">
        <f t="shared" si="5"/>
        <v>53025</v>
      </c>
      <c r="J23" s="324">
        <f t="shared" si="6"/>
        <v>-33</v>
      </c>
      <c r="K23" s="324">
        <f t="shared" si="11"/>
        <v>5</v>
      </c>
      <c r="L23" s="322">
        <f>_xlfn.IFNA(VLOOKUP(B23,年齢別TBL[[#All],[CODE]:[女_65歳以上3]],4,FALSE)+VLOOKUP(B23,年齢別TBL[[#All],[CODE]:[女_65歳以上3]],7,FALSE),"")</f>
        <v>11687</v>
      </c>
      <c r="M23" s="324">
        <f>_xlfn.IFNA(VLOOKUP(B23,年齢別TBL[[#All],[CODE]:[女_65歳以上3]],5,FALSE)+VLOOKUP(B23,年齢別TBL[[#All],[CODE]:[女_65歳以上3]],8,FALSE),"")</f>
        <v>8157</v>
      </c>
      <c r="N23" s="325">
        <f t="shared" si="7"/>
        <v>0.15383309759547384</v>
      </c>
      <c r="O23" s="326">
        <f>_xlfn.IFNA(VLOOKUP(B23,住所別TBL[[#All],[CODE]:[世帯数_計]],3,FALSE),"")</f>
        <v>19766</v>
      </c>
      <c r="P23" s="327">
        <f t="shared" si="8"/>
        <v>-16</v>
      </c>
      <c r="Q23" s="328">
        <f t="shared" si="9"/>
        <v>2.6826368511585552</v>
      </c>
    </row>
    <row r="24" spans="2:17" ht="27.75" customHeight="1">
      <c r="B24" s="343" t="s">
        <v>778</v>
      </c>
      <c r="C24" s="233" t="str">
        <f t="shared" si="10"/>
        <v>H20</v>
      </c>
      <c r="D24" s="250">
        <f t="shared" si="4"/>
        <v>39692</v>
      </c>
      <c r="E24" s="251">
        <f t="shared" si="12"/>
        <v>2008</v>
      </c>
      <c r="F24" s="252">
        <f t="shared" si="13"/>
        <v>9</v>
      </c>
      <c r="G24" s="321">
        <f>_xlfn.IFNA(VLOOKUP(B24,年齢別TBL[[#All],[CODE]:[女_計]],2,FALSE),"")</f>
        <v>26157</v>
      </c>
      <c r="H24" s="322">
        <f>_xlfn.IFNA(VLOOKUP(B24,年齢別TBL[[#All],[CODE]:[女_計]],3,FALSE),"")</f>
        <v>26940</v>
      </c>
      <c r="I24" s="323">
        <f t="shared" si="5"/>
        <v>53097</v>
      </c>
      <c r="J24" s="324">
        <f t="shared" si="6"/>
        <v>72</v>
      </c>
      <c r="K24" s="324">
        <f t="shared" si="11"/>
        <v>44</v>
      </c>
      <c r="L24" s="322">
        <f>_xlfn.IFNA(VLOOKUP(B24,年齢別TBL[[#All],[CODE]:[女_65歳以上3]],4,FALSE)+VLOOKUP(B24,年齢別TBL[[#All],[CODE]:[女_65歳以上3]],7,FALSE),"")</f>
        <v>11743</v>
      </c>
      <c r="M24" s="324">
        <f>_xlfn.IFNA(VLOOKUP(B24,年齢別TBL[[#All],[CODE]:[女_65歳以上3]],5,FALSE)+VLOOKUP(B24,年齢別TBL[[#All],[CODE]:[女_65歳以上3]],8,FALSE),"")</f>
        <v>8192</v>
      </c>
      <c r="N24" s="325">
        <f t="shared" si="7"/>
        <v>0.15428366951051847</v>
      </c>
      <c r="O24" s="326">
        <f>_xlfn.IFNA(VLOOKUP(B24,住所別TBL[[#All],[CODE]:[世帯数_計]],3,FALSE),"")</f>
        <v>19798</v>
      </c>
      <c r="P24" s="327">
        <f t="shared" si="8"/>
        <v>32</v>
      </c>
      <c r="Q24" s="328">
        <f t="shared" si="9"/>
        <v>2.6819375694514598</v>
      </c>
    </row>
    <row r="25" spans="2:17" ht="27.75" customHeight="1">
      <c r="B25" s="343" t="s">
        <v>779</v>
      </c>
      <c r="C25" s="233" t="str">
        <f t="shared" si="10"/>
        <v>H20</v>
      </c>
      <c r="D25" s="250">
        <f t="shared" si="4"/>
        <v>39722</v>
      </c>
      <c r="E25" s="251">
        <f t="shared" si="12"/>
        <v>2008</v>
      </c>
      <c r="F25" s="252">
        <f t="shared" si="13"/>
        <v>10</v>
      </c>
      <c r="G25" s="321">
        <f>_xlfn.IFNA(VLOOKUP(B25,年齢別TBL[[#All],[CODE]:[女_計]],2,FALSE),"")</f>
        <v>26175</v>
      </c>
      <c r="H25" s="322">
        <f>_xlfn.IFNA(VLOOKUP(B25,年齢別TBL[[#All],[CODE]:[女_計]],3,FALSE),"")</f>
        <v>26962</v>
      </c>
      <c r="I25" s="323">
        <f t="shared" si="5"/>
        <v>53137</v>
      </c>
      <c r="J25" s="324">
        <f t="shared" si="6"/>
        <v>40</v>
      </c>
      <c r="K25" s="324">
        <f t="shared" si="11"/>
        <v>81</v>
      </c>
      <c r="L25" s="322">
        <f>_xlfn.IFNA(VLOOKUP(B25,年齢別TBL[[#All],[CODE]:[女_65歳以上3]],4,FALSE)+VLOOKUP(B25,年齢別TBL[[#All],[CODE]:[女_65歳以上3]],7,FALSE),"")</f>
        <v>11806</v>
      </c>
      <c r="M25" s="324">
        <f>_xlfn.IFNA(VLOOKUP(B25,年齢別TBL[[#All],[CODE]:[女_65歳以上3]],5,FALSE)+VLOOKUP(B25,年齢別TBL[[#All],[CODE]:[女_65歳以上3]],8,FALSE),"")</f>
        <v>8235</v>
      </c>
      <c r="N25" s="325">
        <f t="shared" si="7"/>
        <v>0.15497675819109094</v>
      </c>
      <c r="O25" s="326">
        <f>_xlfn.IFNA(VLOOKUP(B25,住所別TBL[[#All],[CODE]:[世帯数_計]],3,FALSE),"")</f>
        <v>19831</v>
      </c>
      <c r="P25" s="327">
        <f t="shared" si="8"/>
        <v>33</v>
      </c>
      <c r="Q25" s="328">
        <f t="shared" si="9"/>
        <v>2.6794917049064595</v>
      </c>
    </row>
    <row r="26" spans="2:17" ht="27.75" customHeight="1">
      <c r="B26" s="343" t="s">
        <v>780</v>
      </c>
      <c r="C26" s="233" t="str">
        <f t="shared" si="10"/>
        <v>H20</v>
      </c>
      <c r="D26" s="250">
        <f t="shared" si="4"/>
        <v>39753</v>
      </c>
      <c r="E26" s="251">
        <f t="shared" si="12"/>
        <v>2008</v>
      </c>
      <c r="F26" s="252">
        <f t="shared" si="13"/>
        <v>11</v>
      </c>
      <c r="G26" s="321">
        <f>_xlfn.IFNA(VLOOKUP(B26,年齢別TBL[[#All],[CODE]:[女_計]],2,FALSE),"")</f>
        <v>26205</v>
      </c>
      <c r="H26" s="322">
        <f>_xlfn.IFNA(VLOOKUP(B26,年齢別TBL[[#All],[CODE]:[女_計]],3,FALSE),"")</f>
        <v>26991</v>
      </c>
      <c r="I26" s="323">
        <f t="shared" si="5"/>
        <v>53196</v>
      </c>
      <c r="J26" s="324">
        <f t="shared" si="6"/>
        <v>59</v>
      </c>
      <c r="K26" s="324">
        <f t="shared" si="11"/>
        <v>121</v>
      </c>
      <c r="L26" s="322">
        <f>_xlfn.IFNA(VLOOKUP(B26,年齢別TBL[[#All],[CODE]:[女_65歳以上3]],4,FALSE)+VLOOKUP(B26,年齢別TBL[[#All],[CODE]:[女_65歳以上3]],7,FALSE),"")</f>
        <v>11864</v>
      </c>
      <c r="M26" s="324">
        <f>_xlfn.IFNA(VLOOKUP(B26,年齢別TBL[[#All],[CODE]:[女_65歳以上3]],5,FALSE)+VLOOKUP(B26,年齢別TBL[[#All],[CODE]:[女_65歳以上3]],8,FALSE),"")</f>
        <v>8262</v>
      </c>
      <c r="N26" s="325">
        <f t="shared" si="7"/>
        <v>0.1553124295059779</v>
      </c>
      <c r="O26" s="326">
        <f>_xlfn.IFNA(VLOOKUP(B26,住所別TBL[[#All],[CODE]:[世帯数_計]],3,FALSE),"")</f>
        <v>19855</v>
      </c>
      <c r="P26" s="327">
        <f t="shared" si="8"/>
        <v>24</v>
      </c>
      <c r="Q26" s="328">
        <f t="shared" si="9"/>
        <v>2.6792243767313018</v>
      </c>
    </row>
    <row r="27" spans="2:17" ht="27.75" customHeight="1">
      <c r="B27" s="343" t="s">
        <v>781</v>
      </c>
      <c r="C27" s="233" t="str">
        <f t="shared" si="10"/>
        <v>H20</v>
      </c>
      <c r="D27" s="250">
        <f t="shared" si="4"/>
        <v>39783</v>
      </c>
      <c r="E27" s="251">
        <f t="shared" si="12"/>
        <v>2008</v>
      </c>
      <c r="F27" s="252">
        <f t="shared" si="13"/>
        <v>12</v>
      </c>
      <c r="G27" s="321">
        <f>_xlfn.IFNA(VLOOKUP(B27,年齢別TBL[[#All],[CODE]:[女_計]],2,FALSE),"")</f>
        <v>26245</v>
      </c>
      <c r="H27" s="322">
        <f>_xlfn.IFNA(VLOOKUP(B27,年齢別TBL[[#All],[CODE]:[女_計]],3,FALSE),"")</f>
        <v>27025</v>
      </c>
      <c r="I27" s="323">
        <f t="shared" si="5"/>
        <v>53270</v>
      </c>
      <c r="J27" s="324">
        <f t="shared" si="6"/>
        <v>74</v>
      </c>
      <c r="K27" s="324">
        <f t="shared" si="11"/>
        <v>153</v>
      </c>
      <c r="L27" s="322">
        <f>_xlfn.IFNA(VLOOKUP(B27,年齢別TBL[[#All],[CODE]:[女_65歳以上3]],4,FALSE)+VLOOKUP(B27,年齢別TBL[[#All],[CODE]:[女_65歳以上3]],7,FALSE),"")</f>
        <v>11913</v>
      </c>
      <c r="M27" s="324">
        <f>_xlfn.IFNA(VLOOKUP(B27,年齢別TBL[[#All],[CODE]:[女_65歳以上3]],5,FALSE)+VLOOKUP(B27,年齢別TBL[[#All],[CODE]:[女_65歳以上3]],8,FALSE),"")</f>
        <v>8300</v>
      </c>
      <c r="N27" s="325">
        <f t="shared" si="7"/>
        <v>0.15581002440397973</v>
      </c>
      <c r="O27" s="326">
        <f>_xlfn.IFNA(VLOOKUP(B27,住所別TBL[[#All],[CODE]:[世帯数_計]],3,FALSE),"")</f>
        <v>19883</v>
      </c>
      <c r="P27" s="327">
        <f t="shared" si="8"/>
        <v>28</v>
      </c>
      <c r="Q27" s="328">
        <f t="shared" si="9"/>
        <v>2.6791731630035707</v>
      </c>
    </row>
    <row r="28" spans="2:17" ht="27.75" customHeight="1">
      <c r="B28" s="342" t="s">
        <v>782</v>
      </c>
      <c r="C28" s="329" t="str">
        <f t="shared" si="10"/>
        <v>H20</v>
      </c>
      <c r="D28" s="261">
        <f t="shared" si="4"/>
        <v>39814</v>
      </c>
      <c r="E28" s="262">
        <f t="shared" si="12"/>
        <v>2009</v>
      </c>
      <c r="F28" s="252">
        <f t="shared" si="13"/>
        <v>1</v>
      </c>
      <c r="G28" s="321">
        <f>_xlfn.IFNA(VLOOKUP(B28,年齢別TBL[[#All],[CODE]:[女_計]],2,FALSE),"")</f>
        <v>26269</v>
      </c>
      <c r="H28" s="322">
        <f>_xlfn.IFNA(VLOOKUP(B28,年齢別TBL[[#All],[CODE]:[女_計]],3,FALSE),"")</f>
        <v>27037</v>
      </c>
      <c r="I28" s="323">
        <f t="shared" si="5"/>
        <v>53306</v>
      </c>
      <c r="J28" s="324">
        <f t="shared" si="6"/>
        <v>36</v>
      </c>
      <c r="K28" s="324">
        <f t="shared" si="11"/>
        <v>167</v>
      </c>
      <c r="L28" s="322">
        <f>_xlfn.IFNA(VLOOKUP(B28,年齢別TBL[[#All],[CODE]:[女_65歳以上3]],4,FALSE)+VLOOKUP(B28,年齢別TBL[[#All],[CODE]:[女_65歳以上3]],7,FALSE),"")</f>
        <v>11999</v>
      </c>
      <c r="M28" s="324">
        <f>_xlfn.IFNA(VLOOKUP(B28,年齢別TBL[[#All],[CODE]:[女_65歳以上3]],5,FALSE)+VLOOKUP(B28,年齢別TBL[[#All],[CODE]:[女_65歳以上3]],8,FALSE),"")</f>
        <v>8331</v>
      </c>
      <c r="N28" s="325">
        <f t="shared" si="7"/>
        <v>0.15628634675271078</v>
      </c>
      <c r="O28" s="326">
        <f>_xlfn.IFNA(VLOOKUP(B28,住所別TBL[[#All],[CODE]:[世帯数_計]],3,FALSE),"")</f>
        <v>19894</v>
      </c>
      <c r="P28" s="327">
        <f t="shared" si="8"/>
        <v>11</v>
      </c>
      <c r="Q28" s="328">
        <f t="shared" si="9"/>
        <v>2.6795013571931237</v>
      </c>
    </row>
    <row r="29" spans="2:17" ht="27.75" customHeight="1">
      <c r="B29" s="343" t="s">
        <v>783</v>
      </c>
      <c r="C29" s="329" t="str">
        <f t="shared" si="10"/>
        <v>H20</v>
      </c>
      <c r="D29" s="250">
        <f t="shared" si="4"/>
        <v>39845</v>
      </c>
      <c r="E29" s="251">
        <f t="shared" si="12"/>
        <v>2009</v>
      </c>
      <c r="F29" s="252">
        <f t="shared" si="13"/>
        <v>2</v>
      </c>
      <c r="G29" s="321">
        <f>_xlfn.IFNA(VLOOKUP(B29,年齢別TBL[[#All],[CODE]:[女_計]],2,FALSE),"")</f>
        <v>26257</v>
      </c>
      <c r="H29" s="322">
        <f>_xlfn.IFNA(VLOOKUP(B29,年齢別TBL[[#All],[CODE]:[女_計]],3,FALSE),"")</f>
        <v>27024</v>
      </c>
      <c r="I29" s="323">
        <f t="shared" si="5"/>
        <v>53281</v>
      </c>
      <c r="J29" s="324">
        <f t="shared" si="6"/>
        <v>-25</v>
      </c>
      <c r="K29" s="324">
        <f t="shared" si="11"/>
        <v>157</v>
      </c>
      <c r="L29" s="322">
        <f>_xlfn.IFNA(VLOOKUP(B29,年齢別TBL[[#All],[CODE]:[女_65歳以上3]],4,FALSE)+VLOOKUP(B29,年齢別TBL[[#All],[CODE]:[女_65歳以上3]],7,FALSE),"")</f>
        <v>12066</v>
      </c>
      <c r="M29" s="324">
        <f>_xlfn.IFNA(VLOOKUP(B29,年齢別TBL[[#All],[CODE]:[女_65歳以上3]],5,FALSE)+VLOOKUP(B29,年齢別TBL[[#All],[CODE]:[女_65歳以上3]],8,FALSE),"")</f>
        <v>8383</v>
      </c>
      <c r="N29" s="325">
        <f t="shared" si="7"/>
        <v>0.15733563559242505</v>
      </c>
      <c r="O29" s="326">
        <f>_xlfn.IFNA(VLOOKUP(B29,住所別TBL[[#All],[CODE]:[世帯数_計]],3,FALSE),"")</f>
        <v>19896</v>
      </c>
      <c r="P29" s="327">
        <f t="shared" si="8"/>
        <v>2</v>
      </c>
      <c r="Q29" s="328">
        <f t="shared" si="9"/>
        <v>2.677975472456775</v>
      </c>
    </row>
    <row r="30" spans="2:17" ht="27.75" customHeight="1">
      <c r="B30" s="343" t="s">
        <v>784</v>
      </c>
      <c r="C30" s="330" t="str">
        <f t="shared" si="10"/>
        <v>H20</v>
      </c>
      <c r="D30" s="250">
        <f t="shared" si="4"/>
        <v>39873</v>
      </c>
      <c r="E30" s="251">
        <f t="shared" si="12"/>
        <v>2009</v>
      </c>
      <c r="F30" s="252">
        <f t="shared" si="13"/>
        <v>3</v>
      </c>
      <c r="G30" s="321">
        <f>_xlfn.IFNA(VLOOKUP(B30,年齢別TBL[[#All],[CODE]:[女_計]],2,FALSE),"")</f>
        <v>26141</v>
      </c>
      <c r="H30" s="322">
        <f>_xlfn.IFNA(VLOOKUP(B30,年齢別TBL[[#All],[CODE]:[女_計]],3,FALSE),"")</f>
        <v>26907</v>
      </c>
      <c r="I30" s="323">
        <f t="shared" si="5"/>
        <v>53048</v>
      </c>
      <c r="J30" s="324">
        <f t="shared" si="6"/>
        <v>-233</v>
      </c>
      <c r="K30" s="324">
        <f t="shared" si="11"/>
        <v>49</v>
      </c>
      <c r="L30" s="322">
        <f>_xlfn.IFNA(VLOOKUP(B30,年齢別TBL[[#All],[CODE]:[女_65歳以上3]],4,FALSE)+VLOOKUP(B30,年齢別TBL[[#All],[CODE]:[女_65歳以上3]],7,FALSE),"")</f>
        <v>12136</v>
      </c>
      <c r="M30" s="324">
        <f>_xlfn.IFNA(VLOOKUP(B30,年齢別TBL[[#All],[CODE]:[女_65歳以上3]],5,FALSE)+VLOOKUP(B30,年齢別TBL[[#All],[CODE]:[女_65歳以上3]],8,FALSE),"")</f>
        <v>8415</v>
      </c>
      <c r="N30" s="325">
        <f t="shared" si="7"/>
        <v>0.15862992007238727</v>
      </c>
      <c r="O30" s="326">
        <f>_xlfn.IFNA(VLOOKUP(B30,住所別TBL[[#All],[CODE]:[世帯数_計]],3,FALSE),"")</f>
        <v>19835</v>
      </c>
      <c r="P30" s="327">
        <f t="shared" si="8"/>
        <v>-61</v>
      </c>
      <c r="Q30" s="328">
        <f t="shared" si="9"/>
        <v>2.6744643307285103</v>
      </c>
    </row>
    <row r="31" spans="2:17" ht="27.75" customHeight="1">
      <c r="B31" s="343" t="s">
        <v>785</v>
      </c>
      <c r="C31" s="233" t="str">
        <f t="shared" si="10"/>
        <v>H21</v>
      </c>
      <c r="D31" s="250">
        <f t="shared" si="4"/>
        <v>39904</v>
      </c>
      <c r="E31" s="251">
        <f t="shared" si="12"/>
        <v>2009</v>
      </c>
      <c r="F31" s="252">
        <f t="shared" si="13"/>
        <v>4</v>
      </c>
      <c r="G31" s="321">
        <f>_xlfn.IFNA(VLOOKUP(B31,年齢別TBL[[#All],[CODE]:[女_計]],2,FALSE),"")</f>
        <v>26231</v>
      </c>
      <c r="H31" s="322">
        <f>_xlfn.IFNA(VLOOKUP(B31,年齢別TBL[[#All],[CODE]:[女_計]],3,FALSE),"")</f>
        <v>26965</v>
      </c>
      <c r="I31" s="323">
        <f t="shared" si="5"/>
        <v>53196</v>
      </c>
      <c r="J31" s="324">
        <f t="shared" si="6"/>
        <v>148</v>
      </c>
      <c r="K31" s="324">
        <f t="shared" si="11"/>
        <v>150</v>
      </c>
      <c r="L31" s="322">
        <f>_xlfn.IFNA(VLOOKUP(B31,年齢別TBL[[#All],[CODE]:[女_65歳以上3]],4,FALSE)+VLOOKUP(B31,年齢別TBL[[#All],[CODE]:[女_65歳以上3]],7,FALSE),"")</f>
        <v>12212</v>
      </c>
      <c r="M31" s="324">
        <f>_xlfn.IFNA(VLOOKUP(B31,年齢別TBL[[#All],[CODE]:[女_65歳以上3]],5,FALSE)+VLOOKUP(B31,年齢別TBL[[#All],[CODE]:[女_65歳以上3]],8,FALSE),"")</f>
        <v>8455</v>
      </c>
      <c r="N31" s="325">
        <f t="shared" si="7"/>
        <v>0.15894052184374766</v>
      </c>
      <c r="O31" s="326">
        <f>_xlfn.IFNA(VLOOKUP(B31,住所別TBL[[#All],[CODE]:[世帯数_計]],3,FALSE),"")</f>
        <v>20024</v>
      </c>
      <c r="P31" s="327">
        <f t="shared" si="8"/>
        <v>189</v>
      </c>
      <c r="Q31" s="328">
        <f t="shared" si="9"/>
        <v>2.6566120655213745</v>
      </c>
    </row>
    <row r="32" spans="2:17" ht="27.75" customHeight="1">
      <c r="B32" s="343" t="s">
        <v>786</v>
      </c>
      <c r="C32" s="233" t="str">
        <f t="shared" si="10"/>
        <v>H21</v>
      </c>
      <c r="D32" s="250">
        <f t="shared" si="4"/>
        <v>39934</v>
      </c>
      <c r="E32" s="251">
        <f t="shared" si="12"/>
        <v>2009</v>
      </c>
      <c r="F32" s="252">
        <f t="shared" si="13"/>
        <v>5</v>
      </c>
      <c r="G32" s="321">
        <f>_xlfn.IFNA(VLOOKUP(B32,年齢別TBL[[#All],[CODE]:[女_計]],2,FALSE),"")</f>
        <v>26227</v>
      </c>
      <c r="H32" s="322">
        <f>_xlfn.IFNA(VLOOKUP(B32,年齢別TBL[[#All],[CODE]:[女_計]],3,FALSE),"")</f>
        <v>26960</v>
      </c>
      <c r="I32" s="323">
        <f t="shared" si="5"/>
        <v>53187</v>
      </c>
      <c r="J32" s="324">
        <f t="shared" si="6"/>
        <v>-9</v>
      </c>
      <c r="K32" s="324">
        <f t="shared" si="11"/>
        <v>120</v>
      </c>
      <c r="L32" s="322">
        <f>_xlfn.IFNA(VLOOKUP(B32,年齢別TBL[[#All],[CODE]:[女_65歳以上3]],4,FALSE)+VLOOKUP(B32,年齢別TBL[[#All],[CODE]:[女_65歳以上3]],7,FALSE),"")</f>
        <v>12282</v>
      </c>
      <c r="M32" s="324">
        <f>_xlfn.IFNA(VLOOKUP(B32,年齢別TBL[[#All],[CODE]:[女_65歳以上3]],5,FALSE)+VLOOKUP(B32,年齢別TBL[[#All],[CODE]:[女_65歳以上3]],8,FALSE),"")</f>
        <v>8473</v>
      </c>
      <c r="N32" s="325">
        <f t="shared" si="7"/>
        <v>0.15930584541335288</v>
      </c>
      <c r="O32" s="326">
        <f>_xlfn.IFNA(VLOOKUP(B32,住所別TBL[[#All],[CODE]:[世帯数_計]],3,FALSE),"")</f>
        <v>20038</v>
      </c>
      <c r="P32" s="327">
        <f t="shared" si="8"/>
        <v>14</v>
      </c>
      <c r="Q32" s="328">
        <f t="shared" si="9"/>
        <v>2.6543068170476096</v>
      </c>
    </row>
    <row r="33" spans="2:17" ht="27.75" customHeight="1">
      <c r="B33" s="343" t="s">
        <v>787</v>
      </c>
      <c r="C33" s="233" t="str">
        <f t="shared" si="10"/>
        <v>H21</v>
      </c>
      <c r="D33" s="250">
        <f t="shared" si="4"/>
        <v>39965</v>
      </c>
      <c r="E33" s="251">
        <f t="shared" si="12"/>
        <v>2009</v>
      </c>
      <c r="F33" s="252">
        <f t="shared" si="13"/>
        <v>6</v>
      </c>
      <c r="G33" s="321">
        <f>_xlfn.IFNA(VLOOKUP(B33,年齢別TBL[[#All],[CODE]:[女_計]],2,FALSE),"")</f>
        <v>26236</v>
      </c>
      <c r="H33" s="322">
        <f>_xlfn.IFNA(VLOOKUP(B33,年齢別TBL[[#All],[CODE]:[女_計]],3,FALSE),"")</f>
        <v>26970</v>
      </c>
      <c r="I33" s="323">
        <f t="shared" si="5"/>
        <v>53206</v>
      </c>
      <c r="J33" s="324">
        <f t="shared" si="6"/>
        <v>19</v>
      </c>
      <c r="K33" s="324">
        <f t="shared" si="11"/>
        <v>193</v>
      </c>
      <c r="L33" s="322">
        <f>_xlfn.IFNA(VLOOKUP(B33,年齢別TBL[[#All],[CODE]:[女_65歳以上3]],4,FALSE)+VLOOKUP(B33,年齢別TBL[[#All],[CODE]:[女_65歳以上3]],7,FALSE),"")</f>
        <v>12329</v>
      </c>
      <c r="M33" s="324">
        <f>_xlfn.IFNA(VLOOKUP(B33,年齢別TBL[[#All],[CODE]:[女_65歳以上3]],5,FALSE)+VLOOKUP(B33,年齢別TBL[[#All],[CODE]:[女_65歳以上3]],8,FALSE),"")</f>
        <v>8514</v>
      </c>
      <c r="N33" s="325">
        <f t="shared" si="7"/>
        <v>0.16001954666766907</v>
      </c>
      <c r="O33" s="326">
        <f>_xlfn.IFNA(VLOOKUP(B33,住所別TBL[[#All],[CODE]:[世帯数_計]],3,FALSE),"")</f>
        <v>20046</v>
      </c>
      <c r="P33" s="327">
        <f t="shared" si="8"/>
        <v>8</v>
      </c>
      <c r="Q33" s="328">
        <f t="shared" si="9"/>
        <v>2.6541953506934051</v>
      </c>
    </row>
    <row r="34" spans="2:17" ht="27.75" customHeight="1">
      <c r="B34" s="343" t="s">
        <v>788</v>
      </c>
      <c r="C34" s="233" t="str">
        <f t="shared" si="10"/>
        <v>H21</v>
      </c>
      <c r="D34" s="250">
        <f t="shared" si="4"/>
        <v>39995</v>
      </c>
      <c r="E34" s="251">
        <f t="shared" si="12"/>
        <v>2009</v>
      </c>
      <c r="F34" s="252">
        <f t="shared" si="13"/>
        <v>7</v>
      </c>
      <c r="G34" s="321">
        <f>_xlfn.IFNA(VLOOKUP(B34,年齢別TBL[[#All],[CODE]:[女_計]],2,FALSE),"")</f>
        <v>26332</v>
      </c>
      <c r="H34" s="322">
        <f>_xlfn.IFNA(VLOOKUP(B34,年齢別TBL[[#All],[CODE]:[女_計]],3,FALSE),"")</f>
        <v>27001</v>
      </c>
      <c r="I34" s="323">
        <f t="shared" si="5"/>
        <v>53333</v>
      </c>
      <c r="J34" s="324">
        <f t="shared" si="6"/>
        <v>127</v>
      </c>
      <c r="K34" s="324">
        <f t="shared" si="11"/>
        <v>275</v>
      </c>
      <c r="L34" s="322">
        <f>_xlfn.IFNA(VLOOKUP(B34,年齢別TBL[[#All],[CODE]:[女_65歳以上3]],4,FALSE)+VLOOKUP(B34,年齢別TBL[[#All],[CODE]:[女_65歳以上3]],7,FALSE),"")</f>
        <v>12402</v>
      </c>
      <c r="M34" s="324">
        <f>_xlfn.IFNA(VLOOKUP(B34,年齢別TBL[[#All],[CODE]:[女_65歳以上3]],5,FALSE)+VLOOKUP(B34,年齢別TBL[[#All],[CODE]:[女_65歳以上3]],8,FALSE),"")</f>
        <v>8553</v>
      </c>
      <c r="N34" s="325">
        <f t="shared" si="7"/>
        <v>0.16036975231095194</v>
      </c>
      <c r="O34" s="326">
        <f>_xlfn.IFNA(VLOOKUP(B34,住所別TBL[[#All],[CODE]:[世帯数_計]],3,FALSE),"")</f>
        <v>20147</v>
      </c>
      <c r="P34" s="327">
        <f t="shared" si="8"/>
        <v>101</v>
      </c>
      <c r="Q34" s="328">
        <f t="shared" si="9"/>
        <v>2.647193130490892</v>
      </c>
    </row>
    <row r="35" spans="2:17" ht="27.75" customHeight="1">
      <c r="B35" s="343" t="s">
        <v>789</v>
      </c>
      <c r="C35" s="233" t="str">
        <f t="shared" si="10"/>
        <v>H21</v>
      </c>
      <c r="D35" s="250">
        <f t="shared" si="4"/>
        <v>40026</v>
      </c>
      <c r="E35" s="251">
        <f t="shared" si="12"/>
        <v>2009</v>
      </c>
      <c r="F35" s="252">
        <f t="shared" si="13"/>
        <v>8</v>
      </c>
      <c r="G35" s="321">
        <f>_xlfn.IFNA(VLOOKUP(B35,年齢別TBL[[#All],[CODE]:[女_計]],2,FALSE),"")</f>
        <v>26329</v>
      </c>
      <c r="H35" s="322">
        <f>_xlfn.IFNA(VLOOKUP(B35,年齢別TBL[[#All],[CODE]:[女_計]],3,FALSE),"")</f>
        <v>27022</v>
      </c>
      <c r="I35" s="323">
        <f t="shared" si="5"/>
        <v>53351</v>
      </c>
      <c r="J35" s="324">
        <f t="shared" si="6"/>
        <v>18</v>
      </c>
      <c r="K35" s="324">
        <f t="shared" si="11"/>
        <v>326</v>
      </c>
      <c r="L35" s="322">
        <f>_xlfn.IFNA(VLOOKUP(B35,年齢別TBL[[#All],[CODE]:[女_65歳以上3]],4,FALSE)+VLOOKUP(B35,年齢別TBL[[#All],[CODE]:[女_65歳以上3]],7,FALSE),"")</f>
        <v>12475</v>
      </c>
      <c r="M35" s="324">
        <f>_xlfn.IFNA(VLOOKUP(B35,年齢別TBL[[#All],[CODE]:[女_65歳以上3]],5,FALSE)+VLOOKUP(B35,年齢別TBL[[#All],[CODE]:[女_65歳以上3]],8,FALSE),"")</f>
        <v>8600</v>
      </c>
      <c r="N35" s="325">
        <f t="shared" si="7"/>
        <v>0.1611966036250492</v>
      </c>
      <c r="O35" s="326">
        <f>_xlfn.IFNA(VLOOKUP(B35,住所別TBL[[#All],[CODE]:[世帯数_計]],3,FALSE),"")</f>
        <v>20164</v>
      </c>
      <c r="P35" s="327">
        <f t="shared" si="8"/>
        <v>17</v>
      </c>
      <c r="Q35" s="328">
        <f t="shared" si="9"/>
        <v>2.6458539972227735</v>
      </c>
    </row>
    <row r="36" spans="2:17" ht="27.75" customHeight="1">
      <c r="B36" s="343" t="s">
        <v>790</v>
      </c>
      <c r="C36" s="233" t="str">
        <f t="shared" si="10"/>
        <v>H21</v>
      </c>
      <c r="D36" s="250">
        <f t="shared" si="4"/>
        <v>40057</v>
      </c>
      <c r="E36" s="251">
        <f t="shared" si="12"/>
        <v>2009</v>
      </c>
      <c r="F36" s="252">
        <f t="shared" si="13"/>
        <v>9</v>
      </c>
      <c r="G36" s="321">
        <f>_xlfn.IFNA(VLOOKUP(B36,年齢別TBL[[#All],[CODE]:[女_計]],2,FALSE),"")</f>
        <v>26364</v>
      </c>
      <c r="H36" s="322">
        <f>_xlfn.IFNA(VLOOKUP(B36,年齢別TBL[[#All],[CODE]:[女_計]],3,FALSE),"")</f>
        <v>27043</v>
      </c>
      <c r="I36" s="323">
        <f t="shared" si="5"/>
        <v>53407</v>
      </c>
      <c r="J36" s="324">
        <f t="shared" si="6"/>
        <v>56</v>
      </c>
      <c r="K36" s="324">
        <f t="shared" si="11"/>
        <v>310</v>
      </c>
      <c r="L36" s="322">
        <f>_xlfn.IFNA(VLOOKUP(B36,年齢別TBL[[#All],[CODE]:[女_65歳以上3]],4,FALSE)+VLOOKUP(B36,年齢別TBL[[#All],[CODE]:[女_65歳以上3]],7,FALSE),"")</f>
        <v>12525</v>
      </c>
      <c r="M36" s="324">
        <f>_xlfn.IFNA(VLOOKUP(B36,年齢別TBL[[#All],[CODE]:[女_65歳以上3]],5,FALSE)+VLOOKUP(B36,年齢別TBL[[#All],[CODE]:[女_65歳以上3]],8,FALSE),"")</f>
        <v>8619</v>
      </c>
      <c r="N36" s="325">
        <f t="shared" si="7"/>
        <v>0.16138333926264348</v>
      </c>
      <c r="O36" s="326">
        <f>_xlfn.IFNA(VLOOKUP(B36,住所別TBL[[#All],[CODE]:[世帯数_計]],3,FALSE),"")</f>
        <v>20190</v>
      </c>
      <c r="P36" s="327">
        <f t="shared" si="8"/>
        <v>26</v>
      </c>
      <c r="Q36" s="328">
        <f t="shared" si="9"/>
        <v>2.6452204061416542</v>
      </c>
    </row>
    <row r="37" spans="2:17" ht="27.75" customHeight="1">
      <c r="B37" s="343" t="s">
        <v>791</v>
      </c>
      <c r="C37" s="233" t="str">
        <f t="shared" si="10"/>
        <v>H21</v>
      </c>
      <c r="D37" s="250">
        <f t="shared" si="4"/>
        <v>40087</v>
      </c>
      <c r="E37" s="251">
        <f t="shared" si="12"/>
        <v>2009</v>
      </c>
      <c r="F37" s="252">
        <f t="shared" si="13"/>
        <v>10</v>
      </c>
      <c r="G37" s="321">
        <f>_xlfn.IFNA(VLOOKUP(B37,年齢別TBL[[#All],[CODE]:[女_計]],2,FALSE),"")</f>
        <v>26351</v>
      </c>
      <c r="H37" s="322">
        <f>_xlfn.IFNA(VLOOKUP(B37,年齢別TBL[[#All],[CODE]:[女_計]],3,FALSE),"")</f>
        <v>27086</v>
      </c>
      <c r="I37" s="323">
        <f t="shared" si="5"/>
        <v>53437</v>
      </c>
      <c r="J37" s="324">
        <f t="shared" si="6"/>
        <v>30</v>
      </c>
      <c r="K37" s="324">
        <f t="shared" si="11"/>
        <v>300</v>
      </c>
      <c r="L37" s="322">
        <f>_xlfn.IFNA(VLOOKUP(B37,年齢別TBL[[#All],[CODE]:[女_65歳以上3]],4,FALSE)+VLOOKUP(B37,年齢別TBL[[#All],[CODE]:[女_65歳以上3]],7,FALSE),"")</f>
        <v>12606</v>
      </c>
      <c r="M37" s="324">
        <f>_xlfn.IFNA(VLOOKUP(B37,年齢別TBL[[#All],[CODE]:[女_65歳以上3]],5,FALSE)+VLOOKUP(B37,年齢別TBL[[#All],[CODE]:[女_65歳以上3]],8,FALSE),"")</f>
        <v>8659</v>
      </c>
      <c r="N37" s="325">
        <f t="shared" si="7"/>
        <v>0.16204128225761177</v>
      </c>
      <c r="O37" s="326">
        <f>_xlfn.IFNA(VLOOKUP(B37,住所別TBL[[#All],[CODE]:[世帯数_計]],3,FALSE),"")</f>
        <v>20192</v>
      </c>
      <c r="P37" s="327">
        <f t="shared" si="8"/>
        <v>2</v>
      </c>
      <c r="Q37" s="328">
        <f t="shared" si="9"/>
        <v>2.6464441362916005</v>
      </c>
    </row>
    <row r="38" spans="2:17" ht="27.75" customHeight="1">
      <c r="B38" s="343" t="s">
        <v>792</v>
      </c>
      <c r="C38" s="233" t="str">
        <f t="shared" si="10"/>
        <v>H21</v>
      </c>
      <c r="D38" s="250">
        <f t="shared" si="4"/>
        <v>40118</v>
      </c>
      <c r="E38" s="251">
        <f t="shared" si="12"/>
        <v>2009</v>
      </c>
      <c r="F38" s="252">
        <f t="shared" si="13"/>
        <v>11</v>
      </c>
      <c r="G38" s="321">
        <f>_xlfn.IFNA(VLOOKUP(B38,年齢別TBL[[#All],[CODE]:[女_計]],2,FALSE),"")</f>
        <v>26382</v>
      </c>
      <c r="H38" s="322">
        <f>_xlfn.IFNA(VLOOKUP(B38,年齢別TBL[[#All],[CODE]:[女_計]],3,FALSE),"")</f>
        <v>27120</v>
      </c>
      <c r="I38" s="323">
        <f t="shared" si="5"/>
        <v>53502</v>
      </c>
      <c r="J38" s="324">
        <f t="shared" si="6"/>
        <v>65</v>
      </c>
      <c r="K38" s="324">
        <f t="shared" si="11"/>
        <v>306</v>
      </c>
      <c r="L38" s="322">
        <f>_xlfn.IFNA(VLOOKUP(B38,年齢別TBL[[#All],[CODE]:[女_65歳以上3]],4,FALSE)+VLOOKUP(B38,年齢別TBL[[#All],[CODE]:[女_65歳以上3]],7,FALSE),"")</f>
        <v>12648</v>
      </c>
      <c r="M38" s="324">
        <f>_xlfn.IFNA(VLOOKUP(B38,年齢別TBL[[#All],[CODE]:[女_65歳以上3]],5,FALSE)+VLOOKUP(B38,年齢別TBL[[#All],[CODE]:[女_65歳以上3]],8,FALSE),"")</f>
        <v>8688</v>
      </c>
      <c r="N38" s="325">
        <f t="shared" si="7"/>
        <v>0.16238645284288439</v>
      </c>
      <c r="O38" s="326">
        <f>_xlfn.IFNA(VLOOKUP(B38,住所別TBL[[#All],[CODE]:[世帯数_計]],3,FALSE),"")</f>
        <v>20209</v>
      </c>
      <c r="P38" s="327">
        <f t="shared" si="8"/>
        <v>17</v>
      </c>
      <c r="Q38" s="328">
        <f t="shared" si="9"/>
        <v>2.6474343114453958</v>
      </c>
    </row>
    <row r="39" spans="2:17" ht="27.75" customHeight="1">
      <c r="B39" s="343" t="s">
        <v>793</v>
      </c>
      <c r="C39" s="233" t="str">
        <f t="shared" si="10"/>
        <v>H21</v>
      </c>
      <c r="D39" s="250">
        <f t="shared" si="4"/>
        <v>40148</v>
      </c>
      <c r="E39" s="251">
        <f t="shared" si="12"/>
        <v>2009</v>
      </c>
      <c r="F39" s="252">
        <f t="shared" si="13"/>
        <v>12</v>
      </c>
      <c r="G39" s="321">
        <f>_xlfn.IFNA(VLOOKUP(B39,年齢別TBL[[#All],[CODE]:[女_計]],2,FALSE),"")</f>
        <v>26381</v>
      </c>
      <c r="H39" s="322">
        <f>_xlfn.IFNA(VLOOKUP(B39,年齢別TBL[[#All],[CODE]:[女_計]],3,FALSE),"")</f>
        <v>27116</v>
      </c>
      <c r="I39" s="323">
        <f t="shared" si="5"/>
        <v>53497</v>
      </c>
      <c r="J39" s="324">
        <f t="shared" si="6"/>
        <v>-5</v>
      </c>
      <c r="K39" s="324">
        <f t="shared" si="11"/>
        <v>227</v>
      </c>
      <c r="L39" s="322">
        <f>_xlfn.IFNA(VLOOKUP(B39,年齢別TBL[[#All],[CODE]:[女_65歳以上3]],4,FALSE)+VLOOKUP(B39,年齢別TBL[[#All],[CODE]:[女_65歳以上3]],7,FALSE),"")</f>
        <v>12684</v>
      </c>
      <c r="M39" s="324">
        <f>_xlfn.IFNA(VLOOKUP(B39,年齢別TBL[[#All],[CODE]:[女_65歳以上3]],5,FALSE)+VLOOKUP(B39,年齢別TBL[[#All],[CODE]:[女_65歳以上3]],8,FALSE),"")</f>
        <v>8694</v>
      </c>
      <c r="N39" s="325">
        <f t="shared" si="7"/>
        <v>0.16251378581976558</v>
      </c>
      <c r="O39" s="326">
        <f>_xlfn.IFNA(VLOOKUP(B39,住所別TBL[[#All],[CODE]:[世帯数_計]],3,FALSE),"")</f>
        <v>20215</v>
      </c>
      <c r="P39" s="327">
        <f t="shared" si="8"/>
        <v>6</v>
      </c>
      <c r="Q39" s="328">
        <f t="shared" si="9"/>
        <v>2.6464011872372</v>
      </c>
    </row>
    <row r="40" spans="2:17" ht="27.75" customHeight="1">
      <c r="B40" s="342" t="s">
        <v>794</v>
      </c>
      <c r="C40" s="329" t="str">
        <f t="shared" si="10"/>
        <v>H21</v>
      </c>
      <c r="D40" s="261">
        <f t="shared" si="4"/>
        <v>40179</v>
      </c>
      <c r="E40" s="262">
        <f t="shared" si="12"/>
        <v>2010</v>
      </c>
      <c r="F40" s="252">
        <f t="shared" si="13"/>
        <v>1</v>
      </c>
      <c r="G40" s="321">
        <f>_xlfn.IFNA(VLOOKUP(B40,年齢別TBL[[#All],[CODE]:[女_計]],2,FALSE),"")</f>
        <v>26408</v>
      </c>
      <c r="H40" s="322">
        <f>_xlfn.IFNA(VLOOKUP(B40,年齢別TBL[[#All],[CODE]:[女_計]],3,FALSE),"")</f>
        <v>27139</v>
      </c>
      <c r="I40" s="323">
        <f t="shared" si="5"/>
        <v>53547</v>
      </c>
      <c r="J40" s="324">
        <f t="shared" si="6"/>
        <v>50</v>
      </c>
      <c r="K40" s="324">
        <f t="shared" si="11"/>
        <v>241</v>
      </c>
      <c r="L40" s="322">
        <f>_xlfn.IFNA(VLOOKUP(B40,年齢別TBL[[#All],[CODE]:[女_65歳以上3]],4,FALSE)+VLOOKUP(B40,年齢別TBL[[#All],[CODE]:[女_65歳以上3]],7,FALSE),"")</f>
        <v>12743</v>
      </c>
      <c r="M40" s="324">
        <f>_xlfn.IFNA(VLOOKUP(B40,年齢別TBL[[#All],[CODE]:[女_65歳以上3]],5,FALSE)+VLOOKUP(B40,年齢別TBL[[#All],[CODE]:[女_65歳以上3]],8,FALSE),"")</f>
        <v>8725</v>
      </c>
      <c r="N40" s="325">
        <f t="shared" si="7"/>
        <v>0.16294096774795974</v>
      </c>
      <c r="O40" s="326">
        <f>_xlfn.IFNA(VLOOKUP(B40,住所別TBL[[#All],[CODE]:[世帯数_計]],3,FALSE),"")</f>
        <v>20249</v>
      </c>
      <c r="P40" s="327">
        <f t="shared" si="8"/>
        <v>34</v>
      </c>
      <c r="Q40" s="328">
        <f t="shared" si="9"/>
        <v>2.6444268852782855</v>
      </c>
    </row>
    <row r="41" spans="2:17" ht="27.75" customHeight="1">
      <c r="B41" s="343" t="s">
        <v>795</v>
      </c>
      <c r="C41" s="329" t="str">
        <f t="shared" si="10"/>
        <v>H21</v>
      </c>
      <c r="D41" s="250">
        <f t="shared" si="4"/>
        <v>40210</v>
      </c>
      <c r="E41" s="251">
        <f t="shared" si="12"/>
        <v>2010</v>
      </c>
      <c r="F41" s="252">
        <f t="shared" si="13"/>
        <v>2</v>
      </c>
      <c r="G41" s="321">
        <f>_xlfn.IFNA(VLOOKUP(B41,年齢別TBL[[#All],[CODE]:[女_計]],2,FALSE),"")</f>
        <v>26412</v>
      </c>
      <c r="H41" s="322">
        <f>_xlfn.IFNA(VLOOKUP(B41,年齢別TBL[[#All],[CODE]:[女_計]],3,FALSE),"")</f>
        <v>27149</v>
      </c>
      <c r="I41" s="323">
        <f t="shared" si="5"/>
        <v>53561</v>
      </c>
      <c r="J41" s="324">
        <f t="shared" si="6"/>
        <v>14</v>
      </c>
      <c r="K41" s="324">
        <f t="shared" si="11"/>
        <v>280</v>
      </c>
      <c r="L41" s="322">
        <f>_xlfn.IFNA(VLOOKUP(B41,年齢別TBL[[#All],[CODE]:[女_65歳以上3]],4,FALSE)+VLOOKUP(B41,年齢別TBL[[#All],[CODE]:[女_65歳以上3]],7,FALSE),"")</f>
        <v>12817</v>
      </c>
      <c r="M41" s="324">
        <f>_xlfn.IFNA(VLOOKUP(B41,年齢別TBL[[#All],[CODE]:[女_65歳以上3]],5,FALSE)+VLOOKUP(B41,年齢別TBL[[#All],[CODE]:[女_65歳以上3]],8,FALSE),"")</f>
        <v>8758</v>
      </c>
      <c r="N41" s="325">
        <f t="shared" si="7"/>
        <v>0.1635144974888445</v>
      </c>
      <c r="O41" s="326">
        <f>_xlfn.IFNA(VLOOKUP(B41,住所別TBL[[#All],[CODE]:[世帯数_計]],3,FALSE),"")</f>
        <v>20251</v>
      </c>
      <c r="P41" s="327">
        <f t="shared" si="8"/>
        <v>2</v>
      </c>
      <c r="Q41" s="328">
        <f t="shared" si="9"/>
        <v>2.6448570440965877</v>
      </c>
    </row>
    <row r="42" spans="2:17" ht="27.75" customHeight="1">
      <c r="B42" s="343" t="s">
        <v>796</v>
      </c>
      <c r="C42" s="330" t="str">
        <f t="shared" si="10"/>
        <v>H21</v>
      </c>
      <c r="D42" s="250">
        <f t="shared" si="4"/>
        <v>40238</v>
      </c>
      <c r="E42" s="251">
        <f t="shared" si="12"/>
        <v>2010</v>
      </c>
      <c r="F42" s="252">
        <f t="shared" si="13"/>
        <v>3</v>
      </c>
      <c r="G42" s="321">
        <f>_xlfn.IFNA(VLOOKUP(B42,年齢別TBL[[#All],[CODE]:[女_計]],2,FALSE),"")</f>
        <v>26351</v>
      </c>
      <c r="H42" s="322">
        <f>_xlfn.IFNA(VLOOKUP(B42,年齢別TBL[[#All],[CODE]:[女_計]],3,FALSE),"")</f>
        <v>27130</v>
      </c>
      <c r="I42" s="323">
        <f t="shared" si="5"/>
        <v>53481</v>
      </c>
      <c r="J42" s="324">
        <f t="shared" si="6"/>
        <v>-80</v>
      </c>
      <c r="K42" s="324">
        <f t="shared" si="11"/>
        <v>433</v>
      </c>
      <c r="L42" s="322">
        <f>_xlfn.IFNA(VLOOKUP(B42,年齢別TBL[[#All],[CODE]:[女_65歳以上3]],4,FALSE)+VLOOKUP(B42,年齢別TBL[[#All],[CODE]:[女_65歳以上3]],7,FALSE),"")</f>
        <v>12892</v>
      </c>
      <c r="M42" s="324">
        <f>_xlfn.IFNA(VLOOKUP(B42,年齢別TBL[[#All],[CODE]:[女_65歳以上3]],5,FALSE)+VLOOKUP(B42,年齢別TBL[[#All],[CODE]:[女_65歳以上3]],8,FALSE),"")</f>
        <v>8796</v>
      </c>
      <c r="N42" s="325">
        <f t="shared" si="7"/>
        <v>0.16446962472653839</v>
      </c>
      <c r="O42" s="326">
        <f>_xlfn.IFNA(VLOOKUP(B42,住所別TBL[[#All],[CODE]:[世帯数_計]],3,FALSE),"")</f>
        <v>20266</v>
      </c>
      <c r="P42" s="327">
        <f t="shared" si="8"/>
        <v>15</v>
      </c>
      <c r="Q42" s="328">
        <f t="shared" si="9"/>
        <v>2.6389519392085266</v>
      </c>
    </row>
    <row r="43" spans="2:17" ht="27.75" customHeight="1">
      <c r="B43" s="343" t="s">
        <v>797</v>
      </c>
      <c r="C43" s="233" t="str">
        <f t="shared" si="10"/>
        <v>H22</v>
      </c>
      <c r="D43" s="250">
        <f t="shared" si="4"/>
        <v>40269</v>
      </c>
      <c r="E43" s="251">
        <f t="shared" si="12"/>
        <v>2010</v>
      </c>
      <c r="F43" s="252">
        <f t="shared" si="13"/>
        <v>4</v>
      </c>
      <c r="G43" s="321">
        <f>_xlfn.IFNA(VLOOKUP(B43,年齢別TBL[[#All],[CODE]:[女_計]],2,FALSE),"")</f>
        <v>26399</v>
      </c>
      <c r="H43" s="322">
        <f>_xlfn.IFNA(VLOOKUP(B43,年齢別TBL[[#All],[CODE]:[女_計]],3,FALSE),"")</f>
        <v>27169</v>
      </c>
      <c r="I43" s="323">
        <f t="shared" si="5"/>
        <v>53568</v>
      </c>
      <c r="J43" s="324">
        <f t="shared" si="6"/>
        <v>87</v>
      </c>
      <c r="K43" s="324">
        <f t="shared" si="11"/>
        <v>372</v>
      </c>
      <c r="L43" s="322">
        <f>_xlfn.IFNA(VLOOKUP(B43,年齢別TBL[[#All],[CODE]:[女_65歳以上3]],4,FALSE)+VLOOKUP(B43,年齢別TBL[[#All],[CODE]:[女_65歳以上3]],7,FALSE),"")</f>
        <v>12955</v>
      </c>
      <c r="M43" s="324">
        <f>_xlfn.IFNA(VLOOKUP(B43,年齢別TBL[[#All],[CODE]:[女_65歳以上3]],5,FALSE)+VLOOKUP(B43,年齢別TBL[[#All],[CODE]:[女_65歳以上3]],8,FALSE),"")</f>
        <v>8857</v>
      </c>
      <c r="N43" s="325">
        <f t="shared" si="7"/>
        <v>0.16534124850657109</v>
      </c>
      <c r="O43" s="326">
        <f>_xlfn.IFNA(VLOOKUP(B43,住所別TBL[[#All],[CODE]:[世帯数_計]],3,FALSE),"")</f>
        <v>20411</v>
      </c>
      <c r="P43" s="327">
        <f t="shared" si="8"/>
        <v>145</v>
      </c>
      <c r="Q43" s="328">
        <f t="shared" si="9"/>
        <v>2.6244671990593309</v>
      </c>
    </row>
    <row r="44" spans="2:17" ht="27.75" customHeight="1">
      <c r="B44" s="343" t="s">
        <v>798</v>
      </c>
      <c r="C44" s="233" t="str">
        <f t="shared" si="10"/>
        <v>H22</v>
      </c>
      <c r="D44" s="250">
        <f t="shared" si="4"/>
        <v>40299</v>
      </c>
      <c r="E44" s="251">
        <f t="shared" si="12"/>
        <v>2010</v>
      </c>
      <c r="F44" s="252">
        <f t="shared" si="13"/>
        <v>5</v>
      </c>
      <c r="G44" s="321">
        <f>_xlfn.IFNA(VLOOKUP(B44,年齢別TBL[[#All],[CODE]:[女_計]],2,FALSE),"")</f>
        <v>26399</v>
      </c>
      <c r="H44" s="322">
        <f>_xlfn.IFNA(VLOOKUP(B44,年齢別TBL[[#All],[CODE]:[女_計]],3,FALSE),"")</f>
        <v>27175</v>
      </c>
      <c r="I44" s="323">
        <f t="shared" si="5"/>
        <v>53574</v>
      </c>
      <c r="J44" s="324">
        <f t="shared" si="6"/>
        <v>6</v>
      </c>
      <c r="K44" s="324">
        <f t="shared" si="11"/>
        <v>387</v>
      </c>
      <c r="L44" s="322">
        <f>_xlfn.IFNA(VLOOKUP(B44,年齢別TBL[[#All],[CODE]:[女_65歳以上3]],4,FALSE)+VLOOKUP(B44,年齢別TBL[[#All],[CODE]:[女_65歳以上3]],7,FALSE),"")</f>
        <v>13005</v>
      </c>
      <c r="M44" s="324">
        <f>_xlfn.IFNA(VLOOKUP(B44,年齢別TBL[[#All],[CODE]:[女_65歳以上3]],5,FALSE)+VLOOKUP(B44,年齢別TBL[[#All],[CODE]:[女_65歳以上3]],8,FALSE),"")</f>
        <v>8896</v>
      </c>
      <c r="N44" s="325">
        <f t="shared" si="7"/>
        <v>0.16605069623324747</v>
      </c>
      <c r="O44" s="326">
        <f>_xlfn.IFNA(VLOOKUP(B44,住所別TBL[[#All],[CODE]:[世帯数_計]],3,FALSE),"")</f>
        <v>20432</v>
      </c>
      <c r="P44" s="327">
        <f t="shared" si="8"/>
        <v>21</v>
      </c>
      <c r="Q44" s="328">
        <f t="shared" si="9"/>
        <v>2.6220634299138608</v>
      </c>
    </row>
    <row r="45" spans="2:17" ht="27.75" customHeight="1">
      <c r="B45" s="343" t="s">
        <v>799</v>
      </c>
      <c r="C45" s="233" t="str">
        <f t="shared" si="10"/>
        <v>H22</v>
      </c>
      <c r="D45" s="250">
        <f t="shared" si="4"/>
        <v>40330</v>
      </c>
      <c r="E45" s="251">
        <f t="shared" si="12"/>
        <v>2010</v>
      </c>
      <c r="F45" s="252">
        <f t="shared" si="13"/>
        <v>6</v>
      </c>
      <c r="G45" s="321">
        <f>_xlfn.IFNA(VLOOKUP(B45,年齢別TBL[[#All],[CODE]:[女_計]],2,FALSE),"")</f>
        <v>26403</v>
      </c>
      <c r="H45" s="322">
        <f>_xlfn.IFNA(VLOOKUP(B45,年齢別TBL[[#All],[CODE]:[女_計]],3,FALSE),"")</f>
        <v>27192</v>
      </c>
      <c r="I45" s="323">
        <f t="shared" si="5"/>
        <v>53595</v>
      </c>
      <c r="J45" s="324">
        <f t="shared" si="6"/>
        <v>21</v>
      </c>
      <c r="K45" s="324">
        <f t="shared" si="11"/>
        <v>389</v>
      </c>
      <c r="L45" s="322">
        <f>_xlfn.IFNA(VLOOKUP(B45,年齢別TBL[[#All],[CODE]:[女_65歳以上3]],4,FALSE)+VLOOKUP(B45,年齢別TBL[[#All],[CODE]:[女_65歳以上3]],7,FALSE),"")</f>
        <v>13060</v>
      </c>
      <c r="M45" s="324">
        <f>_xlfn.IFNA(VLOOKUP(B45,年齢別TBL[[#All],[CODE]:[女_65歳以上3]],5,FALSE)+VLOOKUP(B45,年齢別TBL[[#All],[CODE]:[女_65歳以上3]],8,FALSE),"")</f>
        <v>8909</v>
      </c>
      <c r="N45" s="325">
        <f t="shared" si="7"/>
        <v>0.16622819292844482</v>
      </c>
      <c r="O45" s="326">
        <f>_xlfn.IFNA(VLOOKUP(B45,住所別TBL[[#All],[CODE]:[世帯数_計]],3,FALSE),"")</f>
        <v>20439</v>
      </c>
      <c r="P45" s="327">
        <f t="shared" si="8"/>
        <v>7</v>
      </c>
      <c r="Q45" s="328">
        <f t="shared" si="9"/>
        <v>2.6221928665785996</v>
      </c>
    </row>
    <row r="46" spans="2:17" ht="27.75" customHeight="1">
      <c r="B46" s="343" t="s">
        <v>800</v>
      </c>
      <c r="C46" s="233" t="str">
        <f t="shared" si="10"/>
        <v>H22</v>
      </c>
      <c r="D46" s="250">
        <f t="shared" si="4"/>
        <v>40360</v>
      </c>
      <c r="E46" s="251">
        <f t="shared" si="12"/>
        <v>2010</v>
      </c>
      <c r="F46" s="252">
        <f t="shared" si="13"/>
        <v>7</v>
      </c>
      <c r="G46" s="321">
        <f>_xlfn.IFNA(VLOOKUP(B46,年齢別TBL[[#All],[CODE]:[女_計]],2,FALSE),"")</f>
        <v>26496</v>
      </c>
      <c r="H46" s="322">
        <f>_xlfn.IFNA(VLOOKUP(B46,年齢別TBL[[#All],[CODE]:[女_計]],3,FALSE),"")</f>
        <v>27235</v>
      </c>
      <c r="I46" s="323">
        <f t="shared" si="5"/>
        <v>53731</v>
      </c>
      <c r="J46" s="324">
        <f t="shared" si="6"/>
        <v>136</v>
      </c>
      <c r="K46" s="324">
        <f t="shared" si="11"/>
        <v>398</v>
      </c>
      <c r="L46" s="322">
        <f>_xlfn.IFNA(VLOOKUP(B46,年齢別TBL[[#All],[CODE]:[女_65歳以上3]],4,FALSE)+VLOOKUP(B46,年齢別TBL[[#All],[CODE]:[女_65歳以上3]],7,FALSE),"")</f>
        <v>13104</v>
      </c>
      <c r="M46" s="324">
        <f>_xlfn.IFNA(VLOOKUP(B46,年齢別TBL[[#All],[CODE]:[女_65歳以上3]],5,FALSE)+VLOOKUP(B46,年齢別TBL[[#All],[CODE]:[女_65歳以上3]],8,FALSE),"")</f>
        <v>8927</v>
      </c>
      <c r="N46" s="325">
        <f t="shared" si="7"/>
        <v>0.16614245035454392</v>
      </c>
      <c r="O46" s="326">
        <f>_xlfn.IFNA(VLOOKUP(B46,住所別TBL[[#All],[CODE]:[世帯数_計]],3,FALSE),"")</f>
        <v>20521</v>
      </c>
      <c r="P46" s="327">
        <f t="shared" si="8"/>
        <v>82</v>
      </c>
      <c r="Q46" s="328">
        <f t="shared" si="9"/>
        <v>2.6183421860533111</v>
      </c>
    </row>
    <row r="47" spans="2:17" ht="27.75" customHeight="1">
      <c r="B47" s="343" t="s">
        <v>801</v>
      </c>
      <c r="C47" s="233" t="str">
        <f t="shared" si="10"/>
        <v>H22</v>
      </c>
      <c r="D47" s="250">
        <f t="shared" si="4"/>
        <v>40391</v>
      </c>
      <c r="E47" s="251">
        <f t="shared" si="12"/>
        <v>2010</v>
      </c>
      <c r="F47" s="252">
        <f t="shared" si="13"/>
        <v>8</v>
      </c>
      <c r="G47" s="321">
        <f>_xlfn.IFNA(VLOOKUP(B47,年齢別TBL[[#All],[CODE]:[女_計]],2,FALSE),"")</f>
        <v>26466</v>
      </c>
      <c r="H47" s="322">
        <f>_xlfn.IFNA(VLOOKUP(B47,年齢別TBL[[#All],[CODE]:[女_計]],3,FALSE),"")</f>
        <v>27235</v>
      </c>
      <c r="I47" s="323">
        <f t="shared" si="5"/>
        <v>53701</v>
      </c>
      <c r="J47" s="324">
        <f t="shared" si="6"/>
        <v>-30</v>
      </c>
      <c r="K47" s="324">
        <f t="shared" si="11"/>
        <v>350</v>
      </c>
      <c r="L47" s="322">
        <f>_xlfn.IFNA(VLOOKUP(B47,年齢別TBL[[#All],[CODE]:[女_65歳以上3]],4,FALSE)+VLOOKUP(B47,年齢別TBL[[#All],[CODE]:[女_65歳以上3]],7,FALSE),"")</f>
        <v>13160</v>
      </c>
      <c r="M47" s="324">
        <f>_xlfn.IFNA(VLOOKUP(B47,年齢別TBL[[#All],[CODE]:[女_65歳以上3]],5,FALSE)+VLOOKUP(B47,年齢別TBL[[#All],[CODE]:[女_65歳以上3]],8,FALSE),"")</f>
        <v>8942</v>
      </c>
      <c r="N47" s="325">
        <f t="shared" si="7"/>
        <v>0.16651459004487812</v>
      </c>
      <c r="O47" s="326">
        <f>_xlfn.IFNA(VLOOKUP(B47,住所別TBL[[#All],[CODE]:[世帯数_計]],3,FALSE),"")</f>
        <v>20496</v>
      </c>
      <c r="P47" s="327">
        <f t="shared" si="8"/>
        <v>-25</v>
      </c>
      <c r="Q47" s="328">
        <f t="shared" si="9"/>
        <v>2.6200722092115534</v>
      </c>
    </row>
    <row r="48" spans="2:17" ht="27.75" customHeight="1">
      <c r="B48" s="343" t="s">
        <v>802</v>
      </c>
      <c r="C48" s="233" t="str">
        <f t="shared" si="10"/>
        <v>H22</v>
      </c>
      <c r="D48" s="250">
        <f t="shared" si="4"/>
        <v>40422</v>
      </c>
      <c r="E48" s="251">
        <f t="shared" si="12"/>
        <v>2010</v>
      </c>
      <c r="F48" s="252">
        <f t="shared" si="13"/>
        <v>9</v>
      </c>
      <c r="G48" s="321">
        <f>_xlfn.IFNA(VLOOKUP(B48,年齢別TBL[[#All],[CODE]:[女_計]],2,FALSE),"")</f>
        <v>26488</v>
      </c>
      <c r="H48" s="322">
        <f>_xlfn.IFNA(VLOOKUP(B48,年齢別TBL[[#All],[CODE]:[女_計]],3,FALSE),"")</f>
        <v>27292</v>
      </c>
      <c r="I48" s="323">
        <f t="shared" si="5"/>
        <v>53780</v>
      </c>
      <c r="J48" s="324">
        <f t="shared" si="6"/>
        <v>79</v>
      </c>
      <c r="K48" s="324">
        <f t="shared" si="11"/>
        <v>373</v>
      </c>
      <c r="L48" s="322">
        <f>_xlfn.IFNA(VLOOKUP(B48,年齢別TBL[[#All],[CODE]:[女_65歳以上3]],4,FALSE)+VLOOKUP(B48,年齢別TBL[[#All],[CODE]:[女_65歳以上3]],7,FALSE),"")</f>
        <v>13209</v>
      </c>
      <c r="M48" s="324">
        <f>_xlfn.IFNA(VLOOKUP(B48,年齢別TBL[[#All],[CODE]:[女_65歳以上3]],5,FALSE)+VLOOKUP(B48,年齢別TBL[[#All],[CODE]:[女_65歳以上3]],8,FALSE),"")</f>
        <v>8942</v>
      </c>
      <c r="N48" s="325">
        <f t="shared" si="7"/>
        <v>0.16626998884343622</v>
      </c>
      <c r="O48" s="326">
        <f>_xlfn.IFNA(VLOOKUP(B48,住所別TBL[[#All],[CODE]:[世帯数_計]],3,FALSE),"")</f>
        <v>20533</v>
      </c>
      <c r="P48" s="327">
        <f t="shared" si="8"/>
        <v>37</v>
      </c>
      <c r="Q48" s="328">
        <f t="shared" si="9"/>
        <v>2.6191983636097991</v>
      </c>
    </row>
    <row r="49" spans="2:17" ht="27.75" customHeight="1">
      <c r="B49" s="343" t="s">
        <v>803</v>
      </c>
      <c r="C49" s="233" t="str">
        <f t="shared" si="10"/>
        <v>H22</v>
      </c>
      <c r="D49" s="250">
        <f t="shared" si="4"/>
        <v>40452</v>
      </c>
      <c r="E49" s="251">
        <f t="shared" si="12"/>
        <v>2010</v>
      </c>
      <c r="F49" s="252">
        <f t="shared" si="13"/>
        <v>10</v>
      </c>
      <c r="G49" s="321">
        <f>_xlfn.IFNA(VLOOKUP(B49,年齢別TBL[[#All],[CODE]:[女_計]],2,FALSE),"")</f>
        <v>26508</v>
      </c>
      <c r="H49" s="322">
        <f>_xlfn.IFNA(VLOOKUP(B49,年齢別TBL[[#All],[CODE]:[女_計]],3,FALSE),"")</f>
        <v>27339</v>
      </c>
      <c r="I49" s="323">
        <f t="shared" si="5"/>
        <v>53847</v>
      </c>
      <c r="J49" s="324">
        <f t="shared" si="6"/>
        <v>67</v>
      </c>
      <c r="K49" s="324">
        <f t="shared" si="11"/>
        <v>410</v>
      </c>
      <c r="L49" s="322">
        <f>_xlfn.IFNA(VLOOKUP(B49,年齢別TBL[[#All],[CODE]:[女_65歳以上3]],4,FALSE)+VLOOKUP(B49,年齢別TBL[[#All],[CODE]:[女_65歳以上3]],7,FALSE),"")</f>
        <v>13266</v>
      </c>
      <c r="M49" s="324">
        <f>_xlfn.IFNA(VLOOKUP(B49,年齢別TBL[[#All],[CODE]:[女_65歳以上3]],5,FALSE)+VLOOKUP(B49,年齢別TBL[[#All],[CODE]:[女_65歳以上3]],8,FALSE),"")</f>
        <v>8957</v>
      </c>
      <c r="N49" s="325">
        <f t="shared" si="7"/>
        <v>0.16634167177372927</v>
      </c>
      <c r="O49" s="326">
        <f>_xlfn.IFNA(VLOOKUP(B49,住所別TBL[[#All],[CODE]:[世帯数_計]],3,FALSE),"")</f>
        <v>20560</v>
      </c>
      <c r="P49" s="327">
        <f t="shared" si="8"/>
        <v>27</v>
      </c>
      <c r="Q49" s="328">
        <f t="shared" si="9"/>
        <v>2.6190175097276263</v>
      </c>
    </row>
    <row r="50" spans="2:17" ht="27.75" customHeight="1">
      <c r="B50" s="343" t="s">
        <v>804</v>
      </c>
      <c r="C50" s="233" t="str">
        <f t="shared" si="10"/>
        <v>H22</v>
      </c>
      <c r="D50" s="250">
        <f t="shared" si="4"/>
        <v>40483</v>
      </c>
      <c r="E50" s="251">
        <f t="shared" si="12"/>
        <v>2010</v>
      </c>
      <c r="F50" s="252">
        <f t="shared" si="13"/>
        <v>11</v>
      </c>
      <c r="G50" s="321">
        <f>_xlfn.IFNA(VLOOKUP(B50,年齢別TBL[[#All],[CODE]:[女_計]],2,FALSE),"")</f>
        <v>26529</v>
      </c>
      <c r="H50" s="322">
        <f>_xlfn.IFNA(VLOOKUP(B50,年齢別TBL[[#All],[CODE]:[女_計]],3,FALSE),"")</f>
        <v>27355</v>
      </c>
      <c r="I50" s="323">
        <f t="shared" si="5"/>
        <v>53884</v>
      </c>
      <c r="J50" s="324">
        <f t="shared" si="6"/>
        <v>37</v>
      </c>
      <c r="K50" s="324">
        <f t="shared" si="11"/>
        <v>382</v>
      </c>
      <c r="L50" s="322">
        <f>_xlfn.IFNA(VLOOKUP(B50,年齢別TBL[[#All],[CODE]:[女_65歳以上3]],4,FALSE)+VLOOKUP(B50,年齢別TBL[[#All],[CODE]:[女_65歳以上3]],7,FALSE),"")</f>
        <v>13321</v>
      </c>
      <c r="M50" s="324">
        <f>_xlfn.IFNA(VLOOKUP(B50,年齢別TBL[[#All],[CODE]:[女_65歳以上3]],5,FALSE)+VLOOKUP(B50,年齢別TBL[[#All],[CODE]:[女_65歳以上3]],8,FALSE),"")</f>
        <v>8971</v>
      </c>
      <c r="N50" s="325">
        <f t="shared" si="7"/>
        <v>0.16648726894811075</v>
      </c>
      <c r="O50" s="326">
        <f>_xlfn.IFNA(VLOOKUP(B50,住所別TBL[[#All],[CODE]:[世帯数_計]],3,FALSE),"")</f>
        <v>20609</v>
      </c>
      <c r="P50" s="327">
        <f t="shared" si="8"/>
        <v>49</v>
      </c>
      <c r="Q50" s="328">
        <f t="shared" si="9"/>
        <v>2.6145858605463634</v>
      </c>
    </row>
    <row r="51" spans="2:17" ht="27.75" customHeight="1">
      <c r="B51" s="343" t="s">
        <v>805</v>
      </c>
      <c r="C51" s="233" t="str">
        <f t="shared" si="10"/>
        <v>H22</v>
      </c>
      <c r="D51" s="250">
        <f t="shared" si="4"/>
        <v>40513</v>
      </c>
      <c r="E51" s="251">
        <f t="shared" si="12"/>
        <v>2010</v>
      </c>
      <c r="F51" s="252">
        <f t="shared" si="13"/>
        <v>12</v>
      </c>
      <c r="G51" s="321">
        <f>_xlfn.IFNA(VLOOKUP(B51,年齢別TBL[[#All],[CODE]:[女_計]],2,FALSE),"")</f>
        <v>26532</v>
      </c>
      <c r="H51" s="322">
        <f>_xlfn.IFNA(VLOOKUP(B51,年齢別TBL[[#All],[CODE]:[女_計]],3,FALSE),"")</f>
        <v>27364</v>
      </c>
      <c r="I51" s="323">
        <f t="shared" si="5"/>
        <v>53896</v>
      </c>
      <c r="J51" s="324">
        <f t="shared" si="6"/>
        <v>12</v>
      </c>
      <c r="K51" s="324">
        <f t="shared" si="11"/>
        <v>399</v>
      </c>
      <c r="L51" s="322">
        <f>_xlfn.IFNA(VLOOKUP(B51,年齢別TBL[[#All],[CODE]:[女_65歳以上3]],4,FALSE)+VLOOKUP(B51,年齢別TBL[[#All],[CODE]:[女_65歳以上3]],7,FALSE),"")</f>
        <v>13366</v>
      </c>
      <c r="M51" s="324">
        <f>_xlfn.IFNA(VLOOKUP(B51,年齢別TBL[[#All],[CODE]:[女_65歳以上3]],5,FALSE)+VLOOKUP(B51,年齢別TBL[[#All],[CODE]:[女_65歳以上3]],8,FALSE),"")</f>
        <v>8976</v>
      </c>
      <c r="N51" s="325">
        <f t="shared" si="7"/>
        <v>0.16654297164910198</v>
      </c>
      <c r="O51" s="326">
        <f>_xlfn.IFNA(VLOOKUP(B51,住所別TBL[[#All],[CODE]:[世帯数_計]],3,FALSE),"")</f>
        <v>20631</v>
      </c>
      <c r="P51" s="327">
        <f t="shared" si="8"/>
        <v>22</v>
      </c>
      <c r="Q51" s="328">
        <f t="shared" si="9"/>
        <v>2.6123794290145899</v>
      </c>
    </row>
    <row r="52" spans="2:17" ht="27.75" customHeight="1">
      <c r="B52" s="342" t="s">
        <v>806</v>
      </c>
      <c r="C52" s="329" t="str">
        <f t="shared" si="10"/>
        <v>H22</v>
      </c>
      <c r="D52" s="261">
        <f t="shared" si="4"/>
        <v>40544</v>
      </c>
      <c r="E52" s="262">
        <f t="shared" si="12"/>
        <v>2011</v>
      </c>
      <c r="F52" s="252">
        <f t="shared" si="13"/>
        <v>1</v>
      </c>
      <c r="G52" s="321">
        <f>_xlfn.IFNA(VLOOKUP(B52,年齢別TBL[[#All],[CODE]:[女_計]],2,FALSE),"")</f>
        <v>26520</v>
      </c>
      <c r="H52" s="322">
        <f>_xlfn.IFNA(VLOOKUP(B52,年齢別TBL[[#All],[CODE]:[女_計]],3,FALSE),"")</f>
        <v>27357</v>
      </c>
      <c r="I52" s="323">
        <f t="shared" si="5"/>
        <v>53877</v>
      </c>
      <c r="J52" s="324">
        <f t="shared" si="6"/>
        <v>-19</v>
      </c>
      <c r="K52" s="324">
        <f t="shared" si="11"/>
        <v>330</v>
      </c>
      <c r="L52" s="322">
        <f>_xlfn.IFNA(VLOOKUP(B52,年齢別TBL[[#All],[CODE]:[女_65歳以上3]],4,FALSE)+VLOOKUP(B52,年齢別TBL[[#All],[CODE]:[女_65歳以上3]],7,FALSE),"")</f>
        <v>13419</v>
      </c>
      <c r="M52" s="324">
        <f>_xlfn.IFNA(VLOOKUP(B52,年齢別TBL[[#All],[CODE]:[女_65歳以上3]],5,FALSE)+VLOOKUP(B52,年齢別TBL[[#All],[CODE]:[女_65歳以上3]],8,FALSE),"")</f>
        <v>8980</v>
      </c>
      <c r="N52" s="325">
        <f t="shared" si="7"/>
        <v>0.16667594706461014</v>
      </c>
      <c r="O52" s="326">
        <f>_xlfn.IFNA(VLOOKUP(B52,住所別TBL[[#All],[CODE]:[世帯数_計]],3,FALSE),"")</f>
        <v>20642</v>
      </c>
      <c r="P52" s="327">
        <f t="shared" si="8"/>
        <v>11</v>
      </c>
      <c r="Q52" s="328">
        <f t="shared" si="9"/>
        <v>2.6100668539870169</v>
      </c>
    </row>
    <row r="53" spans="2:17" ht="27.75" customHeight="1">
      <c r="B53" s="343" t="s">
        <v>807</v>
      </c>
      <c r="C53" s="329" t="str">
        <f t="shared" si="10"/>
        <v>H22</v>
      </c>
      <c r="D53" s="250">
        <f t="shared" si="4"/>
        <v>40575</v>
      </c>
      <c r="E53" s="251">
        <f t="shared" si="12"/>
        <v>2011</v>
      </c>
      <c r="F53" s="252">
        <f t="shared" si="13"/>
        <v>2</v>
      </c>
      <c r="G53" s="321">
        <f>_xlfn.IFNA(VLOOKUP(B53,年齢別TBL[[#All],[CODE]:[女_計]],2,FALSE),"")</f>
        <v>26527</v>
      </c>
      <c r="H53" s="322">
        <f>_xlfn.IFNA(VLOOKUP(B53,年齢別TBL[[#All],[CODE]:[女_計]],3,FALSE),"")</f>
        <v>27361</v>
      </c>
      <c r="I53" s="323">
        <f t="shared" si="5"/>
        <v>53888</v>
      </c>
      <c r="J53" s="324">
        <f t="shared" si="6"/>
        <v>11</v>
      </c>
      <c r="K53" s="324">
        <f t="shared" si="11"/>
        <v>327</v>
      </c>
      <c r="L53" s="322">
        <f>_xlfn.IFNA(VLOOKUP(B53,年齢別TBL[[#All],[CODE]:[女_65歳以上3]],4,FALSE)+VLOOKUP(B53,年齢別TBL[[#All],[CODE]:[女_65歳以上3]],7,FALSE),"")</f>
        <v>13482</v>
      </c>
      <c r="M53" s="324">
        <f>_xlfn.IFNA(VLOOKUP(B53,年齢別TBL[[#All],[CODE]:[女_65歳以上3]],5,FALSE)+VLOOKUP(B53,年齢別TBL[[#All],[CODE]:[女_65歳以上3]],8,FALSE),"")</f>
        <v>8997</v>
      </c>
      <c r="N53" s="325">
        <f t="shared" si="7"/>
        <v>0.16695739311163896</v>
      </c>
      <c r="O53" s="326">
        <f>_xlfn.IFNA(VLOOKUP(B53,住所別TBL[[#All],[CODE]:[世帯数_計]],3,FALSE),"")</f>
        <v>20651</v>
      </c>
      <c r="P53" s="327">
        <f t="shared" si="8"/>
        <v>9</v>
      </c>
      <c r="Q53" s="328">
        <f t="shared" si="9"/>
        <v>2.6094620115248657</v>
      </c>
    </row>
    <row r="54" spans="2:17" ht="27.75" customHeight="1">
      <c r="B54" s="343" t="s">
        <v>808</v>
      </c>
      <c r="C54" s="330" t="str">
        <f t="shared" si="10"/>
        <v>H22</v>
      </c>
      <c r="D54" s="250">
        <f t="shared" si="4"/>
        <v>40603</v>
      </c>
      <c r="E54" s="251">
        <f t="shared" si="12"/>
        <v>2011</v>
      </c>
      <c r="F54" s="252">
        <f t="shared" si="13"/>
        <v>3</v>
      </c>
      <c r="G54" s="321">
        <f>_xlfn.IFNA(VLOOKUP(B54,年齢別TBL[[#All],[CODE]:[女_計]],2,FALSE),"")</f>
        <v>26447</v>
      </c>
      <c r="H54" s="322">
        <f>_xlfn.IFNA(VLOOKUP(B54,年齢別TBL[[#All],[CODE]:[女_計]],3,FALSE),"")</f>
        <v>27326</v>
      </c>
      <c r="I54" s="323">
        <f t="shared" si="5"/>
        <v>53773</v>
      </c>
      <c r="J54" s="324">
        <f t="shared" si="6"/>
        <v>-115</v>
      </c>
      <c r="K54" s="324">
        <f t="shared" si="11"/>
        <v>292</v>
      </c>
      <c r="L54" s="322">
        <f>_xlfn.IFNA(VLOOKUP(B54,年齢別TBL[[#All],[CODE]:[女_65歳以上3]],4,FALSE)+VLOOKUP(B54,年齢別TBL[[#All],[CODE]:[女_65歳以上3]],7,FALSE),"")</f>
        <v>13536</v>
      </c>
      <c r="M54" s="324">
        <f>_xlfn.IFNA(VLOOKUP(B54,年齢別TBL[[#All],[CODE]:[女_65歳以上3]],5,FALSE)+VLOOKUP(B54,年齢別TBL[[#All],[CODE]:[女_65歳以上3]],8,FALSE),"")</f>
        <v>9032</v>
      </c>
      <c r="N54" s="325">
        <f t="shared" si="7"/>
        <v>0.16796533576330128</v>
      </c>
      <c r="O54" s="326">
        <f>_xlfn.IFNA(VLOOKUP(B54,住所別TBL[[#All],[CODE]:[世帯数_計]],3,FALSE),"")</f>
        <v>20629</v>
      </c>
      <c r="P54" s="327">
        <f t="shared" si="8"/>
        <v>-22</v>
      </c>
      <c r="Q54" s="328">
        <f t="shared" si="9"/>
        <v>2.6066702215327937</v>
      </c>
    </row>
    <row r="55" spans="2:17" ht="27.75" customHeight="1">
      <c r="B55" s="343" t="s">
        <v>809</v>
      </c>
      <c r="C55" s="233" t="str">
        <f t="shared" si="10"/>
        <v>H23</v>
      </c>
      <c r="D55" s="250">
        <f t="shared" si="4"/>
        <v>40634</v>
      </c>
      <c r="E55" s="251">
        <f t="shared" si="12"/>
        <v>2011</v>
      </c>
      <c r="F55" s="252">
        <f t="shared" si="13"/>
        <v>4</v>
      </c>
      <c r="G55" s="321">
        <f>_xlfn.IFNA(VLOOKUP(B55,年齢別TBL[[#All],[CODE]:[女_計]],2,FALSE),"")</f>
        <v>26489</v>
      </c>
      <c r="H55" s="322">
        <f>_xlfn.IFNA(VLOOKUP(B55,年齢別TBL[[#All],[CODE]:[女_計]],3,FALSE),"")</f>
        <v>27378</v>
      </c>
      <c r="I55" s="323">
        <f t="shared" si="5"/>
        <v>53867</v>
      </c>
      <c r="J55" s="324">
        <f t="shared" si="6"/>
        <v>94</v>
      </c>
      <c r="K55" s="324">
        <f t="shared" si="11"/>
        <v>299</v>
      </c>
      <c r="L55" s="322">
        <f>_xlfn.IFNA(VLOOKUP(B55,年齢別TBL[[#All],[CODE]:[女_65歳以上3]],4,FALSE)+VLOOKUP(B55,年齢別TBL[[#All],[CODE]:[女_65歳以上3]],7,FALSE),"")</f>
        <v>13599</v>
      </c>
      <c r="M55" s="324">
        <f>_xlfn.IFNA(VLOOKUP(B55,年齢別TBL[[#All],[CODE]:[女_65歳以上3]],5,FALSE)+VLOOKUP(B55,年齢別TBL[[#All],[CODE]:[女_65歳以上3]],8,FALSE),"")</f>
        <v>9079</v>
      </c>
      <c r="N55" s="325">
        <f t="shared" si="7"/>
        <v>0.16854474910427533</v>
      </c>
      <c r="O55" s="326">
        <f>_xlfn.IFNA(VLOOKUP(B55,住所別TBL[[#All],[CODE]:[世帯数_計]],3,FALSE),"")</f>
        <v>20797</v>
      </c>
      <c r="P55" s="327">
        <f t="shared" si="8"/>
        <v>168</v>
      </c>
      <c r="Q55" s="328">
        <f t="shared" si="9"/>
        <v>2.590133192287349</v>
      </c>
    </row>
    <row r="56" spans="2:17" ht="27.75" customHeight="1">
      <c r="B56" s="343" t="s">
        <v>810</v>
      </c>
      <c r="C56" s="233" t="str">
        <f t="shared" si="10"/>
        <v>H23</v>
      </c>
      <c r="D56" s="250">
        <f t="shared" si="4"/>
        <v>40664</v>
      </c>
      <c r="E56" s="251">
        <f t="shared" si="12"/>
        <v>2011</v>
      </c>
      <c r="F56" s="252">
        <f t="shared" si="13"/>
        <v>5</v>
      </c>
      <c r="G56" s="321">
        <f>_xlfn.IFNA(VLOOKUP(B56,年齢別TBL[[#All],[CODE]:[女_計]],2,FALSE),"")</f>
        <v>26491</v>
      </c>
      <c r="H56" s="322">
        <f>_xlfn.IFNA(VLOOKUP(B56,年齢別TBL[[#All],[CODE]:[女_計]],3,FALSE),"")</f>
        <v>27405</v>
      </c>
      <c r="I56" s="323">
        <f t="shared" si="5"/>
        <v>53896</v>
      </c>
      <c r="J56" s="324">
        <f t="shared" si="6"/>
        <v>29</v>
      </c>
      <c r="K56" s="324">
        <f t="shared" si="11"/>
        <v>322</v>
      </c>
      <c r="L56" s="322">
        <f>_xlfn.IFNA(VLOOKUP(B56,年齢別TBL[[#All],[CODE]:[女_65歳以上3]],4,FALSE)+VLOOKUP(B56,年齢別TBL[[#All],[CODE]:[女_65歳以上3]],7,FALSE),"")</f>
        <v>13668</v>
      </c>
      <c r="M56" s="324">
        <f>_xlfn.IFNA(VLOOKUP(B56,年齢別TBL[[#All],[CODE]:[女_65歳以上3]],5,FALSE)+VLOOKUP(B56,年齢別TBL[[#All],[CODE]:[女_65歳以上3]],8,FALSE),"")</f>
        <v>9115</v>
      </c>
      <c r="N56" s="325">
        <f t="shared" si="7"/>
        <v>0.16912201276532582</v>
      </c>
      <c r="O56" s="326">
        <f>_xlfn.IFNA(VLOOKUP(B56,住所別TBL[[#All],[CODE]:[世帯数_計]],3,FALSE),"")</f>
        <v>20821</v>
      </c>
      <c r="P56" s="327">
        <f t="shared" si="8"/>
        <v>24</v>
      </c>
      <c r="Q56" s="328">
        <f t="shared" si="9"/>
        <v>2.5885404159262282</v>
      </c>
    </row>
    <row r="57" spans="2:17" ht="27.75" customHeight="1">
      <c r="B57" s="343" t="s">
        <v>811</v>
      </c>
      <c r="C57" s="233" t="str">
        <f t="shared" si="10"/>
        <v>H23</v>
      </c>
      <c r="D57" s="250">
        <f t="shared" si="4"/>
        <v>40695</v>
      </c>
      <c r="E57" s="251">
        <f t="shared" si="12"/>
        <v>2011</v>
      </c>
      <c r="F57" s="252">
        <f t="shared" si="13"/>
        <v>6</v>
      </c>
      <c r="G57" s="321">
        <f>_xlfn.IFNA(VLOOKUP(B57,年齢別TBL[[#All],[CODE]:[女_計]],2,FALSE),"")</f>
        <v>26519</v>
      </c>
      <c r="H57" s="322">
        <f>_xlfn.IFNA(VLOOKUP(B57,年齢別TBL[[#All],[CODE]:[女_計]],3,FALSE),"")</f>
        <v>27450</v>
      </c>
      <c r="I57" s="323">
        <f t="shared" si="5"/>
        <v>53969</v>
      </c>
      <c r="J57" s="324">
        <f t="shared" si="6"/>
        <v>73</v>
      </c>
      <c r="K57" s="324">
        <f t="shared" si="11"/>
        <v>374</v>
      </c>
      <c r="L57" s="322">
        <f>_xlfn.IFNA(VLOOKUP(B57,年齢別TBL[[#All],[CODE]:[女_65歳以上3]],4,FALSE)+VLOOKUP(B57,年齢別TBL[[#All],[CODE]:[女_65歳以上3]],7,FALSE),"")</f>
        <v>13731</v>
      </c>
      <c r="M57" s="324">
        <f>_xlfn.IFNA(VLOOKUP(B57,年齢別TBL[[#All],[CODE]:[女_65歳以上3]],5,FALSE)+VLOOKUP(B57,年齢別TBL[[#All],[CODE]:[女_65歳以上3]],8,FALSE),"")</f>
        <v>9183</v>
      </c>
      <c r="N57" s="325">
        <f t="shared" si="7"/>
        <v>0.17015323611703015</v>
      </c>
      <c r="O57" s="326">
        <f>_xlfn.IFNA(VLOOKUP(B57,住所別TBL[[#All],[CODE]:[世帯数_計]],3,FALSE),"")</f>
        <v>20855</v>
      </c>
      <c r="P57" s="327">
        <f t="shared" si="8"/>
        <v>34</v>
      </c>
      <c r="Q57" s="328">
        <f t="shared" si="9"/>
        <v>2.5878206665068331</v>
      </c>
    </row>
    <row r="58" spans="2:17" ht="27.75" customHeight="1">
      <c r="B58" s="343" t="s">
        <v>812</v>
      </c>
      <c r="C58" s="233" t="str">
        <f t="shared" si="10"/>
        <v>H23</v>
      </c>
      <c r="D58" s="250">
        <f t="shared" si="4"/>
        <v>40725</v>
      </c>
      <c r="E58" s="251">
        <f t="shared" si="12"/>
        <v>2011</v>
      </c>
      <c r="F58" s="252">
        <f t="shared" si="13"/>
        <v>7</v>
      </c>
      <c r="G58" s="321">
        <f>_xlfn.IFNA(VLOOKUP(B58,年齢別TBL[[#All],[CODE]:[女_計]],2,FALSE),"")</f>
        <v>26563</v>
      </c>
      <c r="H58" s="322">
        <f>_xlfn.IFNA(VLOOKUP(B58,年齢別TBL[[#All],[CODE]:[女_計]],3,FALSE),"")</f>
        <v>27469</v>
      </c>
      <c r="I58" s="323">
        <f t="shared" si="5"/>
        <v>54032</v>
      </c>
      <c r="J58" s="324">
        <f t="shared" si="6"/>
        <v>63</v>
      </c>
      <c r="K58" s="324">
        <f t="shared" si="11"/>
        <v>301</v>
      </c>
      <c r="L58" s="322">
        <f>_xlfn.IFNA(VLOOKUP(B58,年齢別TBL[[#All],[CODE]:[女_65歳以上3]],4,FALSE)+VLOOKUP(B58,年齢別TBL[[#All],[CODE]:[女_65歳以上3]],7,FALSE),"")</f>
        <v>13764</v>
      </c>
      <c r="M58" s="324">
        <f>_xlfn.IFNA(VLOOKUP(B58,年齢別TBL[[#All],[CODE]:[女_65歳以上3]],5,FALSE)+VLOOKUP(B58,年齢別TBL[[#All],[CODE]:[女_65歳以上3]],8,FALSE),"")</f>
        <v>9195</v>
      </c>
      <c r="N58" s="325">
        <f t="shared" si="7"/>
        <v>0.17017693218833285</v>
      </c>
      <c r="O58" s="326">
        <f>_xlfn.IFNA(VLOOKUP(B58,住所別TBL[[#All],[CODE]:[世帯数_計]],3,FALSE),"")</f>
        <v>20918</v>
      </c>
      <c r="P58" s="327">
        <f t="shared" si="8"/>
        <v>63</v>
      </c>
      <c r="Q58" s="328">
        <f t="shared" si="9"/>
        <v>2.5830385314083566</v>
      </c>
    </row>
    <row r="59" spans="2:17" ht="27.75" customHeight="1">
      <c r="B59" s="343" t="s">
        <v>813</v>
      </c>
      <c r="C59" s="233" t="str">
        <f t="shared" si="10"/>
        <v>H23</v>
      </c>
      <c r="D59" s="250">
        <f t="shared" si="4"/>
        <v>40756</v>
      </c>
      <c r="E59" s="251">
        <f t="shared" si="12"/>
        <v>2011</v>
      </c>
      <c r="F59" s="252">
        <f t="shared" si="13"/>
        <v>8</v>
      </c>
      <c r="G59" s="321">
        <f>_xlfn.IFNA(VLOOKUP(B59,年齢別TBL[[#All],[CODE]:[女_計]],2,FALSE),"")</f>
        <v>26612</v>
      </c>
      <c r="H59" s="322">
        <f>_xlfn.IFNA(VLOOKUP(B59,年齢別TBL[[#All],[CODE]:[女_計]],3,FALSE),"")</f>
        <v>27513</v>
      </c>
      <c r="I59" s="323">
        <f t="shared" si="5"/>
        <v>54125</v>
      </c>
      <c r="J59" s="324">
        <f t="shared" si="6"/>
        <v>93</v>
      </c>
      <c r="K59" s="324">
        <f t="shared" si="11"/>
        <v>424</v>
      </c>
      <c r="L59" s="322">
        <f>_xlfn.IFNA(VLOOKUP(B59,年齢別TBL[[#All],[CODE]:[女_65歳以上3]],4,FALSE)+VLOOKUP(B59,年齢別TBL[[#All],[CODE]:[女_65歳以上3]],7,FALSE),"")</f>
        <v>13808</v>
      </c>
      <c r="M59" s="324">
        <f>_xlfn.IFNA(VLOOKUP(B59,年齢別TBL[[#All],[CODE]:[女_65歳以上3]],5,FALSE)+VLOOKUP(B59,年齢別TBL[[#All],[CODE]:[女_65歳以上3]],8,FALSE),"")</f>
        <v>9226</v>
      </c>
      <c r="N59" s="325">
        <f t="shared" si="7"/>
        <v>0.17045727482678985</v>
      </c>
      <c r="O59" s="326">
        <f>_xlfn.IFNA(VLOOKUP(B59,住所別TBL[[#All],[CODE]:[世帯数_計]],3,FALSE),"")</f>
        <v>20962</v>
      </c>
      <c r="P59" s="327">
        <f t="shared" si="8"/>
        <v>44</v>
      </c>
      <c r="Q59" s="328">
        <f t="shared" si="9"/>
        <v>2.5820532391947335</v>
      </c>
    </row>
    <row r="60" spans="2:17" ht="27.75" customHeight="1">
      <c r="B60" s="343" t="s">
        <v>814</v>
      </c>
      <c r="C60" s="233" t="str">
        <f t="shared" si="10"/>
        <v>H23</v>
      </c>
      <c r="D60" s="250">
        <f t="shared" si="4"/>
        <v>40787</v>
      </c>
      <c r="E60" s="251">
        <f t="shared" si="12"/>
        <v>2011</v>
      </c>
      <c r="F60" s="252">
        <f t="shared" si="13"/>
        <v>9</v>
      </c>
      <c r="G60" s="321">
        <f>_xlfn.IFNA(VLOOKUP(B60,年齢別TBL[[#All],[CODE]:[女_計]],2,FALSE),"")</f>
        <v>26632</v>
      </c>
      <c r="H60" s="322">
        <f>_xlfn.IFNA(VLOOKUP(B60,年齢別TBL[[#All],[CODE]:[女_計]],3,FALSE),"")</f>
        <v>27511</v>
      </c>
      <c r="I60" s="323">
        <f t="shared" si="5"/>
        <v>54143</v>
      </c>
      <c r="J60" s="324">
        <f t="shared" si="6"/>
        <v>18</v>
      </c>
      <c r="K60" s="324">
        <f t="shared" si="11"/>
        <v>363</v>
      </c>
      <c r="L60" s="322">
        <f>_xlfn.IFNA(VLOOKUP(B60,年齢別TBL[[#All],[CODE]:[女_65歳以上3]],4,FALSE)+VLOOKUP(B60,年齢別TBL[[#All],[CODE]:[女_65歳以上3]],7,FALSE),"")</f>
        <v>13852</v>
      </c>
      <c r="M60" s="324">
        <f>_xlfn.IFNA(VLOOKUP(B60,年齢別TBL[[#All],[CODE]:[女_65歳以上3]],5,FALSE)+VLOOKUP(B60,年齢別TBL[[#All],[CODE]:[女_65歳以上3]],8,FALSE),"")</f>
        <v>9271</v>
      </c>
      <c r="N60" s="325">
        <f t="shared" si="7"/>
        <v>0.17123173817483331</v>
      </c>
      <c r="O60" s="326">
        <f>_xlfn.IFNA(VLOOKUP(B60,住所別TBL[[#All],[CODE]:[世帯数_計]],3,FALSE),"")</f>
        <v>20974</v>
      </c>
      <c r="P60" s="327">
        <f t="shared" si="8"/>
        <v>12</v>
      </c>
      <c r="Q60" s="328">
        <f t="shared" si="9"/>
        <v>2.5814341565748067</v>
      </c>
    </row>
    <row r="61" spans="2:17" ht="27.75" customHeight="1">
      <c r="B61" s="343" t="s">
        <v>815</v>
      </c>
      <c r="C61" s="233" t="str">
        <f t="shared" si="10"/>
        <v>H23</v>
      </c>
      <c r="D61" s="250">
        <f t="shared" si="4"/>
        <v>40817</v>
      </c>
      <c r="E61" s="251">
        <f t="shared" si="12"/>
        <v>2011</v>
      </c>
      <c r="F61" s="252">
        <f t="shared" si="13"/>
        <v>10</v>
      </c>
      <c r="G61" s="321">
        <f>_xlfn.IFNA(VLOOKUP(B61,年齢別TBL[[#All],[CODE]:[女_計]],2,FALSE),"")</f>
        <v>26635</v>
      </c>
      <c r="H61" s="322">
        <f>_xlfn.IFNA(VLOOKUP(B61,年齢別TBL[[#All],[CODE]:[女_計]],3,FALSE),"")</f>
        <v>27545</v>
      </c>
      <c r="I61" s="323">
        <f t="shared" si="5"/>
        <v>54180</v>
      </c>
      <c r="J61" s="324">
        <f t="shared" si="6"/>
        <v>37</v>
      </c>
      <c r="K61" s="324">
        <f t="shared" si="11"/>
        <v>333</v>
      </c>
      <c r="L61" s="322">
        <f>_xlfn.IFNA(VLOOKUP(B61,年齢別TBL[[#All],[CODE]:[女_65歳以上3]],4,FALSE)+VLOOKUP(B61,年齢別TBL[[#All],[CODE]:[女_65歳以上3]],7,FALSE),"")</f>
        <v>13896</v>
      </c>
      <c r="M61" s="324">
        <f>_xlfn.IFNA(VLOOKUP(B61,年齢別TBL[[#All],[CODE]:[女_65歳以上3]],5,FALSE)+VLOOKUP(B61,年齢別TBL[[#All],[CODE]:[女_65歳以上3]],8,FALSE),"")</f>
        <v>9306</v>
      </c>
      <c r="N61" s="325">
        <f t="shared" si="7"/>
        <v>0.17176079734219268</v>
      </c>
      <c r="O61" s="326">
        <f>_xlfn.IFNA(VLOOKUP(B61,住所別TBL[[#All],[CODE]:[世帯数_計]],3,FALSE),"")</f>
        <v>20985</v>
      </c>
      <c r="P61" s="327">
        <f t="shared" si="8"/>
        <v>11</v>
      </c>
      <c r="Q61" s="328">
        <f t="shared" si="9"/>
        <v>2.5818441744102931</v>
      </c>
    </row>
    <row r="62" spans="2:17" ht="27.75" customHeight="1">
      <c r="B62" s="343" t="s">
        <v>816</v>
      </c>
      <c r="C62" s="233" t="str">
        <f t="shared" si="10"/>
        <v>H23</v>
      </c>
      <c r="D62" s="250">
        <f t="shared" si="4"/>
        <v>40848</v>
      </c>
      <c r="E62" s="251">
        <f t="shared" si="12"/>
        <v>2011</v>
      </c>
      <c r="F62" s="252">
        <f t="shared" si="13"/>
        <v>11</v>
      </c>
      <c r="G62" s="321">
        <f>_xlfn.IFNA(VLOOKUP(B62,年齢別TBL[[#All],[CODE]:[女_計]],2,FALSE),"")</f>
        <v>26634</v>
      </c>
      <c r="H62" s="322">
        <f>_xlfn.IFNA(VLOOKUP(B62,年齢別TBL[[#All],[CODE]:[女_計]],3,FALSE),"")</f>
        <v>27545</v>
      </c>
      <c r="I62" s="323">
        <f t="shared" si="5"/>
        <v>54179</v>
      </c>
      <c r="J62" s="324">
        <f t="shared" si="6"/>
        <v>-1</v>
      </c>
      <c r="K62" s="324">
        <f t="shared" si="11"/>
        <v>295</v>
      </c>
      <c r="L62" s="322">
        <f>_xlfn.IFNA(VLOOKUP(B62,年齢別TBL[[#All],[CODE]:[女_65歳以上3]],4,FALSE)+VLOOKUP(B62,年齢別TBL[[#All],[CODE]:[女_65歳以上3]],7,FALSE),"")</f>
        <v>13927</v>
      </c>
      <c r="M62" s="324">
        <f>_xlfn.IFNA(VLOOKUP(B62,年齢別TBL[[#All],[CODE]:[女_65歳以上3]],5,FALSE)+VLOOKUP(B62,年齢別TBL[[#All],[CODE]:[女_65歳以上3]],8,FALSE),"")</f>
        <v>9332</v>
      </c>
      <c r="N62" s="325">
        <f t="shared" si="7"/>
        <v>0.17224385832148989</v>
      </c>
      <c r="O62" s="326">
        <f>_xlfn.IFNA(VLOOKUP(B62,住所別TBL[[#All],[CODE]:[世帯数_計]],3,FALSE),"")</f>
        <v>21008</v>
      </c>
      <c r="P62" s="327">
        <f t="shared" si="8"/>
        <v>23</v>
      </c>
      <c r="Q62" s="328">
        <f t="shared" si="9"/>
        <v>2.5789699162223916</v>
      </c>
    </row>
    <row r="63" spans="2:17" ht="27.75" customHeight="1">
      <c r="B63" s="343" t="s">
        <v>817</v>
      </c>
      <c r="C63" s="233" t="str">
        <f t="shared" si="10"/>
        <v>H23</v>
      </c>
      <c r="D63" s="250">
        <f t="shared" si="4"/>
        <v>40878</v>
      </c>
      <c r="E63" s="251">
        <f t="shared" si="12"/>
        <v>2011</v>
      </c>
      <c r="F63" s="252">
        <f t="shared" si="13"/>
        <v>12</v>
      </c>
      <c r="G63" s="321">
        <f>_xlfn.IFNA(VLOOKUP(B63,年齢別TBL[[#All],[CODE]:[女_計]],2,FALSE),"")</f>
        <v>26657</v>
      </c>
      <c r="H63" s="322">
        <f>_xlfn.IFNA(VLOOKUP(B63,年齢別TBL[[#All],[CODE]:[女_計]],3,FALSE),"")</f>
        <v>27581</v>
      </c>
      <c r="I63" s="323">
        <f t="shared" si="5"/>
        <v>54238</v>
      </c>
      <c r="J63" s="324">
        <f t="shared" si="6"/>
        <v>59</v>
      </c>
      <c r="K63" s="324">
        <f t="shared" si="11"/>
        <v>342</v>
      </c>
      <c r="L63" s="322">
        <f>_xlfn.IFNA(VLOOKUP(B63,年齢別TBL[[#All],[CODE]:[女_65歳以上3]],4,FALSE)+VLOOKUP(B63,年齢別TBL[[#All],[CODE]:[女_65歳以上3]],7,FALSE),"")</f>
        <v>13938</v>
      </c>
      <c r="M63" s="324">
        <f>_xlfn.IFNA(VLOOKUP(B63,年齢別TBL[[#All],[CODE]:[女_65歳以上3]],5,FALSE)+VLOOKUP(B63,年齢別TBL[[#All],[CODE]:[女_65歳以上3]],8,FALSE),"")</f>
        <v>9371</v>
      </c>
      <c r="N63" s="325">
        <f t="shared" si="7"/>
        <v>0.17277554482097424</v>
      </c>
      <c r="O63" s="326">
        <f>_xlfn.IFNA(VLOOKUP(B63,住所別TBL[[#All],[CODE]:[世帯数_計]],3,FALSE),"")</f>
        <v>21034</v>
      </c>
      <c r="P63" s="327">
        <f t="shared" si="8"/>
        <v>26</v>
      </c>
      <c r="Q63" s="328">
        <f t="shared" si="9"/>
        <v>2.5785870495388417</v>
      </c>
    </row>
    <row r="64" spans="2:17" ht="27.75" customHeight="1">
      <c r="B64" s="342" t="s">
        <v>818</v>
      </c>
      <c r="C64" s="329" t="str">
        <f t="shared" si="10"/>
        <v>H23</v>
      </c>
      <c r="D64" s="261">
        <f t="shared" si="4"/>
        <v>40909</v>
      </c>
      <c r="E64" s="262">
        <f t="shared" si="12"/>
        <v>2012</v>
      </c>
      <c r="F64" s="252">
        <f t="shared" si="13"/>
        <v>1</v>
      </c>
      <c r="G64" s="321">
        <f>_xlfn.IFNA(VLOOKUP(B64,年齢別TBL[[#All],[CODE]:[女_計]],2,FALSE),"")</f>
        <v>26679</v>
      </c>
      <c r="H64" s="322">
        <f>_xlfn.IFNA(VLOOKUP(B64,年齢別TBL[[#All],[CODE]:[女_計]],3,FALSE),"")</f>
        <v>27599</v>
      </c>
      <c r="I64" s="323">
        <f t="shared" si="5"/>
        <v>54278</v>
      </c>
      <c r="J64" s="324">
        <f t="shared" si="6"/>
        <v>40</v>
      </c>
      <c r="K64" s="324">
        <f t="shared" si="11"/>
        <v>401</v>
      </c>
      <c r="L64" s="322">
        <f>_xlfn.IFNA(VLOOKUP(B64,年齢別TBL[[#All],[CODE]:[女_65歳以上3]],4,FALSE)+VLOOKUP(B64,年齢別TBL[[#All],[CODE]:[女_65歳以上3]],7,FALSE),"")</f>
        <v>14006</v>
      </c>
      <c r="M64" s="324">
        <f>_xlfn.IFNA(VLOOKUP(B64,年齢別TBL[[#All],[CODE]:[女_65歳以上3]],5,FALSE)+VLOOKUP(B64,年齢別TBL[[#All],[CODE]:[女_65歳以上3]],8,FALSE),"")</f>
        <v>9420</v>
      </c>
      <c r="N64" s="325">
        <f t="shared" si="7"/>
        <v>0.17355097829691588</v>
      </c>
      <c r="O64" s="326">
        <f>_xlfn.IFNA(VLOOKUP(B64,住所別TBL[[#All],[CODE]:[世帯数_計]],3,FALSE),"")</f>
        <v>21055</v>
      </c>
      <c r="P64" s="327">
        <f t="shared" si="8"/>
        <v>21</v>
      </c>
      <c r="Q64" s="328">
        <f t="shared" si="9"/>
        <v>2.5779149845642366</v>
      </c>
    </row>
    <row r="65" spans="2:17" ht="27.75" customHeight="1">
      <c r="B65" s="343" t="s">
        <v>819</v>
      </c>
      <c r="C65" s="329" t="str">
        <f t="shared" si="10"/>
        <v>H23</v>
      </c>
      <c r="D65" s="250">
        <f t="shared" si="4"/>
        <v>40940</v>
      </c>
      <c r="E65" s="251">
        <f t="shared" si="12"/>
        <v>2012</v>
      </c>
      <c r="F65" s="252">
        <f t="shared" si="13"/>
        <v>2</v>
      </c>
      <c r="G65" s="321">
        <f>_xlfn.IFNA(VLOOKUP(B65,年齢別TBL[[#All],[CODE]:[女_計]],2,FALSE),"")</f>
        <v>26701</v>
      </c>
      <c r="H65" s="322">
        <f>_xlfn.IFNA(VLOOKUP(B65,年齢別TBL[[#All],[CODE]:[女_計]],3,FALSE),"")</f>
        <v>27613</v>
      </c>
      <c r="I65" s="323">
        <f t="shared" si="5"/>
        <v>54314</v>
      </c>
      <c r="J65" s="324">
        <f t="shared" si="6"/>
        <v>36</v>
      </c>
      <c r="K65" s="324">
        <f t="shared" si="11"/>
        <v>426</v>
      </c>
      <c r="L65" s="322">
        <f>_xlfn.IFNA(VLOOKUP(B65,年齢別TBL[[#All],[CODE]:[女_65歳以上3]],4,FALSE)+VLOOKUP(B65,年齢別TBL[[#All],[CODE]:[女_65歳以上3]],7,FALSE),"")</f>
        <v>14062</v>
      </c>
      <c r="M65" s="324">
        <f>_xlfn.IFNA(VLOOKUP(B65,年齢別TBL[[#All],[CODE]:[女_65歳以上3]],5,FALSE)+VLOOKUP(B65,年齢別TBL[[#All],[CODE]:[女_65歳以上3]],8,FALSE),"")</f>
        <v>9468</v>
      </c>
      <c r="N65" s="325">
        <f t="shared" si="7"/>
        <v>0.17431969657915086</v>
      </c>
      <c r="O65" s="326">
        <f>_xlfn.IFNA(VLOOKUP(B65,住所別TBL[[#All],[CODE]:[世帯数_計]],3,FALSE),"")</f>
        <v>21075</v>
      </c>
      <c r="P65" s="327">
        <f t="shared" si="8"/>
        <v>20</v>
      </c>
      <c r="Q65" s="328">
        <f t="shared" si="9"/>
        <v>2.5771767497034399</v>
      </c>
    </row>
    <row r="66" spans="2:17" ht="27.75" customHeight="1">
      <c r="B66" s="343" t="s">
        <v>820</v>
      </c>
      <c r="C66" s="330" t="str">
        <f t="shared" si="10"/>
        <v>H23</v>
      </c>
      <c r="D66" s="250">
        <f t="shared" si="4"/>
        <v>40969</v>
      </c>
      <c r="E66" s="251">
        <f t="shared" si="12"/>
        <v>2012</v>
      </c>
      <c r="F66" s="252">
        <f t="shared" si="13"/>
        <v>3</v>
      </c>
      <c r="G66" s="321">
        <f>_xlfn.IFNA(VLOOKUP(B66,年齢別TBL[[#All],[CODE]:[女_計]],2,FALSE),"")</f>
        <v>26588</v>
      </c>
      <c r="H66" s="322">
        <f>_xlfn.IFNA(VLOOKUP(B66,年齢別TBL[[#All],[CODE]:[女_計]],3,FALSE),"")</f>
        <v>27596</v>
      </c>
      <c r="I66" s="323">
        <f t="shared" si="5"/>
        <v>54184</v>
      </c>
      <c r="J66" s="324">
        <f t="shared" si="6"/>
        <v>-130</v>
      </c>
      <c r="K66" s="324">
        <f t="shared" si="11"/>
        <v>411</v>
      </c>
      <c r="L66" s="322">
        <f>_xlfn.IFNA(VLOOKUP(B66,年齢別TBL[[#All],[CODE]:[女_65歳以上3]],4,FALSE)+VLOOKUP(B66,年齢別TBL[[#All],[CODE]:[女_65歳以上3]],7,FALSE),"")</f>
        <v>14109</v>
      </c>
      <c r="M66" s="324">
        <f>_xlfn.IFNA(VLOOKUP(B66,年齢別TBL[[#All],[CODE]:[女_65歳以上3]],5,FALSE)+VLOOKUP(B66,年齢別TBL[[#All],[CODE]:[女_65歳以上3]],8,FALSE),"")</f>
        <v>9533</v>
      </c>
      <c r="N66" s="325">
        <f t="shared" si="7"/>
        <v>0.17593754613908164</v>
      </c>
      <c r="O66" s="326">
        <f>_xlfn.IFNA(VLOOKUP(B66,住所別TBL[[#All],[CODE]:[世帯数_計]],3,FALSE),"")</f>
        <v>21079</v>
      </c>
      <c r="P66" s="327">
        <f t="shared" si="8"/>
        <v>4</v>
      </c>
      <c r="Q66" s="328">
        <f t="shared" si="9"/>
        <v>2.5705204231699796</v>
      </c>
    </row>
    <row r="67" spans="2:17" ht="27.75" customHeight="1">
      <c r="B67" s="343" t="s">
        <v>821</v>
      </c>
      <c r="C67" s="233" t="str">
        <f t="shared" si="10"/>
        <v>H24</v>
      </c>
      <c r="D67" s="250">
        <f t="shared" si="4"/>
        <v>41000</v>
      </c>
      <c r="E67" s="251">
        <f t="shared" si="12"/>
        <v>2012</v>
      </c>
      <c r="F67" s="252">
        <f t="shared" si="13"/>
        <v>4</v>
      </c>
      <c r="G67" s="321">
        <f>_xlfn.IFNA(VLOOKUP(B67,年齢別TBL[[#All],[CODE]:[女_計]],2,FALSE),"")</f>
        <v>26687</v>
      </c>
      <c r="H67" s="322">
        <f>_xlfn.IFNA(VLOOKUP(B67,年齢別TBL[[#All],[CODE]:[女_計]],3,FALSE),"")</f>
        <v>27655</v>
      </c>
      <c r="I67" s="323">
        <f t="shared" si="5"/>
        <v>54342</v>
      </c>
      <c r="J67" s="324">
        <f t="shared" si="6"/>
        <v>158</v>
      </c>
      <c r="K67" s="324">
        <f t="shared" si="11"/>
        <v>475</v>
      </c>
      <c r="L67" s="322">
        <f>_xlfn.IFNA(VLOOKUP(B67,年齢別TBL[[#All],[CODE]:[女_65歳以上3]],4,FALSE)+VLOOKUP(B67,年齢別TBL[[#All],[CODE]:[女_65歳以上3]],7,FALSE),"")</f>
        <v>14189</v>
      </c>
      <c r="M67" s="324">
        <f>_xlfn.IFNA(VLOOKUP(B67,年齢別TBL[[#All],[CODE]:[女_65歳以上3]],5,FALSE)+VLOOKUP(B67,年齢別TBL[[#All],[CODE]:[女_65歳以上3]],8,FALSE),"")</f>
        <v>9598</v>
      </c>
      <c r="N67" s="325">
        <f t="shared" si="7"/>
        <v>0.1766221338927533</v>
      </c>
      <c r="O67" s="326">
        <f>_xlfn.IFNA(VLOOKUP(B67,住所別TBL[[#All],[CODE]:[世帯数_計]],3,FALSE),"")</f>
        <v>21248</v>
      </c>
      <c r="P67" s="327">
        <f t="shared" si="8"/>
        <v>169</v>
      </c>
      <c r="Q67" s="328">
        <f t="shared" si="9"/>
        <v>2.5575112951807228</v>
      </c>
    </row>
    <row r="68" spans="2:17" ht="27.75" customHeight="1">
      <c r="B68" s="343" t="s">
        <v>822</v>
      </c>
      <c r="C68" s="233" t="str">
        <f t="shared" si="10"/>
        <v>H24</v>
      </c>
      <c r="D68" s="250">
        <f t="shared" si="4"/>
        <v>41030</v>
      </c>
      <c r="E68" s="251">
        <f t="shared" si="12"/>
        <v>2012</v>
      </c>
      <c r="F68" s="252">
        <f t="shared" si="13"/>
        <v>5</v>
      </c>
      <c r="G68" s="321">
        <f>_xlfn.IFNA(VLOOKUP(B68,年齢別TBL[[#All],[CODE]:[女_計]],2,FALSE),"")</f>
        <v>26678</v>
      </c>
      <c r="H68" s="322">
        <f>_xlfn.IFNA(VLOOKUP(B68,年齢別TBL[[#All],[CODE]:[女_計]],3,FALSE),"")</f>
        <v>27671</v>
      </c>
      <c r="I68" s="323">
        <f t="shared" si="5"/>
        <v>54349</v>
      </c>
      <c r="J68" s="324">
        <f t="shared" si="6"/>
        <v>7</v>
      </c>
      <c r="K68" s="324">
        <f t="shared" si="11"/>
        <v>453</v>
      </c>
      <c r="L68" s="322">
        <f>_xlfn.IFNA(VLOOKUP(B68,年齢別TBL[[#All],[CODE]:[女_65歳以上3]],4,FALSE)+VLOOKUP(B68,年齢別TBL[[#All],[CODE]:[女_65歳以上3]],7,FALSE),"")</f>
        <v>14245</v>
      </c>
      <c r="M68" s="324">
        <f>_xlfn.IFNA(VLOOKUP(B68,年齢別TBL[[#All],[CODE]:[女_65歳以上3]],5,FALSE)+VLOOKUP(B68,年齢別TBL[[#All],[CODE]:[女_65歳以上3]],8,FALSE),"")</f>
        <v>9644</v>
      </c>
      <c r="N68" s="325">
        <f t="shared" si="7"/>
        <v>0.1774457671714291</v>
      </c>
      <c r="O68" s="326">
        <f>_xlfn.IFNA(VLOOKUP(B68,住所別TBL[[#All],[CODE]:[世帯数_計]],3,FALSE),"")</f>
        <v>21282</v>
      </c>
      <c r="P68" s="327">
        <f t="shared" si="8"/>
        <v>34</v>
      </c>
      <c r="Q68" s="328">
        <f t="shared" si="9"/>
        <v>2.5537543463960155</v>
      </c>
    </row>
    <row r="69" spans="2:17" ht="27.75" customHeight="1">
      <c r="B69" s="343" t="s">
        <v>823</v>
      </c>
      <c r="C69" s="233" t="str">
        <f t="shared" si="10"/>
        <v>H24</v>
      </c>
      <c r="D69" s="250">
        <f t="shared" ref="D69:D132" si="14">DATE(E69,F69,1)</f>
        <v>41061</v>
      </c>
      <c r="E69" s="251">
        <f t="shared" si="12"/>
        <v>2012</v>
      </c>
      <c r="F69" s="252">
        <f t="shared" si="13"/>
        <v>6</v>
      </c>
      <c r="G69" s="321">
        <f>_xlfn.IFNA(VLOOKUP(B69,年齢別TBL[[#All],[CODE]:[女_計]],2,FALSE),"")</f>
        <v>26682</v>
      </c>
      <c r="H69" s="322">
        <f>_xlfn.IFNA(VLOOKUP(B69,年齢別TBL[[#All],[CODE]:[女_計]],3,FALSE),"")</f>
        <v>27691</v>
      </c>
      <c r="I69" s="323">
        <f t="shared" si="5"/>
        <v>54373</v>
      </c>
      <c r="J69" s="324">
        <f t="shared" si="6"/>
        <v>24</v>
      </c>
      <c r="K69" s="324">
        <f t="shared" si="11"/>
        <v>404</v>
      </c>
      <c r="L69" s="322">
        <f>_xlfn.IFNA(VLOOKUP(B69,年齢別TBL[[#All],[CODE]:[女_65歳以上3]],4,FALSE)+VLOOKUP(B69,年齢別TBL[[#All],[CODE]:[女_65歳以上3]],7,FALSE),"")</f>
        <v>14301</v>
      </c>
      <c r="M69" s="324">
        <f>_xlfn.IFNA(VLOOKUP(B69,年齢別TBL[[#All],[CODE]:[女_65歳以上3]],5,FALSE)+VLOOKUP(B69,年齢別TBL[[#All],[CODE]:[女_65歳以上3]],8,FALSE),"")</f>
        <v>9689</v>
      </c>
      <c r="N69" s="325">
        <f t="shared" si="7"/>
        <v>0.17819506004818569</v>
      </c>
      <c r="O69" s="326">
        <f>_xlfn.IFNA(VLOOKUP(B69,住所別TBL[[#All],[CODE]:[世帯数_計]],3,FALSE),"")</f>
        <v>21257</v>
      </c>
      <c r="P69" s="327">
        <f t="shared" si="8"/>
        <v>-25</v>
      </c>
      <c r="Q69" s="328">
        <f t="shared" si="9"/>
        <v>2.5578868137554687</v>
      </c>
    </row>
    <row r="70" spans="2:17" ht="27.75" customHeight="1">
      <c r="B70" s="343" t="s">
        <v>824</v>
      </c>
      <c r="C70" s="233" t="str">
        <f t="shared" si="10"/>
        <v>H24</v>
      </c>
      <c r="D70" s="250">
        <f t="shared" si="14"/>
        <v>41091</v>
      </c>
      <c r="E70" s="251">
        <f t="shared" si="12"/>
        <v>2012</v>
      </c>
      <c r="F70" s="252">
        <f t="shared" si="13"/>
        <v>7</v>
      </c>
      <c r="G70" s="321">
        <f>_xlfn.IFNA(VLOOKUP(B70,年齢別TBL[[#All],[CODE]:[女_計]],2,FALSE),"")</f>
        <v>26752</v>
      </c>
      <c r="H70" s="322">
        <f>_xlfn.IFNA(VLOOKUP(B70,年齢別TBL[[#All],[CODE]:[女_計]],3,FALSE),"")</f>
        <v>27795</v>
      </c>
      <c r="I70" s="323">
        <f t="shared" si="5"/>
        <v>54547</v>
      </c>
      <c r="J70" s="324">
        <f t="shared" si="6"/>
        <v>174</v>
      </c>
      <c r="K70" s="324">
        <f t="shared" si="11"/>
        <v>515</v>
      </c>
      <c r="L70" s="322">
        <f>_xlfn.IFNA(VLOOKUP(B70,年齢別TBL[[#All],[CODE]:[女_65歳以上3]],4,FALSE)+VLOOKUP(B70,年齢別TBL[[#All],[CODE]:[女_65歳以上3]],7,FALSE),"")</f>
        <v>14365</v>
      </c>
      <c r="M70" s="324">
        <f>_xlfn.IFNA(VLOOKUP(B70,年齢別TBL[[#All],[CODE]:[女_65歳以上3]],5,FALSE)+VLOOKUP(B70,年齢別TBL[[#All],[CODE]:[女_65歳以上3]],8,FALSE),"")</f>
        <v>9743</v>
      </c>
      <c r="N70" s="325">
        <f t="shared" si="7"/>
        <v>0.1786166058628339</v>
      </c>
      <c r="O70" s="326">
        <f>_xlfn.IFNA(VLOOKUP(B70,住所別TBL[[#All],[CODE]:[世帯数_計]],3,FALSE),"")</f>
        <v>21355</v>
      </c>
      <c r="P70" s="327">
        <f t="shared" si="8"/>
        <v>98</v>
      </c>
      <c r="Q70" s="328">
        <f t="shared" si="9"/>
        <v>2.5542964177007725</v>
      </c>
    </row>
    <row r="71" spans="2:17" ht="27.75" customHeight="1">
      <c r="B71" s="343" t="s">
        <v>825</v>
      </c>
      <c r="C71" s="233" t="str">
        <f t="shared" si="10"/>
        <v>H24</v>
      </c>
      <c r="D71" s="250">
        <f t="shared" si="14"/>
        <v>41122</v>
      </c>
      <c r="E71" s="251">
        <f t="shared" si="12"/>
        <v>2012</v>
      </c>
      <c r="F71" s="252">
        <f t="shared" si="13"/>
        <v>8</v>
      </c>
      <c r="G71" s="321">
        <f>_xlfn.IFNA(VLOOKUP(B71,年齢別TBL[[#All],[CODE]:[女_計]],2,FALSE),"")</f>
        <v>26760</v>
      </c>
      <c r="H71" s="322">
        <f>_xlfn.IFNA(VLOOKUP(B71,年齢別TBL[[#All],[CODE]:[女_計]],3,FALSE),"")</f>
        <v>27798</v>
      </c>
      <c r="I71" s="323">
        <f t="shared" ref="I71:I134" si="15">IF(G71="","",G71+H71)</f>
        <v>54558</v>
      </c>
      <c r="J71" s="324">
        <f t="shared" ref="J71:J134" si="16">IF(G71="","",I71-I70)</f>
        <v>11</v>
      </c>
      <c r="K71" s="324">
        <f t="shared" si="11"/>
        <v>433</v>
      </c>
      <c r="L71" s="322">
        <f>_xlfn.IFNA(VLOOKUP(B71,年齢別TBL[[#All],[CODE]:[女_65歳以上3]],4,FALSE)+VLOOKUP(B71,年齢別TBL[[#All],[CODE]:[女_65歳以上3]],7,FALSE),"")</f>
        <v>14389</v>
      </c>
      <c r="M71" s="324">
        <f>_xlfn.IFNA(VLOOKUP(B71,年齢別TBL[[#All],[CODE]:[女_65歳以上3]],5,FALSE)+VLOOKUP(B71,年齢別TBL[[#All],[CODE]:[女_65歳以上3]],8,FALSE),"")</f>
        <v>9792</v>
      </c>
      <c r="N71" s="325">
        <f t="shared" ref="N71:N134" si="17">IF(L71="","",M71/I71)</f>
        <v>0.17947871989442429</v>
      </c>
      <c r="O71" s="326">
        <f>_xlfn.IFNA(VLOOKUP(B71,住所別TBL[[#All],[CODE]:[世帯数_計]],3,FALSE),"")</f>
        <v>21347</v>
      </c>
      <c r="P71" s="327">
        <f t="shared" ref="P71:P134" si="18">IF(O71="","",O71-O70)</f>
        <v>-8</v>
      </c>
      <c r="Q71" s="328">
        <f t="shared" ref="Q71:Q134" si="19">IF(O71="","",I71/O71)</f>
        <v>2.5557689605096736</v>
      </c>
    </row>
    <row r="72" spans="2:17" ht="27.75" customHeight="1">
      <c r="B72" s="343" t="s">
        <v>826</v>
      </c>
      <c r="C72" s="233" t="str">
        <f t="shared" ref="C72:C135" si="20">TEXT(IF(F72&gt;3,D72,DATE(YEAR(D72)-1,F72,1)),"[$-ja-JP]ge;@")</f>
        <v>H24</v>
      </c>
      <c r="D72" s="250">
        <f t="shared" si="14"/>
        <v>41153</v>
      </c>
      <c r="E72" s="251">
        <f t="shared" si="12"/>
        <v>2012</v>
      </c>
      <c r="F72" s="252">
        <f t="shared" si="13"/>
        <v>9</v>
      </c>
      <c r="G72" s="321">
        <f>_xlfn.IFNA(VLOOKUP(B72,年齢別TBL[[#All],[CODE]:[女_計]],2,FALSE),"")</f>
        <v>26800</v>
      </c>
      <c r="H72" s="322">
        <f>_xlfn.IFNA(VLOOKUP(B72,年齢別TBL[[#All],[CODE]:[女_計]],3,FALSE),"")</f>
        <v>27815</v>
      </c>
      <c r="I72" s="323">
        <f t="shared" si="15"/>
        <v>54615</v>
      </c>
      <c r="J72" s="324">
        <f t="shared" si="16"/>
        <v>57</v>
      </c>
      <c r="K72" s="324">
        <f t="shared" si="11"/>
        <v>472</v>
      </c>
      <c r="L72" s="322">
        <f>_xlfn.IFNA(VLOOKUP(B72,年齢別TBL[[#All],[CODE]:[女_65歳以上3]],4,FALSE)+VLOOKUP(B72,年齢別TBL[[#All],[CODE]:[女_65歳以上3]],7,FALSE),"")</f>
        <v>14429</v>
      </c>
      <c r="M72" s="324">
        <f>_xlfn.IFNA(VLOOKUP(B72,年齢別TBL[[#All],[CODE]:[女_65歳以上3]],5,FALSE)+VLOOKUP(B72,年齢別TBL[[#All],[CODE]:[女_65歳以上3]],8,FALSE),"")</f>
        <v>9852</v>
      </c>
      <c r="N72" s="325">
        <f t="shared" si="17"/>
        <v>0.18039000274649822</v>
      </c>
      <c r="O72" s="326">
        <f>_xlfn.IFNA(VLOOKUP(B72,住所別TBL[[#All],[CODE]:[世帯数_計]],3,FALSE),"")</f>
        <v>21393</v>
      </c>
      <c r="P72" s="327">
        <f t="shared" si="18"/>
        <v>46</v>
      </c>
      <c r="Q72" s="328">
        <f t="shared" si="19"/>
        <v>2.5529378768756135</v>
      </c>
    </row>
    <row r="73" spans="2:17" ht="27.75" customHeight="1">
      <c r="B73" s="343" t="s">
        <v>827</v>
      </c>
      <c r="C73" s="233" t="str">
        <f t="shared" si="20"/>
        <v>H24</v>
      </c>
      <c r="D73" s="250">
        <f t="shared" si="14"/>
        <v>41183</v>
      </c>
      <c r="E73" s="251">
        <f t="shared" si="12"/>
        <v>2012</v>
      </c>
      <c r="F73" s="252">
        <f t="shared" si="13"/>
        <v>10</v>
      </c>
      <c r="G73" s="321">
        <f>_xlfn.IFNA(VLOOKUP(B73,年齢別TBL[[#All],[CODE]:[女_計]],2,FALSE),"")</f>
        <v>26809</v>
      </c>
      <c r="H73" s="322">
        <f>_xlfn.IFNA(VLOOKUP(B73,年齢別TBL[[#All],[CODE]:[女_計]],3,FALSE),"")</f>
        <v>27851</v>
      </c>
      <c r="I73" s="323">
        <f t="shared" si="15"/>
        <v>54660</v>
      </c>
      <c r="J73" s="324">
        <f t="shared" si="16"/>
        <v>45</v>
      </c>
      <c r="K73" s="324">
        <f t="shared" si="11"/>
        <v>480</v>
      </c>
      <c r="L73" s="322">
        <f>_xlfn.IFNA(VLOOKUP(B73,年齢別TBL[[#All],[CODE]:[女_65歳以上3]],4,FALSE)+VLOOKUP(B73,年齢別TBL[[#All],[CODE]:[女_65歳以上3]],7,FALSE),"")</f>
        <v>14475</v>
      </c>
      <c r="M73" s="324">
        <f>_xlfn.IFNA(VLOOKUP(B73,年齢別TBL[[#All],[CODE]:[女_65歳以上3]],5,FALSE)+VLOOKUP(B73,年齢別TBL[[#All],[CODE]:[女_65歳以上3]],8,FALSE),"")</f>
        <v>9911</v>
      </c>
      <c r="N73" s="325">
        <f t="shared" si="17"/>
        <v>0.18132089279180388</v>
      </c>
      <c r="O73" s="326">
        <f>_xlfn.IFNA(VLOOKUP(B73,住所別TBL[[#All],[CODE]:[世帯数_計]],3,FALSE),"")</f>
        <v>21426</v>
      </c>
      <c r="P73" s="327">
        <f t="shared" si="18"/>
        <v>33</v>
      </c>
      <c r="Q73" s="328">
        <f t="shared" si="19"/>
        <v>2.5511061327359283</v>
      </c>
    </row>
    <row r="74" spans="2:17" ht="27.75" customHeight="1">
      <c r="B74" s="343" t="s">
        <v>828</v>
      </c>
      <c r="C74" s="233" t="str">
        <f t="shared" si="20"/>
        <v>H24</v>
      </c>
      <c r="D74" s="250">
        <f t="shared" si="14"/>
        <v>41214</v>
      </c>
      <c r="E74" s="251">
        <f t="shared" si="12"/>
        <v>2012</v>
      </c>
      <c r="F74" s="252">
        <f t="shared" si="13"/>
        <v>11</v>
      </c>
      <c r="G74" s="321">
        <f>_xlfn.IFNA(VLOOKUP(B74,年齢別TBL[[#All],[CODE]:[女_計]],2,FALSE),"")</f>
        <v>26850</v>
      </c>
      <c r="H74" s="322">
        <f>_xlfn.IFNA(VLOOKUP(B74,年齢別TBL[[#All],[CODE]:[女_計]],3,FALSE),"")</f>
        <v>27857</v>
      </c>
      <c r="I74" s="323">
        <f t="shared" si="15"/>
        <v>54707</v>
      </c>
      <c r="J74" s="324">
        <f t="shared" si="16"/>
        <v>47</v>
      </c>
      <c r="K74" s="324">
        <f t="shared" si="11"/>
        <v>528</v>
      </c>
      <c r="L74" s="322">
        <f>_xlfn.IFNA(VLOOKUP(B74,年齢別TBL[[#All],[CODE]:[女_65歳以上3]],4,FALSE)+VLOOKUP(B74,年齢別TBL[[#All],[CODE]:[女_65歳以上3]],7,FALSE),"")</f>
        <v>14518</v>
      </c>
      <c r="M74" s="324">
        <f>_xlfn.IFNA(VLOOKUP(B74,年齢別TBL[[#All],[CODE]:[女_65歳以上3]],5,FALSE)+VLOOKUP(B74,年齢別TBL[[#All],[CODE]:[女_65歳以上3]],8,FALSE),"")</f>
        <v>9970</v>
      </c>
      <c r="N74" s="325">
        <f t="shared" si="17"/>
        <v>0.18224358857184639</v>
      </c>
      <c r="O74" s="326">
        <f>_xlfn.IFNA(VLOOKUP(B74,住所別TBL[[#All],[CODE]:[世帯数_計]],3,FALSE),"")</f>
        <v>21453</v>
      </c>
      <c r="P74" s="327">
        <f t="shared" si="18"/>
        <v>27</v>
      </c>
      <c r="Q74" s="328">
        <f t="shared" si="19"/>
        <v>2.5500862350254043</v>
      </c>
    </row>
    <row r="75" spans="2:17" ht="27.75" customHeight="1">
      <c r="B75" s="343" t="s">
        <v>829</v>
      </c>
      <c r="C75" s="233" t="str">
        <f t="shared" si="20"/>
        <v>H24</v>
      </c>
      <c r="D75" s="250">
        <f t="shared" si="14"/>
        <v>41244</v>
      </c>
      <c r="E75" s="251">
        <f t="shared" si="12"/>
        <v>2012</v>
      </c>
      <c r="F75" s="252">
        <f t="shared" si="13"/>
        <v>12</v>
      </c>
      <c r="G75" s="321">
        <f>_xlfn.IFNA(VLOOKUP(B75,年齢別TBL[[#All],[CODE]:[女_計]],2,FALSE),"")</f>
        <v>26841</v>
      </c>
      <c r="H75" s="322">
        <f>_xlfn.IFNA(VLOOKUP(B75,年齢別TBL[[#All],[CODE]:[女_計]],3,FALSE),"")</f>
        <v>27863</v>
      </c>
      <c r="I75" s="323">
        <f t="shared" si="15"/>
        <v>54704</v>
      </c>
      <c r="J75" s="324">
        <f t="shared" si="16"/>
        <v>-3</v>
      </c>
      <c r="K75" s="324">
        <f t="shared" si="11"/>
        <v>466</v>
      </c>
      <c r="L75" s="322">
        <f>_xlfn.IFNA(VLOOKUP(B75,年齢別TBL[[#All],[CODE]:[女_65歳以上3]],4,FALSE)+VLOOKUP(B75,年齢別TBL[[#All],[CODE]:[女_65歳以上3]],7,FALSE),"")</f>
        <v>14541</v>
      </c>
      <c r="M75" s="324">
        <f>_xlfn.IFNA(VLOOKUP(B75,年齢別TBL[[#All],[CODE]:[女_65歳以上3]],5,FALSE)+VLOOKUP(B75,年齢別TBL[[#All],[CODE]:[女_65歳以上3]],8,FALSE),"")</f>
        <v>10009</v>
      </c>
      <c r="N75" s="325">
        <f t="shared" si="17"/>
        <v>0.18296651067563616</v>
      </c>
      <c r="O75" s="326">
        <f>_xlfn.IFNA(VLOOKUP(B75,住所別TBL[[#All],[CODE]:[世帯数_計]],3,FALSE),"")</f>
        <v>21455</v>
      </c>
      <c r="P75" s="327">
        <f t="shared" si="18"/>
        <v>2</v>
      </c>
      <c r="Q75" s="328">
        <f t="shared" si="19"/>
        <v>2.5497086926124446</v>
      </c>
    </row>
    <row r="76" spans="2:17" ht="27.75" customHeight="1">
      <c r="B76" s="342" t="s">
        <v>830</v>
      </c>
      <c r="C76" s="329" t="str">
        <f t="shared" si="20"/>
        <v>H24</v>
      </c>
      <c r="D76" s="261">
        <f t="shared" si="14"/>
        <v>41275</v>
      </c>
      <c r="E76" s="262">
        <f t="shared" si="12"/>
        <v>2013</v>
      </c>
      <c r="F76" s="252">
        <f t="shared" si="13"/>
        <v>1</v>
      </c>
      <c r="G76" s="321">
        <f>_xlfn.IFNA(VLOOKUP(B76,年齢別TBL[[#All],[CODE]:[女_計]],2,FALSE),"")</f>
        <v>26856</v>
      </c>
      <c r="H76" s="322">
        <f>_xlfn.IFNA(VLOOKUP(B76,年齢別TBL[[#All],[CODE]:[女_計]],3,FALSE),"")</f>
        <v>27855</v>
      </c>
      <c r="I76" s="323">
        <f t="shared" si="15"/>
        <v>54711</v>
      </c>
      <c r="J76" s="324">
        <f t="shared" si="16"/>
        <v>7</v>
      </c>
      <c r="K76" s="324">
        <f t="shared" si="11"/>
        <v>433</v>
      </c>
      <c r="L76" s="322">
        <f>_xlfn.IFNA(VLOOKUP(B76,年齢別TBL[[#All],[CODE]:[女_65歳以上3]],4,FALSE)+VLOOKUP(B76,年齢別TBL[[#All],[CODE]:[女_65歳以上3]],7,FALSE),"")</f>
        <v>14599</v>
      </c>
      <c r="M76" s="324">
        <f>_xlfn.IFNA(VLOOKUP(B76,年齢別TBL[[#All],[CODE]:[女_65歳以上3]],5,FALSE)+VLOOKUP(B76,年齢別TBL[[#All],[CODE]:[女_65歳以上3]],8,FALSE),"")</f>
        <v>10059</v>
      </c>
      <c r="N76" s="325">
        <f t="shared" si="17"/>
        <v>0.18385699402313976</v>
      </c>
      <c r="O76" s="326">
        <f>_xlfn.IFNA(VLOOKUP(B76,住所別TBL[[#All],[CODE]:[世帯数_計]],3,FALSE),"")</f>
        <v>21475</v>
      </c>
      <c r="P76" s="327">
        <f t="shared" si="18"/>
        <v>20</v>
      </c>
      <c r="Q76" s="328">
        <f t="shared" si="19"/>
        <v>2.5476600698486611</v>
      </c>
    </row>
    <row r="77" spans="2:17" ht="27.75" customHeight="1">
      <c r="B77" s="343" t="s">
        <v>831</v>
      </c>
      <c r="C77" s="329" t="str">
        <f t="shared" si="20"/>
        <v>H24</v>
      </c>
      <c r="D77" s="250">
        <f t="shared" si="14"/>
        <v>41306</v>
      </c>
      <c r="E77" s="251">
        <f t="shared" si="12"/>
        <v>2013</v>
      </c>
      <c r="F77" s="252">
        <f t="shared" si="13"/>
        <v>2</v>
      </c>
      <c r="G77" s="321">
        <f>_xlfn.IFNA(VLOOKUP(B77,年齢別TBL[[#All],[CODE]:[女_計]],2,FALSE),"")</f>
        <v>26856</v>
      </c>
      <c r="H77" s="322">
        <f>_xlfn.IFNA(VLOOKUP(B77,年齢別TBL[[#All],[CODE]:[女_計]],3,FALSE),"")</f>
        <v>27857</v>
      </c>
      <c r="I77" s="323">
        <f t="shared" si="15"/>
        <v>54713</v>
      </c>
      <c r="J77" s="324">
        <f t="shared" si="16"/>
        <v>2</v>
      </c>
      <c r="K77" s="324">
        <f t="shared" si="11"/>
        <v>399</v>
      </c>
      <c r="L77" s="322">
        <f>_xlfn.IFNA(VLOOKUP(B77,年齢別TBL[[#All],[CODE]:[女_65歳以上3]],4,FALSE)+VLOOKUP(B77,年齢別TBL[[#All],[CODE]:[女_65歳以上3]],7,FALSE),"")</f>
        <v>14667</v>
      </c>
      <c r="M77" s="324">
        <f>_xlfn.IFNA(VLOOKUP(B77,年齢別TBL[[#All],[CODE]:[女_65歳以上3]],5,FALSE)+VLOOKUP(B77,年齢別TBL[[#All],[CODE]:[女_65歳以上3]],8,FALSE),"")</f>
        <v>10111</v>
      </c>
      <c r="N77" s="325">
        <f t="shared" si="17"/>
        <v>0.18480068722241516</v>
      </c>
      <c r="O77" s="326">
        <f>_xlfn.IFNA(VLOOKUP(B77,住所別TBL[[#All],[CODE]:[世帯数_計]],3,FALSE),"")</f>
        <v>21474</v>
      </c>
      <c r="P77" s="327">
        <f t="shared" si="18"/>
        <v>-1</v>
      </c>
      <c r="Q77" s="328">
        <f t="shared" si="19"/>
        <v>2.5478718450218869</v>
      </c>
    </row>
    <row r="78" spans="2:17" ht="27.75" customHeight="1">
      <c r="B78" s="343" t="s">
        <v>832</v>
      </c>
      <c r="C78" s="330" t="str">
        <f t="shared" si="20"/>
        <v>H24</v>
      </c>
      <c r="D78" s="250">
        <f t="shared" si="14"/>
        <v>41334</v>
      </c>
      <c r="E78" s="251">
        <f t="shared" si="12"/>
        <v>2013</v>
      </c>
      <c r="F78" s="252">
        <f t="shared" si="13"/>
        <v>3</v>
      </c>
      <c r="G78" s="321">
        <f>_xlfn.IFNA(VLOOKUP(B78,年齢別TBL[[#All],[CODE]:[女_計]],2,FALSE),"")</f>
        <v>26833</v>
      </c>
      <c r="H78" s="322">
        <f>_xlfn.IFNA(VLOOKUP(B78,年齢別TBL[[#All],[CODE]:[女_計]],3,FALSE),"")</f>
        <v>27877</v>
      </c>
      <c r="I78" s="323">
        <f t="shared" si="15"/>
        <v>54710</v>
      </c>
      <c r="J78" s="324">
        <f t="shared" si="16"/>
        <v>-3</v>
      </c>
      <c r="K78" s="324">
        <f t="shared" si="11"/>
        <v>526</v>
      </c>
      <c r="L78" s="322">
        <f>_xlfn.IFNA(VLOOKUP(B78,年齢別TBL[[#All],[CODE]:[女_65歳以上3]],4,FALSE)+VLOOKUP(B78,年齢別TBL[[#All],[CODE]:[女_65歳以上3]],7,FALSE),"")</f>
        <v>14729</v>
      </c>
      <c r="M78" s="324">
        <f>_xlfn.IFNA(VLOOKUP(B78,年齢別TBL[[#All],[CODE]:[女_65歳以上3]],5,FALSE)+VLOOKUP(B78,年齢別TBL[[#All],[CODE]:[女_65歳以上3]],8,FALSE),"")</f>
        <v>10173</v>
      </c>
      <c r="N78" s="325">
        <f t="shared" si="17"/>
        <v>0.18594406872600988</v>
      </c>
      <c r="O78" s="326">
        <f>_xlfn.IFNA(VLOOKUP(B78,住所別TBL[[#All],[CODE]:[世帯数_計]],3,FALSE),"")</f>
        <v>21486</v>
      </c>
      <c r="P78" s="327">
        <f t="shared" si="18"/>
        <v>12</v>
      </c>
      <c r="Q78" s="328">
        <f t="shared" si="19"/>
        <v>2.5463092246113748</v>
      </c>
    </row>
    <row r="79" spans="2:17" ht="27.75" customHeight="1">
      <c r="B79" s="343" t="s">
        <v>833</v>
      </c>
      <c r="C79" s="233" t="str">
        <f t="shared" si="20"/>
        <v>H25</v>
      </c>
      <c r="D79" s="250">
        <f t="shared" si="14"/>
        <v>41365</v>
      </c>
      <c r="E79" s="251">
        <f t="shared" si="12"/>
        <v>2013</v>
      </c>
      <c r="F79" s="252">
        <f t="shared" si="13"/>
        <v>4</v>
      </c>
      <c r="G79" s="321">
        <f>_xlfn.IFNA(VLOOKUP(B79,年齢別TBL[[#All],[CODE]:[女_計]],2,FALSE),"")</f>
        <v>27002</v>
      </c>
      <c r="H79" s="322">
        <f>_xlfn.IFNA(VLOOKUP(B79,年齢別TBL[[#All],[CODE]:[女_計]],3,FALSE),"")</f>
        <v>27901</v>
      </c>
      <c r="I79" s="323">
        <f t="shared" si="15"/>
        <v>54903</v>
      </c>
      <c r="J79" s="324">
        <f t="shared" si="16"/>
        <v>193</v>
      </c>
      <c r="K79" s="324">
        <f t="shared" si="11"/>
        <v>561</v>
      </c>
      <c r="L79" s="322">
        <f>_xlfn.IFNA(VLOOKUP(B79,年齢別TBL[[#All],[CODE]:[女_65歳以上3]],4,FALSE)+VLOOKUP(B79,年齢別TBL[[#All],[CODE]:[女_65歳以上3]],7,FALSE),"")</f>
        <v>14765</v>
      </c>
      <c r="M79" s="324">
        <f>_xlfn.IFNA(VLOOKUP(B79,年齢別TBL[[#All],[CODE]:[女_65歳以上3]],5,FALSE)+VLOOKUP(B79,年齢別TBL[[#All],[CODE]:[女_65歳以上3]],8,FALSE),"")</f>
        <v>10228</v>
      </c>
      <c r="N79" s="325">
        <f t="shared" si="17"/>
        <v>0.18629218804072636</v>
      </c>
      <c r="O79" s="326">
        <f>_xlfn.IFNA(VLOOKUP(B79,住所別TBL[[#All],[CODE]:[世帯数_計]],3,FALSE),"")</f>
        <v>21719</v>
      </c>
      <c r="P79" s="327">
        <f t="shared" si="18"/>
        <v>233</v>
      </c>
      <c r="Q79" s="328">
        <f t="shared" si="19"/>
        <v>2.5278788157834153</v>
      </c>
    </row>
    <row r="80" spans="2:17" ht="27.75" customHeight="1">
      <c r="B80" s="343" t="s">
        <v>834</v>
      </c>
      <c r="C80" s="233" t="str">
        <f t="shared" si="20"/>
        <v>H25</v>
      </c>
      <c r="D80" s="250">
        <f t="shared" si="14"/>
        <v>41395</v>
      </c>
      <c r="E80" s="251">
        <f t="shared" si="12"/>
        <v>2013</v>
      </c>
      <c r="F80" s="252">
        <f t="shared" si="13"/>
        <v>5</v>
      </c>
      <c r="G80" s="321">
        <f>_xlfn.IFNA(VLOOKUP(B80,年齢別TBL[[#All],[CODE]:[女_計]],2,FALSE),"")</f>
        <v>27016</v>
      </c>
      <c r="H80" s="322">
        <f>_xlfn.IFNA(VLOOKUP(B80,年齢別TBL[[#All],[CODE]:[女_計]],3,FALSE),"")</f>
        <v>27916</v>
      </c>
      <c r="I80" s="323">
        <f t="shared" si="15"/>
        <v>54932</v>
      </c>
      <c r="J80" s="324">
        <f t="shared" si="16"/>
        <v>29</v>
      </c>
      <c r="K80" s="324">
        <f t="shared" si="11"/>
        <v>583</v>
      </c>
      <c r="L80" s="322">
        <f>_xlfn.IFNA(VLOOKUP(B80,年齢別TBL[[#All],[CODE]:[女_65歳以上3]],4,FALSE)+VLOOKUP(B80,年齢別TBL[[#All],[CODE]:[女_65歳以上3]],7,FALSE),"")</f>
        <v>14816</v>
      </c>
      <c r="M80" s="324">
        <f>_xlfn.IFNA(VLOOKUP(B80,年齢別TBL[[#All],[CODE]:[女_65歳以上3]],5,FALSE)+VLOOKUP(B80,年齢別TBL[[#All],[CODE]:[女_65歳以上3]],8,FALSE),"")</f>
        <v>10290</v>
      </c>
      <c r="N80" s="325">
        <f t="shared" si="17"/>
        <v>0.18732250782785989</v>
      </c>
      <c r="O80" s="326">
        <f>_xlfn.IFNA(VLOOKUP(B80,住所別TBL[[#All],[CODE]:[世帯数_計]],3,FALSE),"")</f>
        <v>21753</v>
      </c>
      <c r="P80" s="327">
        <f t="shared" si="18"/>
        <v>34</v>
      </c>
      <c r="Q80" s="328">
        <f t="shared" si="19"/>
        <v>2.5252608835562911</v>
      </c>
    </row>
    <row r="81" spans="2:17" ht="27.75" customHeight="1">
      <c r="B81" s="343" t="s">
        <v>835</v>
      </c>
      <c r="C81" s="233" t="str">
        <f t="shared" si="20"/>
        <v>H25</v>
      </c>
      <c r="D81" s="250">
        <f t="shared" si="14"/>
        <v>41426</v>
      </c>
      <c r="E81" s="251">
        <f t="shared" si="12"/>
        <v>2013</v>
      </c>
      <c r="F81" s="252">
        <f t="shared" si="13"/>
        <v>6</v>
      </c>
      <c r="G81" s="321">
        <f>_xlfn.IFNA(VLOOKUP(B81,年齢別TBL[[#All],[CODE]:[女_計]],2,FALSE),"")</f>
        <v>26999</v>
      </c>
      <c r="H81" s="322">
        <f>_xlfn.IFNA(VLOOKUP(B81,年齢別TBL[[#All],[CODE]:[女_計]],3,FALSE),"")</f>
        <v>27925</v>
      </c>
      <c r="I81" s="323">
        <f t="shared" si="15"/>
        <v>54924</v>
      </c>
      <c r="J81" s="324">
        <f t="shared" si="16"/>
        <v>-8</v>
      </c>
      <c r="K81" s="324">
        <f t="shared" ref="K81:K144" si="21">IF(G81="","",I81-I69)</f>
        <v>551</v>
      </c>
      <c r="L81" s="322">
        <f>_xlfn.IFNA(VLOOKUP(B81,年齢別TBL[[#All],[CODE]:[女_65歳以上3]],4,FALSE)+VLOOKUP(B81,年齢別TBL[[#All],[CODE]:[女_65歳以上3]],7,FALSE),"")</f>
        <v>14873</v>
      </c>
      <c r="M81" s="324">
        <f>_xlfn.IFNA(VLOOKUP(B81,年齢別TBL[[#All],[CODE]:[女_65歳以上3]],5,FALSE)+VLOOKUP(B81,年齢別TBL[[#All],[CODE]:[女_65歳以上3]],8,FALSE),"")</f>
        <v>10336</v>
      </c>
      <c r="N81" s="325">
        <f t="shared" si="17"/>
        <v>0.18818731337848663</v>
      </c>
      <c r="O81" s="326">
        <f>_xlfn.IFNA(VLOOKUP(B81,住所別TBL[[#All],[CODE]:[世帯数_計]],3,FALSE),"")</f>
        <v>21764</v>
      </c>
      <c r="P81" s="327">
        <f t="shared" si="18"/>
        <v>11</v>
      </c>
      <c r="Q81" s="328">
        <f t="shared" si="19"/>
        <v>2.5236169821723946</v>
      </c>
    </row>
    <row r="82" spans="2:17" ht="27.75" customHeight="1">
      <c r="B82" s="343" t="s">
        <v>836</v>
      </c>
      <c r="C82" s="233" t="str">
        <f t="shared" si="20"/>
        <v>H25</v>
      </c>
      <c r="D82" s="250">
        <f t="shared" si="14"/>
        <v>41456</v>
      </c>
      <c r="E82" s="251">
        <f t="shared" si="12"/>
        <v>2013</v>
      </c>
      <c r="F82" s="252">
        <f t="shared" si="13"/>
        <v>7</v>
      </c>
      <c r="G82" s="321">
        <f>_xlfn.IFNA(VLOOKUP(B82,年齢別TBL[[#All],[CODE]:[女_計]],2,FALSE),"")</f>
        <v>26997</v>
      </c>
      <c r="H82" s="322">
        <f>_xlfn.IFNA(VLOOKUP(B82,年齢別TBL[[#All],[CODE]:[女_計]],3,FALSE),"")</f>
        <v>27956</v>
      </c>
      <c r="I82" s="323">
        <f t="shared" si="15"/>
        <v>54953</v>
      </c>
      <c r="J82" s="324">
        <f t="shared" si="16"/>
        <v>29</v>
      </c>
      <c r="K82" s="324">
        <f t="shared" si="21"/>
        <v>406</v>
      </c>
      <c r="L82" s="322">
        <f>_xlfn.IFNA(VLOOKUP(B82,年齢別TBL[[#All],[CODE]:[女_65歳以上3]],4,FALSE)+VLOOKUP(B82,年齢別TBL[[#All],[CODE]:[女_65歳以上3]],7,FALSE),"")</f>
        <v>14927</v>
      </c>
      <c r="M82" s="324">
        <f>_xlfn.IFNA(VLOOKUP(B82,年齢別TBL[[#All],[CODE]:[女_65歳以上3]],5,FALSE)+VLOOKUP(B82,年齢別TBL[[#All],[CODE]:[女_65歳以上3]],8,FALSE),"")</f>
        <v>10389</v>
      </c>
      <c r="N82" s="325">
        <f t="shared" si="17"/>
        <v>0.1890524630138482</v>
      </c>
      <c r="O82" s="326">
        <f>_xlfn.IFNA(VLOOKUP(B82,住所別TBL[[#All],[CODE]:[世帯数_計]],3,FALSE),"")</f>
        <v>21773</v>
      </c>
      <c r="P82" s="327">
        <f t="shared" si="18"/>
        <v>9</v>
      </c>
      <c r="Q82" s="328">
        <f t="shared" si="19"/>
        <v>2.5239057548339687</v>
      </c>
    </row>
    <row r="83" spans="2:17" ht="27.75" customHeight="1">
      <c r="B83" s="343" t="s">
        <v>837</v>
      </c>
      <c r="C83" s="233" t="str">
        <f t="shared" si="20"/>
        <v>H25</v>
      </c>
      <c r="D83" s="250">
        <f t="shared" si="14"/>
        <v>41487</v>
      </c>
      <c r="E83" s="251">
        <f t="shared" si="12"/>
        <v>2013</v>
      </c>
      <c r="F83" s="252">
        <f t="shared" si="13"/>
        <v>8</v>
      </c>
      <c r="G83" s="321">
        <f>_xlfn.IFNA(VLOOKUP(B83,年齢別TBL[[#All],[CODE]:[女_計]],2,FALSE),"")</f>
        <v>27004</v>
      </c>
      <c r="H83" s="322">
        <f>_xlfn.IFNA(VLOOKUP(B83,年齢別TBL[[#All],[CODE]:[女_計]],3,FALSE),"")</f>
        <v>27977</v>
      </c>
      <c r="I83" s="323">
        <f t="shared" si="15"/>
        <v>54981</v>
      </c>
      <c r="J83" s="324">
        <f t="shared" si="16"/>
        <v>28</v>
      </c>
      <c r="K83" s="324">
        <f t="shared" si="21"/>
        <v>423</v>
      </c>
      <c r="L83" s="322">
        <f>_xlfn.IFNA(VLOOKUP(B83,年齢別TBL[[#All],[CODE]:[女_65歳以上3]],4,FALSE)+VLOOKUP(B83,年齢別TBL[[#All],[CODE]:[女_65歳以上3]],7,FALSE),"")</f>
        <v>14993</v>
      </c>
      <c r="M83" s="324">
        <f>_xlfn.IFNA(VLOOKUP(B83,年齢別TBL[[#All],[CODE]:[女_65歳以上3]],5,FALSE)+VLOOKUP(B83,年齢別TBL[[#All],[CODE]:[女_65歳以上3]],8,FALSE),"")</f>
        <v>10437</v>
      </c>
      <c r="N83" s="325">
        <f t="shared" si="17"/>
        <v>0.18982921372837888</v>
      </c>
      <c r="O83" s="326">
        <f>_xlfn.IFNA(VLOOKUP(B83,住所別TBL[[#All],[CODE]:[世帯数_計]],3,FALSE),"")</f>
        <v>21778</v>
      </c>
      <c r="P83" s="327">
        <f t="shared" si="18"/>
        <v>5</v>
      </c>
      <c r="Q83" s="328">
        <f t="shared" si="19"/>
        <v>2.5246119937551659</v>
      </c>
    </row>
    <row r="84" spans="2:17" ht="27.75" customHeight="1">
      <c r="B84" s="343" t="s">
        <v>838</v>
      </c>
      <c r="C84" s="233" t="str">
        <f t="shared" si="20"/>
        <v>H25</v>
      </c>
      <c r="D84" s="250">
        <f t="shared" si="14"/>
        <v>41518</v>
      </c>
      <c r="E84" s="251">
        <f t="shared" ref="E84:E147" si="22">E72+1</f>
        <v>2013</v>
      </c>
      <c r="F84" s="252">
        <f t="shared" ref="F84:F147" si="23">F72</f>
        <v>9</v>
      </c>
      <c r="G84" s="321">
        <f>_xlfn.IFNA(VLOOKUP(B84,年齢別TBL[[#All],[CODE]:[女_計]],2,FALSE),"")</f>
        <v>27032</v>
      </c>
      <c r="H84" s="322">
        <f>_xlfn.IFNA(VLOOKUP(B84,年齢別TBL[[#All],[CODE]:[女_計]],3,FALSE),"")</f>
        <v>27982</v>
      </c>
      <c r="I84" s="323">
        <f t="shared" si="15"/>
        <v>55014</v>
      </c>
      <c r="J84" s="324">
        <f t="shared" si="16"/>
        <v>33</v>
      </c>
      <c r="K84" s="324">
        <f t="shared" si="21"/>
        <v>399</v>
      </c>
      <c r="L84" s="322">
        <f>_xlfn.IFNA(VLOOKUP(B84,年齢別TBL[[#All],[CODE]:[女_65歳以上3]],4,FALSE)+VLOOKUP(B84,年齢別TBL[[#All],[CODE]:[女_65歳以上3]],7,FALSE),"")</f>
        <v>15000</v>
      </c>
      <c r="M84" s="324">
        <f>_xlfn.IFNA(VLOOKUP(B84,年齢別TBL[[#All],[CODE]:[女_65歳以上3]],5,FALSE)+VLOOKUP(B84,年齢別TBL[[#All],[CODE]:[女_65歳以上3]],8,FALSE),"")</f>
        <v>10490</v>
      </c>
      <c r="N84" s="325">
        <f t="shared" si="17"/>
        <v>0.19067873632166357</v>
      </c>
      <c r="O84" s="326">
        <f>_xlfn.IFNA(VLOOKUP(B84,住所別TBL[[#All],[CODE]:[世帯数_計]],3,FALSE),"")</f>
        <v>21819</v>
      </c>
      <c r="P84" s="327">
        <f t="shared" si="18"/>
        <v>41</v>
      </c>
      <c r="Q84" s="328">
        <f t="shared" si="19"/>
        <v>2.5213804482331912</v>
      </c>
    </row>
    <row r="85" spans="2:17" ht="27.75" customHeight="1">
      <c r="B85" s="343" t="s">
        <v>839</v>
      </c>
      <c r="C85" s="233" t="str">
        <f t="shared" si="20"/>
        <v>H25</v>
      </c>
      <c r="D85" s="250">
        <f t="shared" si="14"/>
        <v>41548</v>
      </c>
      <c r="E85" s="251">
        <f t="shared" si="22"/>
        <v>2013</v>
      </c>
      <c r="F85" s="252">
        <f t="shared" si="23"/>
        <v>10</v>
      </c>
      <c r="G85" s="321">
        <f>_xlfn.IFNA(VLOOKUP(B85,年齢別TBL[[#All],[CODE]:[女_計]],2,FALSE),"")</f>
        <v>27033</v>
      </c>
      <c r="H85" s="322">
        <f>_xlfn.IFNA(VLOOKUP(B85,年齢別TBL[[#All],[CODE]:[女_計]],3,FALSE),"")</f>
        <v>28044</v>
      </c>
      <c r="I85" s="323">
        <f t="shared" si="15"/>
        <v>55077</v>
      </c>
      <c r="J85" s="324">
        <f t="shared" si="16"/>
        <v>63</v>
      </c>
      <c r="K85" s="324">
        <f t="shared" si="21"/>
        <v>417</v>
      </c>
      <c r="L85" s="322">
        <f>_xlfn.IFNA(VLOOKUP(B85,年齢別TBL[[#All],[CODE]:[女_65歳以上3]],4,FALSE)+VLOOKUP(B85,年齢別TBL[[#All],[CODE]:[女_65歳以上3]],7,FALSE),"")</f>
        <v>15034</v>
      </c>
      <c r="M85" s="324">
        <f>_xlfn.IFNA(VLOOKUP(B85,年齢別TBL[[#All],[CODE]:[女_65歳以上3]],5,FALSE)+VLOOKUP(B85,年齢別TBL[[#All],[CODE]:[女_65歳以上3]],8,FALSE),"")</f>
        <v>10544</v>
      </c>
      <c r="N85" s="325">
        <f t="shared" si="17"/>
        <v>0.19144107340632205</v>
      </c>
      <c r="O85" s="326">
        <f>_xlfn.IFNA(VLOOKUP(B85,住所別TBL[[#All],[CODE]:[世帯数_計]],3,FALSE),"")</f>
        <v>21823</v>
      </c>
      <c r="P85" s="327">
        <f t="shared" si="18"/>
        <v>4</v>
      </c>
      <c r="Q85" s="328">
        <f t="shared" si="19"/>
        <v>2.5238051596939011</v>
      </c>
    </row>
    <row r="86" spans="2:17" ht="27.75" customHeight="1">
      <c r="B86" s="343" t="s">
        <v>840</v>
      </c>
      <c r="C86" s="233" t="str">
        <f t="shared" si="20"/>
        <v>H25</v>
      </c>
      <c r="D86" s="250">
        <f t="shared" si="14"/>
        <v>41579</v>
      </c>
      <c r="E86" s="251">
        <f t="shared" si="22"/>
        <v>2013</v>
      </c>
      <c r="F86" s="252">
        <f t="shared" si="23"/>
        <v>11</v>
      </c>
      <c r="G86" s="321">
        <f>_xlfn.IFNA(VLOOKUP(B86,年齢別TBL[[#All],[CODE]:[女_計]],2,FALSE),"")</f>
        <v>27057</v>
      </c>
      <c r="H86" s="322">
        <f>_xlfn.IFNA(VLOOKUP(B86,年齢別TBL[[#All],[CODE]:[女_計]],3,FALSE),"")</f>
        <v>28057</v>
      </c>
      <c r="I86" s="323">
        <f t="shared" si="15"/>
        <v>55114</v>
      </c>
      <c r="J86" s="324">
        <f t="shared" si="16"/>
        <v>37</v>
      </c>
      <c r="K86" s="324">
        <f t="shared" si="21"/>
        <v>407</v>
      </c>
      <c r="L86" s="322">
        <f>_xlfn.IFNA(VLOOKUP(B86,年齢別TBL[[#All],[CODE]:[女_65歳以上3]],4,FALSE)+VLOOKUP(B86,年齢別TBL[[#All],[CODE]:[女_65歳以上3]],7,FALSE),"")</f>
        <v>15056</v>
      </c>
      <c r="M86" s="324">
        <f>_xlfn.IFNA(VLOOKUP(B86,年齢別TBL[[#All],[CODE]:[女_65歳以上3]],5,FALSE)+VLOOKUP(B86,年齢別TBL[[#All],[CODE]:[女_65歳以上3]],8,FALSE),"")</f>
        <v>10590</v>
      </c>
      <c r="N86" s="325">
        <f t="shared" si="17"/>
        <v>0.19214718583300069</v>
      </c>
      <c r="O86" s="326">
        <f>_xlfn.IFNA(VLOOKUP(B86,住所別TBL[[#All],[CODE]:[世帯数_計]],3,FALSE),"")</f>
        <v>21828</v>
      </c>
      <c r="P86" s="327">
        <f t="shared" si="18"/>
        <v>5</v>
      </c>
      <c r="Q86" s="328">
        <f t="shared" si="19"/>
        <v>2.5249221183800623</v>
      </c>
    </row>
    <row r="87" spans="2:17" ht="27.75" customHeight="1">
      <c r="B87" s="343" t="s">
        <v>841</v>
      </c>
      <c r="C87" s="233" t="str">
        <f t="shared" si="20"/>
        <v>H25</v>
      </c>
      <c r="D87" s="250">
        <f t="shared" si="14"/>
        <v>41609</v>
      </c>
      <c r="E87" s="251">
        <f t="shared" si="22"/>
        <v>2013</v>
      </c>
      <c r="F87" s="252">
        <f t="shared" si="23"/>
        <v>12</v>
      </c>
      <c r="G87" s="321">
        <f>_xlfn.IFNA(VLOOKUP(B87,年齢別TBL[[#All],[CODE]:[女_計]],2,FALSE),"")</f>
        <v>27055</v>
      </c>
      <c r="H87" s="322">
        <f>_xlfn.IFNA(VLOOKUP(B87,年齢別TBL[[#All],[CODE]:[女_計]],3,FALSE),"")</f>
        <v>28047</v>
      </c>
      <c r="I87" s="323">
        <f t="shared" si="15"/>
        <v>55102</v>
      </c>
      <c r="J87" s="324">
        <f t="shared" si="16"/>
        <v>-12</v>
      </c>
      <c r="K87" s="324">
        <f t="shared" si="21"/>
        <v>398</v>
      </c>
      <c r="L87" s="322">
        <f>_xlfn.IFNA(VLOOKUP(B87,年齢別TBL[[#All],[CODE]:[女_65歳以上3]],4,FALSE)+VLOOKUP(B87,年齢別TBL[[#All],[CODE]:[女_65歳以上3]],7,FALSE),"")</f>
        <v>15081</v>
      </c>
      <c r="M87" s="324">
        <f>_xlfn.IFNA(VLOOKUP(B87,年齢別TBL[[#All],[CODE]:[女_65歳以上3]],5,FALSE)+VLOOKUP(B87,年齢別TBL[[#All],[CODE]:[女_65歳以上3]],8,FALSE),"")</f>
        <v>10627</v>
      </c>
      <c r="N87" s="325">
        <f t="shared" si="17"/>
        <v>0.1928605132300098</v>
      </c>
      <c r="O87" s="326">
        <f>_xlfn.IFNA(VLOOKUP(B87,住所別TBL[[#All],[CODE]:[世帯数_計]],3,FALSE),"")</f>
        <v>21831</v>
      </c>
      <c r="P87" s="327">
        <f t="shared" si="18"/>
        <v>3</v>
      </c>
      <c r="Q87" s="328">
        <f t="shared" si="19"/>
        <v>2.5240254683706658</v>
      </c>
    </row>
    <row r="88" spans="2:17" ht="27.75" customHeight="1">
      <c r="B88" s="342" t="s">
        <v>842</v>
      </c>
      <c r="C88" s="329" t="str">
        <f t="shared" si="20"/>
        <v>H25</v>
      </c>
      <c r="D88" s="261">
        <f t="shared" si="14"/>
        <v>41640</v>
      </c>
      <c r="E88" s="262">
        <f t="shared" si="22"/>
        <v>2014</v>
      </c>
      <c r="F88" s="252">
        <f t="shared" si="23"/>
        <v>1</v>
      </c>
      <c r="G88" s="321">
        <f>_xlfn.IFNA(VLOOKUP(B88,年齢別TBL[[#All],[CODE]:[女_計]],2,FALSE),"")</f>
        <v>27073</v>
      </c>
      <c r="H88" s="322">
        <f>_xlfn.IFNA(VLOOKUP(B88,年齢別TBL[[#All],[CODE]:[女_計]],3,FALSE),"")</f>
        <v>28033</v>
      </c>
      <c r="I88" s="323">
        <f t="shared" si="15"/>
        <v>55106</v>
      </c>
      <c r="J88" s="324">
        <f t="shared" si="16"/>
        <v>4</v>
      </c>
      <c r="K88" s="324">
        <f t="shared" si="21"/>
        <v>395</v>
      </c>
      <c r="L88" s="322">
        <f>_xlfn.IFNA(VLOOKUP(B88,年齢別TBL[[#All],[CODE]:[女_65歳以上3]],4,FALSE)+VLOOKUP(B88,年齢別TBL[[#All],[CODE]:[女_65歳以上3]],7,FALSE),"")</f>
        <v>15107</v>
      </c>
      <c r="M88" s="324">
        <f>_xlfn.IFNA(VLOOKUP(B88,年齢別TBL[[#All],[CODE]:[女_65歳以上3]],5,FALSE)+VLOOKUP(B88,年齢別TBL[[#All],[CODE]:[女_65歳以上3]],8,FALSE),"")</f>
        <v>10697</v>
      </c>
      <c r="N88" s="325">
        <f t="shared" si="17"/>
        <v>0.19411679308968172</v>
      </c>
      <c r="O88" s="326">
        <f>_xlfn.IFNA(VLOOKUP(B88,住所別TBL[[#All],[CODE]:[世帯数_計]],3,FALSE),"")</f>
        <v>21826</v>
      </c>
      <c r="P88" s="327">
        <f t="shared" si="18"/>
        <v>-5</v>
      </c>
      <c r="Q88" s="328">
        <f t="shared" si="19"/>
        <v>2.5247869513424357</v>
      </c>
    </row>
    <row r="89" spans="2:17" ht="27.75" customHeight="1">
      <c r="B89" s="343" t="s">
        <v>843</v>
      </c>
      <c r="C89" s="329" t="str">
        <f t="shared" si="20"/>
        <v>H25</v>
      </c>
      <c r="D89" s="250">
        <f t="shared" si="14"/>
        <v>41671</v>
      </c>
      <c r="E89" s="251">
        <f t="shared" si="22"/>
        <v>2014</v>
      </c>
      <c r="F89" s="252">
        <f t="shared" si="23"/>
        <v>2</v>
      </c>
      <c r="G89" s="321">
        <f>_xlfn.IFNA(VLOOKUP(B89,年齢別TBL[[#All],[CODE]:[女_計]],2,FALSE),"")</f>
        <v>27105</v>
      </c>
      <c r="H89" s="322">
        <f>_xlfn.IFNA(VLOOKUP(B89,年齢別TBL[[#All],[CODE]:[女_計]],3,FALSE),"")</f>
        <v>28048</v>
      </c>
      <c r="I89" s="323">
        <f t="shared" si="15"/>
        <v>55153</v>
      </c>
      <c r="J89" s="324">
        <f t="shared" si="16"/>
        <v>47</v>
      </c>
      <c r="K89" s="324">
        <f t="shared" si="21"/>
        <v>440</v>
      </c>
      <c r="L89" s="322">
        <f>_xlfn.IFNA(VLOOKUP(B89,年齢別TBL[[#All],[CODE]:[女_65歳以上3]],4,FALSE)+VLOOKUP(B89,年齢別TBL[[#All],[CODE]:[女_65歳以上3]],7,FALSE),"")</f>
        <v>15149</v>
      </c>
      <c r="M89" s="324">
        <f>_xlfn.IFNA(VLOOKUP(B89,年齢別TBL[[#All],[CODE]:[女_65歳以上3]],5,FALSE)+VLOOKUP(B89,年齢別TBL[[#All],[CODE]:[女_65歳以上3]],8,FALSE),"")</f>
        <v>10753</v>
      </c>
      <c r="N89" s="325">
        <f t="shared" si="17"/>
        <v>0.19496672891773792</v>
      </c>
      <c r="O89" s="326">
        <f>_xlfn.IFNA(VLOOKUP(B89,住所別TBL[[#All],[CODE]:[世帯数_計]],3,FALSE),"")</f>
        <v>21835</v>
      </c>
      <c r="P89" s="327">
        <f t="shared" si="18"/>
        <v>9</v>
      </c>
      <c r="Q89" s="328">
        <f t="shared" si="19"/>
        <v>2.5258987863521867</v>
      </c>
    </row>
    <row r="90" spans="2:17" ht="27.75" customHeight="1">
      <c r="B90" s="343" t="s">
        <v>844</v>
      </c>
      <c r="C90" s="330" t="str">
        <f t="shared" si="20"/>
        <v>H25</v>
      </c>
      <c r="D90" s="250">
        <f t="shared" si="14"/>
        <v>41699</v>
      </c>
      <c r="E90" s="251">
        <f t="shared" si="22"/>
        <v>2014</v>
      </c>
      <c r="F90" s="252">
        <f t="shared" si="23"/>
        <v>3</v>
      </c>
      <c r="G90" s="321">
        <f>_xlfn.IFNA(VLOOKUP(B90,年齢別TBL[[#All],[CODE]:[女_計]],2,FALSE),"")</f>
        <v>26967</v>
      </c>
      <c r="H90" s="322">
        <f>_xlfn.IFNA(VLOOKUP(B90,年齢別TBL[[#All],[CODE]:[女_計]],3,FALSE),"")</f>
        <v>28096</v>
      </c>
      <c r="I90" s="323">
        <f t="shared" si="15"/>
        <v>55063</v>
      </c>
      <c r="J90" s="324">
        <f t="shared" si="16"/>
        <v>-90</v>
      </c>
      <c r="K90" s="324">
        <f t="shared" si="21"/>
        <v>353</v>
      </c>
      <c r="L90" s="322">
        <f>_xlfn.IFNA(VLOOKUP(B90,年齢別TBL[[#All],[CODE]:[女_65歳以上3]],4,FALSE)+VLOOKUP(B90,年齢別TBL[[#All],[CODE]:[女_65歳以上3]],7,FALSE),"")</f>
        <v>15208</v>
      </c>
      <c r="M90" s="324">
        <f>_xlfn.IFNA(VLOOKUP(B90,年齢別TBL[[#All],[CODE]:[女_65歳以上3]],5,FALSE)+VLOOKUP(B90,年齢別TBL[[#All],[CODE]:[女_65歳以上3]],8,FALSE),"")</f>
        <v>10818</v>
      </c>
      <c r="N90" s="325">
        <f t="shared" si="17"/>
        <v>0.19646586637124749</v>
      </c>
      <c r="O90" s="326">
        <f>_xlfn.IFNA(VLOOKUP(B90,住所別TBL[[#All],[CODE]:[世帯数_計]],3,FALSE),"")</f>
        <v>21870</v>
      </c>
      <c r="P90" s="327">
        <f t="shared" si="18"/>
        <v>35</v>
      </c>
      <c r="Q90" s="328">
        <f t="shared" si="19"/>
        <v>2.5177411979881117</v>
      </c>
    </row>
    <row r="91" spans="2:17" ht="27.75" customHeight="1">
      <c r="B91" s="343" t="s">
        <v>845</v>
      </c>
      <c r="C91" s="233" t="str">
        <f t="shared" si="20"/>
        <v>H26</v>
      </c>
      <c r="D91" s="250">
        <f t="shared" si="14"/>
        <v>41730</v>
      </c>
      <c r="E91" s="251">
        <f t="shared" si="22"/>
        <v>2014</v>
      </c>
      <c r="F91" s="252">
        <f t="shared" si="23"/>
        <v>4</v>
      </c>
      <c r="G91" s="321">
        <f>_xlfn.IFNA(VLOOKUP(B91,年齢別TBL[[#All],[CODE]:[女_計]],2,FALSE),"")</f>
        <v>27076</v>
      </c>
      <c r="H91" s="322">
        <f>_xlfn.IFNA(VLOOKUP(B91,年齢別TBL[[#All],[CODE]:[女_計]],3,FALSE),"")</f>
        <v>28058</v>
      </c>
      <c r="I91" s="323">
        <f t="shared" si="15"/>
        <v>55134</v>
      </c>
      <c r="J91" s="324">
        <f t="shared" si="16"/>
        <v>71</v>
      </c>
      <c r="K91" s="324">
        <f t="shared" si="21"/>
        <v>231</v>
      </c>
      <c r="L91" s="322">
        <f>_xlfn.IFNA(VLOOKUP(B91,年齢別TBL[[#All],[CODE]:[女_65歳以上3]],4,FALSE)+VLOOKUP(B91,年齢別TBL[[#All],[CODE]:[女_65歳以上3]],7,FALSE),"")</f>
        <v>15262</v>
      </c>
      <c r="M91" s="324">
        <f>_xlfn.IFNA(VLOOKUP(B91,年齢別TBL[[#All],[CODE]:[女_65歳以上3]],5,FALSE)+VLOOKUP(B91,年齢別TBL[[#All],[CODE]:[女_65歳以上3]],8,FALSE),"")</f>
        <v>10876</v>
      </c>
      <c r="N91" s="325">
        <f t="shared" si="17"/>
        <v>0.19726484564878297</v>
      </c>
      <c r="O91" s="326">
        <f>_xlfn.IFNA(VLOOKUP(B91,住所別TBL[[#All],[CODE]:[世帯数_計]],3,FALSE),"")</f>
        <v>21937</v>
      </c>
      <c r="P91" s="327">
        <f t="shared" si="18"/>
        <v>67</v>
      </c>
      <c r="Q91" s="328">
        <f t="shared" si="19"/>
        <v>2.5132880521493366</v>
      </c>
    </row>
    <row r="92" spans="2:17" ht="27.75" customHeight="1">
      <c r="B92" s="343" t="s">
        <v>846</v>
      </c>
      <c r="C92" s="233" t="str">
        <f t="shared" si="20"/>
        <v>H26</v>
      </c>
      <c r="D92" s="250">
        <f t="shared" si="14"/>
        <v>41760</v>
      </c>
      <c r="E92" s="251">
        <f t="shared" si="22"/>
        <v>2014</v>
      </c>
      <c r="F92" s="252">
        <f t="shared" si="23"/>
        <v>5</v>
      </c>
      <c r="G92" s="321">
        <f>_xlfn.IFNA(VLOOKUP(B92,年齢別TBL[[#All],[CODE]:[女_計]],2,FALSE),"")</f>
        <v>27093</v>
      </c>
      <c r="H92" s="322">
        <f>_xlfn.IFNA(VLOOKUP(B92,年齢別TBL[[#All],[CODE]:[女_計]],3,FALSE),"")</f>
        <v>28044</v>
      </c>
      <c r="I92" s="323">
        <f t="shared" si="15"/>
        <v>55137</v>
      </c>
      <c r="J92" s="324">
        <f t="shared" si="16"/>
        <v>3</v>
      </c>
      <c r="K92" s="324">
        <f t="shared" si="21"/>
        <v>205</v>
      </c>
      <c r="L92" s="322">
        <f>_xlfn.IFNA(VLOOKUP(B92,年齢別TBL[[#All],[CODE]:[女_65歳以上3]],4,FALSE)+VLOOKUP(B92,年齢別TBL[[#All],[CODE]:[女_65歳以上3]],7,FALSE),"")</f>
        <v>15301</v>
      </c>
      <c r="M92" s="324">
        <f>_xlfn.IFNA(VLOOKUP(B92,年齢別TBL[[#All],[CODE]:[女_65歳以上3]],5,FALSE)+VLOOKUP(B92,年齢別TBL[[#All],[CODE]:[女_65歳以上3]],8,FALSE),"")</f>
        <v>10946</v>
      </c>
      <c r="N92" s="325">
        <f t="shared" si="17"/>
        <v>0.19852367738542176</v>
      </c>
      <c r="O92" s="326">
        <f>_xlfn.IFNA(VLOOKUP(B92,住所別TBL[[#All],[CODE]:[世帯数_計]],3,FALSE),"")</f>
        <v>21936</v>
      </c>
      <c r="P92" s="327">
        <f t="shared" si="18"/>
        <v>-1</v>
      </c>
      <c r="Q92" s="328">
        <f t="shared" si="19"/>
        <v>2.5135393873085339</v>
      </c>
    </row>
    <row r="93" spans="2:17" ht="27.75" customHeight="1">
      <c r="B93" s="343" t="s">
        <v>847</v>
      </c>
      <c r="C93" s="233" t="str">
        <f t="shared" si="20"/>
        <v>H26</v>
      </c>
      <c r="D93" s="250">
        <f t="shared" si="14"/>
        <v>41791</v>
      </c>
      <c r="E93" s="251">
        <f t="shared" si="22"/>
        <v>2014</v>
      </c>
      <c r="F93" s="252">
        <f t="shared" si="23"/>
        <v>6</v>
      </c>
      <c r="G93" s="321">
        <f>_xlfn.IFNA(VLOOKUP(B93,年齢別TBL[[#All],[CODE]:[女_計]],2,FALSE),"")</f>
        <v>27115</v>
      </c>
      <c r="H93" s="322">
        <f>_xlfn.IFNA(VLOOKUP(B93,年齢別TBL[[#All],[CODE]:[女_計]],3,FALSE),"")</f>
        <v>28112</v>
      </c>
      <c r="I93" s="323">
        <f t="shared" si="15"/>
        <v>55227</v>
      </c>
      <c r="J93" s="324">
        <f t="shared" si="16"/>
        <v>90</v>
      </c>
      <c r="K93" s="324">
        <f t="shared" si="21"/>
        <v>303</v>
      </c>
      <c r="L93" s="322">
        <f>_xlfn.IFNA(VLOOKUP(B93,年齢別TBL[[#All],[CODE]:[女_65歳以上3]],4,FALSE)+VLOOKUP(B93,年齢別TBL[[#All],[CODE]:[女_65歳以上3]],7,FALSE),"")</f>
        <v>15347</v>
      </c>
      <c r="M93" s="324">
        <f>_xlfn.IFNA(VLOOKUP(B93,年齢別TBL[[#All],[CODE]:[女_65歳以上3]],5,FALSE)+VLOOKUP(B93,年齢別TBL[[#All],[CODE]:[女_65歳以上3]],8,FALSE),"")</f>
        <v>10996</v>
      </c>
      <c r="N93" s="325">
        <f t="shared" si="17"/>
        <v>0.19910550998605756</v>
      </c>
      <c r="O93" s="326">
        <f>_xlfn.IFNA(VLOOKUP(B93,住所別TBL[[#All],[CODE]:[世帯数_計]],3,FALSE),"")</f>
        <v>22010</v>
      </c>
      <c r="P93" s="327">
        <f t="shared" si="18"/>
        <v>74</v>
      </c>
      <c r="Q93" s="328">
        <f t="shared" si="19"/>
        <v>2.5091776465243072</v>
      </c>
    </row>
    <row r="94" spans="2:17" ht="27.75" customHeight="1">
      <c r="B94" s="343" t="s">
        <v>848</v>
      </c>
      <c r="C94" s="233" t="str">
        <f t="shared" si="20"/>
        <v>H26</v>
      </c>
      <c r="D94" s="250">
        <f t="shared" si="14"/>
        <v>41821</v>
      </c>
      <c r="E94" s="251">
        <f t="shared" si="22"/>
        <v>2014</v>
      </c>
      <c r="F94" s="252">
        <f t="shared" si="23"/>
        <v>7</v>
      </c>
      <c r="G94" s="321">
        <f>_xlfn.IFNA(VLOOKUP(B94,年齢別TBL[[#All],[CODE]:[女_計]],2,FALSE),"")</f>
        <v>27098</v>
      </c>
      <c r="H94" s="322">
        <f>_xlfn.IFNA(VLOOKUP(B94,年齢別TBL[[#All],[CODE]:[女_計]],3,FALSE),"")</f>
        <v>28057</v>
      </c>
      <c r="I94" s="323">
        <f t="shared" si="15"/>
        <v>55155</v>
      </c>
      <c r="J94" s="324">
        <f t="shared" si="16"/>
        <v>-72</v>
      </c>
      <c r="K94" s="324">
        <f t="shared" si="21"/>
        <v>202</v>
      </c>
      <c r="L94" s="322">
        <f>_xlfn.IFNA(VLOOKUP(B94,年齢別TBL[[#All],[CODE]:[女_65歳以上3]],4,FALSE)+VLOOKUP(B94,年齢別TBL[[#All],[CODE]:[女_65歳以上3]],7,FALSE),"")</f>
        <v>15393</v>
      </c>
      <c r="M94" s="324">
        <f>_xlfn.IFNA(VLOOKUP(B94,年齢別TBL[[#All],[CODE]:[女_65歳以上3]],5,FALSE)+VLOOKUP(B94,年齢別TBL[[#All],[CODE]:[女_65歳以上3]],8,FALSE),"")</f>
        <v>11056</v>
      </c>
      <c r="N94" s="325">
        <f t="shared" si="17"/>
        <v>0.20045326806273231</v>
      </c>
      <c r="O94" s="326">
        <f>_xlfn.IFNA(VLOOKUP(B94,住所別TBL[[#All],[CODE]:[世帯数_計]],3,FALSE),"")</f>
        <v>21977</v>
      </c>
      <c r="P94" s="327">
        <f t="shared" si="18"/>
        <v>-33</v>
      </c>
      <c r="Q94" s="328">
        <f t="shared" si="19"/>
        <v>2.509669199617782</v>
      </c>
    </row>
    <row r="95" spans="2:17" ht="27.75" customHeight="1">
      <c r="B95" s="343" t="s">
        <v>849</v>
      </c>
      <c r="C95" s="233" t="str">
        <f t="shared" si="20"/>
        <v>H26</v>
      </c>
      <c r="D95" s="250">
        <f t="shared" si="14"/>
        <v>41852</v>
      </c>
      <c r="E95" s="251">
        <f t="shared" si="22"/>
        <v>2014</v>
      </c>
      <c r="F95" s="252">
        <f t="shared" si="23"/>
        <v>8</v>
      </c>
      <c r="G95" s="321">
        <f>_xlfn.IFNA(VLOOKUP(B95,年齢別TBL[[#All],[CODE]:[女_計]],2,FALSE),"")</f>
        <v>27084</v>
      </c>
      <c r="H95" s="322">
        <f>_xlfn.IFNA(VLOOKUP(B95,年齢別TBL[[#All],[CODE]:[女_計]],3,FALSE),"")</f>
        <v>28074</v>
      </c>
      <c r="I95" s="323">
        <f t="shared" si="15"/>
        <v>55158</v>
      </c>
      <c r="J95" s="324">
        <f t="shared" si="16"/>
        <v>3</v>
      </c>
      <c r="K95" s="324">
        <f t="shared" si="21"/>
        <v>177</v>
      </c>
      <c r="L95" s="322">
        <f>_xlfn.IFNA(VLOOKUP(B95,年齢別TBL[[#All],[CODE]:[女_65歳以上3]],4,FALSE)+VLOOKUP(B95,年齢別TBL[[#All],[CODE]:[女_65歳以上3]],7,FALSE),"")</f>
        <v>15430</v>
      </c>
      <c r="M95" s="324">
        <f>_xlfn.IFNA(VLOOKUP(B95,年齢別TBL[[#All],[CODE]:[女_65歳以上3]],5,FALSE)+VLOOKUP(B95,年齢別TBL[[#All],[CODE]:[女_65歳以上3]],8,FALSE),"")</f>
        <v>11106</v>
      </c>
      <c r="N95" s="325">
        <f t="shared" si="17"/>
        <v>0.20134885238768629</v>
      </c>
      <c r="O95" s="326">
        <f>_xlfn.IFNA(VLOOKUP(B95,住所別TBL[[#All],[CODE]:[世帯数_計]],3,FALSE),"")</f>
        <v>21966</v>
      </c>
      <c r="P95" s="327">
        <f t="shared" si="18"/>
        <v>-11</v>
      </c>
      <c r="Q95" s="328">
        <f t="shared" si="19"/>
        <v>2.5110625512155149</v>
      </c>
    </row>
    <row r="96" spans="2:17" ht="27.75" customHeight="1">
      <c r="B96" s="343" t="s">
        <v>850</v>
      </c>
      <c r="C96" s="233" t="str">
        <f t="shared" si="20"/>
        <v>H26</v>
      </c>
      <c r="D96" s="250">
        <f t="shared" si="14"/>
        <v>41883</v>
      </c>
      <c r="E96" s="251">
        <f t="shared" si="22"/>
        <v>2014</v>
      </c>
      <c r="F96" s="252">
        <f t="shared" si="23"/>
        <v>9</v>
      </c>
      <c r="G96" s="321">
        <f>_xlfn.IFNA(VLOOKUP(B96,年齢別TBL[[#All],[CODE]:[女_計]],2,FALSE),"")</f>
        <v>27080</v>
      </c>
      <c r="H96" s="322">
        <f>_xlfn.IFNA(VLOOKUP(B96,年齢別TBL[[#All],[CODE]:[女_計]],3,FALSE),"")</f>
        <v>28094</v>
      </c>
      <c r="I96" s="323">
        <f t="shared" si="15"/>
        <v>55174</v>
      </c>
      <c r="J96" s="324">
        <f t="shared" si="16"/>
        <v>16</v>
      </c>
      <c r="K96" s="324">
        <f t="shared" si="21"/>
        <v>160</v>
      </c>
      <c r="L96" s="322">
        <f>_xlfn.IFNA(VLOOKUP(B96,年齢別TBL[[#All],[CODE]:[女_65歳以上3]],4,FALSE)+VLOOKUP(B96,年齢別TBL[[#All],[CODE]:[女_65歳以上3]],7,FALSE),"")</f>
        <v>15492</v>
      </c>
      <c r="M96" s="324">
        <f>_xlfn.IFNA(VLOOKUP(B96,年齢別TBL[[#All],[CODE]:[女_65歳以上3]],5,FALSE)+VLOOKUP(B96,年齢別TBL[[#All],[CODE]:[女_65歳以上3]],8,FALSE),"")</f>
        <v>11178</v>
      </c>
      <c r="N96" s="325">
        <f t="shared" si="17"/>
        <v>0.20259542538152028</v>
      </c>
      <c r="O96" s="326">
        <f>_xlfn.IFNA(VLOOKUP(B96,住所別TBL[[#All],[CODE]:[世帯数_計]],3,FALSE),"")</f>
        <v>21991</v>
      </c>
      <c r="P96" s="327">
        <f t="shared" si="18"/>
        <v>25</v>
      </c>
      <c r="Q96" s="328">
        <f t="shared" si="19"/>
        <v>2.5089354736028375</v>
      </c>
    </row>
    <row r="97" spans="2:19" ht="27.75" customHeight="1">
      <c r="B97" s="343" t="s">
        <v>851</v>
      </c>
      <c r="C97" s="233" t="str">
        <f t="shared" si="20"/>
        <v>H26</v>
      </c>
      <c r="D97" s="250">
        <f t="shared" si="14"/>
        <v>41913</v>
      </c>
      <c r="E97" s="251">
        <f t="shared" si="22"/>
        <v>2014</v>
      </c>
      <c r="F97" s="252">
        <f t="shared" si="23"/>
        <v>10</v>
      </c>
      <c r="G97" s="321">
        <f>_xlfn.IFNA(VLOOKUP(B97,年齢別TBL[[#All],[CODE]:[女_計]],2,FALSE),"")</f>
        <v>27093</v>
      </c>
      <c r="H97" s="322">
        <f>_xlfn.IFNA(VLOOKUP(B97,年齢別TBL[[#All],[CODE]:[女_計]],3,FALSE),"")</f>
        <v>28077</v>
      </c>
      <c r="I97" s="323">
        <f t="shared" si="15"/>
        <v>55170</v>
      </c>
      <c r="J97" s="324">
        <f t="shared" si="16"/>
        <v>-4</v>
      </c>
      <c r="K97" s="324">
        <f t="shared" si="21"/>
        <v>93</v>
      </c>
      <c r="L97" s="322">
        <f>_xlfn.IFNA(VLOOKUP(B97,年齢別TBL[[#All],[CODE]:[女_65歳以上3]],4,FALSE)+VLOOKUP(B97,年齢別TBL[[#All],[CODE]:[女_65歳以上3]],7,FALSE),"")</f>
        <v>15520</v>
      </c>
      <c r="M97" s="324">
        <f>_xlfn.IFNA(VLOOKUP(B97,年齢別TBL[[#All],[CODE]:[女_65歳以上3]],5,FALSE)+VLOOKUP(B97,年齢別TBL[[#All],[CODE]:[女_65歳以上3]],8,FALSE),"")</f>
        <v>11229</v>
      </c>
      <c r="N97" s="325">
        <f t="shared" si="17"/>
        <v>0.20353452963567156</v>
      </c>
      <c r="O97" s="326">
        <f>_xlfn.IFNA(VLOOKUP(B97,住所別TBL[[#All],[CODE]:[世帯数_計]],3,FALSE),"")</f>
        <v>21978</v>
      </c>
      <c r="P97" s="327">
        <f t="shared" si="18"/>
        <v>-13</v>
      </c>
      <c r="Q97" s="328">
        <f t="shared" si="19"/>
        <v>2.5102375102375101</v>
      </c>
    </row>
    <row r="98" spans="2:19" ht="27.75" customHeight="1">
      <c r="B98" s="343" t="s">
        <v>852</v>
      </c>
      <c r="C98" s="233" t="str">
        <f t="shared" si="20"/>
        <v>H26</v>
      </c>
      <c r="D98" s="250">
        <f t="shared" si="14"/>
        <v>41944</v>
      </c>
      <c r="E98" s="251">
        <f t="shared" si="22"/>
        <v>2014</v>
      </c>
      <c r="F98" s="252">
        <f t="shared" si="23"/>
        <v>11</v>
      </c>
      <c r="G98" s="321">
        <f>_xlfn.IFNA(VLOOKUP(B98,年齢別TBL[[#All],[CODE]:[女_計]],2,FALSE),"")</f>
        <v>27113</v>
      </c>
      <c r="H98" s="322">
        <f>_xlfn.IFNA(VLOOKUP(B98,年齢別TBL[[#All],[CODE]:[女_計]],3,FALSE),"")</f>
        <v>28087</v>
      </c>
      <c r="I98" s="323">
        <f t="shared" si="15"/>
        <v>55200</v>
      </c>
      <c r="J98" s="324">
        <f t="shared" si="16"/>
        <v>30</v>
      </c>
      <c r="K98" s="324">
        <f t="shared" si="21"/>
        <v>86</v>
      </c>
      <c r="L98" s="322">
        <f>_xlfn.IFNA(VLOOKUP(B98,年齢別TBL[[#All],[CODE]:[女_65歳以上3]],4,FALSE)+VLOOKUP(B98,年齢別TBL[[#All],[CODE]:[女_65歳以上3]],7,FALSE),"")</f>
        <v>15568</v>
      </c>
      <c r="M98" s="324">
        <f>_xlfn.IFNA(VLOOKUP(B98,年齢別TBL[[#All],[CODE]:[女_65歳以上3]],5,FALSE)+VLOOKUP(B98,年齢別TBL[[#All],[CODE]:[女_65歳以上3]],8,FALSE),"")</f>
        <v>11273</v>
      </c>
      <c r="N98" s="325">
        <f t="shared" si="17"/>
        <v>0.20422101449275362</v>
      </c>
      <c r="O98" s="326">
        <f>_xlfn.IFNA(VLOOKUP(B98,住所別TBL[[#All],[CODE]:[世帯数_計]],3,FALSE),"")</f>
        <v>22000</v>
      </c>
      <c r="P98" s="327">
        <f t="shared" si="18"/>
        <v>22</v>
      </c>
      <c r="Q98" s="328">
        <f t="shared" si="19"/>
        <v>2.5090909090909093</v>
      </c>
      <c r="S98" s="336"/>
    </row>
    <row r="99" spans="2:19" ht="27.75" customHeight="1">
      <c r="B99" s="343" t="s">
        <v>853</v>
      </c>
      <c r="C99" s="233" t="str">
        <f t="shared" si="20"/>
        <v>H26</v>
      </c>
      <c r="D99" s="250">
        <f t="shared" si="14"/>
        <v>41974</v>
      </c>
      <c r="E99" s="251">
        <f t="shared" si="22"/>
        <v>2014</v>
      </c>
      <c r="F99" s="252">
        <f t="shared" si="23"/>
        <v>12</v>
      </c>
      <c r="G99" s="321">
        <f>_xlfn.IFNA(VLOOKUP(B99,年齢別TBL[[#All],[CODE]:[女_計]],2,FALSE),"")</f>
        <v>27117</v>
      </c>
      <c r="H99" s="322">
        <f>_xlfn.IFNA(VLOOKUP(B99,年齢別TBL[[#All],[CODE]:[女_計]],3,FALSE),"")</f>
        <v>28061</v>
      </c>
      <c r="I99" s="323">
        <f t="shared" si="15"/>
        <v>55178</v>
      </c>
      <c r="J99" s="324">
        <f t="shared" si="16"/>
        <v>-22</v>
      </c>
      <c r="K99" s="324">
        <f t="shared" si="21"/>
        <v>76</v>
      </c>
      <c r="L99" s="322">
        <f>_xlfn.IFNA(VLOOKUP(B99,年齢別TBL[[#All],[CODE]:[女_65歳以上3]],4,FALSE)+VLOOKUP(B99,年齢別TBL[[#All],[CODE]:[女_65歳以上3]],7,FALSE),"")</f>
        <v>15600</v>
      </c>
      <c r="M99" s="324">
        <f>_xlfn.IFNA(VLOOKUP(B99,年齢別TBL[[#All],[CODE]:[女_65歳以上3]],5,FALSE)+VLOOKUP(B99,年齢別TBL[[#All],[CODE]:[女_65歳以上3]],8,FALSE),"")</f>
        <v>11319</v>
      </c>
      <c r="N99" s="325">
        <f t="shared" si="17"/>
        <v>0.20513610496937185</v>
      </c>
      <c r="O99" s="326">
        <f>_xlfn.IFNA(VLOOKUP(B99,住所別TBL[[#All],[CODE]:[世帯数_計]],3,FALSE),"")</f>
        <v>22003</v>
      </c>
      <c r="P99" s="327">
        <f t="shared" si="18"/>
        <v>3</v>
      </c>
      <c r="Q99" s="328">
        <f t="shared" si="19"/>
        <v>2.5077489433259101</v>
      </c>
    </row>
    <row r="100" spans="2:19" ht="27.75" customHeight="1">
      <c r="B100" s="342" t="s">
        <v>854</v>
      </c>
      <c r="C100" s="329" t="str">
        <f t="shared" si="20"/>
        <v>H26</v>
      </c>
      <c r="D100" s="261">
        <f t="shared" si="14"/>
        <v>42005</v>
      </c>
      <c r="E100" s="262">
        <f t="shared" si="22"/>
        <v>2015</v>
      </c>
      <c r="F100" s="252">
        <f t="shared" si="23"/>
        <v>1</v>
      </c>
      <c r="G100" s="321">
        <f>_xlfn.IFNA(VLOOKUP(B100,年齢別TBL[[#All],[CODE]:[女_計]],2,FALSE),"")</f>
        <v>27138</v>
      </c>
      <c r="H100" s="322">
        <f>_xlfn.IFNA(VLOOKUP(B100,年齢別TBL[[#All],[CODE]:[女_計]],3,FALSE),"")</f>
        <v>28059</v>
      </c>
      <c r="I100" s="323">
        <f t="shared" si="15"/>
        <v>55197</v>
      </c>
      <c r="J100" s="324">
        <f t="shared" si="16"/>
        <v>19</v>
      </c>
      <c r="K100" s="324">
        <f t="shared" si="21"/>
        <v>91</v>
      </c>
      <c r="L100" s="322">
        <f>_xlfn.IFNA(VLOOKUP(B100,年齢別TBL[[#All],[CODE]:[女_65歳以上3]],4,FALSE)+VLOOKUP(B100,年齢別TBL[[#All],[CODE]:[女_65歳以上3]],7,FALSE),"")</f>
        <v>15640</v>
      </c>
      <c r="M100" s="324">
        <f>_xlfn.IFNA(VLOOKUP(B100,年齢別TBL[[#All],[CODE]:[女_65歳以上3]],5,FALSE)+VLOOKUP(B100,年齢別TBL[[#All],[CODE]:[女_65歳以上3]],8,FALSE),"")</f>
        <v>11366</v>
      </c>
      <c r="N100" s="325">
        <f t="shared" si="17"/>
        <v>0.2059169882421146</v>
      </c>
      <c r="O100" s="326">
        <f>_xlfn.IFNA(VLOOKUP(B100,住所別TBL[[#All],[CODE]:[世帯数_計]],3,FALSE),"")</f>
        <v>22012</v>
      </c>
      <c r="P100" s="327">
        <f t="shared" si="18"/>
        <v>9</v>
      </c>
      <c r="Q100" s="328">
        <f t="shared" si="19"/>
        <v>2.5075867708522623</v>
      </c>
    </row>
    <row r="101" spans="2:19" ht="27.75" customHeight="1">
      <c r="B101" s="343" t="s">
        <v>855</v>
      </c>
      <c r="C101" s="329" t="str">
        <f t="shared" si="20"/>
        <v>H26</v>
      </c>
      <c r="D101" s="250">
        <f t="shared" si="14"/>
        <v>42036</v>
      </c>
      <c r="E101" s="251">
        <f t="shared" si="22"/>
        <v>2015</v>
      </c>
      <c r="F101" s="252">
        <f t="shared" si="23"/>
        <v>2</v>
      </c>
      <c r="G101" s="321">
        <f>_xlfn.IFNA(VLOOKUP(B101,年齢別TBL[[#All],[CODE]:[女_計]],2,FALSE),"")</f>
        <v>27137</v>
      </c>
      <c r="H101" s="322">
        <f>_xlfn.IFNA(VLOOKUP(B101,年齢別TBL[[#All],[CODE]:[女_計]],3,FALSE),"")</f>
        <v>28049</v>
      </c>
      <c r="I101" s="323">
        <f t="shared" si="15"/>
        <v>55186</v>
      </c>
      <c r="J101" s="324">
        <f t="shared" si="16"/>
        <v>-11</v>
      </c>
      <c r="K101" s="324">
        <f t="shared" si="21"/>
        <v>33</v>
      </c>
      <c r="L101" s="322">
        <f>_xlfn.IFNA(VLOOKUP(B101,年齢別TBL[[#All],[CODE]:[女_65歳以上3]],4,FALSE)+VLOOKUP(B101,年齢別TBL[[#All],[CODE]:[女_65歳以上3]],7,FALSE),"")</f>
        <v>15673</v>
      </c>
      <c r="M101" s="324">
        <f>_xlfn.IFNA(VLOOKUP(B101,年齢別TBL[[#All],[CODE]:[女_65歳以上3]],5,FALSE)+VLOOKUP(B101,年齢別TBL[[#All],[CODE]:[女_65歳以上3]],8,FALSE),"")</f>
        <v>11415</v>
      </c>
      <c r="N101" s="325">
        <f t="shared" si="17"/>
        <v>0.2068459391874751</v>
      </c>
      <c r="O101" s="326">
        <f>_xlfn.IFNA(VLOOKUP(B101,住所別TBL[[#All],[CODE]:[世帯数_計]],3,FALSE),"")</f>
        <v>22006</v>
      </c>
      <c r="P101" s="327">
        <f t="shared" si="18"/>
        <v>-6</v>
      </c>
      <c r="Q101" s="328">
        <f t="shared" si="19"/>
        <v>2.5077706080159956</v>
      </c>
    </row>
    <row r="102" spans="2:19" ht="27.75" customHeight="1">
      <c r="B102" s="343" t="s">
        <v>856</v>
      </c>
      <c r="C102" s="330" t="str">
        <f t="shared" si="20"/>
        <v>H26</v>
      </c>
      <c r="D102" s="250">
        <f t="shared" si="14"/>
        <v>42064</v>
      </c>
      <c r="E102" s="251">
        <f t="shared" si="22"/>
        <v>2015</v>
      </c>
      <c r="F102" s="252">
        <f t="shared" si="23"/>
        <v>3</v>
      </c>
      <c r="G102" s="321">
        <f>_xlfn.IFNA(VLOOKUP(B102,年齢別TBL[[#All],[CODE]:[女_計]],2,FALSE),"")</f>
        <v>27016</v>
      </c>
      <c r="H102" s="322">
        <f>_xlfn.IFNA(VLOOKUP(B102,年齢別TBL[[#All],[CODE]:[女_計]],3,FALSE),"")</f>
        <v>28042</v>
      </c>
      <c r="I102" s="323">
        <f t="shared" si="15"/>
        <v>55058</v>
      </c>
      <c r="J102" s="324">
        <f t="shared" si="16"/>
        <v>-128</v>
      </c>
      <c r="K102" s="324">
        <f t="shared" si="21"/>
        <v>-5</v>
      </c>
      <c r="L102" s="322">
        <f>_xlfn.IFNA(VLOOKUP(B102,年齢別TBL[[#All],[CODE]:[女_65歳以上3]],4,FALSE)+VLOOKUP(B102,年齢別TBL[[#All],[CODE]:[女_65歳以上3]],7,FALSE),"")</f>
        <v>15693</v>
      </c>
      <c r="M102" s="324">
        <f>_xlfn.IFNA(VLOOKUP(B102,年齢別TBL[[#All],[CODE]:[女_65歳以上3]],5,FALSE)+VLOOKUP(B102,年齢別TBL[[#All],[CODE]:[女_65歳以上3]],8,FALSE),"")</f>
        <v>11474</v>
      </c>
      <c r="N102" s="325">
        <f t="shared" si="17"/>
        <v>0.20839841621562716</v>
      </c>
      <c r="O102" s="326">
        <f>_xlfn.IFNA(VLOOKUP(B102,住所別TBL[[#All],[CODE]:[世帯数_計]],3,FALSE),"")</f>
        <v>22028</v>
      </c>
      <c r="P102" s="327">
        <f t="shared" si="18"/>
        <v>22</v>
      </c>
      <c r="Q102" s="328">
        <f t="shared" si="19"/>
        <v>2.4994552387869984</v>
      </c>
    </row>
    <row r="103" spans="2:19" ht="27.75" customHeight="1">
      <c r="B103" s="343" t="s">
        <v>857</v>
      </c>
      <c r="C103" s="233" t="str">
        <f t="shared" si="20"/>
        <v>H27</v>
      </c>
      <c r="D103" s="250">
        <f t="shared" si="14"/>
        <v>42095</v>
      </c>
      <c r="E103" s="251">
        <f t="shared" si="22"/>
        <v>2015</v>
      </c>
      <c r="F103" s="252">
        <f t="shared" si="23"/>
        <v>4</v>
      </c>
      <c r="G103" s="321">
        <f>_xlfn.IFNA(VLOOKUP(B103,年齢別TBL[[#All],[CODE]:[女_計]],2,FALSE),"")</f>
        <v>27085</v>
      </c>
      <c r="H103" s="322">
        <f>_xlfn.IFNA(VLOOKUP(B103,年齢別TBL[[#All],[CODE]:[女_計]],3,FALSE),"")</f>
        <v>27969</v>
      </c>
      <c r="I103" s="323">
        <f t="shared" si="15"/>
        <v>55054</v>
      </c>
      <c r="J103" s="324">
        <f t="shared" si="16"/>
        <v>-4</v>
      </c>
      <c r="K103" s="324">
        <f t="shared" si="21"/>
        <v>-80</v>
      </c>
      <c r="L103" s="322">
        <f>_xlfn.IFNA(VLOOKUP(B103,年齢別TBL[[#All],[CODE]:[女_65歳以上3]],4,FALSE)+VLOOKUP(B103,年齢別TBL[[#All],[CODE]:[女_65歳以上3]],7,FALSE),"")</f>
        <v>15755</v>
      </c>
      <c r="M103" s="324">
        <f>_xlfn.IFNA(VLOOKUP(B103,年齢別TBL[[#All],[CODE]:[女_65歳以上3]],5,FALSE)+VLOOKUP(B103,年齢別TBL[[#All],[CODE]:[女_65歳以上3]],8,FALSE),"")</f>
        <v>11517</v>
      </c>
      <c r="N103" s="325">
        <f t="shared" si="17"/>
        <v>0.20919460892941474</v>
      </c>
      <c r="O103" s="326">
        <f>_xlfn.IFNA(VLOOKUP(B103,住所別TBL[[#All],[CODE]:[世帯数_計]],3,FALSE),"")</f>
        <v>22095</v>
      </c>
      <c r="P103" s="327">
        <f t="shared" si="18"/>
        <v>67</v>
      </c>
      <c r="Q103" s="328">
        <f t="shared" si="19"/>
        <v>2.491694953609414</v>
      </c>
    </row>
    <row r="104" spans="2:19" ht="27.75" customHeight="1">
      <c r="B104" s="343" t="s">
        <v>858</v>
      </c>
      <c r="C104" s="233" t="str">
        <f t="shared" si="20"/>
        <v>H27</v>
      </c>
      <c r="D104" s="250">
        <f t="shared" si="14"/>
        <v>42125</v>
      </c>
      <c r="E104" s="251">
        <f t="shared" si="22"/>
        <v>2015</v>
      </c>
      <c r="F104" s="252">
        <f t="shared" si="23"/>
        <v>5</v>
      </c>
      <c r="G104" s="321">
        <f>_xlfn.IFNA(VLOOKUP(B104,年齢別TBL[[#All],[CODE]:[女_計]],2,FALSE),"")</f>
        <v>27085</v>
      </c>
      <c r="H104" s="322">
        <f>_xlfn.IFNA(VLOOKUP(B104,年齢別TBL[[#All],[CODE]:[女_計]],3,FALSE),"")</f>
        <v>27972</v>
      </c>
      <c r="I104" s="323">
        <f t="shared" si="15"/>
        <v>55057</v>
      </c>
      <c r="J104" s="324">
        <f t="shared" si="16"/>
        <v>3</v>
      </c>
      <c r="K104" s="324">
        <f t="shared" si="21"/>
        <v>-80</v>
      </c>
      <c r="L104" s="322">
        <f>_xlfn.IFNA(VLOOKUP(B104,年齢別TBL[[#All],[CODE]:[女_65歳以上3]],4,FALSE)+VLOOKUP(B104,年齢別TBL[[#All],[CODE]:[女_65歳以上3]],7,FALSE),"")</f>
        <v>15784</v>
      </c>
      <c r="M104" s="324">
        <f>_xlfn.IFNA(VLOOKUP(B104,年齢別TBL[[#All],[CODE]:[女_65歳以上3]],5,FALSE)+VLOOKUP(B104,年齢別TBL[[#All],[CODE]:[女_65歳以上3]],8,FALSE),"")</f>
        <v>11551</v>
      </c>
      <c r="N104" s="325">
        <f t="shared" si="17"/>
        <v>0.20980075194798117</v>
      </c>
      <c r="O104" s="326">
        <f>_xlfn.IFNA(VLOOKUP(B104,住所別TBL[[#All],[CODE]:[世帯数_計]],3,FALSE),"")</f>
        <v>22125</v>
      </c>
      <c r="P104" s="327">
        <f t="shared" si="18"/>
        <v>30</v>
      </c>
      <c r="Q104" s="328">
        <f t="shared" si="19"/>
        <v>2.4884519774011298</v>
      </c>
    </row>
    <row r="105" spans="2:19" ht="27.75" customHeight="1">
      <c r="B105" s="343" t="s">
        <v>859</v>
      </c>
      <c r="C105" s="233" t="str">
        <f t="shared" si="20"/>
        <v>H27</v>
      </c>
      <c r="D105" s="250">
        <f t="shared" si="14"/>
        <v>42156</v>
      </c>
      <c r="E105" s="251">
        <f t="shared" si="22"/>
        <v>2015</v>
      </c>
      <c r="F105" s="252">
        <f t="shared" si="23"/>
        <v>6</v>
      </c>
      <c r="G105" s="321">
        <f>_xlfn.IFNA(VLOOKUP(B105,年齢別TBL[[#All],[CODE]:[女_計]],2,FALSE),"")</f>
        <v>27097</v>
      </c>
      <c r="H105" s="322">
        <f>_xlfn.IFNA(VLOOKUP(B105,年齢別TBL[[#All],[CODE]:[女_計]],3,FALSE),"")</f>
        <v>28027</v>
      </c>
      <c r="I105" s="323">
        <f t="shared" si="15"/>
        <v>55124</v>
      </c>
      <c r="J105" s="324">
        <f t="shared" si="16"/>
        <v>67</v>
      </c>
      <c r="K105" s="324">
        <f t="shared" si="21"/>
        <v>-103</v>
      </c>
      <c r="L105" s="322">
        <f>_xlfn.IFNA(VLOOKUP(B105,年齢別TBL[[#All],[CODE]:[女_65歳以上3]],4,FALSE)+VLOOKUP(B105,年齢別TBL[[#All],[CODE]:[女_65歳以上3]],7,FALSE),"")</f>
        <v>15820</v>
      </c>
      <c r="M105" s="324">
        <f>_xlfn.IFNA(VLOOKUP(B105,年齢別TBL[[#All],[CODE]:[女_65歳以上3]],5,FALSE)+VLOOKUP(B105,年齢別TBL[[#All],[CODE]:[女_65歳以上3]],8,FALSE),"")</f>
        <v>11604</v>
      </c>
      <c r="N105" s="325">
        <f t="shared" si="17"/>
        <v>0.21050722008562514</v>
      </c>
      <c r="O105" s="326">
        <f>_xlfn.IFNA(VLOOKUP(B105,住所別TBL[[#All],[CODE]:[世帯数_計]],3,FALSE),"")</f>
        <v>22184</v>
      </c>
      <c r="P105" s="327">
        <f t="shared" si="18"/>
        <v>59</v>
      </c>
      <c r="Q105" s="328">
        <f t="shared" si="19"/>
        <v>2.4848539487919221</v>
      </c>
    </row>
    <row r="106" spans="2:19" ht="27.75" customHeight="1">
      <c r="B106" s="343" t="s">
        <v>860</v>
      </c>
      <c r="C106" s="233" t="str">
        <f t="shared" si="20"/>
        <v>H27</v>
      </c>
      <c r="D106" s="250">
        <f t="shared" si="14"/>
        <v>42186</v>
      </c>
      <c r="E106" s="251">
        <f t="shared" si="22"/>
        <v>2015</v>
      </c>
      <c r="F106" s="252">
        <f t="shared" si="23"/>
        <v>7</v>
      </c>
      <c r="G106" s="321">
        <f>_xlfn.IFNA(VLOOKUP(B106,年齢別TBL[[#All],[CODE]:[女_計]],2,FALSE),"")</f>
        <v>27112</v>
      </c>
      <c r="H106" s="322">
        <f>_xlfn.IFNA(VLOOKUP(B106,年齢別TBL[[#All],[CODE]:[女_計]],3,FALSE),"")</f>
        <v>28032</v>
      </c>
      <c r="I106" s="323">
        <f t="shared" si="15"/>
        <v>55144</v>
      </c>
      <c r="J106" s="324">
        <f t="shared" si="16"/>
        <v>20</v>
      </c>
      <c r="K106" s="324">
        <f t="shared" si="21"/>
        <v>-11</v>
      </c>
      <c r="L106" s="322">
        <f>_xlfn.IFNA(VLOOKUP(B106,年齢別TBL[[#All],[CODE]:[女_65歳以上3]],4,FALSE)+VLOOKUP(B106,年齢別TBL[[#All],[CODE]:[女_65歳以上3]],7,FALSE),"")</f>
        <v>15872</v>
      </c>
      <c r="M106" s="324">
        <f>_xlfn.IFNA(VLOOKUP(B106,年齢別TBL[[#All],[CODE]:[女_65歳以上3]],5,FALSE)+VLOOKUP(B106,年齢別TBL[[#All],[CODE]:[女_65歳以上3]],8,FALSE),"")</f>
        <v>11654</v>
      </c>
      <c r="N106" s="325">
        <f t="shared" si="17"/>
        <v>0.21133758885826201</v>
      </c>
      <c r="O106" s="326">
        <f>_xlfn.IFNA(VLOOKUP(B106,住所別TBL[[#All],[CODE]:[世帯数_計]],3,FALSE),"")</f>
        <v>22171</v>
      </c>
      <c r="P106" s="327">
        <f t="shared" si="18"/>
        <v>-13</v>
      </c>
      <c r="Q106" s="328">
        <f t="shared" si="19"/>
        <v>2.4872130260249876</v>
      </c>
    </row>
    <row r="107" spans="2:19" ht="27.75" customHeight="1">
      <c r="B107" s="343" t="s">
        <v>861</v>
      </c>
      <c r="C107" s="233" t="str">
        <f t="shared" si="20"/>
        <v>H27</v>
      </c>
      <c r="D107" s="250">
        <f t="shared" si="14"/>
        <v>42217</v>
      </c>
      <c r="E107" s="251">
        <f t="shared" si="22"/>
        <v>2015</v>
      </c>
      <c r="F107" s="252">
        <f t="shared" si="23"/>
        <v>8</v>
      </c>
      <c r="G107" s="321">
        <f>_xlfn.IFNA(VLOOKUP(B107,年齢別TBL[[#All],[CODE]:[女_計]],2,FALSE),"")</f>
        <v>27116</v>
      </c>
      <c r="H107" s="322">
        <f>_xlfn.IFNA(VLOOKUP(B107,年齢別TBL[[#All],[CODE]:[女_計]],3,FALSE),"")</f>
        <v>28043</v>
      </c>
      <c r="I107" s="323">
        <f t="shared" si="15"/>
        <v>55159</v>
      </c>
      <c r="J107" s="324">
        <f t="shared" si="16"/>
        <v>15</v>
      </c>
      <c r="K107" s="324">
        <f t="shared" si="21"/>
        <v>1</v>
      </c>
      <c r="L107" s="322">
        <f>_xlfn.IFNA(VLOOKUP(B107,年齢別TBL[[#All],[CODE]:[女_65歳以上3]],4,FALSE)+VLOOKUP(B107,年齢別TBL[[#All],[CODE]:[女_65歳以上3]],7,FALSE),"")</f>
        <v>15913</v>
      </c>
      <c r="M107" s="324">
        <f>_xlfn.IFNA(VLOOKUP(B107,年齢別TBL[[#All],[CODE]:[女_65歳以上3]],5,FALSE)+VLOOKUP(B107,年齢別TBL[[#All],[CODE]:[女_65歳以上3]],8,FALSE),"")</f>
        <v>11716</v>
      </c>
      <c r="N107" s="325">
        <f t="shared" si="17"/>
        <v>0.21240414075672148</v>
      </c>
      <c r="O107" s="326">
        <f>_xlfn.IFNA(VLOOKUP(B107,住所別TBL[[#All],[CODE]:[世帯数_計]],3,FALSE),"")</f>
        <v>22186</v>
      </c>
      <c r="P107" s="327">
        <f t="shared" si="18"/>
        <v>15</v>
      </c>
      <c r="Q107" s="328">
        <f t="shared" si="19"/>
        <v>2.4862075182547554</v>
      </c>
    </row>
    <row r="108" spans="2:19" ht="27.75" customHeight="1">
      <c r="B108" s="343" t="s">
        <v>862</v>
      </c>
      <c r="C108" s="233" t="str">
        <f t="shared" si="20"/>
        <v>H27</v>
      </c>
      <c r="D108" s="250">
        <f t="shared" si="14"/>
        <v>42248</v>
      </c>
      <c r="E108" s="251">
        <f t="shared" si="22"/>
        <v>2015</v>
      </c>
      <c r="F108" s="252">
        <f t="shared" si="23"/>
        <v>9</v>
      </c>
      <c r="G108" s="321">
        <f>_xlfn.IFNA(VLOOKUP(B108,年齢別TBL[[#All],[CODE]:[女_計]],2,FALSE),"")</f>
        <v>27125</v>
      </c>
      <c r="H108" s="322">
        <f>_xlfn.IFNA(VLOOKUP(B108,年齢別TBL[[#All],[CODE]:[女_計]],3,FALSE),"")</f>
        <v>28059</v>
      </c>
      <c r="I108" s="323">
        <f t="shared" si="15"/>
        <v>55184</v>
      </c>
      <c r="J108" s="324">
        <f t="shared" si="16"/>
        <v>25</v>
      </c>
      <c r="K108" s="324">
        <f t="shared" si="21"/>
        <v>10</v>
      </c>
      <c r="L108" s="322">
        <f>_xlfn.IFNA(VLOOKUP(B108,年齢別TBL[[#All],[CODE]:[女_65歳以上3]],4,FALSE)+VLOOKUP(B108,年齢別TBL[[#All],[CODE]:[女_65歳以上3]],7,FALSE),"")</f>
        <v>15941</v>
      </c>
      <c r="M108" s="324">
        <f>_xlfn.IFNA(VLOOKUP(B108,年齢別TBL[[#All],[CODE]:[女_65歳以上3]],5,FALSE)+VLOOKUP(B108,年齢別TBL[[#All],[CODE]:[女_65歳以上3]],8,FALSE),"")</f>
        <v>11763</v>
      </c>
      <c r="N108" s="325">
        <f t="shared" si="17"/>
        <v>0.21315961148158888</v>
      </c>
      <c r="O108" s="326">
        <f>_xlfn.IFNA(VLOOKUP(B108,住所別TBL[[#All],[CODE]:[世帯数_計]],3,FALSE),"")</f>
        <v>22205</v>
      </c>
      <c r="P108" s="327">
        <f t="shared" si="18"/>
        <v>19</v>
      </c>
      <c r="Q108" s="328">
        <f t="shared" si="19"/>
        <v>2.4852060346768745</v>
      </c>
    </row>
    <row r="109" spans="2:19" ht="27.75" customHeight="1">
      <c r="B109" s="343" t="s">
        <v>863</v>
      </c>
      <c r="C109" s="233" t="str">
        <f t="shared" si="20"/>
        <v>H27</v>
      </c>
      <c r="D109" s="250">
        <f t="shared" si="14"/>
        <v>42278</v>
      </c>
      <c r="E109" s="251">
        <f t="shared" si="22"/>
        <v>2015</v>
      </c>
      <c r="F109" s="252">
        <f t="shared" si="23"/>
        <v>10</v>
      </c>
      <c r="G109" s="321">
        <f>_xlfn.IFNA(VLOOKUP(B109,年齢別TBL[[#All],[CODE]:[女_計]],2,FALSE),"")</f>
        <v>27128</v>
      </c>
      <c r="H109" s="322">
        <f>_xlfn.IFNA(VLOOKUP(B109,年齢別TBL[[#All],[CODE]:[女_計]],3,FALSE),"")</f>
        <v>28044</v>
      </c>
      <c r="I109" s="323">
        <f t="shared" si="15"/>
        <v>55172</v>
      </c>
      <c r="J109" s="324">
        <f t="shared" si="16"/>
        <v>-12</v>
      </c>
      <c r="K109" s="324">
        <f t="shared" si="21"/>
        <v>2</v>
      </c>
      <c r="L109" s="322">
        <f>_xlfn.IFNA(VLOOKUP(B109,年齢別TBL[[#All],[CODE]:[女_65歳以上3]],4,FALSE)+VLOOKUP(B109,年齢別TBL[[#All],[CODE]:[女_65歳以上3]],7,FALSE),"")</f>
        <v>15965</v>
      </c>
      <c r="M109" s="324">
        <f>_xlfn.IFNA(VLOOKUP(B109,年齢別TBL[[#All],[CODE]:[女_65歳以上3]],5,FALSE)+VLOOKUP(B109,年齢別TBL[[#All],[CODE]:[女_65歳以上3]],8,FALSE),"")</f>
        <v>11806</v>
      </c>
      <c r="N109" s="325">
        <f t="shared" si="17"/>
        <v>0.21398535489016168</v>
      </c>
      <c r="O109" s="326">
        <f>_xlfn.IFNA(VLOOKUP(B109,住所別TBL[[#All],[CODE]:[世帯数_計]],3,FALSE),"")</f>
        <v>22209</v>
      </c>
      <c r="P109" s="327">
        <f t="shared" si="18"/>
        <v>4</v>
      </c>
      <c r="Q109" s="328">
        <f t="shared" si="19"/>
        <v>2.4842181097753162</v>
      </c>
    </row>
    <row r="110" spans="2:19" ht="27.75" customHeight="1">
      <c r="B110" s="343" t="s">
        <v>864</v>
      </c>
      <c r="C110" s="233" t="str">
        <f t="shared" si="20"/>
        <v>H27</v>
      </c>
      <c r="D110" s="250">
        <f t="shared" si="14"/>
        <v>42309</v>
      </c>
      <c r="E110" s="251">
        <f t="shared" si="22"/>
        <v>2015</v>
      </c>
      <c r="F110" s="252">
        <f t="shared" si="23"/>
        <v>11</v>
      </c>
      <c r="G110" s="321">
        <f>_xlfn.IFNA(VLOOKUP(B110,年齢別TBL[[#All],[CODE]:[女_計]],2,FALSE),"")</f>
        <v>27109</v>
      </c>
      <c r="H110" s="322">
        <f>_xlfn.IFNA(VLOOKUP(B110,年齢別TBL[[#All],[CODE]:[女_計]],3,FALSE),"")</f>
        <v>28040</v>
      </c>
      <c r="I110" s="323">
        <f t="shared" si="15"/>
        <v>55149</v>
      </c>
      <c r="J110" s="324">
        <f t="shared" si="16"/>
        <v>-23</v>
      </c>
      <c r="K110" s="324">
        <f t="shared" si="21"/>
        <v>-51</v>
      </c>
      <c r="L110" s="322">
        <f>_xlfn.IFNA(VLOOKUP(B110,年齢別TBL[[#All],[CODE]:[女_65歳以上3]],4,FALSE)+VLOOKUP(B110,年齢別TBL[[#All],[CODE]:[女_65歳以上3]],7,FALSE),"")</f>
        <v>15981</v>
      </c>
      <c r="M110" s="324">
        <f>_xlfn.IFNA(VLOOKUP(B110,年齢別TBL[[#All],[CODE]:[女_65歳以上3]],5,FALSE)+VLOOKUP(B110,年齢別TBL[[#All],[CODE]:[女_65歳以上3]],8,FALSE),"")</f>
        <v>11839</v>
      </c>
      <c r="N110" s="325">
        <f t="shared" si="17"/>
        <v>0.21467297684454842</v>
      </c>
      <c r="O110" s="326">
        <f>_xlfn.IFNA(VLOOKUP(B110,住所別TBL[[#All],[CODE]:[世帯数_計]],3,FALSE),"")</f>
        <v>22201</v>
      </c>
      <c r="P110" s="327">
        <f t="shared" si="18"/>
        <v>-8</v>
      </c>
      <c r="Q110" s="328">
        <f t="shared" si="19"/>
        <v>2.4840772938155937</v>
      </c>
    </row>
    <row r="111" spans="2:19" ht="27.75" customHeight="1">
      <c r="B111" s="343" t="s">
        <v>865</v>
      </c>
      <c r="C111" s="233" t="str">
        <f t="shared" si="20"/>
        <v>H27</v>
      </c>
      <c r="D111" s="250">
        <f t="shared" si="14"/>
        <v>42339</v>
      </c>
      <c r="E111" s="251">
        <f t="shared" si="22"/>
        <v>2015</v>
      </c>
      <c r="F111" s="252">
        <f t="shared" si="23"/>
        <v>12</v>
      </c>
      <c r="G111" s="321">
        <f>_xlfn.IFNA(VLOOKUP(B111,年齢別TBL[[#All],[CODE]:[女_計]],2,FALSE),"")</f>
        <v>27112</v>
      </c>
      <c r="H111" s="322">
        <f>_xlfn.IFNA(VLOOKUP(B111,年齢別TBL[[#All],[CODE]:[女_計]],3,FALSE),"")</f>
        <v>28044</v>
      </c>
      <c r="I111" s="323">
        <f t="shared" si="15"/>
        <v>55156</v>
      </c>
      <c r="J111" s="324">
        <f t="shared" si="16"/>
        <v>7</v>
      </c>
      <c r="K111" s="324">
        <f t="shared" si="21"/>
        <v>-22</v>
      </c>
      <c r="L111" s="322">
        <f>_xlfn.IFNA(VLOOKUP(B111,年齢別TBL[[#All],[CODE]:[女_65歳以上3]],4,FALSE)+VLOOKUP(B111,年齢別TBL[[#All],[CODE]:[女_65歳以上3]],7,FALSE),"")</f>
        <v>16014</v>
      </c>
      <c r="M111" s="324">
        <f>_xlfn.IFNA(VLOOKUP(B111,年齢別TBL[[#All],[CODE]:[女_65歳以上3]],5,FALSE)+VLOOKUP(B111,年齢別TBL[[#All],[CODE]:[女_65歳以上3]],8,FALSE),"")</f>
        <v>11879</v>
      </c>
      <c r="N111" s="325">
        <f t="shared" si="17"/>
        <v>0.21537094785698746</v>
      </c>
      <c r="O111" s="326">
        <f>_xlfn.IFNA(VLOOKUP(B111,住所別TBL[[#All],[CODE]:[世帯数_計]],3,FALSE),"")</f>
        <v>22216</v>
      </c>
      <c r="P111" s="327">
        <f t="shared" si="18"/>
        <v>15</v>
      </c>
      <c r="Q111" s="328">
        <f t="shared" si="19"/>
        <v>2.4827151602448687</v>
      </c>
    </row>
    <row r="112" spans="2:19" ht="27.75" customHeight="1">
      <c r="B112" s="342" t="s">
        <v>866</v>
      </c>
      <c r="C112" s="329" t="str">
        <f t="shared" si="20"/>
        <v>H27</v>
      </c>
      <c r="D112" s="261">
        <f t="shared" si="14"/>
        <v>42370</v>
      </c>
      <c r="E112" s="262">
        <f t="shared" si="22"/>
        <v>2016</v>
      </c>
      <c r="F112" s="252">
        <f t="shared" si="23"/>
        <v>1</v>
      </c>
      <c r="G112" s="321">
        <f>_xlfn.IFNA(VLOOKUP(B112,年齢別TBL[[#All],[CODE]:[女_計]],2,FALSE),"")</f>
        <v>27139</v>
      </c>
      <c r="H112" s="322">
        <f>_xlfn.IFNA(VLOOKUP(B112,年齢別TBL[[#All],[CODE]:[女_計]],3,FALSE),"")</f>
        <v>28069</v>
      </c>
      <c r="I112" s="323">
        <f t="shared" si="15"/>
        <v>55208</v>
      </c>
      <c r="J112" s="324">
        <f t="shared" si="16"/>
        <v>52</v>
      </c>
      <c r="K112" s="324">
        <f t="shared" si="21"/>
        <v>11</v>
      </c>
      <c r="L112" s="322">
        <f>_xlfn.IFNA(VLOOKUP(B112,年齢別TBL[[#All],[CODE]:[女_65歳以上3]],4,FALSE)+VLOOKUP(B112,年齢別TBL[[#All],[CODE]:[女_65歳以上3]],7,FALSE),"")</f>
        <v>16048</v>
      </c>
      <c r="M112" s="324">
        <f>_xlfn.IFNA(VLOOKUP(B112,年齢別TBL[[#All],[CODE]:[女_65歳以上3]],5,FALSE)+VLOOKUP(B112,年齢別TBL[[#All],[CODE]:[女_65歳以上3]],8,FALSE),"")</f>
        <v>11937</v>
      </c>
      <c r="N112" s="325">
        <f t="shared" si="17"/>
        <v>0.21621866396174466</v>
      </c>
      <c r="O112" s="326">
        <f>_xlfn.IFNA(VLOOKUP(B112,住所別TBL[[#All],[CODE]:[世帯数_計]],3,FALSE),"")</f>
        <v>22231</v>
      </c>
      <c r="P112" s="327">
        <f t="shared" si="18"/>
        <v>15</v>
      </c>
      <c r="Q112" s="328">
        <f t="shared" si="19"/>
        <v>2.4833790652692187</v>
      </c>
    </row>
    <row r="113" spans="2:17" ht="27.75" customHeight="1">
      <c r="B113" s="343" t="s">
        <v>867</v>
      </c>
      <c r="C113" s="329" t="str">
        <f t="shared" si="20"/>
        <v>H27</v>
      </c>
      <c r="D113" s="250">
        <f t="shared" si="14"/>
        <v>42401</v>
      </c>
      <c r="E113" s="251">
        <f t="shared" si="22"/>
        <v>2016</v>
      </c>
      <c r="F113" s="252">
        <f t="shared" si="23"/>
        <v>2</v>
      </c>
      <c r="G113" s="321">
        <f>_xlfn.IFNA(VLOOKUP(B113,年齢別TBL[[#All],[CODE]:[女_計]],2,FALSE),"")</f>
        <v>27133</v>
      </c>
      <c r="H113" s="322">
        <f>_xlfn.IFNA(VLOOKUP(B113,年齢別TBL[[#All],[CODE]:[女_計]],3,FALSE),"")</f>
        <v>28093</v>
      </c>
      <c r="I113" s="323">
        <f t="shared" si="15"/>
        <v>55226</v>
      </c>
      <c r="J113" s="324">
        <f t="shared" si="16"/>
        <v>18</v>
      </c>
      <c r="K113" s="324">
        <f t="shared" si="21"/>
        <v>40</v>
      </c>
      <c r="L113" s="322">
        <f>_xlfn.IFNA(VLOOKUP(B113,年齢別TBL[[#All],[CODE]:[女_65歳以上3]],4,FALSE)+VLOOKUP(B113,年齢別TBL[[#All],[CODE]:[女_65歳以上3]],7,FALSE),"")</f>
        <v>16108</v>
      </c>
      <c r="M113" s="324">
        <f>_xlfn.IFNA(VLOOKUP(B113,年齢別TBL[[#All],[CODE]:[女_65歳以上3]],5,FALSE)+VLOOKUP(B113,年齢別TBL[[#All],[CODE]:[女_65歳以上3]],8,FALSE),"")</f>
        <v>11994</v>
      </c>
      <c r="N113" s="325">
        <f t="shared" si="17"/>
        <v>0.21718031362039619</v>
      </c>
      <c r="O113" s="326">
        <f>_xlfn.IFNA(VLOOKUP(B113,住所別TBL[[#All],[CODE]:[世帯数_計]],3,FALSE),"")</f>
        <v>22265</v>
      </c>
      <c r="P113" s="327">
        <f t="shared" si="18"/>
        <v>34</v>
      </c>
      <c r="Q113" s="328">
        <f t="shared" si="19"/>
        <v>2.4803952391646082</v>
      </c>
    </row>
    <row r="114" spans="2:17" ht="27.75" customHeight="1">
      <c r="B114" s="343" t="s">
        <v>868</v>
      </c>
      <c r="C114" s="330" t="str">
        <f t="shared" si="20"/>
        <v>H27</v>
      </c>
      <c r="D114" s="250">
        <f t="shared" si="14"/>
        <v>42430</v>
      </c>
      <c r="E114" s="251">
        <f t="shared" si="22"/>
        <v>2016</v>
      </c>
      <c r="F114" s="252">
        <f t="shared" si="23"/>
        <v>3</v>
      </c>
      <c r="G114" s="321">
        <f>_xlfn.IFNA(VLOOKUP(B114,年齢別TBL[[#All],[CODE]:[女_計]],2,FALSE),"")</f>
        <v>26998</v>
      </c>
      <c r="H114" s="322">
        <f>_xlfn.IFNA(VLOOKUP(B114,年齢別TBL[[#All],[CODE]:[女_計]],3,FALSE),"")</f>
        <v>28071</v>
      </c>
      <c r="I114" s="323">
        <f t="shared" si="15"/>
        <v>55069</v>
      </c>
      <c r="J114" s="324">
        <f t="shared" si="16"/>
        <v>-157</v>
      </c>
      <c r="K114" s="324">
        <f t="shared" si="21"/>
        <v>11</v>
      </c>
      <c r="L114" s="322">
        <f>_xlfn.IFNA(VLOOKUP(B114,年齢別TBL[[#All],[CODE]:[女_65歳以上3]],4,FALSE)+VLOOKUP(B114,年齢別TBL[[#All],[CODE]:[女_65歳以上3]],7,FALSE),"")</f>
        <v>16150</v>
      </c>
      <c r="M114" s="324">
        <f>_xlfn.IFNA(VLOOKUP(B114,年齢別TBL[[#All],[CODE]:[女_65歳以上3]],5,FALSE)+VLOOKUP(B114,年齢別TBL[[#All],[CODE]:[女_65歳以上3]],8,FALSE),"")</f>
        <v>12042</v>
      </c>
      <c r="N114" s="325">
        <f t="shared" si="17"/>
        <v>0.21867112168370589</v>
      </c>
      <c r="O114" s="326">
        <f>_xlfn.IFNA(VLOOKUP(B114,住所別TBL[[#All],[CODE]:[世帯数_計]],3,FALSE),"")</f>
        <v>22270</v>
      </c>
      <c r="P114" s="327">
        <f t="shared" si="18"/>
        <v>5</v>
      </c>
      <c r="Q114" s="328">
        <f t="shared" si="19"/>
        <v>2.4727885047148632</v>
      </c>
    </row>
    <row r="115" spans="2:17" ht="27.75" customHeight="1">
      <c r="B115" s="343" t="s">
        <v>869</v>
      </c>
      <c r="C115" s="233" t="str">
        <f t="shared" si="20"/>
        <v>H28</v>
      </c>
      <c r="D115" s="250">
        <f t="shared" si="14"/>
        <v>42461</v>
      </c>
      <c r="E115" s="251">
        <f t="shared" si="22"/>
        <v>2016</v>
      </c>
      <c r="F115" s="252">
        <f t="shared" si="23"/>
        <v>4</v>
      </c>
      <c r="G115" s="321">
        <f>_xlfn.IFNA(VLOOKUP(B115,年齢別TBL[[#All],[CODE]:[女_計]],2,FALSE),"")</f>
        <v>27069</v>
      </c>
      <c r="H115" s="322">
        <f>_xlfn.IFNA(VLOOKUP(B115,年齢別TBL[[#All],[CODE]:[女_計]],3,FALSE),"")</f>
        <v>28039</v>
      </c>
      <c r="I115" s="323">
        <f t="shared" si="15"/>
        <v>55108</v>
      </c>
      <c r="J115" s="324">
        <f t="shared" si="16"/>
        <v>39</v>
      </c>
      <c r="K115" s="324">
        <f t="shared" si="21"/>
        <v>54</v>
      </c>
      <c r="L115" s="322">
        <f>_xlfn.IFNA(VLOOKUP(B115,年齢別TBL[[#All],[CODE]:[女_65歳以上3]],4,FALSE)+VLOOKUP(B115,年齢別TBL[[#All],[CODE]:[女_65歳以上3]],7,FALSE),"")</f>
        <v>16193</v>
      </c>
      <c r="M115" s="324">
        <f>_xlfn.IFNA(VLOOKUP(B115,年齢別TBL[[#All],[CODE]:[女_65歳以上3]],5,FALSE)+VLOOKUP(B115,年齢別TBL[[#All],[CODE]:[女_65歳以上3]],8,FALSE),"")</f>
        <v>12071</v>
      </c>
      <c r="N115" s="325">
        <f t="shared" si="17"/>
        <v>0.21904260724395733</v>
      </c>
      <c r="O115" s="326">
        <f>_xlfn.IFNA(VLOOKUP(B115,住所別TBL[[#All],[CODE]:[世帯数_計]],3,FALSE),"")</f>
        <v>22398</v>
      </c>
      <c r="P115" s="327">
        <f t="shared" si="18"/>
        <v>128</v>
      </c>
      <c r="Q115" s="328">
        <f t="shared" si="19"/>
        <v>2.460398249843736</v>
      </c>
    </row>
    <row r="116" spans="2:17" ht="27.75" customHeight="1">
      <c r="B116" s="343" t="s">
        <v>870</v>
      </c>
      <c r="C116" s="233" t="str">
        <f t="shared" si="20"/>
        <v>H28</v>
      </c>
      <c r="D116" s="250">
        <f t="shared" si="14"/>
        <v>42491</v>
      </c>
      <c r="E116" s="251">
        <f t="shared" si="22"/>
        <v>2016</v>
      </c>
      <c r="F116" s="252">
        <f t="shared" si="23"/>
        <v>5</v>
      </c>
      <c r="G116" s="321">
        <f>_xlfn.IFNA(VLOOKUP(B116,年齢別TBL[[#All],[CODE]:[女_計]],2,FALSE),"")</f>
        <v>27071</v>
      </c>
      <c r="H116" s="322">
        <f>_xlfn.IFNA(VLOOKUP(B116,年齢別TBL[[#All],[CODE]:[女_計]],3,FALSE),"")</f>
        <v>28035</v>
      </c>
      <c r="I116" s="323">
        <f t="shared" si="15"/>
        <v>55106</v>
      </c>
      <c r="J116" s="324">
        <f t="shared" si="16"/>
        <v>-2</v>
      </c>
      <c r="K116" s="324">
        <f t="shared" si="21"/>
        <v>49</v>
      </c>
      <c r="L116" s="322">
        <f>_xlfn.IFNA(VLOOKUP(B116,年齢別TBL[[#All],[CODE]:[女_65歳以上3]],4,FALSE)+VLOOKUP(B116,年齢別TBL[[#All],[CODE]:[女_65歳以上3]],7,FALSE),"")</f>
        <v>16210</v>
      </c>
      <c r="M116" s="324">
        <f>_xlfn.IFNA(VLOOKUP(B116,年齢別TBL[[#All],[CODE]:[女_65歳以上3]],5,FALSE)+VLOOKUP(B116,年齢別TBL[[#All],[CODE]:[女_65歳以上3]],8,FALSE),"")</f>
        <v>12119</v>
      </c>
      <c r="N116" s="325">
        <f t="shared" si="17"/>
        <v>0.21992160563278046</v>
      </c>
      <c r="O116" s="326">
        <f>_xlfn.IFNA(VLOOKUP(B116,住所別TBL[[#All],[CODE]:[世帯数_計]],3,FALSE),"")</f>
        <v>22408</v>
      </c>
      <c r="P116" s="327">
        <f t="shared" si="18"/>
        <v>10</v>
      </c>
      <c r="Q116" s="328">
        <f t="shared" si="19"/>
        <v>2.459210996072831</v>
      </c>
    </row>
    <row r="117" spans="2:17" ht="27.75" customHeight="1">
      <c r="B117" s="343" t="s">
        <v>871</v>
      </c>
      <c r="C117" s="233" t="str">
        <f t="shared" si="20"/>
        <v>H28</v>
      </c>
      <c r="D117" s="250">
        <f t="shared" si="14"/>
        <v>42522</v>
      </c>
      <c r="E117" s="251">
        <f t="shared" si="22"/>
        <v>2016</v>
      </c>
      <c r="F117" s="252">
        <f t="shared" si="23"/>
        <v>6</v>
      </c>
      <c r="G117" s="321">
        <f>_xlfn.IFNA(VLOOKUP(B117,年齢別TBL[[#All],[CODE]:[女_計]],2,FALSE),"")</f>
        <v>27076</v>
      </c>
      <c r="H117" s="322">
        <f>_xlfn.IFNA(VLOOKUP(B117,年齢別TBL[[#All],[CODE]:[女_計]],3,FALSE),"")</f>
        <v>28065</v>
      </c>
      <c r="I117" s="323">
        <f t="shared" si="15"/>
        <v>55141</v>
      </c>
      <c r="J117" s="324">
        <f t="shared" si="16"/>
        <v>35</v>
      </c>
      <c r="K117" s="324">
        <f t="shared" si="21"/>
        <v>17</v>
      </c>
      <c r="L117" s="322">
        <f>_xlfn.IFNA(VLOOKUP(B117,年齢別TBL[[#All],[CODE]:[女_65歳以上3]],4,FALSE)+VLOOKUP(B117,年齢別TBL[[#All],[CODE]:[女_65歳以上3]],7,FALSE),"")</f>
        <v>16254</v>
      </c>
      <c r="M117" s="324">
        <f>_xlfn.IFNA(VLOOKUP(B117,年齢別TBL[[#All],[CODE]:[女_65歳以上3]],5,FALSE)+VLOOKUP(B117,年齢別TBL[[#All],[CODE]:[女_65歳以上3]],8,FALSE),"")</f>
        <v>12161</v>
      </c>
      <c r="N117" s="325">
        <f t="shared" si="17"/>
        <v>0.22054369706751781</v>
      </c>
      <c r="O117" s="326">
        <f>_xlfn.IFNA(VLOOKUP(B117,住所別TBL[[#All],[CODE]:[世帯数_計]],3,FALSE),"")</f>
        <v>22447</v>
      </c>
      <c r="P117" s="327">
        <f t="shared" si="18"/>
        <v>39</v>
      </c>
      <c r="Q117" s="328">
        <f t="shared" si="19"/>
        <v>2.456497527509244</v>
      </c>
    </row>
    <row r="118" spans="2:17" ht="27.75" customHeight="1">
      <c r="B118" s="343" t="s">
        <v>872</v>
      </c>
      <c r="C118" s="233" t="str">
        <f t="shared" si="20"/>
        <v>H28</v>
      </c>
      <c r="D118" s="250">
        <f t="shared" si="14"/>
        <v>42552</v>
      </c>
      <c r="E118" s="251">
        <f t="shared" si="22"/>
        <v>2016</v>
      </c>
      <c r="F118" s="252">
        <f t="shared" si="23"/>
        <v>7</v>
      </c>
      <c r="G118" s="321">
        <f>_xlfn.IFNA(VLOOKUP(B118,年齢別TBL[[#All],[CODE]:[女_計]],2,FALSE),"")</f>
        <v>27104</v>
      </c>
      <c r="H118" s="322">
        <f>_xlfn.IFNA(VLOOKUP(B118,年齢別TBL[[#All],[CODE]:[女_計]],3,FALSE),"")</f>
        <v>28042</v>
      </c>
      <c r="I118" s="323">
        <f t="shared" si="15"/>
        <v>55146</v>
      </c>
      <c r="J118" s="324">
        <f t="shared" si="16"/>
        <v>5</v>
      </c>
      <c r="K118" s="324">
        <f t="shared" si="21"/>
        <v>2</v>
      </c>
      <c r="L118" s="322">
        <f>_xlfn.IFNA(VLOOKUP(B118,年齢別TBL[[#All],[CODE]:[女_65歳以上3]],4,FALSE)+VLOOKUP(B118,年齢別TBL[[#All],[CODE]:[女_65歳以上3]],7,FALSE),"")</f>
        <v>16293</v>
      </c>
      <c r="M118" s="324">
        <f>_xlfn.IFNA(VLOOKUP(B118,年齢別TBL[[#All],[CODE]:[女_65歳以上3]],5,FALSE)+VLOOKUP(B118,年齢別TBL[[#All],[CODE]:[女_65歳以上3]],8,FALSE),"")</f>
        <v>12209</v>
      </c>
      <c r="N118" s="325">
        <f t="shared" si="17"/>
        <v>0.22139411743372139</v>
      </c>
      <c r="O118" s="326">
        <f>_xlfn.IFNA(VLOOKUP(B118,住所別TBL[[#All],[CODE]:[世帯数_計]],3,FALSE),"")</f>
        <v>22437</v>
      </c>
      <c r="P118" s="327">
        <f t="shared" si="18"/>
        <v>-10</v>
      </c>
      <c r="Q118" s="328">
        <f t="shared" si="19"/>
        <v>2.4578152159379596</v>
      </c>
    </row>
    <row r="119" spans="2:17" ht="27.75" customHeight="1">
      <c r="B119" s="343" t="s">
        <v>873</v>
      </c>
      <c r="C119" s="233" t="str">
        <f t="shared" si="20"/>
        <v>H28</v>
      </c>
      <c r="D119" s="250">
        <f t="shared" si="14"/>
        <v>42583</v>
      </c>
      <c r="E119" s="251">
        <f t="shared" si="22"/>
        <v>2016</v>
      </c>
      <c r="F119" s="252">
        <f t="shared" si="23"/>
        <v>8</v>
      </c>
      <c r="G119" s="321">
        <f>_xlfn.IFNA(VLOOKUP(B119,年齢別TBL[[#All],[CODE]:[女_計]],2,FALSE),"")</f>
        <v>27077</v>
      </c>
      <c r="H119" s="322">
        <f>_xlfn.IFNA(VLOOKUP(B119,年齢別TBL[[#All],[CODE]:[女_計]],3,FALSE),"")</f>
        <v>28035</v>
      </c>
      <c r="I119" s="323">
        <f t="shared" si="15"/>
        <v>55112</v>
      </c>
      <c r="J119" s="324">
        <f t="shared" si="16"/>
        <v>-34</v>
      </c>
      <c r="K119" s="324">
        <f t="shared" si="21"/>
        <v>-47</v>
      </c>
      <c r="L119" s="322">
        <f>_xlfn.IFNA(VLOOKUP(B119,年齢別TBL[[#All],[CODE]:[女_65歳以上3]],4,FALSE)+VLOOKUP(B119,年齢別TBL[[#All],[CODE]:[女_65歳以上3]],7,FALSE),"")</f>
        <v>16332</v>
      </c>
      <c r="M119" s="324">
        <f>_xlfn.IFNA(VLOOKUP(B119,年齢別TBL[[#All],[CODE]:[女_65歳以上3]],5,FALSE)+VLOOKUP(B119,年齢別TBL[[#All],[CODE]:[女_65歳以上3]],8,FALSE),"")</f>
        <v>12257</v>
      </c>
      <c r="N119" s="325">
        <f t="shared" si="17"/>
        <v>0.22240165481201915</v>
      </c>
      <c r="O119" s="326">
        <f>_xlfn.IFNA(VLOOKUP(B119,住所別TBL[[#All],[CODE]:[世帯数_計]],3,FALSE),"")</f>
        <v>22431</v>
      </c>
      <c r="P119" s="327">
        <f t="shared" si="18"/>
        <v>-6</v>
      </c>
      <c r="Q119" s="328">
        <f t="shared" si="19"/>
        <v>2.4569568900182781</v>
      </c>
    </row>
    <row r="120" spans="2:17" ht="27.75" customHeight="1">
      <c r="B120" s="343" t="s">
        <v>874</v>
      </c>
      <c r="C120" s="233" t="str">
        <f t="shared" si="20"/>
        <v>H28</v>
      </c>
      <c r="D120" s="250">
        <f t="shared" si="14"/>
        <v>42614</v>
      </c>
      <c r="E120" s="251">
        <f t="shared" si="22"/>
        <v>2016</v>
      </c>
      <c r="F120" s="252">
        <f t="shared" si="23"/>
        <v>9</v>
      </c>
      <c r="G120" s="321">
        <f>_xlfn.IFNA(VLOOKUP(B120,年齢別TBL[[#All],[CODE]:[女_計]],2,FALSE),"")</f>
        <v>27108</v>
      </c>
      <c r="H120" s="322">
        <f>_xlfn.IFNA(VLOOKUP(B120,年齢別TBL[[#All],[CODE]:[女_計]],3,FALSE),"")</f>
        <v>28066</v>
      </c>
      <c r="I120" s="323">
        <f t="shared" si="15"/>
        <v>55174</v>
      </c>
      <c r="J120" s="324">
        <f t="shared" si="16"/>
        <v>62</v>
      </c>
      <c r="K120" s="324">
        <f t="shared" si="21"/>
        <v>-10</v>
      </c>
      <c r="L120" s="322">
        <f>_xlfn.IFNA(VLOOKUP(B120,年齢別TBL[[#All],[CODE]:[女_65歳以上3]],4,FALSE)+VLOOKUP(B120,年齢別TBL[[#All],[CODE]:[女_65歳以上3]],7,FALSE),"")</f>
        <v>16354</v>
      </c>
      <c r="M120" s="324">
        <f>_xlfn.IFNA(VLOOKUP(B120,年齢別TBL[[#All],[CODE]:[女_65歳以上3]],5,FALSE)+VLOOKUP(B120,年齢別TBL[[#All],[CODE]:[女_65歳以上3]],8,FALSE),"")</f>
        <v>12305</v>
      </c>
      <c r="N120" s="325">
        <f t="shared" si="17"/>
        <v>0.22302171312574764</v>
      </c>
      <c r="O120" s="326">
        <f>_xlfn.IFNA(VLOOKUP(B120,住所別TBL[[#All],[CODE]:[世帯数_計]],3,FALSE),"")</f>
        <v>22483</v>
      </c>
      <c r="P120" s="327">
        <f t="shared" si="18"/>
        <v>52</v>
      </c>
      <c r="Q120" s="328">
        <f t="shared" si="19"/>
        <v>2.4540319352399589</v>
      </c>
    </row>
    <row r="121" spans="2:17" ht="27.75" customHeight="1">
      <c r="B121" s="343" t="s">
        <v>875</v>
      </c>
      <c r="C121" s="233" t="str">
        <f t="shared" si="20"/>
        <v>H28</v>
      </c>
      <c r="D121" s="250">
        <f t="shared" si="14"/>
        <v>42644</v>
      </c>
      <c r="E121" s="251">
        <f t="shared" si="22"/>
        <v>2016</v>
      </c>
      <c r="F121" s="252">
        <f t="shared" si="23"/>
        <v>10</v>
      </c>
      <c r="G121" s="321">
        <f>_xlfn.IFNA(VLOOKUP(B121,年齢別TBL[[#All],[CODE]:[女_計]],2,FALSE),"")</f>
        <v>27127</v>
      </c>
      <c r="H121" s="322">
        <f>_xlfn.IFNA(VLOOKUP(B121,年齢別TBL[[#All],[CODE]:[女_計]],3,FALSE),"")</f>
        <v>28055</v>
      </c>
      <c r="I121" s="323">
        <f t="shared" si="15"/>
        <v>55182</v>
      </c>
      <c r="J121" s="324">
        <f t="shared" si="16"/>
        <v>8</v>
      </c>
      <c r="K121" s="324">
        <f t="shared" si="21"/>
        <v>10</v>
      </c>
      <c r="L121" s="322">
        <f>_xlfn.IFNA(VLOOKUP(B121,年齢別TBL[[#All],[CODE]:[女_65歳以上3]],4,FALSE)+VLOOKUP(B121,年齢別TBL[[#All],[CODE]:[女_65歳以上3]],7,FALSE),"")</f>
        <v>16372</v>
      </c>
      <c r="M121" s="324">
        <f>_xlfn.IFNA(VLOOKUP(B121,年齢別TBL[[#All],[CODE]:[女_65歳以上3]],5,FALSE)+VLOOKUP(B121,年齢別TBL[[#All],[CODE]:[女_65歳以上3]],8,FALSE),"")</f>
        <v>12341</v>
      </c>
      <c r="N121" s="325">
        <f t="shared" si="17"/>
        <v>0.22364176724294155</v>
      </c>
      <c r="O121" s="326">
        <f>_xlfn.IFNA(VLOOKUP(B121,住所別TBL[[#All],[CODE]:[世帯数_計]],3,FALSE),"")</f>
        <v>22479</v>
      </c>
      <c r="P121" s="327">
        <f t="shared" si="18"/>
        <v>-4</v>
      </c>
      <c r="Q121" s="328">
        <f t="shared" si="19"/>
        <v>2.4548245028693447</v>
      </c>
    </row>
    <row r="122" spans="2:17" ht="27.75" customHeight="1">
      <c r="B122" s="343" t="s">
        <v>876</v>
      </c>
      <c r="C122" s="233" t="str">
        <f t="shared" si="20"/>
        <v>H28</v>
      </c>
      <c r="D122" s="250">
        <f t="shared" si="14"/>
        <v>42675</v>
      </c>
      <c r="E122" s="251">
        <f t="shared" si="22"/>
        <v>2016</v>
      </c>
      <c r="F122" s="252">
        <f t="shared" si="23"/>
        <v>11</v>
      </c>
      <c r="G122" s="321">
        <f>_xlfn.IFNA(VLOOKUP(B122,年齢別TBL[[#All],[CODE]:[女_計]],2,FALSE),"")</f>
        <v>27133</v>
      </c>
      <c r="H122" s="322">
        <f>_xlfn.IFNA(VLOOKUP(B122,年齢別TBL[[#All],[CODE]:[女_計]],3,FALSE),"")</f>
        <v>28082</v>
      </c>
      <c r="I122" s="323">
        <f t="shared" si="15"/>
        <v>55215</v>
      </c>
      <c r="J122" s="324">
        <f t="shared" si="16"/>
        <v>33</v>
      </c>
      <c r="K122" s="324">
        <f t="shared" si="21"/>
        <v>66</v>
      </c>
      <c r="L122" s="322">
        <f>_xlfn.IFNA(VLOOKUP(B122,年齢別TBL[[#All],[CODE]:[女_65歳以上3]],4,FALSE)+VLOOKUP(B122,年齢別TBL[[#All],[CODE]:[女_65歳以上3]],7,FALSE),"")</f>
        <v>16414</v>
      </c>
      <c r="M122" s="324">
        <f>_xlfn.IFNA(VLOOKUP(B122,年齢別TBL[[#All],[CODE]:[女_65歳以上3]],5,FALSE)+VLOOKUP(B122,年齢別TBL[[#All],[CODE]:[女_65歳以上3]],8,FALSE),"")</f>
        <v>12387</v>
      </c>
      <c r="N122" s="325">
        <f t="shared" si="17"/>
        <v>0.22434121162727519</v>
      </c>
      <c r="O122" s="326">
        <f>_xlfn.IFNA(VLOOKUP(B122,住所別TBL[[#All],[CODE]:[世帯数_計]],3,FALSE),"")</f>
        <v>22481</v>
      </c>
      <c r="P122" s="327">
        <f t="shared" si="18"/>
        <v>2</v>
      </c>
      <c r="Q122" s="328">
        <f t="shared" si="19"/>
        <v>2.4560740180596947</v>
      </c>
    </row>
    <row r="123" spans="2:17" ht="27.75" customHeight="1">
      <c r="B123" s="343" t="s">
        <v>877</v>
      </c>
      <c r="C123" s="233" t="str">
        <f t="shared" si="20"/>
        <v>H28</v>
      </c>
      <c r="D123" s="250">
        <f t="shared" si="14"/>
        <v>42705</v>
      </c>
      <c r="E123" s="251">
        <f t="shared" si="22"/>
        <v>2016</v>
      </c>
      <c r="F123" s="252">
        <f t="shared" si="23"/>
        <v>12</v>
      </c>
      <c r="G123" s="321">
        <f>_xlfn.IFNA(VLOOKUP(B123,年齢別TBL[[#All],[CODE]:[女_計]],2,FALSE),"")</f>
        <v>27139</v>
      </c>
      <c r="H123" s="322">
        <f>_xlfn.IFNA(VLOOKUP(B123,年齢別TBL[[#All],[CODE]:[女_計]],3,FALSE),"")</f>
        <v>28107</v>
      </c>
      <c r="I123" s="323">
        <f t="shared" si="15"/>
        <v>55246</v>
      </c>
      <c r="J123" s="324">
        <f t="shared" si="16"/>
        <v>31</v>
      </c>
      <c r="K123" s="324">
        <f t="shared" si="21"/>
        <v>90</v>
      </c>
      <c r="L123" s="322">
        <f>_xlfn.IFNA(VLOOKUP(B123,年齢別TBL[[#All],[CODE]:[女_65歳以上3]],4,FALSE)+VLOOKUP(B123,年齢別TBL[[#All],[CODE]:[女_65歳以上3]],7,FALSE),"")</f>
        <v>16443</v>
      </c>
      <c r="M123" s="324">
        <f>_xlfn.IFNA(VLOOKUP(B123,年齢別TBL[[#All],[CODE]:[女_65歳以上3]],5,FALSE)+VLOOKUP(B123,年齢別TBL[[#All],[CODE]:[女_65歳以上3]],8,FALSE),"")</f>
        <v>12396</v>
      </c>
      <c r="N123" s="325">
        <f t="shared" si="17"/>
        <v>0.22437823552836406</v>
      </c>
      <c r="O123" s="326">
        <f>_xlfn.IFNA(VLOOKUP(B123,住所別TBL[[#All],[CODE]:[世帯数_計]],3,FALSE),"")</f>
        <v>22495</v>
      </c>
      <c r="P123" s="327">
        <f t="shared" si="18"/>
        <v>14</v>
      </c>
      <c r="Q123" s="328">
        <f t="shared" si="19"/>
        <v>2.4559235385641252</v>
      </c>
    </row>
    <row r="124" spans="2:17" ht="27.75" customHeight="1">
      <c r="B124" s="343" t="s">
        <v>878</v>
      </c>
      <c r="C124" s="329" t="str">
        <f t="shared" si="20"/>
        <v>H28</v>
      </c>
      <c r="D124" s="261">
        <f t="shared" si="14"/>
        <v>42736</v>
      </c>
      <c r="E124" s="262">
        <f t="shared" si="22"/>
        <v>2017</v>
      </c>
      <c r="F124" s="252">
        <f t="shared" si="23"/>
        <v>1</v>
      </c>
      <c r="G124" s="321">
        <f>_xlfn.IFNA(VLOOKUP(B124,年齢別TBL[[#All],[CODE]:[女_計]],2,FALSE),"")</f>
        <v>27158</v>
      </c>
      <c r="H124" s="322">
        <f>_xlfn.IFNA(VLOOKUP(B124,年齢別TBL[[#All],[CODE]:[女_計]],3,FALSE),"")</f>
        <v>28121</v>
      </c>
      <c r="I124" s="323">
        <f t="shared" si="15"/>
        <v>55279</v>
      </c>
      <c r="J124" s="324">
        <f t="shared" si="16"/>
        <v>33</v>
      </c>
      <c r="K124" s="324">
        <f t="shared" si="21"/>
        <v>71</v>
      </c>
      <c r="L124" s="322">
        <f>_xlfn.IFNA(VLOOKUP(B124,年齢別TBL[[#All],[CODE]:[女_65歳以上3]],4,FALSE)+VLOOKUP(B124,年齢別TBL[[#All],[CODE]:[女_65歳以上3]],7,FALSE),"")</f>
        <v>16473</v>
      </c>
      <c r="M124" s="324">
        <f>_xlfn.IFNA(VLOOKUP(B124,年齢別TBL[[#All],[CODE]:[女_65歳以上3]],5,FALSE)+VLOOKUP(B124,年齢別TBL[[#All],[CODE]:[女_65歳以上3]],8,FALSE),"")</f>
        <v>12432</v>
      </c>
      <c r="N124" s="325">
        <f t="shared" si="17"/>
        <v>0.22489552994808154</v>
      </c>
      <c r="O124" s="326">
        <f>_xlfn.IFNA(VLOOKUP(B124,住所別TBL[[#All],[CODE]:[世帯数_計]],3,FALSE),"")</f>
        <v>22524</v>
      </c>
      <c r="P124" s="327">
        <f t="shared" si="18"/>
        <v>29</v>
      </c>
      <c r="Q124" s="328">
        <f t="shared" si="19"/>
        <v>2.4542266027348605</v>
      </c>
    </row>
    <row r="125" spans="2:17" ht="27.75" customHeight="1">
      <c r="B125" s="343" t="s">
        <v>879</v>
      </c>
      <c r="C125" s="329" t="str">
        <f t="shared" si="20"/>
        <v>H28</v>
      </c>
      <c r="D125" s="250">
        <f t="shared" si="14"/>
        <v>42767</v>
      </c>
      <c r="E125" s="251">
        <f t="shared" si="22"/>
        <v>2017</v>
      </c>
      <c r="F125" s="252">
        <f t="shared" si="23"/>
        <v>2</v>
      </c>
      <c r="G125" s="321">
        <f>_xlfn.IFNA(VLOOKUP(B125,年齢別TBL[[#All],[CODE]:[女_計]],2,FALSE),"")</f>
        <v>27152</v>
      </c>
      <c r="H125" s="322">
        <f>_xlfn.IFNA(VLOOKUP(B125,年齢別TBL[[#All],[CODE]:[女_計]],3,FALSE),"")</f>
        <v>28132</v>
      </c>
      <c r="I125" s="323">
        <f t="shared" si="15"/>
        <v>55284</v>
      </c>
      <c r="J125" s="324">
        <f t="shared" si="16"/>
        <v>5</v>
      </c>
      <c r="K125" s="324">
        <f t="shared" si="21"/>
        <v>58</v>
      </c>
      <c r="L125" s="322">
        <f>_xlfn.IFNA(VLOOKUP(B125,年齢別TBL[[#All],[CODE]:[女_65歳以上3]],4,FALSE)+VLOOKUP(B125,年齢別TBL[[#All],[CODE]:[女_65歳以上3]],7,FALSE),"")</f>
        <v>16505</v>
      </c>
      <c r="M125" s="324">
        <f>_xlfn.IFNA(VLOOKUP(B125,年齢別TBL[[#All],[CODE]:[女_65歳以上3]],5,FALSE)+VLOOKUP(B125,年齢別TBL[[#All],[CODE]:[女_65歳以上3]],8,FALSE),"")</f>
        <v>12481</v>
      </c>
      <c r="N125" s="325">
        <f t="shared" si="17"/>
        <v>0.22576152232110555</v>
      </c>
      <c r="O125" s="326">
        <f>_xlfn.IFNA(VLOOKUP(B125,住所別TBL[[#All],[CODE]:[世帯数_計]],3,FALSE),"")</f>
        <v>22530</v>
      </c>
      <c r="P125" s="327">
        <f t="shared" si="18"/>
        <v>6</v>
      </c>
      <c r="Q125" s="328">
        <f t="shared" si="19"/>
        <v>2.4537949400798933</v>
      </c>
    </row>
    <row r="126" spans="2:17" ht="27.75" customHeight="1">
      <c r="B126" s="343" t="s">
        <v>880</v>
      </c>
      <c r="C126" s="330" t="str">
        <f t="shared" si="20"/>
        <v>H28</v>
      </c>
      <c r="D126" s="250">
        <f t="shared" si="14"/>
        <v>42795</v>
      </c>
      <c r="E126" s="251">
        <f t="shared" si="22"/>
        <v>2017</v>
      </c>
      <c r="F126" s="252">
        <f t="shared" si="23"/>
        <v>3</v>
      </c>
      <c r="G126" s="321">
        <f>_xlfn.IFNA(VLOOKUP(B126,年齢別TBL[[#All],[CODE]:[女_計]],2,FALSE),"")</f>
        <v>27060</v>
      </c>
      <c r="H126" s="322">
        <f>_xlfn.IFNA(VLOOKUP(B126,年齢別TBL[[#All],[CODE]:[女_計]],3,FALSE),"")</f>
        <v>28053</v>
      </c>
      <c r="I126" s="323">
        <f t="shared" si="15"/>
        <v>55113</v>
      </c>
      <c r="J126" s="324">
        <f t="shared" si="16"/>
        <v>-171</v>
      </c>
      <c r="K126" s="324">
        <f t="shared" si="21"/>
        <v>44</v>
      </c>
      <c r="L126" s="322">
        <f>_xlfn.IFNA(VLOOKUP(B126,年齢別TBL[[#All],[CODE]:[女_65歳以上3]],4,FALSE)+VLOOKUP(B126,年齢別TBL[[#All],[CODE]:[女_65歳以上3]],7,FALSE),"")</f>
        <v>16513</v>
      </c>
      <c r="M126" s="324">
        <f>_xlfn.IFNA(VLOOKUP(B126,年齢別TBL[[#All],[CODE]:[女_65歳以上3]],5,FALSE)+VLOOKUP(B126,年齢別TBL[[#All],[CODE]:[女_65歳以上3]],8,FALSE),"")</f>
        <v>12523</v>
      </c>
      <c r="N126" s="325">
        <f t="shared" si="17"/>
        <v>0.22722406691706132</v>
      </c>
      <c r="O126" s="326">
        <f>_xlfn.IFNA(VLOOKUP(B126,住所別TBL[[#All],[CODE]:[世帯数_計]],3,FALSE),"")</f>
        <v>22511</v>
      </c>
      <c r="P126" s="327">
        <f t="shared" si="18"/>
        <v>-19</v>
      </c>
      <c r="Q126" s="328">
        <f t="shared" si="19"/>
        <v>2.4482697347963218</v>
      </c>
    </row>
    <row r="127" spans="2:17" ht="27.75" customHeight="1">
      <c r="B127" s="343" t="s">
        <v>881</v>
      </c>
      <c r="C127" s="233" t="str">
        <f t="shared" si="20"/>
        <v>H29</v>
      </c>
      <c r="D127" s="250">
        <f t="shared" si="14"/>
        <v>42826</v>
      </c>
      <c r="E127" s="251">
        <f t="shared" si="22"/>
        <v>2017</v>
      </c>
      <c r="F127" s="252">
        <f t="shared" si="23"/>
        <v>4</v>
      </c>
      <c r="G127" s="321">
        <f>_xlfn.IFNA(VLOOKUP(B127,年齢別TBL[[#All],[CODE]:[女_計]],2,FALSE),"")</f>
        <v>27089</v>
      </c>
      <c r="H127" s="322">
        <f>_xlfn.IFNA(VLOOKUP(B127,年齢別TBL[[#All],[CODE]:[女_計]],3,FALSE),"")</f>
        <v>27975</v>
      </c>
      <c r="I127" s="323">
        <f t="shared" si="15"/>
        <v>55064</v>
      </c>
      <c r="J127" s="324">
        <f t="shared" si="16"/>
        <v>-49</v>
      </c>
      <c r="K127" s="324">
        <f t="shared" si="21"/>
        <v>-44</v>
      </c>
      <c r="L127" s="322">
        <f>_xlfn.IFNA(VLOOKUP(B127,年齢別TBL[[#All],[CODE]:[女_65歳以上3]],4,FALSE)+VLOOKUP(B127,年齢別TBL[[#All],[CODE]:[女_65歳以上3]],7,FALSE),"")</f>
        <v>16540</v>
      </c>
      <c r="M127" s="324">
        <f>_xlfn.IFNA(VLOOKUP(B127,年齢別TBL[[#All],[CODE]:[女_65歳以上3]],5,FALSE)+VLOOKUP(B127,年齢別TBL[[#All],[CODE]:[女_65歳以上3]],8,FALSE),"")</f>
        <v>12576</v>
      </c>
      <c r="N127" s="325">
        <f t="shared" si="17"/>
        <v>0.22838878396048234</v>
      </c>
      <c r="O127" s="326">
        <f>_xlfn.IFNA(VLOOKUP(B127,住所別TBL[[#All],[CODE]:[世帯数_計]],3,FALSE),"")</f>
        <v>22575</v>
      </c>
      <c r="P127" s="327">
        <f t="shared" si="18"/>
        <v>64</v>
      </c>
      <c r="Q127" s="328">
        <f t="shared" si="19"/>
        <v>2.4391583610188263</v>
      </c>
    </row>
    <row r="128" spans="2:17" ht="27.75" customHeight="1">
      <c r="B128" s="343" t="s">
        <v>882</v>
      </c>
      <c r="C128" s="233" t="str">
        <f t="shared" si="20"/>
        <v>H29</v>
      </c>
      <c r="D128" s="250">
        <f t="shared" si="14"/>
        <v>42856</v>
      </c>
      <c r="E128" s="251">
        <f t="shared" si="22"/>
        <v>2017</v>
      </c>
      <c r="F128" s="252">
        <f t="shared" si="23"/>
        <v>5</v>
      </c>
      <c r="G128" s="321">
        <f>_xlfn.IFNA(VLOOKUP(B128,年齢別TBL[[#All],[CODE]:[女_計]],2,FALSE),"")</f>
        <v>27088</v>
      </c>
      <c r="H128" s="322">
        <f>_xlfn.IFNA(VLOOKUP(B128,年齢別TBL[[#All],[CODE]:[女_計]],3,FALSE),"")</f>
        <v>27981</v>
      </c>
      <c r="I128" s="323">
        <f t="shared" si="15"/>
        <v>55069</v>
      </c>
      <c r="J128" s="324">
        <f t="shared" si="16"/>
        <v>5</v>
      </c>
      <c r="K128" s="324">
        <f t="shared" si="21"/>
        <v>-37</v>
      </c>
      <c r="L128" s="322">
        <f>_xlfn.IFNA(VLOOKUP(B128,年齢別TBL[[#All],[CODE]:[女_65歳以上3]],4,FALSE)+VLOOKUP(B128,年齢別TBL[[#All],[CODE]:[女_65歳以上3]],7,FALSE),"")</f>
        <v>16581</v>
      </c>
      <c r="M128" s="324">
        <f>_xlfn.IFNA(VLOOKUP(B128,年齢別TBL[[#All],[CODE]:[女_65歳以上3]],5,FALSE)+VLOOKUP(B128,年齢別TBL[[#All],[CODE]:[女_65歳以上3]],8,FALSE),"")</f>
        <v>12630</v>
      </c>
      <c r="N128" s="325">
        <f t="shared" si="17"/>
        <v>0.22934863534838112</v>
      </c>
      <c r="O128" s="326">
        <f>_xlfn.IFNA(VLOOKUP(B128,住所別TBL[[#All],[CODE]:[世帯数_計]],3,FALSE),"")</f>
        <v>22586</v>
      </c>
      <c r="P128" s="327">
        <f t="shared" si="18"/>
        <v>11</v>
      </c>
      <c r="Q128" s="328">
        <f t="shared" si="19"/>
        <v>2.4381918002302312</v>
      </c>
    </row>
    <row r="129" spans="2:17" ht="27.75" customHeight="1">
      <c r="B129" s="343" t="s">
        <v>883</v>
      </c>
      <c r="C129" s="233" t="str">
        <f t="shared" si="20"/>
        <v>H29</v>
      </c>
      <c r="D129" s="250">
        <f t="shared" si="14"/>
        <v>42887</v>
      </c>
      <c r="E129" s="251">
        <f t="shared" si="22"/>
        <v>2017</v>
      </c>
      <c r="F129" s="252">
        <f t="shared" si="23"/>
        <v>6</v>
      </c>
      <c r="G129" s="321">
        <f>_xlfn.IFNA(VLOOKUP(B129,年齢別TBL[[#All],[CODE]:[女_計]],2,FALSE),"")</f>
        <v>27103</v>
      </c>
      <c r="H129" s="322">
        <f>_xlfn.IFNA(VLOOKUP(B129,年齢別TBL[[#All],[CODE]:[女_計]],3,FALSE),"")</f>
        <v>28046</v>
      </c>
      <c r="I129" s="323">
        <f t="shared" si="15"/>
        <v>55149</v>
      </c>
      <c r="J129" s="324">
        <f t="shared" si="16"/>
        <v>80</v>
      </c>
      <c r="K129" s="324">
        <f t="shared" si="21"/>
        <v>8</v>
      </c>
      <c r="L129" s="322">
        <f>_xlfn.IFNA(VLOOKUP(B129,年齢別TBL[[#All],[CODE]:[女_65歳以上3]],4,FALSE)+VLOOKUP(B129,年齢別TBL[[#All],[CODE]:[女_65歳以上3]],7,FALSE),"")</f>
        <v>16589</v>
      </c>
      <c r="M129" s="324">
        <f>_xlfn.IFNA(VLOOKUP(B129,年齢別TBL[[#All],[CODE]:[女_65歳以上3]],5,FALSE)+VLOOKUP(B129,年齢別TBL[[#All],[CODE]:[女_65歳以上3]],8,FALSE),"")</f>
        <v>12672</v>
      </c>
      <c r="N129" s="325">
        <f t="shared" si="17"/>
        <v>0.22977751183158354</v>
      </c>
      <c r="O129" s="326">
        <f>_xlfn.IFNA(VLOOKUP(B129,住所別TBL[[#All],[CODE]:[世帯数_計]],3,FALSE),"")</f>
        <v>22672</v>
      </c>
      <c r="P129" s="327">
        <f t="shared" si="18"/>
        <v>86</v>
      </c>
      <c r="Q129" s="328">
        <f t="shared" si="19"/>
        <v>2.432471771347918</v>
      </c>
    </row>
    <row r="130" spans="2:17" ht="27.75" customHeight="1">
      <c r="B130" s="343" t="s">
        <v>884</v>
      </c>
      <c r="C130" s="233" t="str">
        <f t="shared" si="20"/>
        <v>H29</v>
      </c>
      <c r="D130" s="250">
        <f t="shared" si="14"/>
        <v>42917</v>
      </c>
      <c r="E130" s="251">
        <f t="shared" si="22"/>
        <v>2017</v>
      </c>
      <c r="F130" s="252">
        <f t="shared" si="23"/>
        <v>7</v>
      </c>
      <c r="G130" s="321">
        <f>_xlfn.IFNA(VLOOKUP(B130,年齢別TBL[[#All],[CODE]:[女_計]],2,FALSE),"")</f>
        <v>27077</v>
      </c>
      <c r="H130" s="322">
        <f>_xlfn.IFNA(VLOOKUP(B130,年齢別TBL[[#All],[CODE]:[女_計]],3,FALSE),"")</f>
        <v>27996</v>
      </c>
      <c r="I130" s="323">
        <f t="shared" si="15"/>
        <v>55073</v>
      </c>
      <c r="J130" s="324">
        <f t="shared" si="16"/>
        <v>-76</v>
      </c>
      <c r="K130" s="324">
        <f t="shared" si="21"/>
        <v>-73</v>
      </c>
      <c r="L130" s="322">
        <f>_xlfn.IFNA(VLOOKUP(B130,年齢別TBL[[#All],[CODE]:[女_65歳以上3]],4,FALSE)+VLOOKUP(B130,年齢別TBL[[#All],[CODE]:[女_65歳以上3]],7,FALSE),"")</f>
        <v>16618</v>
      </c>
      <c r="M130" s="324">
        <f>_xlfn.IFNA(VLOOKUP(B130,年齢別TBL[[#All],[CODE]:[女_65歳以上3]],5,FALSE)+VLOOKUP(B130,年齢別TBL[[#All],[CODE]:[女_65歳以上3]],8,FALSE),"")</f>
        <v>12700</v>
      </c>
      <c r="N130" s="325">
        <f t="shared" si="17"/>
        <v>0.2306030178127213</v>
      </c>
      <c r="O130" s="326">
        <f>_xlfn.IFNA(VLOOKUP(B130,住所別TBL[[#All],[CODE]:[世帯数_計]],3,FALSE),"")</f>
        <v>22609</v>
      </c>
      <c r="P130" s="327">
        <f t="shared" si="18"/>
        <v>-63</v>
      </c>
      <c r="Q130" s="328">
        <f t="shared" si="19"/>
        <v>2.4358883630412667</v>
      </c>
    </row>
    <row r="131" spans="2:17" ht="27.75" customHeight="1">
      <c r="B131" s="343" t="s">
        <v>885</v>
      </c>
      <c r="C131" s="233" t="str">
        <f t="shared" si="20"/>
        <v>H29</v>
      </c>
      <c r="D131" s="250">
        <f t="shared" si="14"/>
        <v>42948</v>
      </c>
      <c r="E131" s="251">
        <f t="shared" si="22"/>
        <v>2017</v>
      </c>
      <c r="F131" s="252">
        <f t="shared" si="23"/>
        <v>8</v>
      </c>
      <c r="G131" s="321">
        <f>_xlfn.IFNA(VLOOKUP(B131,年齢別TBL[[#All],[CODE]:[女_計]],2,FALSE),"")</f>
        <v>27082</v>
      </c>
      <c r="H131" s="322">
        <f>_xlfn.IFNA(VLOOKUP(B131,年齢別TBL[[#All],[CODE]:[女_計]],3,FALSE),"")</f>
        <v>27995</v>
      </c>
      <c r="I131" s="323">
        <f t="shared" si="15"/>
        <v>55077</v>
      </c>
      <c r="J131" s="324">
        <f t="shared" si="16"/>
        <v>4</v>
      </c>
      <c r="K131" s="324">
        <f t="shared" si="21"/>
        <v>-35</v>
      </c>
      <c r="L131" s="322">
        <f>_xlfn.IFNA(VLOOKUP(B131,年齢別TBL[[#All],[CODE]:[女_65歳以上3]],4,FALSE)+VLOOKUP(B131,年齢別TBL[[#All],[CODE]:[女_65歳以上3]],7,FALSE),"")</f>
        <v>16645</v>
      </c>
      <c r="M131" s="324">
        <f>_xlfn.IFNA(VLOOKUP(B131,年齢別TBL[[#All],[CODE]:[女_65歳以上3]],5,FALSE)+VLOOKUP(B131,年齢別TBL[[#All],[CODE]:[女_65歳以上3]],8,FALSE),"")</f>
        <v>12737</v>
      </c>
      <c r="N131" s="325">
        <f t="shared" si="17"/>
        <v>0.23125805690215517</v>
      </c>
      <c r="O131" s="326">
        <f>_xlfn.IFNA(VLOOKUP(B131,住所別TBL[[#All],[CODE]:[世帯数_計]],3,FALSE),"")</f>
        <v>22589</v>
      </c>
      <c r="P131" s="327">
        <f t="shared" si="18"/>
        <v>-20</v>
      </c>
      <c r="Q131" s="328">
        <f t="shared" si="19"/>
        <v>2.438222143521183</v>
      </c>
    </row>
    <row r="132" spans="2:17" ht="27.75" customHeight="1">
      <c r="B132" s="343" t="s">
        <v>886</v>
      </c>
      <c r="C132" s="233" t="str">
        <f t="shared" si="20"/>
        <v>H29</v>
      </c>
      <c r="D132" s="250">
        <f t="shared" si="14"/>
        <v>42979</v>
      </c>
      <c r="E132" s="251">
        <f t="shared" si="22"/>
        <v>2017</v>
      </c>
      <c r="F132" s="252">
        <f t="shared" si="23"/>
        <v>9</v>
      </c>
      <c r="G132" s="321">
        <f>_xlfn.IFNA(VLOOKUP(B132,年齢別TBL[[#All],[CODE]:[女_計]],2,FALSE),"")</f>
        <v>27119</v>
      </c>
      <c r="H132" s="322">
        <f>_xlfn.IFNA(VLOOKUP(B132,年齢別TBL[[#All],[CODE]:[女_計]],3,FALSE),"")</f>
        <v>28045</v>
      </c>
      <c r="I132" s="323">
        <f t="shared" si="15"/>
        <v>55164</v>
      </c>
      <c r="J132" s="324">
        <f t="shared" si="16"/>
        <v>87</v>
      </c>
      <c r="K132" s="324">
        <f t="shared" si="21"/>
        <v>-10</v>
      </c>
      <c r="L132" s="322">
        <f>_xlfn.IFNA(VLOOKUP(B132,年齢別TBL[[#All],[CODE]:[女_65歳以上3]],4,FALSE)+VLOOKUP(B132,年齢別TBL[[#All],[CODE]:[女_65歳以上3]],7,FALSE),"")</f>
        <v>16660</v>
      </c>
      <c r="M132" s="324">
        <f>_xlfn.IFNA(VLOOKUP(B132,年齢別TBL[[#All],[CODE]:[女_65歳以上3]],5,FALSE)+VLOOKUP(B132,年齢別TBL[[#All],[CODE]:[女_65歳以上3]],8,FALSE),"")</f>
        <v>12771</v>
      </c>
      <c r="N132" s="325">
        <f t="shared" si="17"/>
        <v>0.2315096802262345</v>
      </c>
      <c r="O132" s="326">
        <f>_xlfn.IFNA(VLOOKUP(B132,住所別TBL[[#All],[CODE]:[世帯数_計]],3,FALSE),"")</f>
        <v>22654</v>
      </c>
      <c r="P132" s="327">
        <f t="shared" si="18"/>
        <v>65</v>
      </c>
      <c r="Q132" s="328">
        <f t="shared" si="19"/>
        <v>2.4350666548953828</v>
      </c>
    </row>
    <row r="133" spans="2:17" ht="27.75" customHeight="1">
      <c r="B133" s="343" t="s">
        <v>887</v>
      </c>
      <c r="C133" s="233" t="str">
        <f t="shared" si="20"/>
        <v>H29</v>
      </c>
      <c r="D133" s="250">
        <f t="shared" ref="D133:D196" si="24">DATE(E133,F133,1)</f>
        <v>43009</v>
      </c>
      <c r="E133" s="251">
        <f t="shared" si="22"/>
        <v>2017</v>
      </c>
      <c r="F133" s="252">
        <f t="shared" si="23"/>
        <v>10</v>
      </c>
      <c r="G133" s="321">
        <f>_xlfn.IFNA(VLOOKUP(B133,年齢別TBL[[#All],[CODE]:[女_計]],2,FALSE),"")</f>
        <v>27113</v>
      </c>
      <c r="H133" s="322">
        <f>_xlfn.IFNA(VLOOKUP(B133,年齢別TBL[[#All],[CODE]:[女_計]],3,FALSE),"")</f>
        <v>28022</v>
      </c>
      <c r="I133" s="323">
        <f t="shared" si="15"/>
        <v>55135</v>
      </c>
      <c r="J133" s="324">
        <f t="shared" si="16"/>
        <v>-29</v>
      </c>
      <c r="K133" s="324">
        <f t="shared" si="21"/>
        <v>-47</v>
      </c>
      <c r="L133" s="322">
        <f>_xlfn.IFNA(VLOOKUP(B133,年齢別TBL[[#All],[CODE]:[女_65歳以上3]],4,FALSE)+VLOOKUP(B133,年齢別TBL[[#All],[CODE]:[女_65歳以上3]],7,FALSE),"")</f>
        <v>16694</v>
      </c>
      <c r="M133" s="324">
        <f>_xlfn.IFNA(VLOOKUP(B133,年齢別TBL[[#All],[CODE]:[女_65歳以上3]],5,FALSE)+VLOOKUP(B133,年齢別TBL[[#All],[CODE]:[女_65歳以上3]],8,FALSE),"")</f>
        <v>12805</v>
      </c>
      <c r="N133" s="325">
        <f t="shared" si="17"/>
        <v>0.23224811825519182</v>
      </c>
      <c r="O133" s="326">
        <f>_xlfn.IFNA(VLOOKUP(B133,住所別TBL[[#All],[CODE]:[世帯数_計]],3,FALSE),"")</f>
        <v>22659</v>
      </c>
      <c r="P133" s="327">
        <f t="shared" si="18"/>
        <v>5</v>
      </c>
      <c r="Q133" s="328">
        <f t="shared" si="19"/>
        <v>2.4332494814422527</v>
      </c>
    </row>
    <row r="134" spans="2:17" ht="27.75" customHeight="1">
      <c r="B134" s="343" t="s">
        <v>888</v>
      </c>
      <c r="C134" s="233" t="str">
        <f t="shared" si="20"/>
        <v>H29</v>
      </c>
      <c r="D134" s="250">
        <f t="shared" si="24"/>
        <v>43040</v>
      </c>
      <c r="E134" s="251">
        <f t="shared" si="22"/>
        <v>2017</v>
      </c>
      <c r="F134" s="252">
        <f t="shared" si="23"/>
        <v>11</v>
      </c>
      <c r="G134" s="321">
        <f>_xlfn.IFNA(VLOOKUP(B134,年齢別TBL[[#All],[CODE]:[女_計]],2,FALSE),"")</f>
        <v>27118</v>
      </c>
      <c r="H134" s="322">
        <f>_xlfn.IFNA(VLOOKUP(B134,年齢別TBL[[#All],[CODE]:[女_計]],3,FALSE),"")</f>
        <v>28029</v>
      </c>
      <c r="I134" s="323">
        <f t="shared" si="15"/>
        <v>55147</v>
      </c>
      <c r="J134" s="324">
        <f t="shared" si="16"/>
        <v>12</v>
      </c>
      <c r="K134" s="324">
        <f t="shared" si="21"/>
        <v>-68</v>
      </c>
      <c r="L134" s="322">
        <f>_xlfn.IFNA(VLOOKUP(B134,年齢別TBL[[#All],[CODE]:[女_65歳以上3]],4,FALSE)+VLOOKUP(B134,年齢別TBL[[#All],[CODE]:[女_65歳以上3]],7,FALSE),"")</f>
        <v>16713</v>
      </c>
      <c r="M134" s="324">
        <f>_xlfn.IFNA(VLOOKUP(B134,年齢別TBL[[#All],[CODE]:[女_65歳以上3]],5,FALSE)+VLOOKUP(B134,年齢別TBL[[#All],[CODE]:[女_65歳以上3]],8,FALSE),"")</f>
        <v>12830</v>
      </c>
      <c r="N134" s="325">
        <f t="shared" si="17"/>
        <v>0.2326509148276425</v>
      </c>
      <c r="O134" s="326">
        <f>_xlfn.IFNA(VLOOKUP(B134,住所別TBL[[#All],[CODE]:[世帯数_計]],3,FALSE),"")</f>
        <v>22673</v>
      </c>
      <c r="P134" s="327">
        <f t="shared" si="18"/>
        <v>14</v>
      </c>
      <c r="Q134" s="328">
        <f t="shared" si="19"/>
        <v>2.4322762757464824</v>
      </c>
    </row>
    <row r="135" spans="2:17" ht="27.75" customHeight="1">
      <c r="B135" s="343" t="s">
        <v>889</v>
      </c>
      <c r="C135" s="233" t="str">
        <f t="shared" si="20"/>
        <v>H29</v>
      </c>
      <c r="D135" s="250">
        <f t="shared" si="24"/>
        <v>43070</v>
      </c>
      <c r="E135" s="251">
        <f t="shared" si="22"/>
        <v>2017</v>
      </c>
      <c r="F135" s="252">
        <f t="shared" si="23"/>
        <v>12</v>
      </c>
      <c r="G135" s="321">
        <f>_xlfn.IFNA(VLOOKUP(B135,年齢別TBL[[#All],[CODE]:[女_計]],2,FALSE),"")</f>
        <v>27124</v>
      </c>
      <c r="H135" s="322">
        <f>_xlfn.IFNA(VLOOKUP(B135,年齢別TBL[[#All],[CODE]:[女_計]],3,FALSE),"")</f>
        <v>28028</v>
      </c>
      <c r="I135" s="323">
        <f t="shared" ref="I135:I198" si="25">IF(G135="","",G135+H135)</f>
        <v>55152</v>
      </c>
      <c r="J135" s="324">
        <f t="shared" ref="J135:J198" si="26">IF(G135="","",I135-I134)</f>
        <v>5</v>
      </c>
      <c r="K135" s="324">
        <f t="shared" si="21"/>
        <v>-94</v>
      </c>
      <c r="L135" s="322">
        <f>_xlfn.IFNA(VLOOKUP(B135,年齢別TBL[[#All],[CODE]:[女_65歳以上3]],4,FALSE)+VLOOKUP(B135,年齢別TBL[[#All],[CODE]:[女_65歳以上3]],7,FALSE),"")</f>
        <v>16731</v>
      </c>
      <c r="M135" s="324">
        <f>_xlfn.IFNA(VLOOKUP(B135,年齢別TBL[[#All],[CODE]:[女_65歳以上3]],5,FALSE)+VLOOKUP(B135,年齢別TBL[[#All],[CODE]:[女_65歳以上3]],8,FALSE),"")</f>
        <v>12855</v>
      </c>
      <c r="N135" s="325">
        <f t="shared" ref="N135:N198" si="27">IF(L135="","",M135/I135)</f>
        <v>0.23308311575282856</v>
      </c>
      <c r="O135" s="326">
        <f>_xlfn.IFNA(VLOOKUP(B135,住所別TBL[[#All],[CODE]:[世帯数_計]],3,FALSE),"")</f>
        <v>22670</v>
      </c>
      <c r="P135" s="327">
        <f t="shared" ref="P135:P198" si="28">IF(O135="","",O135-O134)</f>
        <v>-3</v>
      </c>
      <c r="Q135" s="328">
        <f t="shared" ref="Q135:Q198" si="29">IF(O135="","",I135/O135)</f>
        <v>2.4328187031318924</v>
      </c>
    </row>
    <row r="136" spans="2:17" ht="27.75" customHeight="1">
      <c r="B136" s="343" t="s">
        <v>890</v>
      </c>
      <c r="C136" s="329" t="str">
        <f t="shared" ref="C136:C199" si="30">TEXT(IF(F136&gt;3,D136,DATE(YEAR(D136)-1,F136,1)),"[$-ja-JP]ge;@")</f>
        <v>H29</v>
      </c>
      <c r="D136" s="261">
        <f t="shared" si="24"/>
        <v>43101</v>
      </c>
      <c r="E136" s="262">
        <f t="shared" si="22"/>
        <v>2018</v>
      </c>
      <c r="F136" s="252">
        <f t="shared" si="23"/>
        <v>1</v>
      </c>
      <c r="G136" s="321">
        <f>_xlfn.IFNA(VLOOKUP(B136,年齢別TBL[[#All],[CODE]:[女_計]],2,FALSE),"")</f>
        <v>27107</v>
      </c>
      <c r="H136" s="322">
        <f>_xlfn.IFNA(VLOOKUP(B136,年齢別TBL[[#All],[CODE]:[女_計]],3,FALSE),"")</f>
        <v>28025</v>
      </c>
      <c r="I136" s="323">
        <f t="shared" si="25"/>
        <v>55132</v>
      </c>
      <c r="J136" s="324">
        <f t="shared" si="26"/>
        <v>-20</v>
      </c>
      <c r="K136" s="324">
        <f t="shared" si="21"/>
        <v>-147</v>
      </c>
      <c r="L136" s="322">
        <f>_xlfn.IFNA(VLOOKUP(B136,年齢別TBL[[#All],[CODE]:[女_65歳以上3]],4,FALSE)+VLOOKUP(B136,年齢別TBL[[#All],[CODE]:[女_65歳以上3]],7,FALSE),"")</f>
        <v>16762</v>
      </c>
      <c r="M136" s="324">
        <f>_xlfn.IFNA(VLOOKUP(B136,年齢別TBL[[#All],[CODE]:[女_65歳以上3]],5,FALSE)+VLOOKUP(B136,年齢別TBL[[#All],[CODE]:[女_65歳以上3]],8,FALSE),"")</f>
        <v>12910</v>
      </c>
      <c r="N136" s="325">
        <f t="shared" si="27"/>
        <v>0.2341652760647174</v>
      </c>
      <c r="O136" s="326">
        <f>_xlfn.IFNA(VLOOKUP(B136,住所別TBL[[#All],[CODE]:[世帯数_計]],3,FALSE),"")</f>
        <v>22661</v>
      </c>
      <c r="P136" s="327">
        <f t="shared" si="28"/>
        <v>-9</v>
      </c>
      <c r="Q136" s="328">
        <f t="shared" si="29"/>
        <v>2.4329023432328669</v>
      </c>
    </row>
    <row r="137" spans="2:17" ht="27.75" customHeight="1">
      <c r="B137" s="343" t="s">
        <v>891</v>
      </c>
      <c r="C137" s="329" t="str">
        <f t="shared" si="30"/>
        <v>H29</v>
      </c>
      <c r="D137" s="250">
        <f t="shared" si="24"/>
        <v>43132</v>
      </c>
      <c r="E137" s="251">
        <f t="shared" si="22"/>
        <v>2018</v>
      </c>
      <c r="F137" s="252">
        <f t="shared" si="23"/>
        <v>2</v>
      </c>
      <c r="G137" s="321">
        <f>_xlfn.IFNA(VLOOKUP(B137,年齢別TBL[[#All],[CODE]:[女_計]],2,FALSE),"")</f>
        <v>27079</v>
      </c>
      <c r="H137" s="322">
        <f>_xlfn.IFNA(VLOOKUP(B137,年齢別TBL[[#All],[CODE]:[女_計]],3,FALSE),"")</f>
        <v>28041</v>
      </c>
      <c r="I137" s="323">
        <f t="shared" si="25"/>
        <v>55120</v>
      </c>
      <c r="J137" s="324">
        <f t="shared" si="26"/>
        <v>-12</v>
      </c>
      <c r="K137" s="324">
        <f t="shared" si="21"/>
        <v>-164</v>
      </c>
      <c r="L137" s="322">
        <f>_xlfn.IFNA(VLOOKUP(B137,年齢別TBL[[#All],[CODE]:[女_65歳以上3]],4,FALSE)+VLOOKUP(B137,年齢別TBL[[#All],[CODE]:[女_65歳以上3]],7,FALSE),"")</f>
        <v>16794</v>
      </c>
      <c r="M137" s="324">
        <f>_xlfn.IFNA(VLOOKUP(B137,年齢別TBL[[#All],[CODE]:[女_65歳以上3]],5,FALSE)+VLOOKUP(B137,年齢別TBL[[#All],[CODE]:[女_65歳以上3]],8,FALSE),"")</f>
        <v>12966</v>
      </c>
      <c r="N137" s="325">
        <f t="shared" si="27"/>
        <v>0.2352322206095791</v>
      </c>
      <c r="O137" s="326">
        <f>_xlfn.IFNA(VLOOKUP(B137,住所別TBL[[#All],[CODE]:[世帯数_計]],3,FALSE),"")</f>
        <v>22662</v>
      </c>
      <c r="P137" s="327">
        <f t="shared" si="28"/>
        <v>1</v>
      </c>
      <c r="Q137" s="328">
        <f t="shared" si="29"/>
        <v>2.4322654664195569</v>
      </c>
    </row>
    <row r="138" spans="2:17" ht="27.75" customHeight="1">
      <c r="B138" s="343" t="s">
        <v>892</v>
      </c>
      <c r="C138" s="330" t="str">
        <f t="shared" si="30"/>
        <v>H29</v>
      </c>
      <c r="D138" s="250">
        <f t="shared" si="24"/>
        <v>43160</v>
      </c>
      <c r="E138" s="251">
        <f t="shared" si="22"/>
        <v>2018</v>
      </c>
      <c r="F138" s="252">
        <f t="shared" si="23"/>
        <v>3</v>
      </c>
      <c r="G138" s="321">
        <f>_xlfn.IFNA(VLOOKUP(B138,年齢別TBL[[#All],[CODE]:[女_計]],2,FALSE),"")</f>
        <v>26959</v>
      </c>
      <c r="H138" s="322">
        <f>_xlfn.IFNA(VLOOKUP(B138,年齢別TBL[[#All],[CODE]:[女_計]],3,FALSE),"")</f>
        <v>27953</v>
      </c>
      <c r="I138" s="323">
        <f t="shared" si="25"/>
        <v>54912</v>
      </c>
      <c r="J138" s="324">
        <f t="shared" si="26"/>
        <v>-208</v>
      </c>
      <c r="K138" s="324">
        <f t="shared" si="21"/>
        <v>-201</v>
      </c>
      <c r="L138" s="322">
        <f>_xlfn.IFNA(VLOOKUP(B138,年齢別TBL[[#All],[CODE]:[女_65歳以上3]],4,FALSE)+VLOOKUP(B138,年齢別TBL[[#All],[CODE]:[女_65歳以上3]],7,FALSE),"")</f>
        <v>16824</v>
      </c>
      <c r="M138" s="324">
        <f>_xlfn.IFNA(VLOOKUP(B138,年齢別TBL[[#All],[CODE]:[女_65歳以上3]],5,FALSE)+VLOOKUP(B138,年齢別TBL[[#All],[CODE]:[女_65歳以上3]],8,FALSE),"")</f>
        <v>13005</v>
      </c>
      <c r="N138" s="325">
        <f t="shared" si="27"/>
        <v>0.23683347902097901</v>
      </c>
      <c r="O138" s="326">
        <f>_xlfn.IFNA(VLOOKUP(B138,住所別TBL[[#All],[CODE]:[世帯数_計]],3,FALSE),"")</f>
        <v>22627</v>
      </c>
      <c r="P138" s="327">
        <f t="shared" si="28"/>
        <v>-35</v>
      </c>
      <c r="Q138" s="328">
        <f t="shared" si="29"/>
        <v>2.426835196888673</v>
      </c>
    </row>
    <row r="139" spans="2:17" ht="27.75" customHeight="1">
      <c r="B139" s="343" t="s">
        <v>893</v>
      </c>
      <c r="C139" s="233" t="str">
        <f t="shared" si="30"/>
        <v>H30</v>
      </c>
      <c r="D139" s="250">
        <f t="shared" si="24"/>
        <v>43191</v>
      </c>
      <c r="E139" s="251">
        <f t="shared" si="22"/>
        <v>2018</v>
      </c>
      <c r="F139" s="252">
        <f t="shared" si="23"/>
        <v>4</v>
      </c>
      <c r="G139" s="321">
        <f>_xlfn.IFNA(VLOOKUP(B139,年齢別TBL[[#All],[CODE]:[女_計]],2,FALSE),"")</f>
        <v>27032</v>
      </c>
      <c r="H139" s="322">
        <f>_xlfn.IFNA(VLOOKUP(B139,年齢別TBL[[#All],[CODE]:[女_計]],3,FALSE),"")</f>
        <v>27948</v>
      </c>
      <c r="I139" s="323">
        <f t="shared" si="25"/>
        <v>54980</v>
      </c>
      <c r="J139" s="324">
        <f t="shared" si="26"/>
        <v>68</v>
      </c>
      <c r="K139" s="324">
        <f t="shared" si="21"/>
        <v>-84</v>
      </c>
      <c r="L139" s="322">
        <f>_xlfn.IFNA(VLOOKUP(B139,年齢別TBL[[#All],[CODE]:[女_65歳以上3]],4,FALSE)+VLOOKUP(B139,年齢別TBL[[#All],[CODE]:[女_65歳以上3]],7,FALSE),"")</f>
        <v>16895</v>
      </c>
      <c r="M139" s="324">
        <f>_xlfn.IFNA(VLOOKUP(B139,年齢別TBL[[#All],[CODE]:[女_65歳以上3]],5,FALSE)+VLOOKUP(B139,年齢別TBL[[#All],[CODE]:[女_65歳以上3]],8,FALSE),"")</f>
        <v>13054</v>
      </c>
      <c r="N139" s="325">
        <f t="shared" si="27"/>
        <v>0.2374317933794107</v>
      </c>
      <c r="O139" s="326">
        <f>_xlfn.IFNA(VLOOKUP(B139,住所別TBL[[#All],[CODE]:[世帯数_計]],3,FALSE),"")</f>
        <v>22763</v>
      </c>
      <c r="P139" s="327">
        <f t="shared" si="28"/>
        <v>136</v>
      </c>
      <c r="Q139" s="328">
        <f t="shared" si="29"/>
        <v>2.4153231120678296</v>
      </c>
    </row>
    <row r="140" spans="2:17" ht="27.75" customHeight="1">
      <c r="B140" s="343" t="s">
        <v>894</v>
      </c>
      <c r="C140" s="233" t="str">
        <f t="shared" si="30"/>
        <v>H30</v>
      </c>
      <c r="D140" s="250">
        <f t="shared" si="24"/>
        <v>43221</v>
      </c>
      <c r="E140" s="251">
        <f t="shared" si="22"/>
        <v>2018</v>
      </c>
      <c r="F140" s="252">
        <f t="shared" si="23"/>
        <v>5</v>
      </c>
      <c r="G140" s="321">
        <f>_xlfn.IFNA(VLOOKUP(B140,年齢別TBL[[#All],[CODE]:[女_計]],2,FALSE),"")</f>
        <v>27036</v>
      </c>
      <c r="H140" s="322">
        <f>_xlfn.IFNA(VLOOKUP(B140,年齢別TBL[[#All],[CODE]:[女_計]],3,FALSE),"")</f>
        <v>27963</v>
      </c>
      <c r="I140" s="323">
        <f t="shared" si="25"/>
        <v>54999</v>
      </c>
      <c r="J140" s="324">
        <f t="shared" si="26"/>
        <v>19</v>
      </c>
      <c r="K140" s="324">
        <f t="shared" si="21"/>
        <v>-70</v>
      </c>
      <c r="L140" s="322">
        <f>_xlfn.IFNA(VLOOKUP(B140,年齢別TBL[[#All],[CODE]:[女_65歳以上3]],4,FALSE)+VLOOKUP(B140,年齢別TBL[[#All],[CODE]:[女_65歳以上3]],7,FALSE),"")</f>
        <v>16925</v>
      </c>
      <c r="M140" s="324">
        <f>_xlfn.IFNA(VLOOKUP(B140,年齢別TBL[[#All],[CODE]:[女_65歳以上3]],5,FALSE)+VLOOKUP(B140,年齢別TBL[[#All],[CODE]:[女_65歳以上3]],8,FALSE),"")</f>
        <v>13094</v>
      </c>
      <c r="N140" s="325">
        <f t="shared" si="27"/>
        <v>0.23807705594647174</v>
      </c>
      <c r="O140" s="326">
        <f>_xlfn.IFNA(VLOOKUP(B140,住所別TBL[[#All],[CODE]:[世帯数_計]],3,FALSE),"")</f>
        <v>22777</v>
      </c>
      <c r="P140" s="327">
        <f t="shared" si="28"/>
        <v>14</v>
      </c>
      <c r="Q140" s="328">
        <f t="shared" si="29"/>
        <v>2.414672696140844</v>
      </c>
    </row>
    <row r="141" spans="2:17" ht="27.75" customHeight="1">
      <c r="B141" s="343" t="s">
        <v>895</v>
      </c>
      <c r="C141" s="233" t="str">
        <f t="shared" si="30"/>
        <v>H30</v>
      </c>
      <c r="D141" s="250">
        <f t="shared" si="24"/>
        <v>43252</v>
      </c>
      <c r="E141" s="251">
        <f t="shared" si="22"/>
        <v>2018</v>
      </c>
      <c r="F141" s="252">
        <f t="shared" si="23"/>
        <v>6</v>
      </c>
      <c r="G141" s="321">
        <f>_xlfn.IFNA(VLOOKUP(B141,年齢別TBL[[#All],[CODE]:[女_計]],2,FALSE),"")</f>
        <v>27060</v>
      </c>
      <c r="H141" s="322">
        <f>_xlfn.IFNA(VLOOKUP(B141,年齢別TBL[[#All],[CODE]:[女_計]],3,FALSE),"")</f>
        <v>28029</v>
      </c>
      <c r="I141" s="323">
        <f t="shared" si="25"/>
        <v>55089</v>
      </c>
      <c r="J141" s="324">
        <f t="shared" si="26"/>
        <v>90</v>
      </c>
      <c r="K141" s="324">
        <f t="shared" si="21"/>
        <v>-60</v>
      </c>
      <c r="L141" s="322">
        <f>_xlfn.IFNA(VLOOKUP(B141,年齢別TBL[[#All],[CODE]:[女_65歳以上3]],4,FALSE)+VLOOKUP(B141,年齢別TBL[[#All],[CODE]:[女_65歳以上3]],7,FALSE),"")</f>
        <v>16969</v>
      </c>
      <c r="M141" s="324">
        <f>_xlfn.IFNA(VLOOKUP(B141,年齢別TBL[[#All],[CODE]:[女_65歳以上3]],5,FALSE)+VLOOKUP(B141,年齢別TBL[[#All],[CODE]:[女_65歳以上3]],8,FALSE),"")</f>
        <v>13157</v>
      </c>
      <c r="N141" s="325">
        <f t="shared" si="27"/>
        <v>0.23883170868957504</v>
      </c>
      <c r="O141" s="326">
        <f>_xlfn.IFNA(VLOOKUP(B141,住所別TBL[[#All],[CODE]:[世帯数_計]],3,FALSE),"")</f>
        <v>22869</v>
      </c>
      <c r="P141" s="327">
        <f t="shared" si="28"/>
        <v>92</v>
      </c>
      <c r="Q141" s="328">
        <f t="shared" si="29"/>
        <v>2.4088941361668637</v>
      </c>
    </row>
    <row r="142" spans="2:17" ht="27.75" customHeight="1">
      <c r="B142" s="343" t="s">
        <v>896</v>
      </c>
      <c r="C142" s="233" t="str">
        <f t="shared" si="30"/>
        <v>H30</v>
      </c>
      <c r="D142" s="250">
        <f t="shared" si="24"/>
        <v>43282</v>
      </c>
      <c r="E142" s="251">
        <f t="shared" si="22"/>
        <v>2018</v>
      </c>
      <c r="F142" s="252">
        <f t="shared" si="23"/>
        <v>7</v>
      </c>
      <c r="G142" s="321">
        <f>_xlfn.IFNA(VLOOKUP(B142,年齢別TBL[[#All],[CODE]:[女_計]],2,FALSE),"")</f>
        <v>27111</v>
      </c>
      <c r="H142" s="322">
        <f>_xlfn.IFNA(VLOOKUP(B142,年齢別TBL[[#All],[CODE]:[女_計]],3,FALSE),"")</f>
        <v>28042</v>
      </c>
      <c r="I142" s="323">
        <f t="shared" si="25"/>
        <v>55153</v>
      </c>
      <c r="J142" s="324">
        <f t="shared" si="26"/>
        <v>64</v>
      </c>
      <c r="K142" s="324">
        <f t="shared" si="21"/>
        <v>80</v>
      </c>
      <c r="L142" s="322">
        <f>_xlfn.IFNA(VLOOKUP(B142,年齢別TBL[[#All],[CODE]:[女_65歳以上3]],4,FALSE)+VLOOKUP(B142,年齢別TBL[[#All],[CODE]:[女_65歳以上3]],7,FALSE),"")</f>
        <v>17018</v>
      </c>
      <c r="M142" s="324">
        <f>_xlfn.IFNA(VLOOKUP(B142,年齢別TBL[[#All],[CODE]:[女_65歳以上3]],5,FALSE)+VLOOKUP(B142,年齢別TBL[[#All],[CODE]:[女_65歳以上3]],8,FALSE),"")</f>
        <v>13202</v>
      </c>
      <c r="N142" s="325">
        <f t="shared" si="27"/>
        <v>0.23937047848711765</v>
      </c>
      <c r="O142" s="326">
        <f>_xlfn.IFNA(VLOOKUP(B142,住所別TBL[[#All],[CODE]:[世帯数_計]],3,FALSE),"")</f>
        <v>22923</v>
      </c>
      <c r="P142" s="327">
        <f t="shared" si="28"/>
        <v>54</v>
      </c>
      <c r="Q142" s="328">
        <f t="shared" si="29"/>
        <v>2.4060114295685557</v>
      </c>
    </row>
    <row r="143" spans="2:17" ht="27.75" customHeight="1">
      <c r="B143" s="343" t="s">
        <v>897</v>
      </c>
      <c r="C143" s="233" t="str">
        <f t="shared" si="30"/>
        <v>H30</v>
      </c>
      <c r="D143" s="250">
        <f t="shared" si="24"/>
        <v>43313</v>
      </c>
      <c r="E143" s="251">
        <f t="shared" si="22"/>
        <v>2018</v>
      </c>
      <c r="F143" s="252">
        <f t="shared" si="23"/>
        <v>8</v>
      </c>
      <c r="G143" s="321">
        <f>_xlfn.IFNA(VLOOKUP(B143,年齢別TBL[[#All],[CODE]:[女_計]],2,FALSE),"")</f>
        <v>27132</v>
      </c>
      <c r="H143" s="322">
        <f>_xlfn.IFNA(VLOOKUP(B143,年齢別TBL[[#All],[CODE]:[女_計]],3,FALSE),"")</f>
        <v>28018</v>
      </c>
      <c r="I143" s="323">
        <f t="shared" si="25"/>
        <v>55150</v>
      </c>
      <c r="J143" s="324">
        <f t="shared" si="26"/>
        <v>-3</v>
      </c>
      <c r="K143" s="324">
        <f t="shared" si="21"/>
        <v>73</v>
      </c>
      <c r="L143" s="322">
        <f>_xlfn.IFNA(VLOOKUP(B143,年齢別TBL[[#All],[CODE]:[女_65歳以上3]],4,FALSE)+VLOOKUP(B143,年齢別TBL[[#All],[CODE]:[女_65歳以上3]],7,FALSE),"")</f>
        <v>17048</v>
      </c>
      <c r="M143" s="324">
        <f>_xlfn.IFNA(VLOOKUP(B143,年齢別TBL[[#All],[CODE]:[女_65歳以上3]],5,FALSE)+VLOOKUP(B143,年齢別TBL[[#All],[CODE]:[女_65歳以上3]],8,FALSE),"")</f>
        <v>13257</v>
      </c>
      <c r="N143" s="325">
        <f t="shared" si="27"/>
        <v>0.24038077969174979</v>
      </c>
      <c r="O143" s="326">
        <f>_xlfn.IFNA(VLOOKUP(B143,住所別TBL[[#All],[CODE]:[世帯数_計]],3,FALSE),"")</f>
        <v>22899</v>
      </c>
      <c r="P143" s="327">
        <f t="shared" si="28"/>
        <v>-24</v>
      </c>
      <c r="Q143" s="328">
        <f t="shared" si="29"/>
        <v>2.4084021136294163</v>
      </c>
    </row>
    <row r="144" spans="2:17" ht="27.75" customHeight="1">
      <c r="B144" s="343" t="s">
        <v>898</v>
      </c>
      <c r="C144" s="233" t="str">
        <f t="shared" si="30"/>
        <v>H30</v>
      </c>
      <c r="D144" s="250">
        <f t="shared" si="24"/>
        <v>43344</v>
      </c>
      <c r="E144" s="251">
        <f t="shared" si="22"/>
        <v>2018</v>
      </c>
      <c r="F144" s="252">
        <f t="shared" si="23"/>
        <v>9</v>
      </c>
      <c r="G144" s="321">
        <f>_xlfn.IFNA(VLOOKUP(B144,年齢別TBL[[#All],[CODE]:[女_計]],2,FALSE),"")</f>
        <v>27149</v>
      </c>
      <c r="H144" s="322">
        <f>_xlfn.IFNA(VLOOKUP(B144,年齢別TBL[[#All],[CODE]:[女_計]],3,FALSE),"")</f>
        <v>28062</v>
      </c>
      <c r="I144" s="323">
        <f t="shared" si="25"/>
        <v>55211</v>
      </c>
      <c r="J144" s="324">
        <f t="shared" si="26"/>
        <v>61</v>
      </c>
      <c r="K144" s="324">
        <f t="shared" si="21"/>
        <v>47</v>
      </c>
      <c r="L144" s="322">
        <f>_xlfn.IFNA(VLOOKUP(B144,年齢別TBL[[#All],[CODE]:[女_65歳以上3]],4,FALSE)+VLOOKUP(B144,年齢別TBL[[#All],[CODE]:[女_65歳以上3]],7,FALSE),"")</f>
        <v>17080</v>
      </c>
      <c r="M144" s="324">
        <f>_xlfn.IFNA(VLOOKUP(B144,年齢別TBL[[#All],[CODE]:[女_65歳以上3]],5,FALSE)+VLOOKUP(B144,年齢別TBL[[#All],[CODE]:[女_65歳以上3]],8,FALSE),"")</f>
        <v>13274</v>
      </c>
      <c r="N144" s="325">
        <f t="shared" si="27"/>
        <v>0.24042310409157597</v>
      </c>
      <c r="O144" s="326">
        <f>_xlfn.IFNA(VLOOKUP(B144,住所別TBL[[#All],[CODE]:[世帯数_計]],3,FALSE),"")</f>
        <v>22940</v>
      </c>
      <c r="P144" s="327">
        <f t="shared" si="28"/>
        <v>41</v>
      </c>
      <c r="Q144" s="328">
        <f t="shared" si="29"/>
        <v>2.4067567567567569</v>
      </c>
    </row>
    <row r="145" spans="2:17" ht="27.75" customHeight="1">
      <c r="B145" s="343" t="s">
        <v>899</v>
      </c>
      <c r="C145" s="233" t="str">
        <f t="shared" si="30"/>
        <v>H30</v>
      </c>
      <c r="D145" s="250">
        <f t="shared" si="24"/>
        <v>43374</v>
      </c>
      <c r="E145" s="251">
        <f t="shared" si="22"/>
        <v>2018</v>
      </c>
      <c r="F145" s="252">
        <f t="shared" si="23"/>
        <v>10</v>
      </c>
      <c r="G145" s="321">
        <f>_xlfn.IFNA(VLOOKUP(B145,年齢別TBL[[#All],[CODE]:[女_計]],2,FALSE),"")</f>
        <v>27146</v>
      </c>
      <c r="H145" s="322">
        <f>_xlfn.IFNA(VLOOKUP(B145,年齢別TBL[[#All],[CODE]:[女_計]],3,FALSE),"")</f>
        <v>28087</v>
      </c>
      <c r="I145" s="323">
        <f t="shared" si="25"/>
        <v>55233</v>
      </c>
      <c r="J145" s="324">
        <f t="shared" si="26"/>
        <v>22</v>
      </c>
      <c r="K145" s="324">
        <f t="shared" ref="K145:K208" si="31">IF(G145="","",I145-I133)</f>
        <v>98</v>
      </c>
      <c r="L145" s="322">
        <f>_xlfn.IFNA(VLOOKUP(B145,年齢別TBL[[#All],[CODE]:[女_65歳以上3]],4,FALSE)+VLOOKUP(B145,年齢別TBL[[#All],[CODE]:[女_65歳以上3]],7,FALSE),"")</f>
        <v>17088</v>
      </c>
      <c r="M145" s="324">
        <f>_xlfn.IFNA(VLOOKUP(B145,年齢別TBL[[#All],[CODE]:[女_65歳以上3]],5,FALSE)+VLOOKUP(B145,年齢別TBL[[#All],[CODE]:[女_65歳以上3]],8,FALSE),"")</f>
        <v>13285</v>
      </c>
      <c r="N145" s="325">
        <f t="shared" si="27"/>
        <v>0.24052649684065686</v>
      </c>
      <c r="O145" s="326">
        <f>_xlfn.IFNA(VLOOKUP(B145,住所別TBL[[#All],[CODE]:[世帯数_計]],3,FALSE),"")</f>
        <v>22953</v>
      </c>
      <c r="P145" s="327">
        <f t="shared" si="28"/>
        <v>13</v>
      </c>
      <c r="Q145" s="328">
        <f t="shared" si="29"/>
        <v>2.4063521108351851</v>
      </c>
    </row>
    <row r="146" spans="2:17" ht="27.75" customHeight="1">
      <c r="B146" s="343" t="s">
        <v>900</v>
      </c>
      <c r="C146" s="233" t="str">
        <f t="shared" si="30"/>
        <v>H30</v>
      </c>
      <c r="D146" s="250">
        <f t="shared" si="24"/>
        <v>43405</v>
      </c>
      <c r="E146" s="251">
        <f t="shared" si="22"/>
        <v>2018</v>
      </c>
      <c r="F146" s="252">
        <f t="shared" si="23"/>
        <v>11</v>
      </c>
      <c r="G146" s="321">
        <f>_xlfn.IFNA(VLOOKUP(B146,年齢別TBL[[#All],[CODE]:[女_計]],2,FALSE),"")</f>
        <v>27187</v>
      </c>
      <c r="H146" s="322">
        <f>_xlfn.IFNA(VLOOKUP(B146,年齢別TBL[[#All],[CODE]:[女_計]],3,FALSE),"")</f>
        <v>28080</v>
      </c>
      <c r="I146" s="323">
        <f t="shared" si="25"/>
        <v>55267</v>
      </c>
      <c r="J146" s="324">
        <f t="shared" si="26"/>
        <v>34</v>
      </c>
      <c r="K146" s="324">
        <f t="shared" si="31"/>
        <v>120</v>
      </c>
      <c r="L146" s="322">
        <f>_xlfn.IFNA(VLOOKUP(B146,年齢別TBL[[#All],[CODE]:[女_65歳以上3]],4,FALSE)+VLOOKUP(B146,年齢別TBL[[#All],[CODE]:[女_65歳以上3]],7,FALSE),"")</f>
        <v>17146</v>
      </c>
      <c r="M146" s="324">
        <f>_xlfn.IFNA(VLOOKUP(B146,年齢別TBL[[#All],[CODE]:[女_65歳以上3]],5,FALSE)+VLOOKUP(B146,年齢別TBL[[#All],[CODE]:[女_65歳以上3]],8,FALSE),"")</f>
        <v>13312</v>
      </c>
      <c r="N146" s="325">
        <f t="shared" si="27"/>
        <v>0.24086706352796425</v>
      </c>
      <c r="O146" s="326">
        <f>_xlfn.IFNA(VLOOKUP(B146,住所別TBL[[#All],[CODE]:[世帯数_計]],3,FALSE),"")</f>
        <v>22973</v>
      </c>
      <c r="P146" s="327">
        <f t="shared" si="28"/>
        <v>20</v>
      </c>
      <c r="Q146" s="328">
        <f t="shared" si="29"/>
        <v>2.4057371697209766</v>
      </c>
    </row>
    <row r="147" spans="2:17" ht="27.75" customHeight="1">
      <c r="B147" s="343" t="s">
        <v>901</v>
      </c>
      <c r="C147" s="233" t="str">
        <f t="shared" si="30"/>
        <v>H30</v>
      </c>
      <c r="D147" s="250">
        <f t="shared" si="24"/>
        <v>43435</v>
      </c>
      <c r="E147" s="251">
        <f t="shared" si="22"/>
        <v>2018</v>
      </c>
      <c r="F147" s="252">
        <f t="shared" si="23"/>
        <v>12</v>
      </c>
      <c r="G147" s="321">
        <f>_xlfn.IFNA(VLOOKUP(B147,年齢別TBL[[#All],[CODE]:[女_計]],2,FALSE),"")</f>
        <v>27205</v>
      </c>
      <c r="H147" s="322">
        <f>_xlfn.IFNA(VLOOKUP(B147,年齢別TBL[[#All],[CODE]:[女_計]],3,FALSE),"")</f>
        <v>28083</v>
      </c>
      <c r="I147" s="323">
        <f t="shared" si="25"/>
        <v>55288</v>
      </c>
      <c r="J147" s="324">
        <f t="shared" si="26"/>
        <v>21</v>
      </c>
      <c r="K147" s="324">
        <f t="shared" si="31"/>
        <v>136</v>
      </c>
      <c r="L147" s="322">
        <f>_xlfn.IFNA(VLOOKUP(B147,年齢別TBL[[#All],[CODE]:[女_65歳以上3]],4,FALSE)+VLOOKUP(B147,年齢別TBL[[#All],[CODE]:[女_65歳以上3]],7,FALSE),"")</f>
        <v>17178</v>
      </c>
      <c r="M147" s="324">
        <f>_xlfn.IFNA(VLOOKUP(B147,年齢別TBL[[#All],[CODE]:[女_65歳以上3]],5,FALSE)+VLOOKUP(B147,年齢別TBL[[#All],[CODE]:[女_65歳以上3]],8,FALSE),"")</f>
        <v>13333</v>
      </c>
      <c r="N147" s="325">
        <f t="shared" si="27"/>
        <v>0.24115540442772393</v>
      </c>
      <c r="O147" s="326">
        <f>_xlfn.IFNA(VLOOKUP(B147,住所別TBL[[#All],[CODE]:[世帯数_計]],3,FALSE),"")</f>
        <v>22991</v>
      </c>
      <c r="P147" s="327">
        <f t="shared" si="28"/>
        <v>18</v>
      </c>
      <c r="Q147" s="328">
        <f t="shared" si="29"/>
        <v>2.4047670827715191</v>
      </c>
    </row>
    <row r="148" spans="2:17" ht="27.75" customHeight="1">
      <c r="B148" s="343" t="s">
        <v>902</v>
      </c>
      <c r="C148" s="329" t="str">
        <f t="shared" si="30"/>
        <v>H30</v>
      </c>
      <c r="D148" s="261">
        <f t="shared" si="24"/>
        <v>43466</v>
      </c>
      <c r="E148" s="262">
        <f t="shared" ref="E148:E211" si="32">E136+1</f>
        <v>2019</v>
      </c>
      <c r="F148" s="252">
        <f t="shared" ref="F148:F211" si="33">F136</f>
        <v>1</v>
      </c>
      <c r="G148" s="321">
        <f>_xlfn.IFNA(VLOOKUP(B148,年齢別TBL[[#All],[CODE]:[女_計]],2,FALSE),"")</f>
        <v>27213</v>
      </c>
      <c r="H148" s="322">
        <f>_xlfn.IFNA(VLOOKUP(B148,年齢別TBL[[#All],[CODE]:[女_計]],3,FALSE),"")</f>
        <v>28055</v>
      </c>
      <c r="I148" s="323">
        <f t="shared" si="25"/>
        <v>55268</v>
      </c>
      <c r="J148" s="324">
        <f t="shared" si="26"/>
        <v>-20</v>
      </c>
      <c r="K148" s="324">
        <f t="shared" si="31"/>
        <v>136</v>
      </c>
      <c r="L148" s="322">
        <f>_xlfn.IFNA(VLOOKUP(B148,年齢別TBL[[#All],[CODE]:[女_65歳以上3]],4,FALSE)+VLOOKUP(B148,年齢別TBL[[#All],[CODE]:[女_65歳以上3]],7,FALSE),"")</f>
        <v>17198</v>
      </c>
      <c r="M148" s="324">
        <f>_xlfn.IFNA(VLOOKUP(B148,年齢別TBL[[#All],[CODE]:[女_65歳以上3]],5,FALSE)+VLOOKUP(B148,年齢別TBL[[#All],[CODE]:[女_65歳以上3]],8,FALSE),"")</f>
        <v>13349</v>
      </c>
      <c r="N148" s="325">
        <f t="shared" si="27"/>
        <v>0.24153217051458348</v>
      </c>
      <c r="O148" s="326">
        <f>_xlfn.IFNA(VLOOKUP(B148,住所別TBL[[#All],[CODE]:[世帯数_計]],3,FALSE),"")</f>
        <v>22985</v>
      </c>
      <c r="P148" s="327">
        <f t="shared" si="28"/>
        <v>-6</v>
      </c>
      <c r="Q148" s="328">
        <f t="shared" si="29"/>
        <v>2.4045246900152275</v>
      </c>
    </row>
    <row r="149" spans="2:17" ht="27.75" customHeight="1">
      <c r="B149" s="343" t="s">
        <v>903</v>
      </c>
      <c r="C149" s="329" t="str">
        <f t="shared" si="30"/>
        <v>H30</v>
      </c>
      <c r="D149" s="250">
        <f t="shared" si="24"/>
        <v>43497</v>
      </c>
      <c r="E149" s="251">
        <f t="shared" si="32"/>
        <v>2019</v>
      </c>
      <c r="F149" s="252">
        <f t="shared" si="33"/>
        <v>2</v>
      </c>
      <c r="G149" s="321">
        <f>_xlfn.IFNA(VLOOKUP(B149,年齢別TBL[[#All],[CODE]:[女_計]],2,FALSE),"")</f>
        <v>27222</v>
      </c>
      <c r="H149" s="322">
        <f>_xlfn.IFNA(VLOOKUP(B149,年齢別TBL[[#All],[CODE]:[女_計]],3,FALSE),"")</f>
        <v>28024</v>
      </c>
      <c r="I149" s="323">
        <f t="shared" si="25"/>
        <v>55246</v>
      </c>
      <c r="J149" s="324">
        <f t="shared" si="26"/>
        <v>-22</v>
      </c>
      <c r="K149" s="324">
        <f t="shared" si="31"/>
        <v>126</v>
      </c>
      <c r="L149" s="322">
        <f>_xlfn.IFNA(VLOOKUP(B149,年齢別TBL[[#All],[CODE]:[女_65歳以上3]],4,FALSE)+VLOOKUP(B149,年齢別TBL[[#All],[CODE]:[女_65歳以上3]],7,FALSE),"")</f>
        <v>17221</v>
      </c>
      <c r="M149" s="324">
        <f>_xlfn.IFNA(VLOOKUP(B149,年齢別TBL[[#All],[CODE]:[女_65歳以上3]],5,FALSE)+VLOOKUP(B149,年齢別TBL[[#All],[CODE]:[女_65歳以上3]],8,FALSE),"")</f>
        <v>13383</v>
      </c>
      <c r="N149" s="325">
        <f t="shared" si="27"/>
        <v>0.24224378235528363</v>
      </c>
      <c r="O149" s="326">
        <f>_xlfn.IFNA(VLOOKUP(B149,住所別TBL[[#All],[CODE]:[世帯数_計]],3,FALSE),"")</f>
        <v>22957</v>
      </c>
      <c r="P149" s="327">
        <f t="shared" si="28"/>
        <v>-28</v>
      </c>
      <c r="Q149" s="328">
        <f t="shared" si="29"/>
        <v>2.4064991070261792</v>
      </c>
    </row>
    <row r="150" spans="2:17" ht="27.75" customHeight="1">
      <c r="B150" s="343" t="s">
        <v>904</v>
      </c>
      <c r="C150" s="330" t="str">
        <f t="shared" si="30"/>
        <v>H30</v>
      </c>
      <c r="D150" s="250">
        <f t="shared" si="24"/>
        <v>43525</v>
      </c>
      <c r="E150" s="251">
        <f t="shared" si="32"/>
        <v>2019</v>
      </c>
      <c r="F150" s="252">
        <f t="shared" si="33"/>
        <v>3</v>
      </c>
      <c r="G150" s="321">
        <f>_xlfn.IFNA(VLOOKUP(B150,年齢別TBL[[#All],[CODE]:[女_計]],2,FALSE),"")</f>
        <v>27120</v>
      </c>
      <c r="H150" s="322">
        <f>_xlfn.IFNA(VLOOKUP(B150,年齢別TBL[[#All],[CODE]:[女_計]],3,FALSE),"")</f>
        <v>28013</v>
      </c>
      <c r="I150" s="323">
        <f t="shared" si="25"/>
        <v>55133</v>
      </c>
      <c r="J150" s="324">
        <f t="shared" si="26"/>
        <v>-113</v>
      </c>
      <c r="K150" s="324">
        <f t="shared" si="31"/>
        <v>221</v>
      </c>
      <c r="L150" s="322">
        <f>_xlfn.IFNA(VLOOKUP(B150,年齢別TBL[[#All],[CODE]:[女_65歳以上3]],4,FALSE)+VLOOKUP(B150,年齢別TBL[[#All],[CODE]:[女_65歳以上3]],7,FALSE),"")</f>
        <v>17246</v>
      </c>
      <c r="M150" s="324">
        <f>_xlfn.IFNA(VLOOKUP(B150,年齢別TBL[[#All],[CODE]:[女_65歳以上3]],5,FALSE)+VLOOKUP(B150,年齢別TBL[[#All],[CODE]:[女_65歳以上3]],8,FALSE),"")</f>
        <v>13422</v>
      </c>
      <c r="N150" s="325">
        <f t="shared" si="27"/>
        <v>0.24344766292420147</v>
      </c>
      <c r="O150" s="326">
        <f>_xlfn.IFNA(VLOOKUP(B150,住所別TBL[[#All],[CODE]:[世帯数_計]],3,FALSE),"")</f>
        <v>22969</v>
      </c>
      <c r="P150" s="327">
        <f t="shared" si="28"/>
        <v>12</v>
      </c>
      <c r="Q150" s="328">
        <f t="shared" si="29"/>
        <v>2.4003221733640996</v>
      </c>
    </row>
    <row r="151" spans="2:17" ht="27.75" customHeight="1">
      <c r="B151" s="343" t="s">
        <v>905</v>
      </c>
      <c r="C151" s="233" t="str">
        <f t="shared" si="30"/>
        <v>H31</v>
      </c>
      <c r="D151" s="250">
        <f t="shared" si="24"/>
        <v>43556</v>
      </c>
      <c r="E151" s="251">
        <f t="shared" si="32"/>
        <v>2019</v>
      </c>
      <c r="F151" s="252">
        <f t="shared" si="33"/>
        <v>4</v>
      </c>
      <c r="G151" s="321">
        <f>_xlfn.IFNA(VLOOKUP(B151,年齢別TBL[[#All],[CODE]:[女_計]],2,FALSE),"")</f>
        <v>27245</v>
      </c>
      <c r="H151" s="322">
        <f>_xlfn.IFNA(VLOOKUP(B151,年齢別TBL[[#All],[CODE]:[女_計]],3,FALSE),"")</f>
        <v>28040</v>
      </c>
      <c r="I151" s="323">
        <f t="shared" si="25"/>
        <v>55285</v>
      </c>
      <c r="J151" s="324">
        <f t="shared" si="26"/>
        <v>152</v>
      </c>
      <c r="K151" s="324">
        <f t="shared" si="31"/>
        <v>305</v>
      </c>
      <c r="L151" s="322">
        <f>_xlfn.IFNA(VLOOKUP(B151,年齢別TBL[[#All],[CODE]:[女_65歳以上3]],4,FALSE)+VLOOKUP(B151,年齢別TBL[[#All],[CODE]:[女_65歳以上3]],7,FALSE),"")</f>
        <v>17304</v>
      </c>
      <c r="M151" s="324">
        <f>_xlfn.IFNA(VLOOKUP(B151,年齢別TBL[[#All],[CODE]:[女_65歳以上3]],5,FALSE)+VLOOKUP(B151,年齢別TBL[[#All],[CODE]:[女_65歳以上3]],8,FALSE),"")</f>
        <v>13486</v>
      </c>
      <c r="N151" s="325">
        <f t="shared" si="27"/>
        <v>0.24393596816496338</v>
      </c>
      <c r="O151" s="326">
        <f>_xlfn.IFNA(VLOOKUP(B151,住所別TBL[[#All],[CODE]:[世帯数_計]],3,FALSE),"")</f>
        <v>23162</v>
      </c>
      <c r="P151" s="327">
        <f t="shared" si="28"/>
        <v>193</v>
      </c>
      <c r="Q151" s="328">
        <f t="shared" si="29"/>
        <v>2.3868836888006215</v>
      </c>
    </row>
    <row r="152" spans="2:17" ht="27.75" customHeight="1">
      <c r="B152" s="343" t="s">
        <v>906</v>
      </c>
      <c r="C152" s="233" t="str">
        <f t="shared" si="30"/>
        <v>R1</v>
      </c>
      <c r="D152" s="250">
        <f t="shared" si="24"/>
        <v>43586</v>
      </c>
      <c r="E152" s="251">
        <f t="shared" si="32"/>
        <v>2019</v>
      </c>
      <c r="F152" s="252">
        <f t="shared" si="33"/>
        <v>5</v>
      </c>
      <c r="G152" s="321">
        <f>_xlfn.IFNA(VLOOKUP(B152,年齢別TBL[[#All],[CODE]:[女_計]],2,FALSE),"")</f>
        <v>27255</v>
      </c>
      <c r="H152" s="322">
        <f>_xlfn.IFNA(VLOOKUP(B152,年齢別TBL[[#All],[CODE]:[女_計]],3,FALSE),"")</f>
        <v>28034</v>
      </c>
      <c r="I152" s="323">
        <f t="shared" si="25"/>
        <v>55289</v>
      </c>
      <c r="J152" s="324">
        <f t="shared" si="26"/>
        <v>4</v>
      </c>
      <c r="K152" s="324">
        <f t="shared" si="31"/>
        <v>290</v>
      </c>
      <c r="L152" s="322">
        <f>_xlfn.IFNA(VLOOKUP(B152,年齢別TBL[[#All],[CODE]:[女_65歳以上3]],4,FALSE)+VLOOKUP(B152,年齢別TBL[[#All],[CODE]:[女_65歳以上3]],7,FALSE),"")</f>
        <v>17326</v>
      </c>
      <c r="M152" s="324">
        <f>_xlfn.IFNA(VLOOKUP(B152,年齢別TBL[[#All],[CODE]:[女_65歳以上3]],5,FALSE)+VLOOKUP(B152,年齢別TBL[[#All],[CODE]:[女_65歳以上3]],8,FALSE),"")</f>
        <v>13518</v>
      </c>
      <c r="N152" s="325">
        <f t="shared" si="27"/>
        <v>0.24449709707175027</v>
      </c>
      <c r="O152" s="326">
        <f>_xlfn.IFNA(VLOOKUP(B152,住所別TBL[[#All],[CODE]:[世帯数_計]],3,FALSE),"")</f>
        <v>23146</v>
      </c>
      <c r="P152" s="327">
        <f t="shared" si="28"/>
        <v>-16</v>
      </c>
      <c r="Q152" s="328">
        <f t="shared" si="29"/>
        <v>2.3887064719605982</v>
      </c>
    </row>
    <row r="153" spans="2:17" ht="27.75" customHeight="1">
      <c r="B153" s="343" t="s">
        <v>907</v>
      </c>
      <c r="C153" s="233" t="str">
        <f t="shared" si="30"/>
        <v>R1</v>
      </c>
      <c r="D153" s="250">
        <f t="shared" si="24"/>
        <v>43617</v>
      </c>
      <c r="E153" s="251">
        <f t="shared" si="32"/>
        <v>2019</v>
      </c>
      <c r="F153" s="252">
        <f t="shared" si="33"/>
        <v>6</v>
      </c>
      <c r="G153" s="321">
        <f>_xlfn.IFNA(VLOOKUP(B153,年齢別TBL[[#All],[CODE]:[女_計]],2,FALSE),"")</f>
        <v>27241</v>
      </c>
      <c r="H153" s="322">
        <f>_xlfn.IFNA(VLOOKUP(B153,年齢別TBL[[#All],[CODE]:[女_計]],3,FALSE),"")</f>
        <v>28073</v>
      </c>
      <c r="I153" s="323">
        <f t="shared" si="25"/>
        <v>55314</v>
      </c>
      <c r="J153" s="324">
        <f t="shared" si="26"/>
        <v>25</v>
      </c>
      <c r="K153" s="324">
        <f t="shared" si="31"/>
        <v>225</v>
      </c>
      <c r="L153" s="322">
        <f>_xlfn.IFNA(VLOOKUP(B153,年齢別TBL[[#All],[CODE]:[女_65歳以上3]],4,FALSE)+VLOOKUP(B153,年齢別TBL[[#All],[CODE]:[女_65歳以上3]],7,FALSE),"")</f>
        <v>17349</v>
      </c>
      <c r="M153" s="324">
        <f>_xlfn.IFNA(VLOOKUP(B153,年齢別TBL[[#All],[CODE]:[女_65歳以上3]],5,FALSE)+VLOOKUP(B153,年齢別TBL[[#All],[CODE]:[女_65歳以上3]],8,FALSE),"")</f>
        <v>13550</v>
      </c>
      <c r="N153" s="325">
        <f t="shared" si="27"/>
        <v>0.24496510829084861</v>
      </c>
      <c r="O153" s="326">
        <f>_xlfn.IFNA(VLOOKUP(B153,住所別TBL[[#All],[CODE]:[世帯数_計]],3,FALSE),"")</f>
        <v>23189</v>
      </c>
      <c r="P153" s="327">
        <f t="shared" si="28"/>
        <v>43</v>
      </c>
      <c r="Q153" s="328">
        <f t="shared" si="29"/>
        <v>2.385355125274915</v>
      </c>
    </row>
    <row r="154" spans="2:17" ht="27.75" customHeight="1">
      <c r="B154" s="343" t="s">
        <v>908</v>
      </c>
      <c r="C154" s="233" t="str">
        <f t="shared" si="30"/>
        <v>R1</v>
      </c>
      <c r="D154" s="250">
        <f t="shared" si="24"/>
        <v>43647</v>
      </c>
      <c r="E154" s="251">
        <f t="shared" si="32"/>
        <v>2019</v>
      </c>
      <c r="F154" s="252">
        <f t="shared" si="33"/>
        <v>7</v>
      </c>
      <c r="G154" s="321">
        <f>_xlfn.IFNA(VLOOKUP(B154,年齢別TBL[[#All],[CODE]:[女_計]],2,FALSE),"")</f>
        <v>27298</v>
      </c>
      <c r="H154" s="322">
        <f>_xlfn.IFNA(VLOOKUP(B154,年齢別TBL[[#All],[CODE]:[女_計]],3,FALSE),"")</f>
        <v>28076</v>
      </c>
      <c r="I154" s="323">
        <f t="shared" si="25"/>
        <v>55374</v>
      </c>
      <c r="J154" s="324">
        <f t="shared" si="26"/>
        <v>60</v>
      </c>
      <c r="K154" s="324">
        <f t="shared" si="31"/>
        <v>221</v>
      </c>
      <c r="L154" s="322">
        <f>_xlfn.IFNA(VLOOKUP(B154,年齢別TBL[[#All],[CODE]:[女_65歳以上3]],4,FALSE)+VLOOKUP(B154,年齢別TBL[[#All],[CODE]:[女_65歳以上3]],7,FALSE),"")</f>
        <v>17382</v>
      </c>
      <c r="M154" s="324">
        <f>_xlfn.IFNA(VLOOKUP(B154,年齢別TBL[[#All],[CODE]:[女_65歳以上3]],5,FALSE)+VLOOKUP(B154,年齢別TBL[[#All],[CODE]:[女_65歳以上3]],8,FALSE),"")</f>
        <v>13595</v>
      </c>
      <c r="N154" s="325">
        <f t="shared" si="27"/>
        <v>0.24551233430852024</v>
      </c>
      <c r="O154" s="326">
        <f>_xlfn.IFNA(VLOOKUP(B154,住所別TBL[[#All],[CODE]:[世帯数_計]],3,FALSE),"")</f>
        <v>23216</v>
      </c>
      <c r="P154" s="327">
        <f t="shared" si="28"/>
        <v>27</v>
      </c>
      <c r="Q154" s="328">
        <f t="shared" si="29"/>
        <v>2.3851654031702276</v>
      </c>
    </row>
    <row r="155" spans="2:17" ht="27.75" customHeight="1">
      <c r="B155" s="343" t="s">
        <v>909</v>
      </c>
      <c r="C155" s="233" t="str">
        <f t="shared" si="30"/>
        <v>R1</v>
      </c>
      <c r="D155" s="250">
        <f t="shared" si="24"/>
        <v>43678</v>
      </c>
      <c r="E155" s="251">
        <f t="shared" si="32"/>
        <v>2019</v>
      </c>
      <c r="F155" s="252">
        <f t="shared" si="33"/>
        <v>8</v>
      </c>
      <c r="G155" s="321">
        <f>_xlfn.IFNA(VLOOKUP(B155,年齢別TBL[[#All],[CODE]:[女_計]],2,FALSE),"")</f>
        <v>27290</v>
      </c>
      <c r="H155" s="322">
        <f>_xlfn.IFNA(VLOOKUP(B155,年齢別TBL[[#All],[CODE]:[女_計]],3,FALSE),"")</f>
        <v>28055</v>
      </c>
      <c r="I155" s="323">
        <f t="shared" si="25"/>
        <v>55345</v>
      </c>
      <c r="J155" s="324">
        <f t="shared" si="26"/>
        <v>-29</v>
      </c>
      <c r="K155" s="324">
        <f t="shared" si="31"/>
        <v>195</v>
      </c>
      <c r="L155" s="322">
        <f>_xlfn.IFNA(VLOOKUP(B155,年齢別TBL[[#All],[CODE]:[女_65歳以上3]],4,FALSE)+VLOOKUP(B155,年齢別TBL[[#All],[CODE]:[女_65歳以上3]],7,FALSE),"")</f>
        <v>17418</v>
      </c>
      <c r="M155" s="324">
        <f>_xlfn.IFNA(VLOOKUP(B155,年齢別TBL[[#All],[CODE]:[女_65歳以上3]],5,FALSE)+VLOOKUP(B155,年齢別TBL[[#All],[CODE]:[女_65歳以上3]],8,FALSE),"")</f>
        <v>13615</v>
      </c>
      <c r="N155" s="325">
        <f t="shared" si="27"/>
        <v>0.24600234890233988</v>
      </c>
      <c r="O155" s="326">
        <f>_xlfn.IFNA(VLOOKUP(B155,住所別TBL[[#All],[CODE]:[世帯数_計]],3,FALSE),"")</f>
        <v>23173</v>
      </c>
      <c r="P155" s="327">
        <f t="shared" si="28"/>
        <v>-43</v>
      </c>
      <c r="Q155" s="328">
        <f t="shared" si="29"/>
        <v>2.3883398783066498</v>
      </c>
    </row>
    <row r="156" spans="2:17" ht="27.75" customHeight="1">
      <c r="B156" s="343" t="s">
        <v>910</v>
      </c>
      <c r="C156" s="233" t="str">
        <f t="shared" si="30"/>
        <v>R1</v>
      </c>
      <c r="D156" s="250">
        <f t="shared" si="24"/>
        <v>43709</v>
      </c>
      <c r="E156" s="251">
        <f t="shared" si="32"/>
        <v>2019</v>
      </c>
      <c r="F156" s="252">
        <f t="shared" si="33"/>
        <v>9</v>
      </c>
      <c r="G156" s="321">
        <f>_xlfn.IFNA(VLOOKUP(B156,年齢別TBL[[#All],[CODE]:[女_計]],2,FALSE),"")</f>
        <v>27316</v>
      </c>
      <c r="H156" s="322">
        <f>_xlfn.IFNA(VLOOKUP(B156,年齢別TBL[[#All],[CODE]:[女_計]],3,FALSE),"")</f>
        <v>28106</v>
      </c>
      <c r="I156" s="323">
        <f t="shared" si="25"/>
        <v>55422</v>
      </c>
      <c r="J156" s="324">
        <f t="shared" si="26"/>
        <v>77</v>
      </c>
      <c r="K156" s="324">
        <f t="shared" si="31"/>
        <v>211</v>
      </c>
      <c r="L156" s="322">
        <f>_xlfn.IFNA(VLOOKUP(B156,年齢別TBL[[#All],[CODE]:[女_65歳以上3]],4,FALSE)+VLOOKUP(B156,年齢別TBL[[#All],[CODE]:[女_65歳以上3]],7,FALSE),"")</f>
        <v>17435</v>
      </c>
      <c r="M156" s="324">
        <f>_xlfn.IFNA(VLOOKUP(B156,年齢別TBL[[#All],[CODE]:[女_65歳以上3]],5,FALSE)+VLOOKUP(B156,年齢別TBL[[#All],[CODE]:[女_65歳以上3]],8,FALSE),"")</f>
        <v>13639</v>
      </c>
      <c r="N156" s="325">
        <f t="shared" si="27"/>
        <v>0.24609360903612285</v>
      </c>
      <c r="O156" s="326">
        <f>_xlfn.IFNA(VLOOKUP(B156,住所別TBL[[#All],[CODE]:[世帯数_計]],3,FALSE),"")</f>
        <v>23228</v>
      </c>
      <c r="P156" s="327">
        <f t="shared" si="28"/>
        <v>55</v>
      </c>
      <c r="Q156" s="328">
        <f t="shared" si="29"/>
        <v>2.3859996555880834</v>
      </c>
    </row>
    <row r="157" spans="2:17" ht="27.75" customHeight="1">
      <c r="B157" s="343" t="s">
        <v>911</v>
      </c>
      <c r="C157" s="233" t="str">
        <f t="shared" si="30"/>
        <v>R1</v>
      </c>
      <c r="D157" s="250">
        <f t="shared" si="24"/>
        <v>43739</v>
      </c>
      <c r="E157" s="251">
        <f t="shared" si="32"/>
        <v>2019</v>
      </c>
      <c r="F157" s="252">
        <f t="shared" si="33"/>
        <v>10</v>
      </c>
      <c r="G157" s="321">
        <f>_xlfn.IFNA(VLOOKUP(B157,年齢別TBL[[#All],[CODE]:[女_計]],2,FALSE),"")</f>
        <v>27334</v>
      </c>
      <c r="H157" s="322">
        <f>_xlfn.IFNA(VLOOKUP(B157,年齢別TBL[[#All],[CODE]:[女_計]],3,FALSE),"")</f>
        <v>28126</v>
      </c>
      <c r="I157" s="323">
        <f t="shared" si="25"/>
        <v>55460</v>
      </c>
      <c r="J157" s="324">
        <f t="shared" si="26"/>
        <v>38</v>
      </c>
      <c r="K157" s="324">
        <f t="shared" si="31"/>
        <v>227</v>
      </c>
      <c r="L157" s="322">
        <f>_xlfn.IFNA(VLOOKUP(B157,年齢別TBL[[#All],[CODE]:[女_65歳以上3]],4,FALSE)+VLOOKUP(B157,年齢別TBL[[#All],[CODE]:[女_65歳以上3]],7,FALSE),"")</f>
        <v>17484</v>
      </c>
      <c r="M157" s="324">
        <f>_xlfn.IFNA(VLOOKUP(B157,年齢別TBL[[#All],[CODE]:[女_65歳以上3]],5,FALSE)+VLOOKUP(B157,年齢別TBL[[#All],[CODE]:[女_65歳以上3]],8,FALSE),"")</f>
        <v>13681</v>
      </c>
      <c r="N157" s="325">
        <f t="shared" si="27"/>
        <v>0.24668229354489724</v>
      </c>
      <c r="O157" s="326">
        <f>_xlfn.IFNA(VLOOKUP(B157,住所別TBL[[#All],[CODE]:[世帯数_計]],3,FALSE),"")</f>
        <v>23259</v>
      </c>
      <c r="P157" s="327">
        <f t="shared" si="28"/>
        <v>31</v>
      </c>
      <c r="Q157" s="328">
        <f t="shared" si="29"/>
        <v>2.3844533298938044</v>
      </c>
    </row>
    <row r="158" spans="2:17" ht="27.75" customHeight="1">
      <c r="B158" s="343" t="s">
        <v>912</v>
      </c>
      <c r="C158" s="233" t="str">
        <f t="shared" si="30"/>
        <v>R1</v>
      </c>
      <c r="D158" s="250">
        <f t="shared" si="24"/>
        <v>43770</v>
      </c>
      <c r="E158" s="251">
        <f t="shared" si="32"/>
        <v>2019</v>
      </c>
      <c r="F158" s="252">
        <f t="shared" si="33"/>
        <v>11</v>
      </c>
      <c r="G158" s="321">
        <f>_xlfn.IFNA(VLOOKUP(B158,年齢別TBL[[#All],[CODE]:[女_計]],2,FALSE),"")</f>
        <v>27328</v>
      </c>
      <c r="H158" s="322">
        <f>_xlfn.IFNA(VLOOKUP(B158,年齢別TBL[[#All],[CODE]:[女_計]],3,FALSE),"")</f>
        <v>28123</v>
      </c>
      <c r="I158" s="323">
        <f t="shared" si="25"/>
        <v>55451</v>
      </c>
      <c r="J158" s="324">
        <f t="shared" si="26"/>
        <v>-9</v>
      </c>
      <c r="K158" s="324">
        <f t="shared" si="31"/>
        <v>184</v>
      </c>
      <c r="L158" s="322">
        <f>_xlfn.IFNA(VLOOKUP(B158,年齢別TBL[[#All],[CODE]:[女_65歳以上3]],4,FALSE)+VLOOKUP(B158,年齢別TBL[[#All],[CODE]:[女_65歳以上3]],7,FALSE),"")</f>
        <v>17486</v>
      </c>
      <c r="M158" s="324">
        <f>_xlfn.IFNA(VLOOKUP(B158,年齢別TBL[[#All],[CODE]:[女_65歳以上3]],5,FALSE)+VLOOKUP(B158,年齢別TBL[[#All],[CODE]:[女_65歳以上3]],8,FALSE),"")</f>
        <v>13688</v>
      </c>
      <c r="N158" s="325">
        <f t="shared" si="27"/>
        <v>0.24684856900687094</v>
      </c>
      <c r="O158" s="326">
        <f>_xlfn.IFNA(VLOOKUP(B158,住所別TBL[[#All],[CODE]:[世帯数_計]],3,FALSE),"")</f>
        <v>23254</v>
      </c>
      <c r="P158" s="327">
        <f t="shared" si="28"/>
        <v>-5</v>
      </c>
      <c r="Q158" s="328">
        <f t="shared" si="29"/>
        <v>2.3845789971617788</v>
      </c>
    </row>
    <row r="159" spans="2:17" ht="27.75" customHeight="1">
      <c r="B159" s="343" t="s">
        <v>913</v>
      </c>
      <c r="C159" s="233" t="str">
        <f t="shared" si="30"/>
        <v>R1</v>
      </c>
      <c r="D159" s="250">
        <f t="shared" si="24"/>
        <v>43800</v>
      </c>
      <c r="E159" s="251">
        <f t="shared" si="32"/>
        <v>2019</v>
      </c>
      <c r="F159" s="252">
        <f t="shared" si="33"/>
        <v>12</v>
      </c>
      <c r="G159" s="321">
        <f>_xlfn.IFNA(VLOOKUP(B159,年齢別TBL[[#All],[CODE]:[女_計]],2,FALSE),"")</f>
        <v>27324</v>
      </c>
      <c r="H159" s="322">
        <f>_xlfn.IFNA(VLOOKUP(B159,年齢別TBL[[#All],[CODE]:[女_計]],3,FALSE),"")</f>
        <v>28124</v>
      </c>
      <c r="I159" s="323">
        <f t="shared" si="25"/>
        <v>55448</v>
      </c>
      <c r="J159" s="324">
        <f t="shared" si="26"/>
        <v>-3</v>
      </c>
      <c r="K159" s="324">
        <f t="shared" si="31"/>
        <v>160</v>
      </c>
      <c r="L159" s="322">
        <f>_xlfn.IFNA(VLOOKUP(B159,年齢別TBL[[#All],[CODE]:[女_65歳以上3]],4,FALSE)+VLOOKUP(B159,年齢別TBL[[#All],[CODE]:[女_65歳以上3]],7,FALSE),"")</f>
        <v>17512</v>
      </c>
      <c r="M159" s="324">
        <f>_xlfn.IFNA(VLOOKUP(B159,年齢別TBL[[#All],[CODE]:[女_65歳以上3]],5,FALSE)+VLOOKUP(B159,年齢別TBL[[#All],[CODE]:[女_65歳以上3]],8,FALSE),"")</f>
        <v>13721</v>
      </c>
      <c r="N159" s="325">
        <f t="shared" si="27"/>
        <v>0.24745707690088009</v>
      </c>
      <c r="O159" s="326">
        <f>_xlfn.IFNA(VLOOKUP(B159,住所別TBL[[#All],[CODE]:[世帯数_計]],3,FALSE),"")</f>
        <v>23264</v>
      </c>
      <c r="P159" s="327">
        <f t="shared" si="28"/>
        <v>10</v>
      </c>
      <c r="Q159" s="328">
        <f t="shared" si="29"/>
        <v>2.3834250343878955</v>
      </c>
    </row>
    <row r="160" spans="2:17" ht="27.75" customHeight="1">
      <c r="B160" s="343" t="s">
        <v>914</v>
      </c>
      <c r="C160" s="329" t="str">
        <f t="shared" si="30"/>
        <v>H31</v>
      </c>
      <c r="D160" s="261">
        <f t="shared" si="24"/>
        <v>43831</v>
      </c>
      <c r="E160" s="262">
        <f t="shared" si="32"/>
        <v>2020</v>
      </c>
      <c r="F160" s="252">
        <f t="shared" si="33"/>
        <v>1</v>
      </c>
      <c r="G160" s="321">
        <f>_xlfn.IFNA(VLOOKUP(B160,年齢別TBL[[#All],[CODE]:[女_計]],2,FALSE),"")</f>
        <v>27335</v>
      </c>
      <c r="H160" s="322">
        <f>_xlfn.IFNA(VLOOKUP(B160,年齢別TBL[[#All],[CODE]:[女_計]],3,FALSE),"")</f>
        <v>28144</v>
      </c>
      <c r="I160" s="323">
        <f t="shared" si="25"/>
        <v>55479</v>
      </c>
      <c r="J160" s="324">
        <f t="shared" si="26"/>
        <v>31</v>
      </c>
      <c r="K160" s="324">
        <f t="shared" si="31"/>
        <v>211</v>
      </c>
      <c r="L160" s="322">
        <f>_xlfn.IFNA(VLOOKUP(B160,年齢別TBL[[#All],[CODE]:[女_65歳以上3]],4,FALSE)+VLOOKUP(B160,年齢別TBL[[#All],[CODE]:[女_65歳以上3]],7,FALSE),"")</f>
        <v>17547</v>
      </c>
      <c r="M160" s="324">
        <f>_xlfn.IFNA(VLOOKUP(B160,年齢別TBL[[#All],[CODE]:[女_65歳以上3]],5,FALSE)+VLOOKUP(B160,年齢別TBL[[#All],[CODE]:[女_65歳以上3]],8,FALSE),"")</f>
        <v>13775</v>
      </c>
      <c r="N160" s="325">
        <f t="shared" si="27"/>
        <v>0.24829214657798446</v>
      </c>
      <c r="O160" s="326">
        <f>_xlfn.IFNA(VLOOKUP(B160,住所別TBL[[#All],[CODE]:[世帯数_計]],3,FALSE),"")</f>
        <v>23286</v>
      </c>
      <c r="P160" s="327">
        <f t="shared" si="28"/>
        <v>22</v>
      </c>
      <c r="Q160" s="328">
        <f t="shared" si="29"/>
        <v>2.3825045091471271</v>
      </c>
    </row>
    <row r="161" spans="2:17" ht="27.75" customHeight="1">
      <c r="B161" s="343" t="s">
        <v>915</v>
      </c>
      <c r="C161" s="329" t="str">
        <f t="shared" si="30"/>
        <v>H31</v>
      </c>
      <c r="D161" s="250">
        <f t="shared" si="24"/>
        <v>43862</v>
      </c>
      <c r="E161" s="251">
        <f t="shared" si="32"/>
        <v>2020</v>
      </c>
      <c r="F161" s="252">
        <f t="shared" si="33"/>
        <v>2</v>
      </c>
      <c r="G161" s="321">
        <f>_xlfn.IFNA(VLOOKUP(B161,年齢別TBL[[#All],[CODE]:[女_計]],2,FALSE),"")</f>
        <v>27339</v>
      </c>
      <c r="H161" s="322">
        <f>_xlfn.IFNA(VLOOKUP(B161,年齢別TBL[[#All],[CODE]:[女_計]],3,FALSE),"")</f>
        <v>28175</v>
      </c>
      <c r="I161" s="323">
        <f t="shared" si="25"/>
        <v>55514</v>
      </c>
      <c r="J161" s="324">
        <f t="shared" si="26"/>
        <v>35</v>
      </c>
      <c r="K161" s="324">
        <f t="shared" si="31"/>
        <v>268</v>
      </c>
      <c r="L161" s="322">
        <f>_xlfn.IFNA(VLOOKUP(B161,年齢別TBL[[#All],[CODE]:[女_65歳以上3]],4,FALSE)+VLOOKUP(B161,年齢別TBL[[#All],[CODE]:[女_65歳以上3]],7,FALSE),"")</f>
        <v>17588</v>
      </c>
      <c r="M161" s="324">
        <f>_xlfn.IFNA(VLOOKUP(B161,年齢別TBL[[#All],[CODE]:[女_65歳以上3]],5,FALSE)+VLOOKUP(B161,年齢別TBL[[#All],[CODE]:[女_65歳以上3]],8,FALSE),"")</f>
        <v>13808</v>
      </c>
      <c r="N161" s="325">
        <f t="shared" si="27"/>
        <v>0.24873005007745794</v>
      </c>
      <c r="O161" s="326">
        <f>_xlfn.IFNA(VLOOKUP(B161,住所別TBL[[#All],[CODE]:[世帯数_計]],3,FALSE),"")</f>
        <v>23315</v>
      </c>
      <c r="P161" s="327">
        <f t="shared" si="28"/>
        <v>29</v>
      </c>
      <c r="Q161" s="328">
        <f t="shared" si="29"/>
        <v>2.3810422474801629</v>
      </c>
    </row>
    <row r="162" spans="2:17" ht="27.75" customHeight="1">
      <c r="B162" s="343" t="s">
        <v>916</v>
      </c>
      <c r="C162" s="330" t="str">
        <f t="shared" si="30"/>
        <v>H31</v>
      </c>
      <c r="D162" s="250">
        <f t="shared" si="24"/>
        <v>43891</v>
      </c>
      <c r="E162" s="251">
        <f t="shared" si="32"/>
        <v>2020</v>
      </c>
      <c r="F162" s="252">
        <f t="shared" si="33"/>
        <v>3</v>
      </c>
      <c r="G162" s="321">
        <f>_xlfn.IFNA(VLOOKUP(B162,年齢別TBL[[#All],[CODE]:[女_計]],2,FALSE),"")</f>
        <v>27238</v>
      </c>
      <c r="H162" s="322">
        <f>_xlfn.IFNA(VLOOKUP(B162,年齢別TBL[[#All],[CODE]:[女_計]],3,FALSE),"")</f>
        <v>28087</v>
      </c>
      <c r="I162" s="323">
        <f t="shared" si="25"/>
        <v>55325</v>
      </c>
      <c r="J162" s="324">
        <f t="shared" si="26"/>
        <v>-189</v>
      </c>
      <c r="K162" s="324">
        <f t="shared" si="31"/>
        <v>192</v>
      </c>
      <c r="L162" s="322">
        <f>_xlfn.IFNA(VLOOKUP(B162,年齢別TBL[[#All],[CODE]:[女_65歳以上3]],4,FALSE)+VLOOKUP(B162,年齢別TBL[[#All],[CODE]:[女_65歳以上3]],7,FALSE),"")</f>
        <v>17591</v>
      </c>
      <c r="M162" s="324">
        <f>_xlfn.IFNA(VLOOKUP(B162,年齢別TBL[[#All],[CODE]:[女_65歳以上3]],5,FALSE)+VLOOKUP(B162,年齢別TBL[[#All],[CODE]:[女_65歳以上3]],8,FALSE),"")</f>
        <v>13818</v>
      </c>
      <c r="N162" s="325">
        <f t="shared" si="27"/>
        <v>0.2497605061003163</v>
      </c>
      <c r="O162" s="326">
        <f>_xlfn.IFNA(VLOOKUP(B162,住所別TBL[[#All],[CODE]:[世帯数_計]],3,FALSE),"")</f>
        <v>23270</v>
      </c>
      <c r="P162" s="327">
        <f t="shared" si="28"/>
        <v>-45</v>
      </c>
      <c r="Q162" s="328">
        <f t="shared" si="29"/>
        <v>2.3775247099269445</v>
      </c>
    </row>
    <row r="163" spans="2:17" ht="27.75" customHeight="1">
      <c r="B163" s="343" t="s">
        <v>917</v>
      </c>
      <c r="C163" s="233" t="str">
        <f t="shared" si="30"/>
        <v>R2</v>
      </c>
      <c r="D163" s="250">
        <f t="shared" si="24"/>
        <v>43922</v>
      </c>
      <c r="E163" s="251">
        <f t="shared" si="32"/>
        <v>2020</v>
      </c>
      <c r="F163" s="252">
        <f t="shared" si="33"/>
        <v>4</v>
      </c>
      <c r="G163" s="321">
        <f>_xlfn.IFNA(VLOOKUP(B163,年齢別TBL[[#All],[CODE]:[女_計]],2,FALSE),"")</f>
        <v>27223</v>
      </c>
      <c r="H163" s="322">
        <f>_xlfn.IFNA(VLOOKUP(B163,年齢別TBL[[#All],[CODE]:[女_計]],3,FALSE),"")</f>
        <v>28105</v>
      </c>
      <c r="I163" s="323">
        <f t="shared" si="25"/>
        <v>55328</v>
      </c>
      <c r="J163" s="324">
        <f t="shared" si="26"/>
        <v>3</v>
      </c>
      <c r="K163" s="324">
        <f t="shared" si="31"/>
        <v>43</v>
      </c>
      <c r="L163" s="322">
        <f>_xlfn.IFNA(VLOOKUP(B163,年齢別TBL[[#All],[CODE]:[女_65歳以上3]],4,FALSE)+VLOOKUP(B163,年齢別TBL[[#All],[CODE]:[女_65歳以上3]],7,FALSE),"")</f>
        <v>17648</v>
      </c>
      <c r="M163" s="324">
        <f>_xlfn.IFNA(VLOOKUP(B163,年齢別TBL[[#All],[CODE]:[女_65歳以上3]],5,FALSE)+VLOOKUP(B163,年齢別TBL[[#All],[CODE]:[女_65歳以上3]],8,FALSE),"")</f>
        <v>13874</v>
      </c>
      <c r="N163" s="325">
        <f t="shared" si="27"/>
        <v>0.25075910931174089</v>
      </c>
      <c r="O163" s="326">
        <f>_xlfn.IFNA(VLOOKUP(B163,住所別TBL[[#All],[CODE]:[世帯数_計]],3,FALSE),"")</f>
        <v>23370</v>
      </c>
      <c r="P163" s="327">
        <f t="shared" si="28"/>
        <v>100</v>
      </c>
      <c r="Q163" s="328">
        <f t="shared" si="29"/>
        <v>2.3674796747967481</v>
      </c>
    </row>
    <row r="164" spans="2:17" ht="27.75" customHeight="1">
      <c r="B164" s="343" t="s">
        <v>918</v>
      </c>
      <c r="C164" s="233" t="str">
        <f t="shared" si="30"/>
        <v>R2</v>
      </c>
      <c r="D164" s="250">
        <f t="shared" si="24"/>
        <v>43952</v>
      </c>
      <c r="E164" s="251">
        <f t="shared" si="32"/>
        <v>2020</v>
      </c>
      <c r="F164" s="252">
        <f t="shared" si="33"/>
        <v>5</v>
      </c>
      <c r="G164" s="321">
        <f>_xlfn.IFNA(VLOOKUP(B164,年齢別TBL[[#All],[CODE]:[女_計]],2,FALSE),"")</f>
        <v>27212</v>
      </c>
      <c r="H164" s="322">
        <f>_xlfn.IFNA(VLOOKUP(B164,年齢別TBL[[#All],[CODE]:[女_計]],3,FALSE),"")</f>
        <v>28107</v>
      </c>
      <c r="I164" s="323">
        <f t="shared" si="25"/>
        <v>55319</v>
      </c>
      <c r="J164" s="324">
        <f t="shared" si="26"/>
        <v>-9</v>
      </c>
      <c r="K164" s="324">
        <f t="shared" si="31"/>
        <v>30</v>
      </c>
      <c r="L164" s="322">
        <f>_xlfn.IFNA(VLOOKUP(B164,年齢別TBL[[#All],[CODE]:[女_65歳以上3]],4,FALSE)+VLOOKUP(B164,年齢別TBL[[#All],[CODE]:[女_65歳以上3]],7,FALSE),"")</f>
        <v>17674</v>
      </c>
      <c r="M164" s="324">
        <f>_xlfn.IFNA(VLOOKUP(B164,年齢別TBL[[#All],[CODE]:[女_65歳以上3]],5,FALSE)+VLOOKUP(B164,年齢別TBL[[#All],[CODE]:[女_65歳以上3]],8,FALSE),"")</f>
        <v>13906</v>
      </c>
      <c r="N164" s="325">
        <f t="shared" si="27"/>
        <v>0.25137836909560912</v>
      </c>
      <c r="O164" s="326">
        <f>_xlfn.IFNA(VLOOKUP(B164,住所別TBL[[#All],[CODE]:[世帯数_計]],3,FALSE),"")</f>
        <v>23391</v>
      </c>
      <c r="P164" s="327">
        <f t="shared" si="28"/>
        <v>21</v>
      </c>
      <c r="Q164" s="328">
        <f t="shared" si="29"/>
        <v>2.3649694326877859</v>
      </c>
    </row>
    <row r="165" spans="2:17" ht="27.75" customHeight="1">
      <c r="B165" s="343" t="s">
        <v>919</v>
      </c>
      <c r="C165" s="233" t="str">
        <f t="shared" si="30"/>
        <v>R2</v>
      </c>
      <c r="D165" s="250">
        <f t="shared" si="24"/>
        <v>43983</v>
      </c>
      <c r="E165" s="251">
        <f t="shared" si="32"/>
        <v>2020</v>
      </c>
      <c r="F165" s="252">
        <f t="shared" si="33"/>
        <v>6</v>
      </c>
      <c r="G165" s="321">
        <f>_xlfn.IFNA(VLOOKUP(B165,年齢別TBL[[#All],[CODE]:[女_計]],2,FALSE),"")</f>
        <v>27249</v>
      </c>
      <c r="H165" s="322">
        <f>_xlfn.IFNA(VLOOKUP(B165,年齢別TBL[[#All],[CODE]:[女_計]],3,FALSE),"")</f>
        <v>28157</v>
      </c>
      <c r="I165" s="323">
        <f t="shared" si="25"/>
        <v>55406</v>
      </c>
      <c r="J165" s="324">
        <f t="shared" si="26"/>
        <v>87</v>
      </c>
      <c r="K165" s="324">
        <f t="shared" si="31"/>
        <v>92</v>
      </c>
      <c r="L165" s="322">
        <f>_xlfn.IFNA(VLOOKUP(B165,年齢別TBL[[#All],[CODE]:[女_65歳以上3]],4,FALSE)+VLOOKUP(B165,年齢別TBL[[#All],[CODE]:[女_65歳以上3]],7,FALSE),"")</f>
        <v>17725</v>
      </c>
      <c r="M165" s="324">
        <f>_xlfn.IFNA(VLOOKUP(B165,年齢別TBL[[#All],[CODE]:[女_65歳以上3]],5,FALSE)+VLOOKUP(B165,年齢別TBL[[#All],[CODE]:[女_65歳以上3]],8,FALSE),"")</f>
        <v>13951</v>
      </c>
      <c r="N165" s="325">
        <f t="shared" si="27"/>
        <v>0.25179583438616754</v>
      </c>
      <c r="O165" s="326">
        <f>_xlfn.IFNA(VLOOKUP(B165,住所別TBL[[#All],[CODE]:[世帯数_計]],3,FALSE),"")</f>
        <v>23448</v>
      </c>
      <c r="P165" s="327">
        <f t="shared" si="28"/>
        <v>57</v>
      </c>
      <c r="Q165" s="328">
        <f t="shared" si="29"/>
        <v>2.3629307403616515</v>
      </c>
    </row>
    <row r="166" spans="2:17" ht="27.75" customHeight="1">
      <c r="B166" s="343" t="s">
        <v>920</v>
      </c>
      <c r="C166" s="233" t="str">
        <f t="shared" si="30"/>
        <v>R2</v>
      </c>
      <c r="D166" s="250">
        <f t="shared" si="24"/>
        <v>44013</v>
      </c>
      <c r="E166" s="251">
        <f t="shared" si="32"/>
        <v>2020</v>
      </c>
      <c r="F166" s="252">
        <f t="shared" si="33"/>
        <v>7</v>
      </c>
      <c r="G166" s="321">
        <f>_xlfn.IFNA(VLOOKUP(B166,年齢別TBL[[#All],[CODE]:[女_計]],2,FALSE),"")</f>
        <v>27326</v>
      </c>
      <c r="H166" s="322">
        <f>_xlfn.IFNA(VLOOKUP(B166,年齢別TBL[[#All],[CODE]:[女_計]],3,FALSE),"")</f>
        <v>28187</v>
      </c>
      <c r="I166" s="323">
        <f t="shared" si="25"/>
        <v>55513</v>
      </c>
      <c r="J166" s="324">
        <f t="shared" si="26"/>
        <v>107</v>
      </c>
      <c r="K166" s="324">
        <f t="shared" si="31"/>
        <v>139</v>
      </c>
      <c r="L166" s="322">
        <f>_xlfn.IFNA(VLOOKUP(B166,年齢別TBL[[#All],[CODE]:[女_65歳以上3]],4,FALSE)+VLOOKUP(B166,年齢別TBL[[#All],[CODE]:[女_65歳以上3]],7,FALSE),"")</f>
        <v>17745</v>
      </c>
      <c r="M166" s="324">
        <f>_xlfn.IFNA(VLOOKUP(B166,年齢別TBL[[#All],[CODE]:[女_65歳以上3]],5,FALSE)+VLOOKUP(B166,年齢別TBL[[#All],[CODE]:[女_65歳以上3]],8,FALSE),"")</f>
        <v>13985</v>
      </c>
      <c r="N166" s="325">
        <f t="shared" si="27"/>
        <v>0.25192297299731592</v>
      </c>
      <c r="O166" s="326">
        <f>_xlfn.IFNA(VLOOKUP(B166,住所別TBL[[#All],[CODE]:[世帯数_計]],3,FALSE),"")</f>
        <v>23521</v>
      </c>
      <c r="P166" s="327">
        <f t="shared" si="28"/>
        <v>73</v>
      </c>
      <c r="Q166" s="328">
        <f t="shared" si="29"/>
        <v>2.3601462522851921</v>
      </c>
    </row>
    <row r="167" spans="2:17" ht="27.75" customHeight="1">
      <c r="B167" s="343" t="s">
        <v>921</v>
      </c>
      <c r="C167" s="233" t="str">
        <f t="shared" si="30"/>
        <v>R2</v>
      </c>
      <c r="D167" s="250">
        <f t="shared" si="24"/>
        <v>44044</v>
      </c>
      <c r="E167" s="251">
        <f t="shared" si="32"/>
        <v>2020</v>
      </c>
      <c r="F167" s="252">
        <f t="shared" si="33"/>
        <v>8</v>
      </c>
      <c r="G167" s="321">
        <f>_xlfn.IFNA(VLOOKUP(B167,年齢別TBL[[#All],[CODE]:[女_計]],2,FALSE),"")</f>
        <v>27298</v>
      </c>
      <c r="H167" s="322">
        <f>_xlfn.IFNA(VLOOKUP(B167,年齢別TBL[[#All],[CODE]:[女_計]],3,FALSE),"")</f>
        <v>28215</v>
      </c>
      <c r="I167" s="323">
        <f t="shared" si="25"/>
        <v>55513</v>
      </c>
      <c r="J167" s="324">
        <f t="shared" si="26"/>
        <v>0</v>
      </c>
      <c r="K167" s="324">
        <f t="shared" si="31"/>
        <v>168</v>
      </c>
      <c r="L167" s="322">
        <f>_xlfn.IFNA(VLOOKUP(B167,年齢別TBL[[#All],[CODE]:[女_65歳以上3]],4,FALSE)+VLOOKUP(B167,年齢別TBL[[#All],[CODE]:[女_65歳以上3]],7,FALSE),"")</f>
        <v>17768</v>
      </c>
      <c r="M167" s="324">
        <f>_xlfn.IFNA(VLOOKUP(B167,年齢別TBL[[#All],[CODE]:[女_65歳以上3]],5,FALSE)+VLOOKUP(B167,年齢別TBL[[#All],[CODE]:[女_65歳以上3]],8,FALSE),"")</f>
        <v>14022</v>
      </c>
      <c r="N167" s="325">
        <f t="shared" si="27"/>
        <v>0.25258948354439503</v>
      </c>
      <c r="O167" s="326">
        <f>_xlfn.IFNA(VLOOKUP(B167,住所別TBL[[#All],[CODE]:[世帯数_計]],3,FALSE),"")</f>
        <v>23510</v>
      </c>
      <c r="P167" s="327">
        <f t="shared" si="28"/>
        <v>-11</v>
      </c>
      <c r="Q167" s="328">
        <f t="shared" si="29"/>
        <v>2.361250531688643</v>
      </c>
    </row>
    <row r="168" spans="2:17" ht="27.75" customHeight="1">
      <c r="B168" s="343" t="s">
        <v>922</v>
      </c>
      <c r="C168" s="233" t="str">
        <f t="shared" si="30"/>
        <v>R2</v>
      </c>
      <c r="D168" s="250">
        <f t="shared" si="24"/>
        <v>44075</v>
      </c>
      <c r="E168" s="251">
        <f t="shared" si="32"/>
        <v>2020</v>
      </c>
      <c r="F168" s="252">
        <f t="shared" si="33"/>
        <v>9</v>
      </c>
      <c r="G168" s="321">
        <f>_xlfn.IFNA(VLOOKUP(B168,年齢別TBL[[#All],[CODE]:[女_計]],2,FALSE),"")</f>
        <v>27295</v>
      </c>
      <c r="H168" s="322">
        <f>_xlfn.IFNA(VLOOKUP(B168,年齢別TBL[[#All],[CODE]:[女_計]],3,FALSE),"")</f>
        <v>28229</v>
      </c>
      <c r="I168" s="323">
        <f t="shared" si="25"/>
        <v>55524</v>
      </c>
      <c r="J168" s="324">
        <f t="shared" si="26"/>
        <v>11</v>
      </c>
      <c r="K168" s="324">
        <f t="shared" si="31"/>
        <v>102</v>
      </c>
      <c r="L168" s="322">
        <f>_xlfn.IFNA(VLOOKUP(B168,年齢別TBL[[#All],[CODE]:[女_65歳以上3]],4,FALSE)+VLOOKUP(B168,年齢別TBL[[#All],[CODE]:[女_65歳以上3]],7,FALSE),"")</f>
        <v>17774</v>
      </c>
      <c r="M168" s="324">
        <f>_xlfn.IFNA(VLOOKUP(B168,年齢別TBL[[#All],[CODE]:[女_65歳以上3]],5,FALSE)+VLOOKUP(B168,年齢別TBL[[#All],[CODE]:[女_65歳以上3]],8,FALSE),"")</f>
        <v>14050</v>
      </c>
      <c r="N168" s="325">
        <f t="shared" si="27"/>
        <v>0.25304372883797999</v>
      </c>
      <c r="O168" s="326">
        <f>_xlfn.IFNA(VLOOKUP(B168,住所別TBL[[#All],[CODE]:[世帯数_計]],3,FALSE),"")</f>
        <v>23571</v>
      </c>
      <c r="P168" s="327">
        <f t="shared" si="28"/>
        <v>61</v>
      </c>
      <c r="Q168" s="328">
        <f t="shared" si="29"/>
        <v>2.3556064655721012</v>
      </c>
    </row>
    <row r="169" spans="2:17" ht="27.75" customHeight="1">
      <c r="B169" s="343" t="s">
        <v>923</v>
      </c>
      <c r="C169" s="233" t="str">
        <f t="shared" si="30"/>
        <v>R2</v>
      </c>
      <c r="D169" s="250">
        <f t="shared" si="24"/>
        <v>44105</v>
      </c>
      <c r="E169" s="251">
        <f t="shared" si="32"/>
        <v>2020</v>
      </c>
      <c r="F169" s="252">
        <f t="shared" si="33"/>
        <v>10</v>
      </c>
      <c r="G169" s="321">
        <f>_xlfn.IFNA(VLOOKUP(B169,年齢別TBL[[#All],[CODE]:[女_計]],2,FALSE),"")</f>
        <v>27313</v>
      </c>
      <c r="H169" s="322">
        <f>_xlfn.IFNA(VLOOKUP(B169,年齢別TBL[[#All],[CODE]:[女_計]],3,FALSE),"")</f>
        <v>28248</v>
      </c>
      <c r="I169" s="323">
        <f t="shared" si="25"/>
        <v>55561</v>
      </c>
      <c r="J169" s="324">
        <f t="shared" si="26"/>
        <v>37</v>
      </c>
      <c r="K169" s="324">
        <f t="shared" si="31"/>
        <v>101</v>
      </c>
      <c r="L169" s="322">
        <f>_xlfn.IFNA(VLOOKUP(B169,年齢別TBL[[#All],[CODE]:[女_65歳以上3]],4,FALSE)+VLOOKUP(B169,年齢別TBL[[#All],[CODE]:[女_65歳以上3]],7,FALSE),"")</f>
        <v>17795</v>
      </c>
      <c r="M169" s="324">
        <f>_xlfn.IFNA(VLOOKUP(B169,年齢別TBL[[#All],[CODE]:[女_65歳以上3]],5,FALSE)+VLOOKUP(B169,年齢別TBL[[#All],[CODE]:[女_65歳以上3]],8,FALSE),"")</f>
        <v>14082</v>
      </c>
      <c r="N169" s="325">
        <f t="shared" si="27"/>
        <v>0.25345116178614496</v>
      </c>
      <c r="O169" s="326">
        <f>_xlfn.IFNA(VLOOKUP(B169,住所別TBL[[#All],[CODE]:[世帯数_計]],3,FALSE),"")</f>
        <v>23585</v>
      </c>
      <c r="P169" s="327">
        <f t="shared" si="28"/>
        <v>14</v>
      </c>
      <c r="Q169" s="328">
        <f t="shared" si="29"/>
        <v>2.3557769768920926</v>
      </c>
    </row>
    <row r="170" spans="2:17" ht="27.75" customHeight="1">
      <c r="B170" s="343" t="s">
        <v>924</v>
      </c>
      <c r="C170" s="233" t="str">
        <f t="shared" si="30"/>
        <v>R2</v>
      </c>
      <c r="D170" s="250">
        <f t="shared" si="24"/>
        <v>44136</v>
      </c>
      <c r="E170" s="251">
        <f t="shared" si="32"/>
        <v>2020</v>
      </c>
      <c r="F170" s="252">
        <f t="shared" si="33"/>
        <v>11</v>
      </c>
      <c r="G170" s="321">
        <f>_xlfn.IFNA(VLOOKUP(B170,年齢別TBL[[#All],[CODE]:[女_計]],2,FALSE),"")</f>
        <v>27288</v>
      </c>
      <c r="H170" s="322">
        <f>_xlfn.IFNA(VLOOKUP(B170,年齢別TBL[[#All],[CODE]:[女_計]],3,FALSE),"")</f>
        <v>28244</v>
      </c>
      <c r="I170" s="323">
        <f t="shared" si="25"/>
        <v>55532</v>
      </c>
      <c r="J170" s="324">
        <f t="shared" si="26"/>
        <v>-29</v>
      </c>
      <c r="K170" s="324">
        <f t="shared" si="31"/>
        <v>81</v>
      </c>
      <c r="L170" s="322">
        <f>_xlfn.IFNA(VLOOKUP(B170,年齢別TBL[[#All],[CODE]:[女_65歳以上3]],4,FALSE)+VLOOKUP(B170,年齢別TBL[[#All],[CODE]:[女_65歳以上3]],7,FALSE),"")</f>
        <v>17804</v>
      </c>
      <c r="M170" s="324">
        <f>_xlfn.IFNA(VLOOKUP(B170,年齢別TBL[[#All],[CODE]:[女_65歳以上3]],5,FALSE)+VLOOKUP(B170,年齢別TBL[[#All],[CODE]:[女_65歳以上3]],8,FALSE),"")</f>
        <v>14106</v>
      </c>
      <c r="N170" s="325">
        <f t="shared" si="27"/>
        <v>0.25401570265792695</v>
      </c>
      <c r="O170" s="326">
        <f>_xlfn.IFNA(VLOOKUP(B170,住所別TBL[[#All],[CODE]:[世帯数_計]],3,FALSE),"")</f>
        <v>23588</v>
      </c>
      <c r="P170" s="327">
        <f t="shared" si="28"/>
        <v>3</v>
      </c>
      <c r="Q170" s="328">
        <f t="shared" si="29"/>
        <v>2.3542479226725455</v>
      </c>
    </row>
    <row r="171" spans="2:17" ht="27.75" customHeight="1">
      <c r="B171" s="343" t="s">
        <v>925</v>
      </c>
      <c r="C171" s="233" t="str">
        <f t="shared" si="30"/>
        <v>R2</v>
      </c>
      <c r="D171" s="250">
        <f t="shared" si="24"/>
        <v>44166</v>
      </c>
      <c r="E171" s="251">
        <f t="shared" si="32"/>
        <v>2020</v>
      </c>
      <c r="F171" s="252">
        <f t="shared" si="33"/>
        <v>12</v>
      </c>
      <c r="G171" s="321">
        <f>_xlfn.IFNA(VLOOKUP(B171,年齢別TBL[[#All],[CODE]:[女_計]],2,FALSE),"")</f>
        <v>27330</v>
      </c>
      <c r="H171" s="322">
        <f>_xlfn.IFNA(VLOOKUP(B171,年齢別TBL[[#All],[CODE]:[女_計]],3,FALSE),"")</f>
        <v>28275</v>
      </c>
      <c r="I171" s="323">
        <f t="shared" si="25"/>
        <v>55605</v>
      </c>
      <c r="J171" s="324">
        <f t="shared" si="26"/>
        <v>73</v>
      </c>
      <c r="K171" s="324">
        <f t="shared" si="31"/>
        <v>157</v>
      </c>
      <c r="L171" s="322">
        <f>_xlfn.IFNA(VLOOKUP(B171,年齢別TBL[[#All],[CODE]:[女_65歳以上3]],4,FALSE)+VLOOKUP(B171,年齢別TBL[[#All],[CODE]:[女_65歳以上3]],7,FALSE),"")</f>
        <v>17827</v>
      </c>
      <c r="M171" s="324">
        <f>_xlfn.IFNA(VLOOKUP(B171,年齢別TBL[[#All],[CODE]:[女_65歳以上3]],5,FALSE)+VLOOKUP(B171,年齢別TBL[[#All],[CODE]:[女_65歳以上3]],8,FALSE),"")</f>
        <v>14138</v>
      </c>
      <c r="N171" s="325">
        <f t="shared" si="27"/>
        <v>0.25425771063753261</v>
      </c>
      <c r="O171" s="326">
        <f>_xlfn.IFNA(VLOOKUP(B171,住所別TBL[[#All],[CODE]:[世帯数_計]],3,FALSE),"")</f>
        <v>23629</v>
      </c>
      <c r="P171" s="327">
        <f t="shared" si="28"/>
        <v>41</v>
      </c>
      <c r="Q171" s="328">
        <f t="shared" si="29"/>
        <v>2.3532523593888865</v>
      </c>
    </row>
    <row r="172" spans="2:17" ht="27.75" customHeight="1">
      <c r="B172" s="343" t="s">
        <v>926</v>
      </c>
      <c r="C172" s="329" t="str">
        <f t="shared" si="30"/>
        <v>R2</v>
      </c>
      <c r="D172" s="261">
        <f t="shared" si="24"/>
        <v>44197</v>
      </c>
      <c r="E172" s="262">
        <f t="shared" si="32"/>
        <v>2021</v>
      </c>
      <c r="F172" s="252">
        <f t="shared" si="33"/>
        <v>1</v>
      </c>
      <c r="G172" s="321">
        <f>_xlfn.IFNA(VLOOKUP(B172,年齢別TBL[[#All],[CODE]:[女_計]],2,FALSE),"")</f>
        <v>27333</v>
      </c>
      <c r="H172" s="322">
        <f>_xlfn.IFNA(VLOOKUP(B172,年齢別TBL[[#All],[CODE]:[女_計]],3,FALSE),"")</f>
        <v>28278</v>
      </c>
      <c r="I172" s="323">
        <f t="shared" si="25"/>
        <v>55611</v>
      </c>
      <c r="J172" s="324">
        <f t="shared" si="26"/>
        <v>6</v>
      </c>
      <c r="K172" s="324">
        <f t="shared" si="31"/>
        <v>132</v>
      </c>
      <c r="L172" s="322">
        <f>_xlfn.IFNA(VLOOKUP(B172,年齢別TBL[[#All],[CODE]:[女_65歳以上3]],4,FALSE)+VLOOKUP(B172,年齢別TBL[[#All],[CODE]:[女_65歳以上3]],7,FALSE),"")</f>
        <v>17837</v>
      </c>
      <c r="M172" s="324">
        <f>_xlfn.IFNA(VLOOKUP(B172,年齢別TBL[[#All],[CODE]:[女_65歳以上3]],5,FALSE)+VLOOKUP(B172,年齢別TBL[[#All],[CODE]:[女_65歳以上3]],8,FALSE),"")</f>
        <v>14172</v>
      </c>
      <c r="N172" s="325">
        <f t="shared" si="27"/>
        <v>0.25484166801532071</v>
      </c>
      <c r="O172" s="326">
        <f>_xlfn.IFNA(VLOOKUP(B172,住所別TBL[[#All],[CODE]:[世帯数_計]],3,FALSE),"")</f>
        <v>23646</v>
      </c>
      <c r="P172" s="327">
        <f t="shared" si="28"/>
        <v>17</v>
      </c>
      <c r="Q172" s="328">
        <f t="shared" si="29"/>
        <v>2.3518142603400154</v>
      </c>
    </row>
    <row r="173" spans="2:17" ht="27.75" customHeight="1">
      <c r="B173" s="343" t="s">
        <v>927</v>
      </c>
      <c r="C173" s="329" t="str">
        <f t="shared" si="30"/>
        <v>R2</v>
      </c>
      <c r="D173" s="250">
        <f t="shared" si="24"/>
        <v>44228</v>
      </c>
      <c r="E173" s="251">
        <f t="shared" si="32"/>
        <v>2021</v>
      </c>
      <c r="F173" s="252">
        <f t="shared" si="33"/>
        <v>2</v>
      </c>
      <c r="G173" s="321">
        <f>_xlfn.IFNA(VLOOKUP(B173,年齢別TBL[[#All],[CODE]:[女_計]],2,FALSE),"")</f>
        <v>27345</v>
      </c>
      <c r="H173" s="322">
        <f>_xlfn.IFNA(VLOOKUP(B173,年齢別TBL[[#All],[CODE]:[女_計]],3,FALSE),"")</f>
        <v>28279</v>
      </c>
      <c r="I173" s="323">
        <f t="shared" si="25"/>
        <v>55624</v>
      </c>
      <c r="J173" s="324">
        <f t="shared" si="26"/>
        <v>13</v>
      </c>
      <c r="K173" s="324">
        <f t="shared" si="31"/>
        <v>110</v>
      </c>
      <c r="L173" s="322">
        <f>_xlfn.IFNA(VLOOKUP(B173,年齢別TBL[[#All],[CODE]:[女_65歳以上3]],4,FALSE)+VLOOKUP(B173,年齢別TBL[[#All],[CODE]:[女_65歳以上3]],7,FALSE),"")</f>
        <v>17864</v>
      </c>
      <c r="M173" s="324">
        <f>_xlfn.IFNA(VLOOKUP(B173,年齢別TBL[[#All],[CODE]:[女_65歳以上3]],5,FALSE)+VLOOKUP(B173,年齢別TBL[[#All],[CODE]:[女_65歳以上3]],8,FALSE),"")</f>
        <v>14234</v>
      </c>
      <c r="N173" s="325">
        <f t="shared" si="27"/>
        <v>0.25589673522220624</v>
      </c>
      <c r="O173" s="326">
        <f>_xlfn.IFNA(VLOOKUP(B173,住所別TBL[[#All],[CODE]:[世帯数_計]],3,FALSE),"")</f>
        <v>23647</v>
      </c>
      <c r="P173" s="327">
        <f t="shared" si="28"/>
        <v>1</v>
      </c>
      <c r="Q173" s="328">
        <f t="shared" si="29"/>
        <v>2.3522645578720347</v>
      </c>
    </row>
    <row r="174" spans="2:17" ht="27.75" customHeight="1">
      <c r="B174" s="343" t="s">
        <v>928</v>
      </c>
      <c r="C174" s="330" t="str">
        <f t="shared" si="30"/>
        <v>R2</v>
      </c>
      <c r="D174" s="250">
        <f t="shared" si="24"/>
        <v>44256</v>
      </c>
      <c r="E174" s="251">
        <f t="shared" si="32"/>
        <v>2021</v>
      </c>
      <c r="F174" s="252">
        <f t="shared" si="33"/>
        <v>3</v>
      </c>
      <c r="G174" s="321">
        <f>_xlfn.IFNA(VLOOKUP(B174,年齢別TBL[[#All],[CODE]:[女_計]],2,FALSE),"")</f>
        <v>27249</v>
      </c>
      <c r="H174" s="322">
        <f>_xlfn.IFNA(VLOOKUP(B174,年齢別TBL[[#All],[CODE]:[女_計]],3,FALSE),"")</f>
        <v>28257</v>
      </c>
      <c r="I174" s="323">
        <f t="shared" si="25"/>
        <v>55506</v>
      </c>
      <c r="J174" s="324">
        <f t="shared" si="26"/>
        <v>-118</v>
      </c>
      <c r="K174" s="324">
        <f t="shared" si="31"/>
        <v>181</v>
      </c>
      <c r="L174" s="322">
        <f>_xlfn.IFNA(VLOOKUP(B174,年齢別TBL[[#All],[CODE]:[女_65歳以上3]],4,FALSE)+VLOOKUP(B174,年齢別TBL[[#All],[CODE]:[女_65歳以上3]],7,FALSE),"")</f>
        <v>17892</v>
      </c>
      <c r="M174" s="324">
        <f>_xlfn.IFNA(VLOOKUP(B174,年齢別TBL[[#All],[CODE]:[女_65歳以上3]],5,FALSE)+VLOOKUP(B174,年齢別TBL[[#All],[CODE]:[女_65歳以上3]],8,FALSE),"")</f>
        <v>14263</v>
      </c>
      <c r="N174" s="325">
        <f t="shared" si="27"/>
        <v>0.25696321118437648</v>
      </c>
      <c r="O174" s="326">
        <f>_xlfn.IFNA(VLOOKUP(B174,住所別TBL[[#All],[CODE]:[世帯数_計]],3,FALSE),"")</f>
        <v>23677</v>
      </c>
      <c r="P174" s="327">
        <f t="shared" si="28"/>
        <v>30</v>
      </c>
      <c r="Q174" s="328">
        <f t="shared" si="29"/>
        <v>2.3443003758922161</v>
      </c>
    </row>
    <row r="175" spans="2:17" ht="27.75" customHeight="1">
      <c r="B175" s="343" t="s">
        <v>929</v>
      </c>
      <c r="C175" s="233" t="str">
        <f t="shared" si="30"/>
        <v>R3</v>
      </c>
      <c r="D175" s="250">
        <f t="shared" si="24"/>
        <v>44287</v>
      </c>
      <c r="E175" s="251">
        <f t="shared" si="32"/>
        <v>2021</v>
      </c>
      <c r="F175" s="252">
        <f t="shared" si="33"/>
        <v>4</v>
      </c>
      <c r="G175" s="321">
        <f>_xlfn.IFNA(VLOOKUP(B175,年齢別TBL[[#All],[CODE]:[女_計]],2,FALSE),"")</f>
        <v>27298</v>
      </c>
      <c r="H175" s="322">
        <f>_xlfn.IFNA(VLOOKUP(B175,年齢別TBL[[#All],[CODE]:[女_計]],3,FALSE),"")</f>
        <v>28239</v>
      </c>
      <c r="I175" s="323">
        <f t="shared" si="25"/>
        <v>55537</v>
      </c>
      <c r="J175" s="324">
        <f t="shared" si="26"/>
        <v>31</v>
      </c>
      <c r="K175" s="324">
        <f t="shared" si="31"/>
        <v>209</v>
      </c>
      <c r="L175" s="322">
        <f>_xlfn.IFNA(VLOOKUP(B175,年齢別TBL[[#All],[CODE]:[女_65歳以上3]],4,FALSE)+VLOOKUP(B175,年齢別TBL[[#All],[CODE]:[女_65歳以上3]],7,FALSE),"")</f>
        <v>17937</v>
      </c>
      <c r="M175" s="324">
        <f>_xlfn.IFNA(VLOOKUP(B175,年齢別TBL[[#All],[CODE]:[女_65歳以上3]],5,FALSE)+VLOOKUP(B175,年齢別TBL[[#All],[CODE]:[女_65歳以上3]],8,FALSE),"")</f>
        <v>14308</v>
      </c>
      <c r="N175" s="325">
        <f t="shared" si="27"/>
        <v>0.25763004843617771</v>
      </c>
      <c r="O175" s="326">
        <f>_xlfn.IFNA(VLOOKUP(B175,住所別TBL[[#All],[CODE]:[世帯数_計]],3,FALSE),"")</f>
        <v>23768</v>
      </c>
      <c r="P175" s="327">
        <f t="shared" si="28"/>
        <v>91</v>
      </c>
      <c r="Q175" s="328">
        <f t="shared" si="29"/>
        <v>2.336629081117469</v>
      </c>
    </row>
    <row r="176" spans="2:17" ht="27.75" customHeight="1">
      <c r="B176" s="343" t="s">
        <v>930</v>
      </c>
      <c r="C176" s="233" t="str">
        <f t="shared" si="30"/>
        <v>R3</v>
      </c>
      <c r="D176" s="250">
        <f t="shared" si="24"/>
        <v>44317</v>
      </c>
      <c r="E176" s="251">
        <f t="shared" si="32"/>
        <v>2021</v>
      </c>
      <c r="F176" s="252">
        <f t="shared" si="33"/>
        <v>5</v>
      </c>
      <c r="G176" s="321">
        <f>_xlfn.IFNA(VLOOKUP(B176,年齢別TBL[[#All],[CODE]:[女_計]],2,FALSE),"")</f>
        <v>27290</v>
      </c>
      <c r="H176" s="322">
        <f>_xlfn.IFNA(VLOOKUP(B176,年齢別TBL[[#All],[CODE]:[女_計]],3,FALSE),"")</f>
        <v>28240</v>
      </c>
      <c r="I176" s="323">
        <f t="shared" si="25"/>
        <v>55530</v>
      </c>
      <c r="J176" s="324">
        <f t="shared" si="26"/>
        <v>-7</v>
      </c>
      <c r="K176" s="324">
        <f t="shared" si="31"/>
        <v>211</v>
      </c>
      <c r="L176" s="322">
        <f>_xlfn.IFNA(VLOOKUP(B176,年齢別TBL[[#All],[CODE]:[女_65歳以上3]],4,FALSE)+VLOOKUP(B176,年齢別TBL[[#All],[CODE]:[女_65歳以上3]],7,FALSE),"")</f>
        <v>17973</v>
      </c>
      <c r="M176" s="324">
        <f>_xlfn.IFNA(VLOOKUP(B176,年齢別TBL[[#All],[CODE]:[女_65歳以上3]],5,FALSE)+VLOOKUP(B176,年齢別TBL[[#All],[CODE]:[女_65歳以上3]],8,FALSE),"")</f>
        <v>14332</v>
      </c>
      <c r="N176" s="325">
        <f t="shared" si="27"/>
        <v>0.25809472357284352</v>
      </c>
      <c r="O176" s="326">
        <f>_xlfn.IFNA(VLOOKUP(B176,住所別TBL[[#All],[CODE]:[世帯数_計]],3,FALSE),"")</f>
        <v>23776</v>
      </c>
      <c r="P176" s="327">
        <f t="shared" si="28"/>
        <v>8</v>
      </c>
      <c r="Q176" s="328">
        <f t="shared" si="29"/>
        <v>2.3355484522207268</v>
      </c>
    </row>
    <row r="177" spans="2:17" ht="27.75" customHeight="1">
      <c r="B177" s="343" t="s">
        <v>931</v>
      </c>
      <c r="C177" s="233" t="str">
        <f t="shared" si="30"/>
        <v>R3</v>
      </c>
      <c r="D177" s="250">
        <f t="shared" si="24"/>
        <v>44348</v>
      </c>
      <c r="E177" s="251">
        <f t="shared" si="32"/>
        <v>2021</v>
      </c>
      <c r="F177" s="252">
        <f t="shared" si="33"/>
        <v>6</v>
      </c>
      <c r="G177" s="321">
        <f>_xlfn.IFNA(VLOOKUP(B177,年齢別TBL[[#All],[CODE]:[女_計]],2,FALSE),"")</f>
        <v>27307</v>
      </c>
      <c r="H177" s="322">
        <f>_xlfn.IFNA(VLOOKUP(B177,年齢別TBL[[#All],[CODE]:[女_計]],3,FALSE),"")</f>
        <v>28266</v>
      </c>
      <c r="I177" s="323">
        <f t="shared" si="25"/>
        <v>55573</v>
      </c>
      <c r="J177" s="324">
        <f t="shared" si="26"/>
        <v>43</v>
      </c>
      <c r="K177" s="324">
        <f t="shared" si="31"/>
        <v>167</v>
      </c>
      <c r="L177" s="322">
        <f>_xlfn.IFNA(VLOOKUP(B177,年齢別TBL[[#All],[CODE]:[女_65歳以上3]],4,FALSE)+VLOOKUP(B177,年齢別TBL[[#All],[CODE]:[女_65歳以上3]],7,FALSE),"")</f>
        <v>17985</v>
      </c>
      <c r="M177" s="324">
        <f>_xlfn.IFNA(VLOOKUP(B177,年齢別TBL[[#All],[CODE]:[女_65歳以上3]],5,FALSE)+VLOOKUP(B177,年齢別TBL[[#All],[CODE]:[女_65歳以上3]],8,FALSE),"")</f>
        <v>14361</v>
      </c>
      <c r="N177" s="325">
        <f t="shared" si="27"/>
        <v>0.25841685710686846</v>
      </c>
      <c r="O177" s="326">
        <f>_xlfn.IFNA(VLOOKUP(B177,住所別TBL[[#All],[CODE]:[世帯数_計]],3,FALSE),"")</f>
        <v>23815</v>
      </c>
      <c r="P177" s="327">
        <f t="shared" si="28"/>
        <v>39</v>
      </c>
      <c r="Q177" s="328">
        <f t="shared" si="29"/>
        <v>2.3335292882636995</v>
      </c>
    </row>
    <row r="178" spans="2:17" ht="27.75" customHeight="1">
      <c r="B178" s="343" t="s">
        <v>932</v>
      </c>
      <c r="C178" s="233" t="str">
        <f t="shared" si="30"/>
        <v>R3</v>
      </c>
      <c r="D178" s="250">
        <f t="shared" si="24"/>
        <v>44378</v>
      </c>
      <c r="E178" s="251">
        <f t="shared" si="32"/>
        <v>2021</v>
      </c>
      <c r="F178" s="252">
        <f t="shared" si="33"/>
        <v>7</v>
      </c>
      <c r="G178" s="321">
        <f>_xlfn.IFNA(VLOOKUP(B178,年齢別TBL[[#All],[CODE]:[女_計]],2,FALSE),"")</f>
        <v>27390</v>
      </c>
      <c r="H178" s="322">
        <f>_xlfn.IFNA(VLOOKUP(B178,年齢別TBL[[#All],[CODE]:[女_計]],3,FALSE),"")</f>
        <v>28279</v>
      </c>
      <c r="I178" s="337">
        <f t="shared" si="25"/>
        <v>55669</v>
      </c>
      <c r="J178" s="324">
        <f t="shared" si="26"/>
        <v>96</v>
      </c>
      <c r="K178" s="324">
        <f t="shared" si="31"/>
        <v>156</v>
      </c>
      <c r="L178" s="322">
        <f>_xlfn.IFNA(VLOOKUP(B178,年齢別TBL[[#All],[CODE]:[女_65歳以上3]],4,FALSE)+VLOOKUP(B178,年齢別TBL[[#All],[CODE]:[女_65歳以上3]],7,FALSE),"")</f>
        <v>18019</v>
      </c>
      <c r="M178" s="324">
        <f>_xlfn.IFNA(VLOOKUP(B178,年齢別TBL[[#All],[CODE]:[女_65歳以上3]],5,FALSE)+VLOOKUP(B178,年齢別TBL[[#All],[CODE]:[女_65歳以上3]],8,FALSE),"")</f>
        <v>14395</v>
      </c>
      <c r="N178" s="325">
        <f t="shared" si="27"/>
        <v>0.25858197560581292</v>
      </c>
      <c r="O178" s="326">
        <f>_xlfn.IFNA(VLOOKUP(B178,住所別TBL[[#All],[CODE]:[世帯数_計]],3,FALSE),"")</f>
        <v>23909</v>
      </c>
      <c r="P178" s="327">
        <f t="shared" si="28"/>
        <v>94</v>
      </c>
      <c r="Q178" s="328">
        <f t="shared" si="29"/>
        <v>2.3283700698481744</v>
      </c>
    </row>
    <row r="179" spans="2:17" ht="27.75" customHeight="1">
      <c r="B179" s="343" t="s">
        <v>933</v>
      </c>
      <c r="C179" s="233" t="str">
        <f t="shared" si="30"/>
        <v>R3</v>
      </c>
      <c r="D179" s="250">
        <f t="shared" si="24"/>
        <v>44409</v>
      </c>
      <c r="E179" s="251">
        <f t="shared" si="32"/>
        <v>2021</v>
      </c>
      <c r="F179" s="252">
        <f t="shared" si="33"/>
        <v>8</v>
      </c>
      <c r="G179" s="321">
        <f>_xlfn.IFNA(VLOOKUP(B179,年齢別TBL[[#All],[CODE]:[女_計]],2,FALSE),"")</f>
        <v>27381</v>
      </c>
      <c r="H179" s="322">
        <f>_xlfn.IFNA(VLOOKUP(B179,年齢別TBL[[#All],[CODE]:[女_計]],3,FALSE),"")</f>
        <v>28278</v>
      </c>
      <c r="I179" s="323">
        <f t="shared" si="25"/>
        <v>55659</v>
      </c>
      <c r="J179" s="324">
        <f t="shared" si="26"/>
        <v>-10</v>
      </c>
      <c r="K179" s="324">
        <f t="shared" si="31"/>
        <v>146</v>
      </c>
      <c r="L179" s="322">
        <f>_xlfn.IFNA(VLOOKUP(B179,年齢別TBL[[#All],[CODE]:[女_65歳以上3]],4,FALSE)+VLOOKUP(B179,年齢別TBL[[#All],[CODE]:[女_65歳以上3]],7,FALSE),"")</f>
        <v>18045</v>
      </c>
      <c r="M179" s="324">
        <f>_xlfn.IFNA(VLOOKUP(B179,年齢別TBL[[#All],[CODE]:[女_65歳以上3]],5,FALSE)+VLOOKUP(B179,年齢別TBL[[#All],[CODE]:[女_65歳以上3]],8,FALSE),"")</f>
        <v>14424</v>
      </c>
      <c r="N179" s="325">
        <f t="shared" si="27"/>
        <v>0.25914946369859321</v>
      </c>
      <c r="O179" s="326">
        <f>_xlfn.IFNA(VLOOKUP(B179,住所別TBL[[#All],[CODE]:[世帯数_計]],3,FALSE),"")</f>
        <v>23904</v>
      </c>
      <c r="P179" s="327">
        <f t="shared" si="28"/>
        <v>-5</v>
      </c>
      <c r="Q179" s="328">
        <f t="shared" si="29"/>
        <v>2.3284387550200805</v>
      </c>
    </row>
    <row r="180" spans="2:17" ht="27.75" customHeight="1">
      <c r="B180" s="343" t="s">
        <v>934</v>
      </c>
      <c r="C180" s="233" t="str">
        <f t="shared" si="30"/>
        <v>R3</v>
      </c>
      <c r="D180" s="250">
        <f t="shared" si="24"/>
        <v>44440</v>
      </c>
      <c r="E180" s="251">
        <f t="shared" si="32"/>
        <v>2021</v>
      </c>
      <c r="F180" s="252">
        <f t="shared" si="33"/>
        <v>9</v>
      </c>
      <c r="G180" s="321">
        <f>_xlfn.IFNA(VLOOKUP(B180,年齢別TBL[[#All],[CODE]:[女_計]],2,FALSE),"")</f>
        <v>27388</v>
      </c>
      <c r="H180" s="322">
        <f>_xlfn.IFNA(VLOOKUP(B180,年齢別TBL[[#All],[CODE]:[女_計]],3,FALSE),"")</f>
        <v>28280</v>
      </c>
      <c r="I180" s="323">
        <f t="shared" si="25"/>
        <v>55668</v>
      </c>
      <c r="J180" s="324">
        <f t="shared" si="26"/>
        <v>9</v>
      </c>
      <c r="K180" s="324">
        <f t="shared" si="31"/>
        <v>144</v>
      </c>
      <c r="L180" s="322">
        <f>_xlfn.IFNA(VLOOKUP(B180,年齢別TBL[[#All],[CODE]:[女_65歳以上3]],4,FALSE)+VLOOKUP(B180,年齢別TBL[[#All],[CODE]:[女_65歳以上3]],7,FALSE),"")</f>
        <v>18057</v>
      </c>
      <c r="M180" s="324">
        <f>_xlfn.IFNA(VLOOKUP(B180,年齢別TBL[[#All],[CODE]:[女_65歳以上3]],5,FALSE)+VLOOKUP(B180,年齢別TBL[[#All],[CODE]:[女_65歳以上3]],8,FALSE),"")</f>
        <v>14436</v>
      </c>
      <c r="N180" s="325">
        <f t="shared" si="27"/>
        <v>0.25932312998491053</v>
      </c>
      <c r="O180" s="326">
        <f>_xlfn.IFNA(VLOOKUP(B180,住所別TBL[[#All],[CODE]:[世帯数_計]],3,FALSE),"")</f>
        <v>23930</v>
      </c>
      <c r="P180" s="327">
        <f t="shared" si="28"/>
        <v>26</v>
      </c>
      <c r="Q180" s="328">
        <f t="shared" si="29"/>
        <v>2.3262849979105726</v>
      </c>
    </row>
    <row r="181" spans="2:17" ht="27.75" customHeight="1">
      <c r="B181" s="343" t="s">
        <v>935</v>
      </c>
      <c r="C181" s="233" t="str">
        <f t="shared" si="30"/>
        <v>R3</v>
      </c>
      <c r="D181" s="250">
        <f t="shared" si="24"/>
        <v>44470</v>
      </c>
      <c r="E181" s="251">
        <f t="shared" si="32"/>
        <v>2021</v>
      </c>
      <c r="F181" s="252">
        <f t="shared" si="33"/>
        <v>10</v>
      </c>
      <c r="G181" s="321">
        <f>_xlfn.IFNA(VLOOKUP(B181,年齢別TBL[[#All],[CODE]:[女_計]],2,FALSE),"")</f>
        <v>27377</v>
      </c>
      <c r="H181" s="322">
        <f>_xlfn.IFNA(VLOOKUP(B181,年齢別TBL[[#All],[CODE]:[女_計]],3,FALSE),"")</f>
        <v>28259</v>
      </c>
      <c r="I181" s="323">
        <f t="shared" si="25"/>
        <v>55636</v>
      </c>
      <c r="J181" s="324">
        <f t="shared" si="26"/>
        <v>-32</v>
      </c>
      <c r="K181" s="324">
        <f t="shared" si="31"/>
        <v>75</v>
      </c>
      <c r="L181" s="322">
        <f>_xlfn.IFNA(VLOOKUP(B181,年齢別TBL[[#All],[CODE]:[女_65歳以上3]],4,FALSE)+VLOOKUP(B181,年齢別TBL[[#All],[CODE]:[女_65歳以上3]],7,FALSE),"")</f>
        <v>18072</v>
      </c>
      <c r="M181" s="324">
        <f>_xlfn.IFNA(VLOOKUP(B181,年齢別TBL[[#All],[CODE]:[女_65歳以上3]],5,FALSE)+VLOOKUP(B181,年齢別TBL[[#All],[CODE]:[女_65歳以上3]],8,FALSE),"")</f>
        <v>14456</v>
      </c>
      <c r="N181" s="325">
        <f t="shared" si="27"/>
        <v>0.25983176360629806</v>
      </c>
      <c r="O181" s="326">
        <f>_xlfn.IFNA(VLOOKUP(B181,住所別TBL[[#All],[CODE]:[世帯数_計]],3,FALSE),"")</f>
        <v>23913</v>
      </c>
      <c r="P181" s="327">
        <f t="shared" si="28"/>
        <v>-17</v>
      </c>
      <c r="Q181" s="328">
        <f t="shared" si="29"/>
        <v>2.3266005938192613</v>
      </c>
    </row>
    <row r="182" spans="2:17" ht="27.75" customHeight="1">
      <c r="B182" s="343" t="s">
        <v>936</v>
      </c>
      <c r="C182" s="233" t="str">
        <f t="shared" si="30"/>
        <v>R3</v>
      </c>
      <c r="D182" s="250">
        <f t="shared" si="24"/>
        <v>44501</v>
      </c>
      <c r="E182" s="251">
        <f t="shared" si="32"/>
        <v>2021</v>
      </c>
      <c r="F182" s="252">
        <f t="shared" si="33"/>
        <v>11</v>
      </c>
      <c r="G182" s="321">
        <f>_xlfn.IFNA(VLOOKUP(B182,年齢別TBL[[#All],[CODE]:[女_計]],2,FALSE),"")</f>
        <v>27391</v>
      </c>
      <c r="H182" s="322">
        <f>_xlfn.IFNA(VLOOKUP(B182,年齢別TBL[[#All],[CODE]:[女_計]],3,FALSE),"")</f>
        <v>28251</v>
      </c>
      <c r="I182" s="323">
        <f t="shared" si="25"/>
        <v>55642</v>
      </c>
      <c r="J182" s="324">
        <f t="shared" si="26"/>
        <v>6</v>
      </c>
      <c r="K182" s="324">
        <f t="shared" si="31"/>
        <v>110</v>
      </c>
      <c r="L182" s="322">
        <f>_xlfn.IFNA(VLOOKUP(B182,年齢別TBL[[#All],[CODE]:[女_65歳以上3]],4,FALSE)+VLOOKUP(B182,年齢別TBL[[#All],[CODE]:[女_65歳以上3]],7,FALSE),"")</f>
        <v>18078</v>
      </c>
      <c r="M182" s="324">
        <f>_xlfn.IFNA(VLOOKUP(B182,年齢別TBL[[#All],[CODE]:[女_65歳以上3]],5,FALSE)+VLOOKUP(B182,年齢別TBL[[#All],[CODE]:[女_65歳以上3]],8,FALSE),"")</f>
        <v>14468</v>
      </c>
      <c r="N182" s="325">
        <f t="shared" si="27"/>
        <v>0.26001940979835375</v>
      </c>
      <c r="O182" s="326">
        <f>_xlfn.IFNA(VLOOKUP(B182,住所別TBL[[#All],[CODE]:[世帯数_計]],3,FALSE),"")</f>
        <v>23896</v>
      </c>
      <c r="P182" s="327">
        <f t="shared" si="28"/>
        <v>-17</v>
      </c>
      <c r="Q182" s="328">
        <f t="shared" si="29"/>
        <v>2.3285068630733177</v>
      </c>
    </row>
    <row r="183" spans="2:17" ht="27.75" customHeight="1">
      <c r="B183" s="343" t="s">
        <v>937</v>
      </c>
      <c r="C183" s="233" t="str">
        <f t="shared" si="30"/>
        <v>R3</v>
      </c>
      <c r="D183" s="250">
        <f t="shared" si="24"/>
        <v>44531</v>
      </c>
      <c r="E183" s="251">
        <f t="shared" si="32"/>
        <v>2021</v>
      </c>
      <c r="F183" s="252">
        <f t="shared" si="33"/>
        <v>12</v>
      </c>
      <c r="G183" s="321">
        <f>_xlfn.IFNA(VLOOKUP(B183,年齢別TBL[[#All],[CODE]:[女_計]],2,FALSE),"")</f>
        <v>27397</v>
      </c>
      <c r="H183" s="322">
        <f>_xlfn.IFNA(VLOOKUP(B183,年齢別TBL[[#All],[CODE]:[女_計]],3,FALSE),"")</f>
        <v>28245</v>
      </c>
      <c r="I183" s="323">
        <f t="shared" si="25"/>
        <v>55642</v>
      </c>
      <c r="J183" s="324">
        <f t="shared" si="26"/>
        <v>0</v>
      </c>
      <c r="K183" s="324">
        <f t="shared" si="31"/>
        <v>37</v>
      </c>
      <c r="L183" s="322">
        <f>_xlfn.IFNA(VLOOKUP(B183,年齢別TBL[[#All],[CODE]:[女_65歳以上3]],4,FALSE)+VLOOKUP(B183,年齢別TBL[[#All],[CODE]:[女_65歳以上3]],7,FALSE),"")</f>
        <v>18116</v>
      </c>
      <c r="M183" s="324">
        <f>_xlfn.IFNA(VLOOKUP(B183,年齢別TBL[[#All],[CODE]:[女_65歳以上3]],5,FALSE)+VLOOKUP(B183,年齢別TBL[[#All],[CODE]:[女_65歳以上3]],8,FALSE),"")</f>
        <v>14503</v>
      </c>
      <c r="N183" s="325">
        <f t="shared" si="27"/>
        <v>0.26064843104129976</v>
      </c>
      <c r="O183" s="326">
        <f>_xlfn.IFNA(VLOOKUP(B183,住所別TBL[[#All],[CODE]:[世帯数_計]],3,FALSE),"")</f>
        <v>23912</v>
      </c>
      <c r="P183" s="327">
        <f t="shared" si="28"/>
        <v>16</v>
      </c>
      <c r="Q183" s="328">
        <f t="shared" si="29"/>
        <v>2.3269488123118101</v>
      </c>
    </row>
    <row r="184" spans="2:17" ht="27.75" customHeight="1">
      <c r="B184" s="343" t="s">
        <v>938</v>
      </c>
      <c r="C184" s="329" t="str">
        <f t="shared" si="30"/>
        <v>R3</v>
      </c>
      <c r="D184" s="261">
        <f t="shared" si="24"/>
        <v>44562</v>
      </c>
      <c r="E184" s="262">
        <f t="shared" si="32"/>
        <v>2022</v>
      </c>
      <c r="F184" s="252">
        <f t="shared" si="33"/>
        <v>1</v>
      </c>
      <c r="G184" s="321">
        <f>_xlfn.IFNA(VLOOKUP(B184,年齢別TBL[[#All],[CODE]:[女_計]],2,FALSE),"")</f>
        <v>27409</v>
      </c>
      <c r="H184" s="322">
        <f>_xlfn.IFNA(VLOOKUP(B184,年齢別TBL[[#All],[CODE]:[女_計]],3,FALSE),"")</f>
        <v>28255</v>
      </c>
      <c r="I184" s="323">
        <f t="shared" si="25"/>
        <v>55664</v>
      </c>
      <c r="J184" s="324">
        <f t="shared" si="26"/>
        <v>22</v>
      </c>
      <c r="K184" s="324">
        <f t="shared" si="31"/>
        <v>53</v>
      </c>
      <c r="L184" s="322">
        <f>_xlfn.IFNA(VLOOKUP(B184,年齢別TBL[[#All],[CODE]:[女_65歳以上3]],4,FALSE)+VLOOKUP(B184,年齢別TBL[[#All],[CODE]:[女_65歳以上3]],7,FALSE),"")</f>
        <v>18150</v>
      </c>
      <c r="M184" s="324">
        <f>_xlfn.IFNA(VLOOKUP(B184,年齢別TBL[[#All],[CODE]:[女_65歳以上3]],5,FALSE)+VLOOKUP(B184,年齢別TBL[[#All],[CODE]:[女_65歳以上3]],8,FALSE),"")</f>
        <v>14525</v>
      </c>
      <c r="N184" s="325">
        <f t="shared" si="27"/>
        <v>0.26094064386317906</v>
      </c>
      <c r="O184" s="326">
        <f>_xlfn.IFNA(VLOOKUP(B184,住所別TBL[[#All],[CODE]:[世帯数_計]],3,FALSE),"")</f>
        <v>23928</v>
      </c>
      <c r="P184" s="327">
        <f t="shared" si="28"/>
        <v>16</v>
      </c>
      <c r="Q184" s="328">
        <f t="shared" si="29"/>
        <v>2.3263122701437648</v>
      </c>
    </row>
    <row r="185" spans="2:17" ht="27.75" customHeight="1">
      <c r="B185" s="343" t="s">
        <v>939</v>
      </c>
      <c r="C185" s="329" t="str">
        <f t="shared" si="30"/>
        <v>R3</v>
      </c>
      <c r="D185" s="250">
        <f t="shared" si="24"/>
        <v>44593</v>
      </c>
      <c r="E185" s="251">
        <f t="shared" si="32"/>
        <v>2022</v>
      </c>
      <c r="F185" s="252">
        <f t="shared" si="33"/>
        <v>2</v>
      </c>
      <c r="G185" s="321">
        <f>_xlfn.IFNA(VLOOKUP(B185,年齢別TBL[[#All],[CODE]:[女_計]],2,FALSE),"")</f>
        <v>27394</v>
      </c>
      <c r="H185" s="322">
        <f>_xlfn.IFNA(VLOOKUP(B185,年齢別TBL[[#All],[CODE]:[女_計]],3,FALSE),"")</f>
        <v>28244</v>
      </c>
      <c r="I185" s="323">
        <f t="shared" si="25"/>
        <v>55638</v>
      </c>
      <c r="J185" s="324">
        <f t="shared" si="26"/>
        <v>-26</v>
      </c>
      <c r="K185" s="324">
        <f t="shared" si="31"/>
        <v>14</v>
      </c>
      <c r="L185" s="322">
        <f>_xlfn.IFNA(VLOOKUP(B185,年齢別TBL[[#All],[CODE]:[女_65歳以上3]],4,FALSE)+VLOOKUP(B185,年齢別TBL[[#All],[CODE]:[女_65歳以上3]],7,FALSE),"")</f>
        <v>18187</v>
      </c>
      <c r="M185" s="324">
        <f>_xlfn.IFNA(VLOOKUP(B185,年齢別TBL[[#All],[CODE]:[女_65歳以上3]],5,FALSE)+VLOOKUP(B185,年齢別TBL[[#All],[CODE]:[女_65歳以上3]],8,FALSE),"")</f>
        <v>14551</v>
      </c>
      <c r="N185" s="325">
        <f t="shared" si="27"/>
        <v>0.26152988964376866</v>
      </c>
      <c r="O185" s="326">
        <f>_xlfn.IFNA(VLOOKUP(B185,住所別TBL[[#All],[CODE]:[世帯数_計]],3,FALSE),"")</f>
        <v>23918</v>
      </c>
      <c r="P185" s="327">
        <f t="shared" si="28"/>
        <v>-10</v>
      </c>
      <c r="Q185" s="328">
        <f t="shared" si="29"/>
        <v>2.3261978426289822</v>
      </c>
    </row>
    <row r="186" spans="2:17" ht="27.75" customHeight="1">
      <c r="B186" s="343" t="s">
        <v>940</v>
      </c>
      <c r="C186" s="330" t="str">
        <f t="shared" si="30"/>
        <v>R3</v>
      </c>
      <c r="D186" s="250">
        <f t="shared" si="24"/>
        <v>44621</v>
      </c>
      <c r="E186" s="251">
        <f t="shared" si="32"/>
        <v>2022</v>
      </c>
      <c r="F186" s="252">
        <f t="shared" si="33"/>
        <v>3</v>
      </c>
      <c r="G186" s="321">
        <f>_xlfn.IFNA(VLOOKUP(B186,年齢別TBL[[#All],[CODE]:[女_計]],2,FALSE),"")</f>
        <v>27250</v>
      </c>
      <c r="H186" s="322">
        <f>_xlfn.IFNA(VLOOKUP(B186,年齢別TBL[[#All],[CODE]:[女_計]],3,FALSE),"")</f>
        <v>28150</v>
      </c>
      <c r="I186" s="323">
        <f t="shared" si="25"/>
        <v>55400</v>
      </c>
      <c r="J186" s="324">
        <f t="shared" si="26"/>
        <v>-238</v>
      </c>
      <c r="K186" s="324">
        <f t="shared" si="31"/>
        <v>-106</v>
      </c>
      <c r="L186" s="322">
        <f>_xlfn.IFNA(VLOOKUP(B186,年齢別TBL[[#All],[CODE]:[女_65歳以上3]],4,FALSE)+VLOOKUP(B186,年齢別TBL[[#All],[CODE]:[女_65歳以上3]],7,FALSE),"")</f>
        <v>18211</v>
      </c>
      <c r="M186" s="324">
        <f>_xlfn.IFNA(VLOOKUP(B186,年齢別TBL[[#All],[CODE]:[女_65歳以上3]],5,FALSE)+VLOOKUP(B186,年齢別TBL[[#All],[CODE]:[女_65歳以上3]],8,FALSE),"")</f>
        <v>14544</v>
      </c>
      <c r="N186" s="325">
        <f t="shared" si="27"/>
        <v>0.26252707581227436</v>
      </c>
      <c r="O186" s="326">
        <f>_xlfn.IFNA(VLOOKUP(B186,住所別TBL[[#All],[CODE]:[世帯数_計]],3,FALSE),"")</f>
        <v>23866</v>
      </c>
      <c r="P186" s="327">
        <f t="shared" si="28"/>
        <v>-52</v>
      </c>
      <c r="Q186" s="328">
        <f t="shared" si="29"/>
        <v>2.3212938908908072</v>
      </c>
    </row>
    <row r="187" spans="2:17" ht="27.75" customHeight="1">
      <c r="B187" s="343" t="s">
        <v>941</v>
      </c>
      <c r="C187" s="233" t="str">
        <f t="shared" si="30"/>
        <v>R4</v>
      </c>
      <c r="D187" s="250">
        <f t="shared" si="24"/>
        <v>44652</v>
      </c>
      <c r="E187" s="251">
        <f t="shared" si="32"/>
        <v>2022</v>
      </c>
      <c r="F187" s="252">
        <f t="shared" si="33"/>
        <v>4</v>
      </c>
      <c r="G187" s="321">
        <f>_xlfn.IFNA(VLOOKUP(B187,年齢別TBL[[#All],[CODE]:[女_計]],2,FALSE),"")</f>
        <v>27235</v>
      </c>
      <c r="H187" s="322">
        <f>_xlfn.IFNA(VLOOKUP(B187,年齢別TBL[[#All],[CODE]:[女_計]],3,FALSE),"")</f>
        <v>28144</v>
      </c>
      <c r="I187" s="323">
        <f t="shared" si="25"/>
        <v>55379</v>
      </c>
      <c r="J187" s="324">
        <f t="shared" si="26"/>
        <v>-21</v>
      </c>
      <c r="K187" s="324">
        <f t="shared" si="31"/>
        <v>-158</v>
      </c>
      <c r="L187" s="322">
        <f>_xlfn.IFNA(VLOOKUP(B187,年齢別TBL[[#All],[CODE]:[女_65歳以上3]],4,FALSE)+VLOOKUP(B187,年齢別TBL[[#All],[CODE]:[女_65歳以上3]],7,FALSE),"")</f>
        <v>18240</v>
      </c>
      <c r="M187" s="324">
        <f>_xlfn.IFNA(VLOOKUP(B187,年齢別TBL[[#All],[CODE]:[女_65歳以上3]],5,FALSE)+VLOOKUP(B187,年齢別TBL[[#All],[CODE]:[女_65歳以上3]],8,FALSE),"")</f>
        <v>14572</v>
      </c>
      <c r="N187" s="325">
        <f t="shared" si="27"/>
        <v>0.26313223424041604</v>
      </c>
      <c r="O187" s="326">
        <f>_xlfn.IFNA(VLOOKUP(B187,住所別TBL[[#All],[CODE]:[世帯数_計]],3,FALSE),"")</f>
        <v>23960</v>
      </c>
      <c r="P187" s="327">
        <f t="shared" si="28"/>
        <v>94</v>
      </c>
      <c r="Q187" s="328">
        <f t="shared" si="29"/>
        <v>2.3113105175292152</v>
      </c>
    </row>
    <row r="188" spans="2:17" ht="27.75" customHeight="1">
      <c r="B188" s="343" t="s">
        <v>942</v>
      </c>
      <c r="C188" s="233" t="str">
        <f t="shared" si="30"/>
        <v>R4</v>
      </c>
      <c r="D188" s="250">
        <f t="shared" si="24"/>
        <v>44682</v>
      </c>
      <c r="E188" s="251">
        <f t="shared" si="32"/>
        <v>2022</v>
      </c>
      <c r="F188" s="252">
        <f t="shared" si="33"/>
        <v>5</v>
      </c>
      <c r="G188" s="321">
        <f>_xlfn.IFNA(VLOOKUP(B188,年齢別TBL[[#All],[CODE]:[女_計]],2,FALSE),"")</f>
        <v>27234</v>
      </c>
      <c r="H188" s="322">
        <f>_xlfn.IFNA(VLOOKUP(B188,年齢別TBL[[#All],[CODE]:[女_計]],3,FALSE),"")</f>
        <v>28125</v>
      </c>
      <c r="I188" s="323">
        <f t="shared" si="25"/>
        <v>55359</v>
      </c>
      <c r="J188" s="324">
        <f t="shared" si="26"/>
        <v>-20</v>
      </c>
      <c r="K188" s="324">
        <f t="shared" si="31"/>
        <v>-171</v>
      </c>
      <c r="L188" s="322">
        <f>_xlfn.IFNA(VLOOKUP(B188,年齢別TBL[[#All],[CODE]:[女_65歳以上3]],4,FALSE)+VLOOKUP(B188,年齢別TBL[[#All],[CODE]:[女_65歳以上3]],7,FALSE),"")</f>
        <v>18266</v>
      </c>
      <c r="M188" s="324">
        <f>_xlfn.IFNA(VLOOKUP(B188,年齢別TBL[[#All],[CODE]:[女_65歳以上3]],5,FALSE)+VLOOKUP(B188,年齢別TBL[[#All],[CODE]:[女_65歳以上3]],8,FALSE),"")</f>
        <v>14614</v>
      </c>
      <c r="N188" s="325">
        <f t="shared" si="27"/>
        <v>0.26398598240575155</v>
      </c>
      <c r="O188" s="326">
        <f>_xlfn.IFNA(VLOOKUP(B188,住所別TBL[[#All],[CODE]:[世帯数_計]],3,FALSE),"")</f>
        <v>23968</v>
      </c>
      <c r="P188" s="327">
        <f t="shared" si="28"/>
        <v>8</v>
      </c>
      <c r="Q188" s="328">
        <f t="shared" si="29"/>
        <v>2.3097046061415218</v>
      </c>
    </row>
    <row r="189" spans="2:17" ht="27.75" customHeight="1">
      <c r="B189" s="343" t="s">
        <v>943</v>
      </c>
      <c r="C189" s="233" t="str">
        <f t="shared" si="30"/>
        <v>R4</v>
      </c>
      <c r="D189" s="250">
        <f t="shared" si="24"/>
        <v>44713</v>
      </c>
      <c r="E189" s="251">
        <f t="shared" si="32"/>
        <v>2022</v>
      </c>
      <c r="F189" s="252">
        <f t="shared" si="33"/>
        <v>6</v>
      </c>
      <c r="G189" s="321">
        <f>_xlfn.IFNA(VLOOKUP(B189,年齢別TBL[[#All],[CODE]:[女_計]],2,FALSE),"")</f>
        <v>27242</v>
      </c>
      <c r="H189" s="322">
        <f>_xlfn.IFNA(VLOOKUP(B189,年齢別TBL[[#All],[CODE]:[女_計]],3,FALSE),"")</f>
        <v>28105</v>
      </c>
      <c r="I189" s="323">
        <f t="shared" si="25"/>
        <v>55347</v>
      </c>
      <c r="J189" s="324">
        <f t="shared" si="26"/>
        <v>-12</v>
      </c>
      <c r="K189" s="324">
        <f t="shared" si="31"/>
        <v>-226</v>
      </c>
      <c r="L189" s="322">
        <f>_xlfn.IFNA(VLOOKUP(B189,年齢別TBL[[#All],[CODE]:[女_65歳以上3]],4,FALSE)+VLOOKUP(B189,年齢別TBL[[#All],[CODE]:[女_65歳以上3]],7,FALSE),"")</f>
        <v>18280</v>
      </c>
      <c r="M189" s="324">
        <f>_xlfn.IFNA(VLOOKUP(B189,年齢別TBL[[#All],[CODE]:[女_65歳以上3]],5,FALSE)+VLOOKUP(B189,年齢別TBL[[#All],[CODE]:[女_65歳以上3]],8,FALSE),"")</f>
        <v>14626</v>
      </c>
      <c r="N189" s="325">
        <f t="shared" si="27"/>
        <v>0.26426003216073141</v>
      </c>
      <c r="O189" s="326">
        <f>_xlfn.IFNA(VLOOKUP(B189,住所別TBL[[#All],[CODE]:[世帯数_計]],3,FALSE),"")</f>
        <v>23986</v>
      </c>
      <c r="P189" s="327">
        <f t="shared" si="28"/>
        <v>18</v>
      </c>
      <c r="Q189" s="328">
        <f t="shared" si="29"/>
        <v>2.3074710247644461</v>
      </c>
    </row>
    <row r="190" spans="2:17" ht="27.75" customHeight="1">
      <c r="B190" s="343" t="s">
        <v>944</v>
      </c>
      <c r="C190" s="233" t="str">
        <f t="shared" si="30"/>
        <v>R4</v>
      </c>
      <c r="D190" s="250">
        <f t="shared" si="24"/>
        <v>44743</v>
      </c>
      <c r="E190" s="251">
        <f t="shared" si="32"/>
        <v>2022</v>
      </c>
      <c r="F190" s="252">
        <f t="shared" si="33"/>
        <v>7</v>
      </c>
      <c r="G190" s="321">
        <f>_xlfn.IFNA(VLOOKUP(B190,年齢別TBL[[#All],[CODE]:[女_計]],2,FALSE),"")</f>
        <v>27342</v>
      </c>
      <c r="H190" s="322">
        <f>_xlfn.IFNA(VLOOKUP(B190,年齢別TBL[[#All],[CODE]:[女_計]],3,FALSE),"")</f>
        <v>28125</v>
      </c>
      <c r="I190" s="323">
        <f t="shared" si="25"/>
        <v>55467</v>
      </c>
      <c r="J190" s="324">
        <f t="shared" si="26"/>
        <v>120</v>
      </c>
      <c r="K190" s="324">
        <f t="shared" si="31"/>
        <v>-202</v>
      </c>
      <c r="L190" s="322">
        <f>_xlfn.IFNA(VLOOKUP(B190,年齢別TBL[[#All],[CODE]:[女_65歳以上3]],4,FALSE)+VLOOKUP(B190,年齢別TBL[[#All],[CODE]:[女_65歳以上3]],7,FALSE),"")</f>
        <v>18278</v>
      </c>
      <c r="M190" s="324">
        <f>_xlfn.IFNA(VLOOKUP(B190,年齢別TBL[[#All],[CODE]:[女_65歳以上3]],5,FALSE)+VLOOKUP(B190,年齢別TBL[[#All],[CODE]:[女_65歳以上3]],8,FALSE),"")</f>
        <v>14645</v>
      </c>
      <c r="N190" s="325">
        <f t="shared" si="27"/>
        <v>0.26403086519912738</v>
      </c>
      <c r="O190" s="326">
        <f>_xlfn.IFNA(VLOOKUP(B190,住所別TBL[[#All],[CODE]:[世帯数_計]],3,FALSE),"")</f>
        <v>24132</v>
      </c>
      <c r="P190" s="327">
        <f t="shared" si="28"/>
        <v>146</v>
      </c>
      <c r="Q190" s="328">
        <f t="shared" si="29"/>
        <v>2.2984833416210839</v>
      </c>
    </row>
    <row r="191" spans="2:17" ht="27.75" customHeight="1">
      <c r="B191" s="343" t="s">
        <v>945</v>
      </c>
      <c r="C191" s="233" t="str">
        <f t="shared" si="30"/>
        <v>R4</v>
      </c>
      <c r="D191" s="250">
        <f t="shared" si="24"/>
        <v>44774</v>
      </c>
      <c r="E191" s="251">
        <f t="shared" si="32"/>
        <v>2022</v>
      </c>
      <c r="F191" s="252">
        <f t="shared" si="33"/>
        <v>8</v>
      </c>
      <c r="G191" s="321">
        <f>_xlfn.IFNA(VLOOKUP(B191,年齢別TBL[[#All],[CODE]:[女_計]],2,FALSE),"")</f>
        <v>27326</v>
      </c>
      <c r="H191" s="322">
        <f>_xlfn.IFNA(VLOOKUP(B191,年齢別TBL[[#All],[CODE]:[女_計]],3,FALSE),"")</f>
        <v>28112</v>
      </c>
      <c r="I191" s="323">
        <f t="shared" si="25"/>
        <v>55438</v>
      </c>
      <c r="J191" s="324">
        <f t="shared" si="26"/>
        <v>-29</v>
      </c>
      <c r="K191" s="324">
        <f t="shared" si="31"/>
        <v>-221</v>
      </c>
      <c r="L191" s="322">
        <f>_xlfn.IFNA(VLOOKUP(B191,年齢別TBL[[#All],[CODE]:[女_65歳以上3]],4,FALSE)+VLOOKUP(B191,年齢別TBL[[#All],[CODE]:[女_65歳以上3]],7,FALSE),"")</f>
        <v>18297</v>
      </c>
      <c r="M191" s="324">
        <f>_xlfn.IFNA(VLOOKUP(B191,年齢別TBL[[#All],[CODE]:[女_65歳以上3]],5,FALSE)+VLOOKUP(B191,年齢別TBL[[#All],[CODE]:[女_65歳以上3]],8,FALSE),"")</f>
        <v>14667</v>
      </c>
      <c r="N191" s="325">
        <f t="shared" si="27"/>
        <v>0.26456582127782385</v>
      </c>
      <c r="O191" s="326">
        <f>_xlfn.IFNA(VLOOKUP(B191,住所別TBL[[#All],[CODE]:[世帯数_計]],3,FALSE),"")</f>
        <v>24121</v>
      </c>
      <c r="P191" s="327">
        <f t="shared" si="28"/>
        <v>-11</v>
      </c>
      <c r="Q191" s="328">
        <f t="shared" si="29"/>
        <v>2.2983292566643172</v>
      </c>
    </row>
    <row r="192" spans="2:17" ht="27.75" customHeight="1">
      <c r="B192" s="343" t="s">
        <v>946</v>
      </c>
      <c r="C192" s="233" t="str">
        <f t="shared" si="30"/>
        <v>R4</v>
      </c>
      <c r="D192" s="250">
        <f t="shared" si="24"/>
        <v>44805</v>
      </c>
      <c r="E192" s="251">
        <f t="shared" si="32"/>
        <v>2022</v>
      </c>
      <c r="F192" s="252">
        <f t="shared" si="33"/>
        <v>9</v>
      </c>
      <c r="G192" s="321">
        <f>_xlfn.IFNA(VLOOKUP(B192,年齢別TBL[[#All],[CODE]:[女_計]],2,FALSE),"")</f>
        <v>27274</v>
      </c>
      <c r="H192" s="322">
        <f>_xlfn.IFNA(VLOOKUP(B192,年齢別TBL[[#All],[CODE]:[女_計]],3,FALSE),"")</f>
        <v>28103</v>
      </c>
      <c r="I192" s="323">
        <f t="shared" si="25"/>
        <v>55377</v>
      </c>
      <c r="J192" s="324">
        <f t="shared" si="26"/>
        <v>-61</v>
      </c>
      <c r="K192" s="324">
        <f t="shared" si="31"/>
        <v>-291</v>
      </c>
      <c r="L192" s="322">
        <f>_xlfn.IFNA(VLOOKUP(B192,年齢別TBL[[#All],[CODE]:[女_65歳以上3]],4,FALSE)+VLOOKUP(B192,年齢別TBL[[#All],[CODE]:[女_65歳以上3]],7,FALSE),"")</f>
        <v>18333</v>
      </c>
      <c r="M192" s="324">
        <f>_xlfn.IFNA(VLOOKUP(B192,年齢別TBL[[#All],[CODE]:[女_65歳以上3]],5,FALSE)+VLOOKUP(B192,年齢別TBL[[#All],[CODE]:[女_65歳以上3]],8,FALSE),"")</f>
        <v>14674</v>
      </c>
      <c r="N192" s="325">
        <f t="shared" si="27"/>
        <v>0.26498365747512503</v>
      </c>
      <c r="O192" s="326">
        <f>_xlfn.IFNA(VLOOKUP(B192,住所別TBL[[#All],[CODE]:[世帯数_計]],3,FALSE),"")</f>
        <v>24082</v>
      </c>
      <c r="P192" s="327">
        <f t="shared" si="28"/>
        <v>-39</v>
      </c>
      <c r="Q192" s="328">
        <f t="shared" si="29"/>
        <v>2.299518312432522</v>
      </c>
    </row>
    <row r="193" spans="2:17" ht="27.75" customHeight="1">
      <c r="B193" s="343" t="s">
        <v>947</v>
      </c>
      <c r="C193" s="233" t="str">
        <f t="shared" si="30"/>
        <v>R4</v>
      </c>
      <c r="D193" s="250">
        <f t="shared" si="24"/>
        <v>44835</v>
      </c>
      <c r="E193" s="251">
        <f t="shared" si="32"/>
        <v>2022</v>
      </c>
      <c r="F193" s="252">
        <f t="shared" si="33"/>
        <v>10</v>
      </c>
      <c r="G193" s="321">
        <f>_xlfn.IFNA(VLOOKUP(B193,年齢別TBL[[#All],[CODE]:[女_計]],2,FALSE),"")</f>
        <v>27257</v>
      </c>
      <c r="H193" s="322">
        <f>_xlfn.IFNA(VLOOKUP(B193,年齢別TBL[[#All],[CODE]:[女_計]],3,FALSE),"")</f>
        <v>28100</v>
      </c>
      <c r="I193" s="323">
        <f t="shared" si="25"/>
        <v>55357</v>
      </c>
      <c r="J193" s="324">
        <f t="shared" si="26"/>
        <v>-20</v>
      </c>
      <c r="K193" s="324">
        <f t="shared" si="31"/>
        <v>-279</v>
      </c>
      <c r="L193" s="322">
        <f>_xlfn.IFNA(VLOOKUP(B193,年齢別TBL[[#All],[CODE]:[女_65歳以上3]],4,FALSE)+VLOOKUP(B193,年齢別TBL[[#All],[CODE]:[女_65歳以上3]],7,FALSE),"")</f>
        <v>18353</v>
      </c>
      <c r="M193" s="324">
        <f>_xlfn.IFNA(VLOOKUP(B193,年齢別TBL[[#All],[CODE]:[女_65歳以上3]],5,FALSE)+VLOOKUP(B193,年齢別TBL[[#All],[CODE]:[女_65歳以上3]],8,FALSE),"")</f>
        <v>14709</v>
      </c>
      <c r="N193" s="325">
        <f t="shared" si="27"/>
        <v>0.26571165344942826</v>
      </c>
      <c r="O193" s="326">
        <f>_xlfn.IFNA(VLOOKUP(B193,住所別TBL[[#All],[CODE]:[世帯数_計]],3,FALSE),"")</f>
        <v>24066</v>
      </c>
      <c r="P193" s="327">
        <f t="shared" si="28"/>
        <v>-16</v>
      </c>
      <c r="Q193" s="328">
        <f t="shared" si="29"/>
        <v>2.3002160724673812</v>
      </c>
    </row>
    <row r="194" spans="2:17" ht="27.75" customHeight="1">
      <c r="B194" s="343" t="s">
        <v>948</v>
      </c>
      <c r="C194" s="233" t="str">
        <f t="shared" si="30"/>
        <v>R4</v>
      </c>
      <c r="D194" s="250">
        <f t="shared" si="24"/>
        <v>44866</v>
      </c>
      <c r="E194" s="251">
        <f t="shared" si="32"/>
        <v>2022</v>
      </c>
      <c r="F194" s="252">
        <f t="shared" si="33"/>
        <v>11</v>
      </c>
      <c r="G194" s="321">
        <f>_xlfn.IFNA(VLOOKUP(B194,年齢別TBL[[#All],[CODE]:[女_計]],2,FALSE),"")</f>
        <v>27245</v>
      </c>
      <c r="H194" s="322">
        <f>_xlfn.IFNA(VLOOKUP(B194,年齢別TBL[[#All],[CODE]:[女_計]],3,FALSE),"")</f>
        <v>28090</v>
      </c>
      <c r="I194" s="323">
        <f t="shared" si="25"/>
        <v>55335</v>
      </c>
      <c r="J194" s="324">
        <f t="shared" si="26"/>
        <v>-22</v>
      </c>
      <c r="K194" s="324">
        <f t="shared" si="31"/>
        <v>-307</v>
      </c>
      <c r="L194" s="322">
        <f>_xlfn.IFNA(VLOOKUP(B194,年齢別TBL[[#All],[CODE]:[女_65歳以上3]],4,FALSE)+VLOOKUP(B194,年齢別TBL[[#All],[CODE]:[女_65歳以上3]],7,FALSE),"")</f>
        <v>18343</v>
      </c>
      <c r="M194" s="324">
        <f>_xlfn.IFNA(VLOOKUP(B194,年齢別TBL[[#All],[CODE]:[女_65歳以上3]],5,FALSE)+VLOOKUP(B194,年齢別TBL[[#All],[CODE]:[女_65歳以上3]],8,FALSE),"")</f>
        <v>14706</v>
      </c>
      <c r="N194" s="325">
        <f t="shared" si="27"/>
        <v>0.26576307942531852</v>
      </c>
      <c r="O194" s="326">
        <f>_xlfn.IFNA(VLOOKUP(B194,住所別TBL[[#All],[CODE]:[世帯数_計]],3,FALSE),"")</f>
        <v>24066</v>
      </c>
      <c r="P194" s="327">
        <f t="shared" si="28"/>
        <v>0</v>
      </c>
      <c r="Q194" s="328">
        <f t="shared" si="29"/>
        <v>2.2993019197207678</v>
      </c>
    </row>
    <row r="195" spans="2:17" ht="27.75" customHeight="1">
      <c r="B195" s="343" t="s">
        <v>949</v>
      </c>
      <c r="C195" s="233" t="str">
        <f t="shared" si="30"/>
        <v>R4</v>
      </c>
      <c r="D195" s="250">
        <f t="shared" si="24"/>
        <v>44896</v>
      </c>
      <c r="E195" s="251">
        <f t="shared" si="32"/>
        <v>2022</v>
      </c>
      <c r="F195" s="252">
        <f t="shared" si="33"/>
        <v>12</v>
      </c>
      <c r="G195" s="321">
        <f>_xlfn.IFNA(VLOOKUP(B195,年齢別TBL[[#All],[CODE]:[女_計]],2,FALSE),"")</f>
        <v>27198</v>
      </c>
      <c r="H195" s="322">
        <f>_xlfn.IFNA(VLOOKUP(B195,年齢別TBL[[#All],[CODE]:[女_計]],3,FALSE),"")</f>
        <v>28075</v>
      </c>
      <c r="I195" s="323">
        <f t="shared" si="25"/>
        <v>55273</v>
      </c>
      <c r="J195" s="324">
        <f t="shared" si="26"/>
        <v>-62</v>
      </c>
      <c r="K195" s="324">
        <f t="shared" si="31"/>
        <v>-369</v>
      </c>
      <c r="L195" s="322">
        <f>_xlfn.IFNA(VLOOKUP(B195,年齢別TBL[[#All],[CODE]:[女_65歳以上3]],4,FALSE)+VLOOKUP(B195,年齢別TBL[[#All],[CODE]:[女_65歳以上3]],7,FALSE),"")</f>
        <v>18350</v>
      </c>
      <c r="M195" s="324">
        <f>_xlfn.IFNA(VLOOKUP(B195,年齢別TBL[[#All],[CODE]:[女_65歳以上3]],5,FALSE)+VLOOKUP(B195,年齢別TBL[[#All],[CODE]:[女_65歳以上3]],8,FALSE),"")</f>
        <v>14716</v>
      </c>
      <c r="N195" s="325">
        <f t="shared" si="27"/>
        <v>0.26624210735802289</v>
      </c>
      <c r="O195" s="326">
        <f>_xlfn.IFNA(VLOOKUP(B195,住所別TBL[[#All],[CODE]:[世帯数_計]],3,FALSE),"")</f>
        <v>24034</v>
      </c>
      <c r="P195" s="327">
        <f t="shared" si="28"/>
        <v>-32</v>
      </c>
      <c r="Q195" s="328">
        <f t="shared" si="29"/>
        <v>2.2997836398435552</v>
      </c>
    </row>
    <row r="196" spans="2:17" ht="27.75" customHeight="1">
      <c r="B196" s="343" t="s">
        <v>950</v>
      </c>
      <c r="C196" s="329" t="str">
        <f t="shared" si="30"/>
        <v>R4</v>
      </c>
      <c r="D196" s="261">
        <f t="shared" si="24"/>
        <v>44927</v>
      </c>
      <c r="E196" s="262">
        <f t="shared" si="32"/>
        <v>2023</v>
      </c>
      <c r="F196" s="252">
        <f t="shared" si="33"/>
        <v>1</v>
      </c>
      <c r="G196" s="321">
        <f>_xlfn.IFNA(VLOOKUP(B196,年齢別TBL[[#All],[CODE]:[女_計]],2,FALSE),"")</f>
        <v>27173</v>
      </c>
      <c r="H196" s="322">
        <f>_xlfn.IFNA(VLOOKUP(B196,年齢別TBL[[#All],[CODE]:[女_計]],3,FALSE),"")</f>
        <v>28065</v>
      </c>
      <c r="I196" s="323">
        <f t="shared" si="25"/>
        <v>55238</v>
      </c>
      <c r="J196" s="324">
        <f t="shared" si="26"/>
        <v>-35</v>
      </c>
      <c r="K196" s="324">
        <f t="shared" si="31"/>
        <v>-426</v>
      </c>
      <c r="L196" s="322">
        <f>_xlfn.IFNA(VLOOKUP(B196,年齢別TBL[[#All],[CODE]:[女_65歳以上3]],4,FALSE)+VLOOKUP(B196,年齢別TBL[[#All],[CODE]:[女_65歳以上3]],7,FALSE),"")</f>
        <v>18365</v>
      </c>
      <c r="M196" s="324">
        <f>_xlfn.IFNA(VLOOKUP(B196,年齢別TBL[[#All],[CODE]:[女_65歳以上3]],5,FALSE)+VLOOKUP(B196,年齢別TBL[[#All],[CODE]:[女_65歳以上3]],8,FALSE),"")</f>
        <v>14733</v>
      </c>
      <c r="N196" s="325">
        <f t="shared" si="27"/>
        <v>0.26671856330786775</v>
      </c>
      <c r="O196" s="326">
        <f>_xlfn.IFNA(VLOOKUP(B196,住所別TBL[[#All],[CODE]:[世帯数_計]],3,FALSE),"")</f>
        <v>24018</v>
      </c>
      <c r="P196" s="327">
        <f t="shared" si="28"/>
        <v>-16</v>
      </c>
      <c r="Q196" s="328">
        <f t="shared" si="29"/>
        <v>2.2998584395037054</v>
      </c>
    </row>
    <row r="197" spans="2:17" ht="27.75" customHeight="1">
      <c r="B197" s="343" t="s">
        <v>951</v>
      </c>
      <c r="C197" s="329" t="str">
        <f t="shared" si="30"/>
        <v>R4</v>
      </c>
      <c r="D197" s="250">
        <f t="shared" ref="D197:D234" si="34">DATE(E197,F197,1)</f>
        <v>44958</v>
      </c>
      <c r="E197" s="251">
        <f t="shared" si="32"/>
        <v>2023</v>
      </c>
      <c r="F197" s="252">
        <f t="shared" si="33"/>
        <v>2</v>
      </c>
      <c r="G197" s="321">
        <f>_xlfn.IFNA(VLOOKUP(B197,年齢別TBL[[#All],[CODE]:[女_計]],2,FALSE),"")</f>
        <v>27162</v>
      </c>
      <c r="H197" s="322">
        <f>_xlfn.IFNA(VLOOKUP(B197,年齢別TBL[[#All],[CODE]:[女_計]],3,FALSE),"")</f>
        <v>28051</v>
      </c>
      <c r="I197" s="323">
        <f t="shared" si="25"/>
        <v>55213</v>
      </c>
      <c r="J197" s="324">
        <f t="shared" si="26"/>
        <v>-25</v>
      </c>
      <c r="K197" s="324">
        <f t="shared" si="31"/>
        <v>-425</v>
      </c>
      <c r="L197" s="322">
        <f>_xlfn.IFNA(VLOOKUP(B197,年齢別TBL[[#All],[CODE]:[女_65歳以上3]],4,FALSE)+VLOOKUP(B197,年齢別TBL[[#All],[CODE]:[女_65歳以上3]],7,FALSE),"")</f>
        <v>18386</v>
      </c>
      <c r="M197" s="324">
        <f>_xlfn.IFNA(VLOOKUP(B197,年齢別TBL[[#All],[CODE]:[女_65歳以上3]],5,FALSE)+VLOOKUP(B197,年齢別TBL[[#All],[CODE]:[女_65歳以上3]],8,FALSE),"")</f>
        <v>14761</v>
      </c>
      <c r="N197" s="325">
        <f t="shared" si="27"/>
        <v>0.26734645826164127</v>
      </c>
      <c r="O197" s="326">
        <f>_xlfn.IFNA(VLOOKUP(B197,住所別TBL[[#All],[CODE]:[世帯数_計]],3,FALSE),"")</f>
        <v>24018</v>
      </c>
      <c r="P197" s="327">
        <f t="shared" si="28"/>
        <v>0</v>
      </c>
      <c r="Q197" s="328">
        <f t="shared" si="29"/>
        <v>2.2988175535015407</v>
      </c>
    </row>
    <row r="198" spans="2:17" ht="27.75" customHeight="1">
      <c r="B198" s="343" t="s">
        <v>952</v>
      </c>
      <c r="C198" s="330" t="str">
        <f t="shared" si="30"/>
        <v>R4</v>
      </c>
      <c r="D198" s="250">
        <f t="shared" si="34"/>
        <v>44986</v>
      </c>
      <c r="E198" s="251">
        <f t="shared" si="32"/>
        <v>2023</v>
      </c>
      <c r="F198" s="252">
        <f t="shared" si="33"/>
        <v>3</v>
      </c>
      <c r="G198" s="321">
        <f>_xlfn.IFNA(VLOOKUP(B198,年齢別TBL[[#All],[CODE]:[女_計]],2,FALSE),"")</f>
        <v>26994</v>
      </c>
      <c r="H198" s="322">
        <f>_xlfn.IFNA(VLOOKUP(B198,年齢別TBL[[#All],[CODE]:[女_計]],3,FALSE),"")</f>
        <v>27967</v>
      </c>
      <c r="I198" s="323">
        <f t="shared" si="25"/>
        <v>54961</v>
      </c>
      <c r="J198" s="324">
        <f t="shared" si="26"/>
        <v>-252</v>
      </c>
      <c r="K198" s="324">
        <f t="shared" si="31"/>
        <v>-439</v>
      </c>
      <c r="L198" s="322">
        <f>_xlfn.IFNA(VLOOKUP(B198,年齢別TBL[[#All],[CODE]:[女_65歳以上3]],4,FALSE)+VLOOKUP(B198,年齢別TBL[[#All],[CODE]:[女_65歳以上3]],7,FALSE),"")</f>
        <v>18397</v>
      </c>
      <c r="M198" s="324">
        <f>_xlfn.IFNA(VLOOKUP(B198,年齢別TBL[[#All],[CODE]:[女_65歳以上3]],5,FALSE)+VLOOKUP(B198,年齢別TBL[[#All],[CODE]:[女_65歳以上3]],8,FALSE),"")</f>
        <v>14785</v>
      </c>
      <c r="N198" s="325">
        <f t="shared" si="27"/>
        <v>0.26900893360746714</v>
      </c>
      <c r="O198" s="326">
        <f>_xlfn.IFNA(VLOOKUP(B198,住所別TBL[[#All],[CODE]:[世帯数_計]],3,FALSE),"")</f>
        <v>23979</v>
      </c>
      <c r="P198" s="327">
        <f t="shared" si="28"/>
        <v>-39</v>
      </c>
      <c r="Q198" s="328">
        <f t="shared" si="29"/>
        <v>2.2920472079736438</v>
      </c>
    </row>
    <row r="199" spans="2:17" ht="27.75" customHeight="1">
      <c r="B199" s="343" t="s">
        <v>953</v>
      </c>
      <c r="C199" s="233" t="str">
        <f t="shared" si="30"/>
        <v>R5</v>
      </c>
      <c r="D199" s="250">
        <f t="shared" si="34"/>
        <v>45017</v>
      </c>
      <c r="E199" s="251">
        <f t="shared" si="32"/>
        <v>2023</v>
      </c>
      <c r="F199" s="252">
        <f t="shared" si="33"/>
        <v>4</v>
      </c>
      <c r="G199" s="321">
        <f>_xlfn.IFNA(VLOOKUP(B199,年齢別TBL[[#All],[CODE]:[女_計]],2,FALSE),"")</f>
        <v>27000</v>
      </c>
      <c r="H199" s="322">
        <f>_xlfn.IFNA(VLOOKUP(B199,年齢別TBL[[#All],[CODE]:[女_計]],3,FALSE),"")</f>
        <v>27958</v>
      </c>
      <c r="I199" s="323">
        <f t="shared" ref="I199:I233" si="35">IF(G199="","",G199+H199)</f>
        <v>54958</v>
      </c>
      <c r="J199" s="324">
        <f t="shared" ref="J199:J233" si="36">IF(G199="","",I199-I198)</f>
        <v>-3</v>
      </c>
      <c r="K199" s="324">
        <f t="shared" si="31"/>
        <v>-421</v>
      </c>
      <c r="L199" s="322">
        <f>_xlfn.IFNA(VLOOKUP(B199,年齢別TBL[[#All],[CODE]:[女_65歳以上3]],4,FALSE)+VLOOKUP(B199,年齢別TBL[[#All],[CODE]:[女_65歳以上3]],7,FALSE),"")</f>
        <v>18454</v>
      </c>
      <c r="M199" s="324">
        <f>_xlfn.IFNA(VLOOKUP(B199,年齢別TBL[[#All],[CODE]:[女_65歳以上3]],5,FALSE)+VLOOKUP(B199,年齢別TBL[[#All],[CODE]:[女_65歳以上3]],8,FALSE),"")</f>
        <v>14842</v>
      </c>
      <c r="N199" s="325">
        <f t="shared" ref="N199:N233" si="37">IF(L199="","",M199/I199)</f>
        <v>0.2700607736817206</v>
      </c>
      <c r="O199" s="326">
        <f>_xlfn.IFNA(VLOOKUP(B199,住所別TBL[[#All],[CODE]:[世帯数_計]],3,FALSE),"")</f>
        <v>24060</v>
      </c>
      <c r="P199" s="327">
        <f t="shared" ref="P199:P257" si="38">IF(O199="","",O199-O198)</f>
        <v>81</v>
      </c>
      <c r="Q199" s="328">
        <f t="shared" ref="Q199:Q233" si="39">IF(O199="","",I199/O199)</f>
        <v>2.2842061512884455</v>
      </c>
    </row>
    <row r="200" spans="2:17" ht="27.75" customHeight="1">
      <c r="B200" s="343" t="s">
        <v>954</v>
      </c>
      <c r="C200" s="233" t="str">
        <f t="shared" ref="C200:C231" si="40">TEXT(IF(F200&gt;3,D200,DATE(YEAR(D200)-1,F200,1)),"[$-ja-JP]ge;@")</f>
        <v>R5</v>
      </c>
      <c r="D200" s="250">
        <f t="shared" si="34"/>
        <v>45047</v>
      </c>
      <c r="E200" s="251">
        <f t="shared" si="32"/>
        <v>2023</v>
      </c>
      <c r="F200" s="252">
        <f t="shared" si="33"/>
        <v>5</v>
      </c>
      <c r="G200" s="321">
        <f>_xlfn.IFNA(VLOOKUP(B200,年齢別TBL[[#All],[CODE]:[女_計]],2,FALSE),"")</f>
        <v>27001</v>
      </c>
      <c r="H200" s="322">
        <f>_xlfn.IFNA(VLOOKUP(B200,年齢別TBL[[#All],[CODE]:[女_計]],3,FALSE),"")</f>
        <v>27958</v>
      </c>
      <c r="I200" s="323">
        <f t="shared" si="35"/>
        <v>54959</v>
      </c>
      <c r="J200" s="324">
        <f t="shared" si="36"/>
        <v>1</v>
      </c>
      <c r="K200" s="324">
        <f t="shared" si="31"/>
        <v>-400</v>
      </c>
      <c r="L200" s="322">
        <f>_xlfn.IFNA(VLOOKUP(B200,年齢別TBL[[#All],[CODE]:[女_65歳以上3]],4,FALSE)+VLOOKUP(B200,年齢別TBL[[#All],[CODE]:[女_65歳以上3]],7,FALSE),"")</f>
        <v>18467</v>
      </c>
      <c r="M200" s="324">
        <f>_xlfn.IFNA(VLOOKUP(B200,年齢別TBL[[#All],[CODE]:[女_65歳以上3]],5,FALSE)+VLOOKUP(B200,年齢別TBL[[#All],[CODE]:[女_65歳以上3]],8,FALSE),"")</f>
        <v>14860</v>
      </c>
      <c r="N200" s="325">
        <f t="shared" si="37"/>
        <v>0.27038337669899382</v>
      </c>
      <c r="O200" s="326">
        <f>_xlfn.IFNA(VLOOKUP(B200,住所別TBL[[#All],[CODE]:[世帯数_計]],3,FALSE),"")</f>
        <v>24075</v>
      </c>
      <c r="P200" s="327">
        <f t="shared" si="38"/>
        <v>15</v>
      </c>
      <c r="Q200" s="328">
        <f t="shared" si="39"/>
        <v>2.2828245067497406</v>
      </c>
    </row>
    <row r="201" spans="2:17" ht="27.75" customHeight="1">
      <c r="B201" s="343" t="s">
        <v>955</v>
      </c>
      <c r="C201" s="233" t="str">
        <f t="shared" si="40"/>
        <v>R5</v>
      </c>
      <c r="D201" s="250">
        <f t="shared" si="34"/>
        <v>45078</v>
      </c>
      <c r="E201" s="251">
        <f t="shared" si="32"/>
        <v>2023</v>
      </c>
      <c r="F201" s="252">
        <f t="shared" si="33"/>
        <v>6</v>
      </c>
      <c r="G201" s="321">
        <f>_xlfn.IFNA(VLOOKUP(B201,年齢別TBL[[#All],[CODE]:[女_計]],2,FALSE),"")</f>
        <v>27005</v>
      </c>
      <c r="H201" s="322">
        <f>_xlfn.IFNA(VLOOKUP(B201,年齢別TBL[[#All],[CODE]:[女_計]],3,FALSE),"")</f>
        <v>27956</v>
      </c>
      <c r="I201" s="323">
        <f t="shared" si="35"/>
        <v>54961</v>
      </c>
      <c r="J201" s="324">
        <f t="shared" si="36"/>
        <v>2</v>
      </c>
      <c r="K201" s="324">
        <f t="shared" si="31"/>
        <v>-386</v>
      </c>
      <c r="L201" s="322">
        <f>_xlfn.IFNA(VLOOKUP(B201,年齢別TBL[[#All],[CODE]:[女_65歳以上3]],4,FALSE)+VLOOKUP(B201,年齢別TBL[[#All],[CODE]:[女_65歳以上3]],7,FALSE),"")</f>
        <v>18505</v>
      </c>
      <c r="M201" s="324">
        <f>_xlfn.IFNA(VLOOKUP(B201,年齢別TBL[[#All],[CODE]:[女_65歳以上3]],5,FALSE)+VLOOKUP(B201,年齢別TBL[[#All],[CODE]:[女_65歳以上3]],8,FALSE),"")</f>
        <v>14896</v>
      </c>
      <c r="N201" s="325">
        <f t="shared" si="37"/>
        <v>0.27102854751551098</v>
      </c>
      <c r="O201" s="326">
        <f>_xlfn.IFNA(VLOOKUP(B201,住所別TBL[[#All],[CODE]:[世帯数_計]],3,FALSE),"")</f>
        <v>24087</v>
      </c>
      <c r="P201" s="327">
        <f t="shared" si="38"/>
        <v>12</v>
      </c>
      <c r="Q201" s="328">
        <f t="shared" si="39"/>
        <v>2.281770249512185</v>
      </c>
    </row>
    <row r="202" spans="2:17" ht="27.75" customHeight="1">
      <c r="B202" s="343" t="s">
        <v>956</v>
      </c>
      <c r="C202" s="233" t="str">
        <f t="shared" si="40"/>
        <v>R5</v>
      </c>
      <c r="D202" s="250">
        <f t="shared" si="34"/>
        <v>45108</v>
      </c>
      <c r="E202" s="251">
        <f t="shared" si="32"/>
        <v>2023</v>
      </c>
      <c r="F202" s="252">
        <f t="shared" si="33"/>
        <v>7</v>
      </c>
      <c r="G202" s="321">
        <f>_xlfn.IFNA(VLOOKUP(B202,年齢別TBL[[#All],[CODE]:[女_計]],2,FALSE),"")</f>
        <v>27070</v>
      </c>
      <c r="H202" s="322">
        <f>_xlfn.IFNA(VLOOKUP(B202,年齢別TBL[[#All],[CODE]:[女_計]],3,FALSE),"")</f>
        <v>28003</v>
      </c>
      <c r="I202" s="323">
        <f t="shared" si="35"/>
        <v>55073</v>
      </c>
      <c r="J202" s="324">
        <f t="shared" si="36"/>
        <v>112</v>
      </c>
      <c r="K202" s="324">
        <f t="shared" si="31"/>
        <v>-394</v>
      </c>
      <c r="L202" s="322">
        <f>_xlfn.IFNA(VLOOKUP(B202,年齢別TBL[[#All],[CODE]:[女_65歳以上3]],4,FALSE)+VLOOKUP(B202,年齢別TBL[[#All],[CODE]:[女_65歳以上3]],7,FALSE),"")</f>
        <v>18570</v>
      </c>
      <c r="M202" s="324">
        <f>_xlfn.IFNA(VLOOKUP(B202,年齢別TBL[[#All],[CODE]:[女_65歳以上3]],5,FALSE)+VLOOKUP(B202,年齢別TBL[[#All],[CODE]:[女_65歳以上3]],8,FALSE),"")</f>
        <v>14945</v>
      </c>
      <c r="N202" s="325">
        <f t="shared" si="37"/>
        <v>0.27136709458355274</v>
      </c>
      <c r="O202" s="326">
        <f>_xlfn.IFNA(VLOOKUP(B202,住所別TBL[[#All],[CODE]:[世帯数_計]],3,FALSE),"")</f>
        <v>24201</v>
      </c>
      <c r="P202" s="327">
        <f t="shared" si="38"/>
        <v>114</v>
      </c>
      <c r="Q202" s="328">
        <f t="shared" si="39"/>
        <v>2.2756497665385726</v>
      </c>
    </row>
    <row r="203" spans="2:17" ht="27.75" customHeight="1">
      <c r="B203" s="343" t="s">
        <v>957</v>
      </c>
      <c r="C203" s="233" t="str">
        <f t="shared" si="40"/>
        <v>R5</v>
      </c>
      <c r="D203" s="250">
        <f t="shared" si="34"/>
        <v>45139</v>
      </c>
      <c r="E203" s="251">
        <f t="shared" si="32"/>
        <v>2023</v>
      </c>
      <c r="F203" s="252">
        <f t="shared" si="33"/>
        <v>8</v>
      </c>
      <c r="G203" s="321">
        <f>_xlfn.IFNA(VLOOKUP(B203,年齢別TBL[[#All],[CODE]:[女_計]],2,FALSE),"")</f>
        <v>27063</v>
      </c>
      <c r="H203" s="322">
        <f>_xlfn.IFNA(VLOOKUP(B203,年齢別TBL[[#All],[CODE]:[女_計]],3,FALSE),"")</f>
        <v>27975</v>
      </c>
      <c r="I203" s="323">
        <f t="shared" si="35"/>
        <v>55038</v>
      </c>
      <c r="J203" s="324">
        <f t="shared" si="36"/>
        <v>-35</v>
      </c>
      <c r="K203" s="324">
        <f t="shared" si="31"/>
        <v>-400</v>
      </c>
      <c r="L203" s="322">
        <f>_xlfn.IFNA(VLOOKUP(B203,年齢別TBL[[#All],[CODE]:[女_65歳以上3]],4,FALSE)+VLOOKUP(B203,年齢別TBL[[#All],[CODE]:[女_65歳以上3]],7,FALSE),"")</f>
        <v>18579</v>
      </c>
      <c r="M203" s="324">
        <f>_xlfn.IFNA(VLOOKUP(B203,年齢別TBL[[#All],[CODE]:[女_65歳以上3]],5,FALSE)+VLOOKUP(B203,年齢別TBL[[#All],[CODE]:[女_65歳以上3]],8,FALSE),"")</f>
        <v>14959</v>
      </c>
      <c r="N203" s="325">
        <f t="shared" si="37"/>
        <v>0.27179403321341616</v>
      </c>
      <c r="O203" s="326">
        <f>_xlfn.IFNA(VLOOKUP(B203,住所別TBL[[#All],[CODE]:[世帯数_計]],3,FALSE),"")</f>
        <v>24171</v>
      </c>
      <c r="P203" s="327">
        <f t="shared" si="38"/>
        <v>-30</v>
      </c>
      <c r="Q203" s="328">
        <f t="shared" si="39"/>
        <v>2.277026188407596</v>
      </c>
    </row>
    <row r="204" spans="2:17" ht="27.75" customHeight="1">
      <c r="B204" s="343" t="s">
        <v>958</v>
      </c>
      <c r="C204" s="233" t="str">
        <f t="shared" si="40"/>
        <v>R5</v>
      </c>
      <c r="D204" s="250">
        <f t="shared" si="34"/>
        <v>45170</v>
      </c>
      <c r="E204" s="251">
        <f t="shared" si="32"/>
        <v>2023</v>
      </c>
      <c r="F204" s="252">
        <f t="shared" si="33"/>
        <v>9</v>
      </c>
      <c r="G204" s="321">
        <f>_xlfn.IFNA(VLOOKUP(B204,年齢別TBL[[#All],[CODE]:[女_計]],2,FALSE),"")</f>
        <v>27038</v>
      </c>
      <c r="H204" s="322">
        <f>_xlfn.IFNA(VLOOKUP(B204,年齢別TBL[[#All],[CODE]:[女_計]],3,FALSE),"")</f>
        <v>27950</v>
      </c>
      <c r="I204" s="323">
        <f t="shared" si="35"/>
        <v>54988</v>
      </c>
      <c r="J204" s="324">
        <f t="shared" si="36"/>
        <v>-50</v>
      </c>
      <c r="K204" s="324">
        <f t="shared" si="31"/>
        <v>-389</v>
      </c>
      <c r="L204" s="322">
        <f>_xlfn.IFNA(VLOOKUP(B204,年齢別TBL[[#All],[CODE]:[女_65歳以上3]],4,FALSE)+VLOOKUP(B204,年齢別TBL[[#All],[CODE]:[女_65歳以上3]],7,FALSE),"")</f>
        <v>18589</v>
      </c>
      <c r="M204" s="324">
        <f>_xlfn.IFNA(VLOOKUP(B204,年齢別TBL[[#All],[CODE]:[女_65歳以上3]],5,FALSE)+VLOOKUP(B204,年齢別TBL[[#All],[CODE]:[女_65歳以上3]],8,FALSE),"")</f>
        <v>14973</v>
      </c>
      <c r="N204" s="325">
        <f t="shared" si="37"/>
        <v>0.27229577362333601</v>
      </c>
      <c r="O204" s="326">
        <f>_xlfn.IFNA(VLOOKUP(B204,住所別TBL[[#All],[CODE]:[世帯数_計]],3,FALSE),"")</f>
        <v>24153</v>
      </c>
      <c r="P204" s="327">
        <f t="shared" si="38"/>
        <v>-18</v>
      </c>
      <c r="Q204" s="328">
        <f t="shared" si="39"/>
        <v>2.276653003767648</v>
      </c>
    </row>
    <row r="205" spans="2:17" ht="27.75" customHeight="1">
      <c r="B205" s="343" t="s">
        <v>959</v>
      </c>
      <c r="C205" s="233" t="str">
        <f t="shared" si="40"/>
        <v>R5</v>
      </c>
      <c r="D205" s="250">
        <f t="shared" si="34"/>
        <v>45200</v>
      </c>
      <c r="E205" s="251">
        <f t="shared" si="32"/>
        <v>2023</v>
      </c>
      <c r="F205" s="252">
        <f t="shared" si="33"/>
        <v>10</v>
      </c>
      <c r="G205" s="321">
        <f>_xlfn.IFNA(VLOOKUP(B205,年齢別TBL[[#All],[CODE]:[女_計]],2,FALSE),"")</f>
        <v>27027</v>
      </c>
      <c r="H205" s="322">
        <f>_xlfn.IFNA(VLOOKUP(B205,年齢別TBL[[#All],[CODE]:[女_計]],3,FALSE),"")</f>
        <v>27955</v>
      </c>
      <c r="I205" s="323">
        <f t="shared" si="35"/>
        <v>54982</v>
      </c>
      <c r="J205" s="324">
        <f t="shared" si="36"/>
        <v>-6</v>
      </c>
      <c r="K205" s="324">
        <f t="shared" si="31"/>
        <v>-375</v>
      </c>
      <c r="L205" s="322">
        <f>_xlfn.IFNA(VLOOKUP(B205,年齢別TBL[[#All],[CODE]:[女_65歳以上3]],4,FALSE)+VLOOKUP(B205,年齢別TBL[[#All],[CODE]:[女_65歳以上3]],7,FALSE),"")</f>
        <v>18631</v>
      </c>
      <c r="M205" s="324">
        <f>_xlfn.IFNA(VLOOKUP(B205,年齢別TBL[[#All],[CODE]:[女_65歳以上3]],5,FALSE)+VLOOKUP(B205,年齢別TBL[[#All],[CODE]:[女_65歳以上3]],8,FALSE),"")</f>
        <v>14986</v>
      </c>
      <c r="N205" s="325">
        <f t="shared" si="37"/>
        <v>0.27256192935869922</v>
      </c>
      <c r="O205" s="326">
        <f>_xlfn.IFNA(VLOOKUP(B205,住所別TBL[[#All],[CODE]:[世帯数_計]],3,FALSE),"")</f>
        <v>24170</v>
      </c>
      <c r="P205" s="327">
        <f t="shared" si="38"/>
        <v>17</v>
      </c>
      <c r="Q205" s="328">
        <f t="shared" si="39"/>
        <v>2.274803475382706</v>
      </c>
    </row>
    <row r="206" spans="2:17" ht="27.75" customHeight="1">
      <c r="B206" s="343" t="s">
        <v>960</v>
      </c>
      <c r="C206" s="233" t="str">
        <f t="shared" si="40"/>
        <v>R5</v>
      </c>
      <c r="D206" s="250">
        <f t="shared" si="34"/>
        <v>45231</v>
      </c>
      <c r="E206" s="251">
        <f t="shared" si="32"/>
        <v>2023</v>
      </c>
      <c r="F206" s="252">
        <f t="shared" si="33"/>
        <v>11</v>
      </c>
      <c r="G206" s="321">
        <f>_xlfn.IFNA(VLOOKUP(B206,年齢別TBL[[#All],[CODE]:[女_計]],2,FALSE),"")</f>
        <v>27022</v>
      </c>
      <c r="H206" s="322">
        <f>_xlfn.IFNA(VLOOKUP(B206,年齢別TBL[[#All],[CODE]:[女_計]],3,FALSE),"")</f>
        <v>27943</v>
      </c>
      <c r="I206" s="323">
        <f t="shared" si="35"/>
        <v>54965</v>
      </c>
      <c r="J206" s="324">
        <f t="shared" si="36"/>
        <v>-17</v>
      </c>
      <c r="K206" s="324">
        <f t="shared" si="31"/>
        <v>-370</v>
      </c>
      <c r="L206" s="322">
        <f>_xlfn.IFNA(VLOOKUP(B206,年齢別TBL[[#All],[CODE]:[女_65歳以上3]],4,FALSE)+VLOOKUP(B206,年齢別TBL[[#All],[CODE]:[女_65歳以上3]],7,FALSE),"")</f>
        <v>18645</v>
      </c>
      <c r="M206" s="324">
        <f>_xlfn.IFNA(VLOOKUP(B206,年齢別TBL[[#All],[CODE]:[女_65歳以上3]],5,FALSE)+VLOOKUP(B206,年齢別TBL[[#All],[CODE]:[女_65歳以上3]],8,FALSE),"")</f>
        <v>15014</v>
      </c>
      <c r="N206" s="325">
        <f t="shared" si="37"/>
        <v>0.27315564450104612</v>
      </c>
      <c r="O206" s="326">
        <f>_xlfn.IFNA(VLOOKUP(B206,住所別TBL[[#All],[CODE]:[世帯数_計]],3,FALSE),"")</f>
        <v>24166</v>
      </c>
      <c r="P206" s="327">
        <f t="shared" si="38"/>
        <v>-4</v>
      </c>
      <c r="Q206" s="328">
        <f t="shared" si="39"/>
        <v>2.2744765372837872</v>
      </c>
    </row>
    <row r="207" spans="2:17" ht="27.75" customHeight="1">
      <c r="B207" s="343" t="s">
        <v>961</v>
      </c>
      <c r="C207" s="233" t="str">
        <f t="shared" si="40"/>
        <v>R5</v>
      </c>
      <c r="D207" s="250">
        <f t="shared" si="34"/>
        <v>45261</v>
      </c>
      <c r="E207" s="251">
        <f t="shared" si="32"/>
        <v>2023</v>
      </c>
      <c r="F207" s="252">
        <f t="shared" si="33"/>
        <v>12</v>
      </c>
      <c r="G207" s="321">
        <f>_xlfn.IFNA(VLOOKUP(B207,年齢別TBL[[#All],[CODE]:[女_計]],2,FALSE),"")</f>
        <v>26997</v>
      </c>
      <c r="H207" s="322">
        <f>_xlfn.IFNA(VLOOKUP(B207,年齢別TBL[[#All],[CODE]:[女_計]],3,FALSE),"")</f>
        <v>27936</v>
      </c>
      <c r="I207" s="323">
        <f t="shared" si="35"/>
        <v>54933</v>
      </c>
      <c r="J207" s="324">
        <f t="shared" si="36"/>
        <v>-32</v>
      </c>
      <c r="K207" s="324">
        <f t="shared" si="31"/>
        <v>-340</v>
      </c>
      <c r="L207" s="322">
        <f>_xlfn.IFNA(VLOOKUP(B207,年齢別TBL[[#All],[CODE]:[女_65歳以上3]],4,FALSE)+VLOOKUP(B207,年齢別TBL[[#All],[CODE]:[女_65歳以上3]],7,FALSE),"")</f>
        <v>18653</v>
      </c>
      <c r="M207" s="324">
        <f>_xlfn.IFNA(VLOOKUP(B207,年齢別TBL[[#All],[CODE]:[女_65歳以上3]],5,FALSE)+VLOOKUP(B207,年齢別TBL[[#All],[CODE]:[女_65歳以上3]],8,FALSE),"")</f>
        <v>15016</v>
      </c>
      <c r="N207" s="325">
        <f t="shared" si="37"/>
        <v>0.27335117324741048</v>
      </c>
      <c r="O207" s="326">
        <f>_xlfn.IFNA(VLOOKUP(B207,住所別TBL[[#All],[CODE]:[世帯数_計]],3,FALSE),"")</f>
        <v>24149</v>
      </c>
      <c r="P207" s="327">
        <f t="shared" si="38"/>
        <v>-17</v>
      </c>
      <c r="Q207" s="328">
        <f t="shared" si="39"/>
        <v>2.2747525777464905</v>
      </c>
    </row>
    <row r="208" spans="2:17" ht="27.75" customHeight="1">
      <c r="B208" s="343" t="s">
        <v>962</v>
      </c>
      <c r="C208" s="329" t="str">
        <f t="shared" si="40"/>
        <v>R5</v>
      </c>
      <c r="D208" s="261">
        <f t="shared" si="34"/>
        <v>45292</v>
      </c>
      <c r="E208" s="262">
        <f t="shared" si="32"/>
        <v>2024</v>
      </c>
      <c r="F208" s="252">
        <f t="shared" si="33"/>
        <v>1</v>
      </c>
      <c r="G208" s="321">
        <f>_xlfn.IFNA(VLOOKUP(B208,年齢別TBL[[#All],[CODE]:[女_計]],2,FALSE),"")</f>
        <v>26964</v>
      </c>
      <c r="H208" s="322">
        <f>_xlfn.IFNA(VLOOKUP(B208,年齢別TBL[[#All],[CODE]:[女_計]],3,FALSE),"")</f>
        <v>27903</v>
      </c>
      <c r="I208" s="323">
        <f t="shared" si="35"/>
        <v>54867</v>
      </c>
      <c r="J208" s="324">
        <f t="shared" si="36"/>
        <v>-66</v>
      </c>
      <c r="K208" s="324">
        <f t="shared" si="31"/>
        <v>-371</v>
      </c>
      <c r="L208" s="322">
        <f>_xlfn.IFNA(VLOOKUP(B208,年齢別TBL[[#All],[CODE]:[女_65歳以上3]],4,FALSE)+VLOOKUP(B208,年齢別TBL[[#All],[CODE]:[女_65歳以上3]],7,FALSE),"")</f>
        <v>18669</v>
      </c>
      <c r="M208" s="324">
        <f>_xlfn.IFNA(VLOOKUP(B208,年齢別TBL[[#All],[CODE]:[女_65歳以上3]],5,FALSE)+VLOOKUP(B208,年齢別TBL[[#All],[CODE]:[女_65歳以上3]],8,FALSE),"")</f>
        <v>15038</v>
      </c>
      <c r="N208" s="325">
        <f t="shared" si="37"/>
        <v>0.27408095941093918</v>
      </c>
      <c r="O208" s="326">
        <f>_xlfn.IFNA(VLOOKUP(B208,住所別TBL[[#All],[CODE]:[世帯数_計]],3,FALSE),"")</f>
        <v>24139</v>
      </c>
      <c r="P208" s="327">
        <f t="shared" si="38"/>
        <v>-10</v>
      </c>
      <c r="Q208" s="328">
        <f t="shared" si="39"/>
        <v>2.2729607688802353</v>
      </c>
    </row>
    <row r="209" spans="2:17" ht="27.75" customHeight="1">
      <c r="B209" s="343" t="s">
        <v>963</v>
      </c>
      <c r="C209" s="329" t="str">
        <f t="shared" si="40"/>
        <v>R5</v>
      </c>
      <c r="D209" s="250">
        <f t="shared" si="34"/>
        <v>45323</v>
      </c>
      <c r="E209" s="251">
        <f t="shared" si="32"/>
        <v>2024</v>
      </c>
      <c r="F209" s="252">
        <f t="shared" si="33"/>
        <v>2</v>
      </c>
      <c r="G209" s="321">
        <f>_xlfn.IFNA(VLOOKUP(B209,年齢別TBL[[#All],[CODE]:[女_計]],2,FALSE),"")</f>
        <v>26931</v>
      </c>
      <c r="H209" s="322">
        <f>_xlfn.IFNA(VLOOKUP(B209,年齢別TBL[[#All],[CODE]:[女_計]],3,FALSE),"")</f>
        <v>27885</v>
      </c>
      <c r="I209" s="323">
        <f t="shared" si="35"/>
        <v>54816</v>
      </c>
      <c r="J209" s="324">
        <f t="shared" si="36"/>
        <v>-51</v>
      </c>
      <c r="K209" s="324">
        <f t="shared" ref="K209:K237" si="41">IF(G209="","",I209-I197)</f>
        <v>-397</v>
      </c>
      <c r="L209" s="322">
        <f>_xlfn.IFNA(VLOOKUP(B209,年齢別TBL[[#All],[CODE]:[女_65歳以上3]],4,FALSE)+VLOOKUP(B209,年齢別TBL[[#All],[CODE]:[女_65歳以上3]],7,FALSE),"")</f>
        <v>18691</v>
      </c>
      <c r="M209" s="324">
        <f>_xlfn.IFNA(VLOOKUP(B209,年齢別TBL[[#All],[CODE]:[女_65歳以上3]],5,FALSE)+VLOOKUP(B209,年齢別TBL[[#All],[CODE]:[女_65歳以上3]],8,FALSE),"")</f>
        <v>15049</v>
      </c>
      <c r="N209" s="325">
        <f t="shared" si="37"/>
        <v>0.27453663164039699</v>
      </c>
      <c r="O209" s="326">
        <f>_xlfn.IFNA(VLOOKUP(B209,住所別TBL[[#All],[CODE]:[世帯数_計]],3,FALSE),"")</f>
        <v>24126</v>
      </c>
      <c r="P209" s="327">
        <f t="shared" si="38"/>
        <v>-13</v>
      </c>
      <c r="Q209" s="328">
        <f t="shared" si="39"/>
        <v>2.2720716239741359</v>
      </c>
    </row>
    <row r="210" spans="2:17" ht="27.75" customHeight="1">
      <c r="B210" s="343" t="s">
        <v>964</v>
      </c>
      <c r="C210" s="330" t="str">
        <f t="shared" si="40"/>
        <v>R5</v>
      </c>
      <c r="D210" s="250">
        <f t="shared" si="34"/>
        <v>45352</v>
      </c>
      <c r="E210" s="251">
        <f t="shared" si="32"/>
        <v>2024</v>
      </c>
      <c r="F210" s="252">
        <f t="shared" si="33"/>
        <v>3</v>
      </c>
      <c r="G210" s="321">
        <f>_xlfn.IFNA(VLOOKUP(B210,年齢別TBL[[#All],[CODE]:[女_計]],2,FALSE),"")</f>
        <v>26858</v>
      </c>
      <c r="H210" s="322">
        <f>_xlfn.IFNA(VLOOKUP(B210,年齢別TBL[[#All],[CODE]:[女_計]],3,FALSE),"")</f>
        <v>27792</v>
      </c>
      <c r="I210" s="323">
        <f t="shared" si="35"/>
        <v>54650</v>
      </c>
      <c r="J210" s="324">
        <f t="shared" si="36"/>
        <v>-166</v>
      </c>
      <c r="K210" s="324">
        <f t="shared" si="41"/>
        <v>-311</v>
      </c>
      <c r="L210" s="322">
        <f>_xlfn.IFNA(VLOOKUP(B210,年齢別TBL[[#All],[CODE]:[女_65歳以上3]],4,FALSE)+VLOOKUP(B210,年齢別TBL[[#All],[CODE]:[女_65歳以上3]],7,FALSE),"")</f>
        <v>18732</v>
      </c>
      <c r="M210" s="324">
        <f>_xlfn.IFNA(VLOOKUP(B210,年齢別TBL[[#All],[CODE]:[女_65歳以上3]],5,FALSE)+VLOOKUP(B210,年齢別TBL[[#All],[CODE]:[女_65歳以上3]],8,FALSE),"")</f>
        <v>15079</v>
      </c>
      <c r="N210" s="325">
        <f t="shared" si="37"/>
        <v>0.27591948764867336</v>
      </c>
      <c r="O210" s="326">
        <f>_xlfn.IFNA(VLOOKUP(B210,住所別TBL[[#All],[CODE]:[世帯数_計]],3,FALSE),"")</f>
        <v>24170</v>
      </c>
      <c r="P210" s="327">
        <f t="shared" si="38"/>
        <v>44</v>
      </c>
      <c r="Q210" s="328">
        <f t="shared" si="39"/>
        <v>2.2610674389739347</v>
      </c>
    </row>
    <row r="211" spans="2:17" ht="27.75" customHeight="1">
      <c r="B211" s="343" t="s">
        <v>965</v>
      </c>
      <c r="C211" s="233" t="str">
        <f t="shared" si="40"/>
        <v>R6</v>
      </c>
      <c r="D211" s="250">
        <f t="shared" si="34"/>
        <v>45383</v>
      </c>
      <c r="E211" s="251">
        <f t="shared" si="32"/>
        <v>2024</v>
      </c>
      <c r="F211" s="252">
        <f t="shared" si="33"/>
        <v>4</v>
      </c>
      <c r="G211" s="321">
        <f>_xlfn.IFNA(VLOOKUP(B211,年齢別TBL[[#All],[CODE]:[女_計]],2,FALSE),"")</f>
        <v>26876</v>
      </c>
      <c r="H211" s="322">
        <f>_xlfn.IFNA(VLOOKUP(B211,年齢別TBL[[#All],[CODE]:[女_計]],3,FALSE),"")</f>
        <v>27748</v>
      </c>
      <c r="I211" s="323">
        <f t="shared" si="35"/>
        <v>54624</v>
      </c>
      <c r="J211" s="324">
        <f t="shared" si="36"/>
        <v>-26</v>
      </c>
      <c r="K211" s="324">
        <f t="shared" si="41"/>
        <v>-334</v>
      </c>
      <c r="L211" s="322">
        <f>_xlfn.IFNA(VLOOKUP(B211,年齢別TBL[[#All],[CODE]:[女_65歳以上3]],4,FALSE)+VLOOKUP(B211,年齢別TBL[[#All],[CODE]:[女_65歳以上3]],7,FALSE),"")</f>
        <v>18754</v>
      </c>
      <c r="M211" s="324">
        <f>_xlfn.IFNA(VLOOKUP(B211,年齢別TBL[[#All],[CODE]:[女_65歳以上3]],5,FALSE)+VLOOKUP(B211,年齢別TBL[[#All],[CODE]:[女_65歳以上3]],8,FALSE),"")</f>
        <v>15102</v>
      </c>
      <c r="N211" s="325">
        <f t="shared" si="37"/>
        <v>0.27647188049209137</v>
      </c>
      <c r="O211" s="326">
        <f>_xlfn.IFNA(VLOOKUP(B211,住所別TBL[[#All],[CODE]:[世帯数_計]],3,FALSE),"")</f>
        <v>24228</v>
      </c>
      <c r="P211" s="327">
        <f t="shared" si="38"/>
        <v>58</v>
      </c>
      <c r="Q211" s="328">
        <f t="shared" si="39"/>
        <v>2.254581475978207</v>
      </c>
    </row>
    <row r="212" spans="2:17" ht="27.75" customHeight="1">
      <c r="B212" s="343" t="s">
        <v>966</v>
      </c>
      <c r="C212" s="233" t="str">
        <f t="shared" si="40"/>
        <v>R6</v>
      </c>
      <c r="D212" s="250">
        <f t="shared" si="34"/>
        <v>45413</v>
      </c>
      <c r="E212" s="251">
        <f t="shared" ref="E212:E258" si="42">E200+1</f>
        <v>2024</v>
      </c>
      <c r="F212" s="252">
        <f t="shared" ref="F212:F258" si="43">F200</f>
        <v>5</v>
      </c>
      <c r="G212" s="321">
        <f>_xlfn.IFNA(VLOOKUP(B212,年齢別TBL[[#All],[CODE]:[女_計]],2,FALSE),"")</f>
        <v>26870</v>
      </c>
      <c r="H212" s="322">
        <f>_xlfn.IFNA(VLOOKUP(B212,年齢別TBL[[#All],[CODE]:[女_計]],3,FALSE),"")</f>
        <v>27749</v>
      </c>
      <c r="I212" s="323">
        <f t="shared" si="35"/>
        <v>54619</v>
      </c>
      <c r="J212" s="324">
        <f t="shared" si="36"/>
        <v>-5</v>
      </c>
      <c r="K212" s="324">
        <f t="shared" si="41"/>
        <v>-340</v>
      </c>
      <c r="L212" s="322">
        <f>_xlfn.IFNA(VLOOKUP(B212,年齢別TBL[[#All],[CODE]:[女_65歳以上3]],4,FALSE)+VLOOKUP(B212,年齢別TBL[[#All],[CODE]:[女_65歳以上3]],7,FALSE),"")</f>
        <v>18780</v>
      </c>
      <c r="M212" s="324">
        <f>_xlfn.IFNA(VLOOKUP(B212,年齢別TBL[[#All],[CODE]:[女_65歳以上3]],5,FALSE)+VLOOKUP(B212,年齢別TBL[[#All],[CODE]:[女_65歳以上3]],8,FALSE),"")</f>
        <v>15130</v>
      </c>
      <c r="N212" s="325">
        <f t="shared" si="37"/>
        <v>0.2770098317435325</v>
      </c>
      <c r="O212" s="326">
        <f>_xlfn.IFNA(VLOOKUP(B212,住所別TBL[[#All],[CODE]:[世帯数_計]],3,FALSE),"")</f>
        <v>24235</v>
      </c>
      <c r="P212" s="327">
        <f t="shared" si="38"/>
        <v>7</v>
      </c>
      <c r="Q212" s="328">
        <f t="shared" si="39"/>
        <v>2.2537239529605944</v>
      </c>
    </row>
    <row r="213" spans="2:17" ht="27.75" customHeight="1">
      <c r="B213" s="343" t="s">
        <v>967</v>
      </c>
      <c r="C213" s="233" t="str">
        <f t="shared" si="40"/>
        <v>R6</v>
      </c>
      <c r="D213" s="250">
        <f t="shared" si="34"/>
        <v>45444</v>
      </c>
      <c r="E213" s="251">
        <f t="shared" si="42"/>
        <v>2024</v>
      </c>
      <c r="F213" s="252">
        <f t="shared" si="43"/>
        <v>6</v>
      </c>
      <c r="G213" s="321">
        <f>_xlfn.IFNA(VLOOKUP(B213,年齢別TBL[[#All],[CODE]:[女_計]],2,FALSE),"")</f>
        <v>26850</v>
      </c>
      <c r="H213" s="322">
        <f>_xlfn.IFNA(VLOOKUP(B213,年齢別TBL[[#All],[CODE]:[女_計]],3,FALSE),"")</f>
        <v>27717</v>
      </c>
      <c r="I213" s="323">
        <f t="shared" si="35"/>
        <v>54567</v>
      </c>
      <c r="J213" s="324">
        <f t="shared" si="36"/>
        <v>-52</v>
      </c>
      <c r="K213" s="324">
        <f t="shared" si="41"/>
        <v>-394</v>
      </c>
      <c r="L213" s="322">
        <f>_xlfn.IFNA(VLOOKUP(B213,年齢別TBL[[#All],[CODE]:[女_65歳以上3]],4,FALSE)+VLOOKUP(B213,年齢別TBL[[#All],[CODE]:[女_65歳以上3]],7,FALSE),"")</f>
        <v>18804</v>
      </c>
      <c r="M213" s="324">
        <f>_xlfn.IFNA(VLOOKUP(B213,年齢別TBL[[#All],[CODE]:[女_65歳以上3]],5,FALSE)+VLOOKUP(B213,年齢別TBL[[#All],[CODE]:[女_65歳以上3]],8,FALSE),"")</f>
        <v>15145</v>
      </c>
      <c r="N213" s="325">
        <f t="shared" si="37"/>
        <v>0.27754870159620282</v>
      </c>
      <c r="O213" s="326">
        <f>_xlfn.IFNA(VLOOKUP(B213,住所別TBL[[#All],[CODE]:[世帯数_計]],3,FALSE),"")</f>
        <v>24215</v>
      </c>
      <c r="P213" s="327">
        <f t="shared" si="38"/>
        <v>-20</v>
      </c>
      <c r="Q213" s="328">
        <f t="shared" si="39"/>
        <v>2.2534379516828413</v>
      </c>
    </row>
    <row r="214" spans="2:17" ht="27.75" customHeight="1">
      <c r="B214" s="343" t="s">
        <v>968</v>
      </c>
      <c r="C214" s="233" t="str">
        <f t="shared" si="40"/>
        <v>R6</v>
      </c>
      <c r="D214" s="250">
        <f t="shared" si="34"/>
        <v>45474</v>
      </c>
      <c r="E214" s="251">
        <f t="shared" si="42"/>
        <v>2024</v>
      </c>
      <c r="F214" s="252">
        <f t="shared" si="43"/>
        <v>7</v>
      </c>
      <c r="G214" s="321">
        <f>_xlfn.IFNA(VLOOKUP(B214,年齢別TBL[[#All],[CODE]:[女_計]],2,FALSE),"")</f>
        <v>26874</v>
      </c>
      <c r="H214" s="322">
        <f>_xlfn.IFNA(VLOOKUP(B214,年齢別TBL[[#All],[CODE]:[女_計]],3,FALSE),"")</f>
        <v>27707</v>
      </c>
      <c r="I214" s="323">
        <f t="shared" si="35"/>
        <v>54581</v>
      </c>
      <c r="J214" s="324">
        <f t="shared" si="36"/>
        <v>14</v>
      </c>
      <c r="K214" s="324">
        <f t="shared" si="41"/>
        <v>-492</v>
      </c>
      <c r="L214" s="322">
        <f>_xlfn.IFNA(VLOOKUP(B214,年齢別TBL[[#All],[CODE]:[女_65歳以上3]],4,FALSE)+VLOOKUP(B214,年齢別TBL[[#All],[CODE]:[女_65歳以上3]],7,FALSE),"")</f>
        <v>18803</v>
      </c>
      <c r="M214" s="324">
        <f>_xlfn.IFNA(VLOOKUP(B214,年齢別TBL[[#All],[CODE]:[女_65歳以上3]],5,FALSE)+VLOOKUP(B214,年齢別TBL[[#All],[CODE]:[女_65歳以上3]],8,FALSE),"")</f>
        <v>15162</v>
      </c>
      <c r="N214" s="325">
        <f t="shared" si="37"/>
        <v>0.27778897418515602</v>
      </c>
      <c r="O214" s="326">
        <f>_xlfn.IFNA(VLOOKUP(B214,住所別TBL[[#All],[CODE]:[世帯数_計]],3,FALSE),"")</f>
        <v>24272</v>
      </c>
      <c r="P214" s="327">
        <f t="shared" si="38"/>
        <v>57</v>
      </c>
      <c r="Q214" s="328">
        <f t="shared" si="39"/>
        <v>2.2487228081740276</v>
      </c>
    </row>
    <row r="215" spans="2:17" ht="27.75" customHeight="1">
      <c r="B215" s="343" t="s">
        <v>969</v>
      </c>
      <c r="C215" s="233" t="str">
        <f t="shared" si="40"/>
        <v>R6</v>
      </c>
      <c r="D215" s="250">
        <f t="shared" si="34"/>
        <v>45505</v>
      </c>
      <c r="E215" s="251">
        <f t="shared" si="42"/>
        <v>2024</v>
      </c>
      <c r="F215" s="252">
        <f t="shared" si="43"/>
        <v>8</v>
      </c>
      <c r="G215" s="321">
        <f>_xlfn.IFNA(VLOOKUP(B215,年齢別TBL[[#All],[CODE]:[女_計]],2,FALSE),"")</f>
        <v>26842</v>
      </c>
      <c r="H215" s="322">
        <f>_xlfn.IFNA(VLOOKUP(B215,年齢別TBL[[#All],[CODE]:[女_計]],3,FALSE),"")</f>
        <v>27692</v>
      </c>
      <c r="I215" s="323">
        <f t="shared" si="35"/>
        <v>54534</v>
      </c>
      <c r="J215" s="324">
        <f t="shared" si="36"/>
        <v>-47</v>
      </c>
      <c r="K215" s="324">
        <f t="shared" si="41"/>
        <v>-504</v>
      </c>
      <c r="L215" s="322">
        <f>_xlfn.IFNA(VLOOKUP(B215,年齢別TBL[[#All],[CODE]:[女_65歳以上3]],4,FALSE)+VLOOKUP(B215,年齢別TBL[[#All],[CODE]:[女_65歳以上3]],7,FALSE),"")</f>
        <v>18803</v>
      </c>
      <c r="M215" s="324">
        <f>_xlfn.IFNA(VLOOKUP(B215,年齢別TBL[[#All],[CODE]:[女_65歳以上3]],5,FALSE)+VLOOKUP(B215,年齢別TBL[[#All],[CODE]:[女_65歳以上3]],8,FALSE),"")</f>
        <v>15184</v>
      </c>
      <c r="N215" s="325">
        <f t="shared" si="37"/>
        <v>0.27843180401217588</v>
      </c>
      <c r="O215" s="326">
        <f>_xlfn.IFNA(VLOOKUP(B215,住所別TBL[[#All],[CODE]:[世帯数_計]],3,FALSE),"")</f>
        <v>24250</v>
      </c>
      <c r="P215" s="327">
        <f t="shared" si="38"/>
        <v>-22</v>
      </c>
      <c r="Q215" s="328">
        <f t="shared" si="39"/>
        <v>2.2488247422680412</v>
      </c>
    </row>
    <row r="216" spans="2:17" ht="27.75" customHeight="1">
      <c r="B216" s="343" t="s">
        <v>970</v>
      </c>
      <c r="C216" s="233" t="str">
        <f t="shared" si="40"/>
        <v>R6</v>
      </c>
      <c r="D216" s="250">
        <f t="shared" si="34"/>
        <v>45536</v>
      </c>
      <c r="E216" s="251">
        <f t="shared" si="42"/>
        <v>2024</v>
      </c>
      <c r="F216" s="252">
        <f t="shared" si="43"/>
        <v>9</v>
      </c>
      <c r="G216" s="321">
        <f>_xlfn.IFNA(VLOOKUP(B216,年齢別TBL[[#All],[CODE]:[女_計]],2,FALSE),"")</f>
        <v>26811</v>
      </c>
      <c r="H216" s="322">
        <f>_xlfn.IFNA(VLOOKUP(B216,年齢別TBL[[#All],[CODE]:[女_計]],3,FALSE),"")</f>
        <v>27694</v>
      </c>
      <c r="I216" s="323">
        <f t="shared" si="35"/>
        <v>54505</v>
      </c>
      <c r="J216" s="324">
        <f t="shared" si="36"/>
        <v>-29</v>
      </c>
      <c r="K216" s="324">
        <f t="shared" si="41"/>
        <v>-483</v>
      </c>
      <c r="L216" s="322">
        <f>_xlfn.IFNA(VLOOKUP(B216,年齢別TBL[[#All],[CODE]:[女_65歳以上3]],4,FALSE)+VLOOKUP(B216,年齢別TBL[[#All],[CODE]:[女_65歳以上3]],7,FALSE),"")</f>
        <v>18819</v>
      </c>
      <c r="M216" s="324">
        <f>_xlfn.IFNA(VLOOKUP(B216,年齢別TBL[[#All],[CODE]:[女_65歳以上3]],5,FALSE)+VLOOKUP(B216,年齢別TBL[[#All],[CODE]:[女_65歳以上3]],8,FALSE),"")</f>
        <v>15206</v>
      </c>
      <c r="N216" s="325">
        <f t="shared" si="37"/>
        <v>0.27898357948812036</v>
      </c>
      <c r="O216" s="326">
        <f>_xlfn.IFNA(VLOOKUP(B216,住所別TBL[[#All],[CODE]:[世帯数_計]],3,FALSE),"")</f>
        <v>24241</v>
      </c>
      <c r="P216" s="327">
        <f t="shared" si="38"/>
        <v>-9</v>
      </c>
      <c r="Q216" s="328">
        <f t="shared" si="39"/>
        <v>2.2484633472216493</v>
      </c>
    </row>
    <row r="217" spans="2:17" ht="27.75" customHeight="1">
      <c r="B217" s="343" t="s">
        <v>971</v>
      </c>
      <c r="C217" s="233" t="str">
        <f t="shared" si="40"/>
        <v>R6</v>
      </c>
      <c r="D217" s="250">
        <f t="shared" si="34"/>
        <v>45566</v>
      </c>
      <c r="E217" s="251">
        <f t="shared" si="42"/>
        <v>2024</v>
      </c>
      <c r="F217" s="252">
        <f t="shared" si="43"/>
        <v>10</v>
      </c>
      <c r="G217" s="321">
        <f>_xlfn.IFNA(VLOOKUP(B217,年齢別TBL[[#All],[CODE]:[女_計]],2,FALSE),"")</f>
        <v>26818</v>
      </c>
      <c r="H217" s="322">
        <f>_xlfn.IFNA(VLOOKUP(B217,年齢別TBL[[#All],[CODE]:[女_計]],3,FALSE),"")</f>
        <v>27693</v>
      </c>
      <c r="I217" s="323">
        <f t="shared" si="35"/>
        <v>54511</v>
      </c>
      <c r="J217" s="324">
        <f t="shared" si="36"/>
        <v>6</v>
      </c>
      <c r="K217" s="324">
        <f t="shared" si="41"/>
        <v>-471</v>
      </c>
      <c r="L217" s="322">
        <f>_xlfn.IFNA(VLOOKUP(B217,年齢別TBL[[#All],[CODE]:[女_65歳以上3]],4,FALSE)+VLOOKUP(B217,年齢別TBL[[#All],[CODE]:[女_65歳以上3]],7,FALSE),"")</f>
        <v>18817</v>
      </c>
      <c r="M217" s="324">
        <f>_xlfn.IFNA(VLOOKUP(B217,年齢別TBL[[#All],[CODE]:[女_65歳以上3]],5,FALSE)+VLOOKUP(B217,年齢別TBL[[#All],[CODE]:[女_65歳以上3]],8,FALSE),"")</f>
        <v>15233</v>
      </c>
      <c r="N217" s="325">
        <f t="shared" si="37"/>
        <v>0.2794481847700464</v>
      </c>
      <c r="O217" s="326">
        <f>_xlfn.IFNA(VLOOKUP(B217,住所別TBL[[#All],[CODE]:[世帯数_計]],3,FALSE),"")</f>
        <v>24246</v>
      </c>
      <c r="P217" s="327">
        <f t="shared" si="38"/>
        <v>5</v>
      </c>
      <c r="Q217" s="328">
        <f t="shared" si="39"/>
        <v>2.2482471335478018</v>
      </c>
    </row>
    <row r="218" spans="2:17" ht="27.75" customHeight="1">
      <c r="B218" s="343" t="s">
        <v>972</v>
      </c>
      <c r="C218" s="233" t="str">
        <f t="shared" si="40"/>
        <v>R6</v>
      </c>
      <c r="D218" s="250">
        <f t="shared" si="34"/>
        <v>45597</v>
      </c>
      <c r="E218" s="251">
        <f t="shared" si="42"/>
        <v>2024</v>
      </c>
      <c r="F218" s="252">
        <f t="shared" si="43"/>
        <v>11</v>
      </c>
      <c r="G218" s="321">
        <f>_xlfn.IFNA(VLOOKUP(B218,年齢別TBL[[#All],[CODE]:[女_計]],2,FALSE),"")</f>
        <v>26807</v>
      </c>
      <c r="H218" s="322">
        <f>_xlfn.IFNA(VLOOKUP(B218,年齢別TBL[[#All],[CODE]:[女_計]],3,FALSE),"")</f>
        <v>27649</v>
      </c>
      <c r="I218" s="323">
        <f t="shared" si="35"/>
        <v>54456</v>
      </c>
      <c r="J218" s="324">
        <f t="shared" si="36"/>
        <v>-55</v>
      </c>
      <c r="K218" s="324">
        <f t="shared" si="41"/>
        <v>-509</v>
      </c>
      <c r="L218" s="322">
        <f>_xlfn.IFNA(VLOOKUP(B218,年齢別TBL[[#All],[CODE]:[女_65歳以上3]],4,FALSE)+VLOOKUP(B218,年齢別TBL[[#All],[CODE]:[女_65歳以上3]],7,FALSE),"")</f>
        <v>18841</v>
      </c>
      <c r="M218" s="324">
        <f>_xlfn.IFNA(VLOOKUP(B218,年齢別TBL[[#All],[CODE]:[女_65歳以上3]],5,FALSE)+VLOOKUP(B218,年齢別TBL[[#All],[CODE]:[女_65歳以上3]],8,FALSE),"")</f>
        <v>15244</v>
      </c>
      <c r="N218" s="325">
        <f t="shared" si="37"/>
        <v>0.27993242250624356</v>
      </c>
      <c r="O218" s="326">
        <f>_xlfn.IFNA(VLOOKUP(B218,住所別TBL[[#All],[CODE]:[世帯数_計]],3,FALSE),"")</f>
        <v>24247</v>
      </c>
      <c r="P218" s="327">
        <f t="shared" si="38"/>
        <v>1</v>
      </c>
      <c r="Q218" s="328">
        <f t="shared" si="39"/>
        <v>2.2458860890007011</v>
      </c>
    </row>
    <row r="219" spans="2:17" ht="27.75" customHeight="1">
      <c r="B219" s="343" t="s">
        <v>973</v>
      </c>
      <c r="C219" s="233" t="str">
        <f t="shared" si="40"/>
        <v>R6</v>
      </c>
      <c r="D219" s="250">
        <f t="shared" si="34"/>
        <v>45627</v>
      </c>
      <c r="E219" s="251">
        <f t="shared" si="42"/>
        <v>2024</v>
      </c>
      <c r="F219" s="252">
        <f t="shared" si="43"/>
        <v>12</v>
      </c>
      <c r="G219" s="321">
        <f>_xlfn.IFNA(VLOOKUP(B219,年齢別TBL[[#All],[CODE]:[女_計]],2,FALSE),"")</f>
        <v>26774</v>
      </c>
      <c r="H219" s="322">
        <f>_xlfn.IFNA(VLOOKUP(B219,年齢別TBL[[#All],[CODE]:[女_計]],3,FALSE),"")</f>
        <v>27639</v>
      </c>
      <c r="I219" s="323">
        <f t="shared" si="35"/>
        <v>54413</v>
      </c>
      <c r="J219" s="324">
        <f t="shared" si="36"/>
        <v>-43</v>
      </c>
      <c r="K219" s="324">
        <f t="shared" si="41"/>
        <v>-520</v>
      </c>
      <c r="L219" s="322">
        <f>_xlfn.IFNA(VLOOKUP(B219,年齢別TBL[[#All],[CODE]:[女_65歳以上3]],4,FALSE)+VLOOKUP(B219,年齢別TBL[[#All],[CODE]:[女_65歳以上3]],7,FALSE),"")</f>
        <v>18852</v>
      </c>
      <c r="M219" s="324">
        <f>_xlfn.IFNA(VLOOKUP(B219,年齢別TBL[[#All],[CODE]:[女_65歳以上3]],5,FALSE)+VLOOKUP(B219,年齢別TBL[[#All],[CODE]:[女_65歳以上3]],8,FALSE),"")</f>
        <v>15242</v>
      </c>
      <c r="N219" s="325">
        <f t="shared" si="37"/>
        <v>0.28011688383290756</v>
      </c>
      <c r="O219" s="326">
        <f>_xlfn.IFNA(VLOOKUP(B219,住所別TBL[[#All],[CODE]:[世帯数_計]],3,FALSE),"")</f>
        <v>24238</v>
      </c>
      <c r="P219" s="327">
        <f t="shared" si="38"/>
        <v>-9</v>
      </c>
      <c r="Q219" s="328">
        <f t="shared" si="39"/>
        <v>2.244945952636356</v>
      </c>
    </row>
    <row r="220" spans="2:17" ht="27.75" customHeight="1">
      <c r="B220" s="343" t="s">
        <v>974</v>
      </c>
      <c r="C220" s="329" t="str">
        <f t="shared" si="40"/>
        <v>R6</v>
      </c>
      <c r="D220" s="261">
        <f t="shared" si="34"/>
        <v>45658</v>
      </c>
      <c r="E220" s="262">
        <f t="shared" si="42"/>
        <v>2025</v>
      </c>
      <c r="F220" s="252">
        <f t="shared" si="43"/>
        <v>1</v>
      </c>
      <c r="G220" s="321">
        <f>_xlfn.IFNA(VLOOKUP(B220,年齢別TBL[[#All],[CODE]:[女_計]],2,FALSE),"")</f>
        <v>26741</v>
      </c>
      <c r="H220" s="322">
        <f>_xlfn.IFNA(VLOOKUP(B220,年齢別TBL[[#All],[CODE]:[女_計]],3,FALSE),"")</f>
        <v>27604</v>
      </c>
      <c r="I220" s="323">
        <f t="shared" si="35"/>
        <v>54345</v>
      </c>
      <c r="J220" s="324">
        <f t="shared" si="36"/>
        <v>-68</v>
      </c>
      <c r="K220" s="324">
        <f t="shared" si="41"/>
        <v>-522</v>
      </c>
      <c r="L220" s="322">
        <f>_xlfn.IFNA(VLOOKUP(B220,年齢別TBL[[#All],[CODE]:[女_65歳以上3]],4,FALSE)+VLOOKUP(B220,年齢別TBL[[#All],[CODE]:[女_65歳以上3]],7,FALSE),"")</f>
        <v>18849</v>
      </c>
      <c r="M220" s="324">
        <f>_xlfn.IFNA(VLOOKUP(B220,年齢別TBL[[#All],[CODE]:[女_65歳以上3]],5,FALSE)+VLOOKUP(B220,年齢別TBL[[#All],[CODE]:[女_65歳以上3]],8,FALSE),"")</f>
        <v>15250</v>
      </c>
      <c r="N220" s="325">
        <f t="shared" si="37"/>
        <v>0.28061459195878186</v>
      </c>
      <c r="O220" s="326">
        <f>_xlfn.IFNA(VLOOKUP(B220,住所別TBL[[#All],[CODE]:[世帯数_計]],3,FALSE),"")</f>
        <v>24215</v>
      </c>
      <c r="P220" s="327">
        <f t="shared" si="38"/>
        <v>-23</v>
      </c>
      <c r="Q220" s="328">
        <f t="shared" si="39"/>
        <v>2.2442700805285978</v>
      </c>
    </row>
    <row r="221" spans="2:17" ht="27.75" customHeight="1">
      <c r="B221" s="343" t="s">
        <v>975</v>
      </c>
      <c r="C221" s="329" t="str">
        <f t="shared" si="40"/>
        <v>R6</v>
      </c>
      <c r="D221" s="250">
        <f t="shared" si="34"/>
        <v>45689</v>
      </c>
      <c r="E221" s="251">
        <f t="shared" si="42"/>
        <v>2025</v>
      </c>
      <c r="F221" s="252">
        <f t="shared" si="43"/>
        <v>2</v>
      </c>
      <c r="G221" s="321">
        <f>_xlfn.IFNA(VLOOKUP(B221,年齢別TBL[[#All],[CODE]:[女_計]],2,FALSE),"")</f>
        <v>26711</v>
      </c>
      <c r="H221" s="322">
        <f>_xlfn.IFNA(VLOOKUP(B221,年齢別TBL[[#All],[CODE]:[女_計]],3,FALSE),"")</f>
        <v>27598</v>
      </c>
      <c r="I221" s="323">
        <f t="shared" si="35"/>
        <v>54309</v>
      </c>
      <c r="J221" s="324">
        <f t="shared" si="36"/>
        <v>-36</v>
      </c>
      <c r="K221" s="324">
        <f t="shared" si="41"/>
        <v>-507</v>
      </c>
      <c r="L221" s="322">
        <f>_xlfn.IFNA(VLOOKUP(B221,年齢別TBL[[#All],[CODE]:[女_65歳以上3]],4,FALSE)+VLOOKUP(B221,年齢別TBL[[#All],[CODE]:[女_65歳以上3]],7,FALSE),"")</f>
        <v>18867</v>
      </c>
      <c r="M221" s="324">
        <f>_xlfn.IFNA(VLOOKUP(B221,年齢別TBL[[#All],[CODE]:[女_65歳以上3]],5,FALSE)+VLOOKUP(B221,年齢別TBL[[#All],[CODE]:[女_65歳以上3]],8,FALSE),"")</f>
        <v>15281</v>
      </c>
      <c r="N221" s="325">
        <f t="shared" si="37"/>
        <v>0.28137141173654456</v>
      </c>
      <c r="O221" s="326">
        <f>_xlfn.IFNA(VLOOKUP(B221,住所別TBL[[#All],[CODE]:[世帯数_計]],3,FALSE),"")</f>
        <v>24203</v>
      </c>
      <c r="P221" s="327">
        <f t="shared" si="38"/>
        <v>-12</v>
      </c>
      <c r="Q221" s="328">
        <f t="shared" si="39"/>
        <v>2.2438953848696443</v>
      </c>
    </row>
    <row r="222" spans="2:17" ht="27.75" customHeight="1">
      <c r="B222" s="343" t="s">
        <v>976</v>
      </c>
      <c r="C222" s="330" t="str">
        <f t="shared" si="40"/>
        <v>R6</v>
      </c>
      <c r="D222" s="250">
        <f t="shared" si="34"/>
        <v>45717</v>
      </c>
      <c r="E222" s="251">
        <f t="shared" si="42"/>
        <v>2025</v>
      </c>
      <c r="F222" s="252">
        <f t="shared" si="43"/>
        <v>3</v>
      </c>
      <c r="G222" s="321">
        <f>_xlfn.IFNA(VLOOKUP(B222,年齢別TBL[[#All],[CODE]:[女_計]],2,FALSE),"")</f>
        <v>26590</v>
      </c>
      <c r="H222" s="322">
        <f>_xlfn.IFNA(VLOOKUP(B222,年齢別TBL[[#All],[CODE]:[女_計]],3,FALSE),"")</f>
        <v>27496</v>
      </c>
      <c r="I222" s="323">
        <f t="shared" si="35"/>
        <v>54086</v>
      </c>
      <c r="J222" s="324">
        <f t="shared" si="36"/>
        <v>-223</v>
      </c>
      <c r="K222" s="324">
        <f t="shared" si="41"/>
        <v>-564</v>
      </c>
      <c r="L222" s="322">
        <f>_xlfn.IFNA(VLOOKUP(B222,年齢別TBL[[#All],[CODE]:[女_65歳以上3]],4,FALSE)+VLOOKUP(B222,年齢別TBL[[#All],[CODE]:[女_65歳以上3]],7,FALSE),"")</f>
        <v>18859</v>
      </c>
      <c r="M222" s="324">
        <f>_xlfn.IFNA(VLOOKUP(B222,年齢別TBL[[#All],[CODE]:[女_65歳以上3]],5,FALSE)+VLOOKUP(B222,年齢別TBL[[#All],[CODE]:[女_65歳以上3]],8,FALSE),"")</f>
        <v>15292</v>
      </c>
      <c r="N222" s="325">
        <f t="shared" si="37"/>
        <v>0.28273490367192988</v>
      </c>
      <c r="O222" s="326">
        <f>_xlfn.IFNA(VLOOKUP(B222,住所別TBL[[#All],[CODE]:[世帯数_計]],3,FALSE),"")</f>
        <v>24161</v>
      </c>
      <c r="P222" s="327">
        <f t="shared" si="38"/>
        <v>-42</v>
      </c>
      <c r="Q222" s="328">
        <f t="shared" si="39"/>
        <v>2.2385662845080914</v>
      </c>
    </row>
    <row r="223" spans="2:17" ht="27.75" customHeight="1">
      <c r="B223" s="343" t="s">
        <v>977</v>
      </c>
      <c r="C223" s="233" t="str">
        <f t="shared" si="40"/>
        <v>R7</v>
      </c>
      <c r="D223" s="250">
        <f t="shared" si="34"/>
        <v>45748</v>
      </c>
      <c r="E223" s="251">
        <f t="shared" si="42"/>
        <v>2025</v>
      </c>
      <c r="F223" s="252">
        <f t="shared" si="43"/>
        <v>4</v>
      </c>
      <c r="G223" s="321">
        <f>_xlfn.IFNA(VLOOKUP(B223,年齢別TBL[[#All],[CODE]:[女_計]],2,FALSE),"")</f>
        <v>26578</v>
      </c>
      <c r="H223" s="322">
        <f>_xlfn.IFNA(VLOOKUP(B223,年齢別TBL[[#All],[CODE]:[女_計]],3,FALSE),"")</f>
        <v>27492</v>
      </c>
      <c r="I223" s="323">
        <f t="shared" si="35"/>
        <v>54070</v>
      </c>
      <c r="J223" s="324">
        <f t="shared" si="36"/>
        <v>-16</v>
      </c>
      <c r="K223" s="324">
        <f t="shared" si="41"/>
        <v>-554</v>
      </c>
      <c r="L223" s="322">
        <f>_xlfn.IFNA(VLOOKUP(B223,年齢別TBL[[#All],[CODE]:[女_65歳以上3]],4,FALSE)+VLOOKUP(B223,年齢別TBL[[#All],[CODE]:[女_65歳以上3]],7,FALSE),"")</f>
        <v>18907</v>
      </c>
      <c r="M223" s="324">
        <f>_xlfn.IFNA(VLOOKUP(B223,年齢別TBL[[#All],[CODE]:[女_65歳以上3]],5,FALSE)+VLOOKUP(B223,年齢別TBL[[#All],[CODE]:[女_65歳以上3]],8,FALSE),"")</f>
        <v>15344</v>
      </c>
      <c r="N223" s="325">
        <f t="shared" si="37"/>
        <v>0.28378028481597928</v>
      </c>
      <c r="O223" s="326">
        <f>_xlfn.IFNA(VLOOKUP(B223,住所別TBL[[#All],[CODE]:[世帯数_計]],3,FALSE),"")</f>
        <v>24221</v>
      </c>
      <c r="P223" s="327">
        <f t="shared" si="38"/>
        <v>60</v>
      </c>
      <c r="Q223" s="328">
        <f t="shared" si="39"/>
        <v>2.2323603484579495</v>
      </c>
    </row>
    <row r="224" spans="2:17" ht="27.75" customHeight="1">
      <c r="B224" s="343" t="s">
        <v>978</v>
      </c>
      <c r="C224" s="233" t="str">
        <f t="shared" si="40"/>
        <v>R7</v>
      </c>
      <c r="D224" s="250">
        <f t="shared" si="34"/>
        <v>45778</v>
      </c>
      <c r="E224" s="251">
        <f t="shared" si="42"/>
        <v>2025</v>
      </c>
      <c r="F224" s="252">
        <f t="shared" si="43"/>
        <v>5</v>
      </c>
      <c r="G224" s="321">
        <f>_xlfn.IFNA(VLOOKUP(B224,年齢別TBL[[#All],[CODE]:[女_計]],2,FALSE),"")</f>
        <v>26560</v>
      </c>
      <c r="H224" s="322">
        <f>_xlfn.IFNA(VLOOKUP(B224,年齢別TBL[[#All],[CODE]:[女_計]],3,FALSE),"")</f>
        <v>27485</v>
      </c>
      <c r="I224" s="323">
        <f t="shared" si="35"/>
        <v>54045</v>
      </c>
      <c r="J224" s="324">
        <f t="shared" si="36"/>
        <v>-25</v>
      </c>
      <c r="K224" s="324">
        <f t="shared" si="41"/>
        <v>-574</v>
      </c>
      <c r="L224" s="322">
        <f>_xlfn.IFNA(VLOOKUP(B224,年齢別TBL[[#All],[CODE]:[女_65歳以上3]],4,FALSE)+VLOOKUP(B224,年齢別TBL[[#All],[CODE]:[女_65歳以上3]],7,FALSE),"")</f>
        <v>18914</v>
      </c>
      <c r="M224" s="324">
        <f>_xlfn.IFNA(VLOOKUP(B224,年齢別TBL[[#All],[CODE]:[女_65歳以上3]],5,FALSE)+VLOOKUP(B224,年齢別TBL[[#All],[CODE]:[女_65歳以上3]],8,FALSE),"")</f>
        <v>15372</v>
      </c>
      <c r="N224" s="325">
        <f t="shared" si="37"/>
        <v>0.28442964196502912</v>
      </c>
      <c r="O224" s="326">
        <f>_xlfn.IFNA(VLOOKUP(B224,住所別TBL[[#All],[CODE]:[世帯数_計]],3,FALSE),"")</f>
        <v>24226</v>
      </c>
      <c r="P224" s="327">
        <f t="shared" si="38"/>
        <v>5</v>
      </c>
      <c r="Q224" s="328">
        <f t="shared" si="39"/>
        <v>2.2308676628415753</v>
      </c>
    </row>
    <row r="225" spans="2:17" ht="27.75" customHeight="1">
      <c r="B225" s="343" t="s">
        <v>979</v>
      </c>
      <c r="C225" s="233" t="str">
        <f t="shared" si="40"/>
        <v>R7</v>
      </c>
      <c r="D225" s="250">
        <f t="shared" si="34"/>
        <v>45809</v>
      </c>
      <c r="E225" s="251">
        <f t="shared" si="42"/>
        <v>2025</v>
      </c>
      <c r="F225" s="252">
        <f t="shared" si="43"/>
        <v>6</v>
      </c>
      <c r="G225" s="321">
        <f>_xlfn.IFNA(VLOOKUP(B225,年齢別TBL[[#All],[CODE]:[女_計]],2,FALSE),"")</f>
        <v>26529</v>
      </c>
      <c r="H225" s="322">
        <f>_xlfn.IFNA(VLOOKUP(B225,年齢別TBL[[#All],[CODE]:[女_計]],3,FALSE),"")</f>
        <v>27470</v>
      </c>
      <c r="I225" s="323">
        <f t="shared" si="35"/>
        <v>53999</v>
      </c>
      <c r="J225" s="324">
        <f t="shared" si="36"/>
        <v>-46</v>
      </c>
      <c r="K225" s="324">
        <f t="shared" si="41"/>
        <v>-568</v>
      </c>
      <c r="L225" s="322">
        <f>_xlfn.IFNA(VLOOKUP(B225,年齢別TBL[[#All],[CODE]:[女_65歳以上3]],4,FALSE)+VLOOKUP(B225,年齢別TBL[[#All],[CODE]:[女_65歳以上3]],7,FALSE),"")</f>
        <v>18931</v>
      </c>
      <c r="M225" s="324">
        <f>_xlfn.IFNA(VLOOKUP(B225,年齢別TBL[[#All],[CODE]:[女_65歳以上3]],5,FALSE)+VLOOKUP(B225,年齢別TBL[[#All],[CODE]:[女_65歳以上3]],8,FALSE),"")</f>
        <v>15399</v>
      </c>
      <c r="N225" s="325">
        <f t="shared" si="37"/>
        <v>0.28517194762865977</v>
      </c>
      <c r="O225" s="326">
        <f>_xlfn.IFNA(VLOOKUP(B225,住所別TBL[[#All],[CODE]:[世帯数_計]],3,FALSE),"")</f>
        <v>24226</v>
      </c>
      <c r="P225" s="327">
        <f t="shared" si="38"/>
        <v>0</v>
      </c>
      <c r="Q225" s="328">
        <f t="shared" si="39"/>
        <v>2.2289688764137705</v>
      </c>
    </row>
    <row r="226" spans="2:17" ht="27.75" customHeight="1">
      <c r="B226" s="343" t="s">
        <v>980</v>
      </c>
      <c r="C226" s="233" t="str">
        <f t="shared" si="40"/>
        <v>R7</v>
      </c>
      <c r="D226" s="250">
        <f t="shared" si="34"/>
        <v>45839</v>
      </c>
      <c r="E226" s="251">
        <f t="shared" si="42"/>
        <v>2025</v>
      </c>
      <c r="F226" s="252">
        <f t="shared" si="43"/>
        <v>7</v>
      </c>
      <c r="G226" s="321">
        <f>_xlfn.IFNA(VLOOKUP(B226,年齢別TBL[[#All],[CODE]:[女_計]],2,FALSE),"")</f>
        <v>26559</v>
      </c>
      <c r="H226" s="322">
        <f>_xlfn.IFNA(VLOOKUP(B226,年齢別TBL[[#All],[CODE]:[女_計]],3,FALSE),"")</f>
        <v>27488</v>
      </c>
      <c r="I226" s="323">
        <f t="shared" si="35"/>
        <v>54047</v>
      </c>
      <c r="J226" s="324">
        <f t="shared" si="36"/>
        <v>48</v>
      </c>
      <c r="K226" s="324">
        <f t="shared" si="41"/>
        <v>-534</v>
      </c>
      <c r="L226" s="322">
        <f>_xlfn.IFNA(VLOOKUP(B226,年齢別TBL[[#All],[CODE]:[女_65歳以上3]],4,FALSE)+VLOOKUP(B226,年齢別TBL[[#All],[CODE]:[女_65歳以上3]],7,FALSE),"")</f>
        <v>18947</v>
      </c>
      <c r="M226" s="324">
        <f>_xlfn.IFNA(VLOOKUP(B226,年齢別TBL[[#All],[CODE]:[女_65歳以上3]],5,FALSE)+VLOOKUP(B226,年齢別TBL[[#All],[CODE]:[女_65歳以上3]],8,FALSE),"")</f>
        <v>15424</v>
      </c>
      <c r="N226" s="325">
        <f t="shared" si="37"/>
        <v>0.28538124225211392</v>
      </c>
      <c r="O226" s="326">
        <f>_xlfn.IFNA(VLOOKUP(B226,住所別TBL[[#All],[CODE]:[世帯数_計]],3,FALSE),"")</f>
        <v>24308</v>
      </c>
      <c r="P226" s="327">
        <f t="shared" si="38"/>
        <v>82</v>
      </c>
      <c r="Q226" s="328">
        <f t="shared" si="39"/>
        <v>2.2234243870330754</v>
      </c>
    </row>
    <row r="227" spans="2:17" ht="27.75" customHeight="1">
      <c r="B227" s="343" t="s">
        <v>983</v>
      </c>
      <c r="C227" s="233" t="str">
        <f t="shared" si="40"/>
        <v>R7</v>
      </c>
      <c r="D227" s="250">
        <f t="shared" si="34"/>
        <v>45870</v>
      </c>
      <c r="E227" s="251">
        <f t="shared" si="42"/>
        <v>2025</v>
      </c>
      <c r="F227" s="252">
        <f t="shared" si="43"/>
        <v>8</v>
      </c>
      <c r="G227" s="321">
        <f>_xlfn.IFNA(VLOOKUP(B227,年齢別TBL[[#All],[CODE]:[女_計]],2,FALSE),"")</f>
        <v>26538</v>
      </c>
      <c r="H227" s="322">
        <f>_xlfn.IFNA(VLOOKUP(B227,年齢別TBL[[#All],[CODE]:[女_計]],3,FALSE),"")</f>
        <v>27508</v>
      </c>
      <c r="I227" s="323">
        <f t="shared" si="35"/>
        <v>54046</v>
      </c>
      <c r="J227" s="324">
        <f t="shared" si="36"/>
        <v>-1</v>
      </c>
      <c r="K227" s="324">
        <f t="shared" si="41"/>
        <v>-488</v>
      </c>
      <c r="L227" s="322">
        <f>_xlfn.IFNA(VLOOKUP(B227,年齢別TBL[[#All],[CODE]:[女_65歳以上3]],4,FALSE)+VLOOKUP(B227,年齢別TBL[[#All],[CODE]:[女_65歳以上3]],7,FALSE),"")</f>
        <v>18974</v>
      </c>
      <c r="M227" s="324">
        <f>_xlfn.IFNA(VLOOKUP(B227,年齢別TBL[[#All],[CODE]:[女_65歳以上3]],5,FALSE)+VLOOKUP(B227,年齢別TBL[[#All],[CODE]:[女_65歳以上3]],8,FALSE),"")</f>
        <v>15453</v>
      </c>
      <c r="N227" s="325">
        <f t="shared" si="37"/>
        <v>0.28592310254227882</v>
      </c>
      <c r="O227" s="326">
        <f>_xlfn.IFNA(VLOOKUP(B227,住所別TBL[[#All],[CODE]:[世帯数_計]],3,FALSE),"")</f>
        <v>24303</v>
      </c>
      <c r="P227" s="327">
        <f t="shared" si="38"/>
        <v>-5</v>
      </c>
      <c r="Q227" s="328">
        <f t="shared" si="39"/>
        <v>2.2238406781055837</v>
      </c>
    </row>
    <row r="228" spans="2:17" ht="27.75" customHeight="1">
      <c r="B228" s="343" t="s">
        <v>984</v>
      </c>
      <c r="C228" s="233" t="str">
        <f t="shared" si="40"/>
        <v>R7</v>
      </c>
      <c r="D228" s="250">
        <f t="shared" si="34"/>
        <v>45901</v>
      </c>
      <c r="E228" s="251">
        <f t="shared" si="42"/>
        <v>2025</v>
      </c>
      <c r="F228" s="252">
        <f t="shared" si="43"/>
        <v>9</v>
      </c>
      <c r="G228" s="321">
        <f>_xlfn.IFNA(VLOOKUP(B228,年齢別TBL[[#All],[CODE]:[女_計]],2,FALSE),"")</f>
        <v>26500</v>
      </c>
      <c r="H228" s="322">
        <f>_xlfn.IFNA(VLOOKUP(B228,年齢別TBL[[#All],[CODE]:[女_計]],3,FALSE),"")</f>
        <v>27494</v>
      </c>
      <c r="I228" s="323">
        <f t="shared" si="35"/>
        <v>53994</v>
      </c>
      <c r="J228" s="324">
        <f t="shared" si="36"/>
        <v>-52</v>
      </c>
      <c r="K228" s="324">
        <f t="shared" si="41"/>
        <v>-511</v>
      </c>
      <c r="L228" s="322">
        <f>_xlfn.IFNA(VLOOKUP(B228,年齢別TBL[[#All],[CODE]:[女_65歳以上3]],4,FALSE)+VLOOKUP(B228,年齢別TBL[[#All],[CODE]:[女_65歳以上3]],7,FALSE),"")</f>
        <v>18991</v>
      </c>
      <c r="M228" s="324">
        <f>_xlfn.IFNA(VLOOKUP(B228,年齢別TBL[[#All],[CODE]:[女_65歳以上3]],5,FALSE)+VLOOKUP(B228,年齢別TBL[[#All],[CODE]:[女_65歳以上3]],8,FALSE),"")</f>
        <v>15461</v>
      </c>
      <c r="N228" s="325">
        <f t="shared" si="37"/>
        <v>0.28634663110716008</v>
      </c>
      <c r="O228" s="326">
        <f>_xlfn.IFNA(VLOOKUP(B228,住所別TBL[[#All],[CODE]:[世帯数_計]],3,FALSE),"")</f>
        <v>24261</v>
      </c>
      <c r="P228" s="327">
        <f t="shared" si="38"/>
        <v>-42</v>
      </c>
      <c r="Q228" s="328">
        <f t="shared" si="39"/>
        <v>2.2255471744775566</v>
      </c>
    </row>
    <row r="229" spans="2:17" ht="27.75" customHeight="1">
      <c r="B229" s="343" t="s">
        <v>985</v>
      </c>
      <c r="C229" s="233" t="str">
        <f t="shared" si="40"/>
        <v>R7</v>
      </c>
      <c r="D229" s="250">
        <f t="shared" si="34"/>
        <v>45931</v>
      </c>
      <c r="E229" s="251">
        <f t="shared" si="42"/>
        <v>2025</v>
      </c>
      <c r="F229" s="252">
        <f t="shared" si="43"/>
        <v>10</v>
      </c>
      <c r="G229" s="321">
        <f>_xlfn.IFNA(VLOOKUP(B229,年齢別TBL[[#All],[CODE]:[女_計]],2,FALSE),"")</f>
        <v>26485</v>
      </c>
      <c r="H229" s="322">
        <f>_xlfn.IFNA(VLOOKUP(B229,年齢別TBL[[#All],[CODE]:[女_計]],3,FALSE),"")</f>
        <v>27469</v>
      </c>
      <c r="I229" s="323">
        <f t="shared" si="35"/>
        <v>53954</v>
      </c>
      <c r="J229" s="324">
        <f t="shared" si="36"/>
        <v>-40</v>
      </c>
      <c r="K229" s="324">
        <f t="shared" si="41"/>
        <v>-557</v>
      </c>
      <c r="L229" s="322">
        <f>_xlfn.IFNA(VLOOKUP(B229,年齢別TBL[[#All],[CODE]:[女_65歳以上3]],4,FALSE)+VLOOKUP(B229,年齢別TBL[[#All],[CODE]:[女_65歳以上3]],7,FALSE),"")</f>
        <v>19018</v>
      </c>
      <c r="M229" s="324">
        <f>_xlfn.IFNA(VLOOKUP(B229,年齢別TBL[[#All],[CODE]:[女_65歳以上3]],5,FALSE)+VLOOKUP(B229,年齢別TBL[[#All],[CODE]:[女_65歳以上3]],8,FALSE),"")</f>
        <v>15473</v>
      </c>
      <c r="N229" s="325">
        <f t="shared" si="37"/>
        <v>0.28678133224598734</v>
      </c>
      <c r="O229" s="326">
        <f>_xlfn.IFNA(VLOOKUP(B229,住所別TBL[[#All],[CODE]:[世帯数_計]],3,FALSE),"")</f>
        <v>24259</v>
      </c>
      <c r="P229" s="327">
        <f t="shared" si="38"/>
        <v>-2</v>
      </c>
      <c r="Q229" s="328">
        <f t="shared" si="39"/>
        <v>2.224081784080135</v>
      </c>
    </row>
    <row r="230" spans="2:17" ht="27.75" customHeight="1">
      <c r="B230" s="343" t="s">
        <v>986</v>
      </c>
      <c r="C230" s="233" t="str">
        <f t="shared" si="40"/>
        <v>R7</v>
      </c>
      <c r="D230" s="250">
        <f t="shared" si="34"/>
        <v>45962</v>
      </c>
      <c r="E230" s="251">
        <f t="shared" si="42"/>
        <v>2025</v>
      </c>
      <c r="F230" s="252">
        <f t="shared" si="43"/>
        <v>11</v>
      </c>
      <c r="G230" s="321">
        <f>_xlfn.IFNA(VLOOKUP(B230,年齢別TBL[[#All],[CODE]:[女_計]],2,FALSE),"")</f>
        <v>26452</v>
      </c>
      <c r="H230" s="322">
        <f>_xlfn.IFNA(VLOOKUP(B230,年齢別TBL[[#All],[CODE]:[女_計]],3,FALSE),"")</f>
        <v>27443</v>
      </c>
      <c r="I230" s="323">
        <f t="shared" si="35"/>
        <v>53895</v>
      </c>
      <c r="J230" s="324">
        <f t="shared" si="36"/>
        <v>-59</v>
      </c>
      <c r="K230" s="324">
        <f t="shared" si="41"/>
        <v>-561</v>
      </c>
      <c r="L230" s="322">
        <f>_xlfn.IFNA(VLOOKUP(B230,年齢別TBL[[#All],[CODE]:[女_65歳以上3]],4,FALSE)+VLOOKUP(B230,年齢別TBL[[#All],[CODE]:[女_65歳以上3]],7,FALSE),"")</f>
        <v>19008</v>
      </c>
      <c r="M230" s="324">
        <f>_xlfn.IFNA(VLOOKUP(B230,年齢別TBL[[#All],[CODE]:[女_65歳以上3]],5,FALSE)+VLOOKUP(B230,年齢別TBL[[#All],[CODE]:[女_65歳以上3]],8,FALSE),"")</f>
        <v>15467</v>
      </c>
      <c r="N230" s="325">
        <f t="shared" si="37"/>
        <v>0.28698395027368029</v>
      </c>
      <c r="O230" s="326">
        <f>_xlfn.IFNA(VLOOKUP(B230,住所別TBL[[#All],[CODE]:[世帯数_計]],3,FALSE),"")</f>
        <v>24248</v>
      </c>
      <c r="P230" s="327">
        <f t="shared" si="38"/>
        <v>-11</v>
      </c>
      <c r="Q230" s="328">
        <f t="shared" si="39"/>
        <v>2.2226575387660836</v>
      </c>
    </row>
    <row r="231" spans="2:17" ht="27.75" customHeight="1">
      <c r="B231" s="343" t="s">
        <v>987</v>
      </c>
      <c r="C231" s="233" t="str">
        <f t="shared" si="40"/>
        <v>R7</v>
      </c>
      <c r="D231" s="250">
        <f t="shared" si="34"/>
        <v>45992</v>
      </c>
      <c r="E231" s="251">
        <f t="shared" si="42"/>
        <v>2025</v>
      </c>
      <c r="F231" s="252">
        <f t="shared" si="43"/>
        <v>12</v>
      </c>
      <c r="G231" s="321">
        <f>_xlfn.IFNA(VLOOKUP(B231,年齢別TBL[[#All],[CODE]:[女_計]],2,FALSE),"")</f>
        <v>26435</v>
      </c>
      <c r="H231" s="322">
        <f>_xlfn.IFNA(VLOOKUP(B231,年齢別TBL[[#All],[CODE]:[女_計]],3,FALSE),"")</f>
        <v>27441</v>
      </c>
      <c r="I231" s="323">
        <f t="shared" si="35"/>
        <v>53876</v>
      </c>
      <c r="J231" s="324">
        <f t="shared" si="36"/>
        <v>-19</v>
      </c>
      <c r="K231" s="324">
        <f t="shared" si="41"/>
        <v>-537</v>
      </c>
      <c r="L231" s="322">
        <f>_xlfn.IFNA(VLOOKUP(B231,年齢別TBL[[#All],[CODE]:[女_65歳以上3]],4,FALSE)+VLOOKUP(B231,年齢別TBL[[#All],[CODE]:[女_65歳以上3]],7,FALSE),"")</f>
        <v>19019</v>
      </c>
      <c r="M231" s="324">
        <f>_xlfn.IFNA(VLOOKUP(B231,年齢別TBL[[#All],[CODE]:[女_65歳以上3]],5,FALSE)+VLOOKUP(B231,年齢別TBL[[#All],[CODE]:[女_65歳以上3]],8,FALSE),"")</f>
        <v>15479</v>
      </c>
      <c r="N231" s="325">
        <f t="shared" si="37"/>
        <v>0.28730789219689656</v>
      </c>
      <c r="O231" s="326">
        <f>_xlfn.IFNA(VLOOKUP(B231,住所別TBL[[#All],[CODE]:[世帯数_計]],3,FALSE),"")</f>
        <v>24252</v>
      </c>
      <c r="P231" s="327">
        <f t="shared" si="38"/>
        <v>4</v>
      </c>
      <c r="Q231" s="328">
        <f t="shared" si="39"/>
        <v>2.2215075045357082</v>
      </c>
    </row>
    <row r="232" spans="2:17" ht="27.75" customHeight="1">
      <c r="B232" s="343" t="s">
        <v>1615</v>
      </c>
      <c r="C232" s="329" t="str">
        <f t="shared" ref="C232:C243" si="44">TEXT(IF(F232&gt;3,D232,DATE(YEAR(D232)-1,F232,1)),"[$-ja-JP]ge;@")</f>
        <v>R7</v>
      </c>
      <c r="D232" s="261">
        <f t="shared" si="34"/>
        <v>46023</v>
      </c>
      <c r="E232" s="262">
        <f t="shared" si="42"/>
        <v>2026</v>
      </c>
      <c r="F232" s="252">
        <f t="shared" si="43"/>
        <v>1</v>
      </c>
      <c r="G232" s="321">
        <f>_xlfn.IFNA(VLOOKUP(B232,年齢別TBL[[#All],[CODE]:[女_計]],2,FALSE),"")</f>
        <v>26428</v>
      </c>
      <c r="H232" s="322">
        <f>_xlfn.IFNA(VLOOKUP(B232,年齢別TBL[[#All],[CODE]:[女_計]],3,FALSE),"")</f>
        <v>27433</v>
      </c>
      <c r="I232" s="323">
        <f t="shared" si="35"/>
        <v>53861</v>
      </c>
      <c r="J232" s="324">
        <f t="shared" si="36"/>
        <v>-15</v>
      </c>
      <c r="K232" s="324">
        <f t="shared" si="41"/>
        <v>-484</v>
      </c>
      <c r="L232" s="322">
        <f>_xlfn.IFNA(VLOOKUP(B232,年齢別TBL[[#All],[CODE]:[女_65歳以上3]],4,FALSE)+VLOOKUP(B232,年齢別TBL[[#All],[CODE]:[女_65歳以上3]],7,FALSE),"")</f>
        <v>19017</v>
      </c>
      <c r="M232" s="324">
        <f>_xlfn.IFNA(VLOOKUP(B232,年齢別TBL[[#All],[CODE]:[女_65歳以上3]],5,FALSE)+VLOOKUP(B232,年齢別TBL[[#All],[CODE]:[女_65歳以上3]],8,FALSE),"")</f>
        <v>15476</v>
      </c>
      <c r="N232" s="325">
        <f t="shared" si="37"/>
        <v>0.28733220697721912</v>
      </c>
      <c r="O232" s="326">
        <f>_xlfn.IFNA(VLOOKUP(B232,住所別TBL[[#All],[CODE]:[世帯数_計]],3,FALSE),"")</f>
        <v>24260</v>
      </c>
      <c r="P232" s="327">
        <f t="shared" si="38"/>
        <v>8</v>
      </c>
      <c r="Q232" s="328">
        <f t="shared" si="39"/>
        <v>2.2201566364385821</v>
      </c>
    </row>
    <row r="233" spans="2:17" ht="27.75" customHeight="1">
      <c r="B233" s="343" t="s">
        <v>1616</v>
      </c>
      <c r="C233" s="329" t="str">
        <f t="shared" si="44"/>
        <v>R7</v>
      </c>
      <c r="D233" s="250">
        <f t="shared" si="34"/>
        <v>46054</v>
      </c>
      <c r="E233" s="251">
        <f t="shared" si="42"/>
        <v>2026</v>
      </c>
      <c r="F233" s="252">
        <f t="shared" si="43"/>
        <v>2</v>
      </c>
      <c r="G233" s="321">
        <f>_xlfn.IFNA(VLOOKUP(B233,年齢別TBL[[#All],[CODE]:[女_計]],2,FALSE),"")</f>
        <v>26425</v>
      </c>
      <c r="H233" s="322">
        <f>_xlfn.IFNA(VLOOKUP(B233,年齢別TBL[[#All],[CODE]:[女_計]],3,FALSE),"")</f>
        <v>27390</v>
      </c>
      <c r="I233" s="323">
        <f t="shared" si="35"/>
        <v>53815</v>
      </c>
      <c r="J233" s="324">
        <f t="shared" si="36"/>
        <v>-46</v>
      </c>
      <c r="K233" s="324">
        <f t="shared" si="41"/>
        <v>-494</v>
      </c>
      <c r="L233" s="322">
        <f>_xlfn.IFNA(VLOOKUP(B233,年齢別TBL[[#All],[CODE]:[女_65歳以上3]],4,FALSE)+VLOOKUP(B233,年齢別TBL[[#All],[CODE]:[女_65歳以上3]],7,FALSE),"")</f>
        <v>19005</v>
      </c>
      <c r="M233" s="324">
        <f>_xlfn.IFNA(VLOOKUP(B233,年齢別TBL[[#All],[CODE]:[女_65歳以上3]],5,FALSE)+VLOOKUP(B233,年齢別TBL[[#All],[CODE]:[女_65歳以上3]],8,FALSE),"")</f>
        <v>15479</v>
      </c>
      <c r="N233" s="325">
        <f t="shared" si="37"/>
        <v>0.28763355941651958</v>
      </c>
      <c r="O233" s="326">
        <f>_xlfn.IFNA(VLOOKUP(B233,住所別TBL[[#All],[CODE]:[世帯数_計]],3,FALSE),"")</f>
        <v>24260</v>
      </c>
      <c r="P233" s="327">
        <f t="shared" si="38"/>
        <v>0</v>
      </c>
      <c r="Q233" s="328">
        <f t="shared" si="39"/>
        <v>2.2182605111294311</v>
      </c>
    </row>
    <row r="234" spans="2:17" ht="27.75" customHeight="1">
      <c r="B234" s="343" t="s">
        <v>1617</v>
      </c>
      <c r="C234" s="330" t="str">
        <f t="shared" si="44"/>
        <v>R7</v>
      </c>
      <c r="D234" s="250">
        <f t="shared" si="34"/>
        <v>46082</v>
      </c>
      <c r="E234" s="251">
        <f t="shared" si="42"/>
        <v>2026</v>
      </c>
      <c r="F234" s="252">
        <f t="shared" si="43"/>
        <v>3</v>
      </c>
      <c r="G234" s="321">
        <f>_xlfn.IFNA(VLOOKUP(B234,年齢別TBL[[#All],[CODE]:[女_計]],2,FALSE),"")</f>
        <v>26260</v>
      </c>
      <c r="H234" s="322">
        <f>_xlfn.IFNA(VLOOKUP(B234,年齢別TBL[[#All],[CODE]:[女_計]],3,FALSE),"")</f>
        <v>27275</v>
      </c>
      <c r="I234" s="323">
        <f>IF(G234="","",G234+H234)</f>
        <v>53535</v>
      </c>
      <c r="J234" s="324">
        <f>IF(G234="","",I234-I233)</f>
        <v>-280</v>
      </c>
      <c r="K234" s="324">
        <f t="shared" si="41"/>
        <v>-551</v>
      </c>
      <c r="L234" s="322">
        <f>_xlfn.IFNA(VLOOKUP(B234,年齢別TBL[[#All],[CODE]:[女_65歳以上3]],4,FALSE)+VLOOKUP(B234,年齢別TBL[[#All],[CODE]:[女_65歳以上3]],7,FALSE),"")</f>
        <v>18991</v>
      </c>
      <c r="M234" s="324">
        <f>_xlfn.IFNA(VLOOKUP(B234,年齢別TBL[[#All],[CODE]:[女_65歳以上3]],5,FALSE)+VLOOKUP(B234,年齢別TBL[[#All],[CODE]:[女_65歳以上3]],8,FALSE),"")</f>
        <v>15476</v>
      </c>
      <c r="N234" s="325">
        <f>IF(L234="","",M234/I234)</f>
        <v>0.28908190903147474</v>
      </c>
      <c r="O234" s="326">
        <f>_xlfn.IFNA(VLOOKUP(B234,住所別TBL[[#All],[CODE]:[世帯数_計]],3,FALSE),"")</f>
        <v>24217</v>
      </c>
      <c r="P234" s="327">
        <f>IF(O234="","",O234-O233)</f>
        <v>-43</v>
      </c>
      <c r="Q234" s="328">
        <f>IF(O234="","",I234/O234)</f>
        <v>2.2106371557170581</v>
      </c>
    </row>
    <row r="235" spans="2:17" ht="27.75" customHeight="1">
      <c r="B235" s="343" t="s">
        <v>1631</v>
      </c>
      <c r="C235" s="233" t="str">
        <f t="shared" si="44"/>
        <v>R8</v>
      </c>
      <c r="D235" s="250">
        <f t="shared" ref="D235:D246" si="45">DATE(E235,F235,1)</f>
        <v>46113</v>
      </c>
      <c r="E235" s="251">
        <f t="shared" si="42"/>
        <v>2026</v>
      </c>
      <c r="F235" s="252">
        <f t="shared" si="43"/>
        <v>4</v>
      </c>
      <c r="G235" s="321">
        <f>_xlfn.IFNA(VLOOKUP(B235,年齢別TBL[[#All],[CODE]:[女_計]],2,FALSE),"")</f>
        <v>26258</v>
      </c>
      <c r="H235" s="322">
        <f>_xlfn.IFNA(VLOOKUP(B235,年齢別TBL[[#All],[CODE]:[女_計]],3,FALSE),"")</f>
        <v>27240</v>
      </c>
      <c r="I235" s="323">
        <f t="shared" ref="I235:I245" si="46">IF(G235="","",G235+H235)</f>
        <v>53498</v>
      </c>
      <c r="J235" s="324">
        <f t="shared" ref="J235:J245" si="47">IF(G235="","",I235-I234)</f>
        <v>-37</v>
      </c>
      <c r="K235" s="324">
        <f t="shared" si="41"/>
        <v>-572</v>
      </c>
      <c r="L235" s="322">
        <f>_xlfn.IFNA(VLOOKUP(B235,年齢別TBL[[#All],[CODE]:[女_65歳以上3]],4,FALSE)+VLOOKUP(B235,年齢別TBL[[#All],[CODE]:[女_65歳以上3]],7,FALSE),"")</f>
        <v>19009</v>
      </c>
      <c r="M235" s="324">
        <f>_xlfn.IFNA(VLOOKUP(B235,年齢別TBL[[#All],[CODE]:[女_65歳以上3]],5,FALSE)+VLOOKUP(B235,年齢別TBL[[#All],[CODE]:[女_65歳以上3]],8,FALSE),"")</f>
        <v>15513</v>
      </c>
      <c r="N235" s="325">
        <f t="shared" ref="N235:N245" si="48">IF(L235="","",M235/I235)</f>
        <v>0.28997345695166177</v>
      </c>
      <c r="O235" s="326">
        <f>_xlfn.IFNA(VLOOKUP(B235,住所別TBL[[#All],[CODE]:[世帯数_計]],3,FALSE),"")</f>
        <v>24288</v>
      </c>
      <c r="P235" s="327">
        <f t="shared" si="38"/>
        <v>71</v>
      </c>
      <c r="Q235" s="328">
        <f t="shared" ref="Q235:Q245" si="49">IF(O235="","",I235/O235)</f>
        <v>2.2026515151515151</v>
      </c>
    </row>
    <row r="236" spans="2:17" ht="27.75" customHeight="1">
      <c r="B236" s="343" t="s">
        <v>1632</v>
      </c>
      <c r="C236" s="233" t="str">
        <f t="shared" si="44"/>
        <v>R8</v>
      </c>
      <c r="D236" s="250">
        <f t="shared" si="45"/>
        <v>46143</v>
      </c>
      <c r="E236" s="251">
        <f t="shared" si="42"/>
        <v>2026</v>
      </c>
      <c r="F236" s="252">
        <f t="shared" si="43"/>
        <v>5</v>
      </c>
      <c r="G236" s="321">
        <f>_xlfn.IFNA(VLOOKUP(B236,年齢別TBL[[#All],[CODE]:[女_計]],2,FALSE),"")</f>
        <v>26204</v>
      </c>
      <c r="H236" s="322">
        <f>_xlfn.IFNA(VLOOKUP(B236,年齢別TBL[[#All],[CODE]:[女_計]],3,FALSE),"")</f>
        <v>27217</v>
      </c>
      <c r="I236" s="323">
        <f t="shared" si="46"/>
        <v>53421</v>
      </c>
      <c r="J236" s="324">
        <f t="shared" si="47"/>
        <v>-77</v>
      </c>
      <c r="K236" s="324">
        <f t="shared" si="41"/>
        <v>-624</v>
      </c>
      <c r="L236" s="322">
        <f>_xlfn.IFNA(VLOOKUP(B236,年齢別TBL[[#All],[CODE]:[女_65歳以上3]],4,FALSE)+VLOOKUP(B236,年齢別TBL[[#All],[CODE]:[女_65歳以上3]],7,FALSE),"")</f>
        <v>19004</v>
      </c>
      <c r="M236" s="324">
        <f>_xlfn.IFNA(VLOOKUP(B236,年齢別TBL[[#All],[CODE]:[女_65歳以上3]],5,FALSE)+VLOOKUP(B236,年齢別TBL[[#All],[CODE]:[女_65歳以上3]],8,FALSE),"")</f>
        <v>15521</v>
      </c>
      <c r="N236" s="325">
        <f t="shared" si="48"/>
        <v>0.29054117294696841</v>
      </c>
      <c r="O236" s="326">
        <f>_xlfn.IFNA(VLOOKUP(B236,住所別TBL[[#All],[CODE]:[世帯数_計]],3,FALSE),"")</f>
        <v>24272</v>
      </c>
      <c r="P236" s="327">
        <f t="shared" si="38"/>
        <v>-16</v>
      </c>
      <c r="Q236" s="328">
        <f t="shared" si="49"/>
        <v>2.2009311140408703</v>
      </c>
    </row>
    <row r="237" spans="2:17" ht="27.75" customHeight="1">
      <c r="B237" s="343" t="s">
        <v>1633</v>
      </c>
      <c r="C237" s="233" t="str">
        <f t="shared" si="44"/>
        <v>R8</v>
      </c>
      <c r="D237" s="250">
        <f t="shared" si="45"/>
        <v>46174</v>
      </c>
      <c r="E237" s="251">
        <f t="shared" si="42"/>
        <v>2026</v>
      </c>
      <c r="F237" s="252">
        <f t="shared" si="43"/>
        <v>6</v>
      </c>
      <c r="G237" s="321">
        <v>26176</v>
      </c>
      <c r="H237" s="322">
        <v>27207</v>
      </c>
      <c r="I237" s="323">
        <f t="shared" si="46"/>
        <v>53383</v>
      </c>
      <c r="J237" s="324">
        <f t="shared" si="47"/>
        <v>-38</v>
      </c>
      <c r="K237" s="324">
        <f t="shared" si="41"/>
        <v>-616</v>
      </c>
      <c r="L237" s="322">
        <f>_xlfn.IFNA(VLOOKUP(B237,年齢別TBL[[#All],[CODE]:[女_65歳以上3]],4,FALSE)+VLOOKUP(B237,年齢別TBL[[#All],[CODE]:[女_65歳以上3]],7,FALSE),"")</f>
        <v>19015</v>
      </c>
      <c r="M237" s="324">
        <f>_xlfn.IFNA(VLOOKUP(B237,年齢別TBL[[#All],[CODE]:[女_65歳以上3]],5,FALSE)+VLOOKUP(B237,年齢別TBL[[#All],[CODE]:[女_65歳以上3]],8,FALSE),"")</f>
        <v>15538</v>
      </c>
      <c r="N237" s="325">
        <f t="shared" si="48"/>
        <v>0.29106644437367701</v>
      </c>
      <c r="O237" s="326">
        <v>24272</v>
      </c>
      <c r="P237" s="327">
        <f t="shared" si="38"/>
        <v>0</v>
      </c>
      <c r="Q237" s="328">
        <f t="shared" si="49"/>
        <v>2.1993655240606462</v>
      </c>
    </row>
    <row r="238" spans="2:17" ht="27.75" customHeight="1">
      <c r="B238" s="343" t="s">
        <v>1634</v>
      </c>
      <c r="C238" s="233" t="str">
        <f t="shared" si="44"/>
        <v>R8</v>
      </c>
      <c r="D238" s="250">
        <f t="shared" si="45"/>
        <v>46204</v>
      </c>
      <c r="E238" s="251">
        <f t="shared" si="42"/>
        <v>2026</v>
      </c>
      <c r="F238" s="252">
        <f t="shared" si="43"/>
        <v>7</v>
      </c>
      <c r="G238" s="321">
        <f>_xlfn.IFNA(VLOOKUP(B238,年齢別TBL[[#All],[CODE]:[女_計]],2,FALSE),"")</f>
        <v>26165</v>
      </c>
      <c r="H238" s="322">
        <f>_xlfn.IFNA(VLOOKUP(B238,年齢別TBL[[#All],[CODE]:[女_計]],3,FALSE),"")</f>
        <v>27208</v>
      </c>
      <c r="I238" s="323">
        <f t="shared" si="46"/>
        <v>53373</v>
      </c>
      <c r="J238" s="324">
        <f t="shared" si="47"/>
        <v>-10</v>
      </c>
      <c r="K238" s="324"/>
      <c r="L238" s="322">
        <f>_xlfn.IFNA(VLOOKUP(B238,年齢別TBL[[#All],[CODE]:[女_65歳以上3]],4,FALSE)+VLOOKUP(B238,年齢別TBL[[#All],[CODE]:[女_65歳以上3]],7,FALSE),"")</f>
        <v>19022</v>
      </c>
      <c r="M238" s="324">
        <f>_xlfn.IFNA(VLOOKUP(B238,年齢別TBL[[#All],[CODE]:[女_65歳以上3]],5,FALSE)+VLOOKUP(B238,年齢別TBL[[#All],[CODE]:[女_65歳以上3]],8,FALSE),"")</f>
        <v>15562</v>
      </c>
      <c r="N238" s="325">
        <f t="shared" si="48"/>
        <v>0.29157064433327712</v>
      </c>
      <c r="O238" s="326">
        <f>_xlfn.IFNA(VLOOKUP(B238,住所別TBL[[#All],[CODE]:[世帯数_計]],3,FALSE),"")</f>
        <v>24302</v>
      </c>
      <c r="P238" s="327">
        <f t="shared" si="38"/>
        <v>30</v>
      </c>
      <c r="Q238" s="328">
        <f t="shared" si="49"/>
        <v>2.1962389926755002</v>
      </c>
    </row>
    <row r="239" spans="2:17" ht="27.75" customHeight="1">
      <c r="B239" s="343" t="s">
        <v>1635</v>
      </c>
      <c r="C239" s="233" t="str">
        <f t="shared" si="44"/>
        <v>R8</v>
      </c>
      <c r="D239" s="250">
        <f t="shared" si="45"/>
        <v>46235</v>
      </c>
      <c r="E239" s="251">
        <f t="shared" si="42"/>
        <v>2026</v>
      </c>
      <c r="F239" s="252">
        <f t="shared" si="43"/>
        <v>8</v>
      </c>
      <c r="G239" s="321" t="str">
        <f>_xlfn.IFNA(VLOOKUP(B239,年齢別TBL[[#All],[CODE]:[女_計]],2,FALSE),"")</f>
        <v/>
      </c>
      <c r="H239" s="322" t="str">
        <f>_xlfn.IFNA(VLOOKUP(B239,年齢別TBL[[#All],[CODE]:[女_計]],3,FALSE),"")</f>
        <v/>
      </c>
      <c r="I239" s="323" t="str">
        <f t="shared" si="46"/>
        <v/>
      </c>
      <c r="J239" s="324" t="str">
        <f t="shared" si="47"/>
        <v/>
      </c>
      <c r="K239" s="324"/>
      <c r="L239" s="322" t="str">
        <f>_xlfn.IFNA(VLOOKUP(B239,年齢別TBL[[#All],[CODE]:[女_65歳以上3]],4,FALSE)+VLOOKUP(B239,年齢別TBL[[#All],[CODE]:[女_65歳以上3]],7,FALSE),"")</f>
        <v/>
      </c>
      <c r="M239" s="324" t="str">
        <f>_xlfn.IFNA(VLOOKUP(B239,年齢別TBL[[#All],[CODE]:[女_65歳以上3]],5,FALSE)+VLOOKUP(B239,年齢別TBL[[#All],[CODE]:[女_65歳以上3]],8,FALSE),"")</f>
        <v/>
      </c>
      <c r="N239" s="325" t="str">
        <f t="shared" si="48"/>
        <v/>
      </c>
      <c r="O239" s="326" t="str">
        <f>_xlfn.IFNA(VLOOKUP(B239,住所別TBL[[#All],[CODE]:[世帯数_計]],3,FALSE),"")</f>
        <v/>
      </c>
      <c r="P239" s="327" t="str">
        <f t="shared" si="38"/>
        <v/>
      </c>
      <c r="Q239" s="328" t="str">
        <f t="shared" si="49"/>
        <v/>
      </c>
    </row>
    <row r="240" spans="2:17" ht="27.75" customHeight="1">
      <c r="B240" s="343" t="s">
        <v>1636</v>
      </c>
      <c r="C240" s="233" t="str">
        <f t="shared" si="44"/>
        <v>R8</v>
      </c>
      <c r="D240" s="250">
        <f t="shared" si="45"/>
        <v>46266</v>
      </c>
      <c r="E240" s="251">
        <f t="shared" si="42"/>
        <v>2026</v>
      </c>
      <c r="F240" s="252">
        <f t="shared" si="43"/>
        <v>9</v>
      </c>
      <c r="G240" s="321" t="str">
        <f>_xlfn.IFNA(VLOOKUP(B240,年齢別TBL[[#All],[CODE]:[女_計]],2,FALSE),"")</f>
        <v/>
      </c>
      <c r="H240" s="322" t="str">
        <f>_xlfn.IFNA(VLOOKUP(B240,年齢別TBL[[#All],[CODE]:[女_計]],3,FALSE),"")</f>
        <v/>
      </c>
      <c r="I240" s="323" t="str">
        <f t="shared" si="46"/>
        <v/>
      </c>
      <c r="J240" s="324" t="str">
        <f t="shared" si="47"/>
        <v/>
      </c>
      <c r="K240" s="324"/>
      <c r="L240" s="322" t="str">
        <f>_xlfn.IFNA(VLOOKUP(B240,年齢別TBL[[#All],[CODE]:[女_65歳以上3]],4,FALSE)+VLOOKUP(B240,年齢別TBL[[#All],[CODE]:[女_65歳以上3]],7,FALSE),"")</f>
        <v/>
      </c>
      <c r="M240" s="324" t="str">
        <f>_xlfn.IFNA(VLOOKUP(B240,年齢別TBL[[#All],[CODE]:[女_65歳以上3]],5,FALSE)+VLOOKUP(B240,年齢別TBL[[#All],[CODE]:[女_65歳以上3]],8,FALSE),"")</f>
        <v/>
      </c>
      <c r="N240" s="325" t="str">
        <f t="shared" si="48"/>
        <v/>
      </c>
      <c r="O240" s="326" t="str">
        <f>_xlfn.IFNA(VLOOKUP(B240,住所別TBL[[#All],[CODE]:[世帯数_計]],3,FALSE),"")</f>
        <v/>
      </c>
      <c r="P240" s="327" t="str">
        <f t="shared" si="38"/>
        <v/>
      </c>
      <c r="Q240" s="328" t="str">
        <f t="shared" si="49"/>
        <v/>
      </c>
    </row>
    <row r="241" spans="2:17" ht="27.75" customHeight="1">
      <c r="B241" s="343" t="s">
        <v>1637</v>
      </c>
      <c r="C241" s="233" t="str">
        <f t="shared" si="44"/>
        <v>R8</v>
      </c>
      <c r="D241" s="250">
        <f t="shared" si="45"/>
        <v>46296</v>
      </c>
      <c r="E241" s="251">
        <f t="shared" si="42"/>
        <v>2026</v>
      </c>
      <c r="F241" s="252">
        <f t="shared" si="43"/>
        <v>10</v>
      </c>
      <c r="G241" s="321" t="str">
        <f>_xlfn.IFNA(VLOOKUP(B241,年齢別TBL[[#All],[CODE]:[女_計]],2,FALSE),"")</f>
        <v/>
      </c>
      <c r="H241" s="322" t="str">
        <f>_xlfn.IFNA(VLOOKUP(B241,年齢別TBL[[#All],[CODE]:[女_計]],3,FALSE),"")</f>
        <v/>
      </c>
      <c r="I241" s="323" t="str">
        <f t="shared" si="46"/>
        <v/>
      </c>
      <c r="J241" s="324" t="str">
        <f t="shared" si="47"/>
        <v/>
      </c>
      <c r="K241" s="324"/>
      <c r="L241" s="322" t="str">
        <f>_xlfn.IFNA(VLOOKUP(B241,年齢別TBL[[#All],[CODE]:[女_65歳以上3]],4,FALSE)+VLOOKUP(B241,年齢別TBL[[#All],[CODE]:[女_65歳以上3]],7,FALSE),"")</f>
        <v/>
      </c>
      <c r="M241" s="324" t="str">
        <f>_xlfn.IFNA(VLOOKUP(B241,年齢別TBL[[#All],[CODE]:[女_65歳以上3]],5,FALSE)+VLOOKUP(B241,年齢別TBL[[#All],[CODE]:[女_65歳以上3]],8,FALSE),"")</f>
        <v/>
      </c>
      <c r="N241" s="325" t="str">
        <f t="shared" si="48"/>
        <v/>
      </c>
      <c r="O241" s="326" t="str">
        <f>_xlfn.IFNA(VLOOKUP(B241,住所別TBL[[#All],[CODE]:[世帯数_計]],3,FALSE),"")</f>
        <v/>
      </c>
      <c r="P241" s="327" t="str">
        <f t="shared" si="38"/>
        <v/>
      </c>
      <c r="Q241" s="328" t="str">
        <f t="shared" si="49"/>
        <v/>
      </c>
    </row>
    <row r="242" spans="2:17" ht="27.75" customHeight="1">
      <c r="B242" s="343" t="s">
        <v>1638</v>
      </c>
      <c r="C242" s="233" t="str">
        <f t="shared" si="44"/>
        <v>R8</v>
      </c>
      <c r="D242" s="250">
        <f t="shared" si="45"/>
        <v>46327</v>
      </c>
      <c r="E242" s="251">
        <f t="shared" si="42"/>
        <v>2026</v>
      </c>
      <c r="F242" s="252">
        <f t="shared" si="43"/>
        <v>11</v>
      </c>
      <c r="G242" s="321" t="str">
        <f>_xlfn.IFNA(VLOOKUP(B242,年齢別TBL[[#All],[CODE]:[女_計]],2,FALSE),"")</f>
        <v/>
      </c>
      <c r="H242" s="322" t="str">
        <f>_xlfn.IFNA(VLOOKUP(B242,年齢別TBL[[#All],[CODE]:[女_計]],3,FALSE),"")</f>
        <v/>
      </c>
      <c r="I242" s="323" t="str">
        <f t="shared" si="46"/>
        <v/>
      </c>
      <c r="J242" s="324" t="str">
        <f t="shared" si="47"/>
        <v/>
      </c>
      <c r="K242" s="324"/>
      <c r="L242" s="322" t="str">
        <f>_xlfn.IFNA(VLOOKUP(B242,年齢別TBL[[#All],[CODE]:[女_65歳以上3]],4,FALSE)+VLOOKUP(B242,年齢別TBL[[#All],[CODE]:[女_65歳以上3]],7,FALSE),"")</f>
        <v/>
      </c>
      <c r="M242" s="324" t="str">
        <f>_xlfn.IFNA(VLOOKUP(B242,年齢別TBL[[#All],[CODE]:[女_65歳以上3]],5,FALSE)+VLOOKUP(B242,年齢別TBL[[#All],[CODE]:[女_65歳以上3]],8,FALSE),"")</f>
        <v/>
      </c>
      <c r="N242" s="325" t="str">
        <f t="shared" si="48"/>
        <v/>
      </c>
      <c r="O242" s="326" t="str">
        <f>_xlfn.IFNA(VLOOKUP(B242,住所別TBL[[#All],[CODE]:[世帯数_計]],3,FALSE),"")</f>
        <v/>
      </c>
      <c r="P242" s="327" t="str">
        <f t="shared" si="38"/>
        <v/>
      </c>
      <c r="Q242" s="328" t="str">
        <f t="shared" si="49"/>
        <v/>
      </c>
    </row>
    <row r="243" spans="2:17" ht="27.75" customHeight="1">
      <c r="B243" s="343" t="s">
        <v>1639</v>
      </c>
      <c r="C243" s="233" t="str">
        <f t="shared" si="44"/>
        <v>R8</v>
      </c>
      <c r="D243" s="250">
        <f t="shared" si="45"/>
        <v>46357</v>
      </c>
      <c r="E243" s="251">
        <f t="shared" si="42"/>
        <v>2026</v>
      </c>
      <c r="F243" s="252">
        <f t="shared" si="43"/>
        <v>12</v>
      </c>
      <c r="G243" s="321" t="str">
        <f>_xlfn.IFNA(VLOOKUP(B243,年齢別TBL[[#All],[CODE]:[女_計]],2,FALSE),"")</f>
        <v/>
      </c>
      <c r="H243" s="322" t="str">
        <f>_xlfn.IFNA(VLOOKUP(B243,年齢別TBL[[#All],[CODE]:[女_計]],3,FALSE),"")</f>
        <v/>
      </c>
      <c r="I243" s="323" t="str">
        <f t="shared" si="46"/>
        <v/>
      </c>
      <c r="J243" s="324" t="str">
        <f t="shared" si="47"/>
        <v/>
      </c>
      <c r="K243" s="324"/>
      <c r="L243" s="322" t="str">
        <f>_xlfn.IFNA(VLOOKUP(B243,年齢別TBL[[#All],[CODE]:[女_65歳以上3]],4,FALSE)+VLOOKUP(B243,年齢別TBL[[#All],[CODE]:[女_65歳以上3]],7,FALSE),"")</f>
        <v/>
      </c>
      <c r="M243" s="324" t="str">
        <f>_xlfn.IFNA(VLOOKUP(B243,年齢別TBL[[#All],[CODE]:[女_65歳以上3]],5,FALSE)+VLOOKUP(B243,年齢別TBL[[#All],[CODE]:[女_65歳以上3]],8,FALSE),"")</f>
        <v/>
      </c>
      <c r="N243" s="325" t="str">
        <f t="shared" si="48"/>
        <v/>
      </c>
      <c r="O243" s="326" t="str">
        <f>_xlfn.IFNA(VLOOKUP(B243,住所別TBL[[#All],[CODE]:[世帯数_計]],3,FALSE),"")</f>
        <v/>
      </c>
      <c r="P243" s="327" t="str">
        <f t="shared" si="38"/>
        <v/>
      </c>
      <c r="Q243" s="328" t="str">
        <f t="shared" si="49"/>
        <v/>
      </c>
    </row>
    <row r="244" spans="2:17" ht="27.75" customHeight="1">
      <c r="B244" s="343" t="s">
        <v>1640</v>
      </c>
      <c r="C244" s="329" t="str">
        <f t="shared" ref="C244:C255" si="50">TEXT(IF(F244&gt;3,D244,DATE(YEAR(D244)-1,F244,1)),"[$-ja-JP]ge;@")</f>
        <v>R8</v>
      </c>
      <c r="D244" s="261">
        <f t="shared" si="45"/>
        <v>46388</v>
      </c>
      <c r="E244" s="262">
        <f t="shared" si="42"/>
        <v>2027</v>
      </c>
      <c r="F244" s="252">
        <f t="shared" si="43"/>
        <v>1</v>
      </c>
      <c r="G244" s="321" t="str">
        <f>_xlfn.IFNA(VLOOKUP(B244,年齢別TBL[[#All],[CODE]:[女_計]],2,FALSE),"")</f>
        <v/>
      </c>
      <c r="H244" s="322" t="str">
        <f>_xlfn.IFNA(VLOOKUP(B244,年齢別TBL[[#All],[CODE]:[女_計]],3,FALSE),"")</f>
        <v/>
      </c>
      <c r="I244" s="323" t="str">
        <f t="shared" si="46"/>
        <v/>
      </c>
      <c r="J244" s="324" t="str">
        <f t="shared" si="47"/>
        <v/>
      </c>
      <c r="K244" s="324"/>
      <c r="L244" s="322" t="str">
        <f>_xlfn.IFNA(VLOOKUP(B244,年齢別TBL[[#All],[CODE]:[女_65歳以上3]],4,FALSE)+VLOOKUP(B244,年齢別TBL[[#All],[CODE]:[女_65歳以上3]],7,FALSE),"")</f>
        <v/>
      </c>
      <c r="M244" s="324" t="str">
        <f>_xlfn.IFNA(VLOOKUP(B244,年齢別TBL[[#All],[CODE]:[女_65歳以上3]],5,FALSE)+VLOOKUP(B244,年齢別TBL[[#All],[CODE]:[女_65歳以上3]],8,FALSE),"")</f>
        <v/>
      </c>
      <c r="N244" s="325" t="str">
        <f t="shared" si="48"/>
        <v/>
      </c>
      <c r="O244" s="326" t="str">
        <f>_xlfn.IFNA(VLOOKUP(B244,住所別TBL[[#All],[CODE]:[世帯数_計]],3,FALSE),"")</f>
        <v/>
      </c>
      <c r="P244" s="327" t="str">
        <f t="shared" si="38"/>
        <v/>
      </c>
      <c r="Q244" s="328" t="str">
        <f t="shared" si="49"/>
        <v/>
      </c>
    </row>
    <row r="245" spans="2:17" ht="27.75" customHeight="1">
      <c r="B245" s="343" t="s">
        <v>1641</v>
      </c>
      <c r="C245" s="329" t="str">
        <f t="shared" si="50"/>
        <v>R8</v>
      </c>
      <c r="D245" s="250">
        <f t="shared" si="45"/>
        <v>46419</v>
      </c>
      <c r="E245" s="251">
        <f t="shared" si="42"/>
        <v>2027</v>
      </c>
      <c r="F245" s="252">
        <f t="shared" si="43"/>
        <v>2</v>
      </c>
      <c r="G245" s="321" t="str">
        <f>_xlfn.IFNA(VLOOKUP(B245,年齢別TBL[[#All],[CODE]:[女_計]],2,FALSE),"")</f>
        <v/>
      </c>
      <c r="H245" s="322" t="str">
        <f>_xlfn.IFNA(VLOOKUP(B245,年齢別TBL[[#All],[CODE]:[女_計]],3,FALSE),"")</f>
        <v/>
      </c>
      <c r="I245" s="323" t="str">
        <f t="shared" si="46"/>
        <v/>
      </c>
      <c r="J245" s="324" t="str">
        <f t="shared" si="47"/>
        <v/>
      </c>
      <c r="K245" s="324"/>
      <c r="L245" s="322" t="str">
        <f>_xlfn.IFNA(VLOOKUP(B245,年齢別TBL[[#All],[CODE]:[女_65歳以上3]],4,FALSE)+VLOOKUP(B245,年齢別TBL[[#All],[CODE]:[女_65歳以上3]],7,FALSE),"")</f>
        <v/>
      </c>
      <c r="M245" s="324" t="str">
        <f>_xlfn.IFNA(VLOOKUP(B245,年齢別TBL[[#All],[CODE]:[女_65歳以上3]],5,FALSE)+VLOOKUP(B245,年齢別TBL[[#All],[CODE]:[女_65歳以上3]],8,FALSE),"")</f>
        <v/>
      </c>
      <c r="N245" s="325" t="str">
        <f t="shared" si="48"/>
        <v/>
      </c>
      <c r="O245" s="326" t="str">
        <f>_xlfn.IFNA(VLOOKUP(B245,住所別TBL[[#All],[CODE]:[世帯数_計]],3,FALSE),"")</f>
        <v/>
      </c>
      <c r="P245" s="327" t="str">
        <f t="shared" si="38"/>
        <v/>
      </c>
      <c r="Q245" s="328" t="str">
        <f t="shared" si="49"/>
        <v/>
      </c>
    </row>
    <row r="246" spans="2:17" ht="27.75" customHeight="1">
      <c r="B246" s="343" t="s">
        <v>1642</v>
      </c>
      <c r="C246" s="330" t="str">
        <f t="shared" si="50"/>
        <v>R8</v>
      </c>
      <c r="D246" s="250">
        <f t="shared" si="45"/>
        <v>46447</v>
      </c>
      <c r="E246" s="251">
        <f t="shared" si="42"/>
        <v>2027</v>
      </c>
      <c r="F246" s="252">
        <f t="shared" si="43"/>
        <v>3</v>
      </c>
      <c r="G246" s="321" t="str">
        <f>_xlfn.IFNA(VLOOKUP(B246,年齢別TBL[[#All],[CODE]:[女_計]],2,FALSE),"")</f>
        <v/>
      </c>
      <c r="H246" s="322" t="str">
        <f>_xlfn.IFNA(VLOOKUP(B246,年齢別TBL[[#All],[CODE]:[女_計]],3,FALSE),"")</f>
        <v/>
      </c>
      <c r="I246" s="323" t="str">
        <f>IF(G246="","",G246+H246)</f>
        <v/>
      </c>
      <c r="J246" s="324" t="str">
        <f>IF(G246="","",I246-I245)</f>
        <v/>
      </c>
      <c r="K246" s="324"/>
      <c r="L246" s="322" t="str">
        <f>_xlfn.IFNA(VLOOKUP(B246,年齢別TBL[[#All],[CODE]:[女_65歳以上3]],4,FALSE)+VLOOKUP(B246,年齢別TBL[[#All],[CODE]:[女_65歳以上3]],7,FALSE),"")</f>
        <v/>
      </c>
      <c r="M246" s="324" t="str">
        <f>_xlfn.IFNA(VLOOKUP(B246,年齢別TBL[[#All],[CODE]:[女_65歳以上3]],5,FALSE)+VLOOKUP(B246,年齢別TBL[[#All],[CODE]:[女_65歳以上3]],8,FALSE),"")</f>
        <v/>
      </c>
      <c r="N246" s="325" t="str">
        <f>IF(L246="","",M246/I246)</f>
        <v/>
      </c>
      <c r="O246" s="326" t="str">
        <f>_xlfn.IFNA(VLOOKUP(B246,住所別TBL[[#All],[CODE]:[世帯数_計]],3,FALSE),"")</f>
        <v/>
      </c>
      <c r="P246" s="327" t="str">
        <f>IF(O246="","",O246-O245)</f>
        <v/>
      </c>
      <c r="Q246" s="328" t="str">
        <f>IF(O246="","",I246/O246)</f>
        <v/>
      </c>
    </row>
    <row r="247" spans="2:17" ht="27.75" customHeight="1">
      <c r="B247" s="343" t="s">
        <v>1643</v>
      </c>
      <c r="C247" s="233" t="str">
        <f t="shared" si="50"/>
        <v>R9</v>
      </c>
      <c r="D247" s="250">
        <f t="shared" ref="D247:D258" si="51">DATE(E247,F247,1)</f>
        <v>46478</v>
      </c>
      <c r="E247" s="251">
        <f t="shared" si="42"/>
        <v>2027</v>
      </c>
      <c r="F247" s="252">
        <f t="shared" si="43"/>
        <v>4</v>
      </c>
      <c r="G247" s="321" t="str">
        <f>_xlfn.IFNA(VLOOKUP(B247,年齢別TBL[[#All],[CODE]:[女_計]],2,FALSE),"")</f>
        <v/>
      </c>
      <c r="H247" s="322" t="str">
        <f>_xlfn.IFNA(VLOOKUP(B247,年齢別TBL[[#All],[CODE]:[女_計]],3,FALSE),"")</f>
        <v/>
      </c>
      <c r="I247" s="323" t="str">
        <f t="shared" ref="I247:I257" si="52">IF(G247="","",G247+H247)</f>
        <v/>
      </c>
      <c r="J247" s="324" t="str">
        <f t="shared" ref="J247:J257" si="53">IF(G247="","",I247-I246)</f>
        <v/>
      </c>
      <c r="K247" s="324"/>
      <c r="L247" s="322" t="str">
        <f>_xlfn.IFNA(VLOOKUP(B247,年齢別TBL[[#All],[CODE]:[女_65歳以上3]],4,FALSE)+VLOOKUP(B247,年齢別TBL[[#All],[CODE]:[女_65歳以上3]],7,FALSE),"")</f>
        <v/>
      </c>
      <c r="M247" s="324" t="str">
        <f>_xlfn.IFNA(VLOOKUP(B247,年齢別TBL[[#All],[CODE]:[女_65歳以上3]],5,FALSE)+VLOOKUP(B247,年齢別TBL[[#All],[CODE]:[女_65歳以上3]],8,FALSE),"")</f>
        <v/>
      </c>
      <c r="N247" s="325" t="str">
        <f t="shared" ref="N247:N257" si="54">IF(L247="","",M247/I247)</f>
        <v/>
      </c>
      <c r="O247" s="326" t="str">
        <f>_xlfn.IFNA(VLOOKUP(B247,住所別TBL[[#All],[CODE]:[世帯数_計]],3,FALSE),"")</f>
        <v/>
      </c>
      <c r="P247" s="327" t="str">
        <f t="shared" si="38"/>
        <v/>
      </c>
      <c r="Q247" s="328" t="str">
        <f t="shared" ref="Q247:Q257" si="55">IF(O247="","",I247/O247)</f>
        <v/>
      </c>
    </row>
    <row r="248" spans="2:17" ht="27.75" customHeight="1">
      <c r="B248" s="343" t="s">
        <v>1644</v>
      </c>
      <c r="C248" s="233" t="str">
        <f t="shared" si="50"/>
        <v>R9</v>
      </c>
      <c r="D248" s="250">
        <f t="shared" si="51"/>
        <v>46508</v>
      </c>
      <c r="E248" s="251">
        <f t="shared" si="42"/>
        <v>2027</v>
      </c>
      <c r="F248" s="252">
        <f t="shared" si="43"/>
        <v>5</v>
      </c>
      <c r="G248" s="321" t="str">
        <f>_xlfn.IFNA(VLOOKUP(B248,年齢別TBL[[#All],[CODE]:[女_計]],2,FALSE),"")</f>
        <v/>
      </c>
      <c r="H248" s="322" t="str">
        <f>_xlfn.IFNA(VLOOKUP(B248,年齢別TBL[[#All],[CODE]:[女_計]],3,FALSE),"")</f>
        <v/>
      </c>
      <c r="I248" s="323" t="str">
        <f t="shared" si="52"/>
        <v/>
      </c>
      <c r="J248" s="324" t="str">
        <f t="shared" si="53"/>
        <v/>
      </c>
      <c r="K248" s="324"/>
      <c r="L248" s="322" t="str">
        <f>_xlfn.IFNA(VLOOKUP(B248,年齢別TBL[[#All],[CODE]:[女_65歳以上3]],4,FALSE)+VLOOKUP(B248,年齢別TBL[[#All],[CODE]:[女_65歳以上3]],7,FALSE),"")</f>
        <v/>
      </c>
      <c r="M248" s="324" t="str">
        <f>_xlfn.IFNA(VLOOKUP(B248,年齢別TBL[[#All],[CODE]:[女_65歳以上3]],5,FALSE)+VLOOKUP(B248,年齢別TBL[[#All],[CODE]:[女_65歳以上3]],8,FALSE),"")</f>
        <v/>
      </c>
      <c r="N248" s="325" t="str">
        <f t="shared" si="54"/>
        <v/>
      </c>
      <c r="O248" s="326" t="str">
        <f>_xlfn.IFNA(VLOOKUP(B248,住所別TBL[[#All],[CODE]:[世帯数_計]],3,FALSE),"")</f>
        <v/>
      </c>
      <c r="P248" s="327" t="str">
        <f t="shared" si="38"/>
        <v/>
      </c>
      <c r="Q248" s="328" t="str">
        <f t="shared" si="55"/>
        <v/>
      </c>
    </row>
    <row r="249" spans="2:17" ht="27.75" customHeight="1">
      <c r="B249" s="343" t="s">
        <v>1645</v>
      </c>
      <c r="C249" s="233" t="str">
        <f t="shared" si="50"/>
        <v>R9</v>
      </c>
      <c r="D249" s="250">
        <f t="shared" si="51"/>
        <v>46539</v>
      </c>
      <c r="E249" s="251">
        <f t="shared" si="42"/>
        <v>2027</v>
      </c>
      <c r="F249" s="252">
        <f t="shared" si="43"/>
        <v>6</v>
      </c>
      <c r="G249" s="321" t="str">
        <f>_xlfn.IFNA(VLOOKUP(B249,年齢別TBL[[#All],[CODE]:[女_計]],2,FALSE),"")</f>
        <v/>
      </c>
      <c r="H249" s="322" t="str">
        <f>_xlfn.IFNA(VLOOKUP(B249,年齢別TBL[[#All],[CODE]:[女_計]],3,FALSE),"")</f>
        <v/>
      </c>
      <c r="I249" s="323" t="str">
        <f t="shared" si="52"/>
        <v/>
      </c>
      <c r="J249" s="324" t="str">
        <f t="shared" si="53"/>
        <v/>
      </c>
      <c r="K249" s="324"/>
      <c r="L249" s="322" t="str">
        <f>_xlfn.IFNA(VLOOKUP(B249,年齢別TBL[[#All],[CODE]:[女_65歳以上3]],4,FALSE)+VLOOKUP(B249,年齢別TBL[[#All],[CODE]:[女_65歳以上3]],7,FALSE),"")</f>
        <v/>
      </c>
      <c r="M249" s="324" t="str">
        <f>_xlfn.IFNA(VLOOKUP(B249,年齢別TBL[[#All],[CODE]:[女_65歳以上3]],5,FALSE)+VLOOKUP(B249,年齢別TBL[[#All],[CODE]:[女_65歳以上3]],8,FALSE),"")</f>
        <v/>
      </c>
      <c r="N249" s="325" t="str">
        <f t="shared" si="54"/>
        <v/>
      </c>
      <c r="O249" s="326" t="str">
        <f>_xlfn.IFNA(VLOOKUP(B249,住所別TBL[[#All],[CODE]:[世帯数_計]],3,FALSE),"")</f>
        <v/>
      </c>
      <c r="P249" s="327" t="str">
        <f t="shared" si="38"/>
        <v/>
      </c>
      <c r="Q249" s="328" t="str">
        <f t="shared" si="55"/>
        <v/>
      </c>
    </row>
    <row r="250" spans="2:17" ht="27.75" customHeight="1">
      <c r="B250" s="343" t="s">
        <v>1646</v>
      </c>
      <c r="C250" s="233" t="str">
        <f t="shared" si="50"/>
        <v>R9</v>
      </c>
      <c r="D250" s="250">
        <f t="shared" si="51"/>
        <v>46569</v>
      </c>
      <c r="E250" s="251">
        <f t="shared" si="42"/>
        <v>2027</v>
      </c>
      <c r="F250" s="252">
        <f t="shared" si="43"/>
        <v>7</v>
      </c>
      <c r="G250" s="321" t="str">
        <f>_xlfn.IFNA(VLOOKUP(B250,年齢別TBL[[#All],[CODE]:[女_計]],2,FALSE),"")</f>
        <v/>
      </c>
      <c r="H250" s="322" t="str">
        <f>_xlfn.IFNA(VLOOKUP(B250,年齢別TBL[[#All],[CODE]:[女_計]],3,FALSE),"")</f>
        <v/>
      </c>
      <c r="I250" s="323" t="str">
        <f t="shared" si="52"/>
        <v/>
      </c>
      <c r="J250" s="324" t="str">
        <f t="shared" si="53"/>
        <v/>
      </c>
      <c r="K250" s="324"/>
      <c r="L250" s="322" t="str">
        <f>_xlfn.IFNA(VLOOKUP(B250,年齢別TBL[[#All],[CODE]:[女_65歳以上3]],4,FALSE)+VLOOKUP(B250,年齢別TBL[[#All],[CODE]:[女_65歳以上3]],7,FALSE),"")</f>
        <v/>
      </c>
      <c r="M250" s="324" t="str">
        <f>_xlfn.IFNA(VLOOKUP(B250,年齢別TBL[[#All],[CODE]:[女_65歳以上3]],5,FALSE)+VLOOKUP(B250,年齢別TBL[[#All],[CODE]:[女_65歳以上3]],8,FALSE),"")</f>
        <v/>
      </c>
      <c r="N250" s="325" t="str">
        <f t="shared" si="54"/>
        <v/>
      </c>
      <c r="O250" s="326" t="str">
        <f>_xlfn.IFNA(VLOOKUP(B250,住所別TBL[[#All],[CODE]:[世帯数_計]],3,FALSE),"")</f>
        <v/>
      </c>
      <c r="P250" s="327" t="str">
        <f t="shared" si="38"/>
        <v/>
      </c>
      <c r="Q250" s="328" t="str">
        <f t="shared" si="55"/>
        <v/>
      </c>
    </row>
    <row r="251" spans="2:17" ht="27.75" customHeight="1">
      <c r="B251" s="343" t="s">
        <v>1647</v>
      </c>
      <c r="C251" s="233" t="str">
        <f t="shared" si="50"/>
        <v>R9</v>
      </c>
      <c r="D251" s="250">
        <f t="shared" si="51"/>
        <v>46600</v>
      </c>
      <c r="E251" s="251">
        <f t="shared" si="42"/>
        <v>2027</v>
      </c>
      <c r="F251" s="252">
        <f t="shared" si="43"/>
        <v>8</v>
      </c>
      <c r="G251" s="321" t="str">
        <f>_xlfn.IFNA(VLOOKUP(B251,年齢別TBL[[#All],[CODE]:[女_計]],2,FALSE),"")</f>
        <v/>
      </c>
      <c r="H251" s="322" t="str">
        <f>_xlfn.IFNA(VLOOKUP(B251,年齢別TBL[[#All],[CODE]:[女_計]],3,FALSE),"")</f>
        <v/>
      </c>
      <c r="I251" s="323" t="str">
        <f t="shared" si="52"/>
        <v/>
      </c>
      <c r="J251" s="324" t="str">
        <f t="shared" si="53"/>
        <v/>
      </c>
      <c r="K251" s="324"/>
      <c r="L251" s="322" t="str">
        <f>_xlfn.IFNA(VLOOKUP(B251,年齢別TBL[[#All],[CODE]:[女_65歳以上3]],4,FALSE)+VLOOKUP(B251,年齢別TBL[[#All],[CODE]:[女_65歳以上3]],7,FALSE),"")</f>
        <v/>
      </c>
      <c r="M251" s="324" t="str">
        <f>_xlfn.IFNA(VLOOKUP(B251,年齢別TBL[[#All],[CODE]:[女_65歳以上3]],5,FALSE)+VLOOKUP(B251,年齢別TBL[[#All],[CODE]:[女_65歳以上3]],8,FALSE),"")</f>
        <v/>
      </c>
      <c r="N251" s="325" t="str">
        <f t="shared" si="54"/>
        <v/>
      </c>
      <c r="O251" s="326" t="str">
        <f>_xlfn.IFNA(VLOOKUP(B251,住所別TBL[[#All],[CODE]:[世帯数_計]],3,FALSE),"")</f>
        <v/>
      </c>
      <c r="P251" s="327" t="str">
        <f t="shared" si="38"/>
        <v/>
      </c>
      <c r="Q251" s="328" t="str">
        <f t="shared" si="55"/>
        <v/>
      </c>
    </row>
    <row r="252" spans="2:17" ht="27.75" customHeight="1">
      <c r="B252" s="343" t="s">
        <v>1648</v>
      </c>
      <c r="C252" s="233" t="str">
        <f t="shared" si="50"/>
        <v>R9</v>
      </c>
      <c r="D252" s="250">
        <f t="shared" si="51"/>
        <v>46631</v>
      </c>
      <c r="E252" s="251">
        <f t="shared" si="42"/>
        <v>2027</v>
      </c>
      <c r="F252" s="252">
        <f t="shared" si="43"/>
        <v>9</v>
      </c>
      <c r="G252" s="321" t="str">
        <f>_xlfn.IFNA(VLOOKUP(B252,年齢別TBL[[#All],[CODE]:[女_計]],2,FALSE),"")</f>
        <v/>
      </c>
      <c r="H252" s="322" t="str">
        <f>_xlfn.IFNA(VLOOKUP(B252,年齢別TBL[[#All],[CODE]:[女_計]],3,FALSE),"")</f>
        <v/>
      </c>
      <c r="I252" s="323" t="str">
        <f t="shared" si="52"/>
        <v/>
      </c>
      <c r="J252" s="324" t="str">
        <f t="shared" si="53"/>
        <v/>
      </c>
      <c r="K252" s="324"/>
      <c r="L252" s="322" t="str">
        <f>_xlfn.IFNA(VLOOKUP(B252,年齢別TBL[[#All],[CODE]:[女_65歳以上3]],4,FALSE)+VLOOKUP(B252,年齢別TBL[[#All],[CODE]:[女_65歳以上3]],7,FALSE),"")</f>
        <v/>
      </c>
      <c r="M252" s="324" t="str">
        <f>_xlfn.IFNA(VLOOKUP(B252,年齢別TBL[[#All],[CODE]:[女_65歳以上3]],5,FALSE)+VLOOKUP(B252,年齢別TBL[[#All],[CODE]:[女_65歳以上3]],8,FALSE),"")</f>
        <v/>
      </c>
      <c r="N252" s="325" t="str">
        <f t="shared" si="54"/>
        <v/>
      </c>
      <c r="O252" s="326" t="str">
        <f>_xlfn.IFNA(VLOOKUP(B252,住所別TBL[[#All],[CODE]:[世帯数_計]],3,FALSE),"")</f>
        <v/>
      </c>
      <c r="P252" s="327" t="str">
        <f t="shared" si="38"/>
        <v/>
      </c>
      <c r="Q252" s="328" t="str">
        <f t="shared" si="55"/>
        <v/>
      </c>
    </row>
    <row r="253" spans="2:17" ht="27.75" customHeight="1">
      <c r="B253" s="343" t="s">
        <v>1649</v>
      </c>
      <c r="C253" s="233" t="str">
        <f t="shared" si="50"/>
        <v>R9</v>
      </c>
      <c r="D253" s="250">
        <f t="shared" si="51"/>
        <v>46661</v>
      </c>
      <c r="E253" s="251">
        <f t="shared" si="42"/>
        <v>2027</v>
      </c>
      <c r="F253" s="252">
        <f t="shared" si="43"/>
        <v>10</v>
      </c>
      <c r="G253" s="321" t="str">
        <f>_xlfn.IFNA(VLOOKUP(B253,年齢別TBL[[#All],[CODE]:[女_計]],2,FALSE),"")</f>
        <v/>
      </c>
      <c r="H253" s="322" t="str">
        <f>_xlfn.IFNA(VLOOKUP(B253,年齢別TBL[[#All],[CODE]:[女_計]],3,FALSE),"")</f>
        <v/>
      </c>
      <c r="I253" s="323" t="str">
        <f t="shared" si="52"/>
        <v/>
      </c>
      <c r="J253" s="324" t="str">
        <f t="shared" si="53"/>
        <v/>
      </c>
      <c r="K253" s="324"/>
      <c r="L253" s="322" t="str">
        <f>_xlfn.IFNA(VLOOKUP(B253,年齢別TBL[[#All],[CODE]:[女_65歳以上3]],4,FALSE)+VLOOKUP(B253,年齢別TBL[[#All],[CODE]:[女_65歳以上3]],7,FALSE),"")</f>
        <v/>
      </c>
      <c r="M253" s="324" t="str">
        <f>_xlfn.IFNA(VLOOKUP(B253,年齢別TBL[[#All],[CODE]:[女_65歳以上3]],5,FALSE)+VLOOKUP(B253,年齢別TBL[[#All],[CODE]:[女_65歳以上3]],8,FALSE),"")</f>
        <v/>
      </c>
      <c r="N253" s="325" t="str">
        <f t="shared" si="54"/>
        <v/>
      </c>
      <c r="O253" s="326" t="str">
        <f>_xlfn.IFNA(VLOOKUP(B253,住所別TBL[[#All],[CODE]:[世帯数_計]],3,FALSE),"")</f>
        <v/>
      </c>
      <c r="P253" s="327" t="str">
        <f t="shared" si="38"/>
        <v/>
      </c>
      <c r="Q253" s="328" t="str">
        <f t="shared" si="55"/>
        <v/>
      </c>
    </row>
    <row r="254" spans="2:17" ht="27.75" customHeight="1">
      <c r="B254" s="343" t="s">
        <v>1650</v>
      </c>
      <c r="C254" s="233" t="str">
        <f t="shared" si="50"/>
        <v>R9</v>
      </c>
      <c r="D254" s="250">
        <f t="shared" si="51"/>
        <v>46692</v>
      </c>
      <c r="E254" s="251">
        <f t="shared" si="42"/>
        <v>2027</v>
      </c>
      <c r="F254" s="252">
        <f t="shared" si="43"/>
        <v>11</v>
      </c>
      <c r="G254" s="321" t="str">
        <f>_xlfn.IFNA(VLOOKUP(B254,年齢別TBL[[#All],[CODE]:[女_計]],2,FALSE),"")</f>
        <v/>
      </c>
      <c r="H254" s="322" t="str">
        <f>_xlfn.IFNA(VLOOKUP(B254,年齢別TBL[[#All],[CODE]:[女_計]],3,FALSE),"")</f>
        <v/>
      </c>
      <c r="I254" s="323" t="str">
        <f t="shared" si="52"/>
        <v/>
      </c>
      <c r="J254" s="324" t="str">
        <f t="shared" si="53"/>
        <v/>
      </c>
      <c r="K254" s="324"/>
      <c r="L254" s="322" t="str">
        <f>_xlfn.IFNA(VLOOKUP(B254,年齢別TBL[[#All],[CODE]:[女_65歳以上3]],4,FALSE)+VLOOKUP(B254,年齢別TBL[[#All],[CODE]:[女_65歳以上3]],7,FALSE),"")</f>
        <v/>
      </c>
      <c r="M254" s="324" t="str">
        <f>_xlfn.IFNA(VLOOKUP(B254,年齢別TBL[[#All],[CODE]:[女_65歳以上3]],5,FALSE)+VLOOKUP(B254,年齢別TBL[[#All],[CODE]:[女_65歳以上3]],8,FALSE),"")</f>
        <v/>
      </c>
      <c r="N254" s="325" t="str">
        <f t="shared" si="54"/>
        <v/>
      </c>
      <c r="O254" s="326" t="str">
        <f>_xlfn.IFNA(VLOOKUP(B254,住所別TBL[[#All],[CODE]:[世帯数_計]],3,FALSE),"")</f>
        <v/>
      </c>
      <c r="P254" s="327" t="str">
        <f t="shared" si="38"/>
        <v/>
      </c>
      <c r="Q254" s="328" t="str">
        <f t="shared" si="55"/>
        <v/>
      </c>
    </row>
    <row r="255" spans="2:17" ht="27.75" customHeight="1">
      <c r="B255" s="343" t="s">
        <v>1651</v>
      </c>
      <c r="C255" s="233" t="str">
        <f t="shared" si="50"/>
        <v>R9</v>
      </c>
      <c r="D255" s="250">
        <f t="shared" si="51"/>
        <v>46722</v>
      </c>
      <c r="E255" s="251">
        <f t="shared" si="42"/>
        <v>2027</v>
      </c>
      <c r="F255" s="252">
        <f t="shared" si="43"/>
        <v>12</v>
      </c>
      <c r="G255" s="321" t="str">
        <f>_xlfn.IFNA(VLOOKUP(B255,年齢別TBL[[#All],[CODE]:[女_計]],2,FALSE),"")</f>
        <v/>
      </c>
      <c r="H255" s="322" t="str">
        <f>_xlfn.IFNA(VLOOKUP(B255,年齢別TBL[[#All],[CODE]:[女_計]],3,FALSE),"")</f>
        <v/>
      </c>
      <c r="I255" s="323" t="str">
        <f t="shared" si="52"/>
        <v/>
      </c>
      <c r="J255" s="324" t="str">
        <f t="shared" si="53"/>
        <v/>
      </c>
      <c r="K255" s="324"/>
      <c r="L255" s="322" t="str">
        <f>_xlfn.IFNA(VLOOKUP(B255,年齢別TBL[[#All],[CODE]:[女_65歳以上3]],4,FALSE)+VLOOKUP(B255,年齢別TBL[[#All],[CODE]:[女_65歳以上3]],7,FALSE),"")</f>
        <v/>
      </c>
      <c r="M255" s="324" t="str">
        <f>_xlfn.IFNA(VLOOKUP(B255,年齢別TBL[[#All],[CODE]:[女_65歳以上3]],5,FALSE)+VLOOKUP(B255,年齢別TBL[[#All],[CODE]:[女_65歳以上3]],8,FALSE),"")</f>
        <v/>
      </c>
      <c r="N255" s="325" t="str">
        <f t="shared" si="54"/>
        <v/>
      </c>
      <c r="O255" s="326" t="str">
        <f>_xlfn.IFNA(VLOOKUP(B255,住所別TBL[[#All],[CODE]:[世帯数_計]],3,FALSE),"")</f>
        <v/>
      </c>
      <c r="P255" s="327" t="str">
        <f t="shared" si="38"/>
        <v/>
      </c>
      <c r="Q255" s="328" t="str">
        <f t="shared" si="55"/>
        <v/>
      </c>
    </row>
    <row r="256" spans="2:17" ht="27.75" customHeight="1">
      <c r="B256" s="343" t="s">
        <v>1652</v>
      </c>
      <c r="C256" s="329" t="str">
        <f t="shared" ref="C256:C258" si="56">TEXT(IF(F256&gt;3,D256,DATE(YEAR(D256)-1,F256,1)),"[$-ja-JP]ge;@")</f>
        <v>R9</v>
      </c>
      <c r="D256" s="261">
        <f t="shared" si="51"/>
        <v>46753</v>
      </c>
      <c r="E256" s="262">
        <f t="shared" si="42"/>
        <v>2028</v>
      </c>
      <c r="F256" s="252">
        <f t="shared" si="43"/>
        <v>1</v>
      </c>
      <c r="G256" s="321" t="str">
        <f>_xlfn.IFNA(VLOOKUP(B256,年齢別TBL[[#All],[CODE]:[女_計]],2,FALSE),"")</f>
        <v/>
      </c>
      <c r="H256" s="322" t="str">
        <f>_xlfn.IFNA(VLOOKUP(B256,年齢別TBL[[#All],[CODE]:[女_計]],3,FALSE),"")</f>
        <v/>
      </c>
      <c r="I256" s="323" t="str">
        <f t="shared" si="52"/>
        <v/>
      </c>
      <c r="J256" s="324" t="str">
        <f t="shared" si="53"/>
        <v/>
      </c>
      <c r="K256" s="324"/>
      <c r="L256" s="322" t="str">
        <f>_xlfn.IFNA(VLOOKUP(B256,年齢別TBL[[#All],[CODE]:[女_65歳以上3]],4,FALSE)+VLOOKUP(B256,年齢別TBL[[#All],[CODE]:[女_65歳以上3]],7,FALSE),"")</f>
        <v/>
      </c>
      <c r="M256" s="324" t="str">
        <f>_xlfn.IFNA(VLOOKUP(B256,年齢別TBL[[#All],[CODE]:[女_65歳以上3]],5,FALSE)+VLOOKUP(B256,年齢別TBL[[#All],[CODE]:[女_65歳以上3]],8,FALSE),"")</f>
        <v/>
      </c>
      <c r="N256" s="325" t="str">
        <f t="shared" si="54"/>
        <v/>
      </c>
      <c r="O256" s="326" t="str">
        <f>_xlfn.IFNA(VLOOKUP(B256,住所別TBL[[#All],[CODE]:[世帯数_計]],3,FALSE),"")</f>
        <v/>
      </c>
      <c r="P256" s="327" t="str">
        <f t="shared" si="38"/>
        <v/>
      </c>
      <c r="Q256" s="328" t="str">
        <f t="shared" si="55"/>
        <v/>
      </c>
    </row>
    <row r="257" spans="2:17" ht="27.75" customHeight="1">
      <c r="B257" s="343" t="s">
        <v>1653</v>
      </c>
      <c r="C257" s="329" t="str">
        <f t="shared" si="56"/>
        <v>R9</v>
      </c>
      <c r="D257" s="250">
        <f t="shared" si="51"/>
        <v>46784</v>
      </c>
      <c r="E257" s="251">
        <f t="shared" si="42"/>
        <v>2028</v>
      </c>
      <c r="F257" s="252">
        <f t="shared" si="43"/>
        <v>2</v>
      </c>
      <c r="G257" s="321" t="str">
        <f>_xlfn.IFNA(VLOOKUP(B257,年齢別TBL[[#All],[CODE]:[女_計]],2,FALSE),"")</f>
        <v/>
      </c>
      <c r="H257" s="322" t="str">
        <f>_xlfn.IFNA(VLOOKUP(B257,年齢別TBL[[#All],[CODE]:[女_計]],3,FALSE),"")</f>
        <v/>
      </c>
      <c r="I257" s="323" t="str">
        <f t="shared" si="52"/>
        <v/>
      </c>
      <c r="J257" s="324" t="str">
        <f t="shared" si="53"/>
        <v/>
      </c>
      <c r="K257" s="324"/>
      <c r="L257" s="322" t="str">
        <f>_xlfn.IFNA(VLOOKUP(B257,年齢別TBL[[#All],[CODE]:[女_65歳以上3]],4,FALSE)+VLOOKUP(B257,年齢別TBL[[#All],[CODE]:[女_65歳以上3]],7,FALSE),"")</f>
        <v/>
      </c>
      <c r="M257" s="324" t="str">
        <f>_xlfn.IFNA(VLOOKUP(B257,年齢別TBL[[#All],[CODE]:[女_65歳以上3]],5,FALSE)+VLOOKUP(B257,年齢別TBL[[#All],[CODE]:[女_65歳以上3]],8,FALSE),"")</f>
        <v/>
      </c>
      <c r="N257" s="325" t="str">
        <f t="shared" si="54"/>
        <v/>
      </c>
      <c r="O257" s="326" t="str">
        <f>_xlfn.IFNA(VLOOKUP(B257,住所別TBL[[#All],[CODE]:[世帯数_計]],3,FALSE),"")</f>
        <v/>
      </c>
      <c r="P257" s="327" t="str">
        <f t="shared" si="38"/>
        <v/>
      </c>
      <c r="Q257" s="328" t="str">
        <f t="shared" si="55"/>
        <v/>
      </c>
    </row>
    <row r="258" spans="2:17" ht="27.75" customHeight="1">
      <c r="B258" s="343" t="s">
        <v>1654</v>
      </c>
      <c r="C258" s="330" t="str">
        <f t="shared" si="56"/>
        <v>R9</v>
      </c>
      <c r="D258" s="250">
        <f t="shared" si="51"/>
        <v>46813</v>
      </c>
      <c r="E258" s="251">
        <f t="shared" si="42"/>
        <v>2028</v>
      </c>
      <c r="F258" s="252">
        <f t="shared" si="43"/>
        <v>3</v>
      </c>
      <c r="G258" s="321" t="str">
        <f>_xlfn.IFNA(VLOOKUP(B258,年齢別TBL[[#All],[CODE]:[女_計]],2,FALSE),"")</f>
        <v/>
      </c>
      <c r="H258" s="322" t="str">
        <f>_xlfn.IFNA(VLOOKUP(B258,年齢別TBL[[#All],[CODE]:[女_計]],3,FALSE),"")</f>
        <v/>
      </c>
      <c r="I258" s="323" t="str">
        <f>IF(G258="","",G258+H258)</f>
        <v/>
      </c>
      <c r="J258" s="324" t="str">
        <f>IF(G258="","",I258-I257)</f>
        <v/>
      </c>
      <c r="K258" s="324"/>
      <c r="L258" s="322" t="str">
        <f>_xlfn.IFNA(VLOOKUP(B258,年齢別TBL[[#All],[CODE]:[女_65歳以上3]],4,FALSE)+VLOOKUP(B258,年齢別TBL[[#All],[CODE]:[女_65歳以上3]],7,FALSE),"")</f>
        <v/>
      </c>
      <c r="M258" s="324" t="str">
        <f>_xlfn.IFNA(VLOOKUP(B258,年齢別TBL[[#All],[CODE]:[女_65歳以上3]],5,FALSE)+VLOOKUP(B258,年齢別TBL[[#All],[CODE]:[女_65歳以上3]],8,FALSE),"")</f>
        <v/>
      </c>
      <c r="N258" s="325" t="str">
        <f>IF(L258="","",M258/I258)</f>
        <v/>
      </c>
      <c r="O258" s="326" t="str">
        <f>_xlfn.IFNA(VLOOKUP(B258,住所別TBL[[#All],[CODE]:[世帯数_計]],3,FALSE),"")</f>
        <v/>
      </c>
      <c r="P258" s="327" t="str">
        <f>IF(O258="","",O258-O257)</f>
        <v/>
      </c>
      <c r="Q258" s="328" t="str">
        <f>IF(O258="","",I258/O258)</f>
        <v/>
      </c>
    </row>
    <row r="259" spans="2:17" ht="24" customHeight="1">
      <c r="C259" s="68"/>
      <c r="D259" s="68"/>
      <c r="E259" s="68"/>
      <c r="F259" s="69"/>
      <c r="G259" s="70"/>
      <c r="H259" s="71"/>
      <c r="I259" s="72"/>
      <c r="J259" s="73"/>
      <c r="K259" s="73"/>
      <c r="L259" s="70"/>
      <c r="M259" s="71"/>
      <c r="N259" s="74"/>
      <c r="O259" s="70"/>
      <c r="P259" s="73"/>
      <c r="Q259" s="75"/>
    </row>
    <row r="260" spans="2:17" ht="24" customHeight="1">
      <c r="C260" s="33"/>
      <c r="F260" s="34"/>
      <c r="G260" s="29"/>
      <c r="N260" s="35"/>
      <c r="O260" s="29"/>
      <c r="Q260" s="36"/>
    </row>
    <row r="261" spans="2:17" ht="24" customHeight="1">
      <c r="C261" s="33"/>
      <c r="F261" s="34"/>
      <c r="G261" s="29"/>
      <c r="N261" s="35"/>
      <c r="O261" s="29"/>
      <c r="Q261" s="36"/>
    </row>
    <row r="262" spans="2:17" ht="24" customHeight="1">
      <c r="C262" s="33"/>
      <c r="F262" s="34"/>
      <c r="G262" s="29"/>
      <c r="N262" s="35"/>
      <c r="O262" s="29"/>
      <c r="Q262" s="36"/>
    </row>
    <row r="263" spans="2:17" ht="24" customHeight="1">
      <c r="C263" s="33"/>
      <c r="F263" s="34"/>
      <c r="G263" s="29"/>
      <c r="N263" s="35"/>
      <c r="O263" s="29"/>
      <c r="Q263" s="36"/>
    </row>
    <row r="264" spans="2:17" ht="24" customHeight="1">
      <c r="C264" s="33"/>
      <c r="F264" s="34"/>
      <c r="G264" s="29"/>
      <c r="N264" s="35"/>
      <c r="O264" s="29"/>
      <c r="Q264" s="36"/>
    </row>
    <row r="265" spans="2:17" ht="24" customHeight="1">
      <c r="C265" s="33"/>
      <c r="F265" s="34"/>
      <c r="G265" s="29"/>
      <c r="N265" s="35"/>
      <c r="O265" s="29"/>
      <c r="Q265" s="36"/>
    </row>
    <row r="266" spans="2:17" ht="24" customHeight="1">
      <c r="C266" s="33"/>
      <c r="F266" s="34"/>
      <c r="G266" s="29"/>
      <c r="N266" s="35"/>
      <c r="O266" s="29"/>
      <c r="Q266" s="36"/>
    </row>
    <row r="267" spans="2:17" ht="24" customHeight="1">
      <c r="C267" s="33"/>
      <c r="F267" s="34"/>
      <c r="G267" s="29"/>
      <c r="N267" s="35"/>
      <c r="O267" s="29"/>
      <c r="Q267" s="36"/>
    </row>
    <row r="268" spans="2:17" ht="24" customHeight="1">
      <c r="C268" s="33"/>
      <c r="F268" s="34"/>
      <c r="G268" s="29"/>
      <c r="N268" s="35"/>
      <c r="O268" s="29"/>
      <c r="Q268" s="36"/>
    </row>
    <row r="269" spans="2:17" ht="24" customHeight="1">
      <c r="C269" s="33"/>
      <c r="F269" s="34"/>
      <c r="G269" s="29"/>
      <c r="N269" s="35"/>
      <c r="O269" s="29"/>
      <c r="Q269" s="36"/>
    </row>
    <row r="270" spans="2:17" ht="24" customHeight="1">
      <c r="C270" s="33"/>
      <c r="F270" s="34"/>
      <c r="G270" s="29"/>
      <c r="N270" s="35"/>
      <c r="O270" s="29"/>
      <c r="Q270" s="36"/>
    </row>
    <row r="271" spans="2:17" ht="24" customHeight="1">
      <c r="C271" s="33"/>
      <c r="F271" s="34"/>
      <c r="G271" s="29"/>
      <c r="N271" s="35"/>
      <c r="O271" s="29"/>
      <c r="Q271" s="36"/>
    </row>
    <row r="272" spans="2:17" ht="24" customHeight="1">
      <c r="C272" s="33"/>
      <c r="F272" s="34"/>
      <c r="G272" s="29"/>
      <c r="N272" s="35"/>
      <c r="O272" s="29"/>
      <c r="Q272" s="36"/>
    </row>
    <row r="273" spans="3:17" ht="24" customHeight="1">
      <c r="C273" s="33"/>
      <c r="F273" s="34"/>
      <c r="G273" s="29"/>
      <c r="N273" s="35"/>
      <c r="O273" s="29"/>
      <c r="Q273" s="36"/>
    </row>
    <row r="274" spans="3:17" ht="24" customHeight="1">
      <c r="C274" s="33"/>
      <c r="F274" s="34"/>
      <c r="G274" s="29"/>
      <c r="N274" s="35"/>
      <c r="O274" s="29"/>
      <c r="Q274" s="36"/>
    </row>
    <row r="275" spans="3:17" ht="24" customHeight="1">
      <c r="C275" s="33"/>
      <c r="F275" s="34"/>
      <c r="G275" s="29"/>
      <c r="N275" s="35"/>
      <c r="O275" s="29"/>
      <c r="Q275" s="36"/>
    </row>
    <row r="276" spans="3:17" ht="24" customHeight="1">
      <c r="C276" s="33"/>
      <c r="F276" s="34"/>
      <c r="G276" s="29"/>
      <c r="N276" s="35"/>
      <c r="O276" s="29"/>
      <c r="Q276" s="36"/>
    </row>
    <row r="277" spans="3:17" ht="24" customHeight="1">
      <c r="C277" s="33"/>
      <c r="F277" s="34"/>
      <c r="G277" s="29"/>
      <c r="N277" s="35"/>
      <c r="O277" s="29"/>
      <c r="Q277" s="36"/>
    </row>
    <row r="278" spans="3:17" ht="24" customHeight="1">
      <c r="C278" s="33"/>
      <c r="F278" s="34"/>
      <c r="G278" s="29"/>
      <c r="N278" s="35"/>
      <c r="O278" s="29"/>
      <c r="Q278" s="36"/>
    </row>
    <row r="279" spans="3:17" ht="24" customHeight="1">
      <c r="C279" s="33"/>
      <c r="F279" s="34"/>
      <c r="G279" s="29"/>
      <c r="N279" s="35"/>
      <c r="O279" s="29"/>
      <c r="Q279" s="36"/>
    </row>
    <row r="280" spans="3:17" ht="24" customHeight="1">
      <c r="C280" s="33"/>
      <c r="F280" s="34"/>
      <c r="G280" s="29"/>
      <c r="N280" s="35"/>
      <c r="O280" s="29"/>
      <c r="Q280" s="36"/>
    </row>
    <row r="281" spans="3:17" ht="24" customHeight="1">
      <c r="C281" s="33"/>
      <c r="F281" s="34"/>
      <c r="G281" s="29"/>
      <c r="N281" s="35"/>
      <c r="O281" s="29"/>
      <c r="Q281" s="36"/>
    </row>
    <row r="282" spans="3:17" ht="24" customHeight="1">
      <c r="C282" s="33"/>
      <c r="F282" s="34"/>
      <c r="G282" s="29"/>
      <c r="N282" s="35"/>
      <c r="O282" s="29"/>
      <c r="Q282" s="36"/>
    </row>
    <row r="283" spans="3:17" ht="24" customHeight="1">
      <c r="C283" s="33"/>
      <c r="F283" s="34"/>
      <c r="G283" s="29"/>
      <c r="N283" s="35"/>
      <c r="O283" s="29"/>
      <c r="Q283" s="36"/>
    </row>
    <row r="284" spans="3:17" ht="24" customHeight="1">
      <c r="C284" s="33"/>
      <c r="F284" s="34"/>
      <c r="G284" s="29"/>
      <c r="N284" s="35"/>
      <c r="O284" s="29"/>
      <c r="Q284" s="36"/>
    </row>
    <row r="285" spans="3:17" ht="24" customHeight="1">
      <c r="C285" s="33"/>
      <c r="F285" s="34"/>
      <c r="G285" s="29"/>
      <c r="N285" s="35"/>
      <c r="O285" s="29"/>
      <c r="Q285" s="36"/>
    </row>
    <row r="286" spans="3:17" ht="24" customHeight="1">
      <c r="C286" s="33"/>
      <c r="F286" s="34"/>
      <c r="G286" s="29"/>
      <c r="N286" s="35"/>
      <c r="O286" s="29"/>
      <c r="Q286" s="36"/>
    </row>
    <row r="287" spans="3:17" ht="24" customHeight="1">
      <c r="C287" s="33"/>
      <c r="F287" s="34"/>
      <c r="G287" s="29"/>
      <c r="N287" s="35"/>
      <c r="O287" s="29"/>
      <c r="Q287" s="36"/>
    </row>
    <row r="288" spans="3:17" ht="24" customHeight="1">
      <c r="C288" s="33"/>
      <c r="F288" s="34"/>
      <c r="G288" s="29"/>
      <c r="N288" s="35"/>
      <c r="O288" s="29"/>
      <c r="Q288" s="36"/>
    </row>
    <row r="289" spans="3:17" ht="24" customHeight="1">
      <c r="C289" s="33"/>
      <c r="F289" s="34"/>
      <c r="G289" s="29"/>
      <c r="N289" s="35"/>
      <c r="O289" s="29"/>
      <c r="Q289" s="36"/>
    </row>
    <row r="290" spans="3:17" ht="24" customHeight="1">
      <c r="C290" s="33"/>
      <c r="F290" s="34"/>
      <c r="G290" s="29"/>
      <c r="N290" s="35"/>
      <c r="O290" s="29"/>
      <c r="Q290" s="36"/>
    </row>
    <row r="291" spans="3:17" ht="24" customHeight="1">
      <c r="C291" s="33"/>
      <c r="F291" s="34"/>
      <c r="G291" s="29"/>
      <c r="N291" s="35"/>
      <c r="O291" s="29"/>
      <c r="Q291" s="36"/>
    </row>
    <row r="292" spans="3:17" ht="24" customHeight="1">
      <c r="C292" s="33"/>
      <c r="F292" s="34"/>
      <c r="G292" s="29"/>
      <c r="N292" s="35"/>
      <c r="O292" s="29"/>
      <c r="Q292" s="36"/>
    </row>
    <row r="293" spans="3:17" ht="24" customHeight="1">
      <c r="C293" s="33"/>
      <c r="F293" s="34"/>
      <c r="G293" s="29"/>
      <c r="N293" s="35"/>
      <c r="O293" s="29"/>
      <c r="Q293" s="36"/>
    </row>
    <row r="294" spans="3:17" ht="24" customHeight="1">
      <c r="C294" s="33"/>
      <c r="F294" s="34"/>
      <c r="G294" s="29"/>
      <c r="N294" s="35"/>
      <c r="O294" s="29"/>
      <c r="Q294" s="36"/>
    </row>
    <row r="295" spans="3:17" ht="24" customHeight="1">
      <c r="C295" s="33"/>
      <c r="F295" s="34"/>
      <c r="G295" s="29"/>
      <c r="N295" s="35"/>
      <c r="O295" s="29"/>
      <c r="Q295" s="36"/>
    </row>
    <row r="296" spans="3:17" ht="24" customHeight="1">
      <c r="C296" s="33"/>
      <c r="F296" s="34"/>
      <c r="G296" s="29"/>
      <c r="N296" s="35"/>
      <c r="O296" s="29"/>
      <c r="Q296" s="36"/>
    </row>
    <row r="297" spans="3:17" ht="24" customHeight="1">
      <c r="C297" s="33"/>
      <c r="F297" s="34"/>
      <c r="G297" s="29"/>
      <c r="N297" s="35"/>
      <c r="O297" s="29"/>
      <c r="Q297" s="36"/>
    </row>
    <row r="298" spans="3:17" ht="24" customHeight="1">
      <c r="C298" s="33"/>
      <c r="F298" s="34"/>
      <c r="G298" s="29"/>
      <c r="N298" s="35"/>
      <c r="O298" s="29"/>
      <c r="Q298" s="36"/>
    </row>
    <row r="299" spans="3:17" ht="24" customHeight="1">
      <c r="C299" s="33"/>
      <c r="F299" s="34"/>
      <c r="G299" s="29"/>
      <c r="N299" s="35"/>
      <c r="O299" s="29"/>
      <c r="Q299" s="36"/>
    </row>
    <row r="300" spans="3:17" ht="24" customHeight="1">
      <c r="C300" s="33"/>
      <c r="F300" s="34"/>
      <c r="G300" s="29"/>
      <c r="N300" s="35"/>
      <c r="O300" s="29"/>
      <c r="Q300" s="36"/>
    </row>
    <row r="301" spans="3:17" ht="24" customHeight="1">
      <c r="C301" s="33"/>
      <c r="F301" s="34"/>
      <c r="G301" s="29"/>
      <c r="N301" s="35"/>
      <c r="O301" s="29"/>
      <c r="Q301" s="36"/>
    </row>
    <row r="302" spans="3:17" ht="24" customHeight="1">
      <c r="C302" s="33"/>
      <c r="F302" s="34"/>
      <c r="G302" s="29"/>
      <c r="N302" s="35"/>
      <c r="O302" s="29"/>
      <c r="Q302" s="36"/>
    </row>
    <row r="303" spans="3:17" ht="24" customHeight="1">
      <c r="C303" s="33"/>
      <c r="F303" s="34"/>
      <c r="G303" s="29"/>
      <c r="N303" s="35"/>
      <c r="O303" s="29"/>
      <c r="Q303" s="36"/>
    </row>
    <row r="304" spans="3:17" ht="24" customHeight="1">
      <c r="C304" s="33"/>
      <c r="F304" s="34"/>
      <c r="G304" s="29"/>
      <c r="N304" s="35"/>
      <c r="O304" s="29"/>
      <c r="Q304" s="36"/>
    </row>
    <row r="305" spans="3:17" ht="24" customHeight="1">
      <c r="C305" s="33"/>
      <c r="F305" s="34"/>
      <c r="G305" s="29"/>
      <c r="N305" s="35"/>
      <c r="O305" s="29"/>
      <c r="Q305" s="36"/>
    </row>
    <row r="306" spans="3:17" ht="24" customHeight="1">
      <c r="C306" s="33"/>
      <c r="F306" s="34"/>
      <c r="G306" s="29"/>
      <c r="N306" s="35"/>
      <c r="O306" s="29"/>
      <c r="Q306" s="36"/>
    </row>
    <row r="307" spans="3:17" ht="24" customHeight="1">
      <c r="C307" s="33"/>
      <c r="F307" s="34"/>
      <c r="G307" s="29"/>
      <c r="N307" s="35"/>
      <c r="O307" s="29"/>
      <c r="Q307" s="36"/>
    </row>
    <row r="308" spans="3:17" ht="24" customHeight="1">
      <c r="C308" s="33"/>
      <c r="F308" s="34"/>
      <c r="G308" s="29"/>
      <c r="N308" s="35"/>
      <c r="O308" s="29"/>
      <c r="Q308" s="36"/>
    </row>
    <row r="309" spans="3:17" ht="24" customHeight="1">
      <c r="C309" s="33"/>
      <c r="F309" s="34"/>
      <c r="G309" s="29"/>
      <c r="N309" s="35"/>
      <c r="O309" s="29"/>
      <c r="Q309" s="36"/>
    </row>
    <row r="310" spans="3:17" ht="24" customHeight="1">
      <c r="C310" s="33"/>
      <c r="F310" s="34"/>
      <c r="G310" s="29"/>
      <c r="N310" s="35"/>
      <c r="O310" s="29"/>
      <c r="Q310" s="36"/>
    </row>
    <row r="311" spans="3:17" ht="24" customHeight="1">
      <c r="C311" s="33"/>
      <c r="F311" s="34"/>
      <c r="G311" s="29"/>
      <c r="N311" s="35"/>
      <c r="O311" s="29"/>
      <c r="Q311" s="36"/>
    </row>
    <row r="312" spans="3:17" ht="24" customHeight="1">
      <c r="C312" s="33"/>
      <c r="F312" s="34"/>
      <c r="G312" s="29"/>
      <c r="N312" s="35"/>
      <c r="O312" s="29"/>
      <c r="Q312" s="36"/>
    </row>
    <row r="313" spans="3:17" ht="24" customHeight="1">
      <c r="C313" s="33"/>
      <c r="F313" s="34"/>
      <c r="G313" s="29"/>
      <c r="N313" s="35"/>
      <c r="O313" s="29"/>
      <c r="Q313" s="36"/>
    </row>
    <row r="314" spans="3:17" ht="24" customHeight="1">
      <c r="C314" s="33"/>
      <c r="F314" s="34"/>
      <c r="G314" s="29"/>
      <c r="N314" s="35"/>
      <c r="O314" s="29"/>
      <c r="Q314" s="36"/>
    </row>
    <row r="315" spans="3:17" ht="24" customHeight="1">
      <c r="C315" s="33"/>
      <c r="F315" s="34"/>
      <c r="G315" s="29"/>
      <c r="N315" s="35"/>
      <c r="O315" s="29"/>
      <c r="Q315" s="36"/>
    </row>
    <row r="316" spans="3:17" ht="24" customHeight="1">
      <c r="C316" s="33"/>
      <c r="F316" s="34"/>
      <c r="G316" s="29"/>
      <c r="N316" s="35"/>
      <c r="O316" s="29"/>
      <c r="Q316" s="36"/>
    </row>
    <row r="317" spans="3:17" ht="24" customHeight="1">
      <c r="C317" s="33"/>
      <c r="F317" s="34"/>
      <c r="G317" s="29"/>
      <c r="N317" s="35"/>
      <c r="O317" s="29"/>
      <c r="Q317" s="36"/>
    </row>
    <row r="318" spans="3:17" ht="24" customHeight="1">
      <c r="C318" s="33"/>
      <c r="F318" s="34"/>
      <c r="G318" s="29"/>
      <c r="N318" s="35"/>
      <c r="O318" s="29"/>
      <c r="Q318" s="36"/>
    </row>
    <row r="319" spans="3:17" ht="24" customHeight="1">
      <c r="C319" s="33"/>
      <c r="F319" s="34"/>
      <c r="G319" s="29"/>
      <c r="N319" s="35"/>
      <c r="O319" s="29"/>
      <c r="Q319" s="36"/>
    </row>
    <row r="320" spans="3:17" ht="24" customHeight="1">
      <c r="C320" s="33"/>
      <c r="F320" s="34"/>
      <c r="G320" s="29"/>
      <c r="N320" s="35"/>
      <c r="O320" s="29"/>
      <c r="Q320" s="36"/>
    </row>
    <row r="321" spans="3:17" ht="24" customHeight="1">
      <c r="C321" s="33"/>
      <c r="F321" s="34"/>
      <c r="G321" s="29"/>
      <c r="N321" s="35"/>
      <c r="O321" s="29"/>
      <c r="Q321" s="36"/>
    </row>
    <row r="322" spans="3:17" ht="24" customHeight="1">
      <c r="C322" s="33"/>
      <c r="F322" s="34"/>
      <c r="G322" s="29"/>
      <c r="N322" s="35"/>
      <c r="O322" s="29"/>
      <c r="Q322" s="36"/>
    </row>
    <row r="323" spans="3:17" ht="24" customHeight="1">
      <c r="C323" s="33"/>
      <c r="F323" s="34"/>
      <c r="G323" s="29"/>
      <c r="N323" s="35"/>
      <c r="O323" s="29"/>
      <c r="Q323" s="36"/>
    </row>
    <row r="324" spans="3:17" ht="24" customHeight="1">
      <c r="C324" s="33"/>
      <c r="F324" s="34"/>
      <c r="G324" s="29"/>
      <c r="N324" s="35"/>
      <c r="O324" s="29"/>
      <c r="Q324" s="36"/>
    </row>
    <row r="325" spans="3:17" ht="24" customHeight="1">
      <c r="C325" s="33"/>
      <c r="F325" s="34"/>
      <c r="G325" s="29"/>
      <c r="N325" s="35"/>
      <c r="O325" s="29"/>
      <c r="Q325" s="36"/>
    </row>
    <row r="326" spans="3:17" ht="24" customHeight="1">
      <c r="C326" s="33"/>
      <c r="F326" s="34"/>
      <c r="G326" s="29"/>
      <c r="N326" s="35"/>
      <c r="O326" s="29"/>
      <c r="Q326" s="36"/>
    </row>
    <row r="327" spans="3:17" ht="24" customHeight="1">
      <c r="C327" s="33"/>
      <c r="F327" s="34"/>
      <c r="G327" s="29"/>
      <c r="N327" s="35"/>
      <c r="O327" s="29"/>
      <c r="Q327" s="36"/>
    </row>
    <row r="328" spans="3:17" ht="24" customHeight="1">
      <c r="C328" s="33"/>
      <c r="F328" s="34"/>
      <c r="G328" s="29"/>
      <c r="N328" s="35"/>
      <c r="O328" s="29"/>
      <c r="Q328" s="36"/>
    </row>
    <row r="329" spans="3:17" ht="24" customHeight="1">
      <c r="C329" s="33"/>
      <c r="F329" s="34"/>
      <c r="G329" s="29"/>
      <c r="N329" s="35"/>
      <c r="O329" s="29"/>
      <c r="Q329" s="36"/>
    </row>
    <row r="330" spans="3:17" ht="24" customHeight="1">
      <c r="C330" s="33"/>
      <c r="F330" s="34"/>
      <c r="G330" s="29"/>
      <c r="N330" s="35"/>
      <c r="O330" s="29"/>
      <c r="Q330" s="36"/>
    </row>
    <row r="331" spans="3:17" ht="24" customHeight="1">
      <c r="C331" s="33"/>
      <c r="F331" s="34"/>
      <c r="G331" s="29"/>
      <c r="N331" s="35"/>
      <c r="O331" s="29"/>
      <c r="Q331" s="36"/>
    </row>
    <row r="332" spans="3:17" ht="24" customHeight="1">
      <c r="C332" s="33"/>
      <c r="F332" s="34"/>
      <c r="G332" s="29"/>
      <c r="N332" s="35"/>
      <c r="O332" s="29"/>
      <c r="Q332" s="36"/>
    </row>
    <row r="333" spans="3:17" ht="24" customHeight="1">
      <c r="C333" s="33"/>
      <c r="F333" s="34"/>
      <c r="G333" s="29"/>
      <c r="N333" s="35"/>
      <c r="O333" s="29"/>
      <c r="Q333" s="36"/>
    </row>
    <row r="334" spans="3:17" ht="24" customHeight="1">
      <c r="C334" s="33"/>
      <c r="F334" s="34"/>
      <c r="G334" s="29"/>
      <c r="N334" s="35"/>
      <c r="O334" s="29"/>
      <c r="Q334" s="36"/>
    </row>
    <row r="335" spans="3:17" ht="24" customHeight="1">
      <c r="C335" s="33"/>
      <c r="F335" s="34"/>
      <c r="G335" s="29"/>
      <c r="N335" s="35"/>
      <c r="O335" s="29"/>
      <c r="Q335" s="36"/>
    </row>
    <row r="336" spans="3:17" ht="24" customHeight="1">
      <c r="C336" s="33"/>
      <c r="F336" s="34"/>
      <c r="G336" s="29"/>
      <c r="N336" s="35"/>
      <c r="O336" s="29"/>
      <c r="Q336" s="36"/>
    </row>
    <row r="337" spans="3:17" ht="24" customHeight="1">
      <c r="C337" s="33"/>
      <c r="F337" s="34"/>
      <c r="G337" s="29"/>
      <c r="N337" s="35"/>
      <c r="O337" s="29"/>
      <c r="Q337" s="36"/>
    </row>
    <row r="338" spans="3:17" ht="24" customHeight="1">
      <c r="C338" s="33"/>
      <c r="F338" s="34"/>
      <c r="G338" s="29"/>
      <c r="N338" s="35"/>
      <c r="O338" s="29"/>
      <c r="Q338" s="36"/>
    </row>
    <row r="339" spans="3:17" ht="24" customHeight="1">
      <c r="C339" s="33"/>
      <c r="F339" s="34"/>
      <c r="G339" s="29"/>
      <c r="N339" s="35"/>
      <c r="O339" s="29"/>
      <c r="Q339" s="36"/>
    </row>
    <row r="340" spans="3:17" ht="24" customHeight="1">
      <c r="C340" s="33"/>
      <c r="F340" s="34"/>
      <c r="G340" s="29"/>
      <c r="N340" s="35"/>
      <c r="O340" s="29"/>
      <c r="Q340" s="36"/>
    </row>
    <row r="341" spans="3:17" ht="24" customHeight="1">
      <c r="C341" s="33"/>
      <c r="F341" s="34"/>
      <c r="G341" s="29"/>
      <c r="N341" s="35"/>
      <c r="O341" s="29"/>
      <c r="Q341" s="36"/>
    </row>
    <row r="342" spans="3:17" ht="24" customHeight="1">
      <c r="C342" s="33"/>
      <c r="F342" s="34"/>
      <c r="G342" s="29"/>
      <c r="N342" s="35"/>
      <c r="O342" s="29"/>
      <c r="Q342" s="36"/>
    </row>
    <row r="343" spans="3:17" ht="24" customHeight="1">
      <c r="C343" s="33"/>
      <c r="F343" s="34"/>
      <c r="G343" s="29"/>
      <c r="N343" s="35"/>
      <c r="O343" s="29"/>
      <c r="Q343" s="36"/>
    </row>
    <row r="344" spans="3:17" ht="24" customHeight="1">
      <c r="C344" s="33"/>
      <c r="F344" s="34"/>
      <c r="G344" s="29"/>
      <c r="N344" s="35"/>
      <c r="O344" s="29"/>
      <c r="Q344" s="36"/>
    </row>
    <row r="345" spans="3:17" ht="24" customHeight="1">
      <c r="C345" s="33"/>
      <c r="F345" s="34"/>
      <c r="G345" s="29"/>
      <c r="N345" s="35"/>
      <c r="O345" s="29"/>
      <c r="Q345" s="36"/>
    </row>
    <row r="346" spans="3:17" ht="24" customHeight="1">
      <c r="C346" s="33"/>
      <c r="F346" s="34"/>
      <c r="G346" s="29"/>
      <c r="N346" s="35"/>
      <c r="O346" s="29"/>
      <c r="Q346" s="36"/>
    </row>
    <row r="347" spans="3:17" ht="24" customHeight="1">
      <c r="C347" s="33"/>
      <c r="F347" s="34"/>
      <c r="G347" s="29"/>
      <c r="N347" s="35"/>
      <c r="O347" s="29"/>
      <c r="Q347" s="36"/>
    </row>
    <row r="348" spans="3:17" ht="24" customHeight="1">
      <c r="C348" s="33"/>
      <c r="F348" s="34"/>
      <c r="G348" s="29"/>
      <c r="N348" s="35"/>
      <c r="O348" s="29"/>
      <c r="Q348" s="36"/>
    </row>
    <row r="349" spans="3:17" ht="24" customHeight="1">
      <c r="C349" s="33"/>
      <c r="F349" s="34"/>
      <c r="G349" s="29"/>
      <c r="N349" s="35"/>
      <c r="O349" s="29"/>
      <c r="Q349" s="36"/>
    </row>
    <row r="350" spans="3:17" ht="24" customHeight="1">
      <c r="C350" s="33"/>
      <c r="F350" s="34"/>
      <c r="G350" s="29"/>
      <c r="N350" s="35"/>
      <c r="O350" s="29"/>
      <c r="Q350" s="36"/>
    </row>
    <row r="351" spans="3:17" ht="24" customHeight="1">
      <c r="C351" s="33"/>
      <c r="F351" s="34"/>
      <c r="G351" s="29"/>
      <c r="N351" s="35"/>
      <c r="O351" s="29"/>
      <c r="Q351" s="36"/>
    </row>
    <row r="352" spans="3:17" ht="24" customHeight="1">
      <c r="C352" s="33"/>
      <c r="F352" s="34"/>
      <c r="G352" s="29"/>
      <c r="N352" s="35"/>
      <c r="O352" s="29"/>
      <c r="Q352" s="36"/>
    </row>
    <row r="353" spans="3:17" ht="24" customHeight="1">
      <c r="C353" s="33"/>
      <c r="F353" s="34"/>
      <c r="G353" s="29"/>
      <c r="N353" s="35"/>
      <c r="O353" s="29"/>
      <c r="Q353" s="36"/>
    </row>
    <row r="354" spans="3:17" ht="24" customHeight="1">
      <c r="C354" s="33"/>
      <c r="F354" s="34"/>
      <c r="G354" s="29"/>
      <c r="N354" s="35"/>
      <c r="O354" s="29"/>
      <c r="Q354" s="36"/>
    </row>
    <row r="355" spans="3:17" ht="24" customHeight="1">
      <c r="C355" s="33"/>
      <c r="F355" s="34"/>
      <c r="G355" s="29"/>
      <c r="N355" s="35"/>
      <c r="O355" s="29"/>
      <c r="Q355" s="36"/>
    </row>
    <row r="356" spans="3:17" ht="24" customHeight="1">
      <c r="C356" s="33"/>
      <c r="F356" s="34"/>
      <c r="G356" s="29"/>
      <c r="N356" s="35"/>
      <c r="O356" s="29"/>
      <c r="Q356" s="36"/>
    </row>
    <row r="357" spans="3:17" ht="24" customHeight="1">
      <c r="C357" s="33"/>
      <c r="F357" s="34"/>
      <c r="G357" s="29"/>
      <c r="N357" s="35"/>
      <c r="O357" s="29"/>
      <c r="Q357" s="36"/>
    </row>
    <row r="358" spans="3:17" ht="24" customHeight="1">
      <c r="C358" s="33"/>
      <c r="F358" s="34"/>
      <c r="G358" s="29"/>
      <c r="N358" s="35"/>
      <c r="O358" s="29"/>
      <c r="Q358" s="36"/>
    </row>
    <row r="359" spans="3:17" ht="24" customHeight="1">
      <c r="C359" s="33"/>
      <c r="F359" s="34"/>
      <c r="G359" s="29"/>
      <c r="N359" s="35"/>
      <c r="O359" s="29"/>
      <c r="Q359" s="36"/>
    </row>
    <row r="360" spans="3:17" ht="24" customHeight="1">
      <c r="C360" s="33"/>
      <c r="F360" s="34"/>
      <c r="G360" s="29"/>
      <c r="N360" s="35"/>
      <c r="O360" s="29"/>
      <c r="Q360" s="36"/>
    </row>
    <row r="361" spans="3:17" ht="24" customHeight="1">
      <c r="C361" s="33"/>
      <c r="F361" s="34"/>
      <c r="G361" s="29"/>
      <c r="N361" s="35"/>
      <c r="O361" s="29"/>
      <c r="Q361" s="36"/>
    </row>
    <row r="362" spans="3:17" ht="24" customHeight="1">
      <c r="C362" s="33"/>
      <c r="F362" s="34"/>
      <c r="G362" s="29"/>
      <c r="N362" s="35"/>
      <c r="O362" s="29"/>
      <c r="Q362" s="36"/>
    </row>
    <row r="363" spans="3:17" ht="24" customHeight="1">
      <c r="C363" s="33"/>
      <c r="F363" s="34"/>
      <c r="G363" s="29"/>
      <c r="N363" s="35"/>
      <c r="O363" s="29"/>
      <c r="Q363" s="36"/>
    </row>
    <row r="364" spans="3:17" ht="24" customHeight="1">
      <c r="C364" s="33"/>
      <c r="F364" s="34"/>
      <c r="G364" s="29"/>
      <c r="N364" s="35"/>
      <c r="O364" s="29"/>
      <c r="Q364" s="36"/>
    </row>
    <row r="365" spans="3:17" ht="24" customHeight="1">
      <c r="C365" s="33"/>
      <c r="F365" s="34"/>
      <c r="G365" s="29"/>
      <c r="N365" s="35"/>
      <c r="O365" s="29"/>
      <c r="Q365" s="36"/>
    </row>
    <row r="366" spans="3:17" ht="24" customHeight="1">
      <c r="C366" s="33"/>
      <c r="F366" s="34"/>
      <c r="G366" s="29"/>
      <c r="N366" s="35"/>
      <c r="O366" s="29"/>
      <c r="Q366" s="36"/>
    </row>
    <row r="367" spans="3:17" ht="24" customHeight="1">
      <c r="C367" s="33"/>
      <c r="F367" s="34"/>
      <c r="G367" s="29"/>
      <c r="N367" s="35"/>
      <c r="O367" s="29"/>
      <c r="Q367" s="36"/>
    </row>
    <row r="368" spans="3:17" ht="24" customHeight="1">
      <c r="C368" s="33"/>
      <c r="F368" s="34"/>
      <c r="G368" s="29"/>
      <c r="N368" s="35"/>
      <c r="O368" s="29"/>
      <c r="Q368" s="36"/>
    </row>
    <row r="369" spans="3:17" ht="24" customHeight="1">
      <c r="C369" s="33"/>
      <c r="F369" s="34"/>
      <c r="G369" s="29"/>
      <c r="N369" s="35"/>
      <c r="O369" s="29"/>
      <c r="Q369" s="36"/>
    </row>
    <row r="370" spans="3:17" ht="24" customHeight="1">
      <c r="C370" s="33"/>
      <c r="F370" s="34"/>
      <c r="G370" s="29"/>
      <c r="N370" s="35"/>
      <c r="O370" s="29"/>
      <c r="Q370" s="36"/>
    </row>
    <row r="371" spans="3:17" ht="24" customHeight="1">
      <c r="C371" s="33"/>
      <c r="F371" s="34"/>
      <c r="G371" s="29"/>
      <c r="N371" s="35"/>
      <c r="O371" s="29"/>
      <c r="Q371" s="36"/>
    </row>
    <row r="372" spans="3:17" ht="24" customHeight="1">
      <c r="C372" s="33"/>
      <c r="F372" s="34"/>
      <c r="G372" s="29"/>
      <c r="N372" s="35"/>
      <c r="O372" s="29"/>
      <c r="Q372" s="36"/>
    </row>
    <row r="373" spans="3:17" ht="24" customHeight="1">
      <c r="C373" s="33"/>
      <c r="F373" s="34"/>
      <c r="G373" s="29"/>
      <c r="N373" s="35"/>
      <c r="O373" s="29"/>
      <c r="Q373" s="36"/>
    </row>
    <row r="374" spans="3:17" ht="24" customHeight="1">
      <c r="C374" s="33"/>
      <c r="F374" s="34"/>
      <c r="G374" s="29"/>
      <c r="N374" s="35"/>
      <c r="O374" s="29"/>
      <c r="Q374" s="36"/>
    </row>
    <row r="375" spans="3:17" ht="24" customHeight="1">
      <c r="C375" s="33"/>
      <c r="F375" s="34"/>
      <c r="G375" s="29"/>
      <c r="N375" s="35"/>
      <c r="O375" s="29"/>
      <c r="Q375" s="36"/>
    </row>
    <row r="376" spans="3:17" ht="24" customHeight="1">
      <c r="C376" s="33"/>
      <c r="F376" s="34"/>
      <c r="G376" s="29"/>
      <c r="N376" s="35"/>
      <c r="O376" s="29"/>
      <c r="Q376" s="36"/>
    </row>
    <row r="377" spans="3:17" ht="24" customHeight="1">
      <c r="C377" s="33"/>
      <c r="F377" s="34"/>
      <c r="G377" s="29"/>
      <c r="N377" s="35"/>
      <c r="O377" s="29"/>
      <c r="Q377" s="36"/>
    </row>
    <row r="378" spans="3:17" ht="24" customHeight="1">
      <c r="C378" s="33"/>
      <c r="F378" s="34"/>
      <c r="G378" s="29"/>
      <c r="N378" s="35"/>
      <c r="O378" s="29"/>
      <c r="Q378" s="36"/>
    </row>
    <row r="379" spans="3:17" ht="24" customHeight="1">
      <c r="C379" s="33"/>
      <c r="F379" s="34"/>
      <c r="G379" s="29"/>
      <c r="N379" s="35"/>
      <c r="O379" s="29"/>
      <c r="Q379" s="36"/>
    </row>
    <row r="380" spans="3:17" ht="24" customHeight="1">
      <c r="C380" s="33"/>
      <c r="F380" s="34"/>
      <c r="G380" s="29"/>
      <c r="N380" s="35"/>
      <c r="O380" s="29"/>
      <c r="Q380" s="36"/>
    </row>
    <row r="381" spans="3:17" ht="24" customHeight="1">
      <c r="C381" s="33"/>
      <c r="F381" s="34"/>
      <c r="G381" s="29"/>
      <c r="N381" s="35"/>
      <c r="O381" s="29"/>
      <c r="Q381" s="36"/>
    </row>
    <row r="382" spans="3:17" ht="24" customHeight="1">
      <c r="C382" s="33"/>
      <c r="F382" s="34"/>
      <c r="G382" s="29"/>
      <c r="N382" s="35"/>
      <c r="O382" s="29"/>
      <c r="Q382" s="36"/>
    </row>
    <row r="383" spans="3:17" ht="24" customHeight="1">
      <c r="C383" s="33"/>
      <c r="F383" s="34"/>
      <c r="G383" s="29"/>
      <c r="N383" s="35"/>
      <c r="O383" s="29"/>
      <c r="Q383" s="36"/>
    </row>
    <row r="384" spans="3:17" ht="24" customHeight="1">
      <c r="C384" s="33"/>
      <c r="F384" s="34"/>
      <c r="G384" s="29"/>
      <c r="N384" s="35"/>
      <c r="O384" s="29"/>
      <c r="Q384" s="36"/>
    </row>
    <row r="385" spans="3:17" ht="24" customHeight="1">
      <c r="C385" s="33"/>
      <c r="F385" s="34"/>
      <c r="G385" s="29"/>
      <c r="N385" s="35"/>
      <c r="O385" s="29"/>
      <c r="Q385" s="36"/>
    </row>
    <row r="386" spans="3:17" ht="24" customHeight="1">
      <c r="C386" s="33"/>
      <c r="F386" s="34"/>
      <c r="G386" s="29"/>
      <c r="N386" s="35"/>
      <c r="O386" s="29"/>
      <c r="Q386" s="36"/>
    </row>
    <row r="387" spans="3:17" ht="24" customHeight="1">
      <c r="C387" s="33"/>
      <c r="F387" s="34"/>
      <c r="G387" s="29"/>
      <c r="N387" s="35"/>
      <c r="O387" s="29"/>
      <c r="Q387" s="36"/>
    </row>
    <row r="388" spans="3:17" ht="24" customHeight="1">
      <c r="C388" s="33"/>
      <c r="F388" s="34"/>
      <c r="G388" s="29"/>
      <c r="N388" s="35"/>
      <c r="O388" s="29"/>
      <c r="Q388" s="36"/>
    </row>
    <row r="389" spans="3:17" ht="24" customHeight="1">
      <c r="C389" s="33"/>
      <c r="F389" s="34"/>
      <c r="G389" s="29"/>
      <c r="N389" s="35"/>
      <c r="O389" s="29"/>
      <c r="Q389" s="36"/>
    </row>
    <row r="390" spans="3:17" ht="24" customHeight="1">
      <c r="C390" s="33"/>
      <c r="F390" s="34"/>
      <c r="G390" s="29"/>
      <c r="N390" s="35"/>
      <c r="O390" s="29"/>
      <c r="Q390" s="36"/>
    </row>
    <row r="391" spans="3:17" ht="24" customHeight="1">
      <c r="C391" s="33"/>
      <c r="F391" s="34"/>
      <c r="G391" s="29"/>
      <c r="N391" s="35"/>
      <c r="O391" s="29"/>
      <c r="Q391" s="36"/>
    </row>
    <row r="392" spans="3:17" ht="24" customHeight="1">
      <c r="C392" s="33"/>
      <c r="F392" s="34"/>
      <c r="G392" s="29"/>
      <c r="N392" s="35"/>
      <c r="O392" s="29"/>
      <c r="Q392" s="36"/>
    </row>
    <row r="393" spans="3:17" ht="24" customHeight="1">
      <c r="C393" s="33"/>
      <c r="F393" s="34"/>
      <c r="G393" s="29"/>
      <c r="N393" s="35"/>
      <c r="O393" s="29"/>
      <c r="Q393" s="36"/>
    </row>
    <row r="394" spans="3:17" ht="24" customHeight="1">
      <c r="C394" s="33"/>
      <c r="F394" s="34"/>
      <c r="G394" s="29"/>
      <c r="N394" s="35"/>
      <c r="O394" s="29"/>
      <c r="Q394" s="36"/>
    </row>
    <row r="395" spans="3:17" ht="24" customHeight="1">
      <c r="C395" s="33"/>
      <c r="F395" s="34"/>
      <c r="G395" s="29"/>
      <c r="N395" s="35"/>
      <c r="O395" s="29"/>
      <c r="Q395" s="36"/>
    </row>
    <row r="396" spans="3:17" ht="24" customHeight="1">
      <c r="C396" s="33"/>
      <c r="F396" s="34"/>
      <c r="G396" s="29"/>
      <c r="N396" s="35"/>
      <c r="O396" s="29"/>
      <c r="Q396" s="36"/>
    </row>
    <row r="397" spans="3:17" ht="24" customHeight="1">
      <c r="C397" s="33"/>
      <c r="F397" s="34"/>
      <c r="G397" s="29"/>
      <c r="N397" s="35"/>
      <c r="O397" s="29"/>
      <c r="Q397" s="36"/>
    </row>
    <row r="398" spans="3:17" ht="24" customHeight="1">
      <c r="C398" s="33"/>
      <c r="F398" s="34"/>
      <c r="G398" s="29"/>
      <c r="N398" s="35"/>
      <c r="O398" s="29"/>
      <c r="Q398" s="36"/>
    </row>
    <row r="399" spans="3:17" ht="24" customHeight="1">
      <c r="C399" s="33"/>
      <c r="F399" s="34"/>
      <c r="G399" s="29"/>
      <c r="N399" s="35"/>
      <c r="O399" s="29"/>
      <c r="Q399" s="36"/>
    </row>
    <row r="400" spans="3:17" ht="24" customHeight="1">
      <c r="C400" s="33"/>
      <c r="F400" s="34"/>
      <c r="G400" s="29"/>
      <c r="N400" s="35"/>
      <c r="O400" s="29"/>
      <c r="Q400" s="36"/>
    </row>
    <row r="401" spans="3:17" ht="24" customHeight="1">
      <c r="C401" s="33"/>
      <c r="F401" s="34"/>
      <c r="G401" s="29"/>
      <c r="N401" s="35"/>
      <c r="O401" s="29"/>
      <c r="Q401" s="36"/>
    </row>
    <row r="402" spans="3:17" ht="24" customHeight="1">
      <c r="C402" s="33"/>
      <c r="F402" s="34"/>
      <c r="G402" s="29"/>
      <c r="N402" s="35"/>
      <c r="O402" s="29"/>
      <c r="Q402" s="36"/>
    </row>
    <row r="403" spans="3:17" ht="24" customHeight="1">
      <c r="C403" s="33"/>
      <c r="F403" s="34"/>
      <c r="G403" s="29"/>
      <c r="N403" s="35"/>
      <c r="O403" s="29"/>
      <c r="Q403" s="36"/>
    </row>
    <row r="404" spans="3:17" ht="24" customHeight="1">
      <c r="C404" s="33"/>
      <c r="F404" s="34"/>
      <c r="G404" s="29"/>
      <c r="N404" s="35"/>
      <c r="O404" s="29"/>
      <c r="Q404" s="36"/>
    </row>
    <row r="405" spans="3:17" ht="24" customHeight="1">
      <c r="C405" s="33"/>
      <c r="F405" s="34"/>
      <c r="G405" s="29"/>
      <c r="N405" s="35"/>
      <c r="O405" s="29"/>
      <c r="Q405" s="36"/>
    </row>
    <row r="406" spans="3:17" ht="24" customHeight="1">
      <c r="C406" s="33"/>
      <c r="F406" s="34"/>
      <c r="G406" s="29"/>
      <c r="N406" s="35"/>
      <c r="O406" s="29"/>
      <c r="Q406" s="36"/>
    </row>
    <row r="407" spans="3:17" ht="24" customHeight="1">
      <c r="C407" s="33"/>
      <c r="F407" s="34"/>
      <c r="G407" s="29"/>
      <c r="N407" s="35"/>
      <c r="O407" s="29"/>
      <c r="Q407" s="36"/>
    </row>
    <row r="408" spans="3:17" ht="24" customHeight="1">
      <c r="C408" s="33"/>
      <c r="F408" s="34"/>
      <c r="G408" s="29"/>
      <c r="N408" s="35"/>
      <c r="O408" s="29"/>
      <c r="Q408" s="36"/>
    </row>
    <row r="409" spans="3:17" ht="24" customHeight="1">
      <c r="C409" s="33"/>
      <c r="F409" s="34"/>
      <c r="G409" s="29"/>
      <c r="N409" s="35"/>
      <c r="O409" s="29"/>
      <c r="Q409" s="36"/>
    </row>
    <row r="410" spans="3:17" ht="24" customHeight="1">
      <c r="C410" s="33"/>
      <c r="F410" s="34"/>
      <c r="G410" s="29"/>
      <c r="N410" s="35"/>
      <c r="O410" s="29"/>
      <c r="Q410" s="36"/>
    </row>
    <row r="411" spans="3:17" ht="24" customHeight="1">
      <c r="C411" s="33"/>
      <c r="F411" s="34"/>
      <c r="G411" s="29"/>
      <c r="N411" s="35"/>
      <c r="O411" s="29"/>
      <c r="Q411" s="36"/>
    </row>
    <row r="412" spans="3:17" ht="24" customHeight="1">
      <c r="C412" s="33"/>
      <c r="F412" s="34"/>
      <c r="G412" s="29"/>
      <c r="N412" s="35"/>
      <c r="O412" s="29"/>
      <c r="Q412" s="36"/>
    </row>
    <row r="413" spans="3:17" ht="24" customHeight="1">
      <c r="C413" s="33"/>
      <c r="F413" s="34"/>
      <c r="G413" s="29"/>
      <c r="N413" s="35"/>
      <c r="O413" s="29"/>
      <c r="Q413" s="36"/>
    </row>
    <row r="414" spans="3:17" ht="24" customHeight="1">
      <c r="C414" s="33"/>
      <c r="F414" s="34"/>
      <c r="G414" s="29"/>
      <c r="N414" s="35"/>
      <c r="O414" s="29"/>
      <c r="Q414" s="36"/>
    </row>
    <row r="415" spans="3:17" ht="24" customHeight="1">
      <c r="C415" s="33"/>
      <c r="F415" s="34"/>
      <c r="G415" s="29"/>
      <c r="N415" s="35"/>
      <c r="O415" s="29"/>
      <c r="Q415" s="36"/>
    </row>
    <row r="416" spans="3:17" ht="24" customHeight="1">
      <c r="C416" s="33"/>
      <c r="F416" s="34"/>
      <c r="G416" s="29"/>
      <c r="N416" s="35"/>
      <c r="O416" s="29"/>
      <c r="Q416" s="36"/>
    </row>
    <row r="417" spans="3:17" ht="24" customHeight="1">
      <c r="C417" s="33"/>
      <c r="F417" s="34"/>
      <c r="G417" s="29"/>
      <c r="N417" s="35"/>
      <c r="O417" s="29"/>
      <c r="Q417" s="36"/>
    </row>
    <row r="418" spans="3:17" ht="24" customHeight="1">
      <c r="C418" s="33"/>
      <c r="F418" s="34"/>
      <c r="G418" s="29"/>
      <c r="N418" s="35"/>
      <c r="O418" s="29"/>
      <c r="Q418" s="36"/>
    </row>
    <row r="419" spans="3:17" ht="24" customHeight="1">
      <c r="C419" s="33"/>
      <c r="F419" s="34"/>
      <c r="G419" s="29"/>
      <c r="N419" s="35"/>
      <c r="O419" s="29"/>
      <c r="Q419" s="36"/>
    </row>
    <row r="420" spans="3:17" ht="24" customHeight="1">
      <c r="C420" s="33"/>
      <c r="F420" s="34"/>
      <c r="G420" s="29"/>
      <c r="N420" s="35"/>
      <c r="O420" s="29"/>
      <c r="Q420" s="36"/>
    </row>
    <row r="421" spans="3:17" ht="24" customHeight="1">
      <c r="C421" s="33"/>
      <c r="F421" s="34"/>
      <c r="G421" s="29"/>
      <c r="N421" s="35"/>
      <c r="O421" s="29"/>
      <c r="Q421" s="36"/>
    </row>
    <row r="422" spans="3:17" ht="24" customHeight="1">
      <c r="C422" s="33"/>
      <c r="F422" s="34"/>
      <c r="G422" s="29"/>
      <c r="N422" s="35"/>
      <c r="O422" s="29"/>
      <c r="Q422" s="36"/>
    </row>
    <row r="423" spans="3:17" ht="24" customHeight="1">
      <c r="C423" s="33"/>
      <c r="F423" s="34"/>
      <c r="G423" s="29"/>
      <c r="N423" s="35"/>
      <c r="O423" s="29"/>
      <c r="Q423" s="36"/>
    </row>
    <row r="424" spans="3:17" ht="24" customHeight="1">
      <c r="C424" s="33"/>
      <c r="F424" s="34"/>
      <c r="G424" s="29"/>
      <c r="N424" s="35"/>
      <c r="O424" s="29"/>
      <c r="Q424" s="36"/>
    </row>
    <row r="425" spans="3:17" ht="24" customHeight="1">
      <c r="C425" s="33"/>
      <c r="F425" s="34"/>
      <c r="G425" s="29"/>
      <c r="N425" s="35"/>
      <c r="O425" s="29"/>
      <c r="Q425" s="36"/>
    </row>
    <row r="426" spans="3:17" ht="24" customHeight="1">
      <c r="C426" s="33"/>
      <c r="F426" s="34"/>
      <c r="G426" s="29"/>
      <c r="N426" s="35"/>
      <c r="O426" s="29"/>
      <c r="Q426" s="36"/>
    </row>
    <row r="427" spans="3:17" ht="24" customHeight="1">
      <c r="C427" s="33"/>
      <c r="F427" s="34"/>
      <c r="G427" s="29"/>
      <c r="N427" s="35"/>
      <c r="O427" s="29"/>
      <c r="Q427" s="36"/>
    </row>
    <row r="428" spans="3:17" ht="24" customHeight="1">
      <c r="C428" s="33"/>
      <c r="F428" s="34"/>
      <c r="G428" s="29"/>
      <c r="N428" s="35"/>
      <c r="O428" s="29"/>
      <c r="Q428" s="36"/>
    </row>
    <row r="429" spans="3:17" ht="24" customHeight="1">
      <c r="C429" s="33"/>
      <c r="F429" s="34"/>
      <c r="G429" s="29"/>
      <c r="N429" s="35"/>
      <c r="O429" s="29"/>
      <c r="Q429" s="36"/>
    </row>
    <row r="430" spans="3:17" ht="24" customHeight="1">
      <c r="C430" s="33"/>
      <c r="F430" s="34"/>
      <c r="G430" s="29"/>
      <c r="N430" s="35"/>
      <c r="O430" s="29"/>
      <c r="Q430" s="36"/>
    </row>
    <row r="431" spans="3:17" ht="24" customHeight="1">
      <c r="C431" s="33"/>
      <c r="F431" s="34"/>
      <c r="G431" s="29"/>
      <c r="N431" s="35"/>
      <c r="O431" s="29"/>
      <c r="Q431" s="36"/>
    </row>
    <row r="432" spans="3:17" ht="24" customHeight="1">
      <c r="C432" s="33"/>
      <c r="F432" s="34"/>
      <c r="G432" s="29"/>
      <c r="N432" s="35"/>
      <c r="O432" s="29"/>
      <c r="Q432" s="36"/>
    </row>
    <row r="433" spans="3:17" ht="24" customHeight="1">
      <c r="C433" s="33"/>
      <c r="F433" s="34"/>
      <c r="G433" s="29"/>
      <c r="N433" s="35"/>
      <c r="O433" s="29"/>
      <c r="Q433" s="36"/>
    </row>
    <row r="434" spans="3:17" ht="24" customHeight="1">
      <c r="C434" s="33"/>
      <c r="F434" s="34"/>
      <c r="G434" s="29"/>
      <c r="N434" s="35"/>
      <c r="O434" s="29"/>
      <c r="Q434" s="36"/>
    </row>
    <row r="435" spans="3:17" ht="24" customHeight="1">
      <c r="C435" s="33"/>
      <c r="F435" s="34"/>
      <c r="G435" s="29"/>
      <c r="N435" s="35"/>
      <c r="O435" s="29"/>
      <c r="Q435" s="36"/>
    </row>
    <row r="436" spans="3:17" ht="24" customHeight="1">
      <c r="C436" s="33"/>
      <c r="F436" s="34"/>
      <c r="G436" s="29"/>
      <c r="N436" s="35"/>
      <c r="O436" s="29"/>
      <c r="Q436" s="36"/>
    </row>
    <row r="437" spans="3:17" ht="24" customHeight="1">
      <c r="C437" s="33"/>
      <c r="F437" s="34"/>
      <c r="G437" s="29"/>
      <c r="N437" s="35"/>
      <c r="O437" s="29"/>
      <c r="Q437" s="36"/>
    </row>
    <row r="438" spans="3:17" ht="24" customHeight="1">
      <c r="C438" s="33"/>
      <c r="F438" s="34"/>
      <c r="G438" s="29"/>
      <c r="N438" s="35"/>
      <c r="O438" s="29"/>
      <c r="Q438" s="36"/>
    </row>
    <row r="439" spans="3:17" ht="24" customHeight="1">
      <c r="C439" s="33"/>
      <c r="F439" s="34"/>
      <c r="G439" s="29"/>
      <c r="N439" s="35"/>
      <c r="O439" s="29"/>
      <c r="Q439" s="36"/>
    </row>
    <row r="440" spans="3:17" ht="24" customHeight="1">
      <c r="C440" s="33"/>
      <c r="F440" s="34"/>
      <c r="G440" s="29"/>
      <c r="N440" s="35"/>
      <c r="O440" s="29"/>
      <c r="Q440" s="36"/>
    </row>
    <row r="441" spans="3:17" ht="24" customHeight="1">
      <c r="C441" s="33"/>
      <c r="F441" s="34"/>
      <c r="G441" s="29"/>
      <c r="N441" s="35"/>
      <c r="O441" s="29"/>
      <c r="Q441" s="36"/>
    </row>
    <row r="442" spans="3:17" ht="24" customHeight="1">
      <c r="C442" s="33"/>
      <c r="F442" s="34"/>
      <c r="G442" s="29"/>
      <c r="N442" s="35"/>
      <c r="O442" s="29"/>
      <c r="Q442" s="36"/>
    </row>
    <row r="443" spans="3:17" ht="24" customHeight="1">
      <c r="C443" s="33"/>
      <c r="F443" s="34"/>
      <c r="G443" s="29"/>
      <c r="N443" s="35"/>
      <c r="O443" s="29"/>
      <c r="Q443" s="36"/>
    </row>
    <row r="444" spans="3:17" ht="24" customHeight="1">
      <c r="C444" s="33"/>
      <c r="F444" s="34"/>
      <c r="G444" s="29"/>
      <c r="N444" s="35"/>
      <c r="O444" s="29"/>
      <c r="Q444" s="36"/>
    </row>
    <row r="445" spans="3:17" ht="24" customHeight="1">
      <c r="C445" s="33"/>
      <c r="F445" s="34"/>
      <c r="G445" s="29"/>
      <c r="N445" s="35"/>
      <c r="O445" s="29"/>
      <c r="Q445" s="36"/>
    </row>
    <row r="446" spans="3:17" ht="24" customHeight="1">
      <c r="C446" s="33"/>
      <c r="F446" s="34"/>
      <c r="G446" s="29"/>
      <c r="N446" s="35"/>
      <c r="O446" s="29"/>
      <c r="Q446" s="36"/>
    </row>
    <row r="447" spans="3:17" ht="24" customHeight="1">
      <c r="C447" s="33"/>
      <c r="F447" s="34"/>
      <c r="G447" s="29"/>
      <c r="N447" s="35"/>
      <c r="O447" s="29"/>
      <c r="Q447" s="36"/>
    </row>
    <row r="448" spans="3:17" ht="24" customHeight="1">
      <c r="C448" s="33"/>
      <c r="F448" s="34"/>
      <c r="G448" s="29"/>
      <c r="N448" s="35"/>
      <c r="O448" s="29"/>
      <c r="Q448" s="36"/>
    </row>
    <row r="449" spans="3:17" ht="24" customHeight="1">
      <c r="C449" s="33"/>
      <c r="F449" s="34"/>
      <c r="G449" s="29"/>
      <c r="N449" s="35"/>
      <c r="O449" s="29"/>
      <c r="Q449" s="36"/>
    </row>
    <row r="450" spans="3:17" ht="24" customHeight="1">
      <c r="C450" s="33"/>
      <c r="F450" s="34"/>
      <c r="G450" s="29"/>
      <c r="N450" s="35"/>
      <c r="O450" s="29"/>
      <c r="Q450" s="36"/>
    </row>
    <row r="451" spans="3:17" ht="24" customHeight="1">
      <c r="C451" s="33"/>
      <c r="F451" s="34"/>
      <c r="G451" s="29"/>
      <c r="N451" s="35"/>
      <c r="O451" s="29"/>
      <c r="Q451" s="36"/>
    </row>
    <row r="452" spans="3:17" ht="24" customHeight="1">
      <c r="C452" s="33"/>
      <c r="F452" s="34"/>
      <c r="G452" s="29"/>
      <c r="N452" s="35"/>
      <c r="O452" s="29"/>
      <c r="Q452" s="36"/>
    </row>
    <row r="453" spans="3:17" ht="24" customHeight="1">
      <c r="C453" s="33"/>
      <c r="F453" s="34"/>
      <c r="G453" s="29"/>
      <c r="N453" s="35"/>
      <c r="O453" s="29"/>
      <c r="Q453" s="36"/>
    </row>
    <row r="454" spans="3:17" ht="24" customHeight="1">
      <c r="C454" s="33"/>
      <c r="F454" s="34"/>
      <c r="G454" s="29"/>
      <c r="N454" s="35"/>
      <c r="O454" s="29"/>
      <c r="Q454" s="36"/>
    </row>
    <row r="455" spans="3:17" ht="24" customHeight="1">
      <c r="C455" s="33"/>
      <c r="F455" s="34"/>
      <c r="G455" s="29"/>
      <c r="N455" s="35"/>
      <c r="O455" s="29"/>
      <c r="Q455" s="36"/>
    </row>
    <row r="456" spans="3:17" ht="24" customHeight="1">
      <c r="C456" s="33"/>
      <c r="F456" s="34"/>
      <c r="G456" s="29"/>
      <c r="N456" s="35"/>
      <c r="O456" s="29"/>
      <c r="Q456" s="36"/>
    </row>
    <row r="457" spans="3:17" ht="24" customHeight="1">
      <c r="C457" s="33"/>
      <c r="F457" s="34"/>
      <c r="G457" s="29"/>
      <c r="N457" s="35"/>
      <c r="O457" s="29"/>
      <c r="Q457" s="36"/>
    </row>
    <row r="458" spans="3:17" ht="24" customHeight="1">
      <c r="C458" s="33"/>
      <c r="F458" s="34"/>
      <c r="G458" s="29"/>
      <c r="N458" s="35"/>
      <c r="O458" s="29"/>
      <c r="Q458" s="36"/>
    </row>
    <row r="459" spans="3:17" ht="24" customHeight="1">
      <c r="C459" s="33"/>
      <c r="F459" s="34"/>
      <c r="G459" s="29"/>
      <c r="N459" s="35"/>
      <c r="O459" s="29"/>
      <c r="Q459" s="36"/>
    </row>
    <row r="460" spans="3:17" ht="24" customHeight="1">
      <c r="C460" s="33"/>
      <c r="F460" s="34"/>
      <c r="G460" s="29"/>
      <c r="N460" s="35"/>
      <c r="O460" s="29"/>
      <c r="Q460" s="36"/>
    </row>
    <row r="461" spans="3:17" ht="24" customHeight="1">
      <c r="C461" s="33"/>
      <c r="F461" s="34"/>
      <c r="G461" s="29"/>
      <c r="N461" s="35"/>
      <c r="O461" s="29"/>
      <c r="Q461" s="36"/>
    </row>
    <row r="462" spans="3:17" ht="24" customHeight="1">
      <c r="C462" s="33"/>
      <c r="F462" s="34"/>
      <c r="G462" s="29"/>
      <c r="N462" s="35"/>
      <c r="O462" s="29"/>
      <c r="Q462" s="36"/>
    </row>
    <row r="463" spans="3:17" ht="24" customHeight="1">
      <c r="C463" s="33"/>
      <c r="F463" s="34"/>
      <c r="G463" s="29"/>
      <c r="N463" s="35"/>
      <c r="O463" s="29"/>
      <c r="Q463" s="36"/>
    </row>
    <row r="464" spans="3:17" ht="24" customHeight="1">
      <c r="C464" s="33"/>
      <c r="F464" s="34"/>
      <c r="G464" s="29"/>
      <c r="N464" s="35"/>
      <c r="O464" s="29"/>
      <c r="Q464" s="36"/>
    </row>
    <row r="465" spans="3:17" ht="24" customHeight="1">
      <c r="C465" s="33"/>
      <c r="F465" s="34"/>
      <c r="G465" s="29"/>
      <c r="N465" s="35"/>
      <c r="O465" s="29"/>
      <c r="Q465" s="36"/>
    </row>
    <row r="466" spans="3:17" ht="24" customHeight="1">
      <c r="C466" s="33"/>
      <c r="F466" s="34"/>
      <c r="G466" s="29"/>
      <c r="N466" s="35"/>
      <c r="O466" s="29"/>
      <c r="Q466" s="36"/>
    </row>
    <row r="467" spans="3:17" ht="24" customHeight="1">
      <c r="C467" s="33"/>
      <c r="F467" s="34"/>
      <c r="G467" s="29"/>
      <c r="N467" s="35"/>
      <c r="O467" s="29"/>
      <c r="Q467" s="36"/>
    </row>
    <row r="468" spans="3:17" ht="24" customHeight="1">
      <c r="C468" s="33"/>
      <c r="F468" s="34"/>
      <c r="G468" s="29"/>
      <c r="N468" s="35"/>
      <c r="O468" s="29"/>
      <c r="Q468" s="36"/>
    </row>
    <row r="469" spans="3:17" ht="24" customHeight="1">
      <c r="C469" s="33"/>
      <c r="F469" s="34"/>
      <c r="G469" s="29"/>
      <c r="N469" s="35"/>
      <c r="O469" s="29"/>
      <c r="Q469" s="36"/>
    </row>
    <row r="470" spans="3:17" ht="24" customHeight="1">
      <c r="C470" s="33"/>
      <c r="F470" s="34"/>
      <c r="G470" s="29"/>
      <c r="N470" s="35"/>
      <c r="O470" s="29"/>
      <c r="Q470" s="36"/>
    </row>
    <row r="471" spans="3:17" ht="24" customHeight="1">
      <c r="C471" s="33"/>
      <c r="F471" s="34"/>
      <c r="G471" s="29"/>
      <c r="N471" s="35"/>
      <c r="O471" s="29"/>
      <c r="Q471" s="36"/>
    </row>
    <row r="472" spans="3:17" ht="24" customHeight="1">
      <c r="C472" s="33"/>
      <c r="F472" s="34"/>
      <c r="G472" s="29"/>
      <c r="N472" s="35"/>
      <c r="O472" s="29"/>
      <c r="Q472" s="36"/>
    </row>
    <row r="473" spans="3:17" ht="24" customHeight="1">
      <c r="C473" s="33"/>
      <c r="F473" s="34"/>
      <c r="G473" s="29"/>
      <c r="N473" s="35"/>
      <c r="O473" s="29"/>
      <c r="Q473" s="36"/>
    </row>
    <row r="474" spans="3:17" ht="24" customHeight="1">
      <c r="C474" s="33"/>
      <c r="F474" s="34"/>
      <c r="G474" s="29"/>
      <c r="N474" s="35"/>
      <c r="O474" s="29"/>
      <c r="Q474" s="36"/>
    </row>
    <row r="475" spans="3:17" ht="24" customHeight="1">
      <c r="C475" s="33"/>
      <c r="F475" s="34"/>
      <c r="G475" s="29"/>
      <c r="N475" s="35"/>
      <c r="O475" s="29"/>
      <c r="Q475" s="36"/>
    </row>
    <row r="476" spans="3:17" ht="24" customHeight="1">
      <c r="C476" s="33"/>
      <c r="F476" s="34"/>
      <c r="G476" s="29"/>
      <c r="N476" s="35"/>
      <c r="O476" s="29"/>
      <c r="Q476" s="36"/>
    </row>
    <row r="477" spans="3:17" ht="24" customHeight="1">
      <c r="C477" s="33"/>
      <c r="F477" s="34"/>
      <c r="G477" s="29"/>
      <c r="N477" s="35"/>
      <c r="O477" s="29"/>
      <c r="Q477" s="36"/>
    </row>
    <row r="478" spans="3:17" ht="24" customHeight="1">
      <c r="C478" s="33"/>
      <c r="F478" s="34"/>
      <c r="G478" s="29"/>
      <c r="N478" s="35"/>
      <c r="O478" s="29"/>
      <c r="Q478" s="36"/>
    </row>
    <row r="479" spans="3:17" ht="24" customHeight="1">
      <c r="C479" s="33"/>
      <c r="F479" s="34"/>
      <c r="G479" s="29"/>
      <c r="N479" s="35"/>
      <c r="O479" s="29"/>
      <c r="Q479" s="36"/>
    </row>
    <row r="480" spans="3:17" ht="24" customHeight="1">
      <c r="C480" s="33"/>
      <c r="F480" s="34"/>
      <c r="G480" s="29"/>
      <c r="N480" s="35"/>
      <c r="O480" s="29"/>
      <c r="Q480" s="36"/>
    </row>
    <row r="481" spans="3:17" ht="24" customHeight="1">
      <c r="C481" s="33"/>
      <c r="F481" s="34"/>
      <c r="G481" s="29"/>
      <c r="N481" s="35"/>
      <c r="O481" s="29"/>
      <c r="Q481" s="36"/>
    </row>
    <row r="482" spans="3:17" ht="24" customHeight="1">
      <c r="C482" s="33"/>
      <c r="F482" s="34"/>
      <c r="G482" s="29"/>
      <c r="N482" s="35"/>
      <c r="O482" s="29"/>
      <c r="Q482" s="36"/>
    </row>
    <row r="483" spans="3:17" ht="24" customHeight="1">
      <c r="C483" s="33"/>
      <c r="F483" s="34"/>
      <c r="G483" s="29"/>
      <c r="N483" s="35"/>
      <c r="O483" s="29"/>
      <c r="Q483" s="36"/>
    </row>
    <row r="484" spans="3:17" ht="24" customHeight="1">
      <c r="C484" s="33"/>
      <c r="F484" s="34"/>
      <c r="G484" s="29"/>
      <c r="N484" s="35"/>
      <c r="O484" s="29"/>
      <c r="Q484" s="36"/>
    </row>
    <row r="485" spans="3:17" ht="24" customHeight="1">
      <c r="C485" s="33"/>
      <c r="F485" s="34"/>
      <c r="G485" s="29"/>
      <c r="N485" s="35"/>
      <c r="O485" s="29"/>
      <c r="Q485" s="36"/>
    </row>
    <row r="486" spans="3:17" ht="24" customHeight="1">
      <c r="C486" s="33"/>
      <c r="F486" s="34"/>
      <c r="G486" s="29"/>
      <c r="N486" s="35"/>
      <c r="O486" s="29"/>
      <c r="Q486" s="36"/>
    </row>
    <row r="487" spans="3:17" ht="24" customHeight="1">
      <c r="C487" s="33"/>
      <c r="F487" s="34"/>
      <c r="G487" s="29"/>
      <c r="N487" s="35"/>
      <c r="O487" s="29"/>
      <c r="Q487" s="36"/>
    </row>
    <row r="488" spans="3:17" ht="24" customHeight="1">
      <c r="C488" s="33"/>
      <c r="F488" s="34"/>
      <c r="G488" s="29"/>
      <c r="N488" s="35"/>
      <c r="O488" s="29"/>
      <c r="Q488" s="36"/>
    </row>
    <row r="489" spans="3:17" ht="24" customHeight="1">
      <c r="C489" s="33"/>
      <c r="F489" s="34"/>
      <c r="G489" s="29"/>
      <c r="N489" s="35"/>
      <c r="O489" s="29"/>
      <c r="Q489" s="36"/>
    </row>
    <row r="490" spans="3:17" ht="24" customHeight="1">
      <c r="C490" s="33"/>
      <c r="F490" s="34"/>
      <c r="G490" s="29"/>
      <c r="N490" s="35"/>
      <c r="O490" s="29"/>
      <c r="Q490" s="36"/>
    </row>
    <row r="491" spans="3:17" ht="24" customHeight="1">
      <c r="C491" s="33"/>
      <c r="F491" s="34"/>
      <c r="G491" s="29"/>
      <c r="N491" s="35"/>
      <c r="O491" s="29"/>
      <c r="Q491" s="36"/>
    </row>
    <row r="492" spans="3:17" ht="24" customHeight="1">
      <c r="C492" s="33"/>
      <c r="F492" s="34"/>
      <c r="G492" s="29"/>
      <c r="N492" s="35"/>
      <c r="O492" s="29"/>
      <c r="Q492" s="36"/>
    </row>
    <row r="493" spans="3:17" ht="24" customHeight="1">
      <c r="C493" s="33"/>
      <c r="F493" s="34"/>
      <c r="G493" s="29"/>
      <c r="N493" s="35"/>
      <c r="O493" s="29"/>
      <c r="Q493" s="36"/>
    </row>
    <row r="494" spans="3:17" ht="24" customHeight="1">
      <c r="C494" s="33"/>
      <c r="F494" s="34"/>
      <c r="G494" s="29"/>
      <c r="N494" s="35"/>
      <c r="O494" s="29"/>
      <c r="Q494" s="36"/>
    </row>
    <row r="495" spans="3:17" ht="24" customHeight="1">
      <c r="C495" s="33"/>
      <c r="F495" s="34"/>
      <c r="G495" s="29"/>
      <c r="N495" s="35"/>
      <c r="O495" s="29"/>
      <c r="Q495" s="36"/>
    </row>
    <row r="496" spans="3:17" ht="24" customHeight="1">
      <c r="C496" s="33"/>
      <c r="F496" s="34"/>
      <c r="G496" s="29"/>
      <c r="N496" s="35"/>
      <c r="O496" s="29"/>
      <c r="Q496" s="36"/>
    </row>
    <row r="497" spans="3:17" ht="24" customHeight="1">
      <c r="C497" s="33"/>
      <c r="F497" s="34"/>
      <c r="G497" s="29"/>
      <c r="N497" s="35"/>
      <c r="O497" s="29"/>
      <c r="Q497" s="36"/>
    </row>
    <row r="498" spans="3:17" ht="24" customHeight="1">
      <c r="C498" s="33"/>
      <c r="F498" s="34"/>
      <c r="G498" s="29"/>
      <c r="N498" s="35"/>
      <c r="O498" s="29"/>
      <c r="Q498" s="36"/>
    </row>
    <row r="499" spans="3:17" ht="24" customHeight="1">
      <c r="C499" s="33"/>
      <c r="F499" s="34"/>
      <c r="G499" s="29"/>
      <c r="N499" s="35"/>
      <c r="O499" s="29"/>
      <c r="Q499" s="36"/>
    </row>
    <row r="500" spans="3:17" ht="24" customHeight="1">
      <c r="C500" s="33"/>
      <c r="F500" s="34"/>
      <c r="G500" s="29"/>
      <c r="N500" s="35"/>
      <c r="O500" s="29"/>
      <c r="Q500" s="36"/>
    </row>
    <row r="501" spans="3:17" ht="24" customHeight="1">
      <c r="C501" s="33"/>
      <c r="F501" s="34"/>
      <c r="G501" s="29"/>
      <c r="N501" s="35"/>
      <c r="O501" s="29"/>
      <c r="Q501" s="36"/>
    </row>
    <row r="502" spans="3:17" ht="24" customHeight="1">
      <c r="C502" s="33"/>
      <c r="F502" s="34"/>
      <c r="G502" s="29"/>
      <c r="N502" s="35"/>
      <c r="O502" s="29"/>
      <c r="Q502" s="36"/>
    </row>
    <row r="503" spans="3:17" ht="24" customHeight="1">
      <c r="C503" s="33"/>
      <c r="F503" s="34"/>
      <c r="G503" s="29"/>
      <c r="N503" s="35"/>
      <c r="O503" s="29"/>
      <c r="Q503" s="36"/>
    </row>
    <row r="504" spans="3:17" ht="24" customHeight="1">
      <c r="C504" s="33"/>
      <c r="F504" s="34"/>
      <c r="G504" s="29"/>
      <c r="N504" s="35"/>
      <c r="O504" s="29"/>
      <c r="Q504" s="36"/>
    </row>
    <row r="505" spans="3:17" ht="24" customHeight="1">
      <c r="C505" s="33"/>
      <c r="F505" s="34"/>
      <c r="G505" s="29"/>
      <c r="N505" s="35"/>
      <c r="O505" s="29"/>
      <c r="Q505" s="36"/>
    </row>
    <row r="506" spans="3:17" ht="24" customHeight="1">
      <c r="C506" s="33"/>
      <c r="F506" s="34"/>
      <c r="G506" s="29"/>
      <c r="N506" s="35"/>
      <c r="O506" s="29"/>
      <c r="Q506" s="36"/>
    </row>
    <row r="507" spans="3:17" ht="24" customHeight="1">
      <c r="C507" s="33"/>
      <c r="F507" s="34"/>
      <c r="G507" s="29"/>
      <c r="N507" s="35"/>
      <c r="O507" s="29"/>
      <c r="Q507" s="36"/>
    </row>
    <row r="508" spans="3:17" ht="24" customHeight="1">
      <c r="C508" s="33"/>
      <c r="F508" s="34"/>
      <c r="G508" s="29"/>
      <c r="N508" s="35"/>
      <c r="O508" s="29"/>
      <c r="Q508" s="36"/>
    </row>
    <row r="509" spans="3:17" ht="24" customHeight="1">
      <c r="C509" s="33"/>
      <c r="F509" s="34"/>
      <c r="G509" s="29"/>
      <c r="N509" s="35"/>
      <c r="O509" s="29"/>
      <c r="Q509" s="36"/>
    </row>
    <row r="510" spans="3:17" ht="24" customHeight="1">
      <c r="C510" s="33"/>
      <c r="F510" s="34"/>
      <c r="G510" s="29"/>
      <c r="N510" s="35"/>
      <c r="O510" s="29"/>
      <c r="Q510" s="36"/>
    </row>
    <row r="511" spans="3:17" ht="24" customHeight="1">
      <c r="C511" s="33"/>
      <c r="F511" s="34"/>
      <c r="G511" s="29"/>
      <c r="N511" s="35"/>
      <c r="O511" s="29"/>
      <c r="Q511" s="36"/>
    </row>
    <row r="512" spans="3:17" ht="24" customHeight="1">
      <c r="C512" s="33"/>
      <c r="F512" s="34"/>
      <c r="G512" s="29"/>
      <c r="N512" s="35"/>
      <c r="O512" s="29"/>
      <c r="Q512" s="36"/>
    </row>
    <row r="513" spans="3:17" ht="24" customHeight="1">
      <c r="C513" s="33"/>
      <c r="F513" s="34"/>
      <c r="G513" s="29"/>
      <c r="N513" s="35"/>
      <c r="O513" s="29"/>
      <c r="Q513" s="36"/>
    </row>
    <row r="514" spans="3:17" ht="24" customHeight="1">
      <c r="C514" s="33"/>
      <c r="F514" s="34"/>
      <c r="G514" s="29"/>
      <c r="N514" s="35"/>
      <c r="O514" s="29"/>
      <c r="Q514" s="36"/>
    </row>
    <row r="515" spans="3:17" ht="24" customHeight="1">
      <c r="C515" s="33"/>
      <c r="F515" s="34"/>
      <c r="G515" s="29"/>
      <c r="N515" s="35"/>
      <c r="O515" s="29"/>
      <c r="Q515" s="36"/>
    </row>
    <row r="516" spans="3:17" ht="24" customHeight="1">
      <c r="C516" s="33"/>
      <c r="F516" s="34"/>
      <c r="G516" s="29"/>
      <c r="N516" s="35"/>
      <c r="O516" s="29"/>
      <c r="Q516" s="36"/>
    </row>
    <row r="517" spans="3:17" ht="24" customHeight="1">
      <c r="C517" s="33"/>
      <c r="F517" s="34"/>
      <c r="G517" s="29"/>
      <c r="N517" s="35"/>
      <c r="O517" s="29"/>
      <c r="Q517" s="36"/>
    </row>
    <row r="518" spans="3:17" ht="24" customHeight="1">
      <c r="C518" s="33"/>
      <c r="F518" s="34"/>
      <c r="G518" s="29"/>
      <c r="N518" s="35"/>
      <c r="O518" s="29"/>
      <c r="Q518" s="36"/>
    </row>
    <row r="519" spans="3:17" ht="24" customHeight="1">
      <c r="C519" s="33"/>
      <c r="F519" s="34"/>
      <c r="G519" s="29"/>
      <c r="N519" s="35"/>
      <c r="O519" s="29"/>
      <c r="Q519" s="36"/>
    </row>
    <row r="520" spans="3:17" ht="24" customHeight="1">
      <c r="C520" s="33"/>
      <c r="F520" s="34"/>
      <c r="G520" s="29"/>
      <c r="N520" s="35"/>
      <c r="O520" s="29"/>
      <c r="Q520" s="36"/>
    </row>
    <row r="521" spans="3:17" ht="24" customHeight="1">
      <c r="C521" s="33"/>
      <c r="F521" s="34"/>
      <c r="G521" s="29"/>
      <c r="N521" s="35"/>
      <c r="O521" s="29"/>
      <c r="Q521" s="36"/>
    </row>
    <row r="522" spans="3:17" ht="24" customHeight="1">
      <c r="C522" s="33"/>
      <c r="F522" s="34"/>
      <c r="G522" s="29"/>
      <c r="N522" s="35"/>
      <c r="O522" s="29"/>
      <c r="Q522" s="36"/>
    </row>
    <row r="523" spans="3:17" ht="24" customHeight="1">
      <c r="C523" s="33"/>
      <c r="F523" s="34"/>
      <c r="G523" s="29"/>
      <c r="N523" s="35"/>
      <c r="O523" s="29"/>
      <c r="Q523" s="36"/>
    </row>
    <row r="524" spans="3:17" ht="24" customHeight="1">
      <c r="C524" s="33"/>
      <c r="F524" s="34"/>
      <c r="G524" s="29"/>
      <c r="N524" s="35"/>
      <c r="O524" s="29"/>
      <c r="Q524" s="36"/>
    </row>
    <row r="525" spans="3:17" ht="24" customHeight="1">
      <c r="C525" s="33"/>
      <c r="F525" s="34"/>
      <c r="G525" s="29"/>
      <c r="N525" s="35"/>
      <c r="O525" s="29"/>
      <c r="Q525" s="36"/>
    </row>
    <row r="526" spans="3:17" ht="24" customHeight="1">
      <c r="C526" s="33"/>
      <c r="F526" s="34"/>
      <c r="G526" s="29"/>
      <c r="N526" s="35"/>
      <c r="O526" s="29"/>
      <c r="Q526" s="36"/>
    </row>
    <row r="527" spans="3:17" ht="24" customHeight="1">
      <c r="C527" s="33"/>
      <c r="F527" s="34"/>
      <c r="G527" s="29"/>
      <c r="N527" s="35"/>
      <c r="O527" s="29"/>
      <c r="Q527" s="36"/>
    </row>
    <row r="528" spans="3:17" ht="24" customHeight="1">
      <c r="C528" s="33"/>
      <c r="F528" s="34"/>
      <c r="G528" s="29"/>
      <c r="N528" s="35"/>
      <c r="O528" s="29"/>
      <c r="Q528" s="36"/>
    </row>
    <row r="529" spans="3:17" ht="24" customHeight="1">
      <c r="C529" s="33"/>
      <c r="F529" s="34"/>
      <c r="G529" s="29"/>
      <c r="N529" s="35"/>
      <c r="O529" s="29"/>
      <c r="Q529" s="36"/>
    </row>
    <row r="530" spans="3:17" ht="24" customHeight="1">
      <c r="C530" s="33"/>
      <c r="F530" s="34"/>
      <c r="G530" s="29"/>
      <c r="N530" s="35"/>
      <c r="O530" s="29"/>
      <c r="Q530" s="36"/>
    </row>
    <row r="531" spans="3:17" ht="24" customHeight="1">
      <c r="C531" s="33"/>
      <c r="F531" s="34"/>
      <c r="G531" s="29"/>
      <c r="N531" s="35"/>
      <c r="O531" s="29"/>
      <c r="Q531" s="36"/>
    </row>
    <row r="532" spans="3:17" ht="24" customHeight="1">
      <c r="C532" s="33"/>
      <c r="F532" s="34"/>
      <c r="G532" s="29"/>
      <c r="N532" s="35"/>
      <c r="O532" s="29"/>
      <c r="Q532" s="36"/>
    </row>
    <row r="533" spans="3:17" ht="24" customHeight="1">
      <c r="C533" s="33"/>
      <c r="F533" s="34"/>
      <c r="G533" s="29"/>
      <c r="N533" s="35"/>
      <c r="O533" s="29"/>
      <c r="Q533" s="36"/>
    </row>
    <row r="534" spans="3:17" ht="24" customHeight="1">
      <c r="C534" s="33"/>
      <c r="F534" s="34"/>
      <c r="G534" s="29"/>
      <c r="N534" s="35"/>
      <c r="O534" s="29"/>
      <c r="Q534" s="36"/>
    </row>
    <row r="535" spans="3:17" ht="24" customHeight="1">
      <c r="C535" s="33"/>
      <c r="F535" s="34"/>
      <c r="G535" s="29"/>
      <c r="N535" s="35"/>
      <c r="O535" s="29"/>
      <c r="Q535" s="36"/>
    </row>
    <row r="536" spans="3:17" ht="24" customHeight="1">
      <c r="C536" s="33"/>
      <c r="F536" s="34"/>
      <c r="G536" s="29"/>
      <c r="N536" s="35"/>
      <c r="O536" s="29"/>
      <c r="Q536" s="36"/>
    </row>
    <row r="537" spans="3:17" ht="24" customHeight="1">
      <c r="C537" s="33"/>
      <c r="F537" s="34"/>
      <c r="G537" s="29"/>
      <c r="N537" s="35"/>
      <c r="O537" s="29"/>
      <c r="Q537" s="36"/>
    </row>
    <row r="538" spans="3:17" ht="24" customHeight="1">
      <c r="C538" s="33"/>
      <c r="F538" s="34"/>
      <c r="G538" s="29"/>
      <c r="N538" s="35"/>
      <c r="O538" s="29"/>
      <c r="Q538" s="36"/>
    </row>
    <row r="539" spans="3:17" ht="24" customHeight="1">
      <c r="C539" s="33"/>
      <c r="F539" s="34"/>
      <c r="G539" s="29"/>
      <c r="N539" s="35"/>
      <c r="O539" s="29"/>
      <c r="Q539" s="36"/>
    </row>
    <row r="540" spans="3:17" ht="24" customHeight="1">
      <c r="C540" s="33"/>
      <c r="F540" s="34"/>
      <c r="G540" s="29"/>
      <c r="N540" s="35"/>
      <c r="O540" s="29"/>
      <c r="Q540" s="36"/>
    </row>
    <row r="541" spans="3:17" ht="24" customHeight="1">
      <c r="C541" s="33"/>
      <c r="F541" s="34"/>
      <c r="G541" s="29"/>
      <c r="N541" s="35"/>
      <c r="O541" s="29"/>
      <c r="Q541" s="36"/>
    </row>
    <row r="542" spans="3:17" ht="24" customHeight="1">
      <c r="C542" s="33"/>
      <c r="F542" s="34"/>
      <c r="G542" s="29"/>
      <c r="N542" s="35"/>
      <c r="O542" s="29"/>
      <c r="Q542" s="36"/>
    </row>
    <row r="543" spans="3:17" ht="24" customHeight="1">
      <c r="C543" s="33"/>
      <c r="F543" s="34"/>
      <c r="G543" s="29"/>
      <c r="N543" s="35"/>
      <c r="O543" s="29"/>
      <c r="Q543" s="36"/>
    </row>
    <row r="544" spans="3:17" ht="24" customHeight="1">
      <c r="C544" s="33"/>
      <c r="F544" s="34"/>
      <c r="G544" s="29"/>
      <c r="N544" s="35"/>
      <c r="O544" s="29"/>
      <c r="Q544" s="36"/>
    </row>
    <row r="545" spans="3:17" ht="24" customHeight="1">
      <c r="C545" s="33"/>
      <c r="F545" s="34"/>
      <c r="G545" s="29"/>
      <c r="N545" s="35"/>
      <c r="O545" s="29"/>
      <c r="Q545" s="36"/>
    </row>
    <row r="546" spans="3:17" ht="24" customHeight="1">
      <c r="C546" s="33"/>
      <c r="F546" s="34"/>
      <c r="G546" s="29"/>
      <c r="N546" s="35"/>
      <c r="O546" s="29"/>
      <c r="Q546" s="36"/>
    </row>
    <row r="547" spans="3:17" ht="24" customHeight="1">
      <c r="C547" s="33"/>
      <c r="F547" s="34"/>
      <c r="G547" s="29"/>
      <c r="N547" s="35"/>
      <c r="O547" s="29"/>
      <c r="Q547" s="36"/>
    </row>
    <row r="548" spans="3:17" ht="24" customHeight="1">
      <c r="C548" s="33"/>
      <c r="F548" s="34"/>
      <c r="G548" s="29"/>
      <c r="N548" s="35"/>
      <c r="O548" s="29"/>
      <c r="Q548" s="36"/>
    </row>
    <row r="549" spans="3:17" ht="24" customHeight="1">
      <c r="C549" s="33"/>
      <c r="F549" s="34"/>
      <c r="G549" s="29"/>
      <c r="N549" s="35"/>
      <c r="O549" s="29"/>
      <c r="Q549" s="36"/>
    </row>
    <row r="550" spans="3:17" ht="24" customHeight="1">
      <c r="C550" s="33"/>
      <c r="F550" s="34"/>
      <c r="G550" s="29"/>
      <c r="N550" s="35"/>
      <c r="O550" s="29"/>
      <c r="Q550" s="36"/>
    </row>
    <row r="551" spans="3:17" ht="24" customHeight="1">
      <c r="C551" s="33"/>
      <c r="F551" s="34"/>
      <c r="G551" s="29"/>
      <c r="N551" s="35"/>
      <c r="O551" s="29"/>
      <c r="Q551" s="36"/>
    </row>
    <row r="552" spans="3:17" ht="24" customHeight="1">
      <c r="C552" s="33"/>
      <c r="F552" s="34"/>
      <c r="G552" s="29"/>
      <c r="N552" s="35"/>
      <c r="O552" s="29"/>
      <c r="Q552" s="36"/>
    </row>
    <row r="553" spans="3:17" ht="24" customHeight="1">
      <c r="C553" s="33"/>
      <c r="F553" s="34"/>
      <c r="G553" s="29"/>
      <c r="N553" s="35"/>
      <c r="O553" s="29"/>
      <c r="Q553" s="36"/>
    </row>
    <row r="554" spans="3:17" ht="24" customHeight="1">
      <c r="C554" s="33"/>
      <c r="F554" s="34"/>
      <c r="G554" s="29"/>
      <c r="N554" s="35"/>
      <c r="O554" s="29"/>
      <c r="Q554" s="36"/>
    </row>
    <row r="555" spans="3:17" ht="24" customHeight="1">
      <c r="C555" s="33"/>
      <c r="F555" s="34"/>
      <c r="G555" s="29"/>
      <c r="N555" s="35"/>
      <c r="O555" s="29"/>
      <c r="Q555" s="36"/>
    </row>
    <row r="556" spans="3:17" ht="24" customHeight="1">
      <c r="C556" s="33"/>
      <c r="F556" s="34"/>
      <c r="G556" s="29"/>
      <c r="N556" s="35"/>
      <c r="O556" s="29"/>
      <c r="Q556" s="36"/>
    </row>
    <row r="557" spans="3:17" ht="24" customHeight="1">
      <c r="C557" s="33"/>
      <c r="F557" s="34"/>
      <c r="G557" s="29"/>
      <c r="N557" s="35"/>
      <c r="O557" s="29"/>
      <c r="Q557" s="36"/>
    </row>
    <row r="558" spans="3:17" ht="24" customHeight="1">
      <c r="C558" s="33"/>
      <c r="F558" s="34"/>
      <c r="G558" s="29"/>
      <c r="N558" s="35"/>
      <c r="O558" s="29"/>
      <c r="Q558" s="36"/>
    </row>
    <row r="559" spans="3:17" ht="24" customHeight="1">
      <c r="C559" s="33"/>
      <c r="F559" s="34"/>
      <c r="G559" s="29"/>
      <c r="N559" s="35"/>
      <c r="O559" s="29"/>
      <c r="Q559" s="36"/>
    </row>
    <row r="560" spans="3:17" ht="24" customHeight="1">
      <c r="C560" s="33"/>
      <c r="F560" s="34"/>
      <c r="G560" s="29"/>
      <c r="N560" s="35"/>
      <c r="O560" s="29"/>
      <c r="Q560" s="36"/>
    </row>
    <row r="561" spans="3:17" ht="24" customHeight="1">
      <c r="C561" s="33"/>
      <c r="F561" s="34"/>
      <c r="G561" s="29"/>
      <c r="N561" s="35"/>
      <c r="O561" s="29"/>
      <c r="Q561" s="36"/>
    </row>
    <row r="562" spans="3:17" ht="24" customHeight="1">
      <c r="C562" s="33"/>
      <c r="F562" s="34"/>
      <c r="G562" s="29"/>
      <c r="N562" s="35"/>
      <c r="O562" s="29"/>
      <c r="Q562" s="36"/>
    </row>
    <row r="563" spans="3:17" ht="24" customHeight="1">
      <c r="C563" s="33"/>
      <c r="F563" s="34"/>
      <c r="G563" s="29"/>
      <c r="N563" s="35"/>
      <c r="O563" s="29"/>
      <c r="Q563" s="36"/>
    </row>
    <row r="564" spans="3:17" ht="24" customHeight="1">
      <c r="C564" s="33"/>
      <c r="F564" s="34"/>
      <c r="G564" s="29"/>
      <c r="N564" s="35"/>
      <c r="O564" s="29"/>
      <c r="Q564" s="36"/>
    </row>
    <row r="565" spans="3:17" ht="24" customHeight="1">
      <c r="C565" s="33"/>
      <c r="F565" s="34"/>
      <c r="G565" s="29"/>
      <c r="N565" s="35"/>
      <c r="O565" s="29"/>
      <c r="Q565" s="36"/>
    </row>
    <row r="566" spans="3:17" ht="24" customHeight="1">
      <c r="C566" s="33"/>
      <c r="F566" s="34"/>
      <c r="G566" s="29"/>
      <c r="N566" s="35"/>
      <c r="O566" s="29"/>
      <c r="Q566" s="36"/>
    </row>
    <row r="567" spans="3:17" ht="24" customHeight="1">
      <c r="C567" s="33"/>
      <c r="F567" s="34"/>
      <c r="G567" s="29"/>
      <c r="N567" s="35"/>
      <c r="O567" s="29"/>
      <c r="Q567" s="36"/>
    </row>
    <row r="568" spans="3:17" ht="24" customHeight="1">
      <c r="C568" s="33"/>
      <c r="F568" s="34"/>
      <c r="G568" s="29"/>
      <c r="N568" s="35"/>
      <c r="O568" s="29"/>
      <c r="Q568" s="36"/>
    </row>
    <row r="569" spans="3:17" ht="24" customHeight="1">
      <c r="C569" s="33"/>
      <c r="F569" s="34"/>
      <c r="G569" s="29"/>
      <c r="N569" s="35"/>
      <c r="O569" s="29"/>
      <c r="Q569" s="36"/>
    </row>
    <row r="570" spans="3:17" ht="24" customHeight="1">
      <c r="C570" s="33"/>
      <c r="F570" s="34"/>
      <c r="G570" s="29"/>
      <c r="N570" s="35"/>
      <c r="O570" s="29"/>
      <c r="Q570" s="36"/>
    </row>
    <row r="571" spans="3:17" ht="24" customHeight="1">
      <c r="C571" s="33"/>
      <c r="F571" s="34"/>
      <c r="G571" s="29"/>
      <c r="N571" s="35"/>
      <c r="O571" s="29"/>
      <c r="Q571" s="36"/>
    </row>
    <row r="572" spans="3:17" ht="24" customHeight="1">
      <c r="C572" s="33"/>
      <c r="F572" s="34"/>
      <c r="G572" s="29"/>
      <c r="N572" s="35"/>
      <c r="O572" s="29"/>
      <c r="Q572" s="36"/>
    </row>
    <row r="573" spans="3:17" ht="24" customHeight="1">
      <c r="C573" s="33"/>
      <c r="F573" s="34"/>
      <c r="G573" s="29"/>
      <c r="N573" s="35"/>
      <c r="O573" s="29"/>
      <c r="Q573" s="36"/>
    </row>
    <row r="574" spans="3:17" ht="24" customHeight="1">
      <c r="C574" s="33"/>
      <c r="F574" s="34"/>
      <c r="G574" s="29"/>
      <c r="N574" s="35"/>
      <c r="O574" s="29"/>
      <c r="Q574" s="36"/>
    </row>
    <row r="575" spans="3:17" ht="24" customHeight="1">
      <c r="C575" s="33"/>
      <c r="F575" s="34"/>
      <c r="G575" s="29"/>
      <c r="N575" s="35"/>
      <c r="O575" s="29"/>
      <c r="Q575" s="36"/>
    </row>
    <row r="576" spans="3:17" ht="24" customHeight="1">
      <c r="C576" s="33"/>
      <c r="F576" s="34"/>
      <c r="G576" s="29"/>
      <c r="N576" s="35"/>
      <c r="O576" s="29"/>
      <c r="Q576" s="36"/>
    </row>
    <row r="577" spans="3:17" ht="24" customHeight="1">
      <c r="C577" s="33"/>
      <c r="F577" s="34"/>
      <c r="G577" s="29"/>
      <c r="N577" s="35"/>
      <c r="O577" s="29"/>
      <c r="Q577" s="36"/>
    </row>
    <row r="578" spans="3:17" ht="24" customHeight="1">
      <c r="C578" s="33"/>
      <c r="F578" s="34"/>
      <c r="G578" s="29"/>
      <c r="N578" s="35"/>
      <c r="O578" s="29"/>
      <c r="Q578" s="36"/>
    </row>
    <row r="579" spans="3:17" ht="24" customHeight="1">
      <c r="C579" s="33"/>
      <c r="F579" s="34"/>
      <c r="G579" s="29"/>
      <c r="N579" s="35"/>
      <c r="O579" s="29"/>
      <c r="Q579" s="36"/>
    </row>
    <row r="580" spans="3:17" ht="24" customHeight="1">
      <c r="C580" s="33"/>
      <c r="F580" s="34"/>
      <c r="G580" s="29"/>
      <c r="N580" s="35"/>
      <c r="O580" s="29"/>
      <c r="Q580" s="36"/>
    </row>
    <row r="581" spans="3:17" ht="24" customHeight="1">
      <c r="C581" s="33"/>
      <c r="F581" s="34"/>
      <c r="G581" s="29"/>
      <c r="N581" s="35"/>
      <c r="O581" s="29"/>
      <c r="Q581" s="36"/>
    </row>
    <row r="582" spans="3:17" ht="24" customHeight="1">
      <c r="C582" s="33"/>
      <c r="F582" s="34"/>
      <c r="G582" s="29"/>
      <c r="N582" s="35"/>
      <c r="O582" s="29"/>
      <c r="Q582" s="36"/>
    </row>
    <row r="583" spans="3:17" ht="24" customHeight="1">
      <c r="C583" s="33"/>
      <c r="F583" s="34"/>
      <c r="G583" s="29"/>
      <c r="N583" s="35"/>
      <c r="O583" s="29"/>
      <c r="Q583" s="36"/>
    </row>
    <row r="584" spans="3:17" ht="24" customHeight="1">
      <c r="C584" s="33"/>
      <c r="F584" s="34"/>
      <c r="G584" s="29"/>
      <c r="N584" s="35"/>
      <c r="O584" s="29"/>
      <c r="Q584" s="36"/>
    </row>
    <row r="585" spans="3:17" ht="24" customHeight="1">
      <c r="C585" s="33"/>
      <c r="F585" s="34"/>
      <c r="G585" s="29"/>
      <c r="N585" s="35"/>
      <c r="O585" s="29"/>
      <c r="Q585" s="36"/>
    </row>
    <row r="586" spans="3:17" ht="24" customHeight="1">
      <c r="C586" s="33"/>
      <c r="F586" s="34"/>
      <c r="G586" s="29"/>
      <c r="N586" s="35"/>
      <c r="O586" s="29"/>
      <c r="Q586" s="36"/>
    </row>
    <row r="587" spans="3:17" ht="24" customHeight="1">
      <c r="C587" s="33"/>
      <c r="F587" s="34"/>
      <c r="G587" s="29"/>
      <c r="N587" s="35"/>
      <c r="O587" s="29"/>
      <c r="Q587" s="36"/>
    </row>
    <row r="588" spans="3:17" ht="24" customHeight="1">
      <c r="C588" s="33"/>
      <c r="F588" s="34"/>
      <c r="G588" s="29"/>
      <c r="N588" s="35"/>
      <c r="O588" s="29"/>
      <c r="Q588" s="36"/>
    </row>
    <row r="589" spans="3:17" ht="24" customHeight="1">
      <c r="C589" s="33"/>
      <c r="F589" s="34"/>
      <c r="G589" s="29"/>
      <c r="N589" s="35"/>
      <c r="O589" s="29"/>
      <c r="Q589" s="36"/>
    </row>
    <row r="590" spans="3:17" ht="24" customHeight="1">
      <c r="C590" s="33"/>
      <c r="F590" s="34"/>
      <c r="G590" s="29"/>
      <c r="N590" s="35"/>
      <c r="O590" s="29"/>
      <c r="Q590" s="36"/>
    </row>
    <row r="591" spans="3:17" ht="24" customHeight="1">
      <c r="C591" s="33"/>
      <c r="F591" s="34"/>
      <c r="G591" s="29"/>
      <c r="N591" s="35"/>
      <c r="O591" s="29"/>
      <c r="Q591" s="36"/>
    </row>
    <row r="592" spans="3:17" ht="24" customHeight="1">
      <c r="C592" s="33"/>
      <c r="F592" s="34"/>
      <c r="G592" s="29"/>
      <c r="N592" s="35"/>
      <c r="O592" s="29"/>
      <c r="Q592" s="36"/>
    </row>
    <row r="593" spans="3:17" ht="24" customHeight="1">
      <c r="C593" s="33"/>
      <c r="F593" s="34"/>
      <c r="G593" s="29"/>
      <c r="N593" s="35"/>
      <c r="O593" s="29"/>
      <c r="Q593" s="36"/>
    </row>
    <row r="594" spans="3:17" ht="24" customHeight="1">
      <c r="C594" s="33"/>
      <c r="F594" s="34"/>
      <c r="G594" s="29"/>
      <c r="N594" s="35"/>
      <c r="O594" s="29"/>
      <c r="Q594" s="36"/>
    </row>
    <row r="595" spans="3:17" ht="24" customHeight="1">
      <c r="C595" s="33"/>
      <c r="F595" s="34"/>
      <c r="G595" s="29"/>
      <c r="N595" s="35"/>
      <c r="O595" s="29"/>
      <c r="Q595" s="36"/>
    </row>
    <row r="596" spans="3:17" ht="24" customHeight="1">
      <c r="C596" s="33"/>
      <c r="F596" s="34"/>
      <c r="G596" s="29"/>
      <c r="N596" s="35"/>
      <c r="O596" s="29"/>
      <c r="Q596" s="36"/>
    </row>
    <row r="597" spans="3:17" ht="24" customHeight="1">
      <c r="C597" s="33"/>
      <c r="F597" s="34"/>
      <c r="G597" s="29"/>
      <c r="N597" s="35"/>
      <c r="O597" s="29"/>
      <c r="Q597" s="36"/>
    </row>
    <row r="598" spans="3:17" ht="24" customHeight="1">
      <c r="C598" s="33"/>
      <c r="F598" s="34"/>
      <c r="G598" s="29"/>
      <c r="N598" s="35"/>
      <c r="O598" s="29"/>
      <c r="Q598" s="36"/>
    </row>
    <row r="599" spans="3:17" ht="24" customHeight="1">
      <c r="C599" s="33"/>
      <c r="F599" s="34"/>
      <c r="G599" s="29"/>
      <c r="N599" s="35"/>
      <c r="O599" s="29"/>
      <c r="Q599" s="36"/>
    </row>
    <row r="600" spans="3:17" ht="24" customHeight="1">
      <c r="C600" s="33"/>
      <c r="F600" s="34"/>
      <c r="G600" s="29"/>
      <c r="N600" s="35"/>
      <c r="O600" s="29"/>
      <c r="Q600" s="36"/>
    </row>
    <row r="601" spans="3:17" ht="24" customHeight="1">
      <c r="C601" s="33"/>
      <c r="F601" s="34"/>
      <c r="G601" s="29"/>
      <c r="N601" s="35"/>
      <c r="O601" s="29"/>
      <c r="Q601" s="36"/>
    </row>
    <row r="602" spans="3:17" ht="24" customHeight="1">
      <c r="C602" s="33"/>
      <c r="F602" s="34"/>
      <c r="G602" s="29"/>
      <c r="N602" s="35"/>
      <c r="O602" s="29"/>
      <c r="Q602" s="36"/>
    </row>
    <row r="603" spans="3:17" ht="24" customHeight="1">
      <c r="C603" s="33"/>
      <c r="F603" s="34"/>
      <c r="G603" s="29"/>
      <c r="N603" s="35"/>
      <c r="O603" s="29"/>
      <c r="Q603" s="36"/>
    </row>
    <row r="604" spans="3:17" ht="24" customHeight="1">
      <c r="C604" s="33"/>
      <c r="F604" s="34"/>
      <c r="G604" s="29"/>
      <c r="N604" s="35"/>
      <c r="O604" s="29"/>
      <c r="Q604" s="36"/>
    </row>
    <row r="605" spans="3:17" ht="24" customHeight="1">
      <c r="C605" s="33"/>
      <c r="F605" s="34"/>
      <c r="G605" s="29"/>
      <c r="N605" s="35"/>
      <c r="O605" s="29"/>
      <c r="Q605" s="36"/>
    </row>
    <row r="606" spans="3:17" ht="24" customHeight="1">
      <c r="C606" s="33"/>
      <c r="F606" s="34"/>
      <c r="G606" s="29"/>
      <c r="N606" s="35"/>
      <c r="O606" s="29"/>
      <c r="Q606" s="36"/>
    </row>
    <row r="607" spans="3:17" ht="24" customHeight="1">
      <c r="C607" s="33"/>
      <c r="F607" s="34"/>
      <c r="G607" s="29"/>
      <c r="N607" s="35"/>
      <c r="O607" s="29"/>
      <c r="Q607" s="36"/>
    </row>
    <row r="608" spans="3:17" ht="24" customHeight="1">
      <c r="C608" s="33"/>
      <c r="F608" s="34"/>
      <c r="G608" s="29"/>
      <c r="N608" s="35"/>
      <c r="O608" s="29"/>
      <c r="Q608" s="36"/>
    </row>
    <row r="609" spans="3:17" ht="24" customHeight="1">
      <c r="C609" s="33"/>
      <c r="F609" s="34"/>
      <c r="G609" s="29"/>
      <c r="N609" s="35"/>
      <c r="O609" s="29"/>
      <c r="Q609" s="36"/>
    </row>
    <row r="610" spans="3:17" ht="24" customHeight="1">
      <c r="C610" s="33"/>
      <c r="F610" s="34"/>
      <c r="G610" s="29"/>
      <c r="N610" s="35"/>
      <c r="O610" s="29"/>
      <c r="Q610" s="36"/>
    </row>
    <row r="611" spans="3:17" ht="24" customHeight="1">
      <c r="C611" s="33"/>
      <c r="F611" s="34"/>
      <c r="G611" s="29"/>
      <c r="N611" s="35"/>
      <c r="O611" s="29"/>
      <c r="Q611" s="36"/>
    </row>
    <row r="612" spans="3:17" ht="24" customHeight="1">
      <c r="C612" s="33"/>
      <c r="F612" s="34"/>
      <c r="G612" s="29"/>
      <c r="N612" s="35"/>
      <c r="O612" s="29"/>
      <c r="Q612" s="36"/>
    </row>
    <row r="613" spans="3:17" ht="24" customHeight="1">
      <c r="C613" s="33"/>
      <c r="F613" s="34"/>
      <c r="G613" s="29"/>
      <c r="N613" s="35"/>
      <c r="O613" s="29"/>
      <c r="Q613" s="36"/>
    </row>
    <row r="614" spans="3:17" ht="24" customHeight="1">
      <c r="C614" s="33"/>
      <c r="F614" s="34"/>
      <c r="G614" s="29"/>
      <c r="N614" s="35"/>
      <c r="O614" s="29"/>
      <c r="Q614" s="36"/>
    </row>
    <row r="615" spans="3:17" ht="24" customHeight="1">
      <c r="C615" s="33"/>
      <c r="F615" s="34"/>
      <c r="G615" s="29"/>
      <c r="N615" s="35"/>
      <c r="O615" s="29"/>
      <c r="Q615" s="36"/>
    </row>
    <row r="616" spans="3:17" ht="24" customHeight="1">
      <c r="C616" s="33"/>
      <c r="F616" s="34"/>
      <c r="G616" s="29"/>
      <c r="N616" s="35"/>
      <c r="O616" s="29"/>
      <c r="Q616" s="36"/>
    </row>
    <row r="617" spans="3:17" ht="24" customHeight="1">
      <c r="C617" s="33"/>
      <c r="F617" s="34"/>
      <c r="G617" s="29"/>
      <c r="N617" s="35"/>
      <c r="O617" s="29"/>
      <c r="Q617" s="36"/>
    </row>
    <row r="618" spans="3:17" ht="24" customHeight="1">
      <c r="C618" s="33"/>
      <c r="F618" s="34"/>
      <c r="G618" s="29"/>
      <c r="N618" s="35"/>
      <c r="O618" s="29"/>
      <c r="Q618" s="36"/>
    </row>
    <row r="619" spans="3:17" ht="24" customHeight="1">
      <c r="C619" s="33"/>
      <c r="F619" s="34"/>
      <c r="G619" s="29"/>
      <c r="N619" s="35"/>
      <c r="O619" s="29"/>
      <c r="Q619" s="36"/>
    </row>
    <row r="620" spans="3:17" ht="24" customHeight="1">
      <c r="C620" s="33"/>
      <c r="F620" s="34"/>
      <c r="G620" s="29"/>
      <c r="N620" s="35"/>
      <c r="O620" s="29"/>
      <c r="Q620" s="36"/>
    </row>
    <row r="621" spans="3:17" ht="24" customHeight="1">
      <c r="C621" s="33"/>
      <c r="F621" s="34"/>
      <c r="G621" s="29"/>
      <c r="N621" s="35"/>
      <c r="O621" s="29"/>
      <c r="Q621" s="36"/>
    </row>
    <row r="622" spans="3:17" ht="24" customHeight="1">
      <c r="C622" s="33"/>
      <c r="F622" s="34"/>
      <c r="G622" s="29"/>
      <c r="N622" s="35"/>
      <c r="O622" s="29"/>
      <c r="Q622" s="36"/>
    </row>
    <row r="623" spans="3:17" ht="24" customHeight="1">
      <c r="C623" s="33"/>
      <c r="F623" s="34"/>
      <c r="G623" s="29"/>
      <c r="N623" s="35"/>
      <c r="O623" s="29"/>
      <c r="Q623" s="36"/>
    </row>
    <row r="624" spans="3:17" ht="24" customHeight="1">
      <c r="C624" s="33"/>
      <c r="F624" s="34"/>
      <c r="G624" s="29"/>
      <c r="N624" s="35"/>
      <c r="O624" s="29"/>
      <c r="Q624" s="36"/>
    </row>
    <row r="625" spans="3:17" ht="24" customHeight="1">
      <c r="C625" s="33"/>
      <c r="F625" s="34"/>
      <c r="G625" s="29"/>
      <c r="N625" s="35"/>
      <c r="O625" s="29"/>
      <c r="Q625" s="36"/>
    </row>
    <row r="626" spans="3:17" ht="24" customHeight="1">
      <c r="C626" s="33"/>
      <c r="F626" s="34"/>
      <c r="G626" s="29"/>
      <c r="N626" s="35"/>
      <c r="O626" s="29"/>
      <c r="Q626" s="36"/>
    </row>
    <row r="627" spans="3:17" ht="24" customHeight="1">
      <c r="C627" s="33"/>
      <c r="F627" s="34"/>
      <c r="G627" s="29"/>
      <c r="N627" s="35"/>
      <c r="O627" s="29"/>
      <c r="Q627" s="36"/>
    </row>
    <row r="628" spans="3:17" ht="24" customHeight="1">
      <c r="C628" s="33"/>
      <c r="F628" s="34"/>
      <c r="G628" s="29"/>
      <c r="N628" s="35"/>
      <c r="O628" s="29"/>
      <c r="Q628" s="36"/>
    </row>
    <row r="629" spans="3:17" ht="24" customHeight="1">
      <c r="C629" s="33"/>
      <c r="F629" s="34"/>
      <c r="G629" s="29"/>
      <c r="N629" s="35"/>
      <c r="O629" s="29"/>
      <c r="Q629" s="36"/>
    </row>
    <row r="630" spans="3:17" ht="24" customHeight="1">
      <c r="C630" s="33"/>
      <c r="F630" s="34"/>
      <c r="G630" s="29"/>
      <c r="N630" s="35"/>
      <c r="O630" s="29"/>
      <c r="Q630" s="36"/>
    </row>
    <row r="631" spans="3:17" ht="24" customHeight="1">
      <c r="C631" s="33"/>
      <c r="F631" s="34"/>
      <c r="G631" s="29"/>
      <c r="N631" s="35"/>
      <c r="O631" s="29"/>
      <c r="Q631" s="36"/>
    </row>
    <row r="632" spans="3:17" ht="24" customHeight="1">
      <c r="C632" s="33"/>
      <c r="F632" s="34"/>
      <c r="G632" s="29"/>
      <c r="N632" s="35"/>
      <c r="O632" s="29"/>
      <c r="Q632" s="36"/>
    </row>
    <row r="633" spans="3:17" ht="24" customHeight="1">
      <c r="C633" s="33"/>
      <c r="F633" s="34"/>
      <c r="G633" s="29"/>
      <c r="N633" s="35"/>
      <c r="O633" s="29"/>
      <c r="Q633" s="36"/>
    </row>
    <row r="634" spans="3:17" ht="24" customHeight="1">
      <c r="C634" s="33"/>
      <c r="F634" s="34"/>
      <c r="G634" s="29"/>
      <c r="N634" s="35"/>
      <c r="O634" s="29"/>
      <c r="Q634" s="36"/>
    </row>
    <row r="635" spans="3:17" ht="24" customHeight="1">
      <c r="C635" s="33"/>
      <c r="F635" s="34"/>
      <c r="G635" s="29"/>
      <c r="N635" s="35"/>
      <c r="O635" s="29"/>
      <c r="Q635" s="36"/>
    </row>
    <row r="636" spans="3:17" ht="24" customHeight="1">
      <c r="C636" s="33"/>
      <c r="F636" s="34"/>
      <c r="G636" s="29"/>
      <c r="N636" s="35"/>
      <c r="O636" s="29"/>
      <c r="Q636" s="36"/>
    </row>
    <row r="637" spans="3:17" ht="24" customHeight="1">
      <c r="C637" s="33"/>
      <c r="F637" s="34"/>
      <c r="G637" s="29"/>
      <c r="N637" s="35"/>
      <c r="O637" s="29"/>
      <c r="Q637" s="36"/>
    </row>
    <row r="638" spans="3:17" ht="24" customHeight="1">
      <c r="C638" s="33"/>
      <c r="F638" s="34"/>
      <c r="G638" s="29"/>
      <c r="N638" s="35"/>
      <c r="O638" s="29"/>
      <c r="Q638" s="36"/>
    </row>
    <row r="639" spans="3:17" ht="24" customHeight="1">
      <c r="C639" s="33"/>
      <c r="F639" s="34"/>
      <c r="G639" s="29"/>
      <c r="N639" s="35"/>
      <c r="O639" s="29"/>
      <c r="Q639" s="36"/>
    </row>
    <row r="640" spans="3:17" ht="24" customHeight="1">
      <c r="C640" s="33"/>
      <c r="F640" s="34"/>
      <c r="G640" s="29"/>
      <c r="N640" s="35"/>
      <c r="O640" s="29"/>
      <c r="Q640" s="36"/>
    </row>
    <row r="641" spans="3:17" ht="24" customHeight="1">
      <c r="C641" s="33"/>
      <c r="F641" s="34"/>
      <c r="G641" s="29"/>
      <c r="N641" s="35"/>
      <c r="O641" s="29"/>
      <c r="Q641" s="36"/>
    </row>
    <row r="642" spans="3:17" ht="24" customHeight="1">
      <c r="C642" s="33"/>
      <c r="F642" s="34"/>
      <c r="G642" s="29"/>
      <c r="N642" s="35"/>
      <c r="O642" s="29"/>
      <c r="Q642" s="36"/>
    </row>
    <row r="643" spans="3:17" ht="24" customHeight="1">
      <c r="C643" s="33"/>
      <c r="F643" s="34"/>
      <c r="G643" s="29"/>
      <c r="N643" s="35"/>
      <c r="O643" s="29"/>
      <c r="Q643" s="36"/>
    </row>
    <row r="644" spans="3:17" ht="24" customHeight="1">
      <c r="C644" s="33"/>
      <c r="F644" s="34"/>
      <c r="G644" s="29"/>
      <c r="N644" s="35"/>
      <c r="O644" s="29"/>
      <c r="Q644" s="36"/>
    </row>
    <row r="645" spans="3:17" ht="24" customHeight="1">
      <c r="C645" s="33"/>
      <c r="F645" s="34"/>
      <c r="G645" s="29"/>
      <c r="N645" s="35"/>
      <c r="O645" s="29"/>
      <c r="Q645" s="36"/>
    </row>
    <row r="646" spans="3:17" ht="24" customHeight="1">
      <c r="C646" s="33"/>
      <c r="F646" s="34"/>
      <c r="G646" s="29"/>
      <c r="N646" s="35"/>
      <c r="O646" s="29"/>
      <c r="Q646" s="36"/>
    </row>
    <row r="647" spans="3:17" ht="24" customHeight="1">
      <c r="C647" s="33"/>
      <c r="F647" s="34"/>
      <c r="G647" s="29"/>
      <c r="N647" s="35"/>
      <c r="O647" s="29"/>
      <c r="Q647" s="36"/>
    </row>
    <row r="648" spans="3:17" ht="24" customHeight="1">
      <c r="C648" s="33"/>
      <c r="F648" s="34"/>
      <c r="G648" s="29"/>
      <c r="N648" s="35"/>
      <c r="O648" s="29"/>
      <c r="Q648" s="36"/>
    </row>
    <row r="649" spans="3:17" ht="24" customHeight="1">
      <c r="C649" s="33"/>
      <c r="F649" s="34"/>
      <c r="G649" s="29"/>
      <c r="N649" s="35"/>
      <c r="O649" s="29"/>
      <c r="Q649" s="36"/>
    </row>
    <row r="650" spans="3:17" ht="24" customHeight="1">
      <c r="C650" s="33"/>
      <c r="F650" s="34"/>
      <c r="G650" s="29"/>
      <c r="N650" s="35"/>
      <c r="O650" s="29"/>
      <c r="Q650" s="36"/>
    </row>
    <row r="651" spans="3:17" ht="24" customHeight="1">
      <c r="C651" s="33"/>
      <c r="F651" s="34"/>
      <c r="G651" s="29"/>
      <c r="N651" s="35"/>
      <c r="O651" s="29"/>
      <c r="Q651" s="36"/>
    </row>
    <row r="652" spans="3:17" ht="24" customHeight="1">
      <c r="C652" s="33"/>
      <c r="F652" s="34"/>
      <c r="G652" s="29"/>
      <c r="N652" s="35"/>
      <c r="O652" s="29"/>
      <c r="Q652" s="36"/>
    </row>
    <row r="653" spans="3:17" ht="24" customHeight="1">
      <c r="C653" s="33"/>
      <c r="F653" s="34"/>
      <c r="G653" s="29"/>
      <c r="N653" s="35"/>
      <c r="O653" s="29"/>
      <c r="Q653" s="36"/>
    </row>
    <row r="654" spans="3:17" ht="24" customHeight="1">
      <c r="C654" s="33"/>
      <c r="F654" s="34"/>
      <c r="G654" s="29"/>
      <c r="N654" s="35"/>
      <c r="O654" s="29"/>
      <c r="Q654" s="36"/>
    </row>
    <row r="655" spans="3:17" ht="24" customHeight="1">
      <c r="C655" s="33"/>
      <c r="F655" s="34"/>
      <c r="G655" s="29"/>
      <c r="N655" s="35"/>
      <c r="O655" s="29"/>
      <c r="Q655" s="36"/>
    </row>
    <row r="656" spans="3:17" ht="24" customHeight="1">
      <c r="C656" s="33"/>
      <c r="F656" s="34"/>
      <c r="G656" s="29"/>
      <c r="N656" s="35"/>
      <c r="O656" s="29"/>
      <c r="Q656" s="36"/>
    </row>
    <row r="657" spans="3:17" ht="24" customHeight="1">
      <c r="C657" s="33"/>
      <c r="F657" s="34"/>
      <c r="G657" s="29"/>
      <c r="N657" s="35"/>
      <c r="O657" s="29"/>
      <c r="Q657" s="36"/>
    </row>
    <row r="658" spans="3:17" ht="24" customHeight="1">
      <c r="C658" s="33"/>
      <c r="F658" s="34"/>
      <c r="G658" s="29"/>
      <c r="N658" s="35"/>
      <c r="O658" s="29"/>
      <c r="Q658" s="36"/>
    </row>
    <row r="659" spans="3:17" ht="24" customHeight="1">
      <c r="C659" s="33"/>
      <c r="F659" s="34"/>
      <c r="G659" s="29"/>
      <c r="N659" s="35"/>
      <c r="O659" s="29"/>
      <c r="Q659" s="36"/>
    </row>
    <row r="660" spans="3:17" ht="24" customHeight="1">
      <c r="C660" s="33"/>
      <c r="F660" s="34"/>
      <c r="G660" s="29"/>
      <c r="N660" s="35"/>
      <c r="O660" s="29"/>
      <c r="Q660" s="36"/>
    </row>
    <row r="661" spans="3:17" ht="24" customHeight="1">
      <c r="C661" s="33"/>
      <c r="F661" s="34"/>
      <c r="G661" s="29"/>
      <c r="N661" s="35"/>
      <c r="O661" s="29"/>
      <c r="Q661" s="36"/>
    </row>
    <row r="662" spans="3:17" ht="24" customHeight="1">
      <c r="C662" s="33"/>
      <c r="F662" s="34"/>
      <c r="G662" s="29"/>
      <c r="N662" s="35"/>
      <c r="O662" s="29"/>
      <c r="Q662" s="36"/>
    </row>
    <row r="663" spans="3:17" ht="24" customHeight="1">
      <c r="C663" s="33"/>
      <c r="F663" s="34"/>
      <c r="G663" s="29"/>
      <c r="N663" s="35"/>
      <c r="O663" s="29"/>
      <c r="Q663" s="36"/>
    </row>
    <row r="664" spans="3:17" ht="24" customHeight="1">
      <c r="C664" s="33"/>
      <c r="F664" s="34"/>
      <c r="G664" s="29"/>
      <c r="N664" s="35"/>
      <c r="O664" s="29"/>
      <c r="Q664" s="36"/>
    </row>
    <row r="665" spans="3:17" ht="24" customHeight="1">
      <c r="C665" s="33"/>
      <c r="F665" s="34"/>
      <c r="G665" s="29"/>
      <c r="N665" s="35"/>
      <c r="O665" s="29"/>
      <c r="Q665" s="36"/>
    </row>
    <row r="666" spans="3:17" ht="24" customHeight="1">
      <c r="C666" s="33"/>
      <c r="F666" s="34"/>
      <c r="G666" s="29"/>
      <c r="N666" s="35"/>
      <c r="O666" s="29"/>
      <c r="Q666" s="36"/>
    </row>
    <row r="667" spans="3:17" ht="24" customHeight="1">
      <c r="C667" s="33"/>
      <c r="F667" s="34"/>
      <c r="G667" s="29"/>
      <c r="N667" s="35"/>
      <c r="O667" s="29"/>
      <c r="Q667" s="36"/>
    </row>
    <row r="668" spans="3:17" ht="24" customHeight="1">
      <c r="C668" s="33"/>
      <c r="F668" s="34"/>
      <c r="G668" s="29"/>
      <c r="N668" s="35"/>
      <c r="O668" s="29"/>
      <c r="Q668" s="36"/>
    </row>
    <row r="669" spans="3:17" ht="24" customHeight="1">
      <c r="C669" s="33"/>
      <c r="F669" s="34"/>
      <c r="G669" s="29"/>
      <c r="N669" s="35"/>
      <c r="O669" s="29"/>
      <c r="Q669" s="36"/>
    </row>
    <row r="670" spans="3:17" ht="24" customHeight="1">
      <c r="C670" s="33"/>
      <c r="F670" s="34"/>
      <c r="G670" s="29"/>
      <c r="N670" s="35"/>
      <c r="O670" s="29"/>
      <c r="Q670" s="36"/>
    </row>
    <row r="671" spans="3:17" ht="24" customHeight="1">
      <c r="C671" s="33"/>
      <c r="F671" s="34"/>
      <c r="G671" s="29"/>
      <c r="N671" s="35"/>
      <c r="O671" s="29"/>
      <c r="Q671" s="36"/>
    </row>
    <row r="672" spans="3:17" ht="24" customHeight="1">
      <c r="C672" s="33"/>
      <c r="F672" s="34"/>
      <c r="G672" s="29"/>
      <c r="N672" s="35"/>
      <c r="O672" s="29"/>
      <c r="Q672" s="36"/>
    </row>
    <row r="673" spans="3:17" ht="24" customHeight="1">
      <c r="C673" s="33"/>
      <c r="F673" s="34"/>
      <c r="G673" s="29"/>
      <c r="N673" s="35"/>
      <c r="O673" s="29"/>
      <c r="Q673" s="36"/>
    </row>
    <row r="674" spans="3:17" ht="24" customHeight="1">
      <c r="C674" s="33"/>
      <c r="F674" s="34"/>
      <c r="G674" s="29"/>
      <c r="N674" s="35"/>
      <c r="O674" s="29"/>
      <c r="Q674" s="36"/>
    </row>
    <row r="675" spans="3:17" ht="24" customHeight="1">
      <c r="C675" s="33"/>
      <c r="F675" s="34"/>
      <c r="G675" s="29"/>
      <c r="N675" s="35"/>
      <c r="O675" s="29"/>
      <c r="Q675" s="36"/>
    </row>
    <row r="676" spans="3:17" ht="24" customHeight="1">
      <c r="C676" s="33"/>
      <c r="F676" s="34"/>
      <c r="G676" s="29"/>
      <c r="N676" s="35"/>
      <c r="O676" s="29"/>
      <c r="Q676" s="36"/>
    </row>
    <row r="677" spans="3:17" ht="24" customHeight="1">
      <c r="C677" s="33"/>
      <c r="F677" s="34"/>
      <c r="G677" s="29"/>
      <c r="N677" s="35"/>
      <c r="O677" s="29"/>
      <c r="Q677" s="36"/>
    </row>
    <row r="678" spans="3:17" ht="24" customHeight="1">
      <c r="C678" s="33"/>
      <c r="F678" s="34"/>
      <c r="G678" s="29"/>
      <c r="N678" s="35"/>
      <c r="O678" s="29"/>
      <c r="Q678" s="36"/>
    </row>
    <row r="679" spans="3:17" ht="24" customHeight="1">
      <c r="C679" s="33"/>
      <c r="F679" s="34"/>
      <c r="G679" s="29"/>
      <c r="N679" s="35"/>
      <c r="O679" s="29"/>
      <c r="Q679" s="36"/>
    </row>
    <row r="680" spans="3:17" ht="24" customHeight="1">
      <c r="C680" s="33"/>
      <c r="F680" s="34"/>
      <c r="G680" s="29"/>
      <c r="N680" s="35"/>
      <c r="O680" s="29"/>
      <c r="Q680" s="36"/>
    </row>
    <row r="681" spans="3:17" ht="24" customHeight="1">
      <c r="C681" s="33"/>
      <c r="F681" s="34"/>
      <c r="G681" s="29"/>
      <c r="N681" s="35"/>
      <c r="O681" s="29"/>
      <c r="Q681" s="36"/>
    </row>
    <row r="682" spans="3:17" ht="24" customHeight="1">
      <c r="C682" s="33"/>
      <c r="F682" s="34"/>
      <c r="G682" s="29"/>
      <c r="N682" s="35"/>
      <c r="O682" s="29"/>
      <c r="Q682" s="36"/>
    </row>
    <row r="683" spans="3:17" ht="24" customHeight="1">
      <c r="C683" s="33"/>
      <c r="F683" s="34"/>
      <c r="G683" s="29"/>
      <c r="N683" s="35"/>
      <c r="O683" s="29"/>
      <c r="Q683" s="36"/>
    </row>
    <row r="684" spans="3:17" ht="24" customHeight="1">
      <c r="C684" s="33"/>
      <c r="F684" s="34"/>
      <c r="G684" s="29"/>
      <c r="N684" s="35"/>
      <c r="O684" s="29"/>
      <c r="Q684" s="36"/>
    </row>
    <row r="685" spans="3:17" ht="24" customHeight="1">
      <c r="C685" s="33"/>
      <c r="F685" s="34"/>
      <c r="G685" s="29"/>
      <c r="N685" s="35"/>
      <c r="O685" s="29"/>
      <c r="Q685" s="36"/>
    </row>
    <row r="686" spans="3:17" ht="24" customHeight="1">
      <c r="C686" s="33"/>
      <c r="F686" s="34"/>
      <c r="G686" s="29"/>
      <c r="N686" s="35"/>
      <c r="O686" s="29"/>
      <c r="Q686" s="36"/>
    </row>
    <row r="687" spans="3:17" ht="24" customHeight="1">
      <c r="C687" s="33"/>
      <c r="F687" s="34"/>
      <c r="G687" s="29"/>
      <c r="N687" s="35"/>
      <c r="O687" s="29"/>
      <c r="Q687" s="36"/>
    </row>
    <row r="688" spans="3:17" ht="24" customHeight="1">
      <c r="C688" s="33"/>
      <c r="F688" s="34"/>
      <c r="G688" s="29"/>
      <c r="N688" s="35"/>
      <c r="O688" s="29"/>
      <c r="Q688" s="36"/>
    </row>
    <row r="689" spans="3:17" ht="24" customHeight="1">
      <c r="C689" s="33"/>
      <c r="F689" s="34"/>
      <c r="G689" s="29"/>
      <c r="N689" s="35"/>
      <c r="O689" s="29"/>
      <c r="Q689" s="36"/>
    </row>
    <row r="690" spans="3:17" ht="24" customHeight="1">
      <c r="C690" s="33"/>
      <c r="F690" s="34"/>
      <c r="G690" s="29"/>
      <c r="N690" s="35"/>
      <c r="O690" s="29"/>
      <c r="Q690" s="36"/>
    </row>
    <row r="691" spans="3:17" ht="24" customHeight="1">
      <c r="C691" s="33"/>
      <c r="F691" s="34"/>
      <c r="G691" s="29"/>
      <c r="N691" s="35"/>
      <c r="O691" s="29"/>
      <c r="Q691" s="36"/>
    </row>
    <row r="692" spans="3:17" ht="24" customHeight="1">
      <c r="C692" s="33"/>
      <c r="F692" s="34"/>
      <c r="G692" s="29"/>
      <c r="N692" s="35"/>
      <c r="O692" s="29"/>
      <c r="Q692" s="36"/>
    </row>
    <row r="693" spans="3:17" ht="24" customHeight="1">
      <c r="C693" s="33"/>
      <c r="F693" s="34"/>
      <c r="G693" s="29"/>
      <c r="N693" s="35"/>
      <c r="O693" s="29"/>
      <c r="Q693" s="36"/>
    </row>
    <row r="694" spans="3:17" ht="24" customHeight="1">
      <c r="C694" s="33"/>
      <c r="F694" s="34"/>
      <c r="G694" s="29"/>
      <c r="N694" s="35"/>
      <c r="O694" s="29"/>
      <c r="Q694" s="36"/>
    </row>
    <row r="695" spans="3:17" ht="24" customHeight="1">
      <c r="C695" s="33"/>
      <c r="F695" s="34"/>
      <c r="G695" s="29"/>
      <c r="N695" s="35"/>
      <c r="O695" s="29"/>
      <c r="Q695" s="36"/>
    </row>
    <row r="696" spans="3:17" ht="24" customHeight="1">
      <c r="C696" s="33"/>
      <c r="F696" s="34"/>
      <c r="G696" s="29"/>
      <c r="N696" s="35"/>
      <c r="O696" s="29"/>
      <c r="Q696" s="36"/>
    </row>
    <row r="697" spans="3:17" ht="24" customHeight="1">
      <c r="C697" s="33"/>
      <c r="F697" s="34"/>
      <c r="G697" s="29"/>
      <c r="N697" s="35"/>
      <c r="O697" s="29"/>
      <c r="Q697" s="36"/>
    </row>
    <row r="698" spans="3:17" ht="24" customHeight="1">
      <c r="C698" s="33"/>
      <c r="F698" s="34"/>
      <c r="G698" s="29"/>
      <c r="N698" s="35"/>
      <c r="O698" s="29"/>
      <c r="Q698" s="36"/>
    </row>
    <row r="699" spans="3:17" ht="24" customHeight="1">
      <c r="C699" s="33"/>
      <c r="F699" s="34"/>
      <c r="G699" s="29"/>
      <c r="N699" s="35"/>
      <c r="O699" s="29"/>
      <c r="Q699" s="36"/>
    </row>
    <row r="700" spans="3:17" ht="24" customHeight="1">
      <c r="C700" s="33"/>
      <c r="F700" s="34"/>
      <c r="G700" s="29"/>
      <c r="N700" s="35"/>
      <c r="O700" s="29"/>
      <c r="Q700" s="36"/>
    </row>
    <row r="701" spans="3:17" ht="24" customHeight="1">
      <c r="C701" s="33"/>
      <c r="F701" s="34"/>
      <c r="G701" s="29"/>
      <c r="N701" s="35"/>
      <c r="O701" s="29"/>
      <c r="Q701" s="36"/>
    </row>
    <row r="702" spans="3:17" ht="24" customHeight="1">
      <c r="C702" s="33"/>
      <c r="F702" s="34"/>
      <c r="G702" s="29"/>
      <c r="N702" s="35"/>
      <c r="O702" s="29"/>
      <c r="Q702" s="36"/>
    </row>
    <row r="703" spans="3:17" ht="24" customHeight="1">
      <c r="C703" s="33"/>
      <c r="F703" s="34"/>
      <c r="G703" s="29"/>
      <c r="N703" s="35"/>
      <c r="O703" s="29"/>
      <c r="Q703" s="36"/>
    </row>
    <row r="704" spans="3:17" ht="24" customHeight="1">
      <c r="C704" s="33"/>
      <c r="F704" s="34"/>
      <c r="G704" s="29"/>
      <c r="N704" s="35"/>
      <c r="O704" s="29"/>
      <c r="Q704" s="36"/>
    </row>
    <row r="705" spans="3:17" ht="24" customHeight="1">
      <c r="C705" s="33"/>
      <c r="F705" s="34"/>
      <c r="G705" s="29"/>
      <c r="N705" s="35"/>
      <c r="O705" s="29"/>
      <c r="Q705" s="36"/>
    </row>
    <row r="706" spans="3:17" ht="24" customHeight="1">
      <c r="C706" s="33"/>
      <c r="F706" s="34"/>
      <c r="G706" s="29"/>
      <c r="N706" s="35"/>
      <c r="O706" s="29"/>
      <c r="Q706" s="36"/>
    </row>
    <row r="707" spans="3:17" ht="24" customHeight="1">
      <c r="C707" s="33"/>
      <c r="F707" s="34"/>
      <c r="G707" s="29"/>
      <c r="N707" s="35"/>
      <c r="O707" s="29"/>
      <c r="Q707" s="36"/>
    </row>
    <row r="708" spans="3:17" ht="24" customHeight="1">
      <c r="C708" s="33"/>
      <c r="F708" s="34"/>
      <c r="G708" s="29"/>
      <c r="N708" s="35"/>
      <c r="O708" s="29"/>
      <c r="Q708" s="36"/>
    </row>
    <row r="709" spans="3:17" ht="24" customHeight="1">
      <c r="C709" s="33"/>
      <c r="F709" s="34"/>
      <c r="G709" s="29"/>
      <c r="N709" s="35"/>
      <c r="O709" s="29"/>
      <c r="Q709" s="36"/>
    </row>
    <row r="710" spans="3:17" ht="24" customHeight="1">
      <c r="C710" s="33"/>
      <c r="F710" s="34"/>
      <c r="G710" s="29"/>
      <c r="N710" s="35"/>
      <c r="O710" s="29"/>
      <c r="Q710" s="36"/>
    </row>
    <row r="711" spans="3:17" ht="24" customHeight="1">
      <c r="C711" s="33"/>
      <c r="F711" s="34"/>
      <c r="G711" s="29"/>
      <c r="N711" s="35"/>
      <c r="O711" s="29"/>
      <c r="Q711" s="36"/>
    </row>
    <row r="712" spans="3:17" ht="24" customHeight="1">
      <c r="C712" s="33"/>
      <c r="F712" s="34"/>
      <c r="G712" s="29"/>
      <c r="N712" s="35"/>
      <c r="O712" s="29"/>
      <c r="Q712" s="36"/>
    </row>
    <row r="713" spans="3:17" ht="24" customHeight="1">
      <c r="C713" s="33"/>
      <c r="F713" s="34"/>
      <c r="G713" s="29"/>
      <c r="N713" s="35"/>
      <c r="O713" s="29"/>
      <c r="Q713" s="36"/>
    </row>
    <row r="714" spans="3:17" ht="24" customHeight="1">
      <c r="C714" s="33"/>
      <c r="F714" s="34"/>
      <c r="G714" s="29"/>
      <c r="N714" s="35"/>
      <c r="O714" s="29"/>
      <c r="Q714" s="36"/>
    </row>
    <row r="715" spans="3:17" ht="24" customHeight="1">
      <c r="C715" s="33"/>
      <c r="F715" s="34"/>
      <c r="G715" s="29"/>
      <c r="N715" s="35"/>
      <c r="O715" s="29"/>
      <c r="Q715" s="36"/>
    </row>
    <row r="716" spans="3:17" ht="24" customHeight="1">
      <c r="C716" s="33"/>
      <c r="F716" s="34"/>
      <c r="G716" s="29"/>
      <c r="N716" s="35"/>
      <c r="O716" s="29"/>
      <c r="Q716" s="36"/>
    </row>
    <row r="717" spans="3:17" ht="24" customHeight="1">
      <c r="C717" s="33"/>
      <c r="F717" s="34"/>
      <c r="G717" s="29"/>
      <c r="N717" s="35"/>
      <c r="O717" s="29"/>
      <c r="Q717" s="36"/>
    </row>
    <row r="718" spans="3:17" ht="24" customHeight="1">
      <c r="C718" s="33"/>
      <c r="F718" s="34"/>
      <c r="G718" s="29"/>
      <c r="N718" s="35"/>
      <c r="O718" s="29"/>
      <c r="Q718" s="36"/>
    </row>
    <row r="719" spans="3:17" ht="24" customHeight="1">
      <c r="C719" s="33"/>
      <c r="F719" s="34"/>
      <c r="G719" s="29"/>
      <c r="N719" s="35"/>
      <c r="O719" s="29"/>
      <c r="Q719" s="36"/>
    </row>
    <row r="720" spans="3:17" ht="24" customHeight="1">
      <c r="C720" s="33"/>
      <c r="F720" s="34"/>
      <c r="G720" s="29"/>
      <c r="N720" s="35"/>
      <c r="O720" s="29"/>
      <c r="Q720" s="36"/>
    </row>
    <row r="721" spans="3:17" ht="24" customHeight="1">
      <c r="C721" s="33"/>
      <c r="F721" s="34"/>
      <c r="G721" s="29"/>
      <c r="N721" s="35"/>
      <c r="O721" s="29"/>
      <c r="Q721" s="36"/>
    </row>
    <row r="722" spans="3:17" ht="24" customHeight="1">
      <c r="C722" s="33"/>
      <c r="F722" s="34"/>
      <c r="G722" s="29"/>
      <c r="N722" s="35"/>
      <c r="O722" s="29"/>
      <c r="Q722" s="36"/>
    </row>
    <row r="723" spans="3:17" ht="24" customHeight="1">
      <c r="C723" s="33"/>
      <c r="F723" s="34"/>
      <c r="G723" s="29"/>
      <c r="N723" s="35"/>
      <c r="O723" s="29"/>
      <c r="Q723" s="36"/>
    </row>
    <row r="724" spans="3:17" ht="24" customHeight="1">
      <c r="C724" s="33"/>
      <c r="F724" s="34"/>
      <c r="G724" s="29"/>
      <c r="N724" s="35"/>
      <c r="O724" s="29"/>
      <c r="Q724" s="36"/>
    </row>
    <row r="725" spans="3:17" ht="24" customHeight="1">
      <c r="C725" s="33"/>
      <c r="F725" s="34"/>
      <c r="G725" s="29"/>
      <c r="N725" s="35"/>
      <c r="O725" s="29"/>
      <c r="Q725" s="36"/>
    </row>
    <row r="726" spans="3:17" ht="24" customHeight="1">
      <c r="C726" s="33"/>
      <c r="F726" s="34"/>
      <c r="G726" s="29"/>
      <c r="N726" s="35"/>
      <c r="O726" s="29"/>
      <c r="Q726" s="36"/>
    </row>
    <row r="727" spans="3:17" ht="24" customHeight="1">
      <c r="C727" s="33"/>
      <c r="F727" s="34"/>
      <c r="G727" s="29"/>
      <c r="N727" s="35"/>
      <c r="O727" s="29"/>
      <c r="Q727" s="36"/>
    </row>
    <row r="728" spans="3:17" ht="24" customHeight="1">
      <c r="C728" s="33"/>
      <c r="F728" s="34"/>
      <c r="G728" s="29"/>
      <c r="N728" s="35"/>
      <c r="O728" s="29"/>
      <c r="Q728" s="36"/>
    </row>
    <row r="729" spans="3:17" ht="24" customHeight="1">
      <c r="C729" s="33"/>
      <c r="F729" s="34"/>
      <c r="G729" s="29"/>
      <c r="N729" s="35"/>
      <c r="O729" s="29"/>
      <c r="Q729" s="36"/>
    </row>
    <row r="730" spans="3:17" ht="24" customHeight="1">
      <c r="C730" s="33"/>
      <c r="F730" s="34"/>
      <c r="G730" s="29"/>
      <c r="N730" s="35"/>
      <c r="O730" s="29"/>
      <c r="Q730" s="36"/>
    </row>
    <row r="731" spans="3:17" ht="24" customHeight="1">
      <c r="C731" s="33"/>
      <c r="F731" s="34"/>
      <c r="G731" s="29"/>
      <c r="N731" s="35"/>
      <c r="O731" s="29"/>
      <c r="Q731" s="36"/>
    </row>
    <row r="732" spans="3:17" ht="24" customHeight="1">
      <c r="C732" s="33"/>
      <c r="F732" s="34"/>
      <c r="G732" s="29"/>
      <c r="N732" s="35"/>
      <c r="O732" s="29"/>
      <c r="Q732" s="36"/>
    </row>
    <row r="733" spans="3:17" ht="24" customHeight="1">
      <c r="C733" s="33"/>
      <c r="F733" s="34"/>
      <c r="G733" s="29"/>
      <c r="N733" s="35"/>
      <c r="O733" s="29"/>
      <c r="Q733" s="36"/>
    </row>
    <row r="734" spans="3:17" ht="24" customHeight="1">
      <c r="C734" s="33"/>
      <c r="F734" s="34"/>
      <c r="G734" s="29"/>
      <c r="N734" s="35"/>
      <c r="O734" s="29"/>
      <c r="Q734" s="36"/>
    </row>
    <row r="735" spans="3:17" ht="24" customHeight="1">
      <c r="C735" s="33"/>
      <c r="F735" s="34"/>
      <c r="G735" s="29"/>
      <c r="N735" s="35"/>
      <c r="O735" s="29"/>
      <c r="Q735" s="36"/>
    </row>
    <row r="736" spans="3:17" ht="24" customHeight="1">
      <c r="C736" s="33"/>
      <c r="F736" s="34"/>
      <c r="G736" s="29"/>
      <c r="N736" s="35"/>
      <c r="O736" s="29"/>
      <c r="Q736" s="36"/>
    </row>
    <row r="737" spans="3:17" ht="24" customHeight="1">
      <c r="C737" s="33"/>
      <c r="F737" s="34"/>
      <c r="G737" s="29"/>
      <c r="N737" s="35"/>
      <c r="O737" s="29"/>
      <c r="Q737" s="36"/>
    </row>
    <row r="738" spans="3:17" ht="24" customHeight="1">
      <c r="C738" s="33"/>
      <c r="F738" s="34"/>
      <c r="G738" s="29"/>
      <c r="N738" s="35"/>
      <c r="O738" s="29"/>
      <c r="Q738" s="36"/>
    </row>
    <row r="739" spans="3:17" ht="24" customHeight="1">
      <c r="C739" s="33"/>
      <c r="F739" s="34"/>
      <c r="G739" s="29"/>
      <c r="N739" s="35"/>
      <c r="O739" s="29"/>
      <c r="Q739" s="36"/>
    </row>
    <row r="740" spans="3:17" ht="24" customHeight="1">
      <c r="C740" s="33"/>
      <c r="F740" s="34"/>
      <c r="G740" s="29"/>
      <c r="N740" s="35"/>
      <c r="O740" s="29"/>
      <c r="Q740" s="36"/>
    </row>
    <row r="741" spans="3:17" ht="24" customHeight="1">
      <c r="C741" s="33"/>
      <c r="F741" s="34"/>
      <c r="G741" s="29"/>
      <c r="N741" s="35"/>
      <c r="O741" s="29"/>
      <c r="Q741" s="36"/>
    </row>
    <row r="742" spans="3:17" ht="24" customHeight="1">
      <c r="C742" s="33"/>
      <c r="F742" s="34"/>
      <c r="G742" s="29"/>
      <c r="N742" s="35"/>
      <c r="O742" s="29"/>
      <c r="Q742" s="36"/>
    </row>
    <row r="743" spans="3:17" ht="24" customHeight="1">
      <c r="C743" s="33"/>
      <c r="F743" s="34"/>
      <c r="G743" s="29"/>
      <c r="N743" s="35"/>
      <c r="O743" s="29"/>
      <c r="Q743" s="36"/>
    </row>
    <row r="744" spans="3:17" ht="24" customHeight="1">
      <c r="C744" s="33"/>
      <c r="F744" s="34"/>
      <c r="G744" s="29"/>
      <c r="N744" s="35"/>
      <c r="O744" s="29"/>
      <c r="Q744" s="36"/>
    </row>
    <row r="745" spans="3:17" ht="24" customHeight="1">
      <c r="C745" s="33"/>
      <c r="F745" s="34"/>
      <c r="G745" s="29"/>
      <c r="N745" s="35"/>
      <c r="O745" s="29"/>
      <c r="Q745" s="36"/>
    </row>
    <row r="746" spans="3:17" ht="24" customHeight="1">
      <c r="C746" s="33"/>
      <c r="F746" s="34"/>
      <c r="G746" s="29"/>
      <c r="N746" s="35"/>
      <c r="O746" s="29"/>
      <c r="Q746" s="36"/>
    </row>
    <row r="747" spans="3:17" ht="24" customHeight="1">
      <c r="C747" s="33"/>
      <c r="F747" s="34"/>
      <c r="G747" s="29"/>
      <c r="N747" s="35"/>
      <c r="O747" s="29"/>
      <c r="Q747" s="36"/>
    </row>
    <row r="748" spans="3:17" ht="24" customHeight="1">
      <c r="C748" s="33"/>
      <c r="F748" s="34"/>
      <c r="G748" s="29"/>
      <c r="N748" s="35"/>
      <c r="O748" s="29"/>
      <c r="Q748" s="36"/>
    </row>
    <row r="749" spans="3:17" ht="24" customHeight="1">
      <c r="C749" s="33"/>
      <c r="F749" s="34"/>
      <c r="G749" s="29"/>
      <c r="N749" s="35"/>
      <c r="O749" s="29"/>
      <c r="Q749" s="36"/>
    </row>
    <row r="750" spans="3:17" ht="24" customHeight="1">
      <c r="C750" s="33"/>
      <c r="F750" s="34"/>
      <c r="G750" s="29"/>
      <c r="N750" s="35"/>
      <c r="O750" s="29"/>
      <c r="Q750" s="36"/>
    </row>
    <row r="751" spans="3:17" ht="24" customHeight="1">
      <c r="C751" s="33"/>
      <c r="F751" s="34"/>
      <c r="G751" s="29"/>
      <c r="N751" s="35"/>
      <c r="O751" s="29"/>
      <c r="Q751" s="36"/>
    </row>
    <row r="752" spans="3:17" ht="24" customHeight="1">
      <c r="C752" s="33"/>
      <c r="F752" s="34"/>
      <c r="G752" s="29"/>
      <c r="N752" s="35"/>
      <c r="O752" s="29"/>
      <c r="Q752" s="36"/>
    </row>
    <row r="753" spans="3:17" ht="24" customHeight="1">
      <c r="C753" s="33"/>
      <c r="F753" s="34"/>
      <c r="G753" s="29"/>
      <c r="N753" s="35"/>
      <c r="O753" s="29"/>
      <c r="Q753" s="36"/>
    </row>
    <row r="754" spans="3:17" ht="24" customHeight="1">
      <c r="C754" s="33"/>
      <c r="F754" s="34"/>
      <c r="G754" s="29"/>
      <c r="N754" s="35"/>
      <c r="O754" s="29"/>
      <c r="Q754" s="36"/>
    </row>
    <row r="755" spans="3:17" ht="24" customHeight="1">
      <c r="C755" s="33"/>
      <c r="F755" s="34"/>
      <c r="G755" s="29"/>
      <c r="N755" s="35"/>
      <c r="O755" s="29"/>
      <c r="Q755" s="36"/>
    </row>
    <row r="756" spans="3:17" ht="24" customHeight="1">
      <c r="C756" s="33"/>
      <c r="F756" s="34"/>
      <c r="G756" s="29"/>
      <c r="N756" s="35"/>
      <c r="O756" s="29"/>
      <c r="Q756" s="36"/>
    </row>
    <row r="757" spans="3:17" ht="24" customHeight="1">
      <c r="C757" s="33"/>
      <c r="F757" s="34"/>
      <c r="G757" s="29"/>
      <c r="N757" s="35"/>
      <c r="O757" s="29"/>
      <c r="Q757" s="36"/>
    </row>
    <row r="758" spans="3:17" ht="24" customHeight="1">
      <c r="C758" s="33"/>
      <c r="F758" s="34"/>
      <c r="G758" s="29"/>
      <c r="N758" s="35"/>
      <c r="O758" s="29"/>
      <c r="Q758" s="36"/>
    </row>
    <row r="759" spans="3:17" ht="24" customHeight="1">
      <c r="C759" s="33"/>
      <c r="F759" s="34"/>
      <c r="G759" s="29"/>
      <c r="N759" s="35"/>
      <c r="O759" s="29"/>
      <c r="Q759" s="36"/>
    </row>
    <row r="760" spans="3:17" ht="24" customHeight="1">
      <c r="C760" s="33"/>
      <c r="F760" s="34"/>
      <c r="G760" s="29"/>
      <c r="N760" s="35"/>
      <c r="O760" s="29"/>
      <c r="Q760" s="36"/>
    </row>
    <row r="761" spans="3:17" ht="24" customHeight="1">
      <c r="C761" s="33"/>
      <c r="F761" s="34"/>
      <c r="G761" s="29"/>
      <c r="N761" s="35"/>
      <c r="O761" s="29"/>
      <c r="Q761" s="36"/>
    </row>
    <row r="762" spans="3:17" ht="24" customHeight="1">
      <c r="C762" s="33"/>
      <c r="F762" s="34"/>
      <c r="G762" s="29"/>
      <c r="N762" s="35"/>
      <c r="O762" s="29"/>
      <c r="Q762" s="36"/>
    </row>
    <row r="763" spans="3:17" ht="24" customHeight="1">
      <c r="C763" s="33"/>
      <c r="F763" s="34"/>
      <c r="G763" s="29"/>
      <c r="N763" s="35"/>
      <c r="O763" s="29"/>
      <c r="Q763" s="36"/>
    </row>
    <row r="764" spans="3:17" ht="24" customHeight="1">
      <c r="C764" s="33"/>
      <c r="F764" s="34"/>
      <c r="G764" s="29"/>
      <c r="N764" s="35"/>
      <c r="O764" s="29"/>
      <c r="Q764" s="36"/>
    </row>
    <row r="765" spans="3:17" ht="24" customHeight="1">
      <c r="C765" s="33"/>
      <c r="F765" s="34"/>
      <c r="G765" s="29"/>
      <c r="N765" s="35"/>
      <c r="O765" s="29"/>
      <c r="Q765" s="36"/>
    </row>
    <row r="766" spans="3:17" ht="24" customHeight="1">
      <c r="C766" s="33"/>
      <c r="F766" s="34"/>
      <c r="G766" s="29"/>
      <c r="N766" s="35"/>
      <c r="O766" s="29"/>
      <c r="Q766" s="36"/>
    </row>
    <row r="767" spans="3:17" ht="24" customHeight="1">
      <c r="C767" s="33"/>
      <c r="F767" s="34"/>
      <c r="G767" s="29"/>
      <c r="N767" s="35"/>
      <c r="O767" s="29"/>
      <c r="Q767" s="36"/>
    </row>
    <row r="768" spans="3:17" ht="24" customHeight="1">
      <c r="C768" s="33"/>
      <c r="F768" s="34"/>
      <c r="G768" s="29"/>
      <c r="N768" s="35"/>
      <c r="O768" s="29"/>
      <c r="Q768" s="36"/>
    </row>
    <row r="769" spans="3:17" ht="24" customHeight="1">
      <c r="C769" s="33"/>
      <c r="F769" s="34"/>
      <c r="G769" s="29"/>
      <c r="N769" s="35"/>
      <c r="O769" s="29"/>
      <c r="Q769" s="36"/>
    </row>
    <row r="770" spans="3:17" ht="24" customHeight="1">
      <c r="C770" s="33"/>
      <c r="F770" s="34"/>
      <c r="G770" s="29"/>
      <c r="N770" s="35"/>
      <c r="O770" s="29"/>
      <c r="Q770" s="36"/>
    </row>
    <row r="771" spans="3:17" ht="24" customHeight="1">
      <c r="C771" s="33"/>
      <c r="F771" s="34"/>
      <c r="G771" s="29"/>
      <c r="N771" s="35"/>
      <c r="O771" s="29"/>
      <c r="Q771" s="36"/>
    </row>
    <row r="772" spans="3:17" ht="24" customHeight="1">
      <c r="C772" s="33"/>
      <c r="F772" s="34"/>
      <c r="G772" s="29"/>
      <c r="N772" s="35"/>
      <c r="O772" s="29"/>
      <c r="Q772" s="36"/>
    </row>
    <row r="773" spans="3:17" ht="24" customHeight="1">
      <c r="C773" s="33"/>
      <c r="F773" s="34"/>
      <c r="G773" s="29"/>
      <c r="N773" s="35"/>
      <c r="O773" s="29"/>
      <c r="Q773" s="36"/>
    </row>
    <row r="774" spans="3:17" ht="24" customHeight="1">
      <c r="C774" s="33"/>
      <c r="F774" s="34"/>
      <c r="G774" s="29"/>
      <c r="N774" s="35"/>
      <c r="O774" s="29"/>
      <c r="Q774" s="36"/>
    </row>
    <row r="775" spans="3:17" ht="24" customHeight="1">
      <c r="C775" s="33"/>
      <c r="F775" s="34"/>
      <c r="G775" s="29"/>
      <c r="N775" s="35"/>
      <c r="O775" s="29"/>
      <c r="Q775" s="36"/>
    </row>
    <row r="776" spans="3:17" ht="24" customHeight="1">
      <c r="C776" s="33"/>
      <c r="F776" s="34"/>
      <c r="G776" s="29"/>
      <c r="N776" s="35"/>
      <c r="O776" s="29"/>
      <c r="Q776" s="36"/>
    </row>
    <row r="777" spans="3:17" ht="24" customHeight="1">
      <c r="C777" s="33"/>
      <c r="F777" s="34"/>
      <c r="G777" s="29"/>
      <c r="N777" s="35"/>
      <c r="O777" s="29"/>
      <c r="Q777" s="36"/>
    </row>
    <row r="778" spans="3:17" ht="24" customHeight="1">
      <c r="C778" s="33"/>
      <c r="F778" s="34"/>
      <c r="G778" s="29"/>
      <c r="N778" s="35"/>
      <c r="O778" s="29"/>
      <c r="Q778" s="36"/>
    </row>
    <row r="779" spans="3:17" ht="24" customHeight="1">
      <c r="C779" s="33"/>
      <c r="F779" s="34"/>
      <c r="G779" s="29"/>
      <c r="N779" s="35"/>
      <c r="O779" s="29"/>
      <c r="Q779" s="36"/>
    </row>
    <row r="780" spans="3:17" ht="24" customHeight="1">
      <c r="C780" s="33"/>
      <c r="F780" s="34"/>
      <c r="G780" s="29"/>
      <c r="N780" s="35"/>
      <c r="O780" s="29"/>
      <c r="Q780" s="36"/>
    </row>
    <row r="781" spans="3:17" ht="24" customHeight="1">
      <c r="C781" s="33"/>
      <c r="F781" s="34"/>
      <c r="G781" s="29"/>
      <c r="N781" s="35"/>
      <c r="O781" s="29"/>
      <c r="Q781" s="36"/>
    </row>
    <row r="782" spans="3:17" ht="24" customHeight="1">
      <c r="C782" s="33"/>
      <c r="F782" s="34"/>
      <c r="G782" s="29"/>
      <c r="N782" s="35"/>
      <c r="O782" s="29"/>
      <c r="Q782" s="36"/>
    </row>
    <row r="783" spans="3:17" ht="24" customHeight="1">
      <c r="C783" s="33"/>
      <c r="F783" s="34"/>
      <c r="G783" s="29"/>
      <c r="N783" s="35"/>
      <c r="O783" s="29"/>
      <c r="Q783" s="36"/>
    </row>
    <row r="784" spans="3:17" ht="24" customHeight="1">
      <c r="C784" s="33"/>
      <c r="F784" s="34"/>
      <c r="G784" s="29"/>
      <c r="N784" s="35"/>
      <c r="O784" s="29"/>
      <c r="Q784" s="36"/>
    </row>
    <row r="785" spans="3:17" ht="24" customHeight="1">
      <c r="C785" s="33"/>
      <c r="F785" s="34"/>
      <c r="G785" s="29"/>
      <c r="N785" s="35"/>
      <c r="O785" s="29"/>
      <c r="Q785" s="36"/>
    </row>
    <row r="786" spans="3:17" ht="24" customHeight="1">
      <c r="C786" s="33"/>
      <c r="F786" s="34"/>
      <c r="G786" s="29"/>
      <c r="N786" s="35"/>
      <c r="O786" s="29"/>
      <c r="Q786" s="36"/>
    </row>
    <row r="787" spans="3:17" ht="24" customHeight="1">
      <c r="C787" s="33"/>
      <c r="F787" s="34"/>
      <c r="G787" s="29"/>
      <c r="N787" s="35"/>
      <c r="O787" s="29"/>
      <c r="Q787" s="36"/>
    </row>
    <row r="788" spans="3:17" ht="24" customHeight="1">
      <c r="C788" s="33"/>
      <c r="F788" s="34"/>
      <c r="G788" s="29"/>
      <c r="N788" s="35"/>
      <c r="O788" s="29"/>
      <c r="Q788" s="36"/>
    </row>
    <row r="789" spans="3:17" ht="24" customHeight="1">
      <c r="C789" s="33"/>
      <c r="F789" s="34"/>
      <c r="G789" s="29"/>
      <c r="N789" s="35"/>
      <c r="O789" s="29"/>
      <c r="Q789" s="36"/>
    </row>
    <row r="790" spans="3:17" ht="24" customHeight="1">
      <c r="C790" s="33"/>
      <c r="F790" s="34"/>
      <c r="G790" s="29"/>
      <c r="N790" s="35"/>
      <c r="O790" s="29"/>
      <c r="Q790" s="36"/>
    </row>
    <row r="791" spans="3:17" ht="24" customHeight="1">
      <c r="C791" s="33"/>
      <c r="F791" s="34"/>
      <c r="G791" s="29"/>
      <c r="N791" s="35"/>
      <c r="O791" s="29"/>
      <c r="Q791" s="36"/>
    </row>
    <row r="792" spans="3:17" ht="24" customHeight="1">
      <c r="C792" s="33"/>
      <c r="F792" s="34"/>
      <c r="G792" s="29"/>
      <c r="N792" s="35"/>
      <c r="O792" s="29"/>
      <c r="Q792" s="36"/>
    </row>
    <row r="793" spans="3:17" ht="24" customHeight="1">
      <c r="C793" s="33"/>
      <c r="F793" s="34"/>
      <c r="G793" s="29"/>
      <c r="N793" s="35"/>
      <c r="O793" s="29"/>
      <c r="Q793" s="36"/>
    </row>
    <row r="794" spans="3:17" ht="24" customHeight="1">
      <c r="C794" s="33"/>
      <c r="F794" s="34"/>
      <c r="G794" s="29"/>
      <c r="N794" s="35"/>
      <c r="O794" s="29"/>
      <c r="Q794" s="36"/>
    </row>
    <row r="795" spans="3:17" ht="24" customHeight="1">
      <c r="C795" s="33"/>
      <c r="F795" s="34"/>
      <c r="G795" s="29"/>
      <c r="N795" s="35"/>
      <c r="O795" s="29"/>
      <c r="Q795" s="36"/>
    </row>
    <row r="796" spans="3:17" ht="24" customHeight="1">
      <c r="C796" s="33"/>
      <c r="F796" s="34"/>
      <c r="G796" s="29"/>
      <c r="N796" s="35"/>
      <c r="O796" s="29"/>
      <c r="Q796" s="36"/>
    </row>
    <row r="797" spans="3:17" ht="24" customHeight="1">
      <c r="C797" s="33"/>
      <c r="F797" s="34"/>
      <c r="G797" s="29"/>
      <c r="N797" s="35"/>
      <c r="O797" s="29"/>
      <c r="Q797" s="36"/>
    </row>
    <row r="798" spans="3:17" ht="24" customHeight="1">
      <c r="C798" s="33"/>
      <c r="F798" s="34"/>
      <c r="G798" s="29"/>
      <c r="N798" s="35"/>
      <c r="O798" s="29"/>
      <c r="Q798" s="36"/>
    </row>
    <row r="799" spans="3:17" ht="24" customHeight="1">
      <c r="C799" s="33"/>
      <c r="F799" s="34"/>
      <c r="G799" s="29"/>
      <c r="N799" s="35"/>
      <c r="O799" s="29"/>
      <c r="Q799" s="36"/>
    </row>
    <row r="800" spans="3:17" ht="24" customHeight="1">
      <c r="C800" s="33"/>
      <c r="F800" s="34"/>
      <c r="G800" s="29"/>
      <c r="N800" s="35"/>
      <c r="O800" s="29"/>
      <c r="Q800" s="36"/>
    </row>
    <row r="801" spans="3:17" ht="24" customHeight="1">
      <c r="C801" s="33"/>
      <c r="F801" s="34"/>
      <c r="G801" s="29"/>
      <c r="N801" s="35"/>
      <c r="O801" s="29"/>
      <c r="Q801" s="36"/>
    </row>
    <row r="802" spans="3:17" ht="24" customHeight="1">
      <c r="C802" s="33"/>
      <c r="F802" s="34"/>
      <c r="G802" s="29"/>
      <c r="N802" s="35"/>
      <c r="O802" s="29"/>
      <c r="Q802" s="36"/>
    </row>
    <row r="803" spans="3:17" ht="24" customHeight="1">
      <c r="C803" s="33"/>
      <c r="F803" s="34"/>
      <c r="G803" s="29"/>
      <c r="N803" s="35"/>
      <c r="O803" s="29"/>
      <c r="Q803" s="36"/>
    </row>
    <row r="804" spans="3:17" ht="24" customHeight="1">
      <c r="C804" s="33"/>
      <c r="F804" s="34"/>
      <c r="G804" s="29"/>
      <c r="N804" s="35"/>
      <c r="O804" s="29"/>
      <c r="Q804" s="36"/>
    </row>
    <row r="805" spans="3:17" ht="24" customHeight="1">
      <c r="C805" s="33"/>
      <c r="F805" s="34"/>
      <c r="G805" s="29"/>
      <c r="N805" s="35"/>
      <c r="O805" s="29"/>
      <c r="Q805" s="36"/>
    </row>
    <row r="806" spans="3:17" ht="24" customHeight="1">
      <c r="C806" s="33"/>
      <c r="F806" s="34"/>
      <c r="G806" s="29"/>
      <c r="N806" s="35"/>
      <c r="O806" s="29"/>
      <c r="Q806" s="36"/>
    </row>
    <row r="807" spans="3:17" ht="24" customHeight="1">
      <c r="C807" s="33"/>
      <c r="F807" s="34"/>
      <c r="G807" s="29"/>
      <c r="N807" s="35"/>
      <c r="O807" s="29"/>
      <c r="Q807" s="36"/>
    </row>
    <row r="808" spans="3:17" ht="24" customHeight="1">
      <c r="C808" s="33"/>
      <c r="F808" s="34"/>
      <c r="G808" s="29"/>
      <c r="N808" s="35"/>
      <c r="O808" s="29"/>
      <c r="Q808" s="36"/>
    </row>
    <row r="809" spans="3:17" ht="24" customHeight="1">
      <c r="C809" s="33"/>
      <c r="F809" s="34"/>
      <c r="G809" s="29"/>
      <c r="N809" s="35"/>
      <c r="O809" s="29"/>
      <c r="Q809" s="36"/>
    </row>
    <row r="810" spans="3:17" ht="24" customHeight="1">
      <c r="C810" s="33"/>
      <c r="F810" s="34"/>
      <c r="G810" s="29"/>
      <c r="N810" s="35"/>
      <c r="O810" s="29"/>
      <c r="Q810" s="36"/>
    </row>
    <row r="811" spans="3:17" ht="24" customHeight="1">
      <c r="C811" s="33"/>
      <c r="F811" s="34"/>
      <c r="G811" s="29"/>
      <c r="N811" s="35"/>
      <c r="O811" s="29"/>
      <c r="Q811" s="36"/>
    </row>
    <row r="812" spans="3:17" ht="24" customHeight="1">
      <c r="C812" s="33"/>
      <c r="F812" s="34"/>
      <c r="G812" s="29"/>
      <c r="N812" s="35"/>
      <c r="O812" s="29"/>
      <c r="Q812" s="36"/>
    </row>
    <row r="813" spans="3:17" ht="24" customHeight="1">
      <c r="C813" s="33"/>
      <c r="F813" s="34"/>
      <c r="G813" s="29"/>
      <c r="N813" s="35"/>
      <c r="O813" s="29"/>
      <c r="Q813" s="36"/>
    </row>
    <row r="814" spans="3:17" ht="24" customHeight="1">
      <c r="C814" s="33"/>
      <c r="F814" s="34"/>
      <c r="G814" s="29"/>
      <c r="N814" s="35"/>
      <c r="O814" s="29"/>
      <c r="Q814" s="36"/>
    </row>
    <row r="815" spans="3:17" ht="24" customHeight="1">
      <c r="C815" s="33"/>
      <c r="F815" s="34"/>
      <c r="G815" s="29"/>
      <c r="N815" s="35"/>
      <c r="O815" s="29"/>
      <c r="Q815" s="36"/>
    </row>
    <row r="816" spans="3:17" ht="24" customHeight="1">
      <c r="C816" s="33"/>
      <c r="F816" s="34"/>
      <c r="G816" s="29"/>
      <c r="N816" s="35"/>
      <c r="O816" s="29"/>
      <c r="Q816" s="36"/>
    </row>
    <row r="817" spans="3:17" ht="24" customHeight="1">
      <c r="C817" s="33"/>
      <c r="F817" s="34"/>
      <c r="G817" s="29"/>
      <c r="N817" s="35"/>
      <c r="O817" s="29"/>
      <c r="Q817" s="36"/>
    </row>
    <row r="818" spans="3:17" ht="24" customHeight="1">
      <c r="C818" s="33"/>
      <c r="F818" s="34"/>
      <c r="G818" s="29"/>
      <c r="N818" s="35"/>
      <c r="O818" s="29"/>
      <c r="Q818" s="36"/>
    </row>
    <row r="819" spans="3:17" ht="24" customHeight="1">
      <c r="C819" s="33"/>
      <c r="F819" s="34"/>
      <c r="G819" s="29"/>
      <c r="N819" s="35"/>
      <c r="O819" s="29"/>
      <c r="Q819" s="36"/>
    </row>
    <row r="820" spans="3:17" ht="24" customHeight="1">
      <c r="C820" s="33"/>
      <c r="F820" s="34"/>
      <c r="G820" s="29"/>
      <c r="N820" s="35"/>
      <c r="O820" s="29"/>
      <c r="Q820" s="36"/>
    </row>
    <row r="821" spans="3:17" ht="24" customHeight="1">
      <c r="C821" s="33"/>
      <c r="F821" s="34"/>
      <c r="G821" s="29"/>
      <c r="N821" s="35"/>
      <c r="O821" s="29"/>
      <c r="Q821" s="36"/>
    </row>
    <row r="822" spans="3:17" ht="24" customHeight="1">
      <c r="C822" s="33"/>
      <c r="F822" s="34"/>
      <c r="G822" s="29"/>
      <c r="N822" s="35"/>
      <c r="O822" s="29"/>
      <c r="Q822" s="36"/>
    </row>
    <row r="823" spans="3:17" ht="24" customHeight="1">
      <c r="C823" s="33"/>
      <c r="F823" s="34"/>
      <c r="G823" s="29"/>
      <c r="N823" s="35"/>
      <c r="O823" s="29"/>
      <c r="Q823" s="36"/>
    </row>
    <row r="824" spans="3:17" ht="24" customHeight="1">
      <c r="C824" s="33"/>
      <c r="F824" s="34"/>
      <c r="G824" s="29"/>
      <c r="N824" s="35"/>
      <c r="O824" s="29"/>
      <c r="Q824" s="36"/>
    </row>
    <row r="825" spans="3:17" ht="24" customHeight="1">
      <c r="C825" s="33"/>
      <c r="F825" s="34"/>
      <c r="G825" s="29"/>
      <c r="N825" s="35"/>
      <c r="O825" s="29"/>
      <c r="Q825" s="36"/>
    </row>
    <row r="826" spans="3:17" ht="24" customHeight="1">
      <c r="C826" s="33"/>
      <c r="F826" s="34"/>
      <c r="G826" s="29"/>
      <c r="N826" s="35"/>
      <c r="O826" s="29"/>
      <c r="Q826" s="36"/>
    </row>
    <row r="827" spans="3:17" ht="24" customHeight="1">
      <c r="C827" s="33"/>
      <c r="F827" s="34"/>
      <c r="G827" s="29"/>
      <c r="N827" s="35"/>
      <c r="O827" s="29"/>
      <c r="Q827" s="36"/>
    </row>
    <row r="828" spans="3:17" ht="24" customHeight="1">
      <c r="C828" s="33"/>
      <c r="F828" s="34"/>
      <c r="G828" s="29"/>
      <c r="N828" s="35"/>
      <c r="O828" s="29"/>
      <c r="Q828" s="36"/>
    </row>
    <row r="829" spans="3:17" ht="24" customHeight="1">
      <c r="C829" s="33"/>
      <c r="F829" s="34"/>
      <c r="G829" s="29"/>
      <c r="N829" s="35"/>
      <c r="O829" s="29"/>
      <c r="Q829" s="36"/>
    </row>
    <row r="830" spans="3:17" ht="24" customHeight="1">
      <c r="C830" s="33"/>
      <c r="F830" s="34"/>
      <c r="G830" s="29"/>
      <c r="N830" s="35"/>
      <c r="O830" s="29"/>
      <c r="Q830" s="36"/>
    </row>
    <row r="831" spans="3:17" ht="24" customHeight="1">
      <c r="C831" s="33"/>
      <c r="F831" s="34"/>
      <c r="G831" s="29"/>
      <c r="N831" s="35"/>
      <c r="O831" s="29"/>
      <c r="Q831" s="36"/>
    </row>
    <row r="832" spans="3:17" ht="24" customHeight="1">
      <c r="C832" s="33"/>
      <c r="F832" s="34"/>
      <c r="G832" s="29"/>
      <c r="N832" s="35"/>
      <c r="O832" s="29"/>
      <c r="Q832" s="36"/>
    </row>
    <row r="833" spans="3:17" ht="24" customHeight="1">
      <c r="C833" s="33"/>
      <c r="F833" s="34"/>
      <c r="G833" s="29"/>
      <c r="N833" s="35"/>
      <c r="O833" s="29"/>
      <c r="Q833" s="36"/>
    </row>
    <row r="834" spans="3:17" ht="24" customHeight="1">
      <c r="C834" s="33"/>
      <c r="F834" s="34"/>
      <c r="G834" s="29"/>
      <c r="N834" s="35"/>
      <c r="O834" s="29"/>
      <c r="Q834" s="36"/>
    </row>
    <row r="835" spans="3:17" ht="24" customHeight="1">
      <c r="C835" s="33"/>
      <c r="F835" s="34"/>
      <c r="G835" s="29"/>
      <c r="N835" s="35"/>
      <c r="O835" s="29"/>
      <c r="Q835" s="36"/>
    </row>
    <row r="836" spans="3:17" ht="24" customHeight="1">
      <c r="C836" s="33"/>
      <c r="F836" s="34"/>
      <c r="G836" s="29"/>
      <c r="N836" s="35"/>
      <c r="O836" s="29"/>
      <c r="Q836" s="36"/>
    </row>
    <row r="837" spans="3:17" ht="24" customHeight="1">
      <c r="C837" s="33"/>
      <c r="F837" s="34"/>
      <c r="G837" s="29"/>
      <c r="N837" s="35"/>
      <c r="O837" s="29"/>
      <c r="Q837" s="36"/>
    </row>
    <row r="838" spans="3:17" ht="24" customHeight="1">
      <c r="C838" s="33"/>
      <c r="F838" s="34"/>
      <c r="G838" s="29"/>
      <c r="N838" s="35"/>
      <c r="O838" s="29"/>
      <c r="Q838" s="36"/>
    </row>
    <row r="839" spans="3:17" ht="24" customHeight="1">
      <c r="C839" s="33"/>
      <c r="F839" s="34"/>
      <c r="G839" s="29"/>
      <c r="N839" s="35"/>
      <c r="O839" s="29"/>
      <c r="Q839" s="36"/>
    </row>
    <row r="840" spans="3:17" ht="24" customHeight="1">
      <c r="C840" s="33"/>
      <c r="F840" s="34"/>
      <c r="G840" s="29"/>
      <c r="N840" s="35"/>
      <c r="O840" s="29"/>
      <c r="Q840" s="36"/>
    </row>
    <row r="841" spans="3:17" ht="24" customHeight="1">
      <c r="C841" s="33"/>
      <c r="F841" s="34"/>
      <c r="G841" s="29"/>
      <c r="N841" s="35"/>
      <c r="O841" s="29"/>
      <c r="Q841" s="36"/>
    </row>
    <row r="842" spans="3:17" ht="24" customHeight="1">
      <c r="C842" s="33"/>
      <c r="F842" s="34"/>
      <c r="G842" s="29"/>
      <c r="N842" s="35"/>
      <c r="O842" s="29"/>
      <c r="Q842" s="36"/>
    </row>
    <row r="843" spans="3:17" ht="24" customHeight="1">
      <c r="C843" s="33"/>
      <c r="F843" s="34"/>
      <c r="G843" s="29"/>
      <c r="N843" s="35"/>
      <c r="O843" s="29"/>
      <c r="Q843" s="36"/>
    </row>
    <row r="844" spans="3:17" ht="24" customHeight="1">
      <c r="C844" s="33"/>
      <c r="F844" s="34"/>
      <c r="G844" s="29"/>
      <c r="N844" s="35"/>
      <c r="O844" s="29"/>
      <c r="Q844" s="36"/>
    </row>
    <row r="845" spans="3:17" ht="24" customHeight="1">
      <c r="C845" s="33"/>
      <c r="F845" s="34"/>
      <c r="G845" s="29"/>
      <c r="N845" s="35"/>
      <c r="O845" s="29"/>
      <c r="Q845" s="36"/>
    </row>
    <row r="846" spans="3:17" ht="24" customHeight="1">
      <c r="C846" s="33"/>
      <c r="F846" s="34"/>
      <c r="G846" s="29"/>
      <c r="N846" s="35"/>
      <c r="O846" s="29"/>
      <c r="Q846" s="36"/>
    </row>
    <row r="847" spans="3:17" ht="24" customHeight="1">
      <c r="C847" s="33"/>
      <c r="F847" s="34"/>
      <c r="G847" s="29"/>
      <c r="N847" s="35"/>
      <c r="O847" s="29"/>
      <c r="Q847" s="36"/>
    </row>
    <row r="848" spans="3:17" ht="24" customHeight="1">
      <c r="C848" s="33"/>
      <c r="F848" s="34"/>
      <c r="G848" s="29"/>
      <c r="N848" s="35"/>
      <c r="O848" s="29"/>
      <c r="Q848" s="36"/>
    </row>
    <row r="849" spans="3:17" ht="24" customHeight="1">
      <c r="C849" s="33"/>
      <c r="F849" s="34"/>
      <c r="G849" s="29"/>
      <c r="N849" s="35"/>
      <c r="O849" s="29"/>
      <c r="Q849" s="36"/>
    </row>
    <row r="850" spans="3:17" ht="24" customHeight="1">
      <c r="C850" s="33"/>
      <c r="F850" s="34"/>
      <c r="G850" s="29"/>
      <c r="N850" s="35"/>
      <c r="O850" s="29"/>
      <c r="Q850" s="36"/>
    </row>
    <row r="851" spans="3:17" ht="24" customHeight="1">
      <c r="C851" s="33"/>
      <c r="F851" s="34"/>
      <c r="G851" s="29"/>
      <c r="N851" s="35"/>
      <c r="O851" s="29"/>
      <c r="Q851" s="36"/>
    </row>
    <row r="852" spans="3:17" ht="24" customHeight="1">
      <c r="C852" s="33"/>
      <c r="F852" s="34"/>
      <c r="G852" s="29"/>
      <c r="N852" s="35"/>
      <c r="O852" s="29"/>
      <c r="Q852" s="36"/>
    </row>
    <row r="853" spans="3:17" ht="24" customHeight="1">
      <c r="C853" s="33"/>
      <c r="F853" s="34"/>
      <c r="G853" s="29"/>
      <c r="N853" s="35"/>
      <c r="O853" s="29"/>
      <c r="Q853" s="36"/>
    </row>
    <row r="854" spans="3:17" ht="24" customHeight="1">
      <c r="C854" s="33"/>
      <c r="F854" s="34"/>
      <c r="G854" s="29"/>
      <c r="N854" s="35"/>
      <c r="O854" s="29"/>
      <c r="Q854" s="36"/>
    </row>
    <row r="855" spans="3:17" ht="24" customHeight="1">
      <c r="C855" s="33"/>
      <c r="F855" s="34"/>
      <c r="G855" s="29"/>
      <c r="N855" s="35"/>
      <c r="O855" s="29"/>
      <c r="Q855" s="36"/>
    </row>
    <row r="856" spans="3:17" ht="24" customHeight="1">
      <c r="C856" s="33"/>
      <c r="F856" s="34"/>
      <c r="G856" s="29"/>
      <c r="N856" s="35"/>
      <c r="O856" s="29"/>
      <c r="Q856" s="36"/>
    </row>
    <row r="857" spans="3:17" ht="24" customHeight="1">
      <c r="C857" s="33"/>
      <c r="F857" s="34"/>
      <c r="G857" s="29"/>
      <c r="N857" s="35"/>
      <c r="O857" s="29"/>
      <c r="Q857" s="36"/>
    </row>
    <row r="858" spans="3:17" ht="24" customHeight="1">
      <c r="C858" s="33"/>
      <c r="F858" s="34"/>
      <c r="G858" s="29"/>
      <c r="N858" s="35"/>
      <c r="O858" s="29"/>
      <c r="Q858" s="36"/>
    </row>
    <row r="859" spans="3:17" ht="24" customHeight="1">
      <c r="C859" s="33"/>
      <c r="F859" s="34"/>
      <c r="G859" s="29"/>
      <c r="N859" s="35"/>
      <c r="O859" s="29"/>
      <c r="Q859" s="36"/>
    </row>
    <row r="860" spans="3:17" ht="24" customHeight="1">
      <c r="C860" s="33"/>
      <c r="F860" s="34"/>
      <c r="G860" s="29"/>
      <c r="N860" s="35"/>
      <c r="O860" s="29"/>
      <c r="Q860" s="36"/>
    </row>
    <row r="861" spans="3:17" ht="24" customHeight="1">
      <c r="C861" s="33"/>
      <c r="F861" s="34"/>
      <c r="G861" s="29"/>
      <c r="N861" s="35"/>
      <c r="O861" s="29"/>
      <c r="Q861" s="36"/>
    </row>
    <row r="862" spans="3:17" ht="24" customHeight="1">
      <c r="C862" s="33"/>
      <c r="F862" s="34"/>
      <c r="G862" s="29"/>
      <c r="N862" s="35"/>
      <c r="O862" s="29"/>
      <c r="Q862" s="36"/>
    </row>
    <row r="863" spans="3:17" ht="24" customHeight="1">
      <c r="C863" s="33"/>
      <c r="F863" s="34"/>
      <c r="G863" s="29"/>
      <c r="N863" s="35"/>
      <c r="O863" s="29"/>
      <c r="Q863" s="36"/>
    </row>
    <row r="864" spans="3:17" ht="24" customHeight="1">
      <c r="C864" s="33"/>
      <c r="F864" s="34"/>
      <c r="G864" s="29"/>
      <c r="N864" s="35"/>
      <c r="O864" s="29"/>
      <c r="Q864" s="36"/>
    </row>
    <row r="865" spans="3:17" ht="24" customHeight="1">
      <c r="C865" s="33"/>
      <c r="F865" s="34"/>
      <c r="G865" s="29"/>
      <c r="N865" s="35"/>
      <c r="O865" s="29"/>
      <c r="Q865" s="36"/>
    </row>
    <row r="866" spans="3:17" ht="24" customHeight="1">
      <c r="C866" s="33"/>
      <c r="F866" s="34"/>
      <c r="G866" s="29"/>
      <c r="N866" s="35"/>
      <c r="O866" s="29"/>
      <c r="Q866" s="36"/>
    </row>
    <row r="867" spans="3:17" ht="24" customHeight="1">
      <c r="C867" s="33"/>
      <c r="F867" s="34"/>
      <c r="G867" s="29"/>
      <c r="N867" s="35"/>
      <c r="O867" s="29"/>
      <c r="Q867" s="36"/>
    </row>
    <row r="868" spans="3:17" ht="24" customHeight="1">
      <c r="C868" s="33"/>
      <c r="F868" s="34"/>
      <c r="G868" s="29"/>
      <c r="N868" s="35"/>
      <c r="O868" s="29"/>
      <c r="Q868" s="36"/>
    </row>
    <row r="869" spans="3:17" ht="24" customHeight="1">
      <c r="C869" s="33"/>
      <c r="F869" s="34"/>
      <c r="G869" s="29"/>
      <c r="N869" s="35"/>
      <c r="O869" s="29"/>
      <c r="Q869" s="36"/>
    </row>
    <row r="870" spans="3:17" ht="24" customHeight="1">
      <c r="C870" s="33"/>
      <c r="F870" s="34"/>
      <c r="G870" s="29"/>
      <c r="N870" s="35"/>
      <c r="O870" s="29"/>
      <c r="Q870" s="36"/>
    </row>
    <row r="871" spans="3:17" ht="24" customHeight="1">
      <c r="C871" s="33"/>
      <c r="F871" s="34"/>
      <c r="G871" s="29"/>
      <c r="N871" s="35"/>
      <c r="O871" s="29"/>
      <c r="Q871" s="36"/>
    </row>
    <row r="872" spans="3:17" ht="24" customHeight="1">
      <c r="C872" s="33"/>
      <c r="F872" s="34"/>
      <c r="G872" s="29"/>
      <c r="N872" s="35"/>
      <c r="O872" s="29"/>
      <c r="Q872" s="36"/>
    </row>
    <row r="873" spans="3:17" ht="24" customHeight="1">
      <c r="C873" s="33"/>
      <c r="F873" s="34"/>
      <c r="G873" s="29"/>
      <c r="N873" s="35"/>
      <c r="O873" s="29"/>
      <c r="Q873" s="36"/>
    </row>
    <row r="874" spans="3:17" ht="24" customHeight="1">
      <c r="C874" s="33"/>
      <c r="F874" s="34"/>
      <c r="G874" s="29"/>
      <c r="N874" s="35"/>
      <c r="O874" s="29"/>
      <c r="Q874" s="36"/>
    </row>
    <row r="875" spans="3:17" ht="24" customHeight="1">
      <c r="C875" s="33"/>
      <c r="F875" s="34"/>
      <c r="G875" s="29"/>
      <c r="N875" s="35"/>
      <c r="O875" s="29"/>
      <c r="Q875" s="36"/>
    </row>
    <row r="876" spans="3:17" ht="24" customHeight="1">
      <c r="C876" s="33"/>
      <c r="F876" s="34"/>
      <c r="G876" s="29"/>
      <c r="N876" s="35"/>
      <c r="O876" s="29"/>
      <c r="Q876" s="36"/>
    </row>
    <row r="877" spans="3:17" ht="24" customHeight="1">
      <c r="C877" s="33"/>
      <c r="F877" s="34"/>
      <c r="G877" s="29"/>
      <c r="N877" s="35"/>
      <c r="O877" s="29"/>
      <c r="Q877" s="36"/>
    </row>
    <row r="878" spans="3:17" ht="24" customHeight="1">
      <c r="C878" s="33"/>
      <c r="F878" s="34"/>
      <c r="G878" s="29"/>
      <c r="N878" s="35"/>
      <c r="O878" s="29"/>
      <c r="Q878" s="36"/>
    </row>
    <row r="879" spans="3:17" ht="24" customHeight="1">
      <c r="C879" s="33"/>
      <c r="F879" s="34"/>
      <c r="G879" s="29"/>
      <c r="N879" s="35"/>
      <c r="O879" s="29"/>
      <c r="Q879" s="36"/>
    </row>
    <row r="880" spans="3:17" ht="24" customHeight="1">
      <c r="C880" s="33"/>
      <c r="F880" s="34"/>
      <c r="G880" s="29"/>
      <c r="N880" s="35"/>
      <c r="O880" s="29"/>
      <c r="Q880" s="36"/>
    </row>
    <row r="881" spans="3:17" ht="24" customHeight="1">
      <c r="C881" s="33"/>
      <c r="F881" s="34"/>
      <c r="G881" s="29"/>
      <c r="N881" s="35"/>
      <c r="O881" s="29"/>
      <c r="Q881" s="36"/>
    </row>
    <row r="882" spans="3:17" ht="24" customHeight="1">
      <c r="C882" s="33"/>
      <c r="F882" s="34"/>
      <c r="G882" s="29"/>
      <c r="N882" s="35"/>
      <c r="O882" s="29"/>
      <c r="Q882" s="36"/>
    </row>
    <row r="883" spans="3:17" ht="24" customHeight="1">
      <c r="C883" s="33"/>
      <c r="F883" s="34"/>
      <c r="G883" s="29"/>
      <c r="N883" s="35"/>
      <c r="O883" s="29"/>
      <c r="Q883" s="36"/>
    </row>
    <row r="884" spans="3:17" ht="24" customHeight="1">
      <c r="C884" s="33"/>
      <c r="F884" s="34"/>
      <c r="G884" s="29"/>
      <c r="N884" s="35"/>
      <c r="O884" s="29"/>
      <c r="Q884" s="36"/>
    </row>
    <row r="885" spans="3:17" ht="24" customHeight="1">
      <c r="C885" s="33"/>
      <c r="F885" s="34"/>
      <c r="G885" s="29"/>
      <c r="N885" s="35"/>
      <c r="O885" s="29"/>
      <c r="Q885" s="36"/>
    </row>
    <row r="886" spans="3:17" ht="24" customHeight="1">
      <c r="C886" s="33"/>
      <c r="F886" s="34"/>
      <c r="G886" s="29"/>
      <c r="N886" s="35"/>
      <c r="O886" s="29"/>
      <c r="Q886" s="36"/>
    </row>
    <row r="887" spans="3:17" ht="24" customHeight="1">
      <c r="C887" s="33"/>
      <c r="F887" s="34"/>
      <c r="G887" s="29"/>
      <c r="N887" s="35"/>
      <c r="O887" s="29"/>
      <c r="Q887" s="36"/>
    </row>
    <row r="888" spans="3:17" ht="24" customHeight="1">
      <c r="C888" s="33"/>
      <c r="F888" s="34"/>
      <c r="G888" s="29"/>
      <c r="N888" s="35"/>
      <c r="O888" s="29"/>
      <c r="Q888" s="36"/>
    </row>
    <row r="889" spans="3:17" ht="24" customHeight="1">
      <c r="C889" s="33"/>
      <c r="F889" s="34"/>
      <c r="G889" s="29"/>
      <c r="N889" s="35"/>
      <c r="O889" s="29"/>
      <c r="Q889" s="36"/>
    </row>
    <row r="890" spans="3:17" ht="24" customHeight="1">
      <c r="C890" s="33"/>
      <c r="F890" s="34"/>
      <c r="G890" s="29"/>
      <c r="N890" s="35"/>
      <c r="O890" s="29"/>
      <c r="Q890" s="36"/>
    </row>
    <row r="891" spans="3:17" ht="24" customHeight="1">
      <c r="C891" s="33"/>
      <c r="F891" s="34"/>
      <c r="G891" s="29"/>
      <c r="N891" s="35"/>
      <c r="O891" s="29"/>
      <c r="Q891" s="36"/>
    </row>
    <row r="892" spans="3:17" ht="24" customHeight="1">
      <c r="C892" s="33"/>
      <c r="F892" s="34"/>
      <c r="G892" s="29"/>
      <c r="N892" s="35"/>
      <c r="O892" s="29"/>
      <c r="Q892" s="36"/>
    </row>
    <row r="893" spans="3:17" ht="24" customHeight="1">
      <c r="C893" s="33"/>
      <c r="F893" s="34"/>
      <c r="G893" s="29"/>
      <c r="N893" s="35"/>
      <c r="O893" s="29"/>
      <c r="Q893" s="36"/>
    </row>
    <row r="894" spans="3:17" ht="24" customHeight="1">
      <c r="C894" s="33"/>
      <c r="F894" s="34"/>
      <c r="G894" s="29"/>
      <c r="N894" s="35"/>
      <c r="O894" s="29"/>
      <c r="Q894" s="36"/>
    </row>
    <row r="895" spans="3:17" ht="24" customHeight="1">
      <c r="C895" s="33"/>
      <c r="F895" s="34"/>
      <c r="G895" s="29"/>
      <c r="N895" s="35"/>
      <c r="O895" s="29"/>
      <c r="Q895" s="36"/>
    </row>
    <row r="896" spans="3:17" ht="24" customHeight="1">
      <c r="C896" s="33"/>
      <c r="F896" s="34"/>
      <c r="G896" s="29"/>
      <c r="N896" s="35"/>
      <c r="O896" s="29"/>
      <c r="Q896" s="36"/>
    </row>
    <row r="897" spans="3:17" ht="24" customHeight="1">
      <c r="C897" s="33"/>
      <c r="F897" s="34"/>
      <c r="G897" s="29"/>
      <c r="N897" s="35"/>
      <c r="O897" s="29"/>
      <c r="Q897" s="36"/>
    </row>
    <row r="898" spans="3:17" ht="24" customHeight="1">
      <c r="C898" s="33"/>
      <c r="F898" s="34"/>
      <c r="G898" s="29"/>
      <c r="N898" s="35"/>
      <c r="O898" s="29"/>
      <c r="Q898" s="36"/>
    </row>
    <row r="899" spans="3:17" ht="24" customHeight="1">
      <c r="C899" s="33"/>
      <c r="F899" s="34"/>
      <c r="G899" s="29"/>
      <c r="N899" s="35"/>
      <c r="O899" s="29"/>
      <c r="Q899" s="36"/>
    </row>
    <row r="900" spans="3:17" ht="24" customHeight="1">
      <c r="C900" s="33"/>
      <c r="F900" s="34"/>
      <c r="G900" s="29"/>
      <c r="N900" s="35"/>
      <c r="O900" s="29"/>
      <c r="Q900" s="36"/>
    </row>
    <row r="901" spans="3:17" ht="24" customHeight="1">
      <c r="C901" s="33"/>
      <c r="F901" s="34"/>
      <c r="G901" s="29"/>
      <c r="N901" s="35"/>
      <c r="O901" s="29"/>
      <c r="Q901" s="36"/>
    </row>
    <row r="902" spans="3:17" ht="24" customHeight="1">
      <c r="C902" s="33"/>
      <c r="F902" s="34"/>
      <c r="G902" s="29"/>
      <c r="N902" s="35"/>
      <c r="O902" s="29"/>
      <c r="Q902" s="36"/>
    </row>
    <row r="903" spans="3:17" ht="24" customHeight="1">
      <c r="C903" s="33"/>
      <c r="F903" s="34"/>
      <c r="G903" s="29"/>
      <c r="N903" s="35"/>
      <c r="O903" s="29"/>
      <c r="Q903" s="36"/>
    </row>
    <row r="904" spans="3:17" ht="24" customHeight="1">
      <c r="C904" s="33"/>
      <c r="F904" s="34"/>
      <c r="G904" s="29"/>
      <c r="N904" s="35"/>
      <c r="O904" s="29"/>
      <c r="Q904" s="36"/>
    </row>
    <row r="905" spans="3:17" ht="24" customHeight="1">
      <c r="C905" s="33"/>
      <c r="F905" s="34"/>
      <c r="G905" s="29"/>
      <c r="N905" s="35"/>
      <c r="O905" s="29"/>
      <c r="Q905" s="36"/>
    </row>
    <row r="906" spans="3:17" ht="24" customHeight="1">
      <c r="C906" s="33"/>
      <c r="F906" s="34"/>
      <c r="G906" s="29"/>
      <c r="N906" s="35"/>
      <c r="O906" s="29"/>
      <c r="Q906" s="36"/>
    </row>
    <row r="907" spans="3:17" ht="24" customHeight="1">
      <c r="C907" s="33"/>
      <c r="F907" s="34"/>
      <c r="G907" s="29"/>
      <c r="N907" s="35"/>
      <c r="O907" s="29"/>
      <c r="Q907" s="36"/>
    </row>
    <row r="908" spans="3:17" ht="24" customHeight="1">
      <c r="C908" s="33"/>
      <c r="F908" s="34"/>
      <c r="G908" s="29"/>
      <c r="N908" s="35"/>
      <c r="O908" s="29"/>
      <c r="Q908" s="36"/>
    </row>
    <row r="909" spans="3:17" ht="24" customHeight="1">
      <c r="C909" s="33"/>
      <c r="F909" s="34"/>
      <c r="G909" s="29"/>
      <c r="N909" s="35"/>
      <c r="O909" s="29"/>
      <c r="Q909" s="36"/>
    </row>
    <row r="910" spans="3:17" ht="24" customHeight="1">
      <c r="C910" s="33"/>
      <c r="F910" s="34"/>
      <c r="G910" s="29"/>
      <c r="N910" s="35"/>
      <c r="O910" s="29"/>
      <c r="Q910" s="36"/>
    </row>
    <row r="911" spans="3:17" ht="24" customHeight="1">
      <c r="C911" s="33"/>
      <c r="F911" s="34"/>
      <c r="G911" s="29"/>
      <c r="N911" s="35"/>
      <c r="O911" s="29"/>
      <c r="Q911" s="36"/>
    </row>
    <row r="912" spans="3:17" ht="24" customHeight="1">
      <c r="C912" s="33"/>
      <c r="F912" s="34"/>
      <c r="G912" s="29"/>
      <c r="N912" s="35"/>
      <c r="O912" s="29"/>
      <c r="Q912" s="36"/>
    </row>
    <row r="913" spans="3:17" ht="24" customHeight="1">
      <c r="C913" s="33"/>
      <c r="F913" s="34"/>
      <c r="G913" s="29"/>
      <c r="N913" s="35"/>
      <c r="O913" s="29"/>
      <c r="Q913" s="36"/>
    </row>
    <row r="914" spans="3:17" ht="24" customHeight="1">
      <c r="C914" s="33"/>
      <c r="F914" s="34"/>
      <c r="G914" s="29"/>
      <c r="N914" s="35"/>
      <c r="O914" s="29"/>
      <c r="Q914" s="36"/>
    </row>
    <row r="915" spans="3:17" ht="24" customHeight="1">
      <c r="C915" s="33"/>
      <c r="F915" s="34"/>
      <c r="G915" s="29"/>
      <c r="N915" s="35"/>
      <c r="O915" s="29"/>
      <c r="Q915" s="36"/>
    </row>
    <row r="916" spans="3:17" ht="24" customHeight="1">
      <c r="C916" s="33"/>
      <c r="F916" s="34"/>
      <c r="G916" s="29"/>
      <c r="N916" s="35"/>
      <c r="O916" s="29"/>
      <c r="Q916" s="36"/>
    </row>
    <row r="917" spans="3:17" ht="24" customHeight="1">
      <c r="C917" s="33"/>
      <c r="F917" s="34"/>
      <c r="G917" s="29"/>
      <c r="N917" s="35"/>
      <c r="O917" s="29"/>
      <c r="Q917" s="36"/>
    </row>
    <row r="918" spans="3:17" ht="24" customHeight="1">
      <c r="C918" s="33"/>
      <c r="F918" s="34"/>
      <c r="G918" s="29"/>
      <c r="N918" s="35"/>
      <c r="O918" s="29"/>
      <c r="Q918" s="36"/>
    </row>
    <row r="919" spans="3:17" ht="24" customHeight="1">
      <c r="C919" s="33"/>
      <c r="F919" s="34"/>
      <c r="G919" s="29"/>
      <c r="N919" s="35"/>
      <c r="O919" s="29"/>
      <c r="Q919" s="36"/>
    </row>
    <row r="920" spans="3:17" ht="24" customHeight="1">
      <c r="C920" s="33"/>
      <c r="F920" s="34"/>
      <c r="G920" s="29"/>
      <c r="N920" s="35"/>
      <c r="O920" s="29"/>
      <c r="Q920" s="36"/>
    </row>
    <row r="921" spans="3:17" ht="24" customHeight="1">
      <c r="C921" s="33"/>
      <c r="F921" s="34"/>
      <c r="G921" s="29"/>
      <c r="N921" s="35"/>
      <c r="O921" s="29"/>
      <c r="Q921" s="36"/>
    </row>
    <row r="922" spans="3:17" ht="24" customHeight="1">
      <c r="C922" s="33"/>
      <c r="F922" s="34"/>
      <c r="G922" s="29"/>
      <c r="N922" s="35"/>
      <c r="O922" s="29"/>
      <c r="Q922" s="36"/>
    </row>
    <row r="923" spans="3:17" ht="24" customHeight="1">
      <c r="C923" s="33"/>
      <c r="F923" s="34"/>
      <c r="G923" s="29"/>
      <c r="N923" s="35"/>
      <c r="O923" s="29"/>
      <c r="Q923" s="36"/>
    </row>
    <row r="924" spans="3:17" ht="24" customHeight="1">
      <c r="C924" s="33"/>
      <c r="F924" s="34"/>
      <c r="G924" s="29"/>
      <c r="N924" s="35"/>
      <c r="O924" s="29"/>
      <c r="Q924" s="36"/>
    </row>
    <row r="925" spans="3:17" ht="24" customHeight="1">
      <c r="C925" s="33"/>
      <c r="F925" s="34"/>
      <c r="G925" s="29"/>
      <c r="N925" s="35"/>
      <c r="O925" s="29"/>
      <c r="Q925" s="36"/>
    </row>
    <row r="926" spans="3:17" ht="24" customHeight="1">
      <c r="C926" s="33"/>
      <c r="F926" s="34"/>
      <c r="G926" s="29"/>
      <c r="N926" s="35"/>
      <c r="O926" s="29"/>
      <c r="Q926" s="36"/>
    </row>
    <row r="927" spans="3:17" ht="24" customHeight="1">
      <c r="C927" s="33"/>
      <c r="F927" s="34"/>
      <c r="G927" s="29"/>
      <c r="N927" s="35"/>
      <c r="O927" s="29"/>
      <c r="Q927" s="36"/>
    </row>
    <row r="928" spans="3:17" ht="24" customHeight="1">
      <c r="C928" s="33"/>
      <c r="F928" s="34"/>
      <c r="G928" s="29"/>
      <c r="N928" s="35"/>
      <c r="O928" s="29"/>
      <c r="Q928" s="36"/>
    </row>
    <row r="929" spans="3:17" ht="24" customHeight="1">
      <c r="C929" s="33"/>
      <c r="F929" s="34"/>
      <c r="G929" s="29"/>
      <c r="N929" s="35"/>
      <c r="O929" s="29"/>
      <c r="Q929" s="36"/>
    </row>
    <row r="930" spans="3:17" ht="24" customHeight="1">
      <c r="C930" s="33"/>
      <c r="F930" s="34"/>
      <c r="G930" s="29"/>
      <c r="N930" s="35"/>
      <c r="O930" s="29"/>
      <c r="Q930" s="36"/>
    </row>
    <row r="931" spans="3:17" ht="24" customHeight="1">
      <c r="C931" s="33"/>
      <c r="F931" s="34"/>
      <c r="G931" s="29"/>
      <c r="N931" s="35"/>
      <c r="O931" s="29"/>
      <c r="Q931" s="36"/>
    </row>
    <row r="932" spans="3:17" ht="24" customHeight="1">
      <c r="C932" s="33"/>
      <c r="F932" s="34"/>
      <c r="G932" s="29"/>
      <c r="N932" s="35"/>
      <c r="O932" s="29"/>
      <c r="Q932" s="36"/>
    </row>
    <row r="933" spans="3:17" ht="24" customHeight="1">
      <c r="C933" s="33"/>
      <c r="F933" s="34"/>
      <c r="G933" s="29"/>
      <c r="N933" s="35"/>
      <c r="O933" s="29"/>
      <c r="Q933" s="36"/>
    </row>
    <row r="934" spans="3:17" ht="24" customHeight="1">
      <c r="C934" s="33"/>
      <c r="F934" s="34"/>
      <c r="G934" s="29"/>
      <c r="N934" s="35"/>
      <c r="O934" s="29"/>
      <c r="Q934" s="36"/>
    </row>
    <row r="935" spans="3:17" ht="24" customHeight="1">
      <c r="C935" s="33"/>
      <c r="F935" s="34"/>
      <c r="G935" s="29"/>
      <c r="N935" s="35"/>
      <c r="O935" s="29"/>
      <c r="Q935" s="36"/>
    </row>
    <row r="936" spans="3:17" ht="24" customHeight="1">
      <c r="C936" s="33"/>
      <c r="F936" s="34"/>
      <c r="G936" s="29"/>
      <c r="N936" s="35"/>
      <c r="O936" s="29"/>
      <c r="Q936" s="36"/>
    </row>
    <row r="937" spans="3:17" ht="24" customHeight="1">
      <c r="C937" s="33"/>
      <c r="F937" s="34"/>
      <c r="G937" s="29"/>
      <c r="N937" s="35"/>
      <c r="O937" s="29"/>
      <c r="Q937" s="36"/>
    </row>
    <row r="938" spans="3:17" ht="24" customHeight="1">
      <c r="C938" s="33"/>
      <c r="F938" s="34"/>
      <c r="G938" s="29"/>
      <c r="N938" s="35"/>
      <c r="O938" s="29"/>
      <c r="Q938" s="36"/>
    </row>
    <row r="939" spans="3:17" ht="24" customHeight="1">
      <c r="C939" s="33"/>
      <c r="F939" s="34"/>
      <c r="G939" s="29"/>
      <c r="N939" s="35"/>
      <c r="O939" s="29"/>
      <c r="Q939" s="36"/>
    </row>
    <row r="940" spans="3:17" ht="24" customHeight="1">
      <c r="C940" s="33"/>
      <c r="F940" s="34"/>
      <c r="G940" s="29"/>
      <c r="N940" s="35"/>
      <c r="O940" s="29"/>
      <c r="Q940" s="36"/>
    </row>
    <row r="941" spans="3:17" ht="24" customHeight="1">
      <c r="C941" s="33"/>
      <c r="F941" s="34"/>
      <c r="G941" s="29"/>
      <c r="N941" s="35"/>
      <c r="O941" s="29"/>
      <c r="Q941" s="36"/>
    </row>
    <row r="942" spans="3:17" ht="24" customHeight="1">
      <c r="C942" s="33"/>
      <c r="F942" s="34"/>
      <c r="G942" s="29"/>
      <c r="N942" s="35"/>
      <c r="O942" s="29"/>
      <c r="Q942" s="36"/>
    </row>
    <row r="943" spans="3:17" ht="24" customHeight="1">
      <c r="C943" s="33"/>
      <c r="F943" s="34"/>
      <c r="G943" s="29"/>
      <c r="N943" s="35"/>
      <c r="O943" s="29"/>
      <c r="Q943" s="36"/>
    </row>
    <row r="944" spans="3:17" ht="24" customHeight="1">
      <c r="C944" s="33"/>
      <c r="F944" s="34"/>
      <c r="G944" s="29"/>
      <c r="N944" s="35"/>
      <c r="O944" s="29"/>
      <c r="Q944" s="36"/>
    </row>
    <row r="945" spans="3:17" ht="24" customHeight="1">
      <c r="C945" s="33"/>
      <c r="F945" s="34"/>
      <c r="G945" s="29"/>
      <c r="N945" s="35"/>
      <c r="O945" s="29"/>
      <c r="Q945" s="36"/>
    </row>
    <row r="946" spans="3:17" ht="24" customHeight="1">
      <c r="C946" s="33"/>
      <c r="F946" s="34"/>
      <c r="G946" s="29"/>
      <c r="N946" s="35"/>
      <c r="O946" s="29"/>
      <c r="Q946" s="36"/>
    </row>
    <row r="947" spans="3:17" ht="24" customHeight="1">
      <c r="C947" s="33"/>
      <c r="F947" s="34"/>
      <c r="G947" s="29"/>
      <c r="N947" s="35"/>
      <c r="O947" s="29"/>
      <c r="Q947" s="36"/>
    </row>
    <row r="948" spans="3:17" ht="24" customHeight="1">
      <c r="C948" s="33"/>
      <c r="F948" s="34"/>
      <c r="G948" s="29"/>
      <c r="N948" s="35"/>
      <c r="O948" s="29"/>
      <c r="Q948" s="36"/>
    </row>
    <row r="949" spans="3:17" ht="24" customHeight="1">
      <c r="C949" s="33"/>
      <c r="F949" s="34"/>
      <c r="G949" s="29"/>
      <c r="N949" s="35"/>
      <c r="O949" s="29"/>
      <c r="Q949" s="36"/>
    </row>
    <row r="950" spans="3:17" ht="24" customHeight="1">
      <c r="C950" s="33"/>
      <c r="F950" s="34"/>
      <c r="G950" s="29"/>
      <c r="N950" s="35"/>
      <c r="O950" s="29"/>
      <c r="Q950" s="36"/>
    </row>
    <row r="951" spans="3:17" ht="24" customHeight="1">
      <c r="C951" s="33"/>
      <c r="F951" s="34"/>
      <c r="G951" s="29"/>
      <c r="N951" s="35"/>
      <c r="O951" s="29"/>
      <c r="Q951" s="36"/>
    </row>
    <row r="952" spans="3:17" ht="24" customHeight="1">
      <c r="C952" s="33"/>
      <c r="F952" s="34"/>
      <c r="G952" s="29"/>
      <c r="N952" s="35"/>
      <c r="O952" s="29"/>
      <c r="Q952" s="36"/>
    </row>
    <row r="953" spans="3:17" ht="24" customHeight="1">
      <c r="C953" s="33"/>
      <c r="F953" s="34"/>
      <c r="G953" s="29"/>
      <c r="N953" s="35"/>
      <c r="O953" s="29"/>
      <c r="Q953" s="36"/>
    </row>
    <row r="954" spans="3:17" ht="24" customHeight="1">
      <c r="C954" s="33"/>
      <c r="F954" s="34"/>
      <c r="G954" s="29"/>
      <c r="N954" s="35"/>
      <c r="O954" s="29"/>
      <c r="Q954" s="36"/>
    </row>
    <row r="955" spans="3:17" ht="24" customHeight="1">
      <c r="C955" s="33"/>
      <c r="F955" s="34"/>
      <c r="G955" s="29"/>
      <c r="N955" s="35"/>
      <c r="O955" s="29"/>
      <c r="Q955" s="36"/>
    </row>
    <row r="956" spans="3:17" ht="24" customHeight="1">
      <c r="C956" s="33"/>
      <c r="F956" s="34"/>
      <c r="G956" s="29"/>
      <c r="N956" s="35"/>
      <c r="O956" s="29"/>
      <c r="Q956" s="36"/>
    </row>
    <row r="957" spans="3:17" ht="24" customHeight="1">
      <c r="C957" s="33"/>
      <c r="F957" s="34"/>
      <c r="G957" s="29"/>
      <c r="N957" s="35"/>
      <c r="O957" s="29"/>
      <c r="Q957" s="36"/>
    </row>
    <row r="958" spans="3:17" ht="24" customHeight="1">
      <c r="C958" s="33"/>
      <c r="F958" s="34"/>
      <c r="G958" s="29"/>
      <c r="N958" s="35"/>
      <c r="O958" s="29"/>
      <c r="Q958" s="36"/>
    </row>
    <row r="959" spans="3:17" ht="24" customHeight="1">
      <c r="C959" s="33"/>
      <c r="F959" s="34"/>
      <c r="G959" s="29"/>
      <c r="N959" s="35"/>
      <c r="O959" s="29"/>
      <c r="Q959" s="36"/>
    </row>
    <row r="960" spans="3:17" ht="24" customHeight="1">
      <c r="C960" s="33"/>
      <c r="F960" s="34"/>
      <c r="G960" s="29"/>
      <c r="N960" s="35"/>
      <c r="O960" s="29"/>
      <c r="Q960" s="36"/>
    </row>
    <row r="961" spans="3:17" ht="24" customHeight="1">
      <c r="C961" s="33"/>
      <c r="F961" s="34"/>
      <c r="G961" s="29"/>
      <c r="N961" s="35"/>
      <c r="O961" s="29"/>
      <c r="Q961" s="36"/>
    </row>
    <row r="962" spans="3:17" ht="24" customHeight="1">
      <c r="C962" s="33"/>
      <c r="F962" s="34"/>
      <c r="G962" s="29"/>
      <c r="N962" s="35"/>
      <c r="O962" s="29"/>
      <c r="Q962" s="36"/>
    </row>
    <row r="963" spans="3:17" ht="24" customHeight="1">
      <c r="C963" s="33"/>
      <c r="F963" s="34"/>
      <c r="G963" s="29"/>
      <c r="N963" s="35"/>
      <c r="O963" s="29"/>
      <c r="Q963" s="36"/>
    </row>
    <row r="964" spans="3:17" ht="24" customHeight="1">
      <c r="C964" s="33"/>
      <c r="F964" s="34"/>
      <c r="G964" s="29"/>
      <c r="N964" s="35"/>
      <c r="O964" s="29"/>
      <c r="Q964" s="36"/>
    </row>
    <row r="965" spans="3:17" ht="24" customHeight="1">
      <c r="C965" s="33"/>
      <c r="F965" s="34"/>
      <c r="G965" s="29"/>
      <c r="N965" s="35"/>
      <c r="O965" s="29"/>
      <c r="Q965" s="36"/>
    </row>
    <row r="966" spans="3:17" ht="24" customHeight="1">
      <c r="C966" s="33"/>
      <c r="F966" s="34"/>
      <c r="G966" s="29"/>
      <c r="N966" s="35"/>
      <c r="O966" s="29"/>
      <c r="Q966" s="36"/>
    </row>
    <row r="967" spans="3:17" ht="24" customHeight="1">
      <c r="C967" s="33"/>
      <c r="F967" s="34"/>
      <c r="G967" s="29"/>
      <c r="N967" s="35"/>
      <c r="O967" s="29"/>
      <c r="Q967" s="36"/>
    </row>
    <row r="968" spans="3:17" ht="24" customHeight="1">
      <c r="C968" s="33"/>
      <c r="F968" s="34"/>
      <c r="G968" s="29"/>
      <c r="N968" s="35"/>
      <c r="O968" s="29"/>
      <c r="Q968" s="36"/>
    </row>
    <row r="969" spans="3:17" ht="24" customHeight="1">
      <c r="C969" s="33"/>
      <c r="F969" s="34"/>
      <c r="G969" s="29"/>
      <c r="N969" s="35"/>
      <c r="O969" s="29"/>
      <c r="Q969" s="36"/>
    </row>
    <row r="970" spans="3:17" ht="24" customHeight="1">
      <c r="C970" s="33"/>
      <c r="F970" s="34"/>
      <c r="G970" s="29"/>
      <c r="N970" s="35"/>
      <c r="O970" s="29"/>
      <c r="Q970" s="36"/>
    </row>
    <row r="971" spans="3:17" ht="24" customHeight="1">
      <c r="C971" s="33"/>
      <c r="F971" s="34"/>
      <c r="G971" s="29"/>
      <c r="N971" s="35"/>
      <c r="O971" s="29"/>
      <c r="Q971" s="36"/>
    </row>
    <row r="972" spans="3:17" ht="24" customHeight="1">
      <c r="C972" s="33"/>
      <c r="F972" s="34"/>
      <c r="G972" s="29"/>
      <c r="N972" s="35"/>
      <c r="O972" s="29"/>
      <c r="Q972" s="36"/>
    </row>
    <row r="973" spans="3:17" ht="24" customHeight="1">
      <c r="C973" s="33"/>
      <c r="F973" s="34"/>
      <c r="G973" s="29"/>
      <c r="N973" s="35"/>
      <c r="O973" s="29"/>
      <c r="Q973" s="36"/>
    </row>
    <row r="974" spans="3:17" ht="24" customHeight="1">
      <c r="C974" s="33"/>
      <c r="F974" s="34"/>
      <c r="G974" s="29"/>
      <c r="N974" s="35"/>
      <c r="O974" s="29"/>
      <c r="Q974" s="36"/>
    </row>
    <row r="975" spans="3:17" ht="24" customHeight="1">
      <c r="C975" s="33"/>
      <c r="F975" s="34"/>
      <c r="G975" s="29"/>
      <c r="N975" s="35"/>
      <c r="O975" s="29"/>
      <c r="Q975" s="36"/>
    </row>
    <row r="976" spans="3:17" ht="24" customHeight="1">
      <c r="C976" s="33"/>
      <c r="F976" s="34"/>
      <c r="G976" s="29"/>
      <c r="N976" s="35"/>
      <c r="O976" s="29"/>
      <c r="Q976" s="36"/>
    </row>
    <row r="977" spans="3:17" ht="24" customHeight="1">
      <c r="C977" s="33"/>
      <c r="F977" s="34"/>
      <c r="G977" s="29"/>
      <c r="N977" s="35"/>
      <c r="O977" s="29"/>
      <c r="Q977" s="36"/>
    </row>
    <row r="978" spans="3:17" ht="24" customHeight="1">
      <c r="C978" s="33"/>
      <c r="F978" s="34"/>
      <c r="G978" s="29"/>
      <c r="N978" s="35"/>
      <c r="O978" s="29"/>
      <c r="Q978" s="36"/>
    </row>
    <row r="979" spans="3:17" ht="24" customHeight="1">
      <c r="C979" s="33"/>
      <c r="F979" s="34"/>
      <c r="G979" s="29"/>
      <c r="N979" s="35"/>
      <c r="O979" s="29"/>
      <c r="Q979" s="36"/>
    </row>
    <row r="980" spans="3:17" ht="24" customHeight="1">
      <c r="C980" s="33"/>
      <c r="F980" s="34"/>
      <c r="G980" s="29"/>
      <c r="N980" s="35"/>
      <c r="O980" s="29"/>
      <c r="Q980" s="36"/>
    </row>
    <row r="981" spans="3:17" ht="24" customHeight="1">
      <c r="C981" s="33"/>
      <c r="F981" s="34"/>
      <c r="G981" s="29"/>
      <c r="N981" s="35"/>
      <c r="O981" s="29"/>
      <c r="Q981" s="36"/>
    </row>
    <row r="982" spans="3:17" ht="24" customHeight="1">
      <c r="C982" s="33"/>
      <c r="F982" s="34"/>
      <c r="G982" s="29"/>
      <c r="N982" s="35"/>
      <c r="O982" s="29"/>
      <c r="Q982" s="36"/>
    </row>
    <row r="983" spans="3:17" ht="24" customHeight="1">
      <c r="C983" s="33"/>
      <c r="F983" s="34"/>
      <c r="G983" s="29"/>
      <c r="N983" s="35"/>
      <c r="O983" s="29"/>
      <c r="Q983" s="36"/>
    </row>
    <row r="984" spans="3:17" ht="24" customHeight="1">
      <c r="C984" s="33"/>
      <c r="F984" s="34"/>
      <c r="G984" s="29"/>
      <c r="N984" s="35"/>
      <c r="O984" s="29"/>
      <c r="Q984" s="36"/>
    </row>
    <row r="985" spans="3:17" ht="24" customHeight="1">
      <c r="C985" s="33"/>
      <c r="F985" s="34"/>
      <c r="G985" s="29"/>
      <c r="N985" s="35"/>
      <c r="O985" s="29"/>
      <c r="Q985" s="36"/>
    </row>
    <row r="986" spans="3:17" ht="24" customHeight="1">
      <c r="C986" s="33"/>
      <c r="F986" s="34"/>
      <c r="G986" s="29"/>
      <c r="N986" s="35"/>
      <c r="O986" s="29"/>
      <c r="Q986" s="36"/>
    </row>
    <row r="987" spans="3:17" ht="24" customHeight="1">
      <c r="C987" s="33"/>
      <c r="F987" s="34"/>
      <c r="G987" s="29"/>
      <c r="N987" s="35"/>
      <c r="O987" s="29"/>
      <c r="Q987" s="36"/>
    </row>
    <row r="988" spans="3:17" ht="24" customHeight="1">
      <c r="C988" s="33"/>
      <c r="F988" s="34"/>
      <c r="G988" s="29"/>
      <c r="N988" s="35"/>
      <c r="O988" s="29"/>
      <c r="Q988" s="36"/>
    </row>
    <row r="989" spans="3:17" ht="24" customHeight="1">
      <c r="C989" s="33"/>
      <c r="F989" s="34"/>
      <c r="G989" s="29"/>
      <c r="N989" s="35"/>
      <c r="O989" s="29"/>
      <c r="Q989" s="36"/>
    </row>
    <row r="990" spans="3:17" ht="24" customHeight="1">
      <c r="C990" s="33"/>
      <c r="F990" s="34"/>
      <c r="G990" s="29"/>
      <c r="N990" s="35"/>
      <c r="O990" s="29"/>
      <c r="Q990" s="36"/>
    </row>
    <row r="991" spans="3:17" ht="24" customHeight="1">
      <c r="C991" s="33"/>
      <c r="F991" s="34"/>
      <c r="G991" s="29"/>
      <c r="N991" s="35"/>
      <c r="O991" s="29"/>
      <c r="Q991" s="36"/>
    </row>
    <row r="992" spans="3:17" ht="24" customHeight="1">
      <c r="C992" s="33"/>
      <c r="F992" s="34"/>
      <c r="G992" s="29"/>
      <c r="N992" s="35"/>
      <c r="O992" s="29"/>
      <c r="Q992" s="36"/>
    </row>
    <row r="993" spans="3:17" ht="24" customHeight="1">
      <c r="C993" s="33"/>
      <c r="F993" s="34"/>
      <c r="G993" s="29"/>
      <c r="N993" s="35"/>
      <c r="O993" s="29"/>
      <c r="Q993" s="36"/>
    </row>
    <row r="994" spans="3:17" ht="24" customHeight="1">
      <c r="C994" s="33"/>
      <c r="F994" s="34"/>
      <c r="G994" s="29"/>
      <c r="N994" s="35"/>
      <c r="O994" s="29"/>
      <c r="Q994" s="36"/>
    </row>
    <row r="995" spans="3:17" ht="24" customHeight="1">
      <c r="C995" s="33"/>
      <c r="F995" s="34"/>
      <c r="G995" s="29"/>
      <c r="N995" s="35"/>
      <c r="O995" s="29"/>
      <c r="Q995" s="36"/>
    </row>
    <row r="996" spans="3:17" ht="24" customHeight="1">
      <c r="C996" s="33"/>
      <c r="F996" s="34"/>
      <c r="G996" s="29"/>
      <c r="N996" s="35"/>
      <c r="O996" s="29"/>
      <c r="Q996" s="36"/>
    </row>
    <row r="997" spans="3:17" ht="24" customHeight="1">
      <c r="C997" s="33"/>
      <c r="F997" s="34"/>
      <c r="G997" s="29"/>
      <c r="N997" s="35"/>
      <c r="O997" s="29"/>
      <c r="Q997" s="36"/>
    </row>
    <row r="998" spans="3:17" ht="24" customHeight="1">
      <c r="C998" s="33"/>
      <c r="F998" s="34"/>
      <c r="G998" s="29"/>
      <c r="N998" s="35"/>
      <c r="O998" s="29"/>
      <c r="Q998" s="36"/>
    </row>
    <row r="999" spans="3:17" ht="24" customHeight="1">
      <c r="C999" s="33"/>
      <c r="F999" s="34"/>
      <c r="G999" s="29"/>
      <c r="N999" s="35"/>
      <c r="O999" s="29"/>
      <c r="Q999" s="36"/>
    </row>
    <row r="1000" spans="3:17" ht="24" customHeight="1">
      <c r="C1000" s="33"/>
      <c r="F1000" s="34"/>
      <c r="G1000" s="29"/>
      <c r="N1000" s="35"/>
      <c r="O1000" s="29"/>
      <c r="Q1000" s="36"/>
    </row>
  </sheetData>
  <dataConsolidate/>
  <phoneticPr fontId="2"/>
  <conditionalFormatting sqref="C5:Q258">
    <cfRule type="expression" dxfId="4" priority="3">
      <formula>$C4&lt;&gt;$C5</formula>
    </cfRule>
  </conditionalFormatting>
  <conditionalFormatting sqref="D5:Q258">
    <cfRule type="expression" dxfId="3" priority="2">
      <formula>$E4&lt;&gt;$E5</formula>
    </cfRule>
  </conditionalFormatting>
  <pageMargins left="0.25" right="0.24" top="0.92" bottom="0.96" header="0.37" footer="0.31"/>
  <pageSetup paperSize="9" scale="65" fitToHeight="0" orientation="portrait" r:id="rId1"/>
  <headerFooter alignWithMargins="0">
    <oddHeader>&amp;C&amp;"ＭＳ ゴシック,太字"&amp;26滝沢市月別住民基本台帳人口調べ</oddHeader>
  </headerFooter>
  <rowBreaks count="6" manualBreakCount="6">
    <brk id="42" min="2" max="15" man="1"/>
    <brk id="78" min="2" max="15" man="1"/>
    <brk id="114" min="2" max="15" man="1"/>
    <brk id="150" min="2" max="15" man="1"/>
    <brk id="186" min="2" max="15" man="1"/>
    <brk id="222" min="2" max="1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A834B-2BA4-4294-9DA1-65F5200A4D81}">
  <sheetPr>
    <pageSetUpPr fitToPage="1"/>
  </sheetPr>
  <dimension ref="A1:AI415"/>
  <sheetViews>
    <sheetView topLeftCell="A46" zoomScale="70" zoomScaleNormal="70" workbookViewId="0"/>
  </sheetViews>
  <sheetFormatPr defaultRowHeight="14.25"/>
  <cols>
    <col min="2" max="2" width="8.875" style="2" customWidth="1"/>
    <col min="3" max="3" width="17.625" style="4" customWidth="1"/>
    <col min="4" max="33" width="11.125" style="4" bestFit="1" customWidth="1"/>
  </cols>
  <sheetData>
    <row r="1" spans="1:35">
      <c r="B1" s="38"/>
      <c r="C1" s="39"/>
      <c r="D1" s="37" t="s">
        <v>595</v>
      </c>
      <c r="E1" s="37" t="s">
        <v>594</v>
      </c>
      <c r="F1" s="37" t="s">
        <v>593</v>
      </c>
      <c r="G1" s="37" t="s">
        <v>592</v>
      </c>
      <c r="H1" s="37" t="s">
        <v>591</v>
      </c>
      <c r="I1" s="37" t="s">
        <v>590</v>
      </c>
      <c r="J1" s="37" t="s">
        <v>589</v>
      </c>
      <c r="K1" s="37" t="s">
        <v>588</v>
      </c>
      <c r="L1" s="37" t="s">
        <v>587</v>
      </c>
      <c r="M1" s="37" t="s">
        <v>586</v>
      </c>
      <c r="N1" s="37" t="s">
        <v>585</v>
      </c>
      <c r="O1" s="37" t="s">
        <v>584</v>
      </c>
      <c r="P1" s="37" t="s">
        <v>583</v>
      </c>
      <c r="Q1" s="37" t="s">
        <v>582</v>
      </c>
      <c r="R1" s="37" t="s">
        <v>581</v>
      </c>
      <c r="S1" s="37" t="s">
        <v>580</v>
      </c>
      <c r="T1" s="37" t="s">
        <v>579</v>
      </c>
      <c r="U1" s="37" t="s">
        <v>578</v>
      </c>
      <c r="V1" s="37" t="s">
        <v>577</v>
      </c>
      <c r="W1" s="37" t="s">
        <v>576</v>
      </c>
      <c r="X1" s="37" t="s">
        <v>575</v>
      </c>
      <c r="Y1" s="37" t="s">
        <v>574</v>
      </c>
      <c r="Z1" s="37" t="s">
        <v>573</v>
      </c>
      <c r="AA1" s="37" t="s">
        <v>572</v>
      </c>
      <c r="AB1" s="37" t="s">
        <v>571</v>
      </c>
      <c r="AC1" s="37" t="s">
        <v>570</v>
      </c>
      <c r="AD1" s="37" t="s">
        <v>569</v>
      </c>
      <c r="AE1" s="37" t="s">
        <v>568</v>
      </c>
      <c r="AF1" s="37" t="s">
        <v>567</v>
      </c>
      <c r="AG1" s="37" t="s">
        <v>566</v>
      </c>
      <c r="AH1" s="37" t="s">
        <v>565</v>
      </c>
      <c r="AI1" s="37" t="s">
        <v>564</v>
      </c>
    </row>
    <row r="2" spans="1:35">
      <c r="A2" t="s">
        <v>627</v>
      </c>
      <c r="B2" s="22">
        <v>101</v>
      </c>
      <c r="C2" s="17" t="s">
        <v>349</v>
      </c>
      <c r="D2" s="21">
        <v>905</v>
      </c>
      <c r="E2" s="21">
        <v>899</v>
      </c>
      <c r="F2" s="21">
        <v>899</v>
      </c>
      <c r="G2" s="21">
        <v>899</v>
      </c>
      <c r="H2" s="21">
        <v>898</v>
      </c>
      <c r="I2" s="21">
        <v>896</v>
      </c>
      <c r="J2" s="21">
        <v>894</v>
      </c>
      <c r="K2" s="21">
        <v>896</v>
      </c>
      <c r="L2" s="21">
        <v>894</v>
      </c>
      <c r="M2" s="21">
        <v>895</v>
      </c>
      <c r="N2" s="21">
        <v>896</v>
      </c>
      <c r="O2" s="21">
        <v>893</v>
      </c>
      <c r="P2" s="21">
        <v>890</v>
      </c>
      <c r="Q2" s="21">
        <v>887</v>
      </c>
      <c r="R2" s="21">
        <v>887</v>
      </c>
      <c r="S2" s="21">
        <v>888</v>
      </c>
      <c r="T2" s="21">
        <v>889</v>
      </c>
      <c r="U2" s="21">
        <v>888</v>
      </c>
      <c r="V2" s="21">
        <v>887</v>
      </c>
      <c r="W2" s="21">
        <v>888</v>
      </c>
      <c r="X2" s="21">
        <v>883</v>
      </c>
      <c r="Y2" s="21">
        <v>879</v>
      </c>
      <c r="Z2" s="21">
        <v>875</v>
      </c>
      <c r="AA2" s="21">
        <v>878</v>
      </c>
      <c r="AB2" s="21">
        <v>875</v>
      </c>
      <c r="AC2" s="21">
        <v>868</v>
      </c>
      <c r="AD2" s="21">
        <v>866</v>
      </c>
      <c r="AE2" s="21">
        <v>865</v>
      </c>
      <c r="AF2" s="21">
        <v>865</v>
      </c>
      <c r="AG2" s="21">
        <v>862</v>
      </c>
      <c r="AH2" s="21">
        <v>857</v>
      </c>
      <c r="AI2" s="21">
        <v>853</v>
      </c>
    </row>
    <row r="3" spans="1:35">
      <c r="A3" t="s">
        <v>627</v>
      </c>
      <c r="B3" s="23">
        <v>102</v>
      </c>
      <c r="C3" s="18" t="s">
        <v>350</v>
      </c>
      <c r="D3" s="20">
        <v>73</v>
      </c>
      <c r="E3" s="20">
        <v>74</v>
      </c>
      <c r="F3" s="20">
        <v>74</v>
      </c>
      <c r="G3" s="20">
        <v>74</v>
      </c>
      <c r="H3" s="20">
        <v>74</v>
      </c>
      <c r="I3" s="20">
        <v>74</v>
      </c>
      <c r="J3" s="20">
        <v>74</v>
      </c>
      <c r="K3" s="20">
        <v>75</v>
      </c>
      <c r="L3" s="20">
        <v>75</v>
      </c>
      <c r="M3" s="20">
        <v>75</v>
      </c>
      <c r="N3" s="20">
        <v>74</v>
      </c>
      <c r="O3" s="20">
        <v>74</v>
      </c>
      <c r="P3" s="20">
        <v>74</v>
      </c>
      <c r="Q3" s="20">
        <v>73</v>
      </c>
      <c r="R3" s="20">
        <v>72</v>
      </c>
      <c r="S3" s="20">
        <v>69</v>
      </c>
      <c r="T3" s="20">
        <v>68</v>
      </c>
      <c r="U3" s="20">
        <v>68</v>
      </c>
      <c r="V3" s="20">
        <v>67</v>
      </c>
      <c r="W3" s="20">
        <v>67</v>
      </c>
      <c r="X3" s="20">
        <v>67</v>
      </c>
      <c r="Y3" s="20">
        <v>66</v>
      </c>
      <c r="Z3" s="20">
        <v>66</v>
      </c>
      <c r="AA3" s="20">
        <v>66</v>
      </c>
      <c r="AB3" s="20">
        <v>66</v>
      </c>
      <c r="AC3" s="20">
        <v>65</v>
      </c>
      <c r="AD3" s="20">
        <v>65</v>
      </c>
      <c r="AE3" s="20">
        <v>65</v>
      </c>
      <c r="AF3" s="20">
        <v>65</v>
      </c>
      <c r="AG3" s="20">
        <v>65</v>
      </c>
      <c r="AH3" s="20">
        <v>65</v>
      </c>
      <c r="AI3" s="20">
        <v>65</v>
      </c>
    </row>
    <row r="4" spans="1:35">
      <c r="A4" t="s">
        <v>627</v>
      </c>
      <c r="B4" s="23">
        <v>103</v>
      </c>
      <c r="C4" s="18" t="s">
        <v>351</v>
      </c>
      <c r="D4" s="20">
        <v>2</v>
      </c>
      <c r="E4" s="20">
        <v>2</v>
      </c>
      <c r="F4" s="20">
        <v>2</v>
      </c>
      <c r="G4" s="20">
        <v>2</v>
      </c>
      <c r="H4" s="20">
        <v>2</v>
      </c>
      <c r="I4" s="20">
        <v>2</v>
      </c>
      <c r="J4" s="20">
        <v>2</v>
      </c>
      <c r="K4" s="20">
        <v>2</v>
      </c>
      <c r="L4" s="20">
        <v>2</v>
      </c>
      <c r="M4" s="20">
        <v>2</v>
      </c>
      <c r="N4" s="20">
        <v>2</v>
      </c>
      <c r="O4" s="20">
        <v>2</v>
      </c>
      <c r="P4" s="20">
        <v>2</v>
      </c>
      <c r="Q4" s="20">
        <v>2</v>
      </c>
      <c r="R4" s="20">
        <v>2</v>
      </c>
      <c r="S4" s="20">
        <v>2</v>
      </c>
      <c r="T4" s="20">
        <v>2</v>
      </c>
      <c r="U4" s="20">
        <v>2</v>
      </c>
      <c r="V4" s="20">
        <v>2</v>
      </c>
      <c r="W4" s="20">
        <v>2</v>
      </c>
      <c r="X4" s="20">
        <v>2</v>
      </c>
      <c r="Y4" s="20">
        <v>2</v>
      </c>
      <c r="Z4" s="20">
        <v>2</v>
      </c>
      <c r="AA4" s="20">
        <v>2</v>
      </c>
      <c r="AB4" s="20">
        <v>2</v>
      </c>
      <c r="AC4" s="20">
        <v>2</v>
      </c>
      <c r="AD4" s="20">
        <v>2</v>
      </c>
      <c r="AE4" s="20">
        <v>2</v>
      </c>
      <c r="AF4" s="20">
        <v>2</v>
      </c>
      <c r="AG4" s="20">
        <v>2</v>
      </c>
      <c r="AH4" s="20">
        <v>2</v>
      </c>
      <c r="AI4" s="20">
        <v>2</v>
      </c>
    </row>
    <row r="5" spans="1:35">
      <c r="A5" t="s">
        <v>627</v>
      </c>
      <c r="B5" s="23">
        <v>201</v>
      </c>
      <c r="C5" s="18" t="s">
        <v>352</v>
      </c>
      <c r="D5" s="20">
        <v>7</v>
      </c>
      <c r="E5" s="20">
        <v>7</v>
      </c>
      <c r="F5" s="20">
        <v>7</v>
      </c>
      <c r="G5" s="20">
        <v>7</v>
      </c>
      <c r="H5" s="20">
        <v>7</v>
      </c>
      <c r="I5" s="20">
        <v>7</v>
      </c>
      <c r="J5" s="20">
        <v>7</v>
      </c>
      <c r="K5" s="20">
        <v>7</v>
      </c>
      <c r="L5" s="20">
        <v>7</v>
      </c>
      <c r="M5" s="20">
        <v>7</v>
      </c>
      <c r="N5" s="20">
        <v>7</v>
      </c>
      <c r="O5" s="20">
        <v>7</v>
      </c>
      <c r="P5" s="20">
        <v>7</v>
      </c>
      <c r="Q5" s="20">
        <v>7</v>
      </c>
      <c r="R5" s="20">
        <v>7</v>
      </c>
      <c r="S5" s="20">
        <v>7</v>
      </c>
      <c r="T5" s="20">
        <v>7</v>
      </c>
      <c r="U5" s="20">
        <v>7</v>
      </c>
      <c r="V5" s="20">
        <v>7</v>
      </c>
      <c r="W5" s="20">
        <v>7</v>
      </c>
      <c r="X5" s="20">
        <v>7</v>
      </c>
      <c r="Y5" s="20">
        <v>7</v>
      </c>
      <c r="Z5" s="20">
        <v>7</v>
      </c>
      <c r="AA5" s="20">
        <v>7</v>
      </c>
      <c r="AB5" s="20">
        <v>7</v>
      </c>
      <c r="AC5" s="20">
        <v>7</v>
      </c>
      <c r="AD5" s="20">
        <v>7</v>
      </c>
      <c r="AE5" s="20">
        <v>7</v>
      </c>
      <c r="AF5" s="20">
        <v>7</v>
      </c>
      <c r="AG5" s="20">
        <v>7</v>
      </c>
      <c r="AH5" s="20">
        <v>7</v>
      </c>
      <c r="AI5" s="20">
        <v>7</v>
      </c>
    </row>
    <row r="6" spans="1:35">
      <c r="A6" t="s">
        <v>627</v>
      </c>
      <c r="B6" s="23">
        <v>202</v>
      </c>
      <c r="C6" s="18" t="s">
        <v>353</v>
      </c>
      <c r="D6" s="20">
        <v>15</v>
      </c>
      <c r="E6" s="20">
        <v>15</v>
      </c>
      <c r="F6" s="20">
        <v>15</v>
      </c>
      <c r="G6" s="20">
        <v>15</v>
      </c>
      <c r="H6" s="20">
        <v>15</v>
      </c>
      <c r="I6" s="20">
        <v>15</v>
      </c>
      <c r="J6" s="20">
        <v>15</v>
      </c>
      <c r="K6" s="20">
        <v>15</v>
      </c>
      <c r="L6" s="20">
        <v>15</v>
      </c>
      <c r="M6" s="20">
        <v>15</v>
      </c>
      <c r="N6" s="20">
        <v>15</v>
      </c>
      <c r="O6" s="20">
        <v>15</v>
      </c>
      <c r="P6" s="20">
        <v>15</v>
      </c>
      <c r="Q6" s="20">
        <v>15</v>
      </c>
      <c r="R6" s="20">
        <v>15</v>
      </c>
      <c r="S6" s="20">
        <v>15</v>
      </c>
      <c r="T6" s="20">
        <v>15</v>
      </c>
      <c r="U6" s="20">
        <v>15</v>
      </c>
      <c r="V6" s="20">
        <v>15</v>
      </c>
      <c r="W6" s="20">
        <v>15</v>
      </c>
      <c r="X6" s="20">
        <v>15</v>
      </c>
      <c r="Y6" s="20">
        <v>15</v>
      </c>
      <c r="Z6" s="20">
        <v>15</v>
      </c>
      <c r="AA6" s="20">
        <v>16</v>
      </c>
      <c r="AB6" s="20">
        <v>16</v>
      </c>
      <c r="AC6" s="20">
        <v>16</v>
      </c>
      <c r="AD6" s="20">
        <v>16</v>
      </c>
      <c r="AE6" s="20">
        <v>16</v>
      </c>
      <c r="AF6" s="20">
        <v>16</v>
      </c>
      <c r="AG6" s="20">
        <v>16</v>
      </c>
      <c r="AH6" s="20">
        <v>16</v>
      </c>
      <c r="AI6" s="20">
        <v>16</v>
      </c>
    </row>
    <row r="7" spans="1:35">
      <c r="A7" t="s">
        <v>627</v>
      </c>
      <c r="B7" s="23">
        <v>203</v>
      </c>
      <c r="C7" s="18" t="s">
        <v>354</v>
      </c>
      <c r="D7" s="20">
        <v>14</v>
      </c>
      <c r="E7" s="20">
        <v>14</v>
      </c>
      <c r="F7" s="20">
        <v>14</v>
      </c>
      <c r="G7" s="20">
        <v>14</v>
      </c>
      <c r="H7" s="20">
        <v>14</v>
      </c>
      <c r="I7" s="20">
        <v>14</v>
      </c>
      <c r="J7" s="20">
        <v>14</v>
      </c>
      <c r="K7" s="20">
        <v>14</v>
      </c>
      <c r="L7" s="20">
        <v>14</v>
      </c>
      <c r="M7" s="20">
        <v>14</v>
      </c>
      <c r="N7" s="20">
        <v>14</v>
      </c>
      <c r="O7" s="20">
        <v>13</v>
      </c>
      <c r="P7" s="20">
        <v>13</v>
      </c>
      <c r="Q7" s="20">
        <v>13</v>
      </c>
      <c r="R7" s="20">
        <v>13</v>
      </c>
      <c r="S7" s="20">
        <v>13</v>
      </c>
      <c r="T7" s="20">
        <v>13</v>
      </c>
      <c r="U7" s="20">
        <v>13</v>
      </c>
      <c r="V7" s="20">
        <v>13</v>
      </c>
      <c r="W7" s="20">
        <v>13</v>
      </c>
      <c r="X7" s="20">
        <v>13</v>
      </c>
      <c r="Y7" s="20">
        <v>13</v>
      </c>
      <c r="Z7" s="20">
        <v>13</v>
      </c>
      <c r="AA7" s="20">
        <v>13</v>
      </c>
      <c r="AB7" s="20">
        <v>13</v>
      </c>
      <c r="AC7" s="20">
        <v>13</v>
      </c>
      <c r="AD7" s="20">
        <v>13</v>
      </c>
      <c r="AE7" s="20">
        <v>13</v>
      </c>
      <c r="AF7" s="20">
        <v>13</v>
      </c>
      <c r="AG7" s="20">
        <v>13</v>
      </c>
      <c r="AH7" s="20">
        <v>13</v>
      </c>
      <c r="AI7" s="20">
        <v>13</v>
      </c>
    </row>
    <row r="8" spans="1:35">
      <c r="A8" t="s">
        <v>627</v>
      </c>
      <c r="B8" s="23">
        <v>204</v>
      </c>
      <c r="C8" s="18" t="s">
        <v>355</v>
      </c>
      <c r="D8" s="20">
        <v>7</v>
      </c>
      <c r="E8" s="20">
        <v>7</v>
      </c>
      <c r="F8" s="20">
        <v>7</v>
      </c>
      <c r="G8" s="20">
        <v>7</v>
      </c>
      <c r="H8" s="20">
        <v>7</v>
      </c>
      <c r="I8" s="20">
        <v>6</v>
      </c>
      <c r="J8" s="20">
        <v>6</v>
      </c>
      <c r="K8" s="20">
        <v>6</v>
      </c>
      <c r="L8" s="20">
        <v>6</v>
      </c>
      <c r="M8" s="20">
        <v>6</v>
      </c>
      <c r="N8" s="20">
        <v>6</v>
      </c>
      <c r="O8" s="20">
        <v>6</v>
      </c>
      <c r="P8" s="20">
        <v>6</v>
      </c>
      <c r="Q8" s="20">
        <v>6</v>
      </c>
      <c r="R8" s="20">
        <v>6</v>
      </c>
      <c r="S8" s="20">
        <v>6</v>
      </c>
      <c r="T8" s="20">
        <v>5</v>
      </c>
      <c r="U8" s="20">
        <v>5</v>
      </c>
      <c r="V8" s="20">
        <v>5</v>
      </c>
      <c r="W8" s="20">
        <v>5</v>
      </c>
      <c r="X8" s="20">
        <v>5</v>
      </c>
      <c r="Y8" s="20">
        <v>5</v>
      </c>
      <c r="Z8" s="20">
        <v>5</v>
      </c>
      <c r="AA8" s="20">
        <v>5</v>
      </c>
      <c r="AB8" s="20">
        <v>5</v>
      </c>
      <c r="AC8" s="20">
        <v>5</v>
      </c>
      <c r="AD8" s="20">
        <v>5</v>
      </c>
      <c r="AE8" s="20">
        <v>5</v>
      </c>
      <c r="AF8" s="20">
        <v>5</v>
      </c>
      <c r="AG8" s="20">
        <v>5</v>
      </c>
      <c r="AH8" s="20">
        <v>5</v>
      </c>
      <c r="AI8" s="20">
        <v>5</v>
      </c>
    </row>
    <row r="9" spans="1:35">
      <c r="A9" t="s">
        <v>627</v>
      </c>
      <c r="B9" s="23">
        <v>205</v>
      </c>
      <c r="C9" s="18" t="s">
        <v>356</v>
      </c>
      <c r="D9" s="20">
        <v>7</v>
      </c>
      <c r="E9" s="20">
        <v>8</v>
      </c>
      <c r="F9" s="20">
        <v>8</v>
      </c>
      <c r="G9" s="20">
        <v>8</v>
      </c>
      <c r="H9" s="20">
        <v>8</v>
      </c>
      <c r="I9" s="20">
        <v>8</v>
      </c>
      <c r="J9" s="20">
        <v>8</v>
      </c>
      <c r="K9" s="20">
        <v>8</v>
      </c>
      <c r="L9" s="20">
        <v>8</v>
      </c>
      <c r="M9" s="20">
        <v>8</v>
      </c>
      <c r="N9" s="20">
        <v>8</v>
      </c>
      <c r="O9" s="20">
        <v>8</v>
      </c>
      <c r="P9" s="20">
        <v>8</v>
      </c>
      <c r="Q9" s="20">
        <v>8</v>
      </c>
      <c r="R9" s="20">
        <v>8</v>
      </c>
      <c r="S9" s="20">
        <v>8</v>
      </c>
      <c r="T9" s="20">
        <v>8</v>
      </c>
      <c r="U9" s="20">
        <v>8</v>
      </c>
      <c r="V9" s="20">
        <v>9</v>
      </c>
      <c r="W9" s="20">
        <v>9</v>
      </c>
      <c r="X9" s="20">
        <v>9</v>
      </c>
      <c r="Y9" s="20">
        <v>9</v>
      </c>
      <c r="Z9" s="20">
        <v>9</v>
      </c>
      <c r="AA9" s="20">
        <v>9</v>
      </c>
      <c r="AB9" s="20">
        <v>9</v>
      </c>
      <c r="AC9" s="20">
        <v>9</v>
      </c>
      <c r="AD9" s="20">
        <v>9</v>
      </c>
      <c r="AE9" s="20">
        <v>9</v>
      </c>
      <c r="AF9" s="20">
        <v>9</v>
      </c>
      <c r="AG9" s="20">
        <v>9</v>
      </c>
      <c r="AH9" s="20">
        <v>9</v>
      </c>
      <c r="AI9" s="20">
        <v>9</v>
      </c>
    </row>
    <row r="10" spans="1:35">
      <c r="A10" t="s">
        <v>627</v>
      </c>
      <c r="B10" s="23">
        <v>206</v>
      </c>
      <c r="C10" s="18" t="s">
        <v>357</v>
      </c>
      <c r="D10" s="20">
        <v>65</v>
      </c>
      <c r="E10" s="20">
        <v>65</v>
      </c>
      <c r="F10" s="20">
        <v>65</v>
      </c>
      <c r="G10" s="20">
        <v>65</v>
      </c>
      <c r="H10" s="20">
        <v>64</v>
      </c>
      <c r="I10" s="20">
        <v>63</v>
      </c>
      <c r="J10" s="20">
        <v>63</v>
      </c>
      <c r="K10" s="20">
        <v>62</v>
      </c>
      <c r="L10" s="20">
        <v>62</v>
      </c>
      <c r="M10" s="20">
        <v>62</v>
      </c>
      <c r="N10" s="20">
        <v>62</v>
      </c>
      <c r="O10" s="20">
        <v>62</v>
      </c>
      <c r="P10" s="20">
        <v>61</v>
      </c>
      <c r="Q10" s="20">
        <v>62</v>
      </c>
      <c r="R10" s="20">
        <v>62</v>
      </c>
      <c r="S10" s="20">
        <v>63</v>
      </c>
      <c r="T10" s="20">
        <v>63</v>
      </c>
      <c r="U10" s="20">
        <v>62</v>
      </c>
      <c r="V10" s="20">
        <v>62</v>
      </c>
      <c r="W10" s="20">
        <v>62</v>
      </c>
      <c r="X10" s="20">
        <v>63</v>
      </c>
      <c r="Y10" s="20">
        <v>64</v>
      </c>
      <c r="Z10" s="20">
        <v>64</v>
      </c>
      <c r="AA10" s="20">
        <v>63</v>
      </c>
      <c r="AB10" s="20">
        <v>64</v>
      </c>
      <c r="AC10" s="20">
        <v>65</v>
      </c>
      <c r="AD10" s="20">
        <v>65</v>
      </c>
      <c r="AE10" s="20">
        <v>65</v>
      </c>
      <c r="AF10" s="20">
        <v>65</v>
      </c>
      <c r="AG10" s="20">
        <v>65</v>
      </c>
      <c r="AH10" s="20">
        <v>64</v>
      </c>
      <c r="AI10" s="20">
        <v>64</v>
      </c>
    </row>
    <row r="11" spans="1:35">
      <c r="A11" t="s">
        <v>627</v>
      </c>
      <c r="B11" s="23">
        <v>207</v>
      </c>
      <c r="C11" s="18" t="s">
        <v>358</v>
      </c>
      <c r="D11" s="20">
        <v>44</v>
      </c>
      <c r="E11" s="20">
        <v>44</v>
      </c>
      <c r="F11" s="20">
        <v>44</v>
      </c>
      <c r="G11" s="20">
        <v>44</v>
      </c>
      <c r="H11" s="20">
        <v>44</v>
      </c>
      <c r="I11" s="20">
        <v>44</v>
      </c>
      <c r="J11" s="20">
        <v>44</v>
      </c>
      <c r="K11" s="20">
        <v>44</v>
      </c>
      <c r="L11" s="20">
        <v>44</v>
      </c>
      <c r="M11" s="20">
        <v>44</v>
      </c>
      <c r="N11" s="20">
        <v>44</v>
      </c>
      <c r="O11" s="20">
        <v>44</v>
      </c>
      <c r="P11" s="20">
        <v>44</v>
      </c>
      <c r="Q11" s="20">
        <v>44</v>
      </c>
      <c r="R11" s="20">
        <v>44</v>
      </c>
      <c r="S11" s="20">
        <v>44</v>
      </c>
      <c r="T11" s="20">
        <v>44</v>
      </c>
      <c r="U11" s="20">
        <v>44</v>
      </c>
      <c r="V11" s="20">
        <v>44</v>
      </c>
      <c r="W11" s="20">
        <v>44</v>
      </c>
      <c r="X11" s="20">
        <v>44</v>
      </c>
      <c r="Y11" s="20">
        <v>44</v>
      </c>
      <c r="Z11" s="20">
        <v>45</v>
      </c>
      <c r="AA11" s="20">
        <v>45</v>
      </c>
      <c r="AB11" s="20">
        <v>45</v>
      </c>
      <c r="AC11" s="20">
        <v>45</v>
      </c>
      <c r="AD11" s="20">
        <v>45</v>
      </c>
      <c r="AE11" s="20">
        <v>45</v>
      </c>
      <c r="AF11" s="20">
        <v>45</v>
      </c>
      <c r="AG11" s="20">
        <v>45</v>
      </c>
      <c r="AH11" s="20">
        <v>45</v>
      </c>
      <c r="AI11" s="20">
        <v>45</v>
      </c>
    </row>
    <row r="12" spans="1:35">
      <c r="A12" t="s">
        <v>627</v>
      </c>
      <c r="B12" s="23">
        <v>208</v>
      </c>
      <c r="C12" s="18" t="s">
        <v>359</v>
      </c>
      <c r="D12" s="20">
        <v>155</v>
      </c>
      <c r="E12" s="20">
        <v>155</v>
      </c>
      <c r="F12" s="20">
        <v>154</v>
      </c>
      <c r="G12" s="20">
        <v>155</v>
      </c>
      <c r="H12" s="20">
        <v>152</v>
      </c>
      <c r="I12" s="20">
        <v>150</v>
      </c>
      <c r="J12" s="20">
        <v>151</v>
      </c>
      <c r="K12" s="20">
        <v>152</v>
      </c>
      <c r="L12" s="20">
        <v>153</v>
      </c>
      <c r="M12" s="20">
        <v>152</v>
      </c>
      <c r="N12" s="20">
        <v>155</v>
      </c>
      <c r="O12" s="20">
        <v>155</v>
      </c>
      <c r="P12" s="20">
        <v>155</v>
      </c>
      <c r="Q12" s="20">
        <v>155</v>
      </c>
      <c r="R12" s="20">
        <v>155</v>
      </c>
      <c r="S12" s="20">
        <v>155</v>
      </c>
      <c r="T12" s="20">
        <v>156</v>
      </c>
      <c r="U12" s="20">
        <v>156</v>
      </c>
      <c r="V12" s="20">
        <v>157</v>
      </c>
      <c r="W12" s="20">
        <v>155</v>
      </c>
      <c r="X12" s="20">
        <v>155</v>
      </c>
      <c r="Y12" s="20">
        <v>154</v>
      </c>
      <c r="Z12" s="20">
        <v>153</v>
      </c>
      <c r="AA12" s="20">
        <v>152</v>
      </c>
      <c r="AB12" s="20">
        <v>153</v>
      </c>
      <c r="AC12" s="20">
        <v>153</v>
      </c>
      <c r="AD12" s="20">
        <v>153</v>
      </c>
      <c r="AE12" s="20">
        <v>152</v>
      </c>
      <c r="AF12" s="20">
        <v>152</v>
      </c>
      <c r="AG12" s="20">
        <v>151</v>
      </c>
      <c r="AH12" s="20">
        <v>153</v>
      </c>
      <c r="AI12" s="20">
        <v>154</v>
      </c>
    </row>
    <row r="13" spans="1:35">
      <c r="A13" t="s">
        <v>627</v>
      </c>
      <c r="B13" s="23">
        <v>211</v>
      </c>
      <c r="C13" s="18" t="s">
        <v>360</v>
      </c>
      <c r="D13" s="20">
        <v>23</v>
      </c>
      <c r="E13" s="20">
        <v>23</v>
      </c>
      <c r="F13" s="20">
        <v>23</v>
      </c>
      <c r="G13" s="20">
        <v>23</v>
      </c>
      <c r="H13" s="20">
        <v>23</v>
      </c>
      <c r="I13" s="20">
        <v>23</v>
      </c>
      <c r="J13" s="20">
        <v>23</v>
      </c>
      <c r="K13" s="20">
        <v>23</v>
      </c>
      <c r="L13" s="20">
        <v>23</v>
      </c>
      <c r="M13" s="20">
        <v>23</v>
      </c>
      <c r="N13" s="20">
        <v>23</v>
      </c>
      <c r="O13" s="20">
        <v>23</v>
      </c>
      <c r="P13" s="20">
        <v>23</v>
      </c>
      <c r="Q13" s="20">
        <v>23</v>
      </c>
      <c r="R13" s="20">
        <v>23</v>
      </c>
      <c r="S13" s="20">
        <v>22</v>
      </c>
      <c r="T13" s="20">
        <v>22</v>
      </c>
      <c r="U13" s="20">
        <v>22</v>
      </c>
      <c r="V13" s="20">
        <v>22</v>
      </c>
      <c r="W13" s="20">
        <v>22</v>
      </c>
      <c r="X13" s="20">
        <v>22</v>
      </c>
      <c r="Y13" s="20">
        <v>22</v>
      </c>
      <c r="Z13" s="20">
        <v>22</v>
      </c>
      <c r="AA13" s="20">
        <v>22</v>
      </c>
      <c r="AB13" s="20">
        <v>22</v>
      </c>
      <c r="AC13" s="20">
        <v>22</v>
      </c>
      <c r="AD13" s="20">
        <v>22</v>
      </c>
      <c r="AE13" s="20">
        <v>22</v>
      </c>
      <c r="AF13" s="20">
        <v>22</v>
      </c>
      <c r="AG13" s="20">
        <v>23</v>
      </c>
      <c r="AH13" s="20">
        <v>23</v>
      </c>
      <c r="AI13" s="20">
        <v>23</v>
      </c>
    </row>
    <row r="14" spans="1:35">
      <c r="A14" t="s">
        <v>627</v>
      </c>
      <c r="B14" s="23">
        <v>212</v>
      </c>
      <c r="C14" s="18" t="s">
        <v>361</v>
      </c>
      <c r="D14" s="20">
        <v>1</v>
      </c>
      <c r="E14" s="20">
        <v>1</v>
      </c>
      <c r="F14" s="20">
        <v>1</v>
      </c>
      <c r="G14" s="20">
        <v>1</v>
      </c>
      <c r="H14" s="20">
        <v>1</v>
      </c>
      <c r="I14" s="20">
        <v>1</v>
      </c>
      <c r="J14" s="20">
        <v>1</v>
      </c>
      <c r="K14" s="20">
        <v>1</v>
      </c>
      <c r="L14" s="20">
        <v>1</v>
      </c>
      <c r="M14" s="20">
        <v>1</v>
      </c>
      <c r="N14" s="20">
        <v>1</v>
      </c>
      <c r="O14" s="20">
        <v>1</v>
      </c>
      <c r="P14" s="20">
        <v>1</v>
      </c>
      <c r="Q14" s="20">
        <v>1</v>
      </c>
      <c r="R14" s="20">
        <v>1</v>
      </c>
      <c r="S14" s="20">
        <v>1</v>
      </c>
      <c r="T14" s="20">
        <v>1</v>
      </c>
      <c r="U14" s="20">
        <v>1</v>
      </c>
      <c r="V14" s="20">
        <v>1</v>
      </c>
      <c r="W14" s="20">
        <v>1</v>
      </c>
      <c r="X14" s="20">
        <v>1</v>
      </c>
      <c r="Y14" s="20">
        <v>1</v>
      </c>
      <c r="Z14" s="20">
        <v>1</v>
      </c>
      <c r="AA14" s="20">
        <v>1</v>
      </c>
      <c r="AB14" s="20">
        <v>1</v>
      </c>
      <c r="AC14" s="20">
        <v>1</v>
      </c>
      <c r="AD14" s="20">
        <v>1</v>
      </c>
      <c r="AE14" s="20">
        <v>1</v>
      </c>
      <c r="AF14" s="20">
        <v>1</v>
      </c>
      <c r="AG14" s="20">
        <v>1</v>
      </c>
      <c r="AH14" s="20">
        <v>1</v>
      </c>
      <c r="AI14" s="20">
        <v>1</v>
      </c>
    </row>
    <row r="15" spans="1:35">
      <c r="A15" t="s">
        <v>627</v>
      </c>
      <c r="B15" s="23">
        <v>213</v>
      </c>
      <c r="C15" s="18" t="s">
        <v>362</v>
      </c>
      <c r="D15" s="20">
        <v>13</v>
      </c>
      <c r="E15" s="20">
        <v>13</v>
      </c>
      <c r="F15" s="20">
        <v>13</v>
      </c>
      <c r="G15" s="20">
        <v>13</v>
      </c>
      <c r="H15" s="20">
        <v>13</v>
      </c>
      <c r="I15" s="20">
        <v>13</v>
      </c>
      <c r="J15" s="20">
        <v>13</v>
      </c>
      <c r="K15" s="20">
        <v>13</v>
      </c>
      <c r="L15" s="20">
        <v>13</v>
      </c>
      <c r="M15" s="20">
        <v>13</v>
      </c>
      <c r="N15" s="20">
        <v>13</v>
      </c>
      <c r="O15" s="20">
        <v>13</v>
      </c>
      <c r="P15" s="20">
        <v>13</v>
      </c>
      <c r="Q15" s="20">
        <v>13</v>
      </c>
      <c r="R15" s="20">
        <v>13</v>
      </c>
      <c r="S15" s="20">
        <v>13</v>
      </c>
      <c r="T15" s="20">
        <v>13</v>
      </c>
      <c r="U15" s="20">
        <v>13</v>
      </c>
      <c r="V15" s="20">
        <v>13</v>
      </c>
      <c r="W15" s="20">
        <v>13</v>
      </c>
      <c r="X15" s="20">
        <v>13</v>
      </c>
      <c r="Y15" s="20">
        <v>13</v>
      </c>
      <c r="Z15" s="20">
        <v>13</v>
      </c>
      <c r="AA15" s="20">
        <v>13</v>
      </c>
      <c r="AB15" s="20">
        <v>13</v>
      </c>
      <c r="AC15" s="20">
        <v>13</v>
      </c>
      <c r="AD15" s="20">
        <v>13</v>
      </c>
      <c r="AE15" s="20">
        <v>13</v>
      </c>
      <c r="AF15" s="20">
        <v>13</v>
      </c>
      <c r="AG15" s="20">
        <v>13</v>
      </c>
      <c r="AH15" s="20">
        <v>13</v>
      </c>
      <c r="AI15" s="20">
        <v>13</v>
      </c>
    </row>
    <row r="16" spans="1:35">
      <c r="A16" t="s">
        <v>627</v>
      </c>
      <c r="B16" s="23">
        <v>214</v>
      </c>
      <c r="C16" s="18" t="s">
        <v>363</v>
      </c>
      <c r="D16" s="20">
        <v>7</v>
      </c>
      <c r="E16" s="20">
        <v>7</v>
      </c>
      <c r="F16" s="20">
        <v>7</v>
      </c>
      <c r="G16" s="20">
        <v>7</v>
      </c>
      <c r="H16" s="20">
        <v>7</v>
      </c>
      <c r="I16" s="20">
        <v>7</v>
      </c>
      <c r="J16" s="20">
        <v>7</v>
      </c>
      <c r="K16" s="20">
        <v>7</v>
      </c>
      <c r="L16" s="20">
        <v>7</v>
      </c>
      <c r="M16" s="20">
        <v>7</v>
      </c>
      <c r="N16" s="20">
        <v>7</v>
      </c>
      <c r="O16" s="20">
        <v>7</v>
      </c>
      <c r="P16" s="20">
        <v>7</v>
      </c>
      <c r="Q16" s="20">
        <v>7</v>
      </c>
      <c r="R16" s="20">
        <v>7</v>
      </c>
      <c r="S16" s="20">
        <v>7</v>
      </c>
      <c r="T16" s="20">
        <v>7</v>
      </c>
      <c r="U16" s="20">
        <v>7</v>
      </c>
      <c r="V16" s="20">
        <v>7</v>
      </c>
      <c r="W16" s="20">
        <v>7</v>
      </c>
      <c r="X16" s="20">
        <v>7</v>
      </c>
      <c r="Y16" s="20">
        <v>7</v>
      </c>
      <c r="Z16" s="20">
        <v>7</v>
      </c>
      <c r="AA16" s="20">
        <v>7</v>
      </c>
      <c r="AB16" s="20">
        <v>7</v>
      </c>
      <c r="AC16" s="20">
        <v>7</v>
      </c>
      <c r="AD16" s="20">
        <v>7</v>
      </c>
      <c r="AE16" s="20">
        <v>7</v>
      </c>
      <c r="AF16" s="20">
        <v>7</v>
      </c>
      <c r="AG16" s="20">
        <v>7</v>
      </c>
      <c r="AH16" s="20">
        <v>7</v>
      </c>
      <c r="AI16" s="20">
        <v>7</v>
      </c>
    </row>
    <row r="17" spans="1:35">
      <c r="A17" t="s">
        <v>627</v>
      </c>
      <c r="B17" s="23">
        <v>215</v>
      </c>
      <c r="C17" s="18" t="s">
        <v>364</v>
      </c>
      <c r="D17" s="20">
        <v>30</v>
      </c>
      <c r="E17" s="20">
        <v>30</v>
      </c>
      <c r="F17" s="20">
        <v>30</v>
      </c>
      <c r="G17" s="20">
        <v>30</v>
      </c>
      <c r="H17" s="20">
        <v>30</v>
      </c>
      <c r="I17" s="20">
        <v>30</v>
      </c>
      <c r="J17" s="20">
        <v>31</v>
      </c>
      <c r="K17" s="20">
        <v>31</v>
      </c>
      <c r="L17" s="20">
        <v>31</v>
      </c>
      <c r="M17" s="20">
        <v>31</v>
      </c>
      <c r="N17" s="20">
        <v>31</v>
      </c>
      <c r="O17" s="20">
        <v>31</v>
      </c>
      <c r="P17" s="20">
        <v>31</v>
      </c>
      <c r="Q17" s="20">
        <v>31</v>
      </c>
      <c r="R17" s="20">
        <v>31</v>
      </c>
      <c r="S17" s="20">
        <v>31</v>
      </c>
      <c r="T17" s="20">
        <v>31</v>
      </c>
      <c r="U17" s="20">
        <v>31</v>
      </c>
      <c r="V17" s="20">
        <v>31</v>
      </c>
      <c r="W17" s="20">
        <v>31</v>
      </c>
      <c r="X17" s="20">
        <v>32</v>
      </c>
      <c r="Y17" s="20">
        <v>32</v>
      </c>
      <c r="Z17" s="20">
        <v>32</v>
      </c>
      <c r="AA17" s="20">
        <v>32</v>
      </c>
      <c r="AB17" s="20">
        <v>32</v>
      </c>
      <c r="AC17" s="20">
        <v>32</v>
      </c>
      <c r="AD17" s="20">
        <v>32</v>
      </c>
      <c r="AE17" s="20">
        <v>32</v>
      </c>
      <c r="AF17" s="20">
        <v>32</v>
      </c>
      <c r="AG17" s="20">
        <v>32</v>
      </c>
      <c r="AH17" s="20">
        <v>32</v>
      </c>
      <c r="AI17" s="20">
        <v>32</v>
      </c>
    </row>
    <row r="18" spans="1:35">
      <c r="A18" t="s">
        <v>627</v>
      </c>
      <c r="B18" s="23">
        <v>216</v>
      </c>
      <c r="C18" s="18" t="s">
        <v>365</v>
      </c>
      <c r="D18" s="20">
        <v>5</v>
      </c>
      <c r="E18" s="20">
        <v>5</v>
      </c>
      <c r="F18" s="20">
        <v>5</v>
      </c>
      <c r="G18" s="20">
        <v>5</v>
      </c>
      <c r="H18" s="20">
        <v>5</v>
      </c>
      <c r="I18" s="20">
        <v>5</v>
      </c>
      <c r="J18" s="20">
        <v>5</v>
      </c>
      <c r="K18" s="20">
        <v>5</v>
      </c>
      <c r="L18" s="20">
        <v>5</v>
      </c>
      <c r="M18" s="20">
        <v>5</v>
      </c>
      <c r="N18" s="20">
        <v>5</v>
      </c>
      <c r="O18" s="20">
        <v>5</v>
      </c>
      <c r="P18" s="20">
        <v>5</v>
      </c>
      <c r="Q18" s="20">
        <v>5</v>
      </c>
      <c r="R18" s="20">
        <v>5</v>
      </c>
      <c r="S18" s="20">
        <v>5</v>
      </c>
      <c r="T18" s="20">
        <v>5</v>
      </c>
      <c r="U18" s="20">
        <v>5</v>
      </c>
      <c r="V18" s="20">
        <v>5</v>
      </c>
      <c r="W18" s="20">
        <v>5</v>
      </c>
      <c r="X18" s="20">
        <v>5</v>
      </c>
      <c r="Y18" s="20">
        <v>5</v>
      </c>
      <c r="Z18" s="20">
        <v>5</v>
      </c>
      <c r="AA18" s="20">
        <v>5</v>
      </c>
      <c r="AB18" s="20">
        <v>5</v>
      </c>
      <c r="AC18" s="20">
        <v>5</v>
      </c>
      <c r="AD18" s="20">
        <v>5</v>
      </c>
      <c r="AE18" s="20">
        <v>5</v>
      </c>
      <c r="AF18" s="20">
        <v>5</v>
      </c>
      <c r="AG18" s="20">
        <v>5</v>
      </c>
      <c r="AH18" s="20">
        <v>5</v>
      </c>
      <c r="AI18" s="20">
        <v>5</v>
      </c>
    </row>
    <row r="19" spans="1:35">
      <c r="A19" t="s">
        <v>627</v>
      </c>
      <c r="B19" s="23">
        <v>217</v>
      </c>
      <c r="C19" s="18" t="s">
        <v>366</v>
      </c>
      <c r="D19" s="20">
        <v>18</v>
      </c>
      <c r="E19" s="20">
        <v>18</v>
      </c>
      <c r="F19" s="20">
        <v>18</v>
      </c>
      <c r="G19" s="20">
        <v>18</v>
      </c>
      <c r="H19" s="20">
        <v>17</v>
      </c>
      <c r="I19" s="20">
        <v>17</v>
      </c>
      <c r="J19" s="20">
        <v>17</v>
      </c>
      <c r="K19" s="20">
        <v>17</v>
      </c>
      <c r="L19" s="20">
        <v>17</v>
      </c>
      <c r="M19" s="20">
        <v>17</v>
      </c>
      <c r="N19" s="20">
        <v>17</v>
      </c>
      <c r="O19" s="20">
        <v>17</v>
      </c>
      <c r="P19" s="20">
        <v>17</v>
      </c>
      <c r="Q19" s="20">
        <v>17</v>
      </c>
      <c r="R19" s="20">
        <v>17</v>
      </c>
      <c r="S19" s="20">
        <v>17</v>
      </c>
      <c r="T19" s="20">
        <v>17</v>
      </c>
      <c r="U19" s="20">
        <v>17</v>
      </c>
      <c r="V19" s="20">
        <v>17</v>
      </c>
      <c r="W19" s="20">
        <v>17</v>
      </c>
      <c r="X19" s="20">
        <v>17</v>
      </c>
      <c r="Y19" s="20">
        <v>17</v>
      </c>
      <c r="Z19" s="20">
        <v>17</v>
      </c>
      <c r="AA19" s="20">
        <v>17</v>
      </c>
      <c r="AB19" s="20">
        <v>17</v>
      </c>
      <c r="AC19" s="20">
        <v>17</v>
      </c>
      <c r="AD19" s="20">
        <v>17</v>
      </c>
      <c r="AE19" s="20">
        <v>17</v>
      </c>
      <c r="AF19" s="20">
        <v>17</v>
      </c>
      <c r="AG19" s="20">
        <v>17</v>
      </c>
      <c r="AH19" s="20">
        <v>17</v>
      </c>
      <c r="AI19" s="20">
        <v>17</v>
      </c>
    </row>
    <row r="20" spans="1:35">
      <c r="A20" t="s">
        <v>627</v>
      </c>
      <c r="B20" s="23">
        <v>218</v>
      </c>
      <c r="C20" s="18" t="s">
        <v>367</v>
      </c>
      <c r="D20" s="20">
        <v>35</v>
      </c>
      <c r="E20" s="20">
        <v>37</v>
      </c>
      <c r="F20" s="20">
        <v>36</v>
      </c>
      <c r="G20" s="20">
        <v>37</v>
      </c>
      <c r="H20" s="20">
        <v>36</v>
      </c>
      <c r="I20" s="20">
        <v>36</v>
      </c>
      <c r="J20" s="20">
        <v>36</v>
      </c>
      <c r="K20" s="20">
        <v>36</v>
      </c>
      <c r="L20" s="20">
        <v>36</v>
      </c>
      <c r="M20" s="20">
        <v>36</v>
      </c>
      <c r="N20" s="20">
        <v>36</v>
      </c>
      <c r="O20" s="20">
        <v>37</v>
      </c>
      <c r="P20" s="20">
        <v>37</v>
      </c>
      <c r="Q20" s="20">
        <v>34</v>
      </c>
      <c r="R20" s="20">
        <v>34</v>
      </c>
      <c r="S20" s="20">
        <v>34</v>
      </c>
      <c r="T20" s="20">
        <v>34</v>
      </c>
      <c r="U20" s="20">
        <v>35</v>
      </c>
      <c r="V20" s="20">
        <v>35</v>
      </c>
      <c r="W20" s="20">
        <v>36</v>
      </c>
      <c r="X20" s="20">
        <v>36</v>
      </c>
      <c r="Y20" s="20">
        <v>36</v>
      </c>
      <c r="Z20" s="20">
        <v>36</v>
      </c>
      <c r="AA20" s="20">
        <v>34</v>
      </c>
      <c r="AB20" s="20">
        <v>34</v>
      </c>
      <c r="AC20" s="20">
        <v>34</v>
      </c>
      <c r="AD20" s="20">
        <v>33</v>
      </c>
      <c r="AE20" s="20">
        <v>31</v>
      </c>
      <c r="AF20" s="20">
        <v>31</v>
      </c>
      <c r="AG20" s="20">
        <v>31</v>
      </c>
      <c r="AH20" s="20">
        <v>31</v>
      </c>
      <c r="AI20" s="20">
        <v>32</v>
      </c>
    </row>
    <row r="21" spans="1:35">
      <c r="A21" t="s">
        <v>627</v>
      </c>
      <c r="B21" s="23">
        <v>219</v>
      </c>
      <c r="C21" s="18" t="s">
        <v>368</v>
      </c>
      <c r="D21" s="20">
        <v>16</v>
      </c>
      <c r="E21" s="20">
        <v>16</v>
      </c>
      <c r="F21" s="20">
        <v>16</v>
      </c>
      <c r="G21" s="20">
        <v>16</v>
      </c>
      <c r="H21" s="20">
        <v>15</v>
      </c>
      <c r="I21" s="20">
        <v>15</v>
      </c>
      <c r="J21" s="20">
        <v>15</v>
      </c>
      <c r="K21" s="20">
        <v>16</v>
      </c>
      <c r="L21" s="20">
        <v>16</v>
      </c>
      <c r="M21" s="20">
        <v>16</v>
      </c>
      <c r="N21" s="20">
        <v>16</v>
      </c>
      <c r="O21" s="20">
        <v>16</v>
      </c>
      <c r="P21" s="20">
        <v>16</v>
      </c>
      <c r="Q21" s="20">
        <v>15</v>
      </c>
      <c r="R21" s="20">
        <v>15</v>
      </c>
      <c r="S21" s="20">
        <v>15</v>
      </c>
      <c r="T21" s="20">
        <v>15</v>
      </c>
      <c r="U21" s="20">
        <v>15</v>
      </c>
      <c r="V21" s="20">
        <v>15</v>
      </c>
      <c r="W21" s="20">
        <v>15</v>
      </c>
      <c r="X21" s="20">
        <v>15</v>
      </c>
      <c r="Y21" s="20">
        <v>15</v>
      </c>
      <c r="Z21" s="20">
        <v>15</v>
      </c>
      <c r="AA21" s="20">
        <v>15</v>
      </c>
      <c r="AB21" s="20">
        <v>15</v>
      </c>
      <c r="AC21" s="20">
        <v>15</v>
      </c>
      <c r="AD21" s="20">
        <v>15</v>
      </c>
      <c r="AE21" s="20">
        <v>15</v>
      </c>
      <c r="AF21" s="20">
        <v>15</v>
      </c>
      <c r="AG21" s="20">
        <v>15</v>
      </c>
      <c r="AH21" s="20">
        <v>15</v>
      </c>
      <c r="AI21" s="20">
        <v>15</v>
      </c>
    </row>
    <row r="22" spans="1:35">
      <c r="A22" t="s">
        <v>627</v>
      </c>
      <c r="B22" s="23">
        <v>220</v>
      </c>
      <c r="C22" s="18" t="s">
        <v>369</v>
      </c>
      <c r="D22" s="20">
        <v>5</v>
      </c>
      <c r="E22" s="20">
        <v>5</v>
      </c>
      <c r="F22" s="20">
        <v>5</v>
      </c>
      <c r="G22" s="20">
        <v>5</v>
      </c>
      <c r="H22" s="20">
        <v>5</v>
      </c>
      <c r="I22" s="20">
        <v>5</v>
      </c>
      <c r="J22" s="20">
        <v>5</v>
      </c>
      <c r="K22" s="20">
        <v>5</v>
      </c>
      <c r="L22" s="20">
        <v>5</v>
      </c>
      <c r="M22" s="20">
        <v>5</v>
      </c>
      <c r="N22" s="20">
        <v>5</v>
      </c>
      <c r="O22" s="20">
        <v>5</v>
      </c>
      <c r="P22" s="20">
        <v>5</v>
      </c>
      <c r="Q22" s="20">
        <v>5</v>
      </c>
      <c r="R22" s="20">
        <v>5</v>
      </c>
      <c r="S22" s="20">
        <v>5</v>
      </c>
      <c r="T22" s="20">
        <v>5</v>
      </c>
      <c r="U22" s="20">
        <v>5</v>
      </c>
      <c r="V22" s="20">
        <v>5</v>
      </c>
      <c r="W22" s="20">
        <v>5</v>
      </c>
      <c r="X22" s="20">
        <v>5</v>
      </c>
      <c r="Y22" s="20">
        <v>5</v>
      </c>
      <c r="Z22" s="20">
        <v>5</v>
      </c>
      <c r="AA22" s="20">
        <v>5</v>
      </c>
      <c r="AB22" s="20">
        <v>5</v>
      </c>
      <c r="AC22" s="20">
        <v>5</v>
      </c>
      <c r="AD22" s="20">
        <v>5</v>
      </c>
      <c r="AE22" s="20">
        <v>5</v>
      </c>
      <c r="AF22" s="20">
        <v>5</v>
      </c>
      <c r="AG22" s="20">
        <v>5</v>
      </c>
      <c r="AH22" s="20">
        <v>5</v>
      </c>
      <c r="AI22" s="20">
        <v>5</v>
      </c>
    </row>
    <row r="23" spans="1:35">
      <c r="A23" t="s">
        <v>627</v>
      </c>
      <c r="B23" s="23">
        <v>221</v>
      </c>
      <c r="C23" s="18" t="s">
        <v>370</v>
      </c>
      <c r="D23" s="20">
        <v>40</v>
      </c>
      <c r="E23" s="20">
        <v>40</v>
      </c>
      <c r="F23" s="20">
        <v>40</v>
      </c>
      <c r="G23" s="20">
        <v>40</v>
      </c>
      <c r="H23" s="20">
        <v>40</v>
      </c>
      <c r="I23" s="20">
        <v>42</v>
      </c>
      <c r="J23" s="20">
        <v>42</v>
      </c>
      <c r="K23" s="20">
        <v>41</v>
      </c>
      <c r="L23" s="20">
        <v>40</v>
      </c>
      <c r="M23" s="20">
        <v>40</v>
      </c>
      <c r="N23" s="20">
        <v>40</v>
      </c>
      <c r="O23" s="20">
        <v>39</v>
      </c>
      <c r="P23" s="20">
        <v>39</v>
      </c>
      <c r="Q23" s="20">
        <v>38</v>
      </c>
      <c r="R23" s="20">
        <v>37</v>
      </c>
      <c r="S23" s="20">
        <v>37</v>
      </c>
      <c r="T23" s="20">
        <v>36</v>
      </c>
      <c r="U23" s="20">
        <v>36</v>
      </c>
      <c r="V23" s="20">
        <v>36</v>
      </c>
      <c r="W23" s="20">
        <v>36</v>
      </c>
      <c r="X23" s="20">
        <v>35</v>
      </c>
      <c r="Y23" s="20">
        <v>37</v>
      </c>
      <c r="Z23" s="20">
        <v>37</v>
      </c>
      <c r="AA23" s="20">
        <v>37</v>
      </c>
      <c r="AB23" s="20">
        <v>37</v>
      </c>
      <c r="AC23" s="20">
        <v>37</v>
      </c>
      <c r="AD23" s="20">
        <v>38</v>
      </c>
      <c r="AE23" s="20">
        <v>38</v>
      </c>
      <c r="AF23" s="20">
        <v>38</v>
      </c>
      <c r="AG23" s="20">
        <v>38</v>
      </c>
      <c r="AH23" s="20">
        <v>38</v>
      </c>
      <c r="AI23" s="20">
        <v>38</v>
      </c>
    </row>
    <row r="24" spans="1:35">
      <c r="A24" t="s">
        <v>627</v>
      </c>
      <c r="B24" s="23">
        <v>222</v>
      </c>
      <c r="C24" s="18" t="s">
        <v>371</v>
      </c>
      <c r="D24" s="20">
        <v>119</v>
      </c>
      <c r="E24" s="20">
        <v>119</v>
      </c>
      <c r="F24" s="20">
        <v>117</v>
      </c>
      <c r="G24" s="20">
        <v>119</v>
      </c>
      <c r="H24" s="20">
        <v>117</v>
      </c>
      <c r="I24" s="20">
        <v>118</v>
      </c>
      <c r="J24" s="20">
        <v>118</v>
      </c>
      <c r="K24" s="20">
        <v>118</v>
      </c>
      <c r="L24" s="20">
        <v>120</v>
      </c>
      <c r="M24" s="20">
        <v>120</v>
      </c>
      <c r="N24" s="20">
        <v>120</v>
      </c>
      <c r="O24" s="20">
        <v>123</v>
      </c>
      <c r="P24" s="20">
        <v>123</v>
      </c>
      <c r="Q24" s="20">
        <v>118</v>
      </c>
      <c r="R24" s="20">
        <v>118</v>
      </c>
      <c r="S24" s="20">
        <v>116</v>
      </c>
      <c r="T24" s="20">
        <v>118</v>
      </c>
      <c r="U24" s="20">
        <v>116</v>
      </c>
      <c r="V24" s="20">
        <v>117</v>
      </c>
      <c r="W24" s="20">
        <v>117</v>
      </c>
      <c r="X24" s="20">
        <v>118</v>
      </c>
      <c r="Y24" s="20">
        <v>118</v>
      </c>
      <c r="Z24" s="20">
        <v>119</v>
      </c>
      <c r="AA24" s="20">
        <v>118</v>
      </c>
      <c r="AB24" s="20">
        <v>119</v>
      </c>
      <c r="AC24" s="20">
        <v>113</v>
      </c>
      <c r="AD24" s="20">
        <v>113</v>
      </c>
      <c r="AE24" s="20">
        <v>114</v>
      </c>
      <c r="AF24" s="20">
        <v>115</v>
      </c>
      <c r="AG24" s="20">
        <v>115</v>
      </c>
      <c r="AH24" s="20">
        <v>115</v>
      </c>
      <c r="AI24" s="20">
        <v>115</v>
      </c>
    </row>
    <row r="25" spans="1:35">
      <c r="A25" t="s">
        <v>627</v>
      </c>
      <c r="B25" s="23">
        <v>223</v>
      </c>
      <c r="C25" s="18" t="s">
        <v>372</v>
      </c>
      <c r="D25" s="20">
        <v>7</v>
      </c>
      <c r="E25" s="20">
        <v>7</v>
      </c>
      <c r="F25" s="20">
        <v>7</v>
      </c>
      <c r="G25" s="20">
        <v>7</v>
      </c>
      <c r="H25" s="20">
        <v>7</v>
      </c>
      <c r="I25" s="20">
        <v>7</v>
      </c>
      <c r="J25" s="20">
        <v>7</v>
      </c>
      <c r="K25" s="20">
        <v>7</v>
      </c>
      <c r="L25" s="20">
        <v>7</v>
      </c>
      <c r="M25" s="20">
        <v>7</v>
      </c>
      <c r="N25" s="20">
        <v>7</v>
      </c>
      <c r="O25" s="20">
        <v>7</v>
      </c>
      <c r="P25" s="20">
        <v>7</v>
      </c>
      <c r="Q25" s="20">
        <v>7</v>
      </c>
      <c r="R25" s="20">
        <v>7</v>
      </c>
      <c r="S25" s="20">
        <v>7</v>
      </c>
      <c r="T25" s="20">
        <v>7</v>
      </c>
      <c r="U25" s="20">
        <v>7</v>
      </c>
      <c r="V25" s="20">
        <v>7</v>
      </c>
      <c r="W25" s="20">
        <v>7</v>
      </c>
      <c r="X25" s="20">
        <v>7</v>
      </c>
      <c r="Y25" s="20">
        <v>7</v>
      </c>
      <c r="Z25" s="20">
        <v>7</v>
      </c>
      <c r="AA25" s="20">
        <v>7</v>
      </c>
      <c r="AB25" s="20">
        <v>7</v>
      </c>
      <c r="AC25" s="20">
        <v>7</v>
      </c>
      <c r="AD25" s="20">
        <v>7</v>
      </c>
      <c r="AE25" s="20">
        <v>7</v>
      </c>
      <c r="AF25" s="20">
        <v>7</v>
      </c>
      <c r="AG25" s="20">
        <v>7</v>
      </c>
      <c r="AH25" s="20">
        <v>7</v>
      </c>
      <c r="AI25" s="20">
        <v>7</v>
      </c>
    </row>
    <row r="26" spans="1:35">
      <c r="A26" t="s">
        <v>627</v>
      </c>
      <c r="B26" s="23">
        <v>224</v>
      </c>
      <c r="C26" s="18" t="s">
        <v>373</v>
      </c>
      <c r="D26" s="20">
        <v>4</v>
      </c>
      <c r="E26" s="20">
        <v>4</v>
      </c>
      <c r="F26" s="20">
        <v>5</v>
      </c>
      <c r="G26" s="20">
        <v>4</v>
      </c>
      <c r="H26" s="20">
        <v>5</v>
      </c>
      <c r="I26" s="20">
        <v>5</v>
      </c>
      <c r="J26" s="20">
        <v>5</v>
      </c>
      <c r="K26" s="20">
        <v>5</v>
      </c>
      <c r="L26" s="20">
        <v>5</v>
      </c>
      <c r="M26" s="20">
        <v>5</v>
      </c>
      <c r="N26" s="20">
        <v>5</v>
      </c>
      <c r="O26" s="20">
        <v>5</v>
      </c>
      <c r="P26" s="20">
        <v>5</v>
      </c>
      <c r="Q26" s="20">
        <v>5</v>
      </c>
      <c r="R26" s="20">
        <v>5</v>
      </c>
      <c r="S26" s="20">
        <v>5</v>
      </c>
      <c r="T26" s="20">
        <v>5</v>
      </c>
      <c r="U26" s="20">
        <v>6</v>
      </c>
      <c r="V26" s="20">
        <v>6</v>
      </c>
      <c r="W26" s="20">
        <v>6</v>
      </c>
      <c r="X26" s="20">
        <v>6</v>
      </c>
      <c r="Y26" s="20">
        <v>6</v>
      </c>
      <c r="Z26" s="20">
        <v>6</v>
      </c>
      <c r="AA26" s="20">
        <v>6</v>
      </c>
      <c r="AB26" s="20">
        <v>6</v>
      </c>
      <c r="AC26" s="20">
        <v>6</v>
      </c>
      <c r="AD26" s="20">
        <v>6</v>
      </c>
      <c r="AE26" s="20">
        <v>6</v>
      </c>
      <c r="AF26" s="20">
        <v>6</v>
      </c>
      <c r="AG26" s="20">
        <v>6</v>
      </c>
      <c r="AH26" s="20">
        <v>6</v>
      </c>
      <c r="AI26" s="20">
        <v>6</v>
      </c>
    </row>
    <row r="27" spans="1:35">
      <c r="A27" t="s">
        <v>627</v>
      </c>
      <c r="B27" s="23">
        <v>225</v>
      </c>
      <c r="C27" s="18" t="s">
        <v>374</v>
      </c>
      <c r="D27" s="20">
        <v>222</v>
      </c>
      <c r="E27" s="20">
        <v>226</v>
      </c>
      <c r="F27" s="20">
        <v>227</v>
      </c>
      <c r="G27" s="20">
        <v>226</v>
      </c>
      <c r="H27" s="20">
        <v>230</v>
      </c>
      <c r="I27" s="20">
        <v>228</v>
      </c>
      <c r="J27" s="20">
        <v>228</v>
      </c>
      <c r="K27" s="20">
        <v>229</v>
      </c>
      <c r="L27" s="20">
        <v>229</v>
      </c>
      <c r="M27" s="20">
        <v>229</v>
      </c>
      <c r="N27" s="20">
        <v>225</v>
      </c>
      <c r="O27" s="20">
        <v>224</v>
      </c>
      <c r="P27" s="20">
        <v>224</v>
      </c>
      <c r="Q27" s="20">
        <v>225</v>
      </c>
      <c r="R27" s="20">
        <v>225</v>
      </c>
      <c r="S27" s="20">
        <v>226</v>
      </c>
      <c r="T27" s="20">
        <v>225</v>
      </c>
      <c r="U27" s="20">
        <v>226</v>
      </c>
      <c r="V27" s="20">
        <v>227</v>
      </c>
      <c r="W27" s="20">
        <v>226</v>
      </c>
      <c r="X27" s="20">
        <v>224</v>
      </c>
      <c r="Y27" s="20">
        <v>222</v>
      </c>
      <c r="Z27" s="20">
        <v>220</v>
      </c>
      <c r="AA27" s="20">
        <v>224</v>
      </c>
      <c r="AB27" s="20">
        <v>224</v>
      </c>
      <c r="AC27" s="20">
        <v>225</v>
      </c>
      <c r="AD27" s="20">
        <v>225</v>
      </c>
      <c r="AE27" s="20">
        <v>227</v>
      </c>
      <c r="AF27" s="20">
        <v>229</v>
      </c>
      <c r="AG27" s="20">
        <v>231</v>
      </c>
      <c r="AH27" s="20">
        <v>229</v>
      </c>
      <c r="AI27" s="20">
        <v>231</v>
      </c>
    </row>
    <row r="28" spans="1:35">
      <c r="A28" t="s">
        <v>627</v>
      </c>
      <c r="B28" s="23">
        <v>226</v>
      </c>
      <c r="C28" s="18" t="s">
        <v>375</v>
      </c>
      <c r="D28" s="20">
        <v>231</v>
      </c>
      <c r="E28" s="20">
        <v>227</v>
      </c>
      <c r="F28" s="20">
        <v>226</v>
      </c>
      <c r="G28" s="20">
        <v>227</v>
      </c>
      <c r="H28" s="20">
        <v>222</v>
      </c>
      <c r="I28" s="20">
        <v>219</v>
      </c>
      <c r="J28" s="20">
        <v>219</v>
      </c>
      <c r="K28" s="20">
        <v>219</v>
      </c>
      <c r="L28" s="20">
        <v>222</v>
      </c>
      <c r="M28" s="20">
        <v>223</v>
      </c>
      <c r="N28" s="20">
        <v>223</v>
      </c>
      <c r="O28" s="20">
        <v>227</v>
      </c>
      <c r="P28" s="20">
        <v>231</v>
      </c>
      <c r="Q28" s="20">
        <v>232</v>
      </c>
      <c r="R28" s="20">
        <v>231</v>
      </c>
      <c r="S28" s="20">
        <v>231</v>
      </c>
      <c r="T28" s="20">
        <v>231</v>
      </c>
      <c r="U28" s="20">
        <v>232</v>
      </c>
      <c r="V28" s="20">
        <v>232</v>
      </c>
      <c r="W28" s="20">
        <v>230</v>
      </c>
      <c r="X28" s="20">
        <v>229</v>
      </c>
      <c r="Y28" s="20">
        <v>230</v>
      </c>
      <c r="Z28" s="20">
        <v>231</v>
      </c>
      <c r="AA28" s="20">
        <v>232</v>
      </c>
      <c r="AB28" s="20">
        <v>236</v>
      </c>
      <c r="AC28" s="20">
        <v>234</v>
      </c>
      <c r="AD28" s="20">
        <v>234</v>
      </c>
      <c r="AE28" s="20">
        <v>236</v>
      </c>
      <c r="AF28" s="20">
        <v>236</v>
      </c>
      <c r="AG28" s="20">
        <v>236</v>
      </c>
      <c r="AH28" s="20">
        <v>234</v>
      </c>
      <c r="AI28" s="20">
        <v>237</v>
      </c>
    </row>
    <row r="29" spans="1:35">
      <c r="A29" t="s">
        <v>627</v>
      </c>
      <c r="B29" s="23">
        <v>302</v>
      </c>
      <c r="C29" s="18" t="s">
        <v>376</v>
      </c>
      <c r="D29" s="20">
        <v>2</v>
      </c>
      <c r="E29" s="20">
        <v>2</v>
      </c>
      <c r="F29" s="20">
        <v>2</v>
      </c>
      <c r="G29" s="20">
        <v>2</v>
      </c>
      <c r="H29" s="20">
        <v>2</v>
      </c>
      <c r="I29" s="20">
        <v>2</v>
      </c>
      <c r="J29" s="20">
        <v>2</v>
      </c>
      <c r="K29" s="20">
        <v>2</v>
      </c>
      <c r="L29" s="20">
        <v>2</v>
      </c>
      <c r="M29" s="20">
        <v>2</v>
      </c>
      <c r="N29" s="20">
        <v>2</v>
      </c>
      <c r="O29" s="20">
        <v>2</v>
      </c>
      <c r="P29" s="20">
        <v>2</v>
      </c>
      <c r="Q29" s="20">
        <v>2</v>
      </c>
      <c r="R29" s="20">
        <v>2</v>
      </c>
      <c r="S29" s="20">
        <v>2</v>
      </c>
      <c r="T29" s="20">
        <v>2</v>
      </c>
      <c r="U29" s="20">
        <v>2</v>
      </c>
      <c r="V29" s="20">
        <v>2</v>
      </c>
      <c r="W29" s="20">
        <v>2</v>
      </c>
      <c r="X29" s="20">
        <v>2</v>
      </c>
      <c r="Y29" s="20">
        <v>2</v>
      </c>
      <c r="Z29" s="20">
        <v>2</v>
      </c>
      <c r="AA29" s="20">
        <v>2</v>
      </c>
      <c r="AB29" s="20">
        <v>2</v>
      </c>
      <c r="AC29" s="20">
        <v>2</v>
      </c>
      <c r="AD29" s="20">
        <v>2</v>
      </c>
      <c r="AE29" s="20">
        <v>2</v>
      </c>
      <c r="AF29" s="20">
        <v>2</v>
      </c>
      <c r="AG29" s="20">
        <v>2</v>
      </c>
      <c r="AH29" s="20">
        <v>2</v>
      </c>
      <c r="AI29" s="20">
        <v>2</v>
      </c>
    </row>
    <row r="30" spans="1:35">
      <c r="A30" t="s">
        <v>627</v>
      </c>
      <c r="B30" s="23">
        <v>303</v>
      </c>
      <c r="C30" s="18" t="s">
        <v>377</v>
      </c>
      <c r="D30" s="20">
        <v>1</v>
      </c>
      <c r="E30" s="20">
        <v>1</v>
      </c>
      <c r="F30" s="20">
        <v>1</v>
      </c>
      <c r="G30" s="20">
        <v>1</v>
      </c>
      <c r="H30" s="20">
        <v>1</v>
      </c>
      <c r="I30" s="20">
        <v>1</v>
      </c>
      <c r="J30" s="20">
        <v>1</v>
      </c>
      <c r="K30" s="20">
        <v>1</v>
      </c>
      <c r="L30" s="20">
        <v>1</v>
      </c>
      <c r="M30" s="20">
        <v>1</v>
      </c>
      <c r="N30" s="20">
        <v>1</v>
      </c>
      <c r="O30" s="20">
        <v>1</v>
      </c>
      <c r="P30" s="20">
        <v>1</v>
      </c>
      <c r="Q30" s="20">
        <v>1</v>
      </c>
      <c r="R30" s="20">
        <v>1</v>
      </c>
      <c r="S30" s="20">
        <v>1</v>
      </c>
      <c r="T30" s="20">
        <v>1</v>
      </c>
      <c r="U30" s="20">
        <v>1</v>
      </c>
      <c r="V30" s="20">
        <v>1</v>
      </c>
      <c r="W30" s="20">
        <v>1</v>
      </c>
      <c r="X30" s="20">
        <v>1</v>
      </c>
      <c r="Y30" s="20">
        <v>1</v>
      </c>
      <c r="Z30" s="20">
        <v>1</v>
      </c>
      <c r="AA30" s="20">
        <v>1</v>
      </c>
      <c r="AB30" s="20">
        <v>1</v>
      </c>
      <c r="AC30" s="20">
        <v>1</v>
      </c>
      <c r="AD30" s="20">
        <v>1</v>
      </c>
      <c r="AE30" s="20">
        <v>1</v>
      </c>
      <c r="AF30" s="20">
        <v>1</v>
      </c>
      <c r="AG30" s="20">
        <v>1</v>
      </c>
      <c r="AH30" s="20">
        <v>1</v>
      </c>
      <c r="AI30" s="20">
        <v>1</v>
      </c>
    </row>
    <row r="31" spans="1:35">
      <c r="A31" t="s">
        <v>627</v>
      </c>
      <c r="B31" s="23">
        <v>304</v>
      </c>
      <c r="C31" s="18" t="s">
        <v>378</v>
      </c>
      <c r="D31" s="20">
        <v>2</v>
      </c>
      <c r="E31" s="20">
        <v>2</v>
      </c>
      <c r="F31" s="20">
        <v>2</v>
      </c>
      <c r="G31" s="20">
        <v>2</v>
      </c>
      <c r="H31" s="20">
        <v>2</v>
      </c>
      <c r="I31" s="20">
        <v>2</v>
      </c>
      <c r="J31" s="20">
        <v>2</v>
      </c>
      <c r="K31" s="20">
        <v>2</v>
      </c>
      <c r="L31" s="20">
        <v>2</v>
      </c>
      <c r="M31" s="20">
        <v>2</v>
      </c>
      <c r="N31" s="20">
        <v>2</v>
      </c>
      <c r="O31" s="20">
        <v>2</v>
      </c>
      <c r="P31" s="20">
        <v>2</v>
      </c>
      <c r="Q31" s="20">
        <v>2</v>
      </c>
      <c r="R31" s="20">
        <v>2</v>
      </c>
      <c r="S31" s="20">
        <v>2</v>
      </c>
      <c r="T31" s="20">
        <v>2</v>
      </c>
      <c r="U31" s="20">
        <v>2</v>
      </c>
      <c r="V31" s="20">
        <v>2</v>
      </c>
      <c r="W31" s="20">
        <v>2</v>
      </c>
      <c r="X31" s="20">
        <v>2</v>
      </c>
      <c r="Y31" s="20">
        <v>2</v>
      </c>
      <c r="Z31" s="20">
        <v>2</v>
      </c>
      <c r="AA31" s="20">
        <v>2</v>
      </c>
      <c r="AB31" s="20">
        <v>2</v>
      </c>
      <c r="AC31" s="20">
        <v>2</v>
      </c>
      <c r="AD31" s="20">
        <v>2</v>
      </c>
      <c r="AE31" s="20">
        <v>2</v>
      </c>
      <c r="AF31" s="20">
        <v>2</v>
      </c>
      <c r="AG31" s="20">
        <v>2</v>
      </c>
      <c r="AH31" s="20">
        <v>2</v>
      </c>
      <c r="AI31" s="20">
        <v>2</v>
      </c>
    </row>
    <row r="32" spans="1:35">
      <c r="A32" t="s">
        <v>627</v>
      </c>
      <c r="B32" s="23">
        <v>307</v>
      </c>
      <c r="C32" s="18" t="s">
        <v>379</v>
      </c>
      <c r="D32" s="20">
        <v>22</v>
      </c>
      <c r="E32" s="20">
        <v>22</v>
      </c>
      <c r="F32" s="20">
        <v>22</v>
      </c>
      <c r="G32" s="20">
        <v>22</v>
      </c>
      <c r="H32" s="20">
        <v>22</v>
      </c>
      <c r="I32" s="20">
        <v>22</v>
      </c>
      <c r="J32" s="20">
        <v>22</v>
      </c>
      <c r="K32" s="20">
        <v>22</v>
      </c>
      <c r="L32" s="20">
        <v>22</v>
      </c>
      <c r="M32" s="20">
        <v>22</v>
      </c>
      <c r="N32" s="20">
        <v>22</v>
      </c>
      <c r="O32" s="20">
        <v>22</v>
      </c>
      <c r="P32" s="20">
        <v>22</v>
      </c>
      <c r="Q32" s="20">
        <v>22</v>
      </c>
      <c r="R32" s="20">
        <v>22</v>
      </c>
      <c r="S32" s="20">
        <v>22</v>
      </c>
      <c r="T32" s="20">
        <v>22</v>
      </c>
      <c r="U32" s="20">
        <v>22</v>
      </c>
      <c r="V32" s="20">
        <v>22</v>
      </c>
      <c r="W32" s="20">
        <v>22</v>
      </c>
      <c r="X32" s="20">
        <v>22</v>
      </c>
      <c r="Y32" s="20">
        <v>22</v>
      </c>
      <c r="Z32" s="20">
        <v>22</v>
      </c>
      <c r="AA32" s="20">
        <v>22</v>
      </c>
      <c r="AB32" s="20">
        <v>22</v>
      </c>
      <c r="AC32" s="20">
        <v>22</v>
      </c>
      <c r="AD32" s="20">
        <v>22</v>
      </c>
      <c r="AE32" s="20">
        <v>22</v>
      </c>
      <c r="AF32" s="20">
        <v>22</v>
      </c>
      <c r="AG32" s="20">
        <v>22</v>
      </c>
      <c r="AH32" s="20">
        <v>22</v>
      </c>
      <c r="AI32" s="20">
        <v>22</v>
      </c>
    </row>
    <row r="33" spans="1:35">
      <c r="A33" t="s">
        <v>627</v>
      </c>
      <c r="B33" s="23">
        <v>311</v>
      </c>
      <c r="C33" s="18" t="s">
        <v>380</v>
      </c>
      <c r="D33" s="20">
        <v>19</v>
      </c>
      <c r="E33" s="20">
        <v>19</v>
      </c>
      <c r="F33" s="20">
        <v>19</v>
      </c>
      <c r="G33" s="20">
        <v>19</v>
      </c>
      <c r="H33" s="20">
        <v>19</v>
      </c>
      <c r="I33" s="20">
        <v>18</v>
      </c>
      <c r="J33" s="20">
        <v>18</v>
      </c>
      <c r="K33" s="20">
        <v>18</v>
      </c>
      <c r="L33" s="20">
        <v>18</v>
      </c>
      <c r="M33" s="20">
        <v>18</v>
      </c>
      <c r="N33" s="20">
        <v>18</v>
      </c>
      <c r="O33" s="20">
        <v>18</v>
      </c>
      <c r="P33" s="20">
        <v>18</v>
      </c>
      <c r="Q33" s="20">
        <v>18</v>
      </c>
      <c r="R33" s="20">
        <v>18</v>
      </c>
      <c r="S33" s="20">
        <v>19</v>
      </c>
      <c r="T33" s="20">
        <v>19</v>
      </c>
      <c r="U33" s="20">
        <v>18</v>
      </c>
      <c r="V33" s="20">
        <v>18</v>
      </c>
      <c r="W33" s="20">
        <v>18</v>
      </c>
      <c r="X33" s="20">
        <v>18</v>
      </c>
      <c r="Y33" s="20">
        <v>18</v>
      </c>
      <c r="Z33" s="20">
        <v>18</v>
      </c>
      <c r="AA33" s="20">
        <v>18</v>
      </c>
      <c r="AB33" s="20">
        <v>18</v>
      </c>
      <c r="AC33" s="20">
        <v>18</v>
      </c>
      <c r="AD33" s="20">
        <v>18</v>
      </c>
      <c r="AE33" s="20">
        <v>18</v>
      </c>
      <c r="AF33" s="20">
        <v>18</v>
      </c>
      <c r="AG33" s="20">
        <v>18</v>
      </c>
      <c r="AH33" s="20">
        <v>18</v>
      </c>
      <c r="AI33" s="20">
        <v>18</v>
      </c>
    </row>
    <row r="34" spans="1:35">
      <c r="A34" t="s">
        <v>627</v>
      </c>
      <c r="B34" s="23">
        <v>312</v>
      </c>
      <c r="C34" s="18" t="s">
        <v>381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0">
        <v>0</v>
      </c>
      <c r="T34" s="20">
        <v>0</v>
      </c>
      <c r="U34" s="20">
        <v>0</v>
      </c>
      <c r="V34" s="20">
        <v>0</v>
      </c>
      <c r="W34" s="20">
        <v>0</v>
      </c>
      <c r="X34" s="20">
        <v>0</v>
      </c>
      <c r="Y34" s="20">
        <v>0</v>
      </c>
      <c r="Z34" s="20">
        <v>0</v>
      </c>
      <c r="AA34" s="20">
        <v>0</v>
      </c>
      <c r="AB34" s="20">
        <v>0</v>
      </c>
      <c r="AC34" s="20">
        <v>0</v>
      </c>
      <c r="AD34" s="20">
        <v>0</v>
      </c>
      <c r="AE34" s="20">
        <v>0</v>
      </c>
      <c r="AF34" s="20">
        <v>0</v>
      </c>
      <c r="AG34" s="20">
        <v>0</v>
      </c>
      <c r="AH34" s="20">
        <v>0</v>
      </c>
      <c r="AI34" s="20">
        <v>0</v>
      </c>
    </row>
    <row r="35" spans="1:35">
      <c r="A35" t="s">
        <v>627</v>
      </c>
      <c r="B35" s="23">
        <v>314</v>
      </c>
      <c r="C35" s="18" t="s">
        <v>382</v>
      </c>
      <c r="D35" s="20">
        <v>1</v>
      </c>
      <c r="E35" s="20">
        <v>1</v>
      </c>
      <c r="F35" s="20">
        <v>1</v>
      </c>
      <c r="G35" s="20">
        <v>1</v>
      </c>
      <c r="H35" s="20">
        <v>1</v>
      </c>
      <c r="I35" s="20">
        <v>1</v>
      </c>
      <c r="J35" s="20">
        <v>1</v>
      </c>
      <c r="K35" s="20">
        <v>1</v>
      </c>
      <c r="L35" s="20">
        <v>1</v>
      </c>
      <c r="M35" s="20">
        <v>1</v>
      </c>
      <c r="N35" s="20">
        <v>1</v>
      </c>
      <c r="O35" s="20">
        <v>1</v>
      </c>
      <c r="P35" s="20">
        <v>1</v>
      </c>
      <c r="Q35" s="20">
        <v>1</v>
      </c>
      <c r="R35" s="20">
        <v>1</v>
      </c>
      <c r="S35" s="20">
        <v>1</v>
      </c>
      <c r="T35" s="20">
        <v>1</v>
      </c>
      <c r="U35" s="20">
        <v>1</v>
      </c>
      <c r="V35" s="20">
        <v>1</v>
      </c>
      <c r="W35" s="20">
        <v>1</v>
      </c>
      <c r="X35" s="20">
        <v>1</v>
      </c>
      <c r="Y35" s="20">
        <v>1</v>
      </c>
      <c r="Z35" s="20">
        <v>1</v>
      </c>
      <c r="AA35" s="20">
        <v>1</v>
      </c>
      <c r="AB35" s="20">
        <v>1</v>
      </c>
      <c r="AC35" s="20">
        <v>1</v>
      </c>
      <c r="AD35" s="20">
        <v>1</v>
      </c>
      <c r="AE35" s="20">
        <v>1</v>
      </c>
      <c r="AF35" s="20">
        <v>1</v>
      </c>
      <c r="AG35" s="20">
        <v>1</v>
      </c>
      <c r="AH35" s="20">
        <v>1</v>
      </c>
      <c r="AI35" s="20">
        <v>1</v>
      </c>
    </row>
    <row r="36" spans="1:35">
      <c r="A36" t="s">
        <v>627</v>
      </c>
      <c r="B36" s="23">
        <v>316</v>
      </c>
      <c r="C36" s="18" t="s">
        <v>383</v>
      </c>
      <c r="D36" s="20">
        <v>14</v>
      </c>
      <c r="E36" s="20">
        <v>14</v>
      </c>
      <c r="F36" s="20">
        <v>14</v>
      </c>
      <c r="G36" s="20">
        <v>14</v>
      </c>
      <c r="H36" s="20">
        <v>14</v>
      </c>
      <c r="I36" s="20">
        <v>14</v>
      </c>
      <c r="J36" s="20">
        <v>14</v>
      </c>
      <c r="K36" s="20">
        <v>14</v>
      </c>
      <c r="L36" s="20">
        <v>14</v>
      </c>
      <c r="M36" s="20">
        <v>14</v>
      </c>
      <c r="N36" s="20">
        <v>14</v>
      </c>
      <c r="O36" s="20">
        <v>14</v>
      </c>
      <c r="P36" s="20">
        <v>14</v>
      </c>
      <c r="Q36" s="20">
        <v>14</v>
      </c>
      <c r="R36" s="20">
        <v>14</v>
      </c>
      <c r="S36" s="20">
        <v>14</v>
      </c>
      <c r="T36" s="20">
        <v>14</v>
      </c>
      <c r="U36" s="20">
        <v>14</v>
      </c>
      <c r="V36" s="20">
        <v>14</v>
      </c>
      <c r="W36" s="20">
        <v>14</v>
      </c>
      <c r="X36" s="20">
        <v>14</v>
      </c>
      <c r="Y36" s="20">
        <v>14</v>
      </c>
      <c r="Z36" s="20">
        <v>14</v>
      </c>
      <c r="AA36" s="20">
        <v>14</v>
      </c>
      <c r="AB36" s="20">
        <v>15</v>
      </c>
      <c r="AC36" s="20">
        <v>15</v>
      </c>
      <c r="AD36" s="20">
        <v>15</v>
      </c>
      <c r="AE36" s="20">
        <v>15</v>
      </c>
      <c r="AF36" s="20">
        <v>15</v>
      </c>
      <c r="AG36" s="20">
        <v>15</v>
      </c>
      <c r="AH36" s="20">
        <v>15</v>
      </c>
      <c r="AI36" s="20">
        <v>15</v>
      </c>
    </row>
    <row r="37" spans="1:35">
      <c r="A37" t="s">
        <v>627</v>
      </c>
      <c r="B37" s="23">
        <v>317</v>
      </c>
      <c r="C37" s="18" t="s">
        <v>384</v>
      </c>
      <c r="D37" s="20">
        <v>7</v>
      </c>
      <c r="E37" s="20">
        <v>7</v>
      </c>
      <c r="F37" s="20">
        <v>7</v>
      </c>
      <c r="G37" s="20">
        <v>7</v>
      </c>
      <c r="H37" s="20">
        <v>7</v>
      </c>
      <c r="I37" s="20">
        <v>7</v>
      </c>
      <c r="J37" s="20">
        <v>7</v>
      </c>
      <c r="K37" s="20">
        <v>7</v>
      </c>
      <c r="L37" s="20">
        <v>7</v>
      </c>
      <c r="M37" s="20">
        <v>7</v>
      </c>
      <c r="N37" s="20">
        <v>7</v>
      </c>
      <c r="O37" s="20">
        <v>7</v>
      </c>
      <c r="P37" s="20">
        <v>7</v>
      </c>
      <c r="Q37" s="20">
        <v>7</v>
      </c>
      <c r="R37" s="20">
        <v>7</v>
      </c>
      <c r="S37" s="20">
        <v>7</v>
      </c>
      <c r="T37" s="20">
        <v>7</v>
      </c>
      <c r="U37" s="20">
        <v>7</v>
      </c>
      <c r="V37" s="20">
        <v>7</v>
      </c>
      <c r="W37" s="20">
        <v>7</v>
      </c>
      <c r="X37" s="20">
        <v>7</v>
      </c>
      <c r="Y37" s="20">
        <v>7</v>
      </c>
      <c r="Z37" s="20">
        <v>7</v>
      </c>
      <c r="AA37" s="20">
        <v>7</v>
      </c>
      <c r="AB37" s="20">
        <v>7</v>
      </c>
      <c r="AC37" s="20">
        <v>7</v>
      </c>
      <c r="AD37" s="20">
        <v>7</v>
      </c>
      <c r="AE37" s="20">
        <v>7</v>
      </c>
      <c r="AF37" s="20">
        <v>7</v>
      </c>
      <c r="AG37" s="20">
        <v>7</v>
      </c>
      <c r="AH37" s="20">
        <v>7</v>
      </c>
      <c r="AI37" s="20">
        <v>7</v>
      </c>
    </row>
    <row r="38" spans="1:35">
      <c r="A38" t="s">
        <v>627</v>
      </c>
      <c r="B38" s="23">
        <v>318</v>
      </c>
      <c r="C38" s="18" t="s">
        <v>385</v>
      </c>
      <c r="D38" s="20">
        <v>14</v>
      </c>
      <c r="E38" s="20">
        <v>14</v>
      </c>
      <c r="F38" s="20">
        <v>14</v>
      </c>
      <c r="G38" s="20">
        <v>14</v>
      </c>
      <c r="H38" s="20">
        <v>14</v>
      </c>
      <c r="I38" s="20">
        <v>14</v>
      </c>
      <c r="J38" s="20">
        <v>14</v>
      </c>
      <c r="K38" s="20">
        <v>14</v>
      </c>
      <c r="L38" s="20">
        <v>15</v>
      </c>
      <c r="M38" s="20">
        <v>15</v>
      </c>
      <c r="N38" s="20">
        <v>15</v>
      </c>
      <c r="O38" s="20">
        <v>15</v>
      </c>
      <c r="P38" s="20">
        <v>15</v>
      </c>
      <c r="Q38" s="20">
        <v>15</v>
      </c>
      <c r="R38" s="20">
        <v>14</v>
      </c>
      <c r="S38" s="20">
        <v>14</v>
      </c>
      <c r="T38" s="20">
        <v>14</v>
      </c>
      <c r="U38" s="20">
        <v>14</v>
      </c>
      <c r="V38" s="20">
        <v>14</v>
      </c>
      <c r="W38" s="20">
        <v>14</v>
      </c>
      <c r="X38" s="20">
        <v>14</v>
      </c>
      <c r="Y38" s="20">
        <v>13</v>
      </c>
      <c r="Z38" s="20">
        <v>13</v>
      </c>
      <c r="AA38" s="20">
        <v>13</v>
      </c>
      <c r="AB38" s="20">
        <v>13</v>
      </c>
      <c r="AC38" s="20">
        <v>13</v>
      </c>
      <c r="AD38" s="20">
        <v>13</v>
      </c>
      <c r="AE38" s="20">
        <v>13</v>
      </c>
      <c r="AF38" s="20">
        <v>13</v>
      </c>
      <c r="AG38" s="20">
        <v>13</v>
      </c>
      <c r="AH38" s="20">
        <v>13</v>
      </c>
      <c r="AI38" s="20">
        <v>13</v>
      </c>
    </row>
    <row r="39" spans="1:35">
      <c r="A39" t="s">
        <v>627</v>
      </c>
      <c r="B39" s="23">
        <v>319</v>
      </c>
      <c r="C39" s="18" t="s">
        <v>386</v>
      </c>
      <c r="D39" s="20">
        <v>16</v>
      </c>
      <c r="E39" s="20">
        <v>16</v>
      </c>
      <c r="F39" s="20">
        <v>16</v>
      </c>
      <c r="G39" s="20">
        <v>16</v>
      </c>
      <c r="H39" s="20">
        <v>16</v>
      </c>
      <c r="I39" s="20">
        <v>16</v>
      </c>
      <c r="J39" s="20">
        <v>16</v>
      </c>
      <c r="K39" s="20">
        <v>16</v>
      </c>
      <c r="L39" s="20">
        <v>15</v>
      </c>
      <c r="M39" s="20">
        <v>15</v>
      </c>
      <c r="N39" s="20">
        <v>16</v>
      </c>
      <c r="O39" s="20">
        <v>16</v>
      </c>
      <c r="P39" s="20">
        <v>16</v>
      </c>
      <c r="Q39" s="20">
        <v>15</v>
      </c>
      <c r="R39" s="20">
        <v>15</v>
      </c>
      <c r="S39" s="20">
        <v>15</v>
      </c>
      <c r="T39" s="20">
        <v>15</v>
      </c>
      <c r="U39" s="20">
        <v>15</v>
      </c>
      <c r="V39" s="20">
        <v>15</v>
      </c>
      <c r="W39" s="20">
        <v>15</v>
      </c>
      <c r="X39" s="20">
        <v>15</v>
      </c>
      <c r="Y39" s="20">
        <v>15</v>
      </c>
      <c r="Z39" s="20">
        <v>15</v>
      </c>
      <c r="AA39" s="20">
        <v>15</v>
      </c>
      <c r="AB39" s="20">
        <v>15</v>
      </c>
      <c r="AC39" s="20">
        <v>15</v>
      </c>
      <c r="AD39" s="20">
        <v>15</v>
      </c>
      <c r="AE39" s="20">
        <v>15</v>
      </c>
      <c r="AF39" s="20">
        <v>15</v>
      </c>
      <c r="AG39" s="20">
        <v>15</v>
      </c>
      <c r="AH39" s="20">
        <v>15</v>
      </c>
      <c r="AI39" s="20">
        <v>15</v>
      </c>
    </row>
    <row r="40" spans="1:35">
      <c r="A40" t="s">
        <v>627</v>
      </c>
      <c r="B40" s="23">
        <v>320</v>
      </c>
      <c r="C40" s="18" t="s">
        <v>387</v>
      </c>
      <c r="D40" s="20">
        <v>20</v>
      </c>
      <c r="E40" s="20">
        <v>19</v>
      </c>
      <c r="F40" s="20">
        <v>19</v>
      </c>
      <c r="G40" s="20">
        <v>19</v>
      </c>
      <c r="H40" s="20">
        <v>19</v>
      </c>
      <c r="I40" s="20">
        <v>19</v>
      </c>
      <c r="J40" s="20">
        <v>19</v>
      </c>
      <c r="K40" s="20">
        <v>19</v>
      </c>
      <c r="L40" s="20">
        <v>19</v>
      </c>
      <c r="M40" s="20">
        <v>19</v>
      </c>
      <c r="N40" s="20">
        <v>19</v>
      </c>
      <c r="O40" s="20">
        <v>20</v>
      </c>
      <c r="P40" s="20">
        <v>20</v>
      </c>
      <c r="Q40" s="20">
        <v>20</v>
      </c>
      <c r="R40" s="20">
        <v>21</v>
      </c>
      <c r="S40" s="20">
        <v>21</v>
      </c>
      <c r="T40" s="20">
        <v>21</v>
      </c>
      <c r="U40" s="20">
        <v>21</v>
      </c>
      <c r="V40" s="20">
        <v>21</v>
      </c>
      <c r="W40" s="20">
        <v>21</v>
      </c>
      <c r="X40" s="20">
        <v>21</v>
      </c>
      <c r="Y40" s="20">
        <v>21</v>
      </c>
      <c r="Z40" s="20">
        <v>21</v>
      </c>
      <c r="AA40" s="20">
        <v>21</v>
      </c>
      <c r="AB40" s="20">
        <v>21</v>
      </c>
      <c r="AC40" s="20">
        <v>21</v>
      </c>
      <c r="AD40" s="20">
        <v>21</v>
      </c>
      <c r="AE40" s="20">
        <v>21</v>
      </c>
      <c r="AF40" s="20">
        <v>21</v>
      </c>
      <c r="AG40" s="20">
        <v>21</v>
      </c>
      <c r="AH40" s="20">
        <v>21</v>
      </c>
      <c r="AI40" s="20">
        <v>21</v>
      </c>
    </row>
    <row r="41" spans="1:35">
      <c r="A41" t="s">
        <v>627</v>
      </c>
      <c r="B41" s="23">
        <v>321</v>
      </c>
      <c r="C41" s="18" t="s">
        <v>388</v>
      </c>
      <c r="D41" s="20">
        <v>5</v>
      </c>
      <c r="E41" s="20">
        <v>5</v>
      </c>
      <c r="F41" s="20">
        <v>5</v>
      </c>
      <c r="G41" s="20">
        <v>5</v>
      </c>
      <c r="H41" s="20">
        <v>5</v>
      </c>
      <c r="I41" s="20">
        <v>5</v>
      </c>
      <c r="J41" s="20">
        <v>5</v>
      </c>
      <c r="K41" s="20">
        <v>5</v>
      </c>
      <c r="L41" s="20">
        <v>5</v>
      </c>
      <c r="M41" s="20">
        <v>5</v>
      </c>
      <c r="N41" s="20">
        <v>5</v>
      </c>
      <c r="O41" s="20">
        <v>5</v>
      </c>
      <c r="P41" s="20">
        <v>5</v>
      </c>
      <c r="Q41" s="20">
        <v>5</v>
      </c>
      <c r="R41" s="20">
        <v>5</v>
      </c>
      <c r="S41" s="20">
        <v>5</v>
      </c>
      <c r="T41" s="20">
        <v>5</v>
      </c>
      <c r="U41" s="20">
        <v>5</v>
      </c>
      <c r="V41" s="20">
        <v>5</v>
      </c>
      <c r="W41" s="20">
        <v>5</v>
      </c>
      <c r="X41" s="20">
        <v>5</v>
      </c>
      <c r="Y41" s="20">
        <v>5</v>
      </c>
      <c r="Z41" s="20">
        <v>5</v>
      </c>
      <c r="AA41" s="20">
        <v>5</v>
      </c>
      <c r="AB41" s="20">
        <v>5</v>
      </c>
      <c r="AC41" s="20">
        <v>5</v>
      </c>
      <c r="AD41" s="20">
        <v>5</v>
      </c>
      <c r="AE41" s="20">
        <v>5</v>
      </c>
      <c r="AF41" s="20">
        <v>5</v>
      </c>
      <c r="AG41" s="20">
        <v>5</v>
      </c>
      <c r="AH41" s="20">
        <v>5</v>
      </c>
      <c r="AI41" s="20">
        <v>5</v>
      </c>
    </row>
    <row r="42" spans="1:35">
      <c r="A42" t="s">
        <v>627</v>
      </c>
      <c r="B42" s="23">
        <v>322</v>
      </c>
      <c r="C42" s="18" t="s">
        <v>389</v>
      </c>
      <c r="D42" s="20">
        <v>8</v>
      </c>
      <c r="E42" s="20">
        <v>8</v>
      </c>
      <c r="F42" s="20">
        <v>8</v>
      </c>
      <c r="G42" s="20">
        <v>8</v>
      </c>
      <c r="H42" s="20">
        <v>8</v>
      </c>
      <c r="I42" s="20">
        <v>8</v>
      </c>
      <c r="J42" s="20">
        <v>8</v>
      </c>
      <c r="K42" s="20">
        <v>8</v>
      </c>
      <c r="L42" s="20">
        <v>8</v>
      </c>
      <c r="M42" s="20">
        <v>8</v>
      </c>
      <c r="N42" s="20">
        <v>8</v>
      </c>
      <c r="O42" s="20">
        <v>8</v>
      </c>
      <c r="P42" s="20">
        <v>8</v>
      </c>
      <c r="Q42" s="20">
        <v>8</v>
      </c>
      <c r="R42" s="20">
        <v>8</v>
      </c>
      <c r="S42" s="20">
        <v>8</v>
      </c>
      <c r="T42" s="20">
        <v>8</v>
      </c>
      <c r="U42" s="20">
        <v>8</v>
      </c>
      <c r="V42" s="20">
        <v>8</v>
      </c>
      <c r="W42" s="20">
        <v>8</v>
      </c>
      <c r="X42" s="20">
        <v>8</v>
      </c>
      <c r="Y42" s="20">
        <v>8</v>
      </c>
      <c r="Z42" s="20">
        <v>8</v>
      </c>
      <c r="AA42" s="20">
        <v>8</v>
      </c>
      <c r="AB42" s="20">
        <v>8</v>
      </c>
      <c r="AC42" s="20">
        <v>8</v>
      </c>
      <c r="AD42" s="20">
        <v>8</v>
      </c>
      <c r="AE42" s="20">
        <v>8</v>
      </c>
      <c r="AF42" s="20">
        <v>8</v>
      </c>
      <c r="AG42" s="20">
        <v>7</v>
      </c>
      <c r="AH42" s="20">
        <v>7</v>
      </c>
      <c r="AI42" s="20">
        <v>7</v>
      </c>
    </row>
    <row r="43" spans="1:35">
      <c r="A43" t="s">
        <v>627</v>
      </c>
      <c r="B43" s="23">
        <v>323</v>
      </c>
      <c r="C43" s="18" t="s">
        <v>390</v>
      </c>
      <c r="D43" s="20">
        <v>11</v>
      </c>
      <c r="E43" s="20">
        <v>11</v>
      </c>
      <c r="F43" s="20">
        <v>11</v>
      </c>
      <c r="G43" s="20">
        <v>11</v>
      </c>
      <c r="H43" s="20">
        <v>11</v>
      </c>
      <c r="I43" s="20">
        <v>11</v>
      </c>
      <c r="J43" s="20">
        <v>11</v>
      </c>
      <c r="K43" s="20">
        <v>11</v>
      </c>
      <c r="L43" s="20">
        <v>11</v>
      </c>
      <c r="M43" s="20">
        <v>11</v>
      </c>
      <c r="N43" s="20">
        <v>11</v>
      </c>
      <c r="O43" s="20">
        <v>11</v>
      </c>
      <c r="P43" s="20">
        <v>11</v>
      </c>
      <c r="Q43" s="20">
        <v>11</v>
      </c>
      <c r="R43" s="20">
        <v>11</v>
      </c>
      <c r="S43" s="20">
        <v>10</v>
      </c>
      <c r="T43" s="20">
        <v>10</v>
      </c>
      <c r="U43" s="20">
        <v>10</v>
      </c>
      <c r="V43" s="20">
        <v>10</v>
      </c>
      <c r="W43" s="20">
        <v>10</v>
      </c>
      <c r="X43" s="20">
        <v>10</v>
      </c>
      <c r="Y43" s="20">
        <v>10</v>
      </c>
      <c r="Z43" s="20">
        <v>10</v>
      </c>
      <c r="AA43" s="20">
        <v>10</v>
      </c>
      <c r="AB43" s="20">
        <v>10</v>
      </c>
      <c r="AC43" s="20">
        <v>10</v>
      </c>
      <c r="AD43" s="20">
        <v>10</v>
      </c>
      <c r="AE43" s="20">
        <v>10</v>
      </c>
      <c r="AF43" s="20">
        <v>10</v>
      </c>
      <c r="AG43" s="20">
        <v>10</v>
      </c>
      <c r="AH43" s="20">
        <v>11</v>
      </c>
      <c r="AI43" s="20">
        <v>11</v>
      </c>
    </row>
    <row r="44" spans="1:35">
      <c r="A44" t="s">
        <v>627</v>
      </c>
      <c r="B44" s="23">
        <v>324</v>
      </c>
      <c r="C44" s="18" t="s">
        <v>391</v>
      </c>
      <c r="D44" s="20">
        <v>251</v>
      </c>
      <c r="E44" s="20">
        <v>249</v>
      </c>
      <c r="F44" s="20">
        <v>249</v>
      </c>
      <c r="G44" s="20">
        <v>249</v>
      </c>
      <c r="H44" s="20">
        <v>250</v>
      </c>
      <c r="I44" s="20">
        <v>249</v>
      </c>
      <c r="J44" s="20">
        <v>249</v>
      </c>
      <c r="K44" s="20">
        <v>250</v>
      </c>
      <c r="L44" s="20">
        <v>247</v>
      </c>
      <c r="M44" s="20">
        <v>249</v>
      </c>
      <c r="N44" s="20">
        <v>247</v>
      </c>
      <c r="O44" s="20">
        <v>246</v>
      </c>
      <c r="P44" s="20">
        <v>248</v>
      </c>
      <c r="Q44" s="20">
        <v>247</v>
      </c>
      <c r="R44" s="20">
        <v>249</v>
      </c>
      <c r="S44" s="20">
        <v>251</v>
      </c>
      <c r="T44" s="20">
        <v>250</v>
      </c>
      <c r="U44" s="20">
        <v>251</v>
      </c>
      <c r="V44" s="20">
        <v>251</v>
      </c>
      <c r="W44" s="20">
        <v>248</v>
      </c>
      <c r="X44" s="20">
        <v>248</v>
      </c>
      <c r="Y44" s="20">
        <v>248</v>
      </c>
      <c r="Z44" s="20">
        <v>243</v>
      </c>
      <c r="AA44" s="20">
        <v>243</v>
      </c>
      <c r="AB44" s="20">
        <v>244</v>
      </c>
      <c r="AC44" s="20">
        <v>242</v>
      </c>
      <c r="AD44" s="20">
        <v>242</v>
      </c>
      <c r="AE44" s="20">
        <v>243</v>
      </c>
      <c r="AF44" s="20">
        <v>244</v>
      </c>
      <c r="AG44" s="20">
        <v>244</v>
      </c>
      <c r="AH44" s="20">
        <v>243</v>
      </c>
      <c r="AI44" s="20">
        <v>246</v>
      </c>
    </row>
    <row r="45" spans="1:35">
      <c r="A45" t="s">
        <v>627</v>
      </c>
      <c r="B45" s="23">
        <v>325</v>
      </c>
      <c r="C45" s="18" t="s">
        <v>392</v>
      </c>
      <c r="D45" s="20">
        <v>7</v>
      </c>
      <c r="E45" s="20">
        <v>7</v>
      </c>
      <c r="F45" s="20">
        <v>7</v>
      </c>
      <c r="G45" s="20">
        <v>7</v>
      </c>
      <c r="H45" s="20">
        <v>7</v>
      </c>
      <c r="I45" s="20">
        <v>7</v>
      </c>
      <c r="J45" s="20">
        <v>7</v>
      </c>
      <c r="K45" s="20">
        <v>7</v>
      </c>
      <c r="L45" s="20">
        <v>7</v>
      </c>
      <c r="M45" s="20">
        <v>7</v>
      </c>
      <c r="N45" s="20">
        <v>7</v>
      </c>
      <c r="O45" s="20">
        <v>7</v>
      </c>
      <c r="P45" s="20">
        <v>7</v>
      </c>
      <c r="Q45" s="20">
        <v>7</v>
      </c>
      <c r="R45" s="20">
        <v>7</v>
      </c>
      <c r="S45" s="20">
        <v>7</v>
      </c>
      <c r="T45" s="20">
        <v>7</v>
      </c>
      <c r="U45" s="20">
        <v>7</v>
      </c>
      <c r="V45" s="20">
        <v>7</v>
      </c>
      <c r="W45" s="20">
        <v>7</v>
      </c>
      <c r="X45" s="20">
        <v>7</v>
      </c>
      <c r="Y45" s="20">
        <v>7</v>
      </c>
      <c r="Z45" s="20">
        <v>7</v>
      </c>
      <c r="AA45" s="20">
        <v>7</v>
      </c>
      <c r="AB45" s="20">
        <v>7</v>
      </c>
      <c r="AC45" s="20">
        <v>7</v>
      </c>
      <c r="AD45" s="20">
        <v>7</v>
      </c>
      <c r="AE45" s="20">
        <v>7</v>
      </c>
      <c r="AF45" s="20">
        <v>7</v>
      </c>
      <c r="AG45" s="20">
        <v>7</v>
      </c>
      <c r="AH45" s="20">
        <v>7</v>
      </c>
      <c r="AI45" s="20">
        <v>7</v>
      </c>
    </row>
    <row r="46" spans="1:35">
      <c r="A46" t="s">
        <v>627</v>
      </c>
      <c r="B46" s="23">
        <v>326</v>
      </c>
      <c r="C46" s="18" t="s">
        <v>393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0">
        <v>0</v>
      </c>
      <c r="T46" s="20">
        <v>0</v>
      </c>
      <c r="U46" s="20">
        <v>0</v>
      </c>
      <c r="V46" s="20">
        <v>0</v>
      </c>
      <c r="W46" s="20">
        <v>0</v>
      </c>
      <c r="X46" s="20">
        <v>0</v>
      </c>
      <c r="Y46" s="20">
        <v>0</v>
      </c>
      <c r="Z46" s="20">
        <v>0</v>
      </c>
      <c r="AA46" s="20">
        <v>0</v>
      </c>
      <c r="AB46" s="20">
        <v>0</v>
      </c>
      <c r="AC46" s="20">
        <v>0</v>
      </c>
      <c r="AD46" s="20">
        <v>0</v>
      </c>
      <c r="AE46" s="20">
        <v>0</v>
      </c>
      <c r="AF46" s="20">
        <v>0</v>
      </c>
      <c r="AG46" s="20">
        <v>0</v>
      </c>
      <c r="AH46" s="20">
        <v>0</v>
      </c>
      <c r="AI46" s="20">
        <v>0</v>
      </c>
    </row>
    <row r="47" spans="1:35">
      <c r="A47" t="s">
        <v>627</v>
      </c>
      <c r="B47" s="23">
        <v>327</v>
      </c>
      <c r="C47" s="18" t="s">
        <v>394</v>
      </c>
      <c r="D47" s="20">
        <v>139</v>
      </c>
      <c r="E47" s="20">
        <v>142</v>
      </c>
      <c r="F47" s="20">
        <v>143</v>
      </c>
      <c r="G47" s="20">
        <v>142</v>
      </c>
      <c r="H47" s="20">
        <v>143</v>
      </c>
      <c r="I47" s="20">
        <v>142</v>
      </c>
      <c r="J47" s="20">
        <v>143</v>
      </c>
      <c r="K47" s="20">
        <v>143</v>
      </c>
      <c r="L47" s="20">
        <v>145</v>
      </c>
      <c r="M47" s="20">
        <v>147</v>
      </c>
      <c r="N47" s="20">
        <v>147</v>
      </c>
      <c r="O47" s="20">
        <v>146</v>
      </c>
      <c r="P47" s="20">
        <v>146</v>
      </c>
      <c r="Q47" s="20">
        <v>147</v>
      </c>
      <c r="R47" s="20">
        <v>147</v>
      </c>
      <c r="S47" s="20">
        <v>145</v>
      </c>
      <c r="T47" s="20">
        <v>146</v>
      </c>
      <c r="U47" s="20">
        <v>145</v>
      </c>
      <c r="V47" s="20">
        <v>145</v>
      </c>
      <c r="W47" s="20">
        <v>146</v>
      </c>
      <c r="X47" s="20">
        <v>146</v>
      </c>
      <c r="Y47" s="20">
        <v>147</v>
      </c>
      <c r="Z47" s="20">
        <v>147</v>
      </c>
      <c r="AA47" s="20">
        <v>147</v>
      </c>
      <c r="AB47" s="20">
        <v>147</v>
      </c>
      <c r="AC47" s="20">
        <v>143</v>
      </c>
      <c r="AD47" s="20">
        <v>141</v>
      </c>
      <c r="AE47" s="20">
        <v>139</v>
      </c>
      <c r="AF47" s="20">
        <v>139</v>
      </c>
      <c r="AG47" s="20">
        <v>138</v>
      </c>
      <c r="AH47" s="20">
        <v>138</v>
      </c>
      <c r="AI47" s="20">
        <v>135</v>
      </c>
    </row>
    <row r="48" spans="1:35">
      <c r="A48" t="s">
        <v>627</v>
      </c>
      <c r="B48" s="23">
        <v>328</v>
      </c>
      <c r="C48" s="18" t="s">
        <v>395</v>
      </c>
      <c r="D48" s="20">
        <v>14</v>
      </c>
      <c r="E48" s="20">
        <v>14</v>
      </c>
      <c r="F48" s="20">
        <v>14</v>
      </c>
      <c r="G48" s="20">
        <v>14</v>
      </c>
      <c r="H48" s="20">
        <v>14</v>
      </c>
      <c r="I48" s="20">
        <v>14</v>
      </c>
      <c r="J48" s="20">
        <v>14</v>
      </c>
      <c r="K48" s="20">
        <v>14</v>
      </c>
      <c r="L48" s="20">
        <v>14</v>
      </c>
      <c r="M48" s="20">
        <v>14</v>
      </c>
      <c r="N48" s="20">
        <v>14</v>
      </c>
      <c r="O48" s="20">
        <v>14</v>
      </c>
      <c r="P48" s="20">
        <v>13</v>
      </c>
      <c r="Q48" s="20">
        <v>13</v>
      </c>
      <c r="R48" s="20">
        <v>13</v>
      </c>
      <c r="S48" s="20">
        <v>13</v>
      </c>
      <c r="T48" s="20">
        <v>13</v>
      </c>
      <c r="U48" s="20">
        <v>13</v>
      </c>
      <c r="V48" s="20">
        <v>13</v>
      </c>
      <c r="W48" s="20">
        <v>13</v>
      </c>
      <c r="X48" s="20">
        <v>13</v>
      </c>
      <c r="Y48" s="20">
        <v>13</v>
      </c>
      <c r="Z48" s="20">
        <v>13</v>
      </c>
      <c r="AA48" s="20">
        <v>13</v>
      </c>
      <c r="AB48" s="20">
        <v>13</v>
      </c>
      <c r="AC48" s="20">
        <v>13</v>
      </c>
      <c r="AD48" s="20">
        <v>13</v>
      </c>
      <c r="AE48" s="20">
        <v>13</v>
      </c>
      <c r="AF48" s="20">
        <v>13</v>
      </c>
      <c r="AG48" s="20">
        <v>13</v>
      </c>
      <c r="AH48" s="20">
        <v>13</v>
      </c>
      <c r="AI48" s="20">
        <v>13</v>
      </c>
    </row>
    <row r="49" spans="1:35">
      <c r="A49" t="s">
        <v>627</v>
      </c>
      <c r="B49" s="23">
        <v>329</v>
      </c>
      <c r="C49" s="18" t="s">
        <v>396</v>
      </c>
      <c r="D49" s="20">
        <v>22</v>
      </c>
      <c r="E49" s="20">
        <v>22</v>
      </c>
      <c r="F49" s="20">
        <v>22</v>
      </c>
      <c r="G49" s="20">
        <v>22</v>
      </c>
      <c r="H49" s="20">
        <v>22</v>
      </c>
      <c r="I49" s="20">
        <v>22</v>
      </c>
      <c r="J49" s="20">
        <v>22</v>
      </c>
      <c r="K49" s="20">
        <v>22</v>
      </c>
      <c r="L49" s="20">
        <v>22</v>
      </c>
      <c r="M49" s="20">
        <v>22</v>
      </c>
      <c r="N49" s="20">
        <v>22</v>
      </c>
      <c r="O49" s="20">
        <v>22</v>
      </c>
      <c r="P49" s="20">
        <v>22</v>
      </c>
      <c r="Q49" s="20">
        <v>22</v>
      </c>
      <c r="R49" s="20">
        <v>23</v>
      </c>
      <c r="S49" s="20">
        <v>23</v>
      </c>
      <c r="T49" s="20">
        <v>22</v>
      </c>
      <c r="U49" s="20">
        <v>22</v>
      </c>
      <c r="V49" s="20">
        <v>22</v>
      </c>
      <c r="W49" s="20">
        <v>22</v>
      </c>
      <c r="X49" s="20">
        <v>23</v>
      </c>
      <c r="Y49" s="20">
        <v>23</v>
      </c>
      <c r="Z49" s="20">
        <v>23</v>
      </c>
      <c r="AA49" s="20">
        <v>23</v>
      </c>
      <c r="AB49" s="20">
        <v>23</v>
      </c>
      <c r="AC49" s="20">
        <v>23</v>
      </c>
      <c r="AD49" s="20">
        <v>22</v>
      </c>
      <c r="AE49" s="20">
        <v>22</v>
      </c>
      <c r="AF49" s="20">
        <v>22</v>
      </c>
      <c r="AG49" s="20">
        <v>22</v>
      </c>
      <c r="AH49" s="20">
        <v>22</v>
      </c>
      <c r="AI49" s="20">
        <v>22</v>
      </c>
    </row>
    <row r="50" spans="1:35">
      <c r="A50" t="s">
        <v>627</v>
      </c>
      <c r="B50" s="23">
        <v>402</v>
      </c>
      <c r="C50" s="18" t="s">
        <v>397</v>
      </c>
      <c r="D50" s="20">
        <v>1</v>
      </c>
      <c r="E50" s="20">
        <v>1</v>
      </c>
      <c r="F50" s="20">
        <v>1</v>
      </c>
      <c r="G50" s="20">
        <v>1</v>
      </c>
      <c r="H50" s="20">
        <v>1</v>
      </c>
      <c r="I50" s="20">
        <v>1</v>
      </c>
      <c r="J50" s="20">
        <v>1</v>
      </c>
      <c r="K50" s="20">
        <v>1</v>
      </c>
      <c r="L50" s="20">
        <v>1</v>
      </c>
      <c r="M50" s="20">
        <v>1</v>
      </c>
      <c r="N50" s="20">
        <v>1</v>
      </c>
      <c r="O50" s="20">
        <v>1</v>
      </c>
      <c r="P50" s="20">
        <v>1</v>
      </c>
      <c r="Q50" s="20">
        <v>1</v>
      </c>
      <c r="R50" s="20">
        <v>1</v>
      </c>
      <c r="S50" s="20">
        <v>1</v>
      </c>
      <c r="T50" s="20">
        <v>1</v>
      </c>
      <c r="U50" s="20">
        <v>1</v>
      </c>
      <c r="V50" s="20">
        <v>1</v>
      </c>
      <c r="W50" s="20">
        <v>1</v>
      </c>
      <c r="X50" s="20">
        <v>1</v>
      </c>
      <c r="Y50" s="20">
        <v>1</v>
      </c>
      <c r="Z50" s="20">
        <v>1</v>
      </c>
      <c r="AA50" s="20">
        <v>1</v>
      </c>
      <c r="AB50" s="20">
        <v>1</v>
      </c>
      <c r="AC50" s="20">
        <v>1</v>
      </c>
      <c r="AD50" s="20">
        <v>1</v>
      </c>
      <c r="AE50" s="20">
        <v>1</v>
      </c>
      <c r="AF50" s="20">
        <v>1</v>
      </c>
      <c r="AG50" s="20">
        <v>1</v>
      </c>
      <c r="AH50" s="20">
        <v>1</v>
      </c>
      <c r="AI50" s="20">
        <v>1</v>
      </c>
    </row>
    <row r="51" spans="1:35">
      <c r="A51" t="s">
        <v>627</v>
      </c>
      <c r="B51" s="23">
        <v>406</v>
      </c>
      <c r="C51" s="18" t="s">
        <v>398</v>
      </c>
      <c r="D51" s="20">
        <v>43</v>
      </c>
      <c r="E51" s="20">
        <v>43</v>
      </c>
      <c r="F51" s="20">
        <v>44</v>
      </c>
      <c r="G51" s="20">
        <v>43</v>
      </c>
      <c r="H51" s="20">
        <v>44</v>
      </c>
      <c r="I51" s="20">
        <v>44</v>
      </c>
      <c r="J51" s="20">
        <v>43</v>
      </c>
      <c r="K51" s="20">
        <v>43</v>
      </c>
      <c r="L51" s="20">
        <v>43</v>
      </c>
      <c r="M51" s="20">
        <v>43</v>
      </c>
      <c r="N51" s="20">
        <v>43</v>
      </c>
      <c r="O51" s="20">
        <v>43</v>
      </c>
      <c r="P51" s="20">
        <v>43</v>
      </c>
      <c r="Q51" s="20">
        <v>43</v>
      </c>
      <c r="R51" s="20">
        <v>43</v>
      </c>
      <c r="S51" s="20">
        <v>43</v>
      </c>
      <c r="T51" s="20">
        <v>43</v>
      </c>
      <c r="U51" s="20">
        <v>45</v>
      </c>
      <c r="V51" s="20">
        <v>45</v>
      </c>
      <c r="W51" s="20">
        <v>45</v>
      </c>
      <c r="X51" s="20">
        <v>45</v>
      </c>
      <c r="Y51" s="20">
        <v>45</v>
      </c>
      <c r="Z51" s="20">
        <v>45</v>
      </c>
      <c r="AA51" s="20">
        <v>45</v>
      </c>
      <c r="AB51" s="20">
        <v>45</v>
      </c>
      <c r="AC51" s="20">
        <v>45</v>
      </c>
      <c r="AD51" s="20">
        <v>45</v>
      </c>
      <c r="AE51" s="20">
        <v>45</v>
      </c>
      <c r="AF51" s="20">
        <v>45</v>
      </c>
      <c r="AG51" s="20">
        <v>45</v>
      </c>
      <c r="AH51" s="20">
        <v>45</v>
      </c>
      <c r="AI51" s="20">
        <v>45</v>
      </c>
    </row>
    <row r="52" spans="1:35">
      <c r="A52" t="s">
        <v>627</v>
      </c>
      <c r="B52" s="23">
        <v>407</v>
      </c>
      <c r="C52" s="18" t="s">
        <v>399</v>
      </c>
      <c r="D52" s="20">
        <v>10</v>
      </c>
      <c r="E52" s="20">
        <v>10</v>
      </c>
      <c r="F52" s="20">
        <v>10</v>
      </c>
      <c r="G52" s="20">
        <v>10</v>
      </c>
      <c r="H52" s="20">
        <v>10</v>
      </c>
      <c r="I52" s="20">
        <v>10</v>
      </c>
      <c r="J52" s="20">
        <v>10</v>
      </c>
      <c r="K52" s="20">
        <v>10</v>
      </c>
      <c r="L52" s="20">
        <v>10</v>
      </c>
      <c r="M52" s="20">
        <v>10</v>
      </c>
      <c r="N52" s="20">
        <v>10</v>
      </c>
      <c r="O52" s="20">
        <v>10</v>
      </c>
      <c r="P52" s="20">
        <v>10</v>
      </c>
      <c r="Q52" s="20">
        <v>10</v>
      </c>
      <c r="R52" s="20">
        <v>10</v>
      </c>
      <c r="S52" s="20">
        <v>10</v>
      </c>
      <c r="T52" s="20">
        <v>9</v>
      </c>
      <c r="U52" s="20">
        <v>9</v>
      </c>
      <c r="V52" s="20">
        <v>9</v>
      </c>
      <c r="W52" s="20">
        <v>9</v>
      </c>
      <c r="X52" s="20">
        <v>9</v>
      </c>
      <c r="Y52" s="20">
        <v>9</v>
      </c>
      <c r="Z52" s="20">
        <v>9</v>
      </c>
      <c r="AA52" s="20">
        <v>9</v>
      </c>
      <c r="AB52" s="20">
        <v>9</v>
      </c>
      <c r="AC52" s="20">
        <v>9</v>
      </c>
      <c r="AD52" s="20">
        <v>9</v>
      </c>
      <c r="AE52" s="20">
        <v>9</v>
      </c>
      <c r="AF52" s="20">
        <v>9</v>
      </c>
      <c r="AG52" s="20">
        <v>9</v>
      </c>
      <c r="AH52" s="20">
        <v>9</v>
      </c>
      <c r="AI52" s="20">
        <v>9</v>
      </c>
    </row>
    <row r="53" spans="1:35">
      <c r="A53" t="s">
        <v>627</v>
      </c>
      <c r="B53" s="23">
        <v>408</v>
      </c>
      <c r="C53" s="18" t="s">
        <v>400</v>
      </c>
      <c r="D53" s="20">
        <v>3</v>
      </c>
      <c r="E53" s="20">
        <v>3</v>
      </c>
      <c r="F53" s="20">
        <v>3</v>
      </c>
      <c r="G53" s="20">
        <v>3</v>
      </c>
      <c r="H53" s="20">
        <v>3</v>
      </c>
      <c r="I53" s="20">
        <v>3</v>
      </c>
      <c r="J53" s="20">
        <v>3</v>
      </c>
      <c r="K53" s="20">
        <v>3</v>
      </c>
      <c r="L53" s="20">
        <v>3</v>
      </c>
      <c r="M53" s="20">
        <v>3</v>
      </c>
      <c r="N53" s="20">
        <v>3</v>
      </c>
      <c r="O53" s="20">
        <v>3</v>
      </c>
      <c r="P53" s="20">
        <v>3</v>
      </c>
      <c r="Q53" s="20">
        <v>3</v>
      </c>
      <c r="R53" s="20">
        <v>3</v>
      </c>
      <c r="S53" s="20">
        <v>3</v>
      </c>
      <c r="T53" s="20">
        <v>3</v>
      </c>
      <c r="U53" s="20">
        <v>3</v>
      </c>
      <c r="V53" s="20">
        <v>3</v>
      </c>
      <c r="W53" s="20">
        <v>3</v>
      </c>
      <c r="X53" s="20">
        <v>3</v>
      </c>
      <c r="Y53" s="20">
        <v>3</v>
      </c>
      <c r="Z53" s="20">
        <v>3</v>
      </c>
      <c r="AA53" s="20">
        <v>4</v>
      </c>
      <c r="AB53" s="20">
        <v>4</v>
      </c>
      <c r="AC53" s="20">
        <v>4</v>
      </c>
      <c r="AD53" s="20">
        <v>4</v>
      </c>
      <c r="AE53" s="20">
        <v>4</v>
      </c>
      <c r="AF53" s="20">
        <v>4</v>
      </c>
      <c r="AG53" s="20">
        <v>4</v>
      </c>
      <c r="AH53" s="20">
        <v>4</v>
      </c>
      <c r="AI53" s="20">
        <v>4</v>
      </c>
    </row>
    <row r="54" spans="1:35">
      <c r="A54" t="s">
        <v>627</v>
      </c>
      <c r="B54" s="23">
        <v>409</v>
      </c>
      <c r="C54" s="18" t="s">
        <v>401</v>
      </c>
      <c r="D54" s="20">
        <v>7</v>
      </c>
      <c r="E54" s="20">
        <v>7</v>
      </c>
      <c r="F54" s="20">
        <v>7</v>
      </c>
      <c r="G54" s="20">
        <v>7</v>
      </c>
      <c r="H54" s="20">
        <v>7</v>
      </c>
      <c r="I54" s="20">
        <v>7</v>
      </c>
      <c r="J54" s="20">
        <v>7</v>
      </c>
      <c r="K54" s="20">
        <v>7</v>
      </c>
      <c r="L54" s="20">
        <v>7</v>
      </c>
      <c r="M54" s="20">
        <v>7</v>
      </c>
      <c r="N54" s="20">
        <v>7</v>
      </c>
      <c r="O54" s="20">
        <v>7</v>
      </c>
      <c r="P54" s="20">
        <v>7</v>
      </c>
      <c r="Q54" s="20">
        <v>7</v>
      </c>
      <c r="R54" s="20">
        <v>7</v>
      </c>
      <c r="S54" s="20">
        <v>7</v>
      </c>
      <c r="T54" s="20">
        <v>7</v>
      </c>
      <c r="U54" s="20">
        <v>7</v>
      </c>
      <c r="V54" s="20">
        <v>7</v>
      </c>
      <c r="W54" s="20">
        <v>7</v>
      </c>
      <c r="X54" s="20">
        <v>7</v>
      </c>
      <c r="Y54" s="20">
        <v>7</v>
      </c>
      <c r="Z54" s="20">
        <v>7</v>
      </c>
      <c r="AA54" s="20">
        <v>7</v>
      </c>
      <c r="AB54" s="20">
        <v>7</v>
      </c>
      <c r="AC54" s="20">
        <v>7</v>
      </c>
      <c r="AD54" s="20">
        <v>7</v>
      </c>
      <c r="AE54" s="20">
        <v>7</v>
      </c>
      <c r="AF54" s="20">
        <v>7</v>
      </c>
      <c r="AG54" s="20">
        <v>7</v>
      </c>
      <c r="AH54" s="20">
        <v>7</v>
      </c>
      <c r="AI54" s="20">
        <v>7</v>
      </c>
    </row>
    <row r="55" spans="1:35">
      <c r="A55" t="s">
        <v>627</v>
      </c>
      <c r="B55" s="23">
        <v>410</v>
      </c>
      <c r="C55" s="18" t="s">
        <v>402</v>
      </c>
      <c r="D55" s="20">
        <v>17</v>
      </c>
      <c r="E55" s="20">
        <v>17</v>
      </c>
      <c r="F55" s="20">
        <v>17</v>
      </c>
      <c r="G55" s="20">
        <v>17</v>
      </c>
      <c r="H55" s="20">
        <v>17</v>
      </c>
      <c r="I55" s="20">
        <v>17</v>
      </c>
      <c r="J55" s="20">
        <v>18</v>
      </c>
      <c r="K55" s="20">
        <v>18</v>
      </c>
      <c r="L55" s="20">
        <v>18</v>
      </c>
      <c r="M55" s="20">
        <v>17</v>
      </c>
      <c r="N55" s="20">
        <v>17</v>
      </c>
      <c r="O55" s="20">
        <v>17</v>
      </c>
      <c r="P55" s="20">
        <v>17</v>
      </c>
      <c r="Q55" s="20">
        <v>16</v>
      </c>
      <c r="R55" s="20">
        <v>16</v>
      </c>
      <c r="S55" s="20">
        <v>16</v>
      </c>
      <c r="T55" s="20">
        <v>16</v>
      </c>
      <c r="U55" s="20">
        <v>16</v>
      </c>
      <c r="V55" s="20">
        <v>16</v>
      </c>
      <c r="W55" s="20">
        <v>17</v>
      </c>
      <c r="X55" s="20">
        <v>17</v>
      </c>
      <c r="Y55" s="20">
        <v>17</v>
      </c>
      <c r="Z55" s="20">
        <v>17</v>
      </c>
      <c r="AA55" s="20">
        <v>17</v>
      </c>
      <c r="AB55" s="20">
        <v>16</v>
      </c>
      <c r="AC55" s="20">
        <v>16</v>
      </c>
      <c r="AD55" s="20">
        <v>16</v>
      </c>
      <c r="AE55" s="20">
        <v>15</v>
      </c>
      <c r="AF55" s="20">
        <v>15</v>
      </c>
      <c r="AG55" s="20">
        <v>15</v>
      </c>
      <c r="AH55" s="20">
        <v>15</v>
      </c>
      <c r="AI55" s="20">
        <v>15</v>
      </c>
    </row>
    <row r="56" spans="1:35">
      <c r="A56" t="s">
        <v>627</v>
      </c>
      <c r="B56" s="23">
        <v>411</v>
      </c>
      <c r="C56" s="18" t="s">
        <v>403</v>
      </c>
      <c r="D56" s="20">
        <v>6</v>
      </c>
      <c r="E56" s="20">
        <v>6</v>
      </c>
      <c r="F56" s="20">
        <v>6</v>
      </c>
      <c r="G56" s="20">
        <v>6</v>
      </c>
      <c r="H56" s="20">
        <v>5</v>
      </c>
      <c r="I56" s="20">
        <v>5</v>
      </c>
      <c r="J56" s="20">
        <v>5</v>
      </c>
      <c r="K56" s="20">
        <v>5</v>
      </c>
      <c r="L56" s="20">
        <v>5</v>
      </c>
      <c r="M56" s="20">
        <v>5</v>
      </c>
      <c r="N56" s="20">
        <v>5</v>
      </c>
      <c r="O56" s="20">
        <v>5</v>
      </c>
      <c r="P56" s="20">
        <v>4</v>
      </c>
      <c r="Q56" s="20">
        <v>4</v>
      </c>
      <c r="R56" s="20">
        <v>4</v>
      </c>
      <c r="S56" s="20">
        <v>4</v>
      </c>
      <c r="T56" s="20">
        <v>4</v>
      </c>
      <c r="U56" s="20">
        <v>4</v>
      </c>
      <c r="V56" s="20">
        <v>4</v>
      </c>
      <c r="W56" s="20">
        <v>4</v>
      </c>
      <c r="X56" s="20">
        <v>4</v>
      </c>
      <c r="Y56" s="20">
        <v>4</v>
      </c>
      <c r="Z56" s="20">
        <v>4</v>
      </c>
      <c r="AA56" s="20">
        <v>4</v>
      </c>
      <c r="AB56" s="20">
        <v>4</v>
      </c>
      <c r="AC56" s="20">
        <v>4</v>
      </c>
      <c r="AD56" s="20">
        <v>4</v>
      </c>
      <c r="AE56" s="20">
        <v>4</v>
      </c>
      <c r="AF56" s="20">
        <v>4</v>
      </c>
      <c r="AG56" s="20">
        <v>4</v>
      </c>
      <c r="AH56" s="20">
        <v>4</v>
      </c>
      <c r="AI56" s="20">
        <v>4</v>
      </c>
    </row>
    <row r="57" spans="1:35">
      <c r="A57" t="s">
        <v>627</v>
      </c>
      <c r="B57" s="23">
        <v>412</v>
      </c>
      <c r="C57" s="18" t="s">
        <v>404</v>
      </c>
      <c r="D57" s="20">
        <v>29</v>
      </c>
      <c r="E57" s="20">
        <v>29</v>
      </c>
      <c r="F57" s="20">
        <v>29</v>
      </c>
      <c r="G57" s="20">
        <v>29</v>
      </c>
      <c r="H57" s="20">
        <v>29</v>
      </c>
      <c r="I57" s="20">
        <v>29</v>
      </c>
      <c r="J57" s="20">
        <v>29</v>
      </c>
      <c r="K57" s="20">
        <v>29</v>
      </c>
      <c r="L57" s="20">
        <v>29</v>
      </c>
      <c r="M57" s="20">
        <v>29</v>
      </c>
      <c r="N57" s="20">
        <v>29</v>
      </c>
      <c r="O57" s="20">
        <v>29</v>
      </c>
      <c r="P57" s="20">
        <v>29</v>
      </c>
      <c r="Q57" s="20">
        <v>28</v>
      </c>
      <c r="R57" s="20">
        <v>28</v>
      </c>
      <c r="S57" s="20">
        <v>27</v>
      </c>
      <c r="T57" s="20">
        <v>27</v>
      </c>
      <c r="U57" s="20">
        <v>27</v>
      </c>
      <c r="V57" s="20">
        <v>27</v>
      </c>
      <c r="W57" s="20">
        <v>27</v>
      </c>
      <c r="X57" s="20">
        <v>27</v>
      </c>
      <c r="Y57" s="20">
        <v>27</v>
      </c>
      <c r="Z57" s="20">
        <v>27</v>
      </c>
      <c r="AA57" s="20">
        <v>27</v>
      </c>
      <c r="AB57" s="20">
        <v>27</v>
      </c>
      <c r="AC57" s="20">
        <v>27</v>
      </c>
      <c r="AD57" s="20">
        <v>27</v>
      </c>
      <c r="AE57" s="20">
        <v>26</v>
      </c>
      <c r="AF57" s="20">
        <v>26</v>
      </c>
      <c r="AG57" s="20">
        <v>26</v>
      </c>
      <c r="AH57" s="20">
        <v>26</v>
      </c>
      <c r="AI57" s="20">
        <v>27</v>
      </c>
    </row>
    <row r="58" spans="1:35">
      <c r="A58" t="s">
        <v>627</v>
      </c>
      <c r="B58" s="23">
        <v>413</v>
      </c>
      <c r="C58" s="18" t="s">
        <v>405</v>
      </c>
      <c r="D58" s="20">
        <v>7</v>
      </c>
      <c r="E58" s="20">
        <v>7</v>
      </c>
      <c r="F58" s="20">
        <v>7</v>
      </c>
      <c r="G58" s="20">
        <v>7</v>
      </c>
      <c r="H58" s="20">
        <v>7</v>
      </c>
      <c r="I58" s="20">
        <v>7</v>
      </c>
      <c r="J58" s="20">
        <v>7</v>
      </c>
      <c r="K58" s="20">
        <v>7</v>
      </c>
      <c r="L58" s="20">
        <v>7</v>
      </c>
      <c r="M58" s="20">
        <v>7</v>
      </c>
      <c r="N58" s="20">
        <v>7</v>
      </c>
      <c r="O58" s="20">
        <v>7</v>
      </c>
      <c r="P58" s="20">
        <v>7</v>
      </c>
      <c r="Q58" s="20">
        <v>8</v>
      </c>
      <c r="R58" s="20">
        <v>8</v>
      </c>
      <c r="S58" s="20">
        <v>8</v>
      </c>
      <c r="T58" s="20">
        <v>9</v>
      </c>
      <c r="U58" s="20">
        <v>9</v>
      </c>
      <c r="V58" s="20">
        <v>9</v>
      </c>
      <c r="W58" s="20">
        <v>9</v>
      </c>
      <c r="X58" s="20">
        <v>9</v>
      </c>
      <c r="Y58" s="20">
        <v>9</v>
      </c>
      <c r="Z58" s="20">
        <v>9</v>
      </c>
      <c r="AA58" s="20">
        <v>9</v>
      </c>
      <c r="AB58" s="20">
        <v>9</v>
      </c>
      <c r="AC58" s="20">
        <v>9</v>
      </c>
      <c r="AD58" s="20">
        <v>9</v>
      </c>
      <c r="AE58" s="20">
        <v>9</v>
      </c>
      <c r="AF58" s="20">
        <v>9</v>
      </c>
      <c r="AG58" s="20">
        <v>9</v>
      </c>
      <c r="AH58" s="20">
        <v>9</v>
      </c>
      <c r="AI58" s="20">
        <v>9</v>
      </c>
    </row>
    <row r="59" spans="1:35">
      <c r="A59" t="s">
        <v>627</v>
      </c>
      <c r="B59" s="23">
        <v>414</v>
      </c>
      <c r="C59" s="18" t="s">
        <v>406</v>
      </c>
      <c r="D59" s="20">
        <v>22</v>
      </c>
      <c r="E59" s="20">
        <v>22</v>
      </c>
      <c r="F59" s="20">
        <v>22</v>
      </c>
      <c r="G59" s="20">
        <v>22</v>
      </c>
      <c r="H59" s="20">
        <v>22</v>
      </c>
      <c r="I59" s="20">
        <v>22</v>
      </c>
      <c r="J59" s="20">
        <v>22</v>
      </c>
      <c r="K59" s="20">
        <v>22</v>
      </c>
      <c r="L59" s="20">
        <v>23</v>
      </c>
      <c r="M59" s="20">
        <v>23</v>
      </c>
      <c r="N59" s="20">
        <v>23</v>
      </c>
      <c r="O59" s="20">
        <v>23</v>
      </c>
      <c r="P59" s="20">
        <v>21</v>
      </c>
      <c r="Q59" s="20">
        <v>21</v>
      </c>
      <c r="R59" s="20">
        <v>21</v>
      </c>
      <c r="S59" s="20">
        <v>21</v>
      </c>
      <c r="T59" s="20">
        <v>21</v>
      </c>
      <c r="U59" s="20">
        <v>21</v>
      </c>
      <c r="V59" s="20">
        <v>21</v>
      </c>
      <c r="W59" s="20">
        <v>21</v>
      </c>
      <c r="X59" s="20">
        <v>21</v>
      </c>
      <c r="Y59" s="20">
        <v>21</v>
      </c>
      <c r="Z59" s="20">
        <v>21</v>
      </c>
      <c r="AA59" s="20">
        <v>21</v>
      </c>
      <c r="AB59" s="20">
        <v>21</v>
      </c>
      <c r="AC59" s="20">
        <v>21</v>
      </c>
      <c r="AD59" s="20">
        <v>21</v>
      </c>
      <c r="AE59" s="20">
        <v>21</v>
      </c>
      <c r="AF59" s="20">
        <v>22</v>
      </c>
      <c r="AG59" s="20">
        <v>22</v>
      </c>
      <c r="AH59" s="20">
        <v>22</v>
      </c>
      <c r="AI59" s="20">
        <v>22</v>
      </c>
    </row>
    <row r="60" spans="1:35">
      <c r="A60" t="s">
        <v>627</v>
      </c>
      <c r="B60" s="23">
        <v>415</v>
      </c>
      <c r="C60" s="18" t="s">
        <v>407</v>
      </c>
      <c r="D60" s="20">
        <v>24</v>
      </c>
      <c r="E60" s="20">
        <v>24</v>
      </c>
      <c r="F60" s="20">
        <v>24</v>
      </c>
      <c r="G60" s="20">
        <v>24</v>
      </c>
      <c r="H60" s="20">
        <v>24</v>
      </c>
      <c r="I60" s="20">
        <v>24</v>
      </c>
      <c r="J60" s="20">
        <v>24</v>
      </c>
      <c r="K60" s="20">
        <v>24</v>
      </c>
      <c r="L60" s="20">
        <v>24</v>
      </c>
      <c r="M60" s="20">
        <v>24</v>
      </c>
      <c r="N60" s="20">
        <v>24</v>
      </c>
      <c r="O60" s="20">
        <v>24</v>
      </c>
      <c r="P60" s="20">
        <v>24</v>
      </c>
      <c r="Q60" s="20">
        <v>24</v>
      </c>
      <c r="R60" s="20">
        <v>24</v>
      </c>
      <c r="S60" s="20">
        <v>24</v>
      </c>
      <c r="T60" s="20">
        <v>24</v>
      </c>
      <c r="U60" s="20">
        <v>24</v>
      </c>
      <c r="V60" s="20">
        <v>24</v>
      </c>
      <c r="W60" s="20">
        <v>24</v>
      </c>
      <c r="X60" s="20">
        <v>24</v>
      </c>
      <c r="Y60" s="20">
        <v>24</v>
      </c>
      <c r="Z60" s="20">
        <v>24</v>
      </c>
      <c r="AA60" s="20">
        <v>24</v>
      </c>
      <c r="AB60" s="20">
        <v>24</v>
      </c>
      <c r="AC60" s="20">
        <v>24</v>
      </c>
      <c r="AD60" s="20">
        <v>24</v>
      </c>
      <c r="AE60" s="20">
        <v>24</v>
      </c>
      <c r="AF60" s="20">
        <v>24</v>
      </c>
      <c r="AG60" s="20">
        <v>24</v>
      </c>
      <c r="AH60" s="20">
        <v>24</v>
      </c>
      <c r="AI60" s="20">
        <v>24</v>
      </c>
    </row>
    <row r="61" spans="1:35">
      <c r="A61" t="s">
        <v>627</v>
      </c>
      <c r="B61" s="23">
        <v>416</v>
      </c>
      <c r="C61" s="18" t="s">
        <v>408</v>
      </c>
      <c r="D61" s="20">
        <v>7</v>
      </c>
      <c r="E61" s="20">
        <v>7</v>
      </c>
      <c r="F61" s="20">
        <v>7</v>
      </c>
      <c r="G61" s="20">
        <v>7</v>
      </c>
      <c r="H61" s="20">
        <v>7</v>
      </c>
      <c r="I61" s="20">
        <v>7</v>
      </c>
      <c r="J61" s="20">
        <v>7</v>
      </c>
      <c r="K61" s="20">
        <v>7</v>
      </c>
      <c r="L61" s="20">
        <v>7</v>
      </c>
      <c r="M61" s="20">
        <v>7</v>
      </c>
      <c r="N61" s="20">
        <v>7</v>
      </c>
      <c r="O61" s="20">
        <v>7</v>
      </c>
      <c r="P61" s="20">
        <v>7</v>
      </c>
      <c r="Q61" s="20">
        <v>7</v>
      </c>
      <c r="R61" s="20">
        <v>7</v>
      </c>
      <c r="S61" s="20">
        <v>7</v>
      </c>
      <c r="T61" s="20">
        <v>7</v>
      </c>
      <c r="U61" s="20">
        <v>7</v>
      </c>
      <c r="V61" s="20">
        <v>7</v>
      </c>
      <c r="W61" s="20">
        <v>7</v>
      </c>
      <c r="X61" s="20">
        <v>8</v>
      </c>
      <c r="Y61" s="20">
        <v>8</v>
      </c>
      <c r="Z61" s="20">
        <v>8</v>
      </c>
      <c r="AA61" s="20">
        <v>7</v>
      </c>
      <c r="AB61" s="20">
        <v>7</v>
      </c>
      <c r="AC61" s="20">
        <v>7</v>
      </c>
      <c r="AD61" s="20">
        <v>7</v>
      </c>
      <c r="AE61" s="20">
        <v>7</v>
      </c>
      <c r="AF61" s="20">
        <v>7</v>
      </c>
      <c r="AG61" s="20">
        <v>7</v>
      </c>
      <c r="AH61" s="20">
        <v>7</v>
      </c>
      <c r="AI61" s="20">
        <v>7</v>
      </c>
    </row>
    <row r="62" spans="1:35">
      <c r="A62" t="s">
        <v>627</v>
      </c>
      <c r="B62" s="23">
        <v>417</v>
      </c>
      <c r="C62" s="18" t="s">
        <v>409</v>
      </c>
      <c r="D62" s="20">
        <v>8</v>
      </c>
      <c r="E62" s="20">
        <v>8</v>
      </c>
      <c r="F62" s="20">
        <v>8</v>
      </c>
      <c r="G62" s="20">
        <v>8</v>
      </c>
      <c r="H62" s="20">
        <v>8</v>
      </c>
      <c r="I62" s="20">
        <v>8</v>
      </c>
      <c r="J62" s="20">
        <v>8</v>
      </c>
      <c r="K62" s="20">
        <v>8</v>
      </c>
      <c r="L62" s="20">
        <v>8</v>
      </c>
      <c r="M62" s="20">
        <v>8</v>
      </c>
      <c r="N62" s="20">
        <v>8</v>
      </c>
      <c r="O62" s="20">
        <v>8</v>
      </c>
      <c r="P62" s="20">
        <v>8</v>
      </c>
      <c r="Q62" s="20">
        <v>8</v>
      </c>
      <c r="R62" s="20">
        <v>8</v>
      </c>
      <c r="S62" s="20">
        <v>8</v>
      </c>
      <c r="T62" s="20">
        <v>8</v>
      </c>
      <c r="U62" s="20">
        <v>8</v>
      </c>
      <c r="V62" s="20">
        <v>8</v>
      </c>
      <c r="W62" s="20">
        <v>8</v>
      </c>
      <c r="X62" s="20">
        <v>8</v>
      </c>
      <c r="Y62" s="20">
        <v>8</v>
      </c>
      <c r="Z62" s="20">
        <v>8</v>
      </c>
      <c r="AA62" s="20">
        <v>8</v>
      </c>
      <c r="AB62" s="20">
        <v>8</v>
      </c>
      <c r="AC62" s="20">
        <v>8</v>
      </c>
      <c r="AD62" s="20">
        <v>8</v>
      </c>
      <c r="AE62" s="20">
        <v>8</v>
      </c>
      <c r="AF62" s="20">
        <v>8</v>
      </c>
      <c r="AG62" s="20">
        <v>8</v>
      </c>
      <c r="AH62" s="20">
        <v>8</v>
      </c>
      <c r="AI62" s="20">
        <v>8</v>
      </c>
    </row>
    <row r="63" spans="1:35">
      <c r="A63" t="s">
        <v>627</v>
      </c>
      <c r="B63" s="23">
        <v>418</v>
      </c>
      <c r="C63" s="18" t="s">
        <v>410</v>
      </c>
      <c r="D63" s="20">
        <v>3</v>
      </c>
      <c r="E63" s="20">
        <v>3</v>
      </c>
      <c r="F63" s="20">
        <v>3</v>
      </c>
      <c r="G63" s="20">
        <v>3</v>
      </c>
      <c r="H63" s="20">
        <v>3</v>
      </c>
      <c r="I63" s="20">
        <v>3</v>
      </c>
      <c r="J63" s="20">
        <v>3</v>
      </c>
      <c r="K63" s="20">
        <v>3</v>
      </c>
      <c r="L63" s="20">
        <v>3</v>
      </c>
      <c r="M63" s="20">
        <v>3</v>
      </c>
      <c r="N63" s="20">
        <v>3</v>
      </c>
      <c r="O63" s="20">
        <v>3</v>
      </c>
      <c r="P63" s="20">
        <v>3</v>
      </c>
      <c r="Q63" s="20">
        <v>3</v>
      </c>
      <c r="R63" s="20">
        <v>3</v>
      </c>
      <c r="S63" s="20">
        <v>3</v>
      </c>
      <c r="T63" s="20">
        <v>4</v>
      </c>
      <c r="U63" s="20">
        <v>4</v>
      </c>
      <c r="V63" s="20">
        <v>4</v>
      </c>
      <c r="W63" s="20">
        <v>4</v>
      </c>
      <c r="X63" s="20">
        <v>4</v>
      </c>
      <c r="Y63" s="20">
        <v>4</v>
      </c>
      <c r="Z63" s="20">
        <v>4</v>
      </c>
      <c r="AA63" s="20">
        <v>4</v>
      </c>
      <c r="AB63" s="20">
        <v>4</v>
      </c>
      <c r="AC63" s="20">
        <v>5</v>
      </c>
      <c r="AD63" s="20">
        <v>5</v>
      </c>
      <c r="AE63" s="20">
        <v>5</v>
      </c>
      <c r="AF63" s="20">
        <v>5</v>
      </c>
      <c r="AG63" s="20">
        <v>5</v>
      </c>
      <c r="AH63" s="20">
        <v>5</v>
      </c>
      <c r="AI63" s="20">
        <v>5</v>
      </c>
    </row>
    <row r="64" spans="1:35">
      <c r="A64" t="s">
        <v>627</v>
      </c>
      <c r="B64" s="23">
        <v>419</v>
      </c>
      <c r="C64" s="18" t="s">
        <v>411</v>
      </c>
      <c r="D64" s="20">
        <v>7</v>
      </c>
      <c r="E64" s="20">
        <v>7</v>
      </c>
      <c r="F64" s="20">
        <v>6</v>
      </c>
      <c r="G64" s="20">
        <v>7</v>
      </c>
      <c r="H64" s="20">
        <v>6</v>
      </c>
      <c r="I64" s="20">
        <v>6</v>
      </c>
      <c r="J64" s="20">
        <v>6</v>
      </c>
      <c r="K64" s="20">
        <v>6</v>
      </c>
      <c r="L64" s="20">
        <v>6</v>
      </c>
      <c r="M64" s="20">
        <v>6</v>
      </c>
      <c r="N64" s="20">
        <v>6</v>
      </c>
      <c r="O64" s="20">
        <v>6</v>
      </c>
      <c r="P64" s="20">
        <v>6</v>
      </c>
      <c r="Q64" s="20">
        <v>6</v>
      </c>
      <c r="R64" s="20">
        <v>5</v>
      </c>
      <c r="S64" s="20">
        <v>5</v>
      </c>
      <c r="T64" s="20">
        <v>5</v>
      </c>
      <c r="U64" s="20">
        <v>5</v>
      </c>
      <c r="V64" s="20">
        <v>5</v>
      </c>
      <c r="W64" s="20">
        <v>5</v>
      </c>
      <c r="X64" s="20">
        <v>5</v>
      </c>
      <c r="Y64" s="20">
        <v>5</v>
      </c>
      <c r="Z64" s="20">
        <v>5</v>
      </c>
      <c r="AA64" s="20">
        <v>5</v>
      </c>
      <c r="AB64" s="20">
        <v>5</v>
      </c>
      <c r="AC64" s="20">
        <v>5</v>
      </c>
      <c r="AD64" s="20">
        <v>5</v>
      </c>
      <c r="AE64" s="20">
        <v>5</v>
      </c>
      <c r="AF64" s="20">
        <v>5</v>
      </c>
      <c r="AG64" s="20">
        <v>5</v>
      </c>
      <c r="AH64" s="20">
        <v>6</v>
      </c>
      <c r="AI64" s="20">
        <v>6</v>
      </c>
    </row>
    <row r="65" spans="1:35">
      <c r="A65" t="s">
        <v>627</v>
      </c>
      <c r="B65" s="23">
        <v>420</v>
      </c>
      <c r="C65" s="18" t="s">
        <v>412</v>
      </c>
      <c r="D65" s="20">
        <v>11</v>
      </c>
      <c r="E65" s="20">
        <v>11</v>
      </c>
      <c r="F65" s="20">
        <v>11</v>
      </c>
      <c r="G65" s="20">
        <v>11</v>
      </c>
      <c r="H65" s="20">
        <v>12</v>
      </c>
      <c r="I65" s="20">
        <v>12</v>
      </c>
      <c r="J65" s="20">
        <v>12</v>
      </c>
      <c r="K65" s="20">
        <v>12</v>
      </c>
      <c r="L65" s="20">
        <v>12</v>
      </c>
      <c r="M65" s="20">
        <v>13</v>
      </c>
      <c r="N65" s="20">
        <v>13</v>
      </c>
      <c r="O65" s="20">
        <v>13</v>
      </c>
      <c r="P65" s="20">
        <v>13</v>
      </c>
      <c r="Q65" s="20">
        <v>12</v>
      </c>
      <c r="R65" s="20">
        <v>13</v>
      </c>
      <c r="S65" s="20">
        <v>13</v>
      </c>
      <c r="T65" s="20">
        <v>13</v>
      </c>
      <c r="U65" s="20">
        <v>13</v>
      </c>
      <c r="V65" s="20">
        <v>13</v>
      </c>
      <c r="W65" s="20">
        <v>13</v>
      </c>
      <c r="X65" s="20">
        <v>13</v>
      </c>
      <c r="Y65" s="20">
        <v>13</v>
      </c>
      <c r="Z65" s="20">
        <v>13</v>
      </c>
      <c r="AA65" s="20">
        <v>13</v>
      </c>
      <c r="AB65" s="20">
        <v>13</v>
      </c>
      <c r="AC65" s="20">
        <v>13</v>
      </c>
      <c r="AD65" s="20">
        <v>13</v>
      </c>
      <c r="AE65" s="20">
        <v>13</v>
      </c>
      <c r="AF65" s="20">
        <v>13</v>
      </c>
      <c r="AG65" s="20">
        <v>13</v>
      </c>
      <c r="AH65" s="20">
        <v>13</v>
      </c>
      <c r="AI65" s="20">
        <v>13</v>
      </c>
    </row>
    <row r="66" spans="1:35">
      <c r="A66" t="s">
        <v>627</v>
      </c>
      <c r="B66" s="23">
        <v>421</v>
      </c>
      <c r="C66" s="18" t="s">
        <v>413</v>
      </c>
      <c r="D66" s="20">
        <v>5</v>
      </c>
      <c r="E66" s="20">
        <v>5</v>
      </c>
      <c r="F66" s="20">
        <v>5</v>
      </c>
      <c r="G66" s="20">
        <v>5</v>
      </c>
      <c r="H66" s="20">
        <v>5</v>
      </c>
      <c r="I66" s="20">
        <v>5</v>
      </c>
      <c r="J66" s="20">
        <v>5</v>
      </c>
      <c r="K66" s="20">
        <v>5</v>
      </c>
      <c r="L66" s="20">
        <v>5</v>
      </c>
      <c r="M66" s="20">
        <v>5</v>
      </c>
      <c r="N66" s="20">
        <v>5</v>
      </c>
      <c r="O66" s="20">
        <v>5</v>
      </c>
      <c r="P66" s="20">
        <v>5</v>
      </c>
      <c r="Q66" s="20">
        <v>5</v>
      </c>
      <c r="R66" s="20">
        <v>5</v>
      </c>
      <c r="S66" s="20">
        <v>5</v>
      </c>
      <c r="T66" s="20">
        <v>5</v>
      </c>
      <c r="U66" s="20">
        <v>5</v>
      </c>
      <c r="V66" s="20">
        <v>5</v>
      </c>
      <c r="W66" s="20">
        <v>5</v>
      </c>
      <c r="X66" s="20">
        <v>5</v>
      </c>
      <c r="Y66" s="20">
        <v>5</v>
      </c>
      <c r="Z66" s="20">
        <v>5</v>
      </c>
      <c r="AA66" s="20">
        <v>5</v>
      </c>
      <c r="AB66" s="20">
        <v>5</v>
      </c>
      <c r="AC66" s="20">
        <v>6</v>
      </c>
      <c r="AD66" s="20">
        <v>6</v>
      </c>
      <c r="AE66" s="20">
        <v>6</v>
      </c>
      <c r="AF66" s="20">
        <v>6</v>
      </c>
      <c r="AG66" s="20">
        <v>6</v>
      </c>
      <c r="AH66" s="20">
        <v>6</v>
      </c>
      <c r="AI66" s="20">
        <v>6</v>
      </c>
    </row>
    <row r="67" spans="1:35">
      <c r="A67" t="s">
        <v>627</v>
      </c>
      <c r="B67" s="23">
        <v>422</v>
      </c>
      <c r="C67" s="18" t="s">
        <v>414</v>
      </c>
      <c r="D67" s="20">
        <v>4</v>
      </c>
      <c r="E67" s="20">
        <v>4</v>
      </c>
      <c r="F67" s="20">
        <v>4</v>
      </c>
      <c r="G67" s="20">
        <v>4</v>
      </c>
      <c r="H67" s="20">
        <v>4</v>
      </c>
      <c r="I67" s="20">
        <v>4</v>
      </c>
      <c r="J67" s="20">
        <v>4</v>
      </c>
      <c r="K67" s="20">
        <v>4</v>
      </c>
      <c r="L67" s="20">
        <v>4</v>
      </c>
      <c r="M67" s="20">
        <v>4</v>
      </c>
      <c r="N67" s="20">
        <v>4</v>
      </c>
      <c r="O67" s="20">
        <v>4</v>
      </c>
      <c r="P67" s="20">
        <v>4</v>
      </c>
      <c r="Q67" s="20">
        <v>4</v>
      </c>
      <c r="R67" s="20">
        <v>4</v>
      </c>
      <c r="S67" s="20">
        <v>4</v>
      </c>
      <c r="T67" s="20">
        <v>4</v>
      </c>
      <c r="U67" s="20">
        <v>4</v>
      </c>
      <c r="V67" s="20">
        <v>4</v>
      </c>
      <c r="W67" s="20">
        <v>4</v>
      </c>
      <c r="X67" s="20">
        <v>4</v>
      </c>
      <c r="Y67" s="20">
        <v>4</v>
      </c>
      <c r="Z67" s="20">
        <v>4</v>
      </c>
      <c r="AA67" s="20">
        <v>4</v>
      </c>
      <c r="AB67" s="20">
        <v>4</v>
      </c>
      <c r="AC67" s="20">
        <v>4</v>
      </c>
      <c r="AD67" s="20">
        <v>4</v>
      </c>
      <c r="AE67" s="20">
        <v>4</v>
      </c>
      <c r="AF67" s="20">
        <v>4</v>
      </c>
      <c r="AG67" s="20">
        <v>4</v>
      </c>
      <c r="AH67" s="20">
        <v>4</v>
      </c>
      <c r="AI67" s="20">
        <v>4</v>
      </c>
    </row>
    <row r="68" spans="1:35">
      <c r="A68" t="s">
        <v>627</v>
      </c>
      <c r="B68" s="23">
        <v>436</v>
      </c>
      <c r="C68" s="18" t="s">
        <v>605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0</v>
      </c>
      <c r="M68" s="20">
        <v>0</v>
      </c>
      <c r="N68" s="20">
        <v>0</v>
      </c>
      <c r="O68" s="20">
        <v>0</v>
      </c>
      <c r="P68" s="20">
        <v>0</v>
      </c>
      <c r="Q68" s="20">
        <v>0</v>
      </c>
      <c r="R68" s="20">
        <v>0</v>
      </c>
      <c r="S68" s="20">
        <v>0</v>
      </c>
      <c r="T68" s="20">
        <v>0</v>
      </c>
      <c r="U68" s="20">
        <v>0</v>
      </c>
      <c r="V68" s="20">
        <v>0</v>
      </c>
      <c r="W68" s="20">
        <v>0</v>
      </c>
      <c r="X68" s="20">
        <v>0</v>
      </c>
      <c r="Y68" s="20">
        <v>0</v>
      </c>
      <c r="Z68" s="20">
        <v>0</v>
      </c>
      <c r="AA68" s="20">
        <v>0</v>
      </c>
      <c r="AB68" s="20">
        <v>0</v>
      </c>
      <c r="AC68" s="20">
        <v>0</v>
      </c>
      <c r="AD68" s="20">
        <v>0</v>
      </c>
      <c r="AE68" s="20">
        <v>0</v>
      </c>
      <c r="AF68" s="20">
        <v>0</v>
      </c>
      <c r="AG68" s="20">
        <v>0</v>
      </c>
      <c r="AH68" s="20">
        <v>0</v>
      </c>
      <c r="AI68" s="20">
        <v>0</v>
      </c>
    </row>
    <row r="69" spans="1:35">
      <c r="A69" t="s">
        <v>627</v>
      </c>
      <c r="B69" s="23">
        <v>501</v>
      </c>
      <c r="C69" s="18" t="s">
        <v>422</v>
      </c>
      <c r="D69" s="20">
        <v>4</v>
      </c>
      <c r="E69" s="20">
        <v>4</v>
      </c>
      <c r="F69" s="20">
        <v>4</v>
      </c>
      <c r="G69" s="20">
        <v>4</v>
      </c>
      <c r="H69" s="20">
        <v>4</v>
      </c>
      <c r="I69" s="20">
        <v>4</v>
      </c>
      <c r="J69" s="20">
        <v>4</v>
      </c>
      <c r="K69" s="20">
        <v>4</v>
      </c>
      <c r="L69" s="20">
        <v>4</v>
      </c>
      <c r="M69" s="20">
        <v>4</v>
      </c>
      <c r="N69" s="20">
        <v>4</v>
      </c>
      <c r="O69" s="20">
        <v>4</v>
      </c>
      <c r="P69" s="20">
        <v>4</v>
      </c>
      <c r="Q69" s="20">
        <v>4</v>
      </c>
      <c r="R69" s="20">
        <v>4</v>
      </c>
      <c r="S69" s="20">
        <v>4</v>
      </c>
      <c r="T69" s="20">
        <v>4</v>
      </c>
      <c r="U69" s="20">
        <v>4</v>
      </c>
      <c r="V69" s="20">
        <v>4</v>
      </c>
      <c r="W69" s="20">
        <v>4</v>
      </c>
      <c r="X69" s="20">
        <v>4</v>
      </c>
      <c r="Y69" s="20">
        <v>4</v>
      </c>
      <c r="Z69" s="20">
        <v>4</v>
      </c>
      <c r="AA69" s="20">
        <v>4</v>
      </c>
      <c r="AB69" s="20">
        <v>4</v>
      </c>
      <c r="AC69" s="20">
        <v>4</v>
      </c>
      <c r="AD69" s="20">
        <v>4</v>
      </c>
      <c r="AE69" s="20">
        <v>4</v>
      </c>
      <c r="AF69" s="20">
        <v>4</v>
      </c>
      <c r="AG69" s="20">
        <v>4</v>
      </c>
      <c r="AH69" s="20">
        <v>4</v>
      </c>
      <c r="AI69" s="20">
        <v>4</v>
      </c>
    </row>
    <row r="70" spans="1:35">
      <c r="A70" t="s">
        <v>627</v>
      </c>
      <c r="B70" s="23">
        <v>502</v>
      </c>
      <c r="C70" s="18" t="s">
        <v>415</v>
      </c>
      <c r="D70" s="20">
        <v>53</v>
      </c>
      <c r="E70" s="20">
        <v>53</v>
      </c>
      <c r="F70" s="20">
        <v>53</v>
      </c>
      <c r="G70" s="20">
        <v>53</v>
      </c>
      <c r="H70" s="20">
        <v>53</v>
      </c>
      <c r="I70" s="20">
        <v>53</v>
      </c>
      <c r="J70" s="20">
        <v>53</v>
      </c>
      <c r="K70" s="20">
        <v>53</v>
      </c>
      <c r="L70" s="20">
        <v>53</v>
      </c>
      <c r="M70" s="20">
        <v>52</v>
      </c>
      <c r="N70" s="20">
        <v>52</v>
      </c>
      <c r="O70" s="20">
        <v>52</v>
      </c>
      <c r="P70" s="20">
        <v>52</v>
      </c>
      <c r="Q70" s="20">
        <v>51</v>
      </c>
      <c r="R70" s="20">
        <v>50</v>
      </c>
      <c r="S70" s="20">
        <v>49</v>
      </c>
      <c r="T70" s="20">
        <v>49</v>
      </c>
      <c r="U70" s="20">
        <v>49</v>
      </c>
      <c r="V70" s="20">
        <v>49</v>
      </c>
      <c r="W70" s="20">
        <v>49</v>
      </c>
      <c r="X70" s="20">
        <v>49</v>
      </c>
      <c r="Y70" s="20">
        <v>49</v>
      </c>
      <c r="Z70" s="20">
        <v>49</v>
      </c>
      <c r="AA70" s="20">
        <v>49</v>
      </c>
      <c r="AB70" s="20">
        <v>49</v>
      </c>
      <c r="AC70" s="20">
        <v>49</v>
      </c>
      <c r="AD70" s="20">
        <v>49</v>
      </c>
      <c r="AE70" s="20">
        <v>49</v>
      </c>
      <c r="AF70" s="20">
        <v>49</v>
      </c>
      <c r="AG70" s="20">
        <v>49</v>
      </c>
      <c r="AH70" s="20">
        <v>48</v>
      </c>
      <c r="AI70" s="20">
        <v>47</v>
      </c>
    </row>
    <row r="71" spans="1:35">
      <c r="A71" t="s">
        <v>627</v>
      </c>
      <c r="B71" s="23">
        <v>503</v>
      </c>
      <c r="C71" s="18" t="s">
        <v>416</v>
      </c>
      <c r="D71" s="20">
        <v>103</v>
      </c>
      <c r="E71" s="20">
        <v>103</v>
      </c>
      <c r="F71" s="20">
        <v>103</v>
      </c>
      <c r="G71" s="20">
        <v>103</v>
      </c>
      <c r="H71" s="20">
        <v>102</v>
      </c>
      <c r="I71" s="20">
        <v>101</v>
      </c>
      <c r="J71" s="20">
        <v>101</v>
      </c>
      <c r="K71" s="20">
        <v>101</v>
      </c>
      <c r="L71" s="20">
        <v>100</v>
      </c>
      <c r="M71" s="20">
        <v>100</v>
      </c>
      <c r="N71" s="20">
        <v>100</v>
      </c>
      <c r="O71" s="20">
        <v>100</v>
      </c>
      <c r="P71" s="20">
        <v>100</v>
      </c>
      <c r="Q71" s="20">
        <v>98</v>
      </c>
      <c r="R71" s="20">
        <v>98</v>
      </c>
      <c r="S71" s="20">
        <v>98</v>
      </c>
      <c r="T71" s="20">
        <v>99</v>
      </c>
      <c r="U71" s="20">
        <v>99</v>
      </c>
      <c r="V71" s="20">
        <v>99</v>
      </c>
      <c r="W71" s="20">
        <v>99</v>
      </c>
      <c r="X71" s="20">
        <v>98</v>
      </c>
      <c r="Y71" s="20">
        <v>97</v>
      </c>
      <c r="Z71" s="20">
        <v>96</v>
      </c>
      <c r="AA71" s="20">
        <v>97</v>
      </c>
      <c r="AB71" s="20">
        <v>97</v>
      </c>
      <c r="AC71" s="20">
        <v>97</v>
      </c>
      <c r="AD71" s="20">
        <v>97</v>
      </c>
      <c r="AE71" s="20">
        <v>97</v>
      </c>
      <c r="AF71" s="20">
        <v>97</v>
      </c>
      <c r="AG71" s="20">
        <v>96</v>
      </c>
      <c r="AH71" s="20">
        <v>96</v>
      </c>
      <c r="AI71" s="20">
        <v>96</v>
      </c>
    </row>
    <row r="72" spans="1:35">
      <c r="A72" t="s">
        <v>627</v>
      </c>
      <c r="B72" s="23">
        <v>504</v>
      </c>
      <c r="C72" s="18" t="s">
        <v>417</v>
      </c>
      <c r="D72" s="20">
        <v>1</v>
      </c>
      <c r="E72" s="20">
        <v>1</v>
      </c>
      <c r="F72" s="20">
        <v>1</v>
      </c>
      <c r="G72" s="20">
        <v>1</v>
      </c>
      <c r="H72" s="20">
        <v>1</v>
      </c>
      <c r="I72" s="20">
        <v>1</v>
      </c>
      <c r="J72" s="20">
        <v>1</v>
      </c>
      <c r="K72" s="20">
        <v>1</v>
      </c>
      <c r="L72" s="20">
        <v>1</v>
      </c>
      <c r="M72" s="20">
        <v>1</v>
      </c>
      <c r="N72" s="20">
        <v>1</v>
      </c>
      <c r="O72" s="20">
        <v>1</v>
      </c>
      <c r="P72" s="20">
        <v>2</v>
      </c>
      <c r="Q72" s="20">
        <v>2</v>
      </c>
      <c r="R72" s="20">
        <v>2</v>
      </c>
      <c r="S72" s="20">
        <v>2</v>
      </c>
      <c r="T72" s="20">
        <v>2</v>
      </c>
      <c r="U72" s="20">
        <v>2</v>
      </c>
      <c r="V72" s="20">
        <v>2</v>
      </c>
      <c r="W72" s="20">
        <v>2</v>
      </c>
      <c r="X72" s="20">
        <v>2</v>
      </c>
      <c r="Y72" s="20">
        <v>2</v>
      </c>
      <c r="Z72" s="20">
        <v>2</v>
      </c>
      <c r="AA72" s="20">
        <v>2</v>
      </c>
      <c r="AB72" s="20">
        <v>2</v>
      </c>
      <c r="AC72" s="20">
        <v>2</v>
      </c>
      <c r="AD72" s="20">
        <v>2</v>
      </c>
      <c r="AE72" s="20">
        <v>2</v>
      </c>
      <c r="AF72" s="20">
        <v>2</v>
      </c>
      <c r="AG72" s="20">
        <v>2</v>
      </c>
      <c r="AH72" s="20">
        <v>2</v>
      </c>
      <c r="AI72" s="20">
        <v>2</v>
      </c>
    </row>
    <row r="73" spans="1:35">
      <c r="A73" t="s">
        <v>627</v>
      </c>
      <c r="B73" s="23">
        <v>506</v>
      </c>
      <c r="C73" s="18" t="s">
        <v>418</v>
      </c>
      <c r="D73" s="20">
        <v>284</v>
      </c>
      <c r="E73" s="20">
        <v>284</v>
      </c>
      <c r="F73" s="20">
        <v>284</v>
      </c>
      <c r="G73" s="20">
        <v>284</v>
      </c>
      <c r="H73" s="20">
        <v>283</v>
      </c>
      <c r="I73" s="20">
        <v>283</v>
      </c>
      <c r="J73" s="20">
        <v>285</v>
      </c>
      <c r="K73" s="20">
        <v>287</v>
      </c>
      <c r="L73" s="20">
        <v>289</v>
      </c>
      <c r="M73" s="20">
        <v>288</v>
      </c>
      <c r="N73" s="20">
        <v>288</v>
      </c>
      <c r="O73" s="20">
        <v>288</v>
      </c>
      <c r="P73" s="20">
        <v>286</v>
      </c>
      <c r="Q73" s="20">
        <v>286</v>
      </c>
      <c r="R73" s="20">
        <v>286</v>
      </c>
      <c r="S73" s="20">
        <v>287</v>
      </c>
      <c r="T73" s="20">
        <v>287</v>
      </c>
      <c r="U73" s="20">
        <v>287</v>
      </c>
      <c r="V73" s="20">
        <v>287</v>
      </c>
      <c r="W73" s="20">
        <v>286</v>
      </c>
      <c r="X73" s="20">
        <v>285</v>
      </c>
      <c r="Y73" s="20">
        <v>285</v>
      </c>
      <c r="Z73" s="20">
        <v>285</v>
      </c>
      <c r="AA73" s="20">
        <v>285</v>
      </c>
      <c r="AB73" s="20">
        <v>285</v>
      </c>
      <c r="AC73" s="20">
        <v>284</v>
      </c>
      <c r="AD73" s="20">
        <v>284</v>
      </c>
      <c r="AE73" s="20">
        <v>282</v>
      </c>
      <c r="AF73" s="20">
        <v>282</v>
      </c>
      <c r="AG73" s="20">
        <v>282</v>
      </c>
      <c r="AH73" s="20">
        <v>282</v>
      </c>
      <c r="AI73" s="20">
        <v>282</v>
      </c>
    </row>
    <row r="74" spans="1:35">
      <c r="A74" t="s">
        <v>627</v>
      </c>
      <c r="B74" s="23">
        <v>507</v>
      </c>
      <c r="C74" s="18" t="s">
        <v>419</v>
      </c>
      <c r="D74" s="20">
        <v>57</v>
      </c>
      <c r="E74" s="20">
        <v>58</v>
      </c>
      <c r="F74" s="20">
        <v>58</v>
      </c>
      <c r="G74" s="20">
        <v>58</v>
      </c>
      <c r="H74" s="20">
        <v>59</v>
      </c>
      <c r="I74" s="20">
        <v>58</v>
      </c>
      <c r="J74" s="20">
        <v>58</v>
      </c>
      <c r="K74" s="20">
        <v>59</v>
      </c>
      <c r="L74" s="20">
        <v>59</v>
      </c>
      <c r="M74" s="20">
        <v>60</v>
      </c>
      <c r="N74" s="20">
        <v>59</v>
      </c>
      <c r="O74" s="20">
        <v>58</v>
      </c>
      <c r="P74" s="20">
        <v>59</v>
      </c>
      <c r="Q74" s="20">
        <v>59</v>
      </c>
      <c r="R74" s="20">
        <v>59</v>
      </c>
      <c r="S74" s="20">
        <v>59</v>
      </c>
      <c r="T74" s="20">
        <v>60</v>
      </c>
      <c r="U74" s="20">
        <v>60</v>
      </c>
      <c r="V74" s="20">
        <v>59</v>
      </c>
      <c r="W74" s="20">
        <v>59</v>
      </c>
      <c r="X74" s="20">
        <v>60</v>
      </c>
      <c r="Y74" s="20">
        <v>62</v>
      </c>
      <c r="Z74" s="20">
        <v>61</v>
      </c>
      <c r="AA74" s="20">
        <v>61</v>
      </c>
      <c r="AB74" s="20">
        <v>61</v>
      </c>
      <c r="AC74" s="20">
        <v>60</v>
      </c>
      <c r="AD74" s="20">
        <v>57</v>
      </c>
      <c r="AE74" s="20">
        <v>55</v>
      </c>
      <c r="AF74" s="20">
        <v>56</v>
      </c>
      <c r="AG74" s="20">
        <v>56</v>
      </c>
      <c r="AH74" s="20">
        <v>55</v>
      </c>
      <c r="AI74" s="20">
        <v>55</v>
      </c>
    </row>
    <row r="75" spans="1:35">
      <c r="A75" t="s">
        <v>627</v>
      </c>
      <c r="B75" s="23">
        <v>511</v>
      </c>
      <c r="C75" s="18" t="s">
        <v>420</v>
      </c>
      <c r="D75" s="20">
        <v>194</v>
      </c>
      <c r="E75" s="20">
        <v>194</v>
      </c>
      <c r="F75" s="20">
        <v>194</v>
      </c>
      <c r="G75" s="20">
        <v>194</v>
      </c>
      <c r="H75" s="20">
        <v>193</v>
      </c>
      <c r="I75" s="20">
        <v>193</v>
      </c>
      <c r="J75" s="20">
        <v>193</v>
      </c>
      <c r="K75" s="20">
        <v>192</v>
      </c>
      <c r="L75" s="20">
        <v>190</v>
      </c>
      <c r="M75" s="20">
        <v>190</v>
      </c>
      <c r="N75" s="20">
        <v>191</v>
      </c>
      <c r="O75" s="20">
        <v>192</v>
      </c>
      <c r="P75" s="20">
        <v>192</v>
      </c>
      <c r="Q75" s="20">
        <v>192</v>
      </c>
      <c r="R75" s="20">
        <v>191</v>
      </c>
      <c r="S75" s="20">
        <v>191</v>
      </c>
      <c r="T75" s="20">
        <v>191</v>
      </c>
      <c r="U75" s="20">
        <v>189</v>
      </c>
      <c r="V75" s="20">
        <v>189</v>
      </c>
      <c r="W75" s="20">
        <v>189</v>
      </c>
      <c r="X75" s="20">
        <v>188</v>
      </c>
      <c r="Y75" s="20">
        <v>188</v>
      </c>
      <c r="Z75" s="20">
        <v>188</v>
      </c>
      <c r="AA75" s="20">
        <v>189</v>
      </c>
      <c r="AB75" s="20">
        <v>189</v>
      </c>
      <c r="AC75" s="20">
        <v>189</v>
      </c>
      <c r="AD75" s="20">
        <v>191</v>
      </c>
      <c r="AE75" s="20">
        <v>192</v>
      </c>
      <c r="AF75" s="20">
        <v>191</v>
      </c>
      <c r="AG75" s="20">
        <v>191</v>
      </c>
      <c r="AH75" s="20">
        <v>190</v>
      </c>
      <c r="AI75" s="20">
        <v>189</v>
      </c>
    </row>
    <row r="76" spans="1:35">
      <c r="A76" t="s">
        <v>627</v>
      </c>
      <c r="B76" s="23">
        <v>512</v>
      </c>
      <c r="C76" s="18" t="s">
        <v>421</v>
      </c>
      <c r="D76" s="20">
        <v>14</v>
      </c>
      <c r="E76" s="20">
        <v>14</v>
      </c>
      <c r="F76" s="20">
        <v>14</v>
      </c>
      <c r="G76" s="20">
        <v>14</v>
      </c>
      <c r="H76" s="20">
        <v>14</v>
      </c>
      <c r="I76" s="20">
        <v>14</v>
      </c>
      <c r="J76" s="20">
        <v>14</v>
      </c>
      <c r="K76" s="20">
        <v>14</v>
      </c>
      <c r="L76" s="20">
        <v>14</v>
      </c>
      <c r="M76" s="20">
        <v>14</v>
      </c>
      <c r="N76" s="20">
        <v>14</v>
      </c>
      <c r="O76" s="20">
        <v>14</v>
      </c>
      <c r="P76" s="20">
        <v>14</v>
      </c>
      <c r="Q76" s="20">
        <v>14</v>
      </c>
      <c r="R76" s="20">
        <v>14</v>
      </c>
      <c r="S76" s="20">
        <v>14</v>
      </c>
      <c r="T76" s="20">
        <v>14</v>
      </c>
      <c r="U76" s="20">
        <v>14</v>
      </c>
      <c r="V76" s="20">
        <v>14</v>
      </c>
      <c r="W76" s="20">
        <v>14</v>
      </c>
      <c r="X76" s="20">
        <v>14</v>
      </c>
      <c r="Y76" s="20">
        <v>14</v>
      </c>
      <c r="Z76" s="20">
        <v>14</v>
      </c>
      <c r="AA76" s="20">
        <v>14</v>
      </c>
      <c r="AB76" s="20">
        <v>14</v>
      </c>
      <c r="AC76" s="20">
        <v>14</v>
      </c>
      <c r="AD76" s="20">
        <v>14</v>
      </c>
      <c r="AE76" s="20">
        <v>14</v>
      </c>
      <c r="AF76" s="20">
        <v>14</v>
      </c>
      <c r="AG76" s="20">
        <v>14</v>
      </c>
      <c r="AH76" s="20">
        <v>14</v>
      </c>
      <c r="AI76" s="20">
        <v>14</v>
      </c>
    </row>
    <row r="77" spans="1:35">
      <c r="A77" t="s">
        <v>627</v>
      </c>
      <c r="B77" s="23">
        <v>513</v>
      </c>
      <c r="C77" s="18" t="s">
        <v>423</v>
      </c>
      <c r="D77" s="20">
        <v>227</v>
      </c>
      <c r="E77" s="20">
        <v>226</v>
      </c>
      <c r="F77" s="20">
        <v>229</v>
      </c>
      <c r="G77" s="20">
        <v>226</v>
      </c>
      <c r="H77" s="20">
        <v>231</v>
      </c>
      <c r="I77" s="20">
        <v>231</v>
      </c>
      <c r="J77" s="20">
        <v>231</v>
      </c>
      <c r="K77" s="20">
        <v>229</v>
      </c>
      <c r="L77" s="20">
        <v>228</v>
      </c>
      <c r="M77" s="20">
        <v>227</v>
      </c>
      <c r="N77" s="20">
        <v>227</v>
      </c>
      <c r="O77" s="20">
        <v>226</v>
      </c>
      <c r="P77" s="20">
        <v>227</v>
      </c>
      <c r="Q77" s="20">
        <v>227</v>
      </c>
      <c r="R77" s="20">
        <v>229</v>
      </c>
      <c r="S77" s="20">
        <v>230</v>
      </c>
      <c r="T77" s="20">
        <v>228</v>
      </c>
      <c r="U77" s="20">
        <v>229</v>
      </c>
      <c r="V77" s="20">
        <v>229</v>
      </c>
      <c r="W77" s="20">
        <v>229</v>
      </c>
      <c r="X77" s="20">
        <v>229</v>
      </c>
      <c r="Y77" s="20">
        <v>229</v>
      </c>
      <c r="Z77" s="20">
        <v>228</v>
      </c>
      <c r="AA77" s="20">
        <v>227</v>
      </c>
      <c r="AB77" s="20">
        <v>228</v>
      </c>
      <c r="AC77" s="20">
        <v>228</v>
      </c>
      <c r="AD77" s="20">
        <v>228</v>
      </c>
      <c r="AE77" s="20">
        <v>228</v>
      </c>
      <c r="AF77" s="20">
        <v>227</v>
      </c>
      <c r="AG77" s="20">
        <v>225</v>
      </c>
      <c r="AH77" s="20">
        <v>226</v>
      </c>
      <c r="AI77" s="20">
        <v>229</v>
      </c>
    </row>
    <row r="78" spans="1:35">
      <c r="A78" t="s">
        <v>627</v>
      </c>
      <c r="B78" s="23">
        <v>514</v>
      </c>
      <c r="C78" s="18" t="s">
        <v>424</v>
      </c>
      <c r="D78" s="20">
        <v>192</v>
      </c>
      <c r="E78" s="20">
        <v>190</v>
      </c>
      <c r="F78" s="20">
        <v>193</v>
      </c>
      <c r="G78" s="20">
        <v>190</v>
      </c>
      <c r="H78" s="20">
        <v>193</v>
      </c>
      <c r="I78" s="20">
        <v>194</v>
      </c>
      <c r="J78" s="20">
        <v>194</v>
      </c>
      <c r="K78" s="20">
        <v>193</v>
      </c>
      <c r="L78" s="20">
        <v>192</v>
      </c>
      <c r="M78" s="20">
        <v>190</v>
      </c>
      <c r="N78" s="20">
        <v>189</v>
      </c>
      <c r="O78" s="20">
        <v>189</v>
      </c>
      <c r="P78" s="20">
        <v>189</v>
      </c>
      <c r="Q78" s="20">
        <v>191</v>
      </c>
      <c r="R78" s="20">
        <v>191</v>
      </c>
      <c r="S78" s="20">
        <v>191</v>
      </c>
      <c r="T78" s="20">
        <v>192</v>
      </c>
      <c r="U78" s="20">
        <v>194</v>
      </c>
      <c r="V78" s="20">
        <v>194</v>
      </c>
      <c r="W78" s="20">
        <v>195</v>
      </c>
      <c r="X78" s="20">
        <v>195</v>
      </c>
      <c r="Y78" s="20">
        <v>195</v>
      </c>
      <c r="Z78" s="20">
        <v>193</v>
      </c>
      <c r="AA78" s="20">
        <v>193</v>
      </c>
      <c r="AB78" s="20">
        <v>193</v>
      </c>
      <c r="AC78" s="20">
        <v>193</v>
      </c>
      <c r="AD78" s="20">
        <v>193</v>
      </c>
      <c r="AE78" s="20">
        <v>195</v>
      </c>
      <c r="AF78" s="20">
        <v>193</v>
      </c>
      <c r="AG78" s="20">
        <v>194</v>
      </c>
      <c r="AH78" s="20">
        <v>195</v>
      </c>
      <c r="AI78" s="20">
        <v>196</v>
      </c>
    </row>
    <row r="79" spans="1:35">
      <c r="A79" t="s">
        <v>627</v>
      </c>
      <c r="B79" s="23">
        <v>515</v>
      </c>
      <c r="C79" s="18" t="s">
        <v>425</v>
      </c>
      <c r="D79" s="20">
        <v>799</v>
      </c>
      <c r="E79" s="20">
        <v>804</v>
      </c>
      <c r="F79" s="20">
        <v>812</v>
      </c>
      <c r="G79" s="20">
        <v>804</v>
      </c>
      <c r="H79" s="20">
        <v>812</v>
      </c>
      <c r="I79" s="20">
        <v>807</v>
      </c>
      <c r="J79" s="20">
        <v>808</v>
      </c>
      <c r="K79" s="20">
        <v>810</v>
      </c>
      <c r="L79" s="20">
        <v>808</v>
      </c>
      <c r="M79" s="20">
        <v>807</v>
      </c>
      <c r="N79" s="20">
        <v>807</v>
      </c>
      <c r="O79" s="20">
        <v>807</v>
      </c>
      <c r="P79" s="20">
        <v>801</v>
      </c>
      <c r="Q79" s="20">
        <v>796</v>
      </c>
      <c r="R79" s="20">
        <v>798</v>
      </c>
      <c r="S79" s="20">
        <v>798</v>
      </c>
      <c r="T79" s="20">
        <v>799</v>
      </c>
      <c r="U79" s="20">
        <v>801</v>
      </c>
      <c r="V79" s="20">
        <v>801</v>
      </c>
      <c r="W79" s="20">
        <v>801</v>
      </c>
      <c r="X79" s="20">
        <v>800</v>
      </c>
      <c r="Y79" s="20">
        <v>801</v>
      </c>
      <c r="Z79" s="20">
        <v>800</v>
      </c>
      <c r="AA79" s="20">
        <v>802</v>
      </c>
      <c r="AB79" s="20">
        <v>800</v>
      </c>
      <c r="AC79" s="20">
        <v>800</v>
      </c>
      <c r="AD79" s="20">
        <v>800</v>
      </c>
      <c r="AE79" s="20">
        <v>802</v>
      </c>
      <c r="AF79" s="20">
        <v>806</v>
      </c>
      <c r="AG79" s="20">
        <v>808</v>
      </c>
      <c r="AH79" s="20">
        <v>807</v>
      </c>
      <c r="AI79" s="20">
        <v>809</v>
      </c>
    </row>
    <row r="80" spans="1:35">
      <c r="A80" t="s">
        <v>627</v>
      </c>
      <c r="B80" s="23">
        <v>516</v>
      </c>
      <c r="C80" s="18" t="s">
        <v>426</v>
      </c>
      <c r="D80" s="20">
        <v>506</v>
      </c>
      <c r="E80" s="20">
        <v>507</v>
      </c>
      <c r="F80" s="20">
        <v>505</v>
      </c>
      <c r="G80" s="20">
        <v>507</v>
      </c>
      <c r="H80" s="20">
        <v>504</v>
      </c>
      <c r="I80" s="20">
        <v>501</v>
      </c>
      <c r="J80" s="20">
        <v>500</v>
      </c>
      <c r="K80" s="20">
        <v>499</v>
      </c>
      <c r="L80" s="20">
        <v>496</v>
      </c>
      <c r="M80" s="20">
        <v>495</v>
      </c>
      <c r="N80" s="20">
        <v>495</v>
      </c>
      <c r="O80" s="20">
        <v>497</v>
      </c>
      <c r="P80" s="20">
        <v>496</v>
      </c>
      <c r="Q80" s="20">
        <v>497</v>
      </c>
      <c r="R80" s="20">
        <v>498</v>
      </c>
      <c r="S80" s="20">
        <v>498</v>
      </c>
      <c r="T80" s="20">
        <v>500</v>
      </c>
      <c r="U80" s="20">
        <v>498</v>
      </c>
      <c r="V80" s="20">
        <v>501</v>
      </c>
      <c r="W80" s="20">
        <v>501</v>
      </c>
      <c r="X80" s="20">
        <v>500</v>
      </c>
      <c r="Y80" s="20">
        <v>498</v>
      </c>
      <c r="Z80" s="20">
        <v>499</v>
      </c>
      <c r="AA80" s="20">
        <v>498</v>
      </c>
      <c r="AB80" s="20">
        <v>497</v>
      </c>
      <c r="AC80" s="20">
        <v>494</v>
      </c>
      <c r="AD80" s="20">
        <v>494</v>
      </c>
      <c r="AE80" s="20">
        <v>497</v>
      </c>
      <c r="AF80" s="20">
        <v>495</v>
      </c>
      <c r="AG80" s="20">
        <v>496</v>
      </c>
      <c r="AH80" s="20">
        <v>492</v>
      </c>
      <c r="AI80" s="20">
        <v>492</v>
      </c>
    </row>
    <row r="81" spans="1:35">
      <c r="A81" t="s">
        <v>627</v>
      </c>
      <c r="B81" s="23">
        <v>517</v>
      </c>
      <c r="C81" s="18" t="s">
        <v>427</v>
      </c>
      <c r="D81" s="20">
        <v>4</v>
      </c>
      <c r="E81" s="20">
        <v>4</v>
      </c>
      <c r="F81" s="20">
        <v>4</v>
      </c>
      <c r="G81" s="20">
        <v>4</v>
      </c>
      <c r="H81" s="20">
        <v>4</v>
      </c>
      <c r="I81" s="20">
        <v>4</v>
      </c>
      <c r="J81" s="20">
        <v>4</v>
      </c>
      <c r="K81" s="20">
        <v>4</v>
      </c>
      <c r="L81" s="20">
        <v>4</v>
      </c>
      <c r="M81" s="20">
        <v>4</v>
      </c>
      <c r="N81" s="20">
        <v>4</v>
      </c>
      <c r="O81" s="20">
        <v>4</v>
      </c>
      <c r="P81" s="20">
        <v>4</v>
      </c>
      <c r="Q81" s="20">
        <v>4</v>
      </c>
      <c r="R81" s="20">
        <v>4</v>
      </c>
      <c r="S81" s="20">
        <v>4</v>
      </c>
      <c r="T81" s="20">
        <v>4</v>
      </c>
      <c r="U81" s="20">
        <v>4</v>
      </c>
      <c r="V81" s="20">
        <v>4</v>
      </c>
      <c r="W81" s="20">
        <v>4</v>
      </c>
      <c r="X81" s="20">
        <v>4</v>
      </c>
      <c r="Y81" s="20">
        <v>4</v>
      </c>
      <c r="Z81" s="20">
        <v>4</v>
      </c>
      <c r="AA81" s="20">
        <v>4</v>
      </c>
      <c r="AB81" s="20">
        <v>4</v>
      </c>
      <c r="AC81" s="20">
        <v>4</v>
      </c>
      <c r="AD81" s="20">
        <v>4</v>
      </c>
      <c r="AE81" s="20">
        <v>4</v>
      </c>
      <c r="AF81" s="20">
        <v>4</v>
      </c>
      <c r="AG81" s="20">
        <v>4</v>
      </c>
      <c r="AH81" s="20">
        <v>4</v>
      </c>
      <c r="AI81" s="20">
        <v>4</v>
      </c>
    </row>
    <row r="82" spans="1:35">
      <c r="A82" t="s">
        <v>627</v>
      </c>
      <c r="B82" s="23">
        <v>518</v>
      </c>
      <c r="C82" s="18" t="s">
        <v>428</v>
      </c>
      <c r="D82" s="20">
        <v>22</v>
      </c>
      <c r="E82" s="20">
        <v>22</v>
      </c>
      <c r="F82" s="20">
        <v>22</v>
      </c>
      <c r="G82" s="20">
        <v>22</v>
      </c>
      <c r="H82" s="20">
        <v>22</v>
      </c>
      <c r="I82" s="20">
        <v>22</v>
      </c>
      <c r="J82" s="20">
        <v>22</v>
      </c>
      <c r="K82" s="20">
        <v>22</v>
      </c>
      <c r="L82" s="20">
        <v>22</v>
      </c>
      <c r="M82" s="20">
        <v>22</v>
      </c>
      <c r="N82" s="20">
        <v>22</v>
      </c>
      <c r="O82" s="20">
        <v>22</v>
      </c>
      <c r="P82" s="20">
        <v>22</v>
      </c>
      <c r="Q82" s="20">
        <v>21</v>
      </c>
      <c r="R82" s="20">
        <v>21</v>
      </c>
      <c r="S82" s="20">
        <v>21</v>
      </c>
      <c r="T82" s="20">
        <v>21</v>
      </c>
      <c r="U82" s="20">
        <v>21</v>
      </c>
      <c r="V82" s="20">
        <v>21</v>
      </c>
      <c r="W82" s="20">
        <v>21</v>
      </c>
      <c r="X82" s="20">
        <v>21</v>
      </c>
      <c r="Y82" s="20">
        <v>21</v>
      </c>
      <c r="Z82" s="20">
        <v>21</v>
      </c>
      <c r="AA82" s="20">
        <v>21</v>
      </c>
      <c r="AB82" s="20">
        <v>20</v>
      </c>
      <c r="AC82" s="20">
        <v>20</v>
      </c>
      <c r="AD82" s="20">
        <v>20</v>
      </c>
      <c r="AE82" s="20">
        <v>20</v>
      </c>
      <c r="AF82" s="20">
        <v>20</v>
      </c>
      <c r="AG82" s="20">
        <v>20</v>
      </c>
      <c r="AH82" s="20">
        <v>20</v>
      </c>
      <c r="AI82" s="20">
        <v>20</v>
      </c>
    </row>
    <row r="83" spans="1:35">
      <c r="A83" t="s">
        <v>627</v>
      </c>
      <c r="B83" s="23">
        <v>519</v>
      </c>
      <c r="C83" s="18" t="s">
        <v>429</v>
      </c>
      <c r="D83" s="20">
        <v>49</v>
      </c>
      <c r="E83" s="20">
        <v>50</v>
      </c>
      <c r="F83" s="20">
        <v>47</v>
      </c>
      <c r="G83" s="20">
        <v>50</v>
      </c>
      <c r="H83" s="20">
        <v>50</v>
      </c>
      <c r="I83" s="20">
        <v>50</v>
      </c>
      <c r="J83" s="20">
        <v>48</v>
      </c>
      <c r="K83" s="20">
        <v>48</v>
      </c>
      <c r="L83" s="20">
        <v>48</v>
      </c>
      <c r="M83" s="20">
        <v>46</v>
      </c>
      <c r="N83" s="20">
        <v>45</v>
      </c>
      <c r="O83" s="20">
        <v>45</v>
      </c>
      <c r="P83" s="20">
        <v>46</v>
      </c>
      <c r="Q83" s="20">
        <v>47</v>
      </c>
      <c r="R83" s="20">
        <v>47</v>
      </c>
      <c r="S83" s="20">
        <v>47</v>
      </c>
      <c r="T83" s="20">
        <v>48</v>
      </c>
      <c r="U83" s="20">
        <v>49</v>
      </c>
      <c r="V83" s="20">
        <v>49</v>
      </c>
      <c r="W83" s="20">
        <v>48</v>
      </c>
      <c r="X83" s="20">
        <v>48</v>
      </c>
      <c r="Y83" s="20">
        <v>49</v>
      </c>
      <c r="Z83" s="20">
        <v>49</v>
      </c>
      <c r="AA83" s="20">
        <v>49</v>
      </c>
      <c r="AB83" s="20">
        <v>47</v>
      </c>
      <c r="AC83" s="20">
        <v>47</v>
      </c>
      <c r="AD83" s="20">
        <v>47</v>
      </c>
      <c r="AE83" s="20">
        <v>46</v>
      </c>
      <c r="AF83" s="20">
        <v>46</v>
      </c>
      <c r="AG83" s="20">
        <v>48</v>
      </c>
      <c r="AH83" s="20">
        <v>47</v>
      </c>
      <c r="AI83" s="20">
        <v>47</v>
      </c>
    </row>
    <row r="84" spans="1:35">
      <c r="A84" t="s">
        <v>627</v>
      </c>
      <c r="B84" s="23">
        <v>520</v>
      </c>
      <c r="C84" s="18" t="s">
        <v>430</v>
      </c>
      <c r="D84" s="20">
        <v>23</v>
      </c>
      <c r="E84" s="20">
        <v>23</v>
      </c>
      <c r="F84" s="20">
        <v>23</v>
      </c>
      <c r="G84" s="20">
        <v>23</v>
      </c>
      <c r="H84" s="20">
        <v>23</v>
      </c>
      <c r="I84" s="20">
        <v>23</v>
      </c>
      <c r="J84" s="20">
        <v>23</v>
      </c>
      <c r="K84" s="20">
        <v>24</v>
      </c>
      <c r="L84" s="20">
        <v>24</v>
      </c>
      <c r="M84" s="20">
        <v>24</v>
      </c>
      <c r="N84" s="20">
        <v>23</v>
      </c>
      <c r="O84" s="20">
        <v>23</v>
      </c>
      <c r="P84" s="20">
        <v>24</v>
      </c>
      <c r="Q84" s="20">
        <v>25</v>
      </c>
      <c r="R84" s="20">
        <v>25</v>
      </c>
      <c r="S84" s="20">
        <v>25</v>
      </c>
      <c r="T84" s="20">
        <v>25</v>
      </c>
      <c r="U84" s="20">
        <v>25</v>
      </c>
      <c r="V84" s="20">
        <v>24</v>
      </c>
      <c r="W84" s="20">
        <v>24</v>
      </c>
      <c r="X84" s="20">
        <v>25</v>
      </c>
      <c r="Y84" s="20">
        <v>26</v>
      </c>
      <c r="Z84" s="20">
        <v>26</v>
      </c>
      <c r="AA84" s="20">
        <v>26</v>
      </c>
      <c r="AB84" s="20">
        <v>26</v>
      </c>
      <c r="AC84" s="20">
        <v>26</v>
      </c>
      <c r="AD84" s="20">
        <v>26</v>
      </c>
      <c r="AE84" s="20">
        <v>26</v>
      </c>
      <c r="AF84" s="20">
        <v>26</v>
      </c>
      <c r="AG84" s="20">
        <v>26</v>
      </c>
      <c r="AH84" s="20">
        <v>26</v>
      </c>
      <c r="AI84" s="20">
        <v>26</v>
      </c>
    </row>
    <row r="85" spans="1:35">
      <c r="A85" t="s">
        <v>627</v>
      </c>
      <c r="B85" s="23">
        <v>522</v>
      </c>
      <c r="C85" s="18" t="s">
        <v>431</v>
      </c>
      <c r="D85" s="20">
        <v>3</v>
      </c>
      <c r="E85" s="20">
        <v>3</v>
      </c>
      <c r="F85" s="20">
        <v>3</v>
      </c>
      <c r="G85" s="20">
        <v>3</v>
      </c>
      <c r="H85" s="20">
        <v>3</v>
      </c>
      <c r="I85" s="20">
        <v>3</v>
      </c>
      <c r="J85" s="20">
        <v>3</v>
      </c>
      <c r="K85" s="20">
        <v>3</v>
      </c>
      <c r="L85" s="20">
        <v>3</v>
      </c>
      <c r="M85" s="20">
        <v>3</v>
      </c>
      <c r="N85" s="20">
        <v>3</v>
      </c>
      <c r="O85" s="20">
        <v>3</v>
      </c>
      <c r="P85" s="20">
        <v>3</v>
      </c>
      <c r="Q85" s="20">
        <v>3</v>
      </c>
      <c r="R85" s="20">
        <v>3</v>
      </c>
      <c r="S85" s="20">
        <v>3</v>
      </c>
      <c r="T85" s="20">
        <v>3</v>
      </c>
      <c r="U85" s="20">
        <v>3</v>
      </c>
      <c r="V85" s="20">
        <v>3</v>
      </c>
      <c r="W85" s="20">
        <v>3</v>
      </c>
      <c r="X85" s="20">
        <v>3</v>
      </c>
      <c r="Y85" s="20">
        <v>3</v>
      </c>
      <c r="Z85" s="20">
        <v>3</v>
      </c>
      <c r="AA85" s="20">
        <v>3</v>
      </c>
      <c r="AB85" s="20">
        <v>3</v>
      </c>
      <c r="AC85" s="20">
        <v>3</v>
      </c>
      <c r="AD85" s="20">
        <v>3</v>
      </c>
      <c r="AE85" s="20">
        <v>3</v>
      </c>
      <c r="AF85" s="20">
        <v>3</v>
      </c>
      <c r="AG85" s="20">
        <v>3</v>
      </c>
      <c r="AH85" s="20">
        <v>3</v>
      </c>
      <c r="AI85" s="20">
        <v>3</v>
      </c>
    </row>
    <row r="86" spans="1:35">
      <c r="A86" t="s">
        <v>627</v>
      </c>
      <c r="B86" s="23">
        <v>523</v>
      </c>
      <c r="C86" s="18" t="s">
        <v>432</v>
      </c>
      <c r="D86" s="20">
        <v>21</v>
      </c>
      <c r="E86" s="20">
        <v>21</v>
      </c>
      <c r="F86" s="20">
        <v>21</v>
      </c>
      <c r="G86" s="20">
        <v>21</v>
      </c>
      <c r="H86" s="20">
        <v>21</v>
      </c>
      <c r="I86" s="20">
        <v>21</v>
      </c>
      <c r="J86" s="20">
        <v>20</v>
      </c>
      <c r="K86" s="20">
        <v>20</v>
      </c>
      <c r="L86" s="20">
        <v>20</v>
      </c>
      <c r="M86" s="20">
        <v>20</v>
      </c>
      <c r="N86" s="20">
        <v>20</v>
      </c>
      <c r="O86" s="20">
        <v>20</v>
      </c>
      <c r="P86" s="20">
        <v>20</v>
      </c>
      <c r="Q86" s="20">
        <v>21</v>
      </c>
      <c r="R86" s="20">
        <v>21</v>
      </c>
      <c r="S86" s="20">
        <v>21</v>
      </c>
      <c r="T86" s="20">
        <v>21</v>
      </c>
      <c r="U86" s="20">
        <v>21</v>
      </c>
      <c r="V86" s="20">
        <v>22</v>
      </c>
      <c r="W86" s="20">
        <v>22</v>
      </c>
      <c r="X86" s="20">
        <v>22</v>
      </c>
      <c r="Y86" s="20">
        <v>23</v>
      </c>
      <c r="Z86" s="20">
        <v>22</v>
      </c>
      <c r="AA86" s="20">
        <v>22</v>
      </c>
      <c r="AB86" s="20">
        <v>22</v>
      </c>
      <c r="AC86" s="20">
        <v>22</v>
      </c>
      <c r="AD86" s="20">
        <v>23</v>
      </c>
      <c r="AE86" s="20">
        <v>23</v>
      </c>
      <c r="AF86" s="20">
        <v>23</v>
      </c>
      <c r="AG86" s="20">
        <v>22</v>
      </c>
      <c r="AH86" s="20">
        <v>22</v>
      </c>
      <c r="AI86" s="20">
        <v>22</v>
      </c>
    </row>
    <row r="87" spans="1:35">
      <c r="A87" t="s">
        <v>627</v>
      </c>
      <c r="B87" s="23">
        <v>524</v>
      </c>
      <c r="C87" s="18" t="s">
        <v>433</v>
      </c>
      <c r="D87" s="20">
        <v>77</v>
      </c>
      <c r="E87" s="20">
        <v>80</v>
      </c>
      <c r="F87" s="20">
        <v>77</v>
      </c>
      <c r="G87" s="20">
        <v>80</v>
      </c>
      <c r="H87" s="20">
        <v>81</v>
      </c>
      <c r="I87" s="20">
        <v>80</v>
      </c>
      <c r="J87" s="20">
        <v>86</v>
      </c>
      <c r="K87" s="20">
        <v>89</v>
      </c>
      <c r="L87" s="20">
        <v>89</v>
      </c>
      <c r="M87" s="20">
        <v>90</v>
      </c>
      <c r="N87" s="20">
        <v>84</v>
      </c>
      <c r="O87" s="20">
        <v>82</v>
      </c>
      <c r="P87" s="20">
        <v>83</v>
      </c>
      <c r="Q87" s="20">
        <v>87</v>
      </c>
      <c r="R87" s="20">
        <v>85</v>
      </c>
      <c r="S87" s="20">
        <v>85</v>
      </c>
      <c r="T87" s="20">
        <v>85</v>
      </c>
      <c r="U87" s="20">
        <v>87</v>
      </c>
      <c r="V87" s="20">
        <v>89</v>
      </c>
      <c r="W87" s="20">
        <v>89</v>
      </c>
      <c r="X87" s="20">
        <v>89</v>
      </c>
      <c r="Y87" s="20">
        <v>91</v>
      </c>
      <c r="Z87" s="20">
        <v>92</v>
      </c>
      <c r="AA87" s="20">
        <v>95</v>
      </c>
      <c r="AB87" s="20">
        <v>95</v>
      </c>
      <c r="AC87" s="20">
        <v>97</v>
      </c>
      <c r="AD87" s="20">
        <v>97</v>
      </c>
      <c r="AE87" s="20">
        <v>101</v>
      </c>
      <c r="AF87" s="20">
        <v>97</v>
      </c>
      <c r="AG87" s="20">
        <v>99</v>
      </c>
      <c r="AH87" s="20">
        <v>98</v>
      </c>
      <c r="AI87" s="20">
        <v>97</v>
      </c>
    </row>
    <row r="88" spans="1:35">
      <c r="A88" t="s">
        <v>627</v>
      </c>
      <c r="B88" s="23">
        <v>525</v>
      </c>
      <c r="C88" s="18" t="s">
        <v>434</v>
      </c>
      <c r="D88" s="20">
        <v>448</v>
      </c>
      <c r="E88" s="20">
        <v>454</v>
      </c>
      <c r="F88" s="20">
        <v>455</v>
      </c>
      <c r="G88" s="20">
        <v>454</v>
      </c>
      <c r="H88" s="20">
        <v>456</v>
      </c>
      <c r="I88" s="20">
        <v>456</v>
      </c>
      <c r="J88" s="20">
        <v>458</v>
      </c>
      <c r="K88" s="20">
        <v>458</v>
      </c>
      <c r="L88" s="20">
        <v>460</v>
      </c>
      <c r="M88" s="20">
        <v>462</v>
      </c>
      <c r="N88" s="20">
        <v>462</v>
      </c>
      <c r="O88" s="20">
        <v>459</v>
      </c>
      <c r="P88" s="20">
        <v>460</v>
      </c>
      <c r="Q88" s="20">
        <v>459</v>
      </c>
      <c r="R88" s="20">
        <v>459</v>
      </c>
      <c r="S88" s="20">
        <v>458</v>
      </c>
      <c r="T88" s="20">
        <v>455</v>
      </c>
      <c r="U88" s="20">
        <v>454</v>
      </c>
      <c r="V88" s="20">
        <v>458</v>
      </c>
      <c r="W88" s="20">
        <v>454</v>
      </c>
      <c r="X88" s="20">
        <v>453</v>
      </c>
      <c r="Y88" s="20">
        <v>450</v>
      </c>
      <c r="Z88" s="20">
        <v>450</v>
      </c>
      <c r="AA88" s="20">
        <v>448</v>
      </c>
      <c r="AB88" s="20">
        <v>444</v>
      </c>
      <c r="AC88" s="20">
        <v>443</v>
      </c>
      <c r="AD88" s="20">
        <v>443</v>
      </c>
      <c r="AE88" s="20">
        <v>441</v>
      </c>
      <c r="AF88" s="20">
        <v>439</v>
      </c>
      <c r="AG88" s="20">
        <v>438</v>
      </c>
      <c r="AH88" s="20">
        <v>439</v>
      </c>
      <c r="AI88" s="20">
        <v>438</v>
      </c>
    </row>
    <row r="89" spans="1:35">
      <c r="A89" t="s">
        <v>627</v>
      </c>
      <c r="B89" s="23">
        <v>526</v>
      </c>
      <c r="C89" s="18" t="s">
        <v>435</v>
      </c>
      <c r="D89" s="20">
        <v>204</v>
      </c>
      <c r="E89" s="20">
        <v>204</v>
      </c>
      <c r="F89" s="20">
        <v>203</v>
      </c>
      <c r="G89" s="20">
        <v>204</v>
      </c>
      <c r="H89" s="20">
        <v>204</v>
      </c>
      <c r="I89" s="20">
        <v>204</v>
      </c>
      <c r="J89" s="20">
        <v>204</v>
      </c>
      <c r="K89" s="20">
        <v>202</v>
      </c>
      <c r="L89" s="20">
        <v>200</v>
      </c>
      <c r="M89" s="20">
        <v>204</v>
      </c>
      <c r="N89" s="20">
        <v>204</v>
      </c>
      <c r="O89" s="20">
        <v>208</v>
      </c>
      <c r="P89" s="20">
        <v>208</v>
      </c>
      <c r="Q89" s="20">
        <v>207</v>
      </c>
      <c r="R89" s="20">
        <v>208</v>
      </c>
      <c r="S89" s="20">
        <v>209</v>
      </c>
      <c r="T89" s="20">
        <v>208</v>
      </c>
      <c r="U89" s="20">
        <v>208</v>
      </c>
      <c r="V89" s="20">
        <v>205</v>
      </c>
      <c r="W89" s="20">
        <v>206</v>
      </c>
      <c r="X89" s="20">
        <v>204</v>
      </c>
      <c r="Y89" s="20">
        <v>204</v>
      </c>
      <c r="Z89" s="20">
        <v>201</v>
      </c>
      <c r="AA89" s="20">
        <v>199</v>
      </c>
      <c r="AB89" s="20">
        <v>201</v>
      </c>
      <c r="AC89" s="20">
        <v>202</v>
      </c>
      <c r="AD89" s="20">
        <v>203</v>
      </c>
      <c r="AE89" s="20">
        <v>203</v>
      </c>
      <c r="AF89" s="20">
        <v>204</v>
      </c>
      <c r="AG89" s="20">
        <v>204</v>
      </c>
      <c r="AH89" s="20">
        <v>204</v>
      </c>
      <c r="AI89" s="20">
        <v>205</v>
      </c>
    </row>
    <row r="90" spans="1:35">
      <c r="A90" t="s">
        <v>627</v>
      </c>
      <c r="B90" s="23">
        <v>527</v>
      </c>
      <c r="C90" s="18" t="s">
        <v>436</v>
      </c>
      <c r="D90" s="20">
        <v>6</v>
      </c>
      <c r="E90" s="20">
        <v>6</v>
      </c>
      <c r="F90" s="20">
        <v>7</v>
      </c>
      <c r="G90" s="20">
        <v>6</v>
      </c>
      <c r="H90" s="20">
        <v>7</v>
      </c>
      <c r="I90" s="20">
        <v>7</v>
      </c>
      <c r="J90" s="20">
        <v>7</v>
      </c>
      <c r="K90" s="20">
        <v>7</v>
      </c>
      <c r="L90" s="20">
        <v>7</v>
      </c>
      <c r="M90" s="20">
        <v>7</v>
      </c>
      <c r="N90" s="20">
        <v>7</v>
      </c>
      <c r="O90" s="20">
        <v>7</v>
      </c>
      <c r="P90" s="20">
        <v>7</v>
      </c>
      <c r="Q90" s="20">
        <v>7</v>
      </c>
      <c r="R90" s="20">
        <v>7</v>
      </c>
      <c r="S90" s="20">
        <v>7</v>
      </c>
      <c r="T90" s="20">
        <v>7</v>
      </c>
      <c r="U90" s="20">
        <v>7</v>
      </c>
      <c r="V90" s="20">
        <v>7</v>
      </c>
      <c r="W90" s="20">
        <v>7</v>
      </c>
      <c r="X90" s="20">
        <v>7</v>
      </c>
      <c r="Y90" s="20">
        <v>7</v>
      </c>
      <c r="Z90" s="20">
        <v>7</v>
      </c>
      <c r="AA90" s="20">
        <v>7</v>
      </c>
      <c r="AB90" s="20">
        <v>7</v>
      </c>
      <c r="AC90" s="20">
        <v>7</v>
      </c>
      <c r="AD90" s="20">
        <v>7</v>
      </c>
      <c r="AE90" s="20">
        <v>7</v>
      </c>
      <c r="AF90" s="20">
        <v>7</v>
      </c>
      <c r="AG90" s="20">
        <v>7</v>
      </c>
      <c r="AH90" s="20">
        <v>7</v>
      </c>
      <c r="AI90" s="20">
        <v>7</v>
      </c>
    </row>
    <row r="91" spans="1:35">
      <c r="A91" t="s">
        <v>627</v>
      </c>
      <c r="B91" s="23">
        <v>528</v>
      </c>
      <c r="C91" s="18" t="s">
        <v>437</v>
      </c>
      <c r="D91" s="20">
        <v>194</v>
      </c>
      <c r="E91" s="20">
        <v>194</v>
      </c>
      <c r="F91" s="20">
        <v>193</v>
      </c>
      <c r="G91" s="20">
        <v>194</v>
      </c>
      <c r="H91" s="20">
        <v>194</v>
      </c>
      <c r="I91" s="20">
        <v>194</v>
      </c>
      <c r="J91" s="20">
        <v>196</v>
      </c>
      <c r="K91" s="20">
        <v>196</v>
      </c>
      <c r="L91" s="20">
        <v>197</v>
      </c>
      <c r="M91" s="20">
        <v>193</v>
      </c>
      <c r="N91" s="20">
        <v>194</v>
      </c>
      <c r="O91" s="20">
        <v>195</v>
      </c>
      <c r="P91" s="20">
        <v>198</v>
      </c>
      <c r="Q91" s="20">
        <v>196</v>
      </c>
      <c r="R91" s="20">
        <v>195</v>
      </c>
      <c r="S91" s="20">
        <v>193</v>
      </c>
      <c r="T91" s="20">
        <v>193</v>
      </c>
      <c r="U91" s="20">
        <v>198</v>
      </c>
      <c r="V91" s="20">
        <v>197</v>
      </c>
      <c r="W91" s="20">
        <v>198</v>
      </c>
      <c r="X91" s="20">
        <v>199</v>
      </c>
      <c r="Y91" s="20">
        <v>198</v>
      </c>
      <c r="Z91" s="20">
        <v>196</v>
      </c>
      <c r="AA91" s="20">
        <v>194</v>
      </c>
      <c r="AB91" s="20">
        <v>192</v>
      </c>
      <c r="AC91" s="20">
        <v>194</v>
      </c>
      <c r="AD91" s="20">
        <v>194</v>
      </c>
      <c r="AE91" s="20">
        <v>195</v>
      </c>
      <c r="AF91" s="20">
        <v>196</v>
      </c>
      <c r="AG91" s="20">
        <v>195</v>
      </c>
      <c r="AH91" s="20">
        <v>194</v>
      </c>
      <c r="AI91" s="20">
        <v>194</v>
      </c>
    </row>
    <row r="92" spans="1:35">
      <c r="A92" t="s">
        <v>627</v>
      </c>
      <c r="B92" s="23">
        <v>529</v>
      </c>
      <c r="C92" s="18" t="s">
        <v>438</v>
      </c>
      <c r="D92" s="20">
        <v>147</v>
      </c>
      <c r="E92" s="20">
        <v>144</v>
      </c>
      <c r="F92" s="20">
        <v>144</v>
      </c>
      <c r="G92" s="20">
        <v>144</v>
      </c>
      <c r="H92" s="20">
        <v>142</v>
      </c>
      <c r="I92" s="20">
        <v>143</v>
      </c>
      <c r="J92" s="20">
        <v>141</v>
      </c>
      <c r="K92" s="20">
        <v>140</v>
      </c>
      <c r="L92" s="20">
        <v>140</v>
      </c>
      <c r="M92" s="20">
        <v>140</v>
      </c>
      <c r="N92" s="20">
        <v>140</v>
      </c>
      <c r="O92" s="20">
        <v>140</v>
      </c>
      <c r="P92" s="20">
        <v>140</v>
      </c>
      <c r="Q92" s="20">
        <v>140</v>
      </c>
      <c r="R92" s="20">
        <v>140</v>
      </c>
      <c r="S92" s="20">
        <v>139</v>
      </c>
      <c r="T92" s="20">
        <v>137</v>
      </c>
      <c r="U92" s="20">
        <v>135</v>
      </c>
      <c r="V92" s="20">
        <v>136</v>
      </c>
      <c r="W92" s="20">
        <v>134</v>
      </c>
      <c r="X92" s="20">
        <v>133</v>
      </c>
      <c r="Y92" s="20">
        <v>133</v>
      </c>
      <c r="Z92" s="20">
        <v>132</v>
      </c>
      <c r="AA92" s="20">
        <v>132</v>
      </c>
      <c r="AB92" s="20">
        <v>132</v>
      </c>
      <c r="AC92" s="20">
        <v>133</v>
      </c>
      <c r="AD92" s="20">
        <v>133</v>
      </c>
      <c r="AE92" s="20">
        <v>133</v>
      </c>
      <c r="AF92" s="20">
        <v>134</v>
      </c>
      <c r="AG92" s="20">
        <v>136</v>
      </c>
      <c r="AH92" s="20">
        <v>136</v>
      </c>
      <c r="AI92" s="20">
        <v>135</v>
      </c>
    </row>
    <row r="93" spans="1:35">
      <c r="A93" t="s">
        <v>627</v>
      </c>
      <c r="B93" s="23">
        <v>530</v>
      </c>
      <c r="C93" s="18" t="s">
        <v>439</v>
      </c>
      <c r="D93" s="20">
        <v>294</v>
      </c>
      <c r="E93" s="20">
        <v>290</v>
      </c>
      <c r="F93" s="20">
        <v>292</v>
      </c>
      <c r="G93" s="20">
        <v>290</v>
      </c>
      <c r="H93" s="20">
        <v>295</v>
      </c>
      <c r="I93" s="20">
        <v>298</v>
      </c>
      <c r="J93" s="20">
        <v>298</v>
      </c>
      <c r="K93" s="20">
        <v>296</v>
      </c>
      <c r="L93" s="20">
        <v>300</v>
      </c>
      <c r="M93" s="20">
        <v>297</v>
      </c>
      <c r="N93" s="20">
        <v>296</v>
      </c>
      <c r="O93" s="20">
        <v>298</v>
      </c>
      <c r="P93" s="20">
        <v>301</v>
      </c>
      <c r="Q93" s="20">
        <v>302</v>
      </c>
      <c r="R93" s="20">
        <v>300</v>
      </c>
      <c r="S93" s="20">
        <v>298</v>
      </c>
      <c r="T93" s="20">
        <v>301</v>
      </c>
      <c r="U93" s="20">
        <v>302</v>
      </c>
      <c r="V93" s="20">
        <v>305</v>
      </c>
      <c r="W93" s="20">
        <v>296</v>
      </c>
      <c r="X93" s="20">
        <v>296</v>
      </c>
      <c r="Y93" s="20">
        <v>296</v>
      </c>
      <c r="Z93" s="20">
        <v>300</v>
      </c>
      <c r="AA93" s="20">
        <v>302</v>
      </c>
      <c r="AB93" s="20">
        <v>307</v>
      </c>
      <c r="AC93" s="20">
        <v>302</v>
      </c>
      <c r="AD93" s="20">
        <v>302</v>
      </c>
      <c r="AE93" s="20">
        <v>305</v>
      </c>
      <c r="AF93" s="20">
        <v>302</v>
      </c>
      <c r="AG93" s="20">
        <v>303</v>
      </c>
      <c r="AH93" s="20">
        <v>304</v>
      </c>
      <c r="AI93" s="20">
        <v>303</v>
      </c>
    </row>
    <row r="94" spans="1:35">
      <c r="A94" t="s">
        <v>627</v>
      </c>
      <c r="B94" s="23">
        <v>531</v>
      </c>
      <c r="C94" s="18" t="s">
        <v>440</v>
      </c>
      <c r="D94" s="20">
        <v>56</v>
      </c>
      <c r="E94" s="20">
        <v>56</v>
      </c>
      <c r="F94" s="20">
        <v>56</v>
      </c>
      <c r="G94" s="20">
        <v>56</v>
      </c>
      <c r="H94" s="20">
        <v>55</v>
      </c>
      <c r="I94" s="20">
        <v>55</v>
      </c>
      <c r="J94" s="20">
        <v>55</v>
      </c>
      <c r="K94" s="20">
        <v>56</v>
      </c>
      <c r="L94" s="20">
        <v>56</v>
      </c>
      <c r="M94" s="20">
        <v>55</v>
      </c>
      <c r="N94" s="20">
        <v>55</v>
      </c>
      <c r="O94" s="20">
        <v>55</v>
      </c>
      <c r="P94" s="20">
        <v>55</v>
      </c>
      <c r="Q94" s="20">
        <v>55</v>
      </c>
      <c r="R94" s="20">
        <v>55</v>
      </c>
      <c r="S94" s="20">
        <v>56</v>
      </c>
      <c r="T94" s="20">
        <v>56</v>
      </c>
      <c r="U94" s="20">
        <v>58</v>
      </c>
      <c r="V94" s="20">
        <v>59</v>
      </c>
      <c r="W94" s="20">
        <v>59</v>
      </c>
      <c r="X94" s="20">
        <v>59</v>
      </c>
      <c r="Y94" s="20">
        <v>59</v>
      </c>
      <c r="Z94" s="20">
        <v>59</v>
      </c>
      <c r="AA94" s="20">
        <v>59</v>
      </c>
      <c r="AB94" s="20">
        <v>59</v>
      </c>
      <c r="AC94" s="20">
        <v>58</v>
      </c>
      <c r="AD94" s="20">
        <v>58</v>
      </c>
      <c r="AE94" s="20">
        <v>57</v>
      </c>
      <c r="AF94" s="20">
        <v>57</v>
      </c>
      <c r="AG94" s="20">
        <v>57</v>
      </c>
      <c r="AH94" s="20">
        <v>57</v>
      </c>
      <c r="AI94" s="20">
        <v>57</v>
      </c>
    </row>
    <row r="95" spans="1:35">
      <c r="A95" t="s">
        <v>627</v>
      </c>
      <c r="B95" s="23">
        <v>533</v>
      </c>
      <c r="C95" s="18" t="s">
        <v>441</v>
      </c>
      <c r="D95" s="20">
        <v>226</v>
      </c>
      <c r="E95" s="20">
        <v>224</v>
      </c>
      <c r="F95" s="20">
        <v>221</v>
      </c>
      <c r="G95" s="20">
        <v>224</v>
      </c>
      <c r="H95" s="20">
        <v>224</v>
      </c>
      <c r="I95" s="20">
        <v>226</v>
      </c>
      <c r="J95" s="20">
        <v>225</v>
      </c>
      <c r="K95" s="20">
        <v>222</v>
      </c>
      <c r="L95" s="20">
        <v>222</v>
      </c>
      <c r="M95" s="20">
        <v>223</v>
      </c>
      <c r="N95" s="20">
        <v>221</v>
      </c>
      <c r="O95" s="20">
        <v>224</v>
      </c>
      <c r="P95" s="20">
        <v>226</v>
      </c>
      <c r="Q95" s="20">
        <v>221</v>
      </c>
      <c r="R95" s="20">
        <v>219</v>
      </c>
      <c r="S95" s="20">
        <v>224</v>
      </c>
      <c r="T95" s="20">
        <v>223</v>
      </c>
      <c r="U95" s="20">
        <v>222</v>
      </c>
      <c r="V95" s="20">
        <v>222</v>
      </c>
      <c r="W95" s="20">
        <v>224</v>
      </c>
      <c r="X95" s="20">
        <v>223</v>
      </c>
      <c r="Y95" s="20">
        <v>222</v>
      </c>
      <c r="Z95" s="20">
        <v>221</v>
      </c>
      <c r="AA95" s="20">
        <v>223</v>
      </c>
      <c r="AB95" s="20">
        <v>222</v>
      </c>
      <c r="AC95" s="20">
        <v>219</v>
      </c>
      <c r="AD95" s="20">
        <v>219</v>
      </c>
      <c r="AE95" s="20">
        <v>220</v>
      </c>
      <c r="AF95" s="20">
        <v>218</v>
      </c>
      <c r="AG95" s="20">
        <v>219</v>
      </c>
      <c r="AH95" s="20">
        <v>218</v>
      </c>
      <c r="AI95" s="20">
        <v>217</v>
      </c>
    </row>
    <row r="96" spans="1:35">
      <c r="A96" t="s">
        <v>627</v>
      </c>
      <c r="B96" s="23">
        <v>601</v>
      </c>
      <c r="C96" s="18" t="s">
        <v>442</v>
      </c>
      <c r="D96" s="20">
        <v>9</v>
      </c>
      <c r="E96" s="20">
        <v>9</v>
      </c>
      <c r="F96" s="20">
        <v>9</v>
      </c>
      <c r="G96" s="20">
        <v>9</v>
      </c>
      <c r="H96" s="20">
        <v>9</v>
      </c>
      <c r="I96" s="20">
        <v>9</v>
      </c>
      <c r="J96" s="20">
        <v>9</v>
      </c>
      <c r="K96" s="20">
        <v>9</v>
      </c>
      <c r="L96" s="20">
        <v>9</v>
      </c>
      <c r="M96" s="20">
        <v>9</v>
      </c>
      <c r="N96" s="20">
        <v>9</v>
      </c>
      <c r="O96" s="20">
        <v>9</v>
      </c>
      <c r="P96" s="20">
        <v>9</v>
      </c>
      <c r="Q96" s="20">
        <v>9</v>
      </c>
      <c r="R96" s="20">
        <v>9</v>
      </c>
      <c r="S96" s="20">
        <v>9</v>
      </c>
      <c r="T96" s="20">
        <v>9</v>
      </c>
      <c r="U96" s="20">
        <v>9</v>
      </c>
      <c r="V96" s="20">
        <v>9</v>
      </c>
      <c r="W96" s="20">
        <v>9</v>
      </c>
      <c r="X96" s="20">
        <v>9</v>
      </c>
      <c r="Y96" s="20">
        <v>9</v>
      </c>
      <c r="Z96" s="20">
        <v>9</v>
      </c>
      <c r="AA96" s="20">
        <v>9</v>
      </c>
      <c r="AB96" s="20">
        <v>9</v>
      </c>
      <c r="AC96" s="20">
        <v>9</v>
      </c>
      <c r="AD96" s="20">
        <v>9</v>
      </c>
      <c r="AE96" s="20">
        <v>9</v>
      </c>
      <c r="AF96" s="20">
        <v>9</v>
      </c>
      <c r="AG96" s="20">
        <v>9</v>
      </c>
      <c r="AH96" s="20">
        <v>9</v>
      </c>
      <c r="AI96" s="20">
        <v>9</v>
      </c>
    </row>
    <row r="97" spans="1:35">
      <c r="A97" t="s">
        <v>627</v>
      </c>
      <c r="B97" s="23">
        <v>602</v>
      </c>
      <c r="C97" s="18" t="s">
        <v>443</v>
      </c>
      <c r="D97" s="20">
        <v>26</v>
      </c>
      <c r="E97" s="20">
        <v>27</v>
      </c>
      <c r="F97" s="20">
        <v>27</v>
      </c>
      <c r="G97" s="20">
        <v>27</v>
      </c>
      <c r="H97" s="20">
        <v>27</v>
      </c>
      <c r="I97" s="20">
        <v>27</v>
      </c>
      <c r="J97" s="20">
        <v>27</v>
      </c>
      <c r="K97" s="20">
        <v>27</v>
      </c>
      <c r="L97" s="20">
        <v>27</v>
      </c>
      <c r="M97" s="20">
        <v>27</v>
      </c>
      <c r="N97" s="20">
        <v>28</v>
      </c>
      <c r="O97" s="20">
        <v>27</v>
      </c>
      <c r="P97" s="20">
        <v>27</v>
      </c>
      <c r="Q97" s="20">
        <v>27</v>
      </c>
      <c r="R97" s="20">
        <v>27</v>
      </c>
      <c r="S97" s="20">
        <v>27</v>
      </c>
      <c r="T97" s="20">
        <v>27</v>
      </c>
      <c r="U97" s="20">
        <v>27</v>
      </c>
      <c r="V97" s="20">
        <v>28</v>
      </c>
      <c r="W97" s="20">
        <v>28</v>
      </c>
      <c r="X97" s="20">
        <v>28</v>
      </c>
      <c r="Y97" s="20">
        <v>28</v>
      </c>
      <c r="Z97" s="20">
        <v>28</v>
      </c>
      <c r="AA97" s="20">
        <v>28</v>
      </c>
      <c r="AB97" s="20">
        <v>28</v>
      </c>
      <c r="AC97" s="20">
        <v>28</v>
      </c>
      <c r="AD97" s="20">
        <v>28</v>
      </c>
      <c r="AE97" s="20">
        <v>28</v>
      </c>
      <c r="AF97" s="20">
        <v>27</v>
      </c>
      <c r="AG97" s="20">
        <v>26</v>
      </c>
      <c r="AH97" s="20">
        <v>26</v>
      </c>
      <c r="AI97" s="20">
        <v>26</v>
      </c>
    </row>
    <row r="98" spans="1:35">
      <c r="A98" t="s">
        <v>627</v>
      </c>
      <c r="B98" s="23">
        <v>603</v>
      </c>
      <c r="C98" s="18" t="s">
        <v>444</v>
      </c>
      <c r="D98" s="20">
        <v>272</v>
      </c>
      <c r="E98" s="20">
        <v>273</v>
      </c>
      <c r="F98" s="20">
        <v>272</v>
      </c>
      <c r="G98" s="20">
        <v>273</v>
      </c>
      <c r="H98" s="20">
        <v>273</v>
      </c>
      <c r="I98" s="20">
        <v>273</v>
      </c>
      <c r="J98" s="20">
        <v>273</v>
      </c>
      <c r="K98" s="20">
        <v>274</v>
      </c>
      <c r="L98" s="20">
        <v>273</v>
      </c>
      <c r="M98" s="20">
        <v>273</v>
      </c>
      <c r="N98" s="20">
        <v>273</v>
      </c>
      <c r="O98" s="20">
        <v>273</v>
      </c>
      <c r="P98" s="20">
        <v>271</v>
      </c>
      <c r="Q98" s="20">
        <v>270</v>
      </c>
      <c r="R98" s="20">
        <v>271</v>
      </c>
      <c r="S98" s="20">
        <v>273</v>
      </c>
      <c r="T98" s="20">
        <v>275</v>
      </c>
      <c r="U98" s="20">
        <v>273</v>
      </c>
      <c r="V98" s="20">
        <v>271</v>
      </c>
      <c r="W98" s="20">
        <v>269</v>
      </c>
      <c r="X98" s="20">
        <v>269</v>
      </c>
      <c r="Y98" s="20">
        <v>266</v>
      </c>
      <c r="Z98" s="20">
        <v>266</v>
      </c>
      <c r="AA98" s="20">
        <v>265</v>
      </c>
      <c r="AB98" s="20">
        <v>264</v>
      </c>
      <c r="AC98" s="20">
        <v>266</v>
      </c>
      <c r="AD98" s="20">
        <v>265</v>
      </c>
      <c r="AE98" s="20">
        <v>264</v>
      </c>
      <c r="AF98" s="20">
        <v>265</v>
      </c>
      <c r="AG98" s="20">
        <v>264</v>
      </c>
      <c r="AH98" s="20">
        <v>266</v>
      </c>
      <c r="AI98" s="20">
        <v>265</v>
      </c>
    </row>
    <row r="99" spans="1:35">
      <c r="A99" t="s">
        <v>627</v>
      </c>
      <c r="B99" s="23">
        <v>604</v>
      </c>
      <c r="C99" s="18" t="s">
        <v>445</v>
      </c>
      <c r="D99" s="20">
        <v>33</v>
      </c>
      <c r="E99" s="20">
        <v>34</v>
      </c>
      <c r="F99" s="20">
        <v>34</v>
      </c>
      <c r="G99" s="20">
        <v>34</v>
      </c>
      <c r="H99" s="20">
        <v>36</v>
      </c>
      <c r="I99" s="20">
        <v>35</v>
      </c>
      <c r="J99" s="20">
        <v>34</v>
      </c>
      <c r="K99" s="20">
        <v>34</v>
      </c>
      <c r="L99" s="20">
        <v>34</v>
      </c>
      <c r="M99" s="20">
        <v>34</v>
      </c>
      <c r="N99" s="20">
        <v>34</v>
      </c>
      <c r="O99" s="20">
        <v>32</v>
      </c>
      <c r="P99" s="20">
        <v>32</v>
      </c>
      <c r="Q99" s="20">
        <v>32</v>
      </c>
      <c r="R99" s="20">
        <v>32</v>
      </c>
      <c r="S99" s="20">
        <v>32</v>
      </c>
      <c r="T99" s="20">
        <v>32</v>
      </c>
      <c r="U99" s="20">
        <v>33</v>
      </c>
      <c r="V99" s="20">
        <v>33</v>
      </c>
      <c r="W99" s="20">
        <v>33</v>
      </c>
      <c r="X99" s="20">
        <v>33</v>
      </c>
      <c r="Y99" s="20">
        <v>33</v>
      </c>
      <c r="Z99" s="20">
        <v>33</v>
      </c>
      <c r="AA99" s="20">
        <v>33</v>
      </c>
      <c r="AB99" s="20">
        <v>33</v>
      </c>
      <c r="AC99" s="20">
        <v>34</v>
      </c>
      <c r="AD99" s="20">
        <v>32</v>
      </c>
      <c r="AE99" s="20">
        <v>33</v>
      </c>
      <c r="AF99" s="20">
        <v>33</v>
      </c>
      <c r="AG99" s="20">
        <v>33</v>
      </c>
      <c r="AH99" s="20">
        <v>33</v>
      </c>
      <c r="AI99" s="20">
        <v>33</v>
      </c>
    </row>
    <row r="100" spans="1:35">
      <c r="A100" t="s">
        <v>627</v>
      </c>
      <c r="B100" s="23">
        <v>605</v>
      </c>
      <c r="C100" s="18" t="s">
        <v>446</v>
      </c>
      <c r="D100" s="20">
        <v>7</v>
      </c>
      <c r="E100" s="20">
        <v>7</v>
      </c>
      <c r="F100" s="20">
        <v>7</v>
      </c>
      <c r="G100" s="20">
        <v>7</v>
      </c>
      <c r="H100" s="20">
        <v>7</v>
      </c>
      <c r="I100" s="20">
        <v>7</v>
      </c>
      <c r="J100" s="20">
        <v>7</v>
      </c>
      <c r="K100" s="20">
        <v>7</v>
      </c>
      <c r="L100" s="20">
        <v>7</v>
      </c>
      <c r="M100" s="20">
        <v>7</v>
      </c>
      <c r="N100" s="20">
        <v>7</v>
      </c>
      <c r="O100" s="20">
        <v>7</v>
      </c>
      <c r="P100" s="20">
        <v>7</v>
      </c>
      <c r="Q100" s="20">
        <v>7</v>
      </c>
      <c r="R100" s="20">
        <v>7</v>
      </c>
      <c r="S100" s="20">
        <v>7</v>
      </c>
      <c r="T100" s="20">
        <v>7</v>
      </c>
      <c r="U100" s="20">
        <v>7</v>
      </c>
      <c r="V100" s="20">
        <v>7</v>
      </c>
      <c r="W100" s="20">
        <v>7</v>
      </c>
      <c r="X100" s="20">
        <v>7</v>
      </c>
      <c r="Y100" s="20">
        <v>7</v>
      </c>
      <c r="Z100" s="20">
        <v>7</v>
      </c>
      <c r="AA100" s="20">
        <v>7</v>
      </c>
      <c r="AB100" s="20">
        <v>7</v>
      </c>
      <c r="AC100" s="20">
        <v>7</v>
      </c>
      <c r="AD100" s="20">
        <v>7</v>
      </c>
      <c r="AE100" s="20">
        <v>7</v>
      </c>
      <c r="AF100" s="20">
        <v>7</v>
      </c>
      <c r="AG100" s="20">
        <v>7</v>
      </c>
      <c r="AH100" s="20">
        <v>7</v>
      </c>
      <c r="AI100" s="20">
        <v>7</v>
      </c>
    </row>
    <row r="101" spans="1:35">
      <c r="A101" t="s">
        <v>627</v>
      </c>
      <c r="B101" s="23">
        <v>606</v>
      </c>
      <c r="C101" s="18" t="s">
        <v>447</v>
      </c>
      <c r="D101" s="20">
        <v>30</v>
      </c>
      <c r="E101" s="20">
        <v>31</v>
      </c>
      <c r="F101" s="20">
        <v>31</v>
      </c>
      <c r="G101" s="20">
        <v>31</v>
      </c>
      <c r="H101" s="20">
        <v>32</v>
      </c>
      <c r="I101" s="20">
        <v>32</v>
      </c>
      <c r="J101" s="20">
        <v>32</v>
      </c>
      <c r="K101" s="20">
        <v>33</v>
      </c>
      <c r="L101" s="20">
        <v>33</v>
      </c>
      <c r="M101" s="20">
        <v>33</v>
      </c>
      <c r="N101" s="20">
        <v>33</v>
      </c>
      <c r="O101" s="20">
        <v>33</v>
      </c>
      <c r="P101" s="20">
        <v>33</v>
      </c>
      <c r="Q101" s="20">
        <v>33</v>
      </c>
      <c r="R101" s="20">
        <v>33</v>
      </c>
      <c r="S101" s="20">
        <v>33</v>
      </c>
      <c r="T101" s="20">
        <v>33</v>
      </c>
      <c r="U101" s="20">
        <v>33</v>
      </c>
      <c r="V101" s="20">
        <v>33</v>
      </c>
      <c r="W101" s="20">
        <v>33</v>
      </c>
      <c r="X101" s="20">
        <v>33</v>
      </c>
      <c r="Y101" s="20">
        <v>33</v>
      </c>
      <c r="Z101" s="20">
        <v>33</v>
      </c>
      <c r="AA101" s="20">
        <v>33</v>
      </c>
      <c r="AB101" s="20">
        <v>33</v>
      </c>
      <c r="AC101" s="20">
        <v>33</v>
      </c>
      <c r="AD101" s="20">
        <v>33</v>
      </c>
      <c r="AE101" s="20">
        <v>33</v>
      </c>
      <c r="AF101" s="20">
        <v>32</v>
      </c>
      <c r="AG101" s="20">
        <v>32</v>
      </c>
      <c r="AH101" s="20">
        <v>31</v>
      </c>
      <c r="AI101" s="20">
        <v>31</v>
      </c>
    </row>
    <row r="102" spans="1:35">
      <c r="A102" t="s">
        <v>627</v>
      </c>
      <c r="B102" s="23">
        <v>701</v>
      </c>
      <c r="C102" s="18" t="s">
        <v>448</v>
      </c>
      <c r="D102" s="20">
        <v>176</v>
      </c>
      <c r="E102" s="20">
        <v>176</v>
      </c>
      <c r="F102" s="20">
        <v>178</v>
      </c>
      <c r="G102" s="20">
        <v>176</v>
      </c>
      <c r="H102" s="20">
        <v>179</v>
      </c>
      <c r="I102" s="20">
        <v>177</v>
      </c>
      <c r="J102" s="20">
        <v>178</v>
      </c>
      <c r="K102" s="20">
        <v>177</v>
      </c>
      <c r="L102" s="20">
        <v>176</v>
      </c>
      <c r="M102" s="20">
        <v>176</v>
      </c>
      <c r="N102" s="20">
        <v>176</v>
      </c>
      <c r="O102" s="20">
        <v>174</v>
      </c>
      <c r="P102" s="20">
        <v>174</v>
      </c>
      <c r="Q102" s="20">
        <v>173</v>
      </c>
      <c r="R102" s="20">
        <v>173</v>
      </c>
      <c r="S102" s="20">
        <v>173</v>
      </c>
      <c r="T102" s="20">
        <v>174</v>
      </c>
      <c r="U102" s="20">
        <v>171</v>
      </c>
      <c r="V102" s="20">
        <v>171</v>
      </c>
      <c r="W102" s="20">
        <v>171</v>
      </c>
      <c r="X102" s="20">
        <v>171</v>
      </c>
      <c r="Y102" s="20">
        <v>172</v>
      </c>
      <c r="Z102" s="20">
        <v>175</v>
      </c>
      <c r="AA102" s="20">
        <v>175</v>
      </c>
      <c r="AB102" s="20">
        <v>176</v>
      </c>
      <c r="AC102" s="20">
        <v>176</v>
      </c>
      <c r="AD102" s="20">
        <v>173</v>
      </c>
      <c r="AE102" s="20">
        <v>173</v>
      </c>
      <c r="AF102" s="20">
        <v>173</v>
      </c>
      <c r="AG102" s="20">
        <v>176</v>
      </c>
      <c r="AH102" s="20">
        <v>177</v>
      </c>
      <c r="AI102" s="20">
        <v>176</v>
      </c>
    </row>
    <row r="103" spans="1:35">
      <c r="A103" t="s">
        <v>627</v>
      </c>
      <c r="B103" s="23">
        <v>702</v>
      </c>
      <c r="C103" s="18" t="s">
        <v>449</v>
      </c>
      <c r="D103" s="20">
        <v>237</v>
      </c>
      <c r="E103" s="20">
        <v>237</v>
      </c>
      <c r="F103" s="20">
        <v>235</v>
      </c>
      <c r="G103" s="20">
        <v>237</v>
      </c>
      <c r="H103" s="20">
        <v>235</v>
      </c>
      <c r="I103" s="20">
        <v>234</v>
      </c>
      <c r="J103" s="20">
        <v>235</v>
      </c>
      <c r="K103" s="20">
        <v>234</v>
      </c>
      <c r="L103" s="20">
        <v>234</v>
      </c>
      <c r="M103" s="20">
        <v>234</v>
      </c>
      <c r="N103" s="20">
        <v>234</v>
      </c>
      <c r="O103" s="20">
        <v>233</v>
      </c>
      <c r="P103" s="20">
        <v>233</v>
      </c>
      <c r="Q103" s="20">
        <v>236</v>
      </c>
      <c r="R103" s="20">
        <v>236</v>
      </c>
      <c r="S103" s="20">
        <v>236</v>
      </c>
      <c r="T103" s="20">
        <v>235</v>
      </c>
      <c r="U103" s="20">
        <v>233</v>
      </c>
      <c r="V103" s="20">
        <v>232</v>
      </c>
      <c r="W103" s="20">
        <v>230</v>
      </c>
      <c r="X103" s="20">
        <v>232</v>
      </c>
      <c r="Y103" s="20">
        <v>233</v>
      </c>
      <c r="Z103" s="20">
        <v>232</v>
      </c>
      <c r="AA103" s="20">
        <v>232</v>
      </c>
      <c r="AB103" s="20">
        <v>229</v>
      </c>
      <c r="AC103" s="20">
        <v>227</v>
      </c>
      <c r="AD103" s="20">
        <v>227</v>
      </c>
      <c r="AE103" s="20">
        <v>229</v>
      </c>
      <c r="AF103" s="20">
        <v>230</v>
      </c>
      <c r="AG103" s="20">
        <v>228</v>
      </c>
      <c r="AH103" s="20">
        <v>228</v>
      </c>
      <c r="AI103" s="20">
        <v>226</v>
      </c>
    </row>
    <row r="104" spans="1:35">
      <c r="A104" t="s">
        <v>627</v>
      </c>
      <c r="B104" s="23">
        <v>703</v>
      </c>
      <c r="C104" s="18" t="s">
        <v>450</v>
      </c>
      <c r="D104" s="20">
        <v>88</v>
      </c>
      <c r="E104" s="20">
        <v>88</v>
      </c>
      <c r="F104" s="20">
        <v>83</v>
      </c>
      <c r="G104" s="20">
        <v>88</v>
      </c>
      <c r="H104" s="20">
        <v>81</v>
      </c>
      <c r="I104" s="20">
        <v>86</v>
      </c>
      <c r="J104" s="20">
        <v>85</v>
      </c>
      <c r="K104" s="20">
        <v>83</v>
      </c>
      <c r="L104" s="20">
        <v>84</v>
      </c>
      <c r="M104" s="20">
        <v>84</v>
      </c>
      <c r="N104" s="20">
        <v>86</v>
      </c>
      <c r="O104" s="20">
        <v>86</v>
      </c>
      <c r="P104" s="20">
        <v>86</v>
      </c>
      <c r="Q104" s="20">
        <v>86</v>
      </c>
      <c r="R104" s="20">
        <v>87</v>
      </c>
      <c r="S104" s="20">
        <v>87</v>
      </c>
      <c r="T104" s="20">
        <v>82</v>
      </c>
      <c r="U104" s="20">
        <v>83</v>
      </c>
      <c r="V104" s="20">
        <v>82</v>
      </c>
      <c r="W104" s="20">
        <v>82</v>
      </c>
      <c r="X104" s="20">
        <v>82</v>
      </c>
      <c r="Y104" s="20">
        <v>82</v>
      </c>
      <c r="Z104" s="20">
        <v>85</v>
      </c>
      <c r="AA104" s="20">
        <v>86</v>
      </c>
      <c r="AB104" s="20">
        <v>85</v>
      </c>
      <c r="AC104" s="20">
        <v>86</v>
      </c>
      <c r="AD104" s="20">
        <v>80</v>
      </c>
      <c r="AE104" s="20">
        <v>79</v>
      </c>
      <c r="AF104" s="20">
        <v>79</v>
      </c>
      <c r="AG104" s="20">
        <v>79</v>
      </c>
      <c r="AH104" s="20">
        <v>79</v>
      </c>
      <c r="AI104" s="20">
        <v>79</v>
      </c>
    </row>
    <row r="105" spans="1:35">
      <c r="A105" t="s">
        <v>627</v>
      </c>
      <c r="B105" s="23">
        <v>704</v>
      </c>
      <c r="C105" s="18" t="s">
        <v>451</v>
      </c>
      <c r="D105" s="20">
        <v>16</v>
      </c>
      <c r="E105" s="20">
        <v>16</v>
      </c>
      <c r="F105" s="20">
        <v>16</v>
      </c>
      <c r="G105" s="20">
        <v>16</v>
      </c>
      <c r="H105" s="20">
        <v>16</v>
      </c>
      <c r="I105" s="20">
        <v>16</v>
      </c>
      <c r="J105" s="20">
        <v>16</v>
      </c>
      <c r="K105" s="20">
        <v>16</v>
      </c>
      <c r="L105" s="20">
        <v>16</v>
      </c>
      <c r="M105" s="20">
        <v>16</v>
      </c>
      <c r="N105" s="20">
        <v>16</v>
      </c>
      <c r="O105" s="20">
        <v>17</v>
      </c>
      <c r="P105" s="20">
        <v>17</v>
      </c>
      <c r="Q105" s="20">
        <v>18</v>
      </c>
      <c r="R105" s="20">
        <v>18</v>
      </c>
      <c r="S105" s="20">
        <v>18</v>
      </c>
      <c r="T105" s="20">
        <v>18</v>
      </c>
      <c r="U105" s="20">
        <v>17</v>
      </c>
      <c r="V105" s="20">
        <v>17</v>
      </c>
      <c r="W105" s="20">
        <v>17</v>
      </c>
      <c r="X105" s="20">
        <v>17</v>
      </c>
      <c r="Y105" s="20">
        <v>17</v>
      </c>
      <c r="Z105" s="20">
        <v>17</v>
      </c>
      <c r="AA105" s="20">
        <v>17</v>
      </c>
      <c r="AB105" s="20">
        <v>17</v>
      </c>
      <c r="AC105" s="20">
        <v>17</v>
      </c>
      <c r="AD105" s="20">
        <v>17</v>
      </c>
      <c r="AE105" s="20">
        <v>17</v>
      </c>
      <c r="AF105" s="20">
        <v>17</v>
      </c>
      <c r="AG105" s="20">
        <v>16</v>
      </c>
      <c r="AH105" s="20">
        <v>16</v>
      </c>
      <c r="AI105" s="20">
        <v>15</v>
      </c>
    </row>
    <row r="106" spans="1:35">
      <c r="A106" t="s">
        <v>627</v>
      </c>
      <c r="B106" s="23">
        <v>705</v>
      </c>
      <c r="C106" s="18" t="s">
        <v>452</v>
      </c>
      <c r="D106" s="20">
        <v>5</v>
      </c>
      <c r="E106" s="20">
        <v>5</v>
      </c>
      <c r="F106" s="20">
        <v>5</v>
      </c>
      <c r="G106" s="20">
        <v>5</v>
      </c>
      <c r="H106" s="20">
        <v>4</v>
      </c>
      <c r="I106" s="20">
        <v>4</v>
      </c>
      <c r="J106" s="20">
        <v>4</v>
      </c>
      <c r="K106" s="20">
        <v>4</v>
      </c>
      <c r="L106" s="20">
        <v>4</v>
      </c>
      <c r="M106" s="20">
        <v>4</v>
      </c>
      <c r="N106" s="20">
        <v>4</v>
      </c>
      <c r="O106" s="20">
        <v>4</v>
      </c>
      <c r="P106" s="20">
        <v>4</v>
      </c>
      <c r="Q106" s="20">
        <v>4</v>
      </c>
      <c r="R106" s="20">
        <v>4</v>
      </c>
      <c r="S106" s="20">
        <v>4</v>
      </c>
      <c r="T106" s="20">
        <v>4</v>
      </c>
      <c r="U106" s="20">
        <v>4</v>
      </c>
      <c r="V106" s="20">
        <v>4</v>
      </c>
      <c r="W106" s="20">
        <v>4</v>
      </c>
      <c r="X106" s="20">
        <v>4</v>
      </c>
      <c r="Y106" s="20">
        <v>4</v>
      </c>
      <c r="Z106" s="20">
        <v>4</v>
      </c>
      <c r="AA106" s="20">
        <v>4</v>
      </c>
      <c r="AB106" s="20">
        <v>4</v>
      </c>
      <c r="AC106" s="20">
        <v>4</v>
      </c>
      <c r="AD106" s="20">
        <v>4</v>
      </c>
      <c r="AE106" s="20">
        <v>4</v>
      </c>
      <c r="AF106" s="20">
        <v>4</v>
      </c>
      <c r="AG106" s="20">
        <v>4</v>
      </c>
      <c r="AH106" s="20">
        <v>3</v>
      </c>
      <c r="AI106" s="20">
        <v>3</v>
      </c>
    </row>
    <row r="107" spans="1:35">
      <c r="A107" t="s">
        <v>627</v>
      </c>
      <c r="B107" s="23">
        <v>706</v>
      </c>
      <c r="C107" s="18" t="s">
        <v>453</v>
      </c>
      <c r="D107" s="20">
        <v>7</v>
      </c>
      <c r="E107" s="20">
        <v>7</v>
      </c>
      <c r="F107" s="20">
        <v>7</v>
      </c>
      <c r="G107" s="20">
        <v>7</v>
      </c>
      <c r="H107" s="20">
        <v>7</v>
      </c>
      <c r="I107" s="20">
        <v>7</v>
      </c>
      <c r="J107" s="20">
        <v>7</v>
      </c>
      <c r="K107" s="20">
        <v>7</v>
      </c>
      <c r="L107" s="20">
        <v>7</v>
      </c>
      <c r="M107" s="20">
        <v>7</v>
      </c>
      <c r="N107" s="20">
        <v>7</v>
      </c>
      <c r="O107" s="20">
        <v>7</v>
      </c>
      <c r="P107" s="20">
        <v>7</v>
      </c>
      <c r="Q107" s="20">
        <v>7</v>
      </c>
      <c r="R107" s="20">
        <v>7</v>
      </c>
      <c r="S107" s="20">
        <v>7</v>
      </c>
      <c r="T107" s="20">
        <v>7</v>
      </c>
      <c r="U107" s="20">
        <v>7</v>
      </c>
      <c r="V107" s="20">
        <v>7</v>
      </c>
      <c r="W107" s="20">
        <v>7</v>
      </c>
      <c r="X107" s="20">
        <v>7</v>
      </c>
      <c r="Y107" s="20">
        <v>7</v>
      </c>
      <c r="Z107" s="20">
        <v>7</v>
      </c>
      <c r="AA107" s="20">
        <v>7</v>
      </c>
      <c r="AB107" s="20">
        <v>7</v>
      </c>
      <c r="AC107" s="20">
        <v>7</v>
      </c>
      <c r="AD107" s="20">
        <v>7</v>
      </c>
      <c r="AE107" s="20">
        <v>7</v>
      </c>
      <c r="AF107" s="20">
        <v>7</v>
      </c>
      <c r="AG107" s="20">
        <v>7</v>
      </c>
      <c r="AH107" s="20">
        <v>7</v>
      </c>
      <c r="AI107" s="20">
        <v>7</v>
      </c>
    </row>
    <row r="108" spans="1:35">
      <c r="A108" t="s">
        <v>627</v>
      </c>
      <c r="B108" s="23">
        <v>707</v>
      </c>
      <c r="C108" s="18" t="s">
        <v>454</v>
      </c>
      <c r="D108" s="20">
        <v>1397</v>
      </c>
      <c r="E108" s="20">
        <v>1381</v>
      </c>
      <c r="F108" s="20">
        <v>1379</v>
      </c>
      <c r="G108" s="20">
        <v>1381</v>
      </c>
      <c r="H108" s="20">
        <v>1386</v>
      </c>
      <c r="I108" s="20">
        <v>1392</v>
      </c>
      <c r="J108" s="20">
        <v>1389</v>
      </c>
      <c r="K108" s="20">
        <v>1395</v>
      </c>
      <c r="L108" s="20">
        <v>1395</v>
      </c>
      <c r="M108" s="20">
        <v>1387</v>
      </c>
      <c r="N108" s="20">
        <v>1388</v>
      </c>
      <c r="O108" s="20">
        <v>1392</v>
      </c>
      <c r="P108" s="20">
        <v>1394</v>
      </c>
      <c r="Q108" s="20">
        <v>1393</v>
      </c>
      <c r="R108" s="20">
        <v>1391</v>
      </c>
      <c r="S108" s="20">
        <v>1393</v>
      </c>
      <c r="T108" s="20">
        <v>1392</v>
      </c>
      <c r="U108" s="20">
        <v>1391</v>
      </c>
      <c r="V108" s="20">
        <v>1392</v>
      </c>
      <c r="W108" s="20">
        <v>1393</v>
      </c>
      <c r="X108" s="20">
        <v>1395</v>
      </c>
      <c r="Y108" s="20">
        <v>1391</v>
      </c>
      <c r="Z108" s="20">
        <v>1389</v>
      </c>
      <c r="AA108" s="20">
        <v>1385</v>
      </c>
      <c r="AB108" s="20">
        <v>1369</v>
      </c>
      <c r="AC108" s="20">
        <v>1352</v>
      </c>
      <c r="AD108" s="20">
        <v>1353</v>
      </c>
      <c r="AE108" s="20">
        <v>1355</v>
      </c>
      <c r="AF108" s="20">
        <v>1346</v>
      </c>
      <c r="AG108" s="20">
        <v>1347</v>
      </c>
      <c r="AH108" s="20">
        <v>1336</v>
      </c>
      <c r="AI108" s="20">
        <v>1333</v>
      </c>
    </row>
    <row r="109" spans="1:35">
      <c r="A109" t="s">
        <v>627</v>
      </c>
      <c r="B109" s="23">
        <v>708</v>
      </c>
      <c r="C109" s="18" t="s">
        <v>455</v>
      </c>
      <c r="D109" s="20">
        <v>555</v>
      </c>
      <c r="E109" s="20">
        <v>550</v>
      </c>
      <c r="F109" s="20">
        <v>551</v>
      </c>
      <c r="G109" s="20">
        <v>550</v>
      </c>
      <c r="H109" s="20">
        <v>550</v>
      </c>
      <c r="I109" s="20">
        <v>550</v>
      </c>
      <c r="J109" s="20">
        <v>547</v>
      </c>
      <c r="K109" s="20">
        <v>543</v>
      </c>
      <c r="L109" s="20">
        <v>546</v>
      </c>
      <c r="M109" s="20">
        <v>549</v>
      </c>
      <c r="N109" s="20">
        <v>555</v>
      </c>
      <c r="O109" s="20">
        <v>554</v>
      </c>
      <c r="P109" s="20">
        <v>550</v>
      </c>
      <c r="Q109" s="20">
        <v>547</v>
      </c>
      <c r="R109" s="20">
        <v>547</v>
      </c>
      <c r="S109" s="20">
        <v>544</v>
      </c>
      <c r="T109" s="20">
        <v>549</v>
      </c>
      <c r="U109" s="20">
        <v>550</v>
      </c>
      <c r="V109" s="20">
        <v>550</v>
      </c>
      <c r="W109" s="20">
        <v>550</v>
      </c>
      <c r="X109" s="20">
        <v>551</v>
      </c>
      <c r="Y109" s="20">
        <v>551</v>
      </c>
      <c r="Z109" s="20">
        <v>547</v>
      </c>
      <c r="AA109" s="20">
        <v>544</v>
      </c>
      <c r="AB109" s="20">
        <v>542</v>
      </c>
      <c r="AC109" s="20">
        <v>536</v>
      </c>
      <c r="AD109" s="20">
        <v>538</v>
      </c>
      <c r="AE109" s="20">
        <v>538</v>
      </c>
      <c r="AF109" s="20">
        <v>533</v>
      </c>
      <c r="AG109" s="20">
        <v>534</v>
      </c>
      <c r="AH109" s="20">
        <v>532</v>
      </c>
      <c r="AI109" s="20">
        <v>527</v>
      </c>
    </row>
    <row r="110" spans="1:35">
      <c r="A110" t="s">
        <v>627</v>
      </c>
      <c r="B110" s="23">
        <v>709</v>
      </c>
      <c r="C110" s="18" t="s">
        <v>456</v>
      </c>
      <c r="D110" s="20">
        <v>86</v>
      </c>
      <c r="E110" s="20">
        <v>85</v>
      </c>
      <c r="F110" s="20">
        <v>85</v>
      </c>
      <c r="G110" s="20">
        <v>85</v>
      </c>
      <c r="H110" s="20">
        <v>85</v>
      </c>
      <c r="I110" s="20">
        <v>85</v>
      </c>
      <c r="J110" s="20">
        <v>85</v>
      </c>
      <c r="K110" s="20">
        <v>86</v>
      </c>
      <c r="L110" s="20">
        <v>86</v>
      </c>
      <c r="M110" s="20">
        <v>86</v>
      </c>
      <c r="N110" s="20">
        <v>85</v>
      </c>
      <c r="O110" s="20">
        <v>85</v>
      </c>
      <c r="P110" s="20">
        <v>84</v>
      </c>
      <c r="Q110" s="20">
        <v>85</v>
      </c>
      <c r="R110" s="20">
        <v>85</v>
      </c>
      <c r="S110" s="20">
        <v>85</v>
      </c>
      <c r="T110" s="20">
        <v>85</v>
      </c>
      <c r="U110" s="20">
        <v>85</v>
      </c>
      <c r="V110" s="20">
        <v>84</v>
      </c>
      <c r="W110" s="20">
        <v>84</v>
      </c>
      <c r="X110" s="20">
        <v>85</v>
      </c>
      <c r="Y110" s="20">
        <v>85</v>
      </c>
      <c r="Z110" s="20">
        <v>85</v>
      </c>
      <c r="AA110" s="20">
        <v>85</v>
      </c>
      <c r="AB110" s="20">
        <v>85</v>
      </c>
      <c r="AC110" s="20">
        <v>85</v>
      </c>
      <c r="AD110" s="20">
        <v>85</v>
      </c>
      <c r="AE110" s="20">
        <v>85</v>
      </c>
      <c r="AF110" s="20">
        <v>85</v>
      </c>
      <c r="AG110" s="20">
        <v>85</v>
      </c>
      <c r="AH110" s="20">
        <v>85</v>
      </c>
      <c r="AI110" s="20">
        <v>85</v>
      </c>
    </row>
    <row r="111" spans="1:35">
      <c r="A111" t="s">
        <v>627</v>
      </c>
      <c r="B111" s="23">
        <v>710</v>
      </c>
      <c r="C111" s="18" t="s">
        <v>457</v>
      </c>
      <c r="D111" s="20">
        <v>402</v>
      </c>
      <c r="E111" s="20">
        <v>400</v>
      </c>
      <c r="F111" s="20">
        <v>400</v>
      </c>
      <c r="G111" s="20">
        <v>400</v>
      </c>
      <c r="H111" s="20">
        <v>401</v>
      </c>
      <c r="I111" s="20">
        <v>401</v>
      </c>
      <c r="J111" s="20">
        <v>400</v>
      </c>
      <c r="K111" s="20">
        <v>403</v>
      </c>
      <c r="L111" s="20">
        <v>400</v>
      </c>
      <c r="M111" s="20">
        <v>400</v>
      </c>
      <c r="N111" s="20">
        <v>399</v>
      </c>
      <c r="O111" s="20">
        <v>399</v>
      </c>
      <c r="P111" s="20">
        <v>399</v>
      </c>
      <c r="Q111" s="20">
        <v>397</v>
      </c>
      <c r="R111" s="20">
        <v>398</v>
      </c>
      <c r="S111" s="20">
        <v>397</v>
      </c>
      <c r="T111" s="20">
        <v>396</v>
      </c>
      <c r="U111" s="20">
        <v>394</v>
      </c>
      <c r="V111" s="20">
        <v>392</v>
      </c>
      <c r="W111" s="20">
        <v>390</v>
      </c>
      <c r="X111" s="20">
        <v>385</v>
      </c>
      <c r="Y111" s="20">
        <v>386</v>
      </c>
      <c r="Z111" s="20">
        <v>386</v>
      </c>
      <c r="AA111" s="20">
        <v>385</v>
      </c>
      <c r="AB111" s="20">
        <v>384</v>
      </c>
      <c r="AC111" s="20">
        <v>387</v>
      </c>
      <c r="AD111" s="20">
        <v>386</v>
      </c>
      <c r="AE111" s="20">
        <v>386</v>
      </c>
      <c r="AF111" s="20">
        <v>390</v>
      </c>
      <c r="AG111" s="20">
        <v>386</v>
      </c>
      <c r="AH111" s="20">
        <v>386</v>
      </c>
      <c r="AI111" s="20">
        <v>386</v>
      </c>
    </row>
    <row r="112" spans="1:35">
      <c r="A112" t="s">
        <v>627</v>
      </c>
      <c r="B112" s="23">
        <v>711</v>
      </c>
      <c r="C112" s="18" t="s">
        <v>458</v>
      </c>
      <c r="D112" s="20">
        <v>53</v>
      </c>
      <c r="E112" s="20">
        <v>53</v>
      </c>
      <c r="F112" s="20">
        <v>53</v>
      </c>
      <c r="G112" s="20">
        <v>53</v>
      </c>
      <c r="H112" s="20">
        <v>53</v>
      </c>
      <c r="I112" s="20">
        <v>53</v>
      </c>
      <c r="J112" s="20">
        <v>53</v>
      </c>
      <c r="K112" s="20">
        <v>53</v>
      </c>
      <c r="L112" s="20">
        <v>53</v>
      </c>
      <c r="M112" s="20">
        <v>54</v>
      </c>
      <c r="N112" s="20">
        <v>54</v>
      </c>
      <c r="O112" s="20">
        <v>53</v>
      </c>
      <c r="P112" s="20">
        <v>53</v>
      </c>
      <c r="Q112" s="20">
        <v>53</v>
      </c>
      <c r="R112" s="20">
        <v>53</v>
      </c>
      <c r="S112" s="20">
        <v>53</v>
      </c>
      <c r="T112" s="20">
        <v>53</v>
      </c>
      <c r="U112" s="20">
        <v>54</v>
      </c>
      <c r="V112" s="20">
        <v>54</v>
      </c>
      <c r="W112" s="20">
        <v>53</v>
      </c>
      <c r="X112" s="20">
        <v>53</v>
      </c>
      <c r="Y112" s="20">
        <v>53</v>
      </c>
      <c r="Z112" s="20">
        <v>50</v>
      </c>
      <c r="AA112" s="20">
        <v>50</v>
      </c>
      <c r="AB112" s="20">
        <v>50</v>
      </c>
      <c r="AC112" s="20">
        <v>50</v>
      </c>
      <c r="AD112" s="20">
        <v>51</v>
      </c>
      <c r="AE112" s="20">
        <v>51</v>
      </c>
      <c r="AF112" s="20">
        <v>51</v>
      </c>
      <c r="AG112" s="20">
        <v>51</v>
      </c>
      <c r="AH112" s="20">
        <v>51</v>
      </c>
      <c r="AI112" s="20">
        <v>52</v>
      </c>
    </row>
    <row r="113" spans="1:35">
      <c r="A113" t="s">
        <v>627</v>
      </c>
      <c r="B113" s="23">
        <v>712</v>
      </c>
      <c r="C113" s="18" t="s">
        <v>459</v>
      </c>
      <c r="D113" s="20">
        <v>1411</v>
      </c>
      <c r="E113" s="20">
        <v>1414</v>
      </c>
      <c r="F113" s="20">
        <v>1414</v>
      </c>
      <c r="G113" s="20">
        <v>1414</v>
      </c>
      <c r="H113" s="20">
        <v>1414</v>
      </c>
      <c r="I113" s="20">
        <v>1413</v>
      </c>
      <c r="J113" s="20">
        <v>1412</v>
      </c>
      <c r="K113" s="20">
        <v>1409</v>
      </c>
      <c r="L113" s="20">
        <v>1406</v>
      </c>
      <c r="M113" s="20">
        <v>1396</v>
      </c>
      <c r="N113" s="20">
        <v>1394</v>
      </c>
      <c r="O113" s="20">
        <v>1393</v>
      </c>
      <c r="P113" s="20">
        <v>1392</v>
      </c>
      <c r="Q113" s="20">
        <v>1394</v>
      </c>
      <c r="R113" s="20">
        <v>1397</v>
      </c>
      <c r="S113" s="20">
        <v>1399</v>
      </c>
      <c r="T113" s="20">
        <v>1399</v>
      </c>
      <c r="U113" s="20">
        <v>1404</v>
      </c>
      <c r="V113" s="20">
        <v>1402</v>
      </c>
      <c r="W113" s="20">
        <v>1405</v>
      </c>
      <c r="X113" s="20">
        <v>1404</v>
      </c>
      <c r="Y113" s="20">
        <v>1400</v>
      </c>
      <c r="Z113" s="20">
        <v>1400</v>
      </c>
      <c r="AA113" s="20">
        <v>1399</v>
      </c>
      <c r="AB113" s="20">
        <v>1400</v>
      </c>
      <c r="AC113" s="20">
        <v>1397</v>
      </c>
      <c r="AD113" s="20">
        <v>1395</v>
      </c>
      <c r="AE113" s="20">
        <v>1393</v>
      </c>
      <c r="AF113" s="20">
        <v>1393</v>
      </c>
      <c r="AG113" s="20">
        <v>1389</v>
      </c>
      <c r="AH113" s="20">
        <v>1386</v>
      </c>
      <c r="AI113" s="20">
        <v>1380</v>
      </c>
    </row>
    <row r="114" spans="1:35">
      <c r="A114" t="s">
        <v>627</v>
      </c>
      <c r="B114" s="23">
        <v>713</v>
      </c>
      <c r="C114" s="18" t="s">
        <v>460</v>
      </c>
      <c r="D114" s="20">
        <v>22</v>
      </c>
      <c r="E114" s="20">
        <v>22</v>
      </c>
      <c r="F114" s="20">
        <v>22</v>
      </c>
      <c r="G114" s="20">
        <v>22</v>
      </c>
      <c r="H114" s="20">
        <v>22</v>
      </c>
      <c r="I114" s="20">
        <v>22</v>
      </c>
      <c r="J114" s="20">
        <v>22</v>
      </c>
      <c r="K114" s="20">
        <v>22</v>
      </c>
      <c r="L114" s="20">
        <v>22</v>
      </c>
      <c r="M114" s="20">
        <v>22</v>
      </c>
      <c r="N114" s="20">
        <v>22</v>
      </c>
      <c r="O114" s="20">
        <v>22</v>
      </c>
      <c r="P114" s="20">
        <v>22</v>
      </c>
      <c r="Q114" s="20">
        <v>22</v>
      </c>
      <c r="R114" s="20">
        <v>23</v>
      </c>
      <c r="S114" s="20">
        <v>23</v>
      </c>
      <c r="T114" s="20">
        <v>23</v>
      </c>
      <c r="U114" s="20">
        <v>23</v>
      </c>
      <c r="V114" s="20">
        <v>23</v>
      </c>
      <c r="W114" s="20">
        <v>23</v>
      </c>
      <c r="X114" s="20">
        <v>23</v>
      </c>
      <c r="Y114" s="20">
        <v>23</v>
      </c>
      <c r="Z114" s="20">
        <v>23</v>
      </c>
      <c r="AA114" s="20">
        <v>23</v>
      </c>
      <c r="AB114" s="20">
        <v>23</v>
      </c>
      <c r="AC114" s="20">
        <v>23</v>
      </c>
      <c r="AD114" s="20">
        <v>23</v>
      </c>
      <c r="AE114" s="20">
        <v>23</v>
      </c>
      <c r="AF114" s="20">
        <v>23</v>
      </c>
      <c r="AG114" s="20">
        <v>23</v>
      </c>
      <c r="AH114" s="20">
        <v>23</v>
      </c>
      <c r="AI114" s="20">
        <v>23</v>
      </c>
    </row>
    <row r="115" spans="1:35">
      <c r="A115" t="s">
        <v>627</v>
      </c>
      <c r="B115" s="23">
        <v>714</v>
      </c>
      <c r="C115" s="18" t="s">
        <v>461</v>
      </c>
      <c r="D115" s="20">
        <v>71</v>
      </c>
      <c r="E115" s="20">
        <v>70</v>
      </c>
      <c r="F115" s="20">
        <v>71</v>
      </c>
      <c r="G115" s="20">
        <v>70</v>
      </c>
      <c r="H115" s="20">
        <v>72</v>
      </c>
      <c r="I115" s="20">
        <v>71</v>
      </c>
      <c r="J115" s="20">
        <v>71</v>
      </c>
      <c r="K115" s="20">
        <v>70</v>
      </c>
      <c r="L115" s="20">
        <v>70</v>
      </c>
      <c r="M115" s="20">
        <v>71</v>
      </c>
      <c r="N115" s="20">
        <v>71</v>
      </c>
      <c r="O115" s="20">
        <v>69</v>
      </c>
      <c r="P115" s="20">
        <v>70</v>
      </c>
      <c r="Q115" s="20">
        <v>71</v>
      </c>
      <c r="R115" s="20">
        <v>73</v>
      </c>
      <c r="S115" s="20">
        <v>73</v>
      </c>
      <c r="T115" s="20">
        <v>74</v>
      </c>
      <c r="U115" s="20">
        <v>75</v>
      </c>
      <c r="V115" s="20">
        <v>75</v>
      </c>
      <c r="W115" s="20">
        <v>75</v>
      </c>
      <c r="X115" s="20">
        <v>75</v>
      </c>
      <c r="Y115" s="20">
        <v>75</v>
      </c>
      <c r="Z115" s="20">
        <v>75</v>
      </c>
      <c r="AA115" s="20">
        <v>75</v>
      </c>
      <c r="AB115" s="20">
        <v>76</v>
      </c>
      <c r="AC115" s="20">
        <v>75</v>
      </c>
      <c r="AD115" s="20">
        <v>75</v>
      </c>
      <c r="AE115" s="20">
        <v>76</v>
      </c>
      <c r="AF115" s="20">
        <v>76</v>
      </c>
      <c r="AG115" s="20">
        <v>75</v>
      </c>
      <c r="AH115" s="20">
        <v>76</v>
      </c>
      <c r="AI115" s="20">
        <v>74</v>
      </c>
    </row>
    <row r="116" spans="1:35">
      <c r="A116" t="s">
        <v>627</v>
      </c>
      <c r="B116" s="23">
        <v>715</v>
      </c>
      <c r="C116" s="18" t="s">
        <v>462</v>
      </c>
      <c r="D116" s="20">
        <v>1264</v>
      </c>
      <c r="E116" s="20">
        <v>1266</v>
      </c>
      <c r="F116" s="20">
        <v>1266</v>
      </c>
      <c r="G116" s="20">
        <v>1266</v>
      </c>
      <c r="H116" s="20">
        <v>1263</v>
      </c>
      <c r="I116" s="20">
        <v>1262</v>
      </c>
      <c r="J116" s="20">
        <v>1264</v>
      </c>
      <c r="K116" s="20">
        <v>1256</v>
      </c>
      <c r="L116" s="20">
        <v>1255</v>
      </c>
      <c r="M116" s="20">
        <v>1249</v>
      </c>
      <c r="N116" s="20">
        <v>1247</v>
      </c>
      <c r="O116" s="20">
        <v>1247</v>
      </c>
      <c r="P116" s="20">
        <v>1238</v>
      </c>
      <c r="Q116" s="20">
        <v>1224</v>
      </c>
      <c r="R116" s="20">
        <v>1219</v>
      </c>
      <c r="S116" s="20">
        <v>1212</v>
      </c>
      <c r="T116" s="20">
        <v>1215</v>
      </c>
      <c r="U116" s="20">
        <v>1208</v>
      </c>
      <c r="V116" s="20">
        <v>1215</v>
      </c>
      <c r="W116" s="20">
        <v>1214</v>
      </c>
      <c r="X116" s="20">
        <v>1210</v>
      </c>
      <c r="Y116" s="20">
        <v>1210</v>
      </c>
      <c r="Z116" s="20">
        <v>1206</v>
      </c>
      <c r="AA116" s="20">
        <v>1196</v>
      </c>
      <c r="AB116" s="20">
        <v>1202</v>
      </c>
      <c r="AC116" s="20">
        <v>1193</v>
      </c>
      <c r="AD116" s="20">
        <v>1184</v>
      </c>
      <c r="AE116" s="20">
        <v>1180</v>
      </c>
      <c r="AF116" s="20">
        <v>1170</v>
      </c>
      <c r="AG116" s="20">
        <v>1167</v>
      </c>
      <c r="AH116" s="20">
        <v>1164</v>
      </c>
      <c r="AI116" s="20">
        <v>1155</v>
      </c>
    </row>
    <row r="117" spans="1:35">
      <c r="A117" t="s">
        <v>627</v>
      </c>
      <c r="B117" s="23">
        <v>716</v>
      </c>
      <c r="C117" s="18" t="s">
        <v>463</v>
      </c>
      <c r="D117" s="20">
        <v>82</v>
      </c>
      <c r="E117" s="20">
        <v>83</v>
      </c>
      <c r="F117" s="20">
        <v>83</v>
      </c>
      <c r="G117" s="20">
        <v>83</v>
      </c>
      <c r="H117" s="20">
        <v>84</v>
      </c>
      <c r="I117" s="20">
        <v>85</v>
      </c>
      <c r="J117" s="20">
        <v>84</v>
      </c>
      <c r="K117" s="20">
        <v>84</v>
      </c>
      <c r="L117" s="20">
        <v>84</v>
      </c>
      <c r="M117" s="20">
        <v>84</v>
      </c>
      <c r="N117" s="20">
        <v>84</v>
      </c>
      <c r="O117" s="20">
        <v>83</v>
      </c>
      <c r="P117" s="20">
        <v>84</v>
      </c>
      <c r="Q117" s="20">
        <v>85</v>
      </c>
      <c r="R117" s="20">
        <v>84</v>
      </c>
      <c r="S117" s="20">
        <v>84</v>
      </c>
      <c r="T117" s="20">
        <v>84</v>
      </c>
      <c r="U117" s="20">
        <v>84</v>
      </c>
      <c r="V117" s="20">
        <v>83</v>
      </c>
      <c r="W117" s="20">
        <v>83</v>
      </c>
      <c r="X117" s="20">
        <v>84</v>
      </c>
      <c r="Y117" s="20">
        <v>84</v>
      </c>
      <c r="Z117" s="20">
        <v>83</v>
      </c>
      <c r="AA117" s="20">
        <v>82</v>
      </c>
      <c r="AB117" s="20">
        <v>82</v>
      </c>
      <c r="AC117" s="20">
        <v>81</v>
      </c>
      <c r="AD117" s="20">
        <v>81</v>
      </c>
      <c r="AE117" s="20">
        <v>81</v>
      </c>
      <c r="AF117" s="20">
        <v>81</v>
      </c>
      <c r="AG117" s="20">
        <v>81</v>
      </c>
      <c r="AH117" s="20">
        <v>82</v>
      </c>
      <c r="AI117" s="20">
        <v>82</v>
      </c>
    </row>
    <row r="118" spans="1:35">
      <c r="A118" t="s">
        <v>627</v>
      </c>
      <c r="B118" s="24">
        <v>717</v>
      </c>
      <c r="C118" s="18" t="s">
        <v>464</v>
      </c>
      <c r="D118" s="20">
        <v>2324</v>
      </c>
      <c r="E118" s="20">
        <v>2330</v>
      </c>
      <c r="F118" s="20">
        <v>2330</v>
      </c>
      <c r="G118" s="20">
        <v>2357</v>
      </c>
      <c r="H118" s="20">
        <v>2338</v>
      </c>
      <c r="I118" s="20">
        <v>2343</v>
      </c>
      <c r="J118" s="20">
        <v>2342</v>
      </c>
      <c r="K118" s="20">
        <v>2336</v>
      </c>
      <c r="L118" s="20">
        <v>2339</v>
      </c>
      <c r="M118" s="20">
        <v>2340</v>
      </c>
      <c r="N118" s="20">
        <v>2345</v>
      </c>
      <c r="O118" s="20">
        <v>2350</v>
      </c>
      <c r="P118" s="20">
        <v>2346</v>
      </c>
      <c r="Q118" s="20">
        <v>2358</v>
      </c>
      <c r="R118" s="20">
        <v>2364</v>
      </c>
      <c r="S118" s="20">
        <v>2360</v>
      </c>
      <c r="T118" s="20">
        <v>2363</v>
      </c>
      <c r="U118" s="20">
        <v>2365</v>
      </c>
      <c r="V118" s="20">
        <v>2365</v>
      </c>
      <c r="W118" s="20">
        <v>2365</v>
      </c>
      <c r="X118" s="20">
        <v>2357</v>
      </c>
      <c r="Y118" s="20">
        <v>2350</v>
      </c>
      <c r="Z118" s="20">
        <v>2353</v>
      </c>
      <c r="AA118" s="20">
        <v>2353</v>
      </c>
      <c r="AB118" s="20">
        <v>2345</v>
      </c>
      <c r="AC118" s="20">
        <v>2337</v>
      </c>
      <c r="AD118" s="20">
        <v>2344</v>
      </c>
      <c r="AE118" s="20">
        <v>2335</v>
      </c>
      <c r="AF118" s="20">
        <v>2332</v>
      </c>
      <c r="AG118" s="20">
        <v>2331</v>
      </c>
      <c r="AH118" s="20">
        <v>2323</v>
      </c>
      <c r="AI118" s="20">
        <v>2322</v>
      </c>
    </row>
    <row r="119" spans="1:35">
      <c r="A119" t="s">
        <v>627</v>
      </c>
      <c r="B119" s="23">
        <v>801</v>
      </c>
      <c r="C119" s="18" t="s">
        <v>465</v>
      </c>
      <c r="D119" s="20">
        <v>3152</v>
      </c>
      <c r="E119" s="20">
        <v>3145</v>
      </c>
      <c r="F119" s="20">
        <v>3139</v>
      </c>
      <c r="G119" s="20">
        <v>3145</v>
      </c>
      <c r="H119" s="20">
        <v>3160</v>
      </c>
      <c r="I119" s="20">
        <v>3163</v>
      </c>
      <c r="J119" s="20">
        <v>3162</v>
      </c>
      <c r="K119" s="20">
        <v>3162</v>
      </c>
      <c r="L119" s="20">
        <v>3156</v>
      </c>
      <c r="M119" s="20">
        <v>3163</v>
      </c>
      <c r="N119" s="20">
        <v>3158</v>
      </c>
      <c r="O119" s="20">
        <v>3148</v>
      </c>
      <c r="P119" s="20">
        <v>3135</v>
      </c>
      <c r="Q119" s="20">
        <v>3132</v>
      </c>
      <c r="R119" s="20">
        <v>3128</v>
      </c>
      <c r="S119" s="20">
        <v>3129</v>
      </c>
      <c r="T119" s="20">
        <v>3123</v>
      </c>
      <c r="U119" s="20">
        <v>3110</v>
      </c>
      <c r="V119" s="20">
        <v>3112</v>
      </c>
      <c r="W119" s="20">
        <v>3106</v>
      </c>
      <c r="X119" s="20">
        <v>3113</v>
      </c>
      <c r="Y119" s="20">
        <v>3109</v>
      </c>
      <c r="Z119" s="20">
        <v>3110</v>
      </c>
      <c r="AA119" s="20">
        <v>3099</v>
      </c>
      <c r="AB119" s="20">
        <v>3095</v>
      </c>
      <c r="AC119" s="20">
        <v>3076</v>
      </c>
      <c r="AD119" s="20">
        <v>3079</v>
      </c>
      <c r="AE119" s="20">
        <v>3076</v>
      </c>
      <c r="AF119" s="20">
        <v>3069</v>
      </c>
      <c r="AG119" s="20">
        <v>3076</v>
      </c>
      <c r="AH119" s="20">
        <v>3077</v>
      </c>
      <c r="AI119" s="20">
        <v>3080</v>
      </c>
    </row>
    <row r="120" spans="1:35">
      <c r="A120" t="s">
        <v>627</v>
      </c>
      <c r="B120" s="23">
        <v>802</v>
      </c>
      <c r="C120" s="18" t="s">
        <v>466</v>
      </c>
      <c r="D120" s="20">
        <v>267</v>
      </c>
      <c r="E120" s="20">
        <v>267</v>
      </c>
      <c r="F120" s="20">
        <v>265</v>
      </c>
      <c r="G120" s="20">
        <v>267</v>
      </c>
      <c r="H120" s="20">
        <v>263</v>
      </c>
      <c r="I120" s="20">
        <v>263</v>
      </c>
      <c r="J120" s="20">
        <v>264</v>
      </c>
      <c r="K120" s="20">
        <v>264</v>
      </c>
      <c r="L120" s="20">
        <v>264</v>
      </c>
      <c r="M120" s="20">
        <v>264</v>
      </c>
      <c r="N120" s="20">
        <v>264</v>
      </c>
      <c r="O120" s="20">
        <v>265</v>
      </c>
      <c r="P120" s="20">
        <v>266</v>
      </c>
      <c r="Q120" s="20">
        <v>268</v>
      </c>
      <c r="R120" s="20">
        <v>270</v>
      </c>
      <c r="S120" s="20">
        <v>270</v>
      </c>
      <c r="T120" s="20">
        <v>269</v>
      </c>
      <c r="U120" s="20">
        <v>268</v>
      </c>
      <c r="V120" s="20">
        <v>269</v>
      </c>
      <c r="W120" s="20">
        <v>269</v>
      </c>
      <c r="X120" s="20">
        <v>269</v>
      </c>
      <c r="Y120" s="20">
        <v>269</v>
      </c>
      <c r="Z120" s="20">
        <v>266</v>
      </c>
      <c r="AA120" s="20">
        <v>265</v>
      </c>
      <c r="AB120" s="20">
        <v>265</v>
      </c>
      <c r="AC120" s="20">
        <v>263</v>
      </c>
      <c r="AD120" s="20">
        <v>260</v>
      </c>
      <c r="AE120" s="20">
        <v>261</v>
      </c>
      <c r="AF120" s="20">
        <v>261</v>
      </c>
      <c r="AG120" s="20">
        <v>262</v>
      </c>
      <c r="AH120" s="20">
        <v>263</v>
      </c>
      <c r="AI120" s="20">
        <v>262</v>
      </c>
    </row>
    <row r="121" spans="1:35">
      <c r="A121" t="s">
        <v>627</v>
      </c>
      <c r="B121" s="23">
        <v>803</v>
      </c>
      <c r="C121" s="18" t="s">
        <v>467</v>
      </c>
      <c r="D121" s="20">
        <v>9</v>
      </c>
      <c r="E121" s="20">
        <v>9</v>
      </c>
      <c r="F121" s="20">
        <v>9</v>
      </c>
      <c r="G121" s="20">
        <v>9</v>
      </c>
      <c r="H121" s="20">
        <v>8</v>
      </c>
      <c r="I121" s="20">
        <v>8</v>
      </c>
      <c r="J121" s="20">
        <v>8</v>
      </c>
      <c r="K121" s="20">
        <v>8</v>
      </c>
      <c r="L121" s="20">
        <v>8</v>
      </c>
      <c r="M121" s="20">
        <v>8</v>
      </c>
      <c r="N121" s="20">
        <v>8</v>
      </c>
      <c r="O121" s="20">
        <v>8</v>
      </c>
      <c r="P121" s="20">
        <v>8</v>
      </c>
      <c r="Q121" s="20">
        <v>8</v>
      </c>
      <c r="R121" s="20">
        <v>8</v>
      </c>
      <c r="S121" s="20">
        <v>8</v>
      </c>
      <c r="T121" s="20">
        <v>8</v>
      </c>
      <c r="U121" s="20">
        <v>8</v>
      </c>
      <c r="V121" s="20">
        <v>8</v>
      </c>
      <c r="W121" s="20">
        <v>8</v>
      </c>
      <c r="X121" s="20">
        <v>8</v>
      </c>
      <c r="Y121" s="20">
        <v>8</v>
      </c>
      <c r="Z121" s="20">
        <v>8</v>
      </c>
      <c r="AA121" s="20">
        <v>8</v>
      </c>
      <c r="AB121" s="20">
        <v>8</v>
      </c>
      <c r="AC121" s="20">
        <v>8</v>
      </c>
      <c r="AD121" s="20">
        <v>8</v>
      </c>
      <c r="AE121" s="20">
        <v>8</v>
      </c>
      <c r="AF121" s="20">
        <v>8</v>
      </c>
      <c r="AG121" s="20">
        <v>8</v>
      </c>
      <c r="AH121" s="20">
        <v>8</v>
      </c>
      <c r="AI121" s="20">
        <v>8</v>
      </c>
    </row>
    <row r="122" spans="1:35">
      <c r="A122" t="s">
        <v>627</v>
      </c>
      <c r="B122" s="23">
        <v>804</v>
      </c>
      <c r="C122" s="32" t="s">
        <v>468</v>
      </c>
      <c r="D122" s="20">
        <v>1553</v>
      </c>
      <c r="E122" s="20">
        <v>1554</v>
      </c>
      <c r="F122" s="20">
        <v>1552</v>
      </c>
      <c r="G122" s="20">
        <v>1554</v>
      </c>
      <c r="H122" s="20">
        <v>1558</v>
      </c>
      <c r="I122" s="20">
        <v>1553</v>
      </c>
      <c r="J122" s="20">
        <v>1562</v>
      </c>
      <c r="K122" s="20">
        <v>1570</v>
      </c>
      <c r="L122" s="20">
        <v>1571</v>
      </c>
      <c r="M122" s="20">
        <v>1572</v>
      </c>
      <c r="N122" s="20">
        <v>1566</v>
      </c>
      <c r="O122" s="20">
        <v>1564</v>
      </c>
      <c r="P122" s="20">
        <v>1559</v>
      </c>
      <c r="Q122" s="20">
        <v>1552</v>
      </c>
      <c r="R122" s="20">
        <v>1553</v>
      </c>
      <c r="S122" s="20">
        <v>1552</v>
      </c>
      <c r="T122" s="20">
        <v>1543</v>
      </c>
      <c r="U122" s="20">
        <v>1549</v>
      </c>
      <c r="V122" s="20">
        <v>1548</v>
      </c>
      <c r="W122" s="20">
        <v>1544</v>
      </c>
      <c r="X122" s="20">
        <v>1540</v>
      </c>
      <c r="Y122" s="20">
        <v>1540</v>
      </c>
      <c r="Z122" s="20">
        <v>1527</v>
      </c>
      <c r="AA122" s="20">
        <v>1537</v>
      </c>
      <c r="AB122" s="20">
        <v>1524</v>
      </c>
      <c r="AC122" s="20">
        <v>1522</v>
      </c>
      <c r="AD122" s="20">
        <v>1528</v>
      </c>
      <c r="AE122" s="20">
        <v>1530</v>
      </c>
      <c r="AF122" s="20">
        <v>1529</v>
      </c>
      <c r="AG122" s="20">
        <v>1526</v>
      </c>
      <c r="AH122" s="20">
        <v>1530</v>
      </c>
      <c r="AI122" s="20">
        <v>1527</v>
      </c>
    </row>
    <row r="123" spans="1:35">
      <c r="A123" t="s">
        <v>627</v>
      </c>
      <c r="B123" s="23">
        <v>806</v>
      </c>
      <c r="C123" s="18" t="s">
        <v>469</v>
      </c>
      <c r="D123" s="20">
        <v>70</v>
      </c>
      <c r="E123" s="20">
        <v>67</v>
      </c>
      <c r="F123" s="20">
        <v>67</v>
      </c>
      <c r="G123" s="20">
        <v>67</v>
      </c>
      <c r="H123" s="20">
        <v>68</v>
      </c>
      <c r="I123" s="20">
        <v>69</v>
      </c>
      <c r="J123" s="20">
        <v>69</v>
      </c>
      <c r="K123" s="20">
        <v>69</v>
      </c>
      <c r="L123" s="20">
        <v>69</v>
      </c>
      <c r="M123" s="20">
        <v>67</v>
      </c>
      <c r="N123" s="20">
        <v>67</v>
      </c>
      <c r="O123" s="20">
        <v>69</v>
      </c>
      <c r="P123" s="20">
        <v>69</v>
      </c>
      <c r="Q123" s="20">
        <v>70</v>
      </c>
      <c r="R123" s="20">
        <v>70</v>
      </c>
      <c r="S123" s="20">
        <v>71</v>
      </c>
      <c r="T123" s="20">
        <v>71</v>
      </c>
      <c r="U123" s="20">
        <v>72</v>
      </c>
      <c r="V123" s="20">
        <v>72</v>
      </c>
      <c r="W123" s="20">
        <v>72</v>
      </c>
      <c r="X123" s="20">
        <v>72</v>
      </c>
      <c r="Y123" s="20">
        <v>72</v>
      </c>
      <c r="Z123" s="20">
        <v>72</v>
      </c>
      <c r="AA123" s="20">
        <v>72</v>
      </c>
      <c r="AB123" s="20">
        <v>72</v>
      </c>
      <c r="AC123" s="20">
        <v>72</v>
      </c>
      <c r="AD123" s="20">
        <v>72</v>
      </c>
      <c r="AE123" s="20">
        <v>72</v>
      </c>
      <c r="AF123" s="20">
        <v>71</v>
      </c>
      <c r="AG123" s="20">
        <v>70</v>
      </c>
      <c r="AH123" s="20">
        <v>70</v>
      </c>
      <c r="AI123" s="20">
        <v>73</v>
      </c>
    </row>
    <row r="124" spans="1:35">
      <c r="A124" t="s">
        <v>627</v>
      </c>
      <c r="B124" s="23">
        <v>811</v>
      </c>
      <c r="C124" s="18" t="s">
        <v>470</v>
      </c>
      <c r="D124" s="20">
        <v>0</v>
      </c>
      <c r="E124" s="20">
        <v>0</v>
      </c>
      <c r="F124" s="20">
        <v>0</v>
      </c>
      <c r="G124" s="20">
        <v>0</v>
      </c>
      <c r="H124" s="20">
        <v>0</v>
      </c>
      <c r="I124" s="20">
        <v>0</v>
      </c>
      <c r="J124" s="20">
        <v>0</v>
      </c>
      <c r="K124" s="20">
        <v>0</v>
      </c>
      <c r="L124" s="20">
        <v>0</v>
      </c>
      <c r="M124" s="20">
        <v>0</v>
      </c>
      <c r="N124" s="20">
        <v>0</v>
      </c>
      <c r="O124" s="20">
        <v>0</v>
      </c>
      <c r="P124" s="20">
        <v>0</v>
      </c>
      <c r="Q124" s="20">
        <v>0</v>
      </c>
      <c r="R124" s="20">
        <v>0</v>
      </c>
      <c r="S124" s="20">
        <v>0</v>
      </c>
      <c r="T124" s="20">
        <v>0</v>
      </c>
      <c r="U124" s="20">
        <v>0</v>
      </c>
      <c r="V124" s="20">
        <v>0</v>
      </c>
      <c r="W124" s="20">
        <v>0</v>
      </c>
      <c r="X124" s="20">
        <v>0</v>
      </c>
      <c r="Y124" s="20">
        <v>0</v>
      </c>
      <c r="Z124" s="20">
        <v>0</v>
      </c>
      <c r="AA124" s="20">
        <v>0</v>
      </c>
      <c r="AB124" s="20">
        <v>0</v>
      </c>
      <c r="AC124" s="20">
        <v>0</v>
      </c>
      <c r="AD124" s="20">
        <v>0</v>
      </c>
      <c r="AE124" s="20">
        <v>0</v>
      </c>
      <c r="AF124" s="20">
        <v>0</v>
      </c>
      <c r="AG124" s="20">
        <v>0</v>
      </c>
      <c r="AH124" s="20">
        <v>0</v>
      </c>
      <c r="AI124" s="20">
        <v>0</v>
      </c>
    </row>
    <row r="125" spans="1:35">
      <c r="A125" t="s">
        <v>627</v>
      </c>
      <c r="B125" s="23">
        <v>812</v>
      </c>
      <c r="C125" s="18" t="s">
        <v>471</v>
      </c>
      <c r="D125" s="20">
        <v>823</v>
      </c>
      <c r="E125" s="20">
        <v>830</v>
      </c>
      <c r="F125" s="20">
        <v>829</v>
      </c>
      <c r="G125" s="20">
        <v>830</v>
      </c>
      <c r="H125" s="20">
        <v>826</v>
      </c>
      <c r="I125" s="20">
        <v>829</v>
      </c>
      <c r="J125" s="20">
        <v>822</v>
      </c>
      <c r="K125" s="20">
        <v>818</v>
      </c>
      <c r="L125" s="20">
        <v>815</v>
      </c>
      <c r="M125" s="20">
        <v>812</v>
      </c>
      <c r="N125" s="20">
        <v>809</v>
      </c>
      <c r="O125" s="20">
        <v>807</v>
      </c>
      <c r="P125" s="20">
        <v>796</v>
      </c>
      <c r="Q125" s="20">
        <v>807</v>
      </c>
      <c r="R125" s="20">
        <v>805</v>
      </c>
      <c r="S125" s="20">
        <v>805</v>
      </c>
      <c r="T125" s="20">
        <v>804</v>
      </c>
      <c r="U125" s="20">
        <v>804</v>
      </c>
      <c r="V125" s="20">
        <v>802</v>
      </c>
      <c r="W125" s="20">
        <v>805</v>
      </c>
      <c r="X125" s="20">
        <v>811</v>
      </c>
      <c r="Y125" s="20">
        <v>814</v>
      </c>
      <c r="Z125" s="20">
        <v>818</v>
      </c>
      <c r="AA125" s="20">
        <v>821</v>
      </c>
      <c r="AB125" s="20">
        <v>812</v>
      </c>
      <c r="AC125" s="20">
        <v>806</v>
      </c>
      <c r="AD125" s="20">
        <v>809</v>
      </c>
      <c r="AE125" s="20">
        <v>806</v>
      </c>
      <c r="AF125" s="20">
        <v>808</v>
      </c>
      <c r="AG125" s="20">
        <v>809</v>
      </c>
      <c r="AH125" s="20">
        <v>809</v>
      </c>
      <c r="AI125" s="20">
        <v>808</v>
      </c>
    </row>
    <row r="126" spans="1:35">
      <c r="A126" t="s">
        <v>627</v>
      </c>
      <c r="B126" s="23">
        <v>813</v>
      </c>
      <c r="C126" s="18" t="s">
        <v>472</v>
      </c>
      <c r="D126" s="20">
        <v>908</v>
      </c>
      <c r="E126" s="20">
        <v>914</v>
      </c>
      <c r="F126" s="20">
        <v>919</v>
      </c>
      <c r="G126" s="20">
        <v>914</v>
      </c>
      <c r="H126" s="20">
        <v>912</v>
      </c>
      <c r="I126" s="20">
        <v>913</v>
      </c>
      <c r="J126" s="20">
        <v>914</v>
      </c>
      <c r="K126" s="20">
        <v>913</v>
      </c>
      <c r="L126" s="20">
        <v>913</v>
      </c>
      <c r="M126" s="20">
        <v>911</v>
      </c>
      <c r="N126" s="20">
        <v>909</v>
      </c>
      <c r="O126" s="20">
        <v>902</v>
      </c>
      <c r="P126" s="20">
        <v>886</v>
      </c>
      <c r="Q126" s="20">
        <v>896</v>
      </c>
      <c r="R126" s="20">
        <v>901</v>
      </c>
      <c r="S126" s="20">
        <v>898</v>
      </c>
      <c r="T126" s="20">
        <v>897</v>
      </c>
      <c r="U126" s="20">
        <v>904</v>
      </c>
      <c r="V126" s="20">
        <v>904</v>
      </c>
      <c r="W126" s="20">
        <v>904</v>
      </c>
      <c r="X126" s="20">
        <v>898</v>
      </c>
      <c r="Y126" s="20">
        <v>899</v>
      </c>
      <c r="Z126" s="20">
        <v>896</v>
      </c>
      <c r="AA126" s="20">
        <v>894</v>
      </c>
      <c r="AB126" s="20">
        <v>880</v>
      </c>
      <c r="AC126" s="20">
        <v>882</v>
      </c>
      <c r="AD126" s="20">
        <v>886</v>
      </c>
      <c r="AE126" s="20">
        <v>883</v>
      </c>
      <c r="AF126" s="20">
        <v>882</v>
      </c>
      <c r="AG126" s="20">
        <v>883</v>
      </c>
      <c r="AH126" s="20">
        <v>883</v>
      </c>
      <c r="AI126" s="20">
        <v>885</v>
      </c>
    </row>
    <row r="127" spans="1:35">
      <c r="A127" t="s">
        <v>627</v>
      </c>
      <c r="B127" s="23">
        <v>815</v>
      </c>
      <c r="C127" s="18" t="s">
        <v>473</v>
      </c>
      <c r="D127" s="20">
        <v>119</v>
      </c>
      <c r="E127" s="20">
        <v>117</v>
      </c>
      <c r="F127" s="20">
        <v>118</v>
      </c>
      <c r="G127" s="20">
        <v>117</v>
      </c>
      <c r="H127" s="20">
        <v>121</v>
      </c>
      <c r="I127" s="20">
        <v>122</v>
      </c>
      <c r="J127" s="20">
        <v>122</v>
      </c>
      <c r="K127" s="20">
        <v>127</v>
      </c>
      <c r="L127" s="20">
        <v>126</v>
      </c>
      <c r="M127" s="20">
        <v>126</v>
      </c>
      <c r="N127" s="20">
        <v>126</v>
      </c>
      <c r="O127" s="20">
        <v>128</v>
      </c>
      <c r="P127" s="20">
        <v>121</v>
      </c>
      <c r="Q127" s="20">
        <v>123</v>
      </c>
      <c r="R127" s="20">
        <v>124</v>
      </c>
      <c r="S127" s="20">
        <v>124</v>
      </c>
      <c r="T127" s="20">
        <v>123</v>
      </c>
      <c r="U127" s="20">
        <v>120</v>
      </c>
      <c r="V127" s="20">
        <v>120</v>
      </c>
      <c r="W127" s="20">
        <v>120</v>
      </c>
      <c r="X127" s="20">
        <v>123</v>
      </c>
      <c r="Y127" s="20">
        <v>122</v>
      </c>
      <c r="Z127" s="20">
        <v>122</v>
      </c>
      <c r="AA127" s="20">
        <v>122</v>
      </c>
      <c r="AB127" s="20">
        <v>123</v>
      </c>
      <c r="AC127" s="20">
        <v>126</v>
      </c>
      <c r="AD127" s="20">
        <v>129</v>
      </c>
      <c r="AE127" s="20">
        <v>128</v>
      </c>
      <c r="AF127" s="20">
        <v>126</v>
      </c>
      <c r="AG127" s="20">
        <v>124</v>
      </c>
      <c r="AH127" s="20">
        <v>123</v>
      </c>
      <c r="AI127" s="20">
        <v>123</v>
      </c>
    </row>
    <row r="128" spans="1:35">
      <c r="A128" t="s">
        <v>627</v>
      </c>
      <c r="B128" s="23">
        <v>816</v>
      </c>
      <c r="C128" s="18" t="s">
        <v>474</v>
      </c>
      <c r="D128" s="20">
        <v>9</v>
      </c>
      <c r="E128" s="20">
        <v>9</v>
      </c>
      <c r="F128" s="20">
        <v>9</v>
      </c>
      <c r="G128" s="20">
        <v>9</v>
      </c>
      <c r="H128" s="20">
        <v>9</v>
      </c>
      <c r="I128" s="20">
        <v>9</v>
      </c>
      <c r="J128" s="20">
        <v>9</v>
      </c>
      <c r="K128" s="20">
        <v>9</v>
      </c>
      <c r="L128" s="20">
        <v>10</v>
      </c>
      <c r="M128" s="20">
        <v>10</v>
      </c>
      <c r="N128" s="20">
        <v>10</v>
      </c>
      <c r="O128" s="20">
        <v>10</v>
      </c>
      <c r="P128" s="20">
        <v>9</v>
      </c>
      <c r="Q128" s="20">
        <v>9</v>
      </c>
      <c r="R128" s="20">
        <v>8</v>
      </c>
      <c r="S128" s="20">
        <v>8</v>
      </c>
      <c r="T128" s="20">
        <v>8</v>
      </c>
      <c r="U128" s="20">
        <v>8</v>
      </c>
      <c r="V128" s="20">
        <v>8</v>
      </c>
      <c r="W128" s="20">
        <v>8</v>
      </c>
      <c r="X128" s="20">
        <v>8</v>
      </c>
      <c r="Y128" s="20">
        <v>8</v>
      </c>
      <c r="Z128" s="20">
        <v>9</v>
      </c>
      <c r="AA128" s="20">
        <v>10</v>
      </c>
      <c r="AB128" s="20">
        <v>10</v>
      </c>
      <c r="AC128" s="20">
        <v>12</v>
      </c>
      <c r="AD128" s="20">
        <v>12</v>
      </c>
      <c r="AE128" s="20">
        <v>12</v>
      </c>
      <c r="AF128" s="20">
        <v>12</v>
      </c>
      <c r="AG128" s="20">
        <v>12</v>
      </c>
      <c r="AH128" s="20">
        <v>12</v>
      </c>
      <c r="AI128" s="20">
        <v>12</v>
      </c>
    </row>
    <row r="129" spans="1:35">
      <c r="A129" t="s">
        <v>627</v>
      </c>
      <c r="B129" s="23">
        <v>817</v>
      </c>
      <c r="C129" s="18" t="s">
        <v>475</v>
      </c>
      <c r="D129" s="20">
        <v>15</v>
      </c>
      <c r="E129" s="20">
        <v>15</v>
      </c>
      <c r="F129" s="20">
        <v>15</v>
      </c>
      <c r="G129" s="20">
        <v>15</v>
      </c>
      <c r="H129" s="20">
        <v>15</v>
      </c>
      <c r="I129" s="20">
        <v>15</v>
      </c>
      <c r="J129" s="20">
        <v>15</v>
      </c>
      <c r="K129" s="20">
        <v>15</v>
      </c>
      <c r="L129" s="20">
        <v>15</v>
      </c>
      <c r="M129" s="20">
        <v>15</v>
      </c>
      <c r="N129" s="20">
        <v>15</v>
      </c>
      <c r="O129" s="20">
        <v>15</v>
      </c>
      <c r="P129" s="20">
        <v>15</v>
      </c>
      <c r="Q129" s="20">
        <v>15</v>
      </c>
      <c r="R129" s="20">
        <v>15</v>
      </c>
      <c r="S129" s="20">
        <v>16</v>
      </c>
      <c r="T129" s="20">
        <v>17</v>
      </c>
      <c r="U129" s="20">
        <v>17</v>
      </c>
      <c r="V129" s="20">
        <v>17</v>
      </c>
      <c r="W129" s="20">
        <v>17</v>
      </c>
      <c r="X129" s="20">
        <v>17</v>
      </c>
      <c r="Y129" s="20">
        <v>17</v>
      </c>
      <c r="Z129" s="20">
        <v>17</v>
      </c>
      <c r="AA129" s="20">
        <v>17</v>
      </c>
      <c r="AB129" s="20">
        <v>17</v>
      </c>
      <c r="AC129" s="20">
        <v>17</v>
      </c>
      <c r="AD129" s="20">
        <v>17</v>
      </c>
      <c r="AE129" s="20">
        <v>17</v>
      </c>
      <c r="AF129" s="20">
        <v>17</v>
      </c>
      <c r="AG129" s="20">
        <v>17</v>
      </c>
      <c r="AH129" s="20">
        <v>16</v>
      </c>
      <c r="AI129" s="20">
        <v>16</v>
      </c>
    </row>
    <row r="130" spans="1:35">
      <c r="A130" t="s">
        <v>627</v>
      </c>
      <c r="B130" s="23">
        <v>901</v>
      </c>
      <c r="C130" s="18" t="s">
        <v>476</v>
      </c>
      <c r="D130" s="20">
        <v>29</v>
      </c>
      <c r="E130" s="20">
        <v>29</v>
      </c>
      <c r="F130" s="20">
        <v>29</v>
      </c>
      <c r="G130" s="20">
        <v>29</v>
      </c>
      <c r="H130" s="20">
        <v>29</v>
      </c>
      <c r="I130" s="20">
        <v>29</v>
      </c>
      <c r="J130" s="20">
        <v>29</v>
      </c>
      <c r="K130" s="20">
        <v>29</v>
      </c>
      <c r="L130" s="20">
        <v>29</v>
      </c>
      <c r="M130" s="20">
        <v>29</v>
      </c>
      <c r="N130" s="20">
        <v>28</v>
      </c>
      <c r="O130" s="20">
        <v>28</v>
      </c>
      <c r="P130" s="20">
        <v>28</v>
      </c>
      <c r="Q130" s="20">
        <v>28</v>
      </c>
      <c r="R130" s="20">
        <v>28</v>
      </c>
      <c r="S130" s="20">
        <v>28</v>
      </c>
      <c r="T130" s="20">
        <v>28</v>
      </c>
      <c r="U130" s="20">
        <v>28</v>
      </c>
      <c r="V130" s="20">
        <v>29</v>
      </c>
      <c r="W130" s="20">
        <v>29</v>
      </c>
      <c r="X130" s="20">
        <v>29</v>
      </c>
      <c r="Y130" s="20">
        <v>29</v>
      </c>
      <c r="Z130" s="20">
        <v>29</v>
      </c>
      <c r="AA130" s="20">
        <v>29</v>
      </c>
      <c r="AB130" s="20">
        <v>29</v>
      </c>
      <c r="AC130" s="20">
        <v>29</v>
      </c>
      <c r="AD130" s="20">
        <v>29</v>
      </c>
      <c r="AE130" s="20">
        <v>29</v>
      </c>
      <c r="AF130" s="20">
        <v>29</v>
      </c>
      <c r="AG130" s="20">
        <v>29</v>
      </c>
      <c r="AH130" s="20">
        <v>29</v>
      </c>
      <c r="AI130" s="20">
        <v>29</v>
      </c>
    </row>
    <row r="131" spans="1:35">
      <c r="A131" t="s">
        <v>627</v>
      </c>
      <c r="B131" s="23">
        <v>902</v>
      </c>
      <c r="C131" s="18" t="s">
        <v>477</v>
      </c>
      <c r="D131" s="20">
        <v>52</v>
      </c>
      <c r="E131" s="20">
        <v>51</v>
      </c>
      <c r="F131" s="20">
        <v>51</v>
      </c>
      <c r="G131" s="20">
        <v>51</v>
      </c>
      <c r="H131" s="20">
        <v>53</v>
      </c>
      <c r="I131" s="20">
        <v>53</v>
      </c>
      <c r="J131" s="20">
        <v>53</v>
      </c>
      <c r="K131" s="20">
        <v>53</v>
      </c>
      <c r="L131" s="20">
        <v>53</v>
      </c>
      <c r="M131" s="20">
        <v>53</v>
      </c>
      <c r="N131" s="20">
        <v>53</v>
      </c>
      <c r="O131" s="20">
        <v>53</v>
      </c>
      <c r="P131" s="20">
        <v>53</v>
      </c>
      <c r="Q131" s="20">
        <v>53</v>
      </c>
      <c r="R131" s="20">
        <v>53</v>
      </c>
      <c r="S131" s="20">
        <v>52</v>
      </c>
      <c r="T131" s="20">
        <v>52</v>
      </c>
      <c r="U131" s="20">
        <v>52</v>
      </c>
      <c r="V131" s="20">
        <v>52</v>
      </c>
      <c r="W131" s="20">
        <v>53</v>
      </c>
      <c r="X131" s="20">
        <v>53</v>
      </c>
      <c r="Y131" s="20">
        <v>53</v>
      </c>
      <c r="Z131" s="20">
        <v>53</v>
      </c>
      <c r="AA131" s="20">
        <v>53</v>
      </c>
      <c r="AB131" s="20">
        <v>53</v>
      </c>
      <c r="AC131" s="20">
        <v>53</v>
      </c>
      <c r="AD131" s="20">
        <v>53</v>
      </c>
      <c r="AE131" s="20">
        <v>53</v>
      </c>
      <c r="AF131" s="20">
        <v>52</v>
      </c>
      <c r="AG131" s="20">
        <v>53</v>
      </c>
      <c r="AH131" s="20">
        <v>53</v>
      </c>
      <c r="AI131" s="20">
        <v>53</v>
      </c>
    </row>
    <row r="132" spans="1:35">
      <c r="A132" t="s">
        <v>627</v>
      </c>
      <c r="B132" s="23">
        <v>903</v>
      </c>
      <c r="C132" s="18" t="s">
        <v>478</v>
      </c>
      <c r="D132" s="20">
        <v>11</v>
      </c>
      <c r="E132" s="20">
        <v>11</v>
      </c>
      <c r="F132" s="20">
        <v>11</v>
      </c>
      <c r="G132" s="20">
        <v>11</v>
      </c>
      <c r="H132" s="20">
        <v>11</v>
      </c>
      <c r="I132" s="20">
        <v>11</v>
      </c>
      <c r="J132" s="20">
        <v>11</v>
      </c>
      <c r="K132" s="20">
        <v>11</v>
      </c>
      <c r="L132" s="20">
        <v>11</v>
      </c>
      <c r="M132" s="20">
        <v>11</v>
      </c>
      <c r="N132" s="20">
        <v>11</v>
      </c>
      <c r="O132" s="20">
        <v>11</v>
      </c>
      <c r="P132" s="20">
        <v>11</v>
      </c>
      <c r="Q132" s="20">
        <v>11</v>
      </c>
      <c r="R132" s="20">
        <v>11</v>
      </c>
      <c r="S132" s="20">
        <v>11</v>
      </c>
      <c r="T132" s="20">
        <v>11</v>
      </c>
      <c r="U132" s="20">
        <v>11</v>
      </c>
      <c r="V132" s="20">
        <v>11</v>
      </c>
      <c r="W132" s="20">
        <v>11</v>
      </c>
      <c r="X132" s="20">
        <v>11</v>
      </c>
      <c r="Y132" s="20">
        <v>11</v>
      </c>
      <c r="Z132" s="20">
        <v>11</v>
      </c>
      <c r="AA132" s="20">
        <v>11</v>
      </c>
      <c r="AB132" s="20">
        <v>11</v>
      </c>
      <c r="AC132" s="20">
        <v>11</v>
      </c>
      <c r="AD132" s="20">
        <v>11</v>
      </c>
      <c r="AE132" s="20">
        <v>11</v>
      </c>
      <c r="AF132" s="20">
        <v>11</v>
      </c>
      <c r="AG132" s="20">
        <v>11</v>
      </c>
      <c r="AH132" s="20">
        <v>11</v>
      </c>
      <c r="AI132" s="20">
        <v>11</v>
      </c>
    </row>
    <row r="133" spans="1:35">
      <c r="A133" t="s">
        <v>627</v>
      </c>
      <c r="B133" s="23">
        <v>904</v>
      </c>
      <c r="C133" s="18" t="s">
        <v>479</v>
      </c>
      <c r="D133" s="20">
        <v>71</v>
      </c>
      <c r="E133" s="20">
        <v>71</v>
      </c>
      <c r="F133" s="20">
        <v>71</v>
      </c>
      <c r="G133" s="20">
        <v>71</v>
      </c>
      <c r="H133" s="20">
        <v>71</v>
      </c>
      <c r="I133" s="20">
        <v>71</v>
      </c>
      <c r="J133" s="20">
        <v>71</v>
      </c>
      <c r="K133" s="20">
        <v>72</v>
      </c>
      <c r="L133" s="20">
        <v>72</v>
      </c>
      <c r="M133" s="20">
        <v>72</v>
      </c>
      <c r="N133" s="20">
        <v>71</v>
      </c>
      <c r="O133" s="20">
        <v>71</v>
      </c>
      <c r="P133" s="20">
        <v>71</v>
      </c>
      <c r="Q133" s="20">
        <v>72</v>
      </c>
      <c r="R133" s="20">
        <v>71</v>
      </c>
      <c r="S133" s="20">
        <v>71</v>
      </c>
      <c r="T133" s="20">
        <v>72</v>
      </c>
      <c r="U133" s="20">
        <v>72</v>
      </c>
      <c r="V133" s="20">
        <v>72</v>
      </c>
      <c r="W133" s="20">
        <v>72</v>
      </c>
      <c r="X133" s="20">
        <v>72</v>
      </c>
      <c r="Y133" s="20">
        <v>72</v>
      </c>
      <c r="Z133" s="20">
        <v>72</v>
      </c>
      <c r="AA133" s="20">
        <v>73</v>
      </c>
      <c r="AB133" s="20">
        <v>73</v>
      </c>
      <c r="AC133" s="20">
        <v>73</v>
      </c>
      <c r="AD133" s="20">
        <v>73</v>
      </c>
      <c r="AE133" s="20">
        <v>73</v>
      </c>
      <c r="AF133" s="20">
        <v>73</v>
      </c>
      <c r="AG133" s="20">
        <v>73</v>
      </c>
      <c r="AH133" s="20">
        <v>74</v>
      </c>
      <c r="AI133" s="20">
        <v>74</v>
      </c>
    </row>
    <row r="134" spans="1:35">
      <c r="A134" t="s">
        <v>627</v>
      </c>
      <c r="B134" s="23">
        <v>905</v>
      </c>
      <c r="C134" s="18" t="s">
        <v>480</v>
      </c>
      <c r="D134" s="20">
        <v>788</v>
      </c>
      <c r="E134" s="20">
        <v>832</v>
      </c>
      <c r="F134" s="20">
        <v>839</v>
      </c>
      <c r="G134" s="20">
        <v>832</v>
      </c>
      <c r="H134" s="20">
        <v>844</v>
      </c>
      <c r="I134" s="20">
        <v>844</v>
      </c>
      <c r="J134" s="20">
        <v>858</v>
      </c>
      <c r="K134" s="20">
        <v>902</v>
      </c>
      <c r="L134" s="20">
        <v>923</v>
      </c>
      <c r="M134" s="20">
        <v>799</v>
      </c>
      <c r="N134" s="20">
        <v>801</v>
      </c>
      <c r="O134" s="20">
        <v>805</v>
      </c>
      <c r="P134" s="20">
        <v>776</v>
      </c>
      <c r="Q134" s="20">
        <v>833</v>
      </c>
      <c r="R134" s="20">
        <v>838</v>
      </c>
      <c r="S134" s="20">
        <v>836</v>
      </c>
      <c r="T134" s="20">
        <v>833</v>
      </c>
      <c r="U134" s="20">
        <v>847</v>
      </c>
      <c r="V134" s="20">
        <v>854</v>
      </c>
      <c r="W134" s="20">
        <v>854</v>
      </c>
      <c r="X134" s="20">
        <v>877</v>
      </c>
      <c r="Y134" s="20">
        <v>803</v>
      </c>
      <c r="Z134" s="20">
        <v>800</v>
      </c>
      <c r="AA134" s="20">
        <v>804</v>
      </c>
      <c r="AB134" s="20">
        <v>776</v>
      </c>
      <c r="AC134" s="20">
        <v>835</v>
      </c>
      <c r="AD134" s="20">
        <v>838</v>
      </c>
      <c r="AE134" s="20">
        <v>831</v>
      </c>
      <c r="AF134" s="20">
        <v>830</v>
      </c>
      <c r="AG134" s="20">
        <v>833</v>
      </c>
      <c r="AH134" s="20">
        <v>852</v>
      </c>
      <c r="AI134" s="20">
        <v>812</v>
      </c>
    </row>
    <row r="135" spans="1:35">
      <c r="A135" t="s">
        <v>627</v>
      </c>
      <c r="B135" s="23">
        <v>906</v>
      </c>
      <c r="C135" s="18" t="s">
        <v>481</v>
      </c>
      <c r="D135" s="20">
        <v>17</v>
      </c>
      <c r="E135" s="20">
        <v>17</v>
      </c>
      <c r="F135" s="20">
        <v>17</v>
      </c>
      <c r="G135" s="20">
        <v>17</v>
      </c>
      <c r="H135" s="20">
        <v>16</v>
      </c>
      <c r="I135" s="20">
        <v>16</v>
      </c>
      <c r="J135" s="20">
        <v>16</v>
      </c>
      <c r="K135" s="20">
        <v>16</v>
      </c>
      <c r="L135" s="20">
        <v>15</v>
      </c>
      <c r="M135" s="20">
        <v>15</v>
      </c>
      <c r="N135" s="20">
        <v>15</v>
      </c>
      <c r="O135" s="20">
        <v>16</v>
      </c>
      <c r="P135" s="20">
        <v>16</v>
      </c>
      <c r="Q135" s="20">
        <v>16</v>
      </c>
      <c r="R135" s="20">
        <v>16</v>
      </c>
      <c r="S135" s="20">
        <v>16</v>
      </c>
      <c r="T135" s="20">
        <v>16</v>
      </c>
      <c r="U135" s="20">
        <v>17</v>
      </c>
      <c r="V135" s="20">
        <v>17</v>
      </c>
      <c r="W135" s="20">
        <v>17</v>
      </c>
      <c r="X135" s="20">
        <v>16</v>
      </c>
      <c r="Y135" s="20">
        <v>16</v>
      </c>
      <c r="Z135" s="20">
        <v>16</v>
      </c>
      <c r="AA135" s="20">
        <v>16</v>
      </c>
      <c r="AB135" s="20">
        <v>16</v>
      </c>
      <c r="AC135" s="20">
        <v>16</v>
      </c>
      <c r="AD135" s="20">
        <v>16</v>
      </c>
      <c r="AE135" s="20">
        <v>16</v>
      </c>
      <c r="AF135" s="20">
        <v>16</v>
      </c>
      <c r="AG135" s="20">
        <v>16</v>
      </c>
      <c r="AH135" s="20">
        <v>16</v>
      </c>
      <c r="AI135" s="20">
        <v>17</v>
      </c>
    </row>
    <row r="136" spans="1:35">
      <c r="A136" t="s">
        <v>627</v>
      </c>
      <c r="B136" s="23">
        <v>1002</v>
      </c>
      <c r="C136" s="18" t="s">
        <v>482</v>
      </c>
      <c r="D136" s="20">
        <v>163</v>
      </c>
      <c r="E136" s="20">
        <v>163</v>
      </c>
      <c r="F136" s="20">
        <v>164</v>
      </c>
      <c r="G136" s="20">
        <v>163</v>
      </c>
      <c r="H136" s="20">
        <v>165</v>
      </c>
      <c r="I136" s="20">
        <v>165</v>
      </c>
      <c r="J136" s="20">
        <v>165</v>
      </c>
      <c r="K136" s="20">
        <v>165</v>
      </c>
      <c r="L136" s="20">
        <v>165</v>
      </c>
      <c r="M136" s="20">
        <v>165</v>
      </c>
      <c r="N136" s="20">
        <v>166</v>
      </c>
      <c r="O136" s="20">
        <v>165</v>
      </c>
      <c r="P136" s="20">
        <v>165</v>
      </c>
      <c r="Q136" s="20">
        <v>167</v>
      </c>
      <c r="R136" s="20">
        <v>167</v>
      </c>
      <c r="S136" s="20">
        <v>168</v>
      </c>
      <c r="T136" s="20">
        <v>167</v>
      </c>
      <c r="U136" s="20">
        <v>168</v>
      </c>
      <c r="V136" s="20">
        <v>168</v>
      </c>
      <c r="W136" s="20">
        <v>166</v>
      </c>
      <c r="X136" s="20">
        <v>166</v>
      </c>
      <c r="Y136" s="20">
        <v>166</v>
      </c>
      <c r="Z136" s="20">
        <v>165</v>
      </c>
      <c r="AA136" s="20">
        <v>164</v>
      </c>
      <c r="AB136" s="20">
        <v>164</v>
      </c>
      <c r="AC136" s="20">
        <v>164</v>
      </c>
      <c r="AD136" s="20">
        <v>162</v>
      </c>
      <c r="AE136" s="20">
        <v>162</v>
      </c>
      <c r="AF136" s="20">
        <v>162</v>
      </c>
      <c r="AG136" s="20">
        <v>162</v>
      </c>
      <c r="AH136" s="20">
        <v>162</v>
      </c>
      <c r="AI136" s="20">
        <v>162</v>
      </c>
    </row>
    <row r="137" spans="1:35">
      <c r="A137" t="s">
        <v>627</v>
      </c>
      <c r="B137" s="23">
        <v>1003</v>
      </c>
      <c r="C137" s="18" t="s">
        <v>483</v>
      </c>
      <c r="D137" s="20">
        <v>256</v>
      </c>
      <c r="E137" s="20">
        <v>256</v>
      </c>
      <c r="F137" s="20">
        <v>256</v>
      </c>
      <c r="G137" s="20">
        <v>256</v>
      </c>
      <c r="H137" s="20">
        <v>255</v>
      </c>
      <c r="I137" s="20">
        <v>256</v>
      </c>
      <c r="J137" s="20">
        <v>255</v>
      </c>
      <c r="K137" s="20">
        <v>253</v>
      </c>
      <c r="L137" s="20">
        <v>254</v>
      </c>
      <c r="M137" s="20">
        <v>253</v>
      </c>
      <c r="N137" s="20">
        <v>252</v>
      </c>
      <c r="O137" s="20">
        <v>252</v>
      </c>
      <c r="P137" s="20">
        <v>250</v>
      </c>
      <c r="Q137" s="20">
        <v>248</v>
      </c>
      <c r="R137" s="20">
        <v>248</v>
      </c>
      <c r="S137" s="20">
        <v>246</v>
      </c>
      <c r="T137" s="20">
        <v>243</v>
      </c>
      <c r="U137" s="20">
        <v>243</v>
      </c>
      <c r="V137" s="20">
        <v>242</v>
      </c>
      <c r="W137" s="20">
        <v>243</v>
      </c>
      <c r="X137" s="20">
        <v>242</v>
      </c>
      <c r="Y137" s="20">
        <v>242</v>
      </c>
      <c r="Z137" s="20">
        <v>243</v>
      </c>
      <c r="AA137" s="20">
        <v>244</v>
      </c>
      <c r="AB137" s="20">
        <v>242</v>
      </c>
      <c r="AC137" s="20">
        <v>242</v>
      </c>
      <c r="AD137" s="20">
        <v>241</v>
      </c>
      <c r="AE137" s="20">
        <v>242</v>
      </c>
      <c r="AF137" s="20">
        <v>241</v>
      </c>
      <c r="AG137" s="20">
        <v>240</v>
      </c>
      <c r="AH137" s="20">
        <v>241</v>
      </c>
      <c r="AI137" s="20">
        <v>242</v>
      </c>
    </row>
    <row r="138" spans="1:35">
      <c r="A138" t="s">
        <v>627</v>
      </c>
      <c r="B138" s="23">
        <v>1004</v>
      </c>
      <c r="C138" s="18" t="s">
        <v>484</v>
      </c>
      <c r="D138" s="20">
        <v>20</v>
      </c>
      <c r="E138" s="20">
        <v>20</v>
      </c>
      <c r="F138" s="20">
        <v>20</v>
      </c>
      <c r="G138" s="20">
        <v>20</v>
      </c>
      <c r="H138" s="20">
        <v>20</v>
      </c>
      <c r="I138" s="20">
        <v>20</v>
      </c>
      <c r="J138" s="20">
        <v>21</v>
      </c>
      <c r="K138" s="20">
        <v>21</v>
      </c>
      <c r="L138" s="20">
        <v>21</v>
      </c>
      <c r="M138" s="20">
        <v>20</v>
      </c>
      <c r="N138" s="20">
        <v>22</v>
      </c>
      <c r="O138" s="20">
        <v>22</v>
      </c>
      <c r="P138" s="20">
        <v>22</v>
      </c>
      <c r="Q138" s="20">
        <v>22</v>
      </c>
      <c r="R138" s="20">
        <v>22</v>
      </c>
      <c r="S138" s="20">
        <v>22</v>
      </c>
      <c r="T138" s="20">
        <v>22</v>
      </c>
      <c r="U138" s="20">
        <v>23</v>
      </c>
      <c r="V138" s="20">
        <v>23</v>
      </c>
      <c r="W138" s="20">
        <v>24</v>
      </c>
      <c r="X138" s="20">
        <v>24</v>
      </c>
      <c r="Y138" s="20">
        <v>24</v>
      </c>
      <c r="Z138" s="20">
        <v>24</v>
      </c>
      <c r="AA138" s="20">
        <v>24</v>
      </c>
      <c r="AB138" s="20">
        <v>24</v>
      </c>
      <c r="AC138" s="20">
        <v>24</v>
      </c>
      <c r="AD138" s="20">
        <v>24</v>
      </c>
      <c r="AE138" s="20">
        <v>24</v>
      </c>
      <c r="AF138" s="20">
        <v>23</v>
      </c>
      <c r="AG138" s="20">
        <v>23</v>
      </c>
      <c r="AH138" s="20">
        <v>23</v>
      </c>
      <c r="AI138" s="20">
        <v>23</v>
      </c>
    </row>
    <row r="139" spans="1:35">
      <c r="A139" t="s">
        <v>627</v>
      </c>
      <c r="B139" s="23">
        <v>1005</v>
      </c>
      <c r="C139" s="18" t="s">
        <v>485</v>
      </c>
      <c r="D139" s="20">
        <v>7</v>
      </c>
      <c r="E139" s="20">
        <v>7</v>
      </c>
      <c r="F139" s="20">
        <v>7</v>
      </c>
      <c r="G139" s="20">
        <v>7</v>
      </c>
      <c r="H139" s="20">
        <v>9</v>
      </c>
      <c r="I139" s="20">
        <v>9</v>
      </c>
      <c r="J139" s="20">
        <v>9</v>
      </c>
      <c r="K139" s="20">
        <v>9</v>
      </c>
      <c r="L139" s="20">
        <v>9</v>
      </c>
      <c r="M139" s="20">
        <v>9</v>
      </c>
      <c r="N139" s="20">
        <v>9</v>
      </c>
      <c r="O139" s="20">
        <v>8</v>
      </c>
      <c r="P139" s="20">
        <v>10</v>
      </c>
      <c r="Q139" s="20">
        <v>10</v>
      </c>
      <c r="R139" s="20">
        <v>10</v>
      </c>
      <c r="S139" s="20">
        <v>10</v>
      </c>
      <c r="T139" s="20">
        <v>10</v>
      </c>
      <c r="U139" s="20">
        <v>10</v>
      </c>
      <c r="V139" s="20">
        <v>10</v>
      </c>
      <c r="W139" s="20">
        <v>10</v>
      </c>
      <c r="X139" s="20">
        <v>10</v>
      </c>
      <c r="Y139" s="20">
        <v>10</v>
      </c>
      <c r="Z139" s="20">
        <v>10</v>
      </c>
      <c r="AA139" s="20">
        <v>10</v>
      </c>
      <c r="AB139" s="20">
        <v>11</v>
      </c>
      <c r="AC139" s="20">
        <v>11</v>
      </c>
      <c r="AD139" s="20">
        <v>11</v>
      </c>
      <c r="AE139" s="20">
        <v>11</v>
      </c>
      <c r="AF139" s="20">
        <v>11</v>
      </c>
      <c r="AG139" s="20">
        <v>11</v>
      </c>
      <c r="AH139" s="20">
        <v>11</v>
      </c>
      <c r="AI139" s="20">
        <v>11</v>
      </c>
    </row>
    <row r="140" spans="1:35">
      <c r="A140" t="s">
        <v>625</v>
      </c>
      <c r="B140" s="22">
        <v>101</v>
      </c>
      <c r="C140" s="17" t="s">
        <v>349</v>
      </c>
      <c r="D140" s="6">
        <v>952</v>
      </c>
      <c r="E140" s="6">
        <v>959</v>
      </c>
      <c r="F140" s="6">
        <v>956</v>
      </c>
      <c r="G140" s="6">
        <v>959</v>
      </c>
      <c r="H140" s="6">
        <v>956</v>
      </c>
      <c r="I140" s="6">
        <v>958</v>
      </c>
      <c r="J140" s="6">
        <v>957</v>
      </c>
      <c r="K140" s="6">
        <v>959</v>
      </c>
      <c r="L140" s="6">
        <v>958</v>
      </c>
      <c r="M140" s="6">
        <v>959</v>
      </c>
      <c r="N140" s="6">
        <v>960</v>
      </c>
      <c r="O140" s="6">
        <v>956</v>
      </c>
      <c r="P140" s="6">
        <v>958</v>
      </c>
      <c r="Q140" s="6">
        <v>965</v>
      </c>
      <c r="R140" s="6">
        <v>966</v>
      </c>
      <c r="S140" s="6">
        <v>963</v>
      </c>
      <c r="T140" s="6">
        <v>961</v>
      </c>
      <c r="U140" s="6">
        <v>958</v>
      </c>
      <c r="V140" s="6">
        <v>955</v>
      </c>
      <c r="W140" s="6">
        <v>952</v>
      </c>
      <c r="X140" s="6">
        <v>950</v>
      </c>
      <c r="Y140" s="6">
        <v>948</v>
      </c>
      <c r="Z140" s="6">
        <v>948</v>
      </c>
      <c r="AA140" s="6">
        <v>950</v>
      </c>
      <c r="AB140" s="6">
        <v>950</v>
      </c>
      <c r="AC140" s="6">
        <v>946</v>
      </c>
      <c r="AD140" s="6">
        <v>941</v>
      </c>
      <c r="AE140" s="6">
        <v>940</v>
      </c>
      <c r="AF140" s="6">
        <v>936</v>
      </c>
      <c r="AG140" s="6">
        <v>936</v>
      </c>
      <c r="AH140" s="6">
        <v>937</v>
      </c>
      <c r="AI140" s="6">
        <v>931</v>
      </c>
    </row>
    <row r="141" spans="1:35">
      <c r="A141" t="s">
        <v>625</v>
      </c>
      <c r="B141" s="23">
        <v>102</v>
      </c>
      <c r="C141" s="18" t="s">
        <v>350</v>
      </c>
      <c r="D141" s="7">
        <v>83</v>
      </c>
      <c r="E141" s="7">
        <v>85</v>
      </c>
      <c r="F141" s="7">
        <v>85</v>
      </c>
      <c r="G141" s="7">
        <v>85</v>
      </c>
      <c r="H141" s="7">
        <v>87</v>
      </c>
      <c r="I141" s="7">
        <v>86</v>
      </c>
      <c r="J141" s="7">
        <v>86</v>
      </c>
      <c r="K141" s="7">
        <v>85</v>
      </c>
      <c r="L141" s="7">
        <v>85</v>
      </c>
      <c r="M141" s="7">
        <v>85</v>
      </c>
      <c r="N141" s="7">
        <v>85</v>
      </c>
      <c r="O141" s="7">
        <v>85</v>
      </c>
      <c r="P141" s="7">
        <v>86</v>
      </c>
      <c r="Q141" s="7">
        <v>84</v>
      </c>
      <c r="R141" s="7">
        <v>83</v>
      </c>
      <c r="S141" s="7">
        <v>83</v>
      </c>
      <c r="T141" s="7">
        <v>84</v>
      </c>
      <c r="U141" s="7">
        <v>84</v>
      </c>
      <c r="V141" s="7">
        <v>82</v>
      </c>
      <c r="W141" s="7">
        <v>82</v>
      </c>
      <c r="X141" s="7">
        <v>82</v>
      </c>
      <c r="Y141" s="7">
        <v>82</v>
      </c>
      <c r="Z141" s="7">
        <v>83</v>
      </c>
      <c r="AA141" s="7">
        <v>82</v>
      </c>
      <c r="AB141" s="7">
        <v>83</v>
      </c>
      <c r="AC141" s="7">
        <v>82</v>
      </c>
      <c r="AD141" s="7">
        <v>82</v>
      </c>
      <c r="AE141" s="7">
        <v>82</v>
      </c>
      <c r="AF141" s="7">
        <v>81</v>
      </c>
      <c r="AG141" s="7">
        <v>81</v>
      </c>
      <c r="AH141" s="7">
        <v>81</v>
      </c>
      <c r="AI141" s="7">
        <v>84</v>
      </c>
    </row>
    <row r="142" spans="1:35">
      <c r="A142" t="s">
        <v>625</v>
      </c>
      <c r="B142" s="23">
        <v>103</v>
      </c>
      <c r="C142" s="18" t="s">
        <v>351</v>
      </c>
      <c r="D142" s="7">
        <v>2</v>
      </c>
      <c r="E142" s="7">
        <v>2</v>
      </c>
      <c r="F142" s="7">
        <v>2</v>
      </c>
      <c r="G142" s="7">
        <v>2</v>
      </c>
      <c r="H142" s="7">
        <v>2</v>
      </c>
      <c r="I142" s="7">
        <v>2</v>
      </c>
      <c r="J142" s="7">
        <v>2</v>
      </c>
      <c r="K142" s="7">
        <v>2</v>
      </c>
      <c r="L142" s="7">
        <v>2</v>
      </c>
      <c r="M142" s="7">
        <v>2</v>
      </c>
      <c r="N142" s="7">
        <v>2</v>
      </c>
      <c r="O142" s="7">
        <v>2</v>
      </c>
      <c r="P142" s="7">
        <v>2</v>
      </c>
      <c r="Q142" s="7">
        <v>2</v>
      </c>
      <c r="R142" s="7">
        <v>2</v>
      </c>
      <c r="S142" s="7">
        <v>2</v>
      </c>
      <c r="T142" s="7">
        <v>2</v>
      </c>
      <c r="U142" s="7">
        <v>2</v>
      </c>
      <c r="V142" s="7">
        <v>2</v>
      </c>
      <c r="W142" s="7">
        <v>2</v>
      </c>
      <c r="X142" s="7">
        <v>2</v>
      </c>
      <c r="Y142" s="7">
        <v>2</v>
      </c>
      <c r="Z142" s="7">
        <v>2</v>
      </c>
      <c r="AA142" s="7">
        <v>2</v>
      </c>
      <c r="AB142" s="7">
        <v>2</v>
      </c>
      <c r="AC142" s="7">
        <v>2</v>
      </c>
      <c r="AD142" s="7">
        <v>2</v>
      </c>
      <c r="AE142" s="7">
        <v>2</v>
      </c>
      <c r="AF142" s="7">
        <v>2</v>
      </c>
      <c r="AG142" s="7">
        <v>2</v>
      </c>
      <c r="AH142" s="7">
        <v>2</v>
      </c>
      <c r="AI142" s="7">
        <v>2</v>
      </c>
    </row>
    <row r="143" spans="1:35">
      <c r="A143" t="s">
        <v>625</v>
      </c>
      <c r="B143" s="23">
        <v>201</v>
      </c>
      <c r="C143" s="18" t="s">
        <v>352</v>
      </c>
      <c r="D143" s="7">
        <v>12</v>
      </c>
      <c r="E143" s="7">
        <v>12</v>
      </c>
      <c r="F143" s="7">
        <v>12</v>
      </c>
      <c r="G143" s="7">
        <v>12</v>
      </c>
      <c r="H143" s="7">
        <v>12</v>
      </c>
      <c r="I143" s="7">
        <v>12</v>
      </c>
      <c r="J143" s="7">
        <v>12</v>
      </c>
      <c r="K143" s="7">
        <v>12</v>
      </c>
      <c r="L143" s="7">
        <v>12</v>
      </c>
      <c r="M143" s="7">
        <v>12</v>
      </c>
      <c r="N143" s="7">
        <v>12</v>
      </c>
      <c r="O143" s="7">
        <v>12</v>
      </c>
      <c r="P143" s="7">
        <v>12</v>
      </c>
      <c r="Q143" s="7">
        <v>12</v>
      </c>
      <c r="R143" s="7">
        <v>12</v>
      </c>
      <c r="S143" s="7">
        <v>12</v>
      </c>
      <c r="T143" s="7">
        <v>12</v>
      </c>
      <c r="U143" s="7">
        <v>12</v>
      </c>
      <c r="V143" s="7">
        <v>12</v>
      </c>
      <c r="W143" s="7">
        <v>12</v>
      </c>
      <c r="X143" s="7">
        <v>12</v>
      </c>
      <c r="Y143" s="7">
        <v>12</v>
      </c>
      <c r="Z143" s="7">
        <v>12</v>
      </c>
      <c r="AA143" s="7">
        <v>12</v>
      </c>
      <c r="AB143" s="7">
        <v>12</v>
      </c>
      <c r="AC143" s="7">
        <v>12</v>
      </c>
      <c r="AD143" s="7">
        <v>12</v>
      </c>
      <c r="AE143" s="7">
        <v>12</v>
      </c>
      <c r="AF143" s="7">
        <v>12</v>
      </c>
      <c r="AG143" s="7">
        <v>12</v>
      </c>
      <c r="AH143" s="7">
        <v>12</v>
      </c>
      <c r="AI143" s="7">
        <v>12</v>
      </c>
    </row>
    <row r="144" spans="1:35">
      <c r="A144" t="s">
        <v>625</v>
      </c>
      <c r="B144" s="23">
        <v>202</v>
      </c>
      <c r="C144" s="18" t="s">
        <v>353</v>
      </c>
      <c r="D144" s="7">
        <v>17</v>
      </c>
      <c r="E144" s="7">
        <v>17</v>
      </c>
      <c r="F144" s="7">
        <v>17</v>
      </c>
      <c r="G144" s="7">
        <v>17</v>
      </c>
      <c r="H144" s="7">
        <v>17</v>
      </c>
      <c r="I144" s="7">
        <v>17</v>
      </c>
      <c r="J144" s="7">
        <v>17</v>
      </c>
      <c r="K144" s="7">
        <v>17</v>
      </c>
      <c r="L144" s="7">
        <v>17</v>
      </c>
      <c r="M144" s="7">
        <v>17</v>
      </c>
      <c r="N144" s="7">
        <v>17</v>
      </c>
      <c r="O144" s="7">
        <v>17</v>
      </c>
      <c r="P144" s="7">
        <v>17</v>
      </c>
      <c r="Q144" s="7">
        <v>17</v>
      </c>
      <c r="R144" s="7">
        <v>17</v>
      </c>
      <c r="S144" s="7">
        <v>18</v>
      </c>
      <c r="T144" s="7">
        <v>18</v>
      </c>
      <c r="U144" s="7">
        <v>18</v>
      </c>
      <c r="V144" s="7">
        <v>18</v>
      </c>
      <c r="W144" s="7">
        <v>18</v>
      </c>
      <c r="X144" s="7">
        <v>18</v>
      </c>
      <c r="Y144" s="7">
        <v>17</v>
      </c>
      <c r="Z144" s="7">
        <v>17</v>
      </c>
      <c r="AA144" s="7">
        <v>17</v>
      </c>
      <c r="AB144" s="7">
        <v>17</v>
      </c>
      <c r="AC144" s="7">
        <v>17</v>
      </c>
      <c r="AD144" s="7">
        <v>17</v>
      </c>
      <c r="AE144" s="7">
        <v>17</v>
      </c>
      <c r="AF144" s="7">
        <v>17</v>
      </c>
      <c r="AG144" s="7">
        <v>17</v>
      </c>
      <c r="AH144" s="7">
        <v>17</v>
      </c>
      <c r="AI144" s="7">
        <v>17</v>
      </c>
    </row>
    <row r="145" spans="1:35">
      <c r="A145" t="s">
        <v>625</v>
      </c>
      <c r="B145" s="23">
        <v>203</v>
      </c>
      <c r="C145" s="18" t="s">
        <v>354</v>
      </c>
      <c r="D145" s="7">
        <v>25</v>
      </c>
      <c r="E145" s="7">
        <v>25</v>
      </c>
      <c r="F145" s="7">
        <v>25</v>
      </c>
      <c r="G145" s="7">
        <v>25</v>
      </c>
      <c r="H145" s="7">
        <v>25</v>
      </c>
      <c r="I145" s="7">
        <v>25</v>
      </c>
      <c r="J145" s="7">
        <v>25</v>
      </c>
      <c r="K145" s="7">
        <v>25</v>
      </c>
      <c r="L145" s="7">
        <v>25</v>
      </c>
      <c r="M145" s="7">
        <v>25</v>
      </c>
      <c r="N145" s="7">
        <v>25</v>
      </c>
      <c r="O145" s="7">
        <v>25</v>
      </c>
      <c r="P145" s="7">
        <v>25</v>
      </c>
      <c r="Q145" s="7">
        <v>25</v>
      </c>
      <c r="R145" s="7">
        <v>25</v>
      </c>
      <c r="S145" s="7">
        <v>25</v>
      </c>
      <c r="T145" s="7">
        <v>25</v>
      </c>
      <c r="U145" s="7">
        <v>25</v>
      </c>
      <c r="V145" s="7">
        <v>26</v>
      </c>
      <c r="W145" s="7">
        <v>26</v>
      </c>
      <c r="X145" s="7">
        <v>26</v>
      </c>
      <c r="Y145" s="7">
        <v>26</v>
      </c>
      <c r="Z145" s="7">
        <v>26</v>
      </c>
      <c r="AA145" s="7">
        <v>26</v>
      </c>
      <c r="AB145" s="7">
        <v>26</v>
      </c>
      <c r="AC145" s="7">
        <v>26</v>
      </c>
      <c r="AD145" s="7">
        <v>26</v>
      </c>
      <c r="AE145" s="7">
        <v>26</v>
      </c>
      <c r="AF145" s="7">
        <v>26</v>
      </c>
      <c r="AG145" s="7">
        <v>27</v>
      </c>
      <c r="AH145" s="7">
        <v>27</v>
      </c>
      <c r="AI145" s="7">
        <v>27</v>
      </c>
    </row>
    <row r="146" spans="1:35">
      <c r="A146" t="s">
        <v>625</v>
      </c>
      <c r="B146" s="23">
        <v>204</v>
      </c>
      <c r="C146" s="18" t="s">
        <v>355</v>
      </c>
      <c r="D146" s="7">
        <v>9</v>
      </c>
      <c r="E146" s="7">
        <v>9</v>
      </c>
      <c r="F146" s="7">
        <v>9</v>
      </c>
      <c r="G146" s="7">
        <v>9</v>
      </c>
      <c r="H146" s="7">
        <v>9</v>
      </c>
      <c r="I146" s="7">
        <v>7</v>
      </c>
      <c r="J146" s="7">
        <v>7</v>
      </c>
      <c r="K146" s="7">
        <v>7</v>
      </c>
      <c r="L146" s="7">
        <v>7</v>
      </c>
      <c r="M146" s="7">
        <v>7</v>
      </c>
      <c r="N146" s="7">
        <v>7</v>
      </c>
      <c r="O146" s="7">
        <v>7</v>
      </c>
      <c r="P146" s="7">
        <v>7</v>
      </c>
      <c r="Q146" s="7">
        <v>8</v>
      </c>
      <c r="R146" s="7">
        <v>8</v>
      </c>
      <c r="S146" s="7">
        <v>8</v>
      </c>
      <c r="T146" s="7">
        <v>7</v>
      </c>
      <c r="U146" s="7">
        <v>7</v>
      </c>
      <c r="V146" s="7">
        <v>7</v>
      </c>
      <c r="W146" s="7">
        <v>7</v>
      </c>
      <c r="X146" s="7">
        <v>7</v>
      </c>
      <c r="Y146" s="7">
        <v>7</v>
      </c>
      <c r="Z146" s="7">
        <v>7</v>
      </c>
      <c r="AA146" s="7">
        <v>7</v>
      </c>
      <c r="AB146" s="7">
        <v>7</v>
      </c>
      <c r="AC146" s="7">
        <v>7</v>
      </c>
      <c r="AD146" s="7">
        <v>7</v>
      </c>
      <c r="AE146" s="7">
        <v>7</v>
      </c>
      <c r="AF146" s="7">
        <v>7</v>
      </c>
      <c r="AG146" s="7">
        <v>7</v>
      </c>
      <c r="AH146" s="7">
        <v>7</v>
      </c>
      <c r="AI146" s="7">
        <v>7</v>
      </c>
    </row>
    <row r="147" spans="1:35">
      <c r="A147" t="s">
        <v>625</v>
      </c>
      <c r="B147" s="23">
        <v>205</v>
      </c>
      <c r="C147" s="18" t="s">
        <v>356</v>
      </c>
      <c r="D147" s="7">
        <v>6</v>
      </c>
      <c r="E147" s="7">
        <v>7</v>
      </c>
      <c r="F147" s="7">
        <v>7</v>
      </c>
      <c r="G147" s="7">
        <v>7</v>
      </c>
      <c r="H147" s="7">
        <v>7</v>
      </c>
      <c r="I147" s="7">
        <v>7</v>
      </c>
      <c r="J147" s="7">
        <v>7</v>
      </c>
      <c r="K147" s="7">
        <v>7</v>
      </c>
      <c r="L147" s="7">
        <v>7</v>
      </c>
      <c r="M147" s="7">
        <v>7</v>
      </c>
      <c r="N147" s="7">
        <v>7</v>
      </c>
      <c r="O147" s="7">
        <v>7</v>
      </c>
      <c r="P147" s="7">
        <v>7</v>
      </c>
      <c r="Q147" s="7">
        <v>7</v>
      </c>
      <c r="R147" s="7">
        <v>7</v>
      </c>
      <c r="S147" s="7">
        <v>7</v>
      </c>
      <c r="T147" s="7">
        <v>7</v>
      </c>
      <c r="U147" s="7">
        <v>7</v>
      </c>
      <c r="V147" s="7">
        <v>7</v>
      </c>
      <c r="W147" s="7">
        <v>7</v>
      </c>
      <c r="X147" s="7">
        <v>7</v>
      </c>
      <c r="Y147" s="7">
        <v>7</v>
      </c>
      <c r="Z147" s="7">
        <v>7</v>
      </c>
      <c r="AA147" s="7">
        <v>7</v>
      </c>
      <c r="AB147" s="7">
        <v>7</v>
      </c>
      <c r="AC147" s="7">
        <v>7</v>
      </c>
      <c r="AD147" s="7">
        <v>7</v>
      </c>
      <c r="AE147" s="7">
        <v>7</v>
      </c>
      <c r="AF147" s="7">
        <v>7</v>
      </c>
      <c r="AG147" s="7">
        <v>7</v>
      </c>
      <c r="AH147" s="7">
        <v>7</v>
      </c>
      <c r="AI147" s="7">
        <v>7</v>
      </c>
    </row>
    <row r="148" spans="1:35">
      <c r="A148" t="s">
        <v>625</v>
      </c>
      <c r="B148" s="23">
        <v>206</v>
      </c>
      <c r="C148" s="18" t="s">
        <v>357</v>
      </c>
      <c r="D148" s="7">
        <v>57</v>
      </c>
      <c r="E148" s="7">
        <v>57</v>
      </c>
      <c r="F148" s="7">
        <v>57</v>
      </c>
      <c r="G148" s="7">
        <v>57</v>
      </c>
      <c r="H148" s="7">
        <v>56</v>
      </c>
      <c r="I148" s="7">
        <v>55</v>
      </c>
      <c r="J148" s="7">
        <v>55</v>
      </c>
      <c r="K148" s="7">
        <v>56</v>
      </c>
      <c r="L148" s="7">
        <v>56</v>
      </c>
      <c r="M148" s="7">
        <v>55</v>
      </c>
      <c r="N148" s="7">
        <v>54</v>
      </c>
      <c r="O148" s="7">
        <v>54</v>
      </c>
      <c r="P148" s="7">
        <v>52</v>
      </c>
      <c r="Q148" s="7">
        <v>52</v>
      </c>
      <c r="R148" s="7">
        <v>52</v>
      </c>
      <c r="S148" s="7">
        <v>52</v>
      </c>
      <c r="T148" s="7">
        <v>52</v>
      </c>
      <c r="U148" s="7">
        <v>51</v>
      </c>
      <c r="V148" s="7">
        <v>52</v>
      </c>
      <c r="W148" s="7">
        <v>52</v>
      </c>
      <c r="X148" s="7">
        <v>54</v>
      </c>
      <c r="Y148" s="7">
        <v>55</v>
      </c>
      <c r="Z148" s="7">
        <v>55</v>
      </c>
      <c r="AA148" s="7">
        <v>53</v>
      </c>
      <c r="AB148" s="7">
        <v>54</v>
      </c>
      <c r="AC148" s="7">
        <v>55</v>
      </c>
      <c r="AD148" s="7">
        <v>55</v>
      </c>
      <c r="AE148" s="7">
        <v>55</v>
      </c>
      <c r="AF148" s="7">
        <v>55</v>
      </c>
      <c r="AG148" s="7">
        <v>54</v>
      </c>
      <c r="AH148" s="7">
        <v>54</v>
      </c>
      <c r="AI148" s="7">
        <v>54</v>
      </c>
    </row>
    <row r="149" spans="1:35">
      <c r="A149" t="s">
        <v>625</v>
      </c>
      <c r="B149" s="23">
        <v>207</v>
      </c>
      <c r="C149" s="18" t="s">
        <v>358</v>
      </c>
      <c r="D149" s="7">
        <v>60</v>
      </c>
      <c r="E149" s="7">
        <v>60</v>
      </c>
      <c r="F149" s="7">
        <v>60</v>
      </c>
      <c r="G149" s="7">
        <v>60</v>
      </c>
      <c r="H149" s="7">
        <v>60</v>
      </c>
      <c r="I149" s="7">
        <v>60</v>
      </c>
      <c r="J149" s="7">
        <v>60</v>
      </c>
      <c r="K149" s="7">
        <v>61</v>
      </c>
      <c r="L149" s="7">
        <v>61</v>
      </c>
      <c r="M149" s="7">
        <v>61</v>
      </c>
      <c r="N149" s="7">
        <v>61</v>
      </c>
      <c r="O149" s="7">
        <v>61</v>
      </c>
      <c r="P149" s="7">
        <v>61</v>
      </c>
      <c r="Q149" s="7">
        <v>61</v>
      </c>
      <c r="R149" s="7">
        <v>61</v>
      </c>
      <c r="S149" s="7">
        <v>61</v>
      </c>
      <c r="T149" s="7">
        <v>62</v>
      </c>
      <c r="U149" s="7">
        <v>62</v>
      </c>
      <c r="V149" s="7">
        <v>62</v>
      </c>
      <c r="W149" s="7">
        <v>62</v>
      </c>
      <c r="X149" s="7">
        <v>62</v>
      </c>
      <c r="Y149" s="7">
        <v>61</v>
      </c>
      <c r="Z149" s="7">
        <v>61</v>
      </c>
      <c r="AA149" s="7">
        <v>62</v>
      </c>
      <c r="AB149" s="7">
        <v>62</v>
      </c>
      <c r="AC149" s="7">
        <v>62</v>
      </c>
      <c r="AD149" s="7">
        <v>62</v>
      </c>
      <c r="AE149" s="7">
        <v>62</v>
      </c>
      <c r="AF149" s="7">
        <v>61</v>
      </c>
      <c r="AG149" s="7">
        <v>61</v>
      </c>
      <c r="AH149" s="7">
        <v>62</v>
      </c>
      <c r="AI149" s="7">
        <v>62</v>
      </c>
    </row>
    <row r="150" spans="1:35">
      <c r="A150" t="s">
        <v>625</v>
      </c>
      <c r="B150" s="23">
        <v>208</v>
      </c>
      <c r="C150" s="18" t="s">
        <v>359</v>
      </c>
      <c r="D150" s="7">
        <v>139</v>
      </c>
      <c r="E150" s="7">
        <v>139</v>
      </c>
      <c r="F150" s="7">
        <v>139</v>
      </c>
      <c r="G150" s="7">
        <v>139</v>
      </c>
      <c r="H150" s="7">
        <v>140</v>
      </c>
      <c r="I150" s="7">
        <v>138</v>
      </c>
      <c r="J150" s="7">
        <v>138</v>
      </c>
      <c r="K150" s="7">
        <v>139</v>
      </c>
      <c r="L150" s="7">
        <v>140</v>
      </c>
      <c r="M150" s="7">
        <v>138</v>
      </c>
      <c r="N150" s="7">
        <v>140</v>
      </c>
      <c r="O150" s="7">
        <v>140</v>
      </c>
      <c r="P150" s="7">
        <v>140</v>
      </c>
      <c r="Q150" s="7">
        <v>141</v>
      </c>
      <c r="R150" s="7">
        <v>141</v>
      </c>
      <c r="S150" s="7">
        <v>142</v>
      </c>
      <c r="T150" s="7">
        <v>143</v>
      </c>
      <c r="U150" s="7">
        <v>143</v>
      </c>
      <c r="V150" s="7">
        <v>144</v>
      </c>
      <c r="W150" s="7">
        <v>142</v>
      </c>
      <c r="X150" s="7">
        <v>142</v>
      </c>
      <c r="Y150" s="7">
        <v>141</v>
      </c>
      <c r="Z150" s="7">
        <v>140</v>
      </c>
      <c r="AA150" s="7">
        <v>140</v>
      </c>
      <c r="AB150" s="7">
        <v>140</v>
      </c>
      <c r="AC150" s="7">
        <v>139</v>
      </c>
      <c r="AD150" s="7">
        <v>140</v>
      </c>
      <c r="AE150" s="7">
        <v>140</v>
      </c>
      <c r="AF150" s="7">
        <v>139</v>
      </c>
      <c r="AG150" s="7">
        <v>139</v>
      </c>
      <c r="AH150" s="7">
        <v>140</v>
      </c>
      <c r="AI150" s="7">
        <v>141</v>
      </c>
    </row>
    <row r="151" spans="1:35">
      <c r="A151" t="s">
        <v>625</v>
      </c>
      <c r="B151" s="23">
        <v>211</v>
      </c>
      <c r="C151" s="18" t="s">
        <v>360</v>
      </c>
      <c r="D151" s="7">
        <v>30</v>
      </c>
      <c r="E151" s="7">
        <v>30</v>
      </c>
      <c r="F151" s="7">
        <v>30</v>
      </c>
      <c r="G151" s="7">
        <v>30</v>
      </c>
      <c r="H151" s="7">
        <v>30</v>
      </c>
      <c r="I151" s="7">
        <v>30</v>
      </c>
      <c r="J151" s="7">
        <v>30</v>
      </c>
      <c r="K151" s="7">
        <v>30</v>
      </c>
      <c r="L151" s="7">
        <v>30</v>
      </c>
      <c r="M151" s="7">
        <v>30</v>
      </c>
      <c r="N151" s="7">
        <v>30</v>
      </c>
      <c r="O151" s="7">
        <v>30</v>
      </c>
      <c r="P151" s="7">
        <v>31</v>
      </c>
      <c r="Q151" s="7">
        <v>32</v>
      </c>
      <c r="R151" s="7">
        <v>32</v>
      </c>
      <c r="S151" s="7">
        <v>31</v>
      </c>
      <c r="T151" s="7">
        <v>31</v>
      </c>
      <c r="U151" s="7">
        <v>31</v>
      </c>
      <c r="V151" s="7">
        <v>31</v>
      </c>
      <c r="W151" s="7">
        <v>31</v>
      </c>
      <c r="X151" s="7">
        <v>31</v>
      </c>
      <c r="Y151" s="7">
        <v>31</v>
      </c>
      <c r="Z151" s="7">
        <v>31</v>
      </c>
      <c r="AA151" s="7">
        <v>31</v>
      </c>
      <c r="AB151" s="7">
        <v>31</v>
      </c>
      <c r="AC151" s="7">
        <v>31</v>
      </c>
      <c r="AD151" s="7">
        <v>31</v>
      </c>
      <c r="AE151" s="7">
        <v>31</v>
      </c>
      <c r="AF151" s="7">
        <v>31</v>
      </c>
      <c r="AG151" s="7">
        <v>31</v>
      </c>
      <c r="AH151" s="7">
        <v>31</v>
      </c>
      <c r="AI151" s="7">
        <v>31</v>
      </c>
    </row>
    <row r="152" spans="1:35">
      <c r="A152" t="s">
        <v>625</v>
      </c>
      <c r="B152" s="23">
        <v>212</v>
      </c>
      <c r="C152" s="18" t="s">
        <v>361</v>
      </c>
      <c r="D152" s="7">
        <v>1</v>
      </c>
      <c r="E152" s="7">
        <v>1</v>
      </c>
      <c r="F152" s="7">
        <v>1</v>
      </c>
      <c r="G152" s="7">
        <v>1</v>
      </c>
      <c r="H152" s="7">
        <v>1</v>
      </c>
      <c r="I152" s="7">
        <v>1</v>
      </c>
      <c r="J152" s="7">
        <v>1</v>
      </c>
      <c r="K152" s="7">
        <v>1</v>
      </c>
      <c r="L152" s="7">
        <v>1</v>
      </c>
      <c r="M152" s="7">
        <v>1</v>
      </c>
      <c r="N152" s="7">
        <v>1</v>
      </c>
      <c r="O152" s="7">
        <v>1</v>
      </c>
      <c r="P152" s="7">
        <v>1</v>
      </c>
      <c r="Q152" s="7">
        <v>1</v>
      </c>
      <c r="R152" s="7">
        <v>1</v>
      </c>
      <c r="S152" s="7">
        <v>1</v>
      </c>
      <c r="T152" s="7">
        <v>1</v>
      </c>
      <c r="U152" s="7">
        <v>1</v>
      </c>
      <c r="V152" s="7">
        <v>1</v>
      </c>
      <c r="W152" s="7">
        <v>1</v>
      </c>
      <c r="X152" s="7">
        <v>1</v>
      </c>
      <c r="Y152" s="7">
        <v>1</v>
      </c>
      <c r="Z152" s="7">
        <v>1</v>
      </c>
      <c r="AA152" s="7">
        <v>1</v>
      </c>
      <c r="AB152" s="7">
        <v>1</v>
      </c>
      <c r="AC152" s="7">
        <v>1</v>
      </c>
      <c r="AD152" s="7">
        <v>1</v>
      </c>
      <c r="AE152" s="7">
        <v>1</v>
      </c>
      <c r="AF152" s="7">
        <v>1</v>
      </c>
      <c r="AG152" s="7">
        <v>1</v>
      </c>
      <c r="AH152" s="7">
        <v>1</v>
      </c>
      <c r="AI152" s="7">
        <v>1</v>
      </c>
    </row>
    <row r="153" spans="1:35">
      <c r="A153" t="s">
        <v>625</v>
      </c>
      <c r="B153" s="23">
        <v>213</v>
      </c>
      <c r="C153" s="18" t="s">
        <v>362</v>
      </c>
      <c r="D153" s="7">
        <v>16</v>
      </c>
      <c r="E153" s="7">
        <v>16</v>
      </c>
      <c r="F153" s="7">
        <v>16</v>
      </c>
      <c r="G153" s="7">
        <v>16</v>
      </c>
      <c r="H153" s="7">
        <v>17</v>
      </c>
      <c r="I153" s="7">
        <v>17</v>
      </c>
      <c r="J153" s="7">
        <v>17</v>
      </c>
      <c r="K153" s="7">
        <v>17</v>
      </c>
      <c r="L153" s="7">
        <v>17</v>
      </c>
      <c r="M153" s="7">
        <v>17</v>
      </c>
      <c r="N153" s="7">
        <v>17</v>
      </c>
      <c r="O153" s="7">
        <v>17</v>
      </c>
      <c r="P153" s="7">
        <v>17</v>
      </c>
      <c r="Q153" s="7">
        <v>17</v>
      </c>
      <c r="R153" s="7">
        <v>17</v>
      </c>
      <c r="S153" s="7">
        <v>17</v>
      </c>
      <c r="T153" s="7">
        <v>17</v>
      </c>
      <c r="U153" s="7">
        <v>17</v>
      </c>
      <c r="V153" s="7">
        <v>17</v>
      </c>
      <c r="W153" s="7">
        <v>18</v>
      </c>
      <c r="X153" s="7">
        <v>18</v>
      </c>
      <c r="Y153" s="7">
        <v>18</v>
      </c>
      <c r="Z153" s="7">
        <v>18</v>
      </c>
      <c r="AA153" s="7">
        <v>18</v>
      </c>
      <c r="AB153" s="7">
        <v>18</v>
      </c>
      <c r="AC153" s="7">
        <v>18</v>
      </c>
      <c r="AD153" s="7">
        <v>18</v>
      </c>
      <c r="AE153" s="7">
        <v>18</v>
      </c>
      <c r="AF153" s="7">
        <v>18</v>
      </c>
      <c r="AG153" s="7">
        <v>18</v>
      </c>
      <c r="AH153" s="7">
        <v>18</v>
      </c>
      <c r="AI153" s="7">
        <v>18</v>
      </c>
    </row>
    <row r="154" spans="1:35">
      <c r="A154" t="s">
        <v>625</v>
      </c>
      <c r="B154" s="23">
        <v>214</v>
      </c>
      <c r="C154" s="18" t="s">
        <v>363</v>
      </c>
      <c r="D154" s="7">
        <v>11</v>
      </c>
      <c r="E154" s="7">
        <v>11</v>
      </c>
      <c r="F154" s="7">
        <v>11</v>
      </c>
      <c r="G154" s="7">
        <v>11</v>
      </c>
      <c r="H154" s="7">
        <v>11</v>
      </c>
      <c r="I154" s="7">
        <v>11</v>
      </c>
      <c r="J154" s="7">
        <v>11</v>
      </c>
      <c r="K154" s="7">
        <v>11</v>
      </c>
      <c r="L154" s="7">
        <v>11</v>
      </c>
      <c r="M154" s="7">
        <v>11</v>
      </c>
      <c r="N154" s="7">
        <v>11</v>
      </c>
      <c r="O154" s="7">
        <v>11</v>
      </c>
      <c r="P154" s="7">
        <v>11</v>
      </c>
      <c r="Q154" s="7">
        <v>11</v>
      </c>
      <c r="R154" s="7">
        <v>12</v>
      </c>
      <c r="S154" s="7">
        <v>12</v>
      </c>
      <c r="T154" s="7">
        <v>12</v>
      </c>
      <c r="U154" s="7">
        <v>12</v>
      </c>
      <c r="V154" s="7">
        <v>12</v>
      </c>
      <c r="W154" s="7">
        <v>12</v>
      </c>
      <c r="X154" s="7">
        <v>12</v>
      </c>
      <c r="Y154" s="7">
        <v>12</v>
      </c>
      <c r="Z154" s="7">
        <v>12</v>
      </c>
      <c r="AA154" s="7">
        <v>12</v>
      </c>
      <c r="AB154" s="7">
        <v>13</v>
      </c>
      <c r="AC154" s="7">
        <v>13</v>
      </c>
      <c r="AD154" s="7">
        <v>13</v>
      </c>
      <c r="AE154" s="7">
        <v>13</v>
      </c>
      <c r="AF154" s="7">
        <v>13</v>
      </c>
      <c r="AG154" s="7">
        <v>13</v>
      </c>
      <c r="AH154" s="7">
        <v>13</v>
      </c>
      <c r="AI154" s="7">
        <v>13</v>
      </c>
    </row>
    <row r="155" spans="1:35">
      <c r="A155" t="s">
        <v>625</v>
      </c>
      <c r="B155" s="23">
        <v>215</v>
      </c>
      <c r="C155" s="18" t="s">
        <v>364</v>
      </c>
      <c r="D155" s="7">
        <v>29</v>
      </c>
      <c r="E155" s="7">
        <v>29</v>
      </c>
      <c r="F155" s="7">
        <v>29</v>
      </c>
      <c r="G155" s="7">
        <v>29</v>
      </c>
      <c r="H155" s="7">
        <v>29</v>
      </c>
      <c r="I155" s="7">
        <v>29</v>
      </c>
      <c r="J155" s="7">
        <v>30</v>
      </c>
      <c r="K155" s="7">
        <v>30</v>
      </c>
      <c r="L155" s="7">
        <v>32</v>
      </c>
      <c r="M155" s="7">
        <v>32</v>
      </c>
      <c r="N155" s="7">
        <v>32</v>
      </c>
      <c r="O155" s="7">
        <v>32</v>
      </c>
      <c r="P155" s="7">
        <v>32</v>
      </c>
      <c r="Q155" s="7">
        <v>33</v>
      </c>
      <c r="R155" s="7">
        <v>33</v>
      </c>
      <c r="S155" s="7">
        <v>33</v>
      </c>
      <c r="T155" s="7">
        <v>33</v>
      </c>
      <c r="U155" s="7">
        <v>33</v>
      </c>
      <c r="V155" s="7">
        <v>33</v>
      </c>
      <c r="W155" s="7">
        <v>33</v>
      </c>
      <c r="X155" s="7">
        <v>33</v>
      </c>
      <c r="Y155" s="7">
        <v>33</v>
      </c>
      <c r="Z155" s="7">
        <v>34</v>
      </c>
      <c r="AA155" s="7">
        <v>34</v>
      </c>
      <c r="AB155" s="7">
        <v>34</v>
      </c>
      <c r="AC155" s="7">
        <v>34</v>
      </c>
      <c r="AD155" s="7">
        <v>34</v>
      </c>
      <c r="AE155" s="7">
        <v>34</v>
      </c>
      <c r="AF155" s="7">
        <v>34</v>
      </c>
      <c r="AG155" s="7">
        <v>34</v>
      </c>
      <c r="AH155" s="7">
        <v>34</v>
      </c>
      <c r="AI155" s="7">
        <v>34</v>
      </c>
    </row>
    <row r="156" spans="1:35">
      <c r="A156" t="s">
        <v>625</v>
      </c>
      <c r="B156" s="23">
        <v>216</v>
      </c>
      <c r="C156" s="18" t="s">
        <v>365</v>
      </c>
      <c r="D156" s="7">
        <v>6</v>
      </c>
      <c r="E156" s="7">
        <v>6</v>
      </c>
      <c r="F156" s="7">
        <v>6</v>
      </c>
      <c r="G156" s="7">
        <v>6</v>
      </c>
      <c r="H156" s="7">
        <v>6</v>
      </c>
      <c r="I156" s="7">
        <v>6</v>
      </c>
      <c r="J156" s="7">
        <v>6</v>
      </c>
      <c r="K156" s="7">
        <v>6</v>
      </c>
      <c r="L156" s="7">
        <v>6</v>
      </c>
      <c r="M156" s="7">
        <v>6</v>
      </c>
      <c r="N156" s="7">
        <v>6</v>
      </c>
      <c r="O156" s="7">
        <v>6</v>
      </c>
      <c r="P156" s="7">
        <v>6</v>
      </c>
      <c r="Q156" s="7">
        <v>6</v>
      </c>
      <c r="R156" s="7">
        <v>6</v>
      </c>
      <c r="S156" s="7">
        <v>6</v>
      </c>
      <c r="T156" s="7">
        <v>6</v>
      </c>
      <c r="U156" s="7">
        <v>6</v>
      </c>
      <c r="V156" s="7">
        <v>6</v>
      </c>
      <c r="W156" s="7">
        <v>6</v>
      </c>
      <c r="X156" s="7">
        <v>6</v>
      </c>
      <c r="Y156" s="7">
        <v>6</v>
      </c>
      <c r="Z156" s="7">
        <v>6</v>
      </c>
      <c r="AA156" s="7">
        <v>6</v>
      </c>
      <c r="AB156" s="7">
        <v>7</v>
      </c>
      <c r="AC156" s="7">
        <v>7</v>
      </c>
      <c r="AD156" s="7">
        <v>7</v>
      </c>
      <c r="AE156" s="7">
        <v>7</v>
      </c>
      <c r="AF156" s="7">
        <v>7</v>
      </c>
      <c r="AG156" s="7">
        <v>7</v>
      </c>
      <c r="AH156" s="7">
        <v>7</v>
      </c>
      <c r="AI156" s="7">
        <v>7</v>
      </c>
    </row>
    <row r="157" spans="1:35">
      <c r="A157" t="s">
        <v>625</v>
      </c>
      <c r="B157" s="23">
        <v>217</v>
      </c>
      <c r="C157" s="18" t="s">
        <v>366</v>
      </c>
      <c r="D157" s="7">
        <v>23</v>
      </c>
      <c r="E157" s="7">
        <v>23</v>
      </c>
      <c r="F157" s="7">
        <v>23</v>
      </c>
      <c r="G157" s="7">
        <v>23</v>
      </c>
      <c r="H157" s="7">
        <v>23</v>
      </c>
      <c r="I157" s="7">
        <v>23</v>
      </c>
      <c r="J157" s="7">
        <v>23</v>
      </c>
      <c r="K157" s="7">
        <v>23</v>
      </c>
      <c r="L157" s="7">
        <v>23</v>
      </c>
      <c r="M157" s="7">
        <v>23</v>
      </c>
      <c r="N157" s="7">
        <v>24</v>
      </c>
      <c r="O157" s="7">
        <v>24</v>
      </c>
      <c r="P157" s="7">
        <v>24</v>
      </c>
      <c r="Q157" s="7">
        <v>24</v>
      </c>
      <c r="R157" s="7">
        <v>25</v>
      </c>
      <c r="S157" s="7">
        <v>25</v>
      </c>
      <c r="T157" s="7">
        <v>25</v>
      </c>
      <c r="U157" s="7">
        <v>25</v>
      </c>
      <c r="V157" s="7">
        <v>25</v>
      </c>
      <c r="W157" s="7">
        <v>25</v>
      </c>
      <c r="X157" s="7">
        <v>25</v>
      </c>
      <c r="Y157" s="7">
        <v>26</v>
      </c>
      <c r="Z157" s="7">
        <v>26</v>
      </c>
      <c r="AA157" s="7">
        <v>26</v>
      </c>
      <c r="AB157" s="7">
        <v>26</v>
      </c>
      <c r="AC157" s="7">
        <v>26</v>
      </c>
      <c r="AD157" s="7">
        <v>26</v>
      </c>
      <c r="AE157" s="7">
        <v>26</v>
      </c>
      <c r="AF157" s="7">
        <v>26</v>
      </c>
      <c r="AG157" s="7">
        <v>26</v>
      </c>
      <c r="AH157" s="7">
        <v>26</v>
      </c>
      <c r="AI157" s="7">
        <v>26</v>
      </c>
    </row>
    <row r="158" spans="1:35">
      <c r="A158" t="s">
        <v>625</v>
      </c>
      <c r="B158" s="23">
        <v>218</v>
      </c>
      <c r="C158" s="18" t="s">
        <v>367</v>
      </c>
      <c r="D158" s="7">
        <v>37</v>
      </c>
      <c r="E158" s="7">
        <v>39</v>
      </c>
      <c r="F158" s="7">
        <v>38</v>
      </c>
      <c r="G158" s="7">
        <v>39</v>
      </c>
      <c r="H158" s="7">
        <v>38</v>
      </c>
      <c r="I158" s="7">
        <v>38</v>
      </c>
      <c r="J158" s="7">
        <v>39</v>
      </c>
      <c r="K158" s="7">
        <v>39</v>
      </c>
      <c r="L158" s="7">
        <v>39</v>
      </c>
      <c r="M158" s="7">
        <v>39</v>
      </c>
      <c r="N158" s="7">
        <v>41</v>
      </c>
      <c r="O158" s="7">
        <v>42</v>
      </c>
      <c r="P158" s="7">
        <v>42</v>
      </c>
      <c r="Q158" s="7">
        <v>40</v>
      </c>
      <c r="R158" s="7">
        <v>40</v>
      </c>
      <c r="S158" s="7">
        <v>40</v>
      </c>
      <c r="T158" s="7">
        <v>42</v>
      </c>
      <c r="U158" s="7">
        <v>43</v>
      </c>
      <c r="V158" s="7">
        <v>44</v>
      </c>
      <c r="W158" s="7">
        <v>43</v>
      </c>
      <c r="X158" s="7">
        <v>43</v>
      </c>
      <c r="Y158" s="7">
        <v>43</v>
      </c>
      <c r="Z158" s="7">
        <v>43</v>
      </c>
      <c r="AA158" s="7">
        <v>43</v>
      </c>
      <c r="AB158" s="7">
        <v>43</v>
      </c>
      <c r="AC158" s="7">
        <v>43</v>
      </c>
      <c r="AD158" s="7">
        <v>42</v>
      </c>
      <c r="AE158" s="7">
        <v>40</v>
      </c>
      <c r="AF158" s="7">
        <v>40</v>
      </c>
      <c r="AG158" s="7">
        <v>39</v>
      </c>
      <c r="AH158" s="7">
        <v>39</v>
      </c>
      <c r="AI158" s="7">
        <v>40</v>
      </c>
    </row>
    <row r="159" spans="1:35">
      <c r="A159" t="s">
        <v>625</v>
      </c>
      <c r="B159" s="23">
        <v>219</v>
      </c>
      <c r="C159" s="18" t="s">
        <v>368</v>
      </c>
      <c r="D159" s="7">
        <v>24</v>
      </c>
      <c r="E159" s="7">
        <v>24</v>
      </c>
      <c r="F159" s="7">
        <v>24</v>
      </c>
      <c r="G159" s="7">
        <v>24</v>
      </c>
      <c r="H159" s="7">
        <v>21</v>
      </c>
      <c r="I159" s="7">
        <v>21</v>
      </c>
      <c r="J159" s="7">
        <v>21</v>
      </c>
      <c r="K159" s="7">
        <v>21</v>
      </c>
      <c r="L159" s="7">
        <v>21</v>
      </c>
      <c r="M159" s="7">
        <v>21</v>
      </c>
      <c r="N159" s="7">
        <v>21</v>
      </c>
      <c r="O159" s="7">
        <v>22</v>
      </c>
      <c r="P159" s="7">
        <v>22</v>
      </c>
      <c r="Q159" s="7">
        <v>19</v>
      </c>
      <c r="R159" s="7">
        <v>19</v>
      </c>
      <c r="S159" s="7">
        <v>19</v>
      </c>
      <c r="T159" s="7">
        <v>19</v>
      </c>
      <c r="U159" s="7">
        <v>19</v>
      </c>
      <c r="V159" s="7">
        <v>19</v>
      </c>
      <c r="W159" s="7">
        <v>19</v>
      </c>
      <c r="X159" s="7">
        <v>19</v>
      </c>
      <c r="Y159" s="7">
        <v>19</v>
      </c>
      <c r="Z159" s="7">
        <v>19</v>
      </c>
      <c r="AA159" s="7">
        <v>19</v>
      </c>
      <c r="AB159" s="7">
        <v>19</v>
      </c>
      <c r="AC159" s="7">
        <v>20</v>
      </c>
      <c r="AD159" s="7">
        <v>20</v>
      </c>
      <c r="AE159" s="7">
        <v>21</v>
      </c>
      <c r="AF159" s="7">
        <v>21</v>
      </c>
      <c r="AG159" s="7">
        <v>21</v>
      </c>
      <c r="AH159" s="7">
        <v>21</v>
      </c>
      <c r="AI159" s="7">
        <v>21</v>
      </c>
    </row>
    <row r="160" spans="1:35">
      <c r="A160" t="s">
        <v>625</v>
      </c>
      <c r="B160" s="23">
        <v>220</v>
      </c>
      <c r="C160" s="18" t="s">
        <v>369</v>
      </c>
      <c r="D160" s="7">
        <v>6</v>
      </c>
      <c r="E160" s="7">
        <v>6</v>
      </c>
      <c r="F160" s="7">
        <v>6</v>
      </c>
      <c r="G160" s="7">
        <v>6</v>
      </c>
      <c r="H160" s="7">
        <v>6</v>
      </c>
      <c r="I160" s="7">
        <v>6</v>
      </c>
      <c r="J160" s="7">
        <v>6</v>
      </c>
      <c r="K160" s="7">
        <v>6</v>
      </c>
      <c r="L160" s="7">
        <v>6</v>
      </c>
      <c r="M160" s="7">
        <v>6</v>
      </c>
      <c r="N160" s="7">
        <v>6</v>
      </c>
      <c r="O160" s="7">
        <v>6</v>
      </c>
      <c r="P160" s="7">
        <v>6</v>
      </c>
      <c r="Q160" s="7">
        <v>6</v>
      </c>
      <c r="R160" s="7">
        <v>6</v>
      </c>
      <c r="S160" s="7">
        <v>6</v>
      </c>
      <c r="T160" s="7">
        <v>6</v>
      </c>
      <c r="U160" s="7">
        <v>6</v>
      </c>
      <c r="V160" s="7">
        <v>6</v>
      </c>
      <c r="W160" s="7">
        <v>6</v>
      </c>
      <c r="X160" s="7">
        <v>6</v>
      </c>
      <c r="Y160" s="7">
        <v>6</v>
      </c>
      <c r="Z160" s="7">
        <v>6</v>
      </c>
      <c r="AA160" s="7">
        <v>6</v>
      </c>
      <c r="AB160" s="7">
        <v>6</v>
      </c>
      <c r="AC160" s="7">
        <v>6</v>
      </c>
      <c r="AD160" s="7">
        <v>6</v>
      </c>
      <c r="AE160" s="7">
        <v>6</v>
      </c>
      <c r="AF160" s="7">
        <v>6</v>
      </c>
      <c r="AG160" s="7">
        <v>6</v>
      </c>
      <c r="AH160" s="7">
        <v>6</v>
      </c>
      <c r="AI160" s="7">
        <v>6</v>
      </c>
    </row>
    <row r="161" spans="1:35">
      <c r="A161" t="s">
        <v>625</v>
      </c>
      <c r="B161" s="23">
        <v>221</v>
      </c>
      <c r="C161" s="18" t="s">
        <v>370</v>
      </c>
      <c r="D161" s="7">
        <v>46</v>
      </c>
      <c r="E161" s="7">
        <v>47</v>
      </c>
      <c r="F161" s="7">
        <v>47</v>
      </c>
      <c r="G161" s="7">
        <v>47</v>
      </c>
      <c r="H161" s="7">
        <v>47</v>
      </c>
      <c r="I161" s="7">
        <v>48</v>
      </c>
      <c r="J161" s="7">
        <v>48</v>
      </c>
      <c r="K161" s="7">
        <v>46</v>
      </c>
      <c r="L161" s="7">
        <v>45</v>
      </c>
      <c r="M161" s="7">
        <v>45</v>
      </c>
      <c r="N161" s="7">
        <v>45</v>
      </c>
      <c r="O161" s="7">
        <v>45</v>
      </c>
      <c r="P161" s="7">
        <v>45</v>
      </c>
      <c r="Q161" s="7">
        <v>44</v>
      </c>
      <c r="R161" s="7">
        <v>44</v>
      </c>
      <c r="S161" s="7">
        <v>44</v>
      </c>
      <c r="T161" s="7">
        <v>43</v>
      </c>
      <c r="U161" s="7">
        <v>43</v>
      </c>
      <c r="V161" s="7">
        <v>43</v>
      </c>
      <c r="W161" s="7">
        <v>43</v>
      </c>
      <c r="X161" s="7">
        <v>43</v>
      </c>
      <c r="Y161" s="7">
        <v>45</v>
      </c>
      <c r="Z161" s="7">
        <v>45</v>
      </c>
      <c r="AA161" s="7">
        <v>46</v>
      </c>
      <c r="AB161" s="7">
        <v>46</v>
      </c>
      <c r="AC161" s="7">
        <v>46</v>
      </c>
      <c r="AD161" s="7">
        <v>46</v>
      </c>
      <c r="AE161" s="7">
        <v>46</v>
      </c>
      <c r="AF161" s="7">
        <v>46</v>
      </c>
      <c r="AG161" s="7">
        <v>47</v>
      </c>
      <c r="AH161" s="7">
        <v>47</v>
      </c>
      <c r="AI161" s="7">
        <v>47</v>
      </c>
    </row>
    <row r="162" spans="1:35">
      <c r="A162" t="s">
        <v>625</v>
      </c>
      <c r="B162" s="23">
        <v>222</v>
      </c>
      <c r="C162" s="18" t="s">
        <v>371</v>
      </c>
      <c r="D162" s="7">
        <v>133</v>
      </c>
      <c r="E162" s="7">
        <v>141</v>
      </c>
      <c r="F162" s="7">
        <v>140</v>
      </c>
      <c r="G162" s="7">
        <v>141</v>
      </c>
      <c r="H162" s="7">
        <v>140</v>
      </c>
      <c r="I162" s="7">
        <v>141</v>
      </c>
      <c r="J162" s="7">
        <v>140</v>
      </c>
      <c r="K162" s="7">
        <v>140</v>
      </c>
      <c r="L162" s="7">
        <v>140</v>
      </c>
      <c r="M162" s="7">
        <v>141</v>
      </c>
      <c r="N162" s="7">
        <v>141</v>
      </c>
      <c r="O162" s="7">
        <v>144</v>
      </c>
      <c r="P162" s="7">
        <v>143</v>
      </c>
      <c r="Q162" s="7">
        <v>139</v>
      </c>
      <c r="R162" s="7">
        <v>139</v>
      </c>
      <c r="S162" s="7">
        <v>137</v>
      </c>
      <c r="T162" s="7">
        <v>139</v>
      </c>
      <c r="U162" s="7">
        <v>138</v>
      </c>
      <c r="V162" s="7">
        <v>138</v>
      </c>
      <c r="W162" s="7">
        <v>138</v>
      </c>
      <c r="X162" s="7">
        <v>140</v>
      </c>
      <c r="Y162" s="7">
        <v>138</v>
      </c>
      <c r="Z162" s="7">
        <v>139</v>
      </c>
      <c r="AA162" s="7">
        <v>139</v>
      </c>
      <c r="AB162" s="7">
        <v>139</v>
      </c>
      <c r="AC162" s="7">
        <v>141</v>
      </c>
      <c r="AD162" s="7">
        <v>142</v>
      </c>
      <c r="AE162" s="7">
        <v>143</v>
      </c>
      <c r="AF162" s="7">
        <v>143</v>
      </c>
      <c r="AG162" s="7">
        <v>142</v>
      </c>
      <c r="AH162" s="7">
        <v>142</v>
      </c>
      <c r="AI162" s="7">
        <v>142</v>
      </c>
    </row>
    <row r="163" spans="1:35">
      <c r="A163" t="s">
        <v>625</v>
      </c>
      <c r="B163" s="23">
        <v>223</v>
      </c>
      <c r="C163" s="18" t="s">
        <v>372</v>
      </c>
      <c r="D163" s="7">
        <v>15</v>
      </c>
      <c r="E163" s="7">
        <v>15</v>
      </c>
      <c r="F163" s="7">
        <v>15</v>
      </c>
      <c r="G163" s="7">
        <v>15</v>
      </c>
      <c r="H163" s="7">
        <v>15</v>
      </c>
      <c r="I163" s="7">
        <v>15</v>
      </c>
      <c r="J163" s="7">
        <v>15</v>
      </c>
      <c r="K163" s="7">
        <v>15</v>
      </c>
      <c r="L163" s="7">
        <v>15</v>
      </c>
      <c r="M163" s="7">
        <v>15</v>
      </c>
      <c r="N163" s="7">
        <v>15</v>
      </c>
      <c r="O163" s="7">
        <v>15</v>
      </c>
      <c r="P163" s="7">
        <v>15</v>
      </c>
      <c r="Q163" s="7">
        <v>15</v>
      </c>
      <c r="R163" s="7">
        <v>15</v>
      </c>
      <c r="S163" s="7">
        <v>15</v>
      </c>
      <c r="T163" s="7">
        <v>15</v>
      </c>
      <c r="U163" s="7">
        <v>15</v>
      </c>
      <c r="V163" s="7">
        <v>15</v>
      </c>
      <c r="W163" s="7">
        <v>15</v>
      </c>
      <c r="X163" s="7">
        <v>15</v>
      </c>
      <c r="Y163" s="7">
        <v>15</v>
      </c>
      <c r="Z163" s="7">
        <v>15</v>
      </c>
      <c r="AA163" s="7">
        <v>15</v>
      </c>
      <c r="AB163" s="7">
        <v>15</v>
      </c>
      <c r="AC163" s="7">
        <v>15</v>
      </c>
      <c r="AD163" s="7">
        <v>15</v>
      </c>
      <c r="AE163" s="7">
        <v>15</v>
      </c>
      <c r="AF163" s="7">
        <v>15</v>
      </c>
      <c r="AG163" s="7">
        <v>15</v>
      </c>
      <c r="AH163" s="7">
        <v>15</v>
      </c>
      <c r="AI163" s="7">
        <v>15</v>
      </c>
    </row>
    <row r="164" spans="1:35">
      <c r="A164" t="s">
        <v>625</v>
      </c>
      <c r="B164" s="23">
        <v>224</v>
      </c>
      <c r="C164" s="18" t="s">
        <v>373</v>
      </c>
      <c r="D164" s="7">
        <v>6</v>
      </c>
      <c r="E164" s="7">
        <v>6</v>
      </c>
      <c r="F164" s="7">
        <v>8</v>
      </c>
      <c r="G164" s="7">
        <v>6</v>
      </c>
      <c r="H164" s="7">
        <v>8</v>
      </c>
      <c r="I164" s="7">
        <v>8</v>
      </c>
      <c r="J164" s="7">
        <v>8</v>
      </c>
      <c r="K164" s="7">
        <v>8</v>
      </c>
      <c r="L164" s="7">
        <v>7</v>
      </c>
      <c r="M164" s="7">
        <v>7</v>
      </c>
      <c r="N164" s="7">
        <v>7</v>
      </c>
      <c r="O164" s="7">
        <v>7</v>
      </c>
      <c r="P164" s="7">
        <v>7</v>
      </c>
      <c r="Q164" s="7">
        <v>7</v>
      </c>
      <c r="R164" s="7">
        <v>7</v>
      </c>
      <c r="S164" s="7">
        <v>7</v>
      </c>
      <c r="T164" s="7">
        <v>7</v>
      </c>
      <c r="U164" s="7">
        <v>8</v>
      </c>
      <c r="V164" s="7">
        <v>8</v>
      </c>
      <c r="W164" s="7">
        <v>8</v>
      </c>
      <c r="X164" s="7">
        <v>8</v>
      </c>
      <c r="Y164" s="7">
        <v>8</v>
      </c>
      <c r="Z164" s="7">
        <v>8</v>
      </c>
      <c r="AA164" s="7">
        <v>8</v>
      </c>
      <c r="AB164" s="7">
        <v>8</v>
      </c>
      <c r="AC164" s="7">
        <v>8</v>
      </c>
      <c r="AD164" s="7">
        <v>8</v>
      </c>
      <c r="AE164" s="7">
        <v>8</v>
      </c>
      <c r="AF164" s="7">
        <v>8</v>
      </c>
      <c r="AG164" s="7">
        <v>8</v>
      </c>
      <c r="AH164" s="7">
        <v>8</v>
      </c>
      <c r="AI164" s="7">
        <v>8</v>
      </c>
    </row>
    <row r="165" spans="1:35">
      <c r="A165" t="s">
        <v>625</v>
      </c>
      <c r="B165" s="23">
        <v>225</v>
      </c>
      <c r="C165" s="18" t="s">
        <v>374</v>
      </c>
      <c r="D165" s="7">
        <v>280</v>
      </c>
      <c r="E165" s="7">
        <v>280</v>
      </c>
      <c r="F165" s="7">
        <v>282</v>
      </c>
      <c r="G165" s="7">
        <v>280</v>
      </c>
      <c r="H165" s="7">
        <v>285</v>
      </c>
      <c r="I165" s="7">
        <v>285</v>
      </c>
      <c r="J165" s="7">
        <v>285</v>
      </c>
      <c r="K165" s="7">
        <v>287</v>
      </c>
      <c r="L165" s="7">
        <v>288</v>
      </c>
      <c r="M165" s="7">
        <v>289</v>
      </c>
      <c r="N165" s="7">
        <v>284</v>
      </c>
      <c r="O165" s="7">
        <v>283</v>
      </c>
      <c r="P165" s="7">
        <v>279</v>
      </c>
      <c r="Q165" s="7">
        <v>281</v>
      </c>
      <c r="R165" s="7">
        <v>276</v>
      </c>
      <c r="S165" s="7">
        <v>277</v>
      </c>
      <c r="T165" s="7">
        <v>275</v>
      </c>
      <c r="U165" s="7">
        <v>274</v>
      </c>
      <c r="V165" s="7">
        <v>275</v>
      </c>
      <c r="W165" s="7">
        <v>275</v>
      </c>
      <c r="X165" s="7">
        <v>273</v>
      </c>
      <c r="Y165" s="7">
        <v>270</v>
      </c>
      <c r="Z165" s="7">
        <v>269</v>
      </c>
      <c r="AA165" s="7">
        <v>272</v>
      </c>
      <c r="AB165" s="7">
        <v>271</v>
      </c>
      <c r="AC165" s="7">
        <v>276</v>
      </c>
      <c r="AD165" s="7">
        <v>276</v>
      </c>
      <c r="AE165" s="7">
        <v>278</v>
      </c>
      <c r="AF165" s="7">
        <v>282</v>
      </c>
      <c r="AG165" s="7">
        <v>285</v>
      </c>
      <c r="AH165" s="7">
        <v>283</v>
      </c>
      <c r="AI165" s="7">
        <v>285</v>
      </c>
    </row>
    <row r="166" spans="1:35">
      <c r="A166" t="s">
        <v>625</v>
      </c>
      <c r="B166" s="23">
        <v>226</v>
      </c>
      <c r="C166" s="18" t="s">
        <v>375</v>
      </c>
      <c r="D166" s="7">
        <v>255</v>
      </c>
      <c r="E166" s="7">
        <v>257</v>
      </c>
      <c r="F166" s="7">
        <v>255</v>
      </c>
      <c r="G166" s="7">
        <v>257</v>
      </c>
      <c r="H166" s="7">
        <v>245</v>
      </c>
      <c r="I166" s="7">
        <v>239</v>
      </c>
      <c r="J166" s="7">
        <v>240</v>
      </c>
      <c r="K166" s="7">
        <v>240</v>
      </c>
      <c r="L166" s="7">
        <v>241</v>
      </c>
      <c r="M166" s="7">
        <v>240</v>
      </c>
      <c r="N166" s="7">
        <v>239</v>
      </c>
      <c r="O166" s="7">
        <v>241</v>
      </c>
      <c r="P166" s="7">
        <v>254</v>
      </c>
      <c r="Q166" s="7">
        <v>256</v>
      </c>
      <c r="R166" s="7">
        <v>256</v>
      </c>
      <c r="S166" s="7">
        <v>255</v>
      </c>
      <c r="T166" s="7">
        <v>259</v>
      </c>
      <c r="U166" s="7">
        <v>262</v>
      </c>
      <c r="V166" s="7">
        <v>261</v>
      </c>
      <c r="W166" s="7">
        <v>257</v>
      </c>
      <c r="X166" s="7">
        <v>257</v>
      </c>
      <c r="Y166" s="7">
        <v>258</v>
      </c>
      <c r="Z166" s="7">
        <v>258</v>
      </c>
      <c r="AA166" s="7">
        <v>258</v>
      </c>
      <c r="AB166" s="7">
        <v>266</v>
      </c>
      <c r="AC166" s="7">
        <v>264</v>
      </c>
      <c r="AD166" s="7">
        <v>265</v>
      </c>
      <c r="AE166" s="7">
        <v>268</v>
      </c>
      <c r="AF166" s="7">
        <v>268</v>
      </c>
      <c r="AG166" s="7">
        <v>267</v>
      </c>
      <c r="AH166" s="7">
        <v>265</v>
      </c>
      <c r="AI166" s="7">
        <v>271</v>
      </c>
    </row>
    <row r="167" spans="1:35">
      <c r="A167" t="s">
        <v>625</v>
      </c>
      <c r="B167" s="23">
        <v>302</v>
      </c>
      <c r="C167" s="18" t="s">
        <v>376</v>
      </c>
      <c r="D167" s="7">
        <v>1</v>
      </c>
      <c r="E167" s="7">
        <v>1</v>
      </c>
      <c r="F167" s="7">
        <v>1</v>
      </c>
      <c r="G167" s="7">
        <v>1</v>
      </c>
      <c r="H167" s="7">
        <v>1</v>
      </c>
      <c r="I167" s="7">
        <v>1</v>
      </c>
      <c r="J167" s="7">
        <v>1</v>
      </c>
      <c r="K167" s="7">
        <v>1</v>
      </c>
      <c r="L167" s="7">
        <v>1</v>
      </c>
      <c r="M167" s="7">
        <v>1</v>
      </c>
      <c r="N167" s="7">
        <v>1</v>
      </c>
      <c r="O167" s="7">
        <v>1</v>
      </c>
      <c r="P167" s="7">
        <v>1</v>
      </c>
      <c r="Q167" s="7">
        <v>1</v>
      </c>
      <c r="R167" s="7">
        <v>1</v>
      </c>
      <c r="S167" s="7">
        <v>1</v>
      </c>
      <c r="T167" s="7">
        <v>1</v>
      </c>
      <c r="U167" s="7">
        <v>1</v>
      </c>
      <c r="V167" s="7">
        <v>1</v>
      </c>
      <c r="W167" s="7">
        <v>1</v>
      </c>
      <c r="X167" s="7">
        <v>1</v>
      </c>
      <c r="Y167" s="7">
        <v>1</v>
      </c>
      <c r="Z167" s="7">
        <v>1</v>
      </c>
      <c r="AA167" s="7">
        <v>1</v>
      </c>
      <c r="AB167" s="7">
        <v>1</v>
      </c>
      <c r="AC167" s="7">
        <v>1</v>
      </c>
      <c r="AD167" s="7">
        <v>1</v>
      </c>
      <c r="AE167" s="7">
        <v>1</v>
      </c>
      <c r="AF167" s="7">
        <v>1</v>
      </c>
      <c r="AG167" s="7">
        <v>1</v>
      </c>
      <c r="AH167" s="7">
        <v>1</v>
      </c>
      <c r="AI167" s="7">
        <v>1</v>
      </c>
    </row>
    <row r="168" spans="1:35">
      <c r="A168" t="s">
        <v>625</v>
      </c>
      <c r="B168" s="23">
        <v>303</v>
      </c>
      <c r="C168" s="18" t="s">
        <v>377</v>
      </c>
      <c r="D168" s="7">
        <v>1</v>
      </c>
      <c r="E168" s="7">
        <v>1</v>
      </c>
      <c r="F168" s="7">
        <v>1</v>
      </c>
      <c r="G168" s="7">
        <v>1</v>
      </c>
      <c r="H168" s="7">
        <v>1</v>
      </c>
      <c r="I168" s="7">
        <v>1</v>
      </c>
      <c r="J168" s="7">
        <v>1</v>
      </c>
      <c r="K168" s="7">
        <v>1</v>
      </c>
      <c r="L168" s="7">
        <v>1</v>
      </c>
      <c r="M168" s="7">
        <v>1</v>
      </c>
      <c r="N168" s="7">
        <v>1</v>
      </c>
      <c r="O168" s="7">
        <v>1</v>
      </c>
      <c r="P168" s="7">
        <v>1</v>
      </c>
      <c r="Q168" s="7">
        <v>1</v>
      </c>
      <c r="R168" s="7">
        <v>1</v>
      </c>
      <c r="S168" s="7">
        <v>1</v>
      </c>
      <c r="T168" s="7">
        <v>1</v>
      </c>
      <c r="U168" s="7">
        <v>1</v>
      </c>
      <c r="V168" s="7">
        <v>1</v>
      </c>
      <c r="W168" s="7">
        <v>1</v>
      </c>
      <c r="X168" s="7">
        <v>1</v>
      </c>
      <c r="Y168" s="7">
        <v>1</v>
      </c>
      <c r="Z168" s="7">
        <v>1</v>
      </c>
      <c r="AA168" s="7">
        <v>1</v>
      </c>
      <c r="AB168" s="7">
        <v>1</v>
      </c>
      <c r="AC168" s="7">
        <v>1</v>
      </c>
      <c r="AD168" s="7">
        <v>1</v>
      </c>
      <c r="AE168" s="7">
        <v>1</v>
      </c>
      <c r="AF168" s="7">
        <v>1</v>
      </c>
      <c r="AG168" s="7">
        <v>1</v>
      </c>
      <c r="AH168" s="7">
        <v>1</v>
      </c>
      <c r="AI168" s="7">
        <v>1</v>
      </c>
    </row>
    <row r="169" spans="1:35">
      <c r="A169" t="s">
        <v>625</v>
      </c>
      <c r="B169" s="23">
        <v>304</v>
      </c>
      <c r="C169" s="18" t="s">
        <v>378</v>
      </c>
      <c r="D169" s="7">
        <v>2</v>
      </c>
      <c r="E169" s="7">
        <v>2</v>
      </c>
      <c r="F169" s="7">
        <v>2</v>
      </c>
      <c r="G169" s="7">
        <v>2</v>
      </c>
      <c r="H169" s="7">
        <v>2</v>
      </c>
      <c r="I169" s="7">
        <v>2</v>
      </c>
      <c r="J169" s="7">
        <v>2</v>
      </c>
      <c r="K169" s="7">
        <v>2</v>
      </c>
      <c r="L169" s="7">
        <v>2</v>
      </c>
      <c r="M169" s="7">
        <v>2</v>
      </c>
      <c r="N169" s="7">
        <v>2</v>
      </c>
      <c r="O169" s="7">
        <v>2</v>
      </c>
      <c r="P169" s="7">
        <v>2</v>
      </c>
      <c r="Q169" s="7">
        <v>2</v>
      </c>
      <c r="R169" s="7">
        <v>2</v>
      </c>
      <c r="S169" s="7">
        <v>2</v>
      </c>
      <c r="T169" s="7">
        <v>2</v>
      </c>
      <c r="U169" s="7">
        <v>2</v>
      </c>
      <c r="V169" s="7">
        <v>2</v>
      </c>
      <c r="W169" s="7">
        <v>2</v>
      </c>
      <c r="X169" s="7">
        <v>2</v>
      </c>
      <c r="Y169" s="7">
        <v>2</v>
      </c>
      <c r="Z169" s="7">
        <v>2</v>
      </c>
      <c r="AA169" s="7">
        <v>2</v>
      </c>
      <c r="AB169" s="7">
        <v>2</v>
      </c>
      <c r="AC169" s="7">
        <v>2</v>
      </c>
      <c r="AD169" s="7">
        <v>2</v>
      </c>
      <c r="AE169" s="7">
        <v>2</v>
      </c>
      <c r="AF169" s="7">
        <v>2</v>
      </c>
      <c r="AG169" s="7">
        <v>2</v>
      </c>
      <c r="AH169" s="7">
        <v>2</v>
      </c>
      <c r="AI169" s="7">
        <v>2</v>
      </c>
    </row>
    <row r="170" spans="1:35">
      <c r="A170" t="s">
        <v>625</v>
      </c>
      <c r="B170" s="23">
        <v>307</v>
      </c>
      <c r="C170" s="18" t="s">
        <v>379</v>
      </c>
      <c r="D170" s="7">
        <v>25</v>
      </c>
      <c r="E170" s="7">
        <v>25</v>
      </c>
      <c r="F170" s="7">
        <v>26</v>
      </c>
      <c r="G170" s="7">
        <v>25</v>
      </c>
      <c r="H170" s="7">
        <v>26</v>
      </c>
      <c r="I170" s="7">
        <v>26</v>
      </c>
      <c r="J170" s="7">
        <v>26</v>
      </c>
      <c r="K170" s="7">
        <v>26</v>
      </c>
      <c r="L170" s="7">
        <v>26</v>
      </c>
      <c r="M170" s="7">
        <v>26</v>
      </c>
      <c r="N170" s="7">
        <v>26</v>
      </c>
      <c r="O170" s="7">
        <v>26</v>
      </c>
      <c r="P170" s="7">
        <v>26</v>
      </c>
      <c r="Q170" s="7">
        <v>26</v>
      </c>
      <c r="R170" s="7">
        <v>26</v>
      </c>
      <c r="S170" s="7">
        <v>26</v>
      </c>
      <c r="T170" s="7">
        <v>26</v>
      </c>
      <c r="U170" s="7">
        <v>26</v>
      </c>
      <c r="V170" s="7">
        <v>26</v>
      </c>
      <c r="W170" s="7">
        <v>26</v>
      </c>
      <c r="X170" s="7">
        <v>26</v>
      </c>
      <c r="Y170" s="7">
        <v>26</v>
      </c>
      <c r="Z170" s="7">
        <v>26</v>
      </c>
      <c r="AA170" s="7">
        <v>26</v>
      </c>
      <c r="AB170" s="7">
        <v>27</v>
      </c>
      <c r="AC170" s="7">
        <v>27</v>
      </c>
      <c r="AD170" s="7">
        <v>27</v>
      </c>
      <c r="AE170" s="7">
        <v>27</v>
      </c>
      <c r="AF170" s="7">
        <v>27</v>
      </c>
      <c r="AG170" s="7">
        <v>27</v>
      </c>
      <c r="AH170" s="7">
        <v>27</v>
      </c>
      <c r="AI170" s="7">
        <v>27</v>
      </c>
    </row>
    <row r="171" spans="1:35">
      <c r="A171" t="s">
        <v>625</v>
      </c>
      <c r="B171" s="23">
        <v>311</v>
      </c>
      <c r="C171" s="18" t="s">
        <v>380</v>
      </c>
      <c r="D171" s="7">
        <v>30</v>
      </c>
      <c r="E171" s="7">
        <v>31</v>
      </c>
      <c r="F171" s="7">
        <v>30</v>
      </c>
      <c r="G171" s="7">
        <v>31</v>
      </c>
      <c r="H171" s="7">
        <v>30</v>
      </c>
      <c r="I171" s="7">
        <v>28</v>
      </c>
      <c r="J171" s="7">
        <v>28</v>
      </c>
      <c r="K171" s="7">
        <v>28</v>
      </c>
      <c r="L171" s="7">
        <v>28</v>
      </c>
      <c r="M171" s="7">
        <v>28</v>
      </c>
      <c r="N171" s="7">
        <v>28</v>
      </c>
      <c r="O171" s="7">
        <v>28</v>
      </c>
      <c r="P171" s="7">
        <v>28</v>
      </c>
      <c r="Q171" s="7">
        <v>29</v>
      </c>
      <c r="R171" s="7">
        <v>29</v>
      </c>
      <c r="S171" s="7">
        <v>29</v>
      </c>
      <c r="T171" s="7">
        <v>29</v>
      </c>
      <c r="U171" s="7">
        <v>30</v>
      </c>
      <c r="V171" s="7">
        <v>30</v>
      </c>
      <c r="W171" s="7">
        <v>30</v>
      </c>
      <c r="X171" s="7">
        <v>30</v>
      </c>
      <c r="Y171" s="7">
        <v>30</v>
      </c>
      <c r="Z171" s="7">
        <v>30</v>
      </c>
      <c r="AA171" s="7">
        <v>30</v>
      </c>
      <c r="AB171" s="7">
        <v>30</v>
      </c>
      <c r="AC171" s="7">
        <v>30</v>
      </c>
      <c r="AD171" s="7">
        <v>31</v>
      </c>
      <c r="AE171" s="7">
        <v>31</v>
      </c>
      <c r="AF171" s="7">
        <v>31</v>
      </c>
      <c r="AG171" s="7">
        <v>31</v>
      </c>
      <c r="AH171" s="7">
        <v>31</v>
      </c>
      <c r="AI171" s="7">
        <v>32</v>
      </c>
    </row>
    <row r="172" spans="1:35">
      <c r="A172" t="s">
        <v>625</v>
      </c>
      <c r="B172" s="23">
        <v>312</v>
      </c>
      <c r="C172" s="18" t="s">
        <v>381</v>
      </c>
      <c r="D172" s="7">
        <v>0</v>
      </c>
      <c r="E172" s="7">
        <v>0</v>
      </c>
      <c r="F172" s="7">
        <v>0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  <c r="L172" s="7">
        <v>0</v>
      </c>
      <c r="M172" s="7">
        <v>0</v>
      </c>
      <c r="N172" s="7">
        <v>0</v>
      </c>
      <c r="O172" s="7">
        <v>0</v>
      </c>
      <c r="P172" s="7">
        <v>0</v>
      </c>
      <c r="Q172" s="7">
        <v>0</v>
      </c>
      <c r="R172" s="7">
        <v>0</v>
      </c>
      <c r="S172" s="7">
        <v>0</v>
      </c>
      <c r="T172" s="7">
        <v>0</v>
      </c>
      <c r="U172" s="7">
        <v>0</v>
      </c>
      <c r="V172" s="7">
        <v>0</v>
      </c>
      <c r="W172" s="7">
        <v>0</v>
      </c>
      <c r="X172" s="7">
        <v>0</v>
      </c>
      <c r="Y172" s="7">
        <v>0</v>
      </c>
      <c r="Z172" s="7">
        <v>0</v>
      </c>
      <c r="AA172" s="7">
        <v>0</v>
      </c>
      <c r="AB172" s="7">
        <v>0</v>
      </c>
      <c r="AC172" s="7">
        <v>0</v>
      </c>
      <c r="AD172" s="7">
        <v>0</v>
      </c>
      <c r="AE172" s="7">
        <v>0</v>
      </c>
      <c r="AF172" s="7">
        <v>0</v>
      </c>
      <c r="AG172" s="7">
        <v>0</v>
      </c>
      <c r="AH172" s="7">
        <v>0</v>
      </c>
      <c r="AI172" s="7">
        <v>0</v>
      </c>
    </row>
    <row r="173" spans="1:35">
      <c r="A173" t="s">
        <v>625</v>
      </c>
      <c r="B173" s="23">
        <v>314</v>
      </c>
      <c r="C173" s="18" t="s">
        <v>382</v>
      </c>
      <c r="D173" s="7">
        <v>2</v>
      </c>
      <c r="E173" s="7">
        <v>2</v>
      </c>
      <c r="F173" s="7">
        <v>2</v>
      </c>
      <c r="G173" s="7">
        <v>2</v>
      </c>
      <c r="H173" s="7">
        <v>2</v>
      </c>
      <c r="I173" s="7">
        <v>2</v>
      </c>
      <c r="J173" s="7">
        <v>2</v>
      </c>
      <c r="K173" s="7">
        <v>2</v>
      </c>
      <c r="L173" s="7">
        <v>2</v>
      </c>
      <c r="M173" s="7">
        <v>2</v>
      </c>
      <c r="N173" s="7">
        <v>2</v>
      </c>
      <c r="O173" s="7">
        <v>2</v>
      </c>
      <c r="P173" s="7">
        <v>2</v>
      </c>
      <c r="Q173" s="7">
        <v>2</v>
      </c>
      <c r="R173" s="7">
        <v>2</v>
      </c>
      <c r="S173" s="7">
        <v>2</v>
      </c>
      <c r="T173" s="7">
        <v>2</v>
      </c>
      <c r="U173" s="7">
        <v>2</v>
      </c>
      <c r="V173" s="7">
        <v>2</v>
      </c>
      <c r="W173" s="7">
        <v>2</v>
      </c>
      <c r="X173" s="7">
        <v>2</v>
      </c>
      <c r="Y173" s="7">
        <v>2</v>
      </c>
      <c r="Z173" s="7">
        <v>2</v>
      </c>
      <c r="AA173" s="7">
        <v>2</v>
      </c>
      <c r="AB173" s="7">
        <v>2</v>
      </c>
      <c r="AC173" s="7">
        <v>2</v>
      </c>
      <c r="AD173" s="7">
        <v>2</v>
      </c>
      <c r="AE173" s="7">
        <v>2</v>
      </c>
      <c r="AF173" s="7">
        <v>2</v>
      </c>
      <c r="AG173" s="7">
        <v>2</v>
      </c>
      <c r="AH173" s="7">
        <v>2</v>
      </c>
      <c r="AI173" s="7">
        <v>2</v>
      </c>
    </row>
    <row r="174" spans="1:35">
      <c r="A174" t="s">
        <v>625</v>
      </c>
      <c r="B174" s="23">
        <v>316</v>
      </c>
      <c r="C174" s="18" t="s">
        <v>383</v>
      </c>
      <c r="D174" s="7">
        <v>14</v>
      </c>
      <c r="E174" s="7">
        <v>14</v>
      </c>
      <c r="F174" s="7">
        <v>14</v>
      </c>
      <c r="G174" s="7">
        <v>14</v>
      </c>
      <c r="H174" s="7">
        <v>14</v>
      </c>
      <c r="I174" s="7">
        <v>14</v>
      </c>
      <c r="J174" s="7">
        <v>14</v>
      </c>
      <c r="K174" s="7">
        <v>14</v>
      </c>
      <c r="L174" s="7">
        <v>14</v>
      </c>
      <c r="M174" s="7">
        <v>14</v>
      </c>
      <c r="N174" s="7">
        <v>14</v>
      </c>
      <c r="O174" s="7">
        <v>14</v>
      </c>
      <c r="P174" s="7">
        <v>14</v>
      </c>
      <c r="Q174" s="7">
        <v>14</v>
      </c>
      <c r="R174" s="7">
        <v>14</v>
      </c>
      <c r="S174" s="7">
        <v>15</v>
      </c>
      <c r="T174" s="7">
        <v>15</v>
      </c>
      <c r="U174" s="7">
        <v>15</v>
      </c>
      <c r="V174" s="7">
        <v>15</v>
      </c>
      <c r="W174" s="7">
        <v>15</v>
      </c>
      <c r="X174" s="7">
        <v>15</v>
      </c>
      <c r="Y174" s="7">
        <v>18</v>
      </c>
      <c r="Z174" s="7">
        <v>18</v>
      </c>
      <c r="AA174" s="7">
        <v>18</v>
      </c>
      <c r="AB174" s="7">
        <v>18</v>
      </c>
      <c r="AC174" s="7">
        <v>18</v>
      </c>
      <c r="AD174" s="7">
        <v>18</v>
      </c>
      <c r="AE174" s="7">
        <v>18</v>
      </c>
      <c r="AF174" s="7">
        <v>18</v>
      </c>
      <c r="AG174" s="7">
        <v>18</v>
      </c>
      <c r="AH174" s="7">
        <v>18</v>
      </c>
      <c r="AI174" s="7">
        <v>20</v>
      </c>
    </row>
    <row r="175" spans="1:35">
      <c r="A175" t="s">
        <v>625</v>
      </c>
      <c r="B175" s="23">
        <v>317</v>
      </c>
      <c r="C175" s="18" t="s">
        <v>384</v>
      </c>
      <c r="D175" s="7">
        <v>8</v>
      </c>
      <c r="E175" s="7">
        <v>8</v>
      </c>
      <c r="F175" s="7">
        <v>8</v>
      </c>
      <c r="G175" s="7">
        <v>8</v>
      </c>
      <c r="H175" s="7">
        <v>8</v>
      </c>
      <c r="I175" s="7">
        <v>8</v>
      </c>
      <c r="J175" s="7">
        <v>8</v>
      </c>
      <c r="K175" s="7">
        <v>8</v>
      </c>
      <c r="L175" s="7">
        <v>8</v>
      </c>
      <c r="M175" s="7">
        <v>8</v>
      </c>
      <c r="N175" s="7">
        <v>8</v>
      </c>
      <c r="O175" s="7">
        <v>8</v>
      </c>
      <c r="P175" s="7">
        <v>8</v>
      </c>
      <c r="Q175" s="7">
        <v>8</v>
      </c>
      <c r="R175" s="7">
        <v>8</v>
      </c>
      <c r="S175" s="7">
        <v>8</v>
      </c>
      <c r="T175" s="7">
        <v>8</v>
      </c>
      <c r="U175" s="7">
        <v>8</v>
      </c>
      <c r="V175" s="7">
        <v>8</v>
      </c>
      <c r="W175" s="7">
        <v>8</v>
      </c>
      <c r="X175" s="7">
        <v>8</v>
      </c>
      <c r="Y175" s="7">
        <v>8</v>
      </c>
      <c r="Z175" s="7">
        <v>8</v>
      </c>
      <c r="AA175" s="7">
        <v>8</v>
      </c>
      <c r="AB175" s="7">
        <v>8</v>
      </c>
      <c r="AC175" s="7">
        <v>8</v>
      </c>
      <c r="AD175" s="7">
        <v>8</v>
      </c>
      <c r="AE175" s="7">
        <v>8</v>
      </c>
      <c r="AF175" s="7">
        <v>8</v>
      </c>
      <c r="AG175" s="7">
        <v>8</v>
      </c>
      <c r="AH175" s="7">
        <v>8</v>
      </c>
      <c r="AI175" s="7">
        <v>8</v>
      </c>
    </row>
    <row r="176" spans="1:35">
      <c r="A176" t="s">
        <v>625</v>
      </c>
      <c r="B176" s="23">
        <v>318</v>
      </c>
      <c r="C176" s="18" t="s">
        <v>385</v>
      </c>
      <c r="D176" s="7">
        <v>15</v>
      </c>
      <c r="E176" s="7">
        <v>16</v>
      </c>
      <c r="F176" s="7">
        <v>16</v>
      </c>
      <c r="G176" s="7">
        <v>16</v>
      </c>
      <c r="H176" s="7">
        <v>16</v>
      </c>
      <c r="I176" s="7">
        <v>16</v>
      </c>
      <c r="J176" s="7">
        <v>16</v>
      </c>
      <c r="K176" s="7">
        <v>16</v>
      </c>
      <c r="L176" s="7">
        <v>18</v>
      </c>
      <c r="M176" s="7">
        <v>18</v>
      </c>
      <c r="N176" s="7">
        <v>18</v>
      </c>
      <c r="O176" s="7">
        <v>18</v>
      </c>
      <c r="P176" s="7">
        <v>19</v>
      </c>
      <c r="Q176" s="7">
        <v>18</v>
      </c>
      <c r="R176" s="7">
        <v>18</v>
      </c>
      <c r="S176" s="7">
        <v>18</v>
      </c>
      <c r="T176" s="7">
        <v>18</v>
      </c>
      <c r="U176" s="7">
        <v>18</v>
      </c>
      <c r="V176" s="7">
        <v>18</v>
      </c>
      <c r="W176" s="7">
        <v>18</v>
      </c>
      <c r="X176" s="7">
        <v>18</v>
      </c>
      <c r="Y176" s="7">
        <v>15</v>
      </c>
      <c r="Z176" s="7">
        <v>15</v>
      </c>
      <c r="AA176" s="7">
        <v>15</v>
      </c>
      <c r="AB176" s="7">
        <v>15</v>
      </c>
      <c r="AC176" s="7">
        <v>15</v>
      </c>
      <c r="AD176" s="7">
        <v>15</v>
      </c>
      <c r="AE176" s="7">
        <v>15</v>
      </c>
      <c r="AF176" s="7">
        <v>15</v>
      </c>
      <c r="AG176" s="7">
        <v>15</v>
      </c>
      <c r="AH176" s="7">
        <v>15</v>
      </c>
      <c r="AI176" s="7">
        <v>15</v>
      </c>
    </row>
    <row r="177" spans="1:35">
      <c r="A177" t="s">
        <v>625</v>
      </c>
      <c r="B177" s="23">
        <v>319</v>
      </c>
      <c r="C177" s="18" t="s">
        <v>386</v>
      </c>
      <c r="D177" s="7">
        <v>15</v>
      </c>
      <c r="E177" s="7">
        <v>15</v>
      </c>
      <c r="F177" s="7">
        <v>15</v>
      </c>
      <c r="G177" s="7">
        <v>15</v>
      </c>
      <c r="H177" s="7">
        <v>15</v>
      </c>
      <c r="I177" s="7">
        <v>15</v>
      </c>
      <c r="J177" s="7">
        <v>15</v>
      </c>
      <c r="K177" s="7">
        <v>15</v>
      </c>
      <c r="L177" s="7">
        <v>14</v>
      </c>
      <c r="M177" s="7">
        <v>14</v>
      </c>
      <c r="N177" s="7">
        <v>14</v>
      </c>
      <c r="O177" s="7">
        <v>14</v>
      </c>
      <c r="P177" s="7">
        <v>14</v>
      </c>
      <c r="Q177" s="7">
        <v>14</v>
      </c>
      <c r="R177" s="7">
        <v>14</v>
      </c>
      <c r="S177" s="7">
        <v>14</v>
      </c>
      <c r="T177" s="7">
        <v>14</v>
      </c>
      <c r="U177" s="7">
        <v>14</v>
      </c>
      <c r="V177" s="7">
        <v>15</v>
      </c>
      <c r="W177" s="7">
        <v>14</v>
      </c>
      <c r="X177" s="7">
        <v>12</v>
      </c>
      <c r="Y177" s="7">
        <v>12</v>
      </c>
      <c r="Z177" s="7">
        <v>13</v>
      </c>
      <c r="AA177" s="7">
        <v>13</v>
      </c>
      <c r="AB177" s="7">
        <v>14</v>
      </c>
      <c r="AC177" s="7">
        <v>14</v>
      </c>
      <c r="AD177" s="7">
        <v>14</v>
      </c>
      <c r="AE177" s="7">
        <v>14</v>
      </c>
      <c r="AF177" s="7">
        <v>14</v>
      </c>
      <c r="AG177" s="7">
        <v>14</v>
      </c>
      <c r="AH177" s="7">
        <v>14</v>
      </c>
      <c r="AI177" s="7">
        <v>14</v>
      </c>
    </row>
    <row r="178" spans="1:35">
      <c r="A178" t="s">
        <v>625</v>
      </c>
      <c r="B178" s="23">
        <v>320</v>
      </c>
      <c r="C178" s="18" t="s">
        <v>387</v>
      </c>
      <c r="D178" s="7">
        <v>21</v>
      </c>
      <c r="E178" s="7">
        <v>18</v>
      </c>
      <c r="F178" s="7">
        <v>18</v>
      </c>
      <c r="G178" s="7">
        <v>18</v>
      </c>
      <c r="H178" s="7">
        <v>18</v>
      </c>
      <c r="I178" s="7">
        <v>18</v>
      </c>
      <c r="J178" s="7">
        <v>18</v>
      </c>
      <c r="K178" s="7">
        <v>18</v>
      </c>
      <c r="L178" s="7">
        <v>18</v>
      </c>
      <c r="M178" s="7">
        <v>18</v>
      </c>
      <c r="N178" s="7">
        <v>18</v>
      </c>
      <c r="O178" s="7">
        <v>19</v>
      </c>
      <c r="P178" s="7">
        <v>19</v>
      </c>
      <c r="Q178" s="7">
        <v>19</v>
      </c>
      <c r="R178" s="7">
        <v>19</v>
      </c>
      <c r="S178" s="7">
        <v>19</v>
      </c>
      <c r="T178" s="7">
        <v>18</v>
      </c>
      <c r="U178" s="7">
        <v>18</v>
      </c>
      <c r="V178" s="7">
        <v>18</v>
      </c>
      <c r="W178" s="7">
        <v>18</v>
      </c>
      <c r="X178" s="7">
        <v>19</v>
      </c>
      <c r="Y178" s="7">
        <v>19</v>
      </c>
      <c r="Z178" s="7">
        <v>19</v>
      </c>
      <c r="AA178" s="7">
        <v>19</v>
      </c>
      <c r="AB178" s="7">
        <v>19</v>
      </c>
      <c r="AC178" s="7">
        <v>19</v>
      </c>
      <c r="AD178" s="7">
        <v>19</v>
      </c>
      <c r="AE178" s="7">
        <v>19</v>
      </c>
      <c r="AF178" s="7">
        <v>19</v>
      </c>
      <c r="AG178" s="7">
        <v>19</v>
      </c>
      <c r="AH178" s="7">
        <v>19</v>
      </c>
      <c r="AI178" s="7">
        <v>19</v>
      </c>
    </row>
    <row r="179" spans="1:35">
      <c r="A179" t="s">
        <v>625</v>
      </c>
      <c r="B179" s="23">
        <v>321</v>
      </c>
      <c r="C179" s="18" t="s">
        <v>388</v>
      </c>
      <c r="D179" s="7">
        <v>5</v>
      </c>
      <c r="E179" s="7">
        <v>5</v>
      </c>
      <c r="F179" s="7">
        <v>5</v>
      </c>
      <c r="G179" s="7">
        <v>5</v>
      </c>
      <c r="H179" s="7">
        <v>5</v>
      </c>
      <c r="I179" s="7">
        <v>5</v>
      </c>
      <c r="J179" s="7">
        <v>5</v>
      </c>
      <c r="K179" s="7">
        <v>5</v>
      </c>
      <c r="L179" s="7">
        <v>5</v>
      </c>
      <c r="M179" s="7">
        <v>5</v>
      </c>
      <c r="N179" s="7">
        <v>5</v>
      </c>
      <c r="O179" s="7">
        <v>5</v>
      </c>
      <c r="P179" s="7">
        <v>5</v>
      </c>
      <c r="Q179" s="7">
        <v>5</v>
      </c>
      <c r="R179" s="7">
        <v>5</v>
      </c>
      <c r="S179" s="7">
        <v>5</v>
      </c>
      <c r="T179" s="7">
        <v>5</v>
      </c>
      <c r="U179" s="7">
        <v>5</v>
      </c>
      <c r="V179" s="7">
        <v>5</v>
      </c>
      <c r="W179" s="7">
        <v>5</v>
      </c>
      <c r="X179" s="7">
        <v>5</v>
      </c>
      <c r="Y179" s="7">
        <v>5</v>
      </c>
      <c r="Z179" s="7">
        <v>5</v>
      </c>
      <c r="AA179" s="7">
        <v>5</v>
      </c>
      <c r="AB179" s="7">
        <v>5</v>
      </c>
      <c r="AC179" s="7">
        <v>5</v>
      </c>
      <c r="AD179" s="7">
        <v>5</v>
      </c>
      <c r="AE179" s="7">
        <v>5</v>
      </c>
      <c r="AF179" s="7">
        <v>5</v>
      </c>
      <c r="AG179" s="7">
        <v>5</v>
      </c>
      <c r="AH179" s="7">
        <v>5</v>
      </c>
      <c r="AI179" s="7">
        <v>5</v>
      </c>
    </row>
    <row r="180" spans="1:35">
      <c r="A180" t="s">
        <v>625</v>
      </c>
      <c r="B180" s="23">
        <v>322</v>
      </c>
      <c r="C180" s="18" t="s">
        <v>389</v>
      </c>
      <c r="D180" s="7">
        <v>9</v>
      </c>
      <c r="E180" s="7">
        <v>9</v>
      </c>
      <c r="F180" s="7">
        <v>9</v>
      </c>
      <c r="G180" s="7">
        <v>9</v>
      </c>
      <c r="H180" s="7">
        <v>9</v>
      </c>
      <c r="I180" s="7">
        <v>9</v>
      </c>
      <c r="J180" s="7">
        <v>9</v>
      </c>
      <c r="K180" s="7">
        <v>9</v>
      </c>
      <c r="L180" s="7">
        <v>9</v>
      </c>
      <c r="M180" s="7">
        <v>9</v>
      </c>
      <c r="N180" s="7">
        <v>9</v>
      </c>
      <c r="O180" s="7">
        <v>9</v>
      </c>
      <c r="P180" s="7">
        <v>9</v>
      </c>
      <c r="Q180" s="7">
        <v>9</v>
      </c>
      <c r="R180" s="7">
        <v>9</v>
      </c>
      <c r="S180" s="7">
        <v>9</v>
      </c>
      <c r="T180" s="7">
        <v>9</v>
      </c>
      <c r="U180" s="7">
        <v>9</v>
      </c>
      <c r="V180" s="7">
        <v>9</v>
      </c>
      <c r="W180" s="7">
        <v>9</v>
      </c>
      <c r="X180" s="7">
        <v>9</v>
      </c>
      <c r="Y180" s="7">
        <v>9</v>
      </c>
      <c r="Z180" s="7">
        <v>9</v>
      </c>
      <c r="AA180" s="7">
        <v>9</v>
      </c>
      <c r="AB180" s="7">
        <v>9</v>
      </c>
      <c r="AC180" s="7">
        <v>9</v>
      </c>
      <c r="AD180" s="7">
        <v>9</v>
      </c>
      <c r="AE180" s="7">
        <v>9</v>
      </c>
      <c r="AF180" s="7">
        <v>9</v>
      </c>
      <c r="AG180" s="7">
        <v>9</v>
      </c>
      <c r="AH180" s="7">
        <v>9</v>
      </c>
      <c r="AI180" s="7">
        <v>9</v>
      </c>
    </row>
    <row r="181" spans="1:35">
      <c r="A181" t="s">
        <v>625</v>
      </c>
      <c r="B181" s="23">
        <v>323</v>
      </c>
      <c r="C181" s="18" t="s">
        <v>390</v>
      </c>
      <c r="D181" s="7">
        <v>16</v>
      </c>
      <c r="E181" s="7">
        <v>16</v>
      </c>
      <c r="F181" s="7">
        <v>16</v>
      </c>
      <c r="G181" s="7">
        <v>16</v>
      </c>
      <c r="H181" s="7">
        <v>16</v>
      </c>
      <c r="I181" s="7">
        <v>16</v>
      </c>
      <c r="J181" s="7">
        <v>16</v>
      </c>
      <c r="K181" s="7">
        <v>16</v>
      </c>
      <c r="L181" s="7">
        <v>16</v>
      </c>
      <c r="M181" s="7">
        <v>16</v>
      </c>
      <c r="N181" s="7">
        <v>16</v>
      </c>
      <c r="O181" s="7">
        <v>16</v>
      </c>
      <c r="P181" s="7">
        <v>16</v>
      </c>
      <c r="Q181" s="7">
        <v>16</v>
      </c>
      <c r="R181" s="7">
        <v>16</v>
      </c>
      <c r="S181" s="7">
        <v>16</v>
      </c>
      <c r="T181" s="7">
        <v>16</v>
      </c>
      <c r="U181" s="7">
        <v>16</v>
      </c>
      <c r="V181" s="7">
        <v>16</v>
      </c>
      <c r="W181" s="7">
        <v>16</v>
      </c>
      <c r="X181" s="7">
        <v>16</v>
      </c>
      <c r="Y181" s="7">
        <v>16</v>
      </c>
      <c r="Z181" s="7">
        <v>16</v>
      </c>
      <c r="AA181" s="7">
        <v>16</v>
      </c>
      <c r="AB181" s="7">
        <v>16</v>
      </c>
      <c r="AC181" s="7">
        <v>16</v>
      </c>
      <c r="AD181" s="7">
        <v>16</v>
      </c>
      <c r="AE181" s="7">
        <v>17</v>
      </c>
      <c r="AF181" s="7">
        <v>17</v>
      </c>
      <c r="AG181" s="7">
        <v>17</v>
      </c>
      <c r="AH181" s="7">
        <v>17</v>
      </c>
      <c r="AI181" s="7">
        <v>17</v>
      </c>
    </row>
    <row r="182" spans="1:35">
      <c r="A182" t="s">
        <v>625</v>
      </c>
      <c r="B182" s="23">
        <v>324</v>
      </c>
      <c r="C182" s="18" t="s">
        <v>391</v>
      </c>
      <c r="D182" s="7">
        <v>270</v>
      </c>
      <c r="E182" s="7">
        <v>269</v>
      </c>
      <c r="F182" s="7">
        <v>269</v>
      </c>
      <c r="G182" s="7">
        <v>269</v>
      </c>
      <c r="H182" s="7">
        <v>267</v>
      </c>
      <c r="I182" s="7">
        <v>269</v>
      </c>
      <c r="J182" s="7">
        <v>267</v>
      </c>
      <c r="K182" s="7">
        <v>268</v>
      </c>
      <c r="L182" s="7">
        <v>269</v>
      </c>
      <c r="M182" s="7">
        <v>273</v>
      </c>
      <c r="N182" s="7">
        <v>272</v>
      </c>
      <c r="O182" s="7">
        <v>271</v>
      </c>
      <c r="P182" s="7">
        <v>273</v>
      </c>
      <c r="Q182" s="7">
        <v>272</v>
      </c>
      <c r="R182" s="7">
        <v>274</v>
      </c>
      <c r="S182" s="7">
        <v>275</v>
      </c>
      <c r="T182" s="7">
        <v>275</v>
      </c>
      <c r="U182" s="7">
        <v>275</v>
      </c>
      <c r="V182" s="7">
        <v>275</v>
      </c>
      <c r="W182" s="7">
        <v>273</v>
      </c>
      <c r="X182" s="7">
        <v>272</v>
      </c>
      <c r="Y182" s="7">
        <v>272</v>
      </c>
      <c r="Z182" s="7">
        <v>271</v>
      </c>
      <c r="AA182" s="7">
        <v>272</v>
      </c>
      <c r="AB182" s="7">
        <v>272</v>
      </c>
      <c r="AC182" s="7">
        <v>274</v>
      </c>
      <c r="AD182" s="7">
        <v>275</v>
      </c>
      <c r="AE182" s="7">
        <v>276</v>
      </c>
      <c r="AF182" s="7">
        <v>277</v>
      </c>
      <c r="AG182" s="7">
        <v>278</v>
      </c>
      <c r="AH182" s="7">
        <v>277</v>
      </c>
      <c r="AI182" s="7">
        <v>278</v>
      </c>
    </row>
    <row r="183" spans="1:35">
      <c r="A183" t="s">
        <v>625</v>
      </c>
      <c r="B183" s="23">
        <v>325</v>
      </c>
      <c r="C183" s="18" t="s">
        <v>392</v>
      </c>
      <c r="D183" s="7">
        <v>8</v>
      </c>
      <c r="E183" s="7">
        <v>8</v>
      </c>
      <c r="F183" s="7">
        <v>8</v>
      </c>
      <c r="G183" s="7">
        <v>8</v>
      </c>
      <c r="H183" s="7">
        <v>8</v>
      </c>
      <c r="I183" s="7">
        <v>8</v>
      </c>
      <c r="J183" s="7">
        <v>8</v>
      </c>
      <c r="K183" s="7">
        <v>8</v>
      </c>
      <c r="L183" s="7">
        <v>8</v>
      </c>
      <c r="M183" s="7">
        <v>8</v>
      </c>
      <c r="N183" s="7">
        <v>8</v>
      </c>
      <c r="O183" s="7">
        <v>9</v>
      </c>
      <c r="P183" s="7">
        <v>9</v>
      </c>
      <c r="Q183" s="7">
        <v>9</v>
      </c>
      <c r="R183" s="7">
        <v>9</v>
      </c>
      <c r="S183" s="7">
        <v>9</v>
      </c>
      <c r="T183" s="7">
        <v>9</v>
      </c>
      <c r="U183" s="7">
        <v>9</v>
      </c>
      <c r="V183" s="7">
        <v>9</v>
      </c>
      <c r="W183" s="7">
        <v>9</v>
      </c>
      <c r="X183" s="7">
        <v>9</v>
      </c>
      <c r="Y183" s="7">
        <v>9</v>
      </c>
      <c r="Z183" s="7">
        <v>9</v>
      </c>
      <c r="AA183" s="7">
        <v>9</v>
      </c>
      <c r="AB183" s="7">
        <v>9</v>
      </c>
      <c r="AC183" s="7">
        <v>9</v>
      </c>
      <c r="AD183" s="7">
        <v>9</v>
      </c>
      <c r="AE183" s="7">
        <v>9</v>
      </c>
      <c r="AF183" s="7">
        <v>9</v>
      </c>
      <c r="AG183" s="7">
        <v>9</v>
      </c>
      <c r="AH183" s="7">
        <v>9</v>
      </c>
      <c r="AI183" s="7">
        <v>9</v>
      </c>
    </row>
    <row r="184" spans="1:35">
      <c r="A184" t="s">
        <v>625</v>
      </c>
      <c r="B184" s="23">
        <v>326</v>
      </c>
      <c r="C184" s="18" t="s">
        <v>393</v>
      </c>
      <c r="D184" s="7">
        <v>0</v>
      </c>
      <c r="E184" s="7">
        <v>0</v>
      </c>
      <c r="F184" s="7">
        <v>0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  <c r="L184" s="7">
        <v>0</v>
      </c>
      <c r="M184" s="7">
        <v>0</v>
      </c>
      <c r="N184" s="7">
        <v>0</v>
      </c>
      <c r="O184" s="7">
        <v>0</v>
      </c>
      <c r="P184" s="7">
        <v>0</v>
      </c>
      <c r="Q184" s="7">
        <v>0</v>
      </c>
      <c r="R184" s="7">
        <v>0</v>
      </c>
      <c r="S184" s="7">
        <v>0</v>
      </c>
      <c r="T184" s="7">
        <v>0</v>
      </c>
      <c r="U184" s="7">
        <v>0</v>
      </c>
      <c r="V184" s="7">
        <v>0</v>
      </c>
      <c r="W184" s="7">
        <v>0</v>
      </c>
      <c r="X184" s="7">
        <v>0</v>
      </c>
      <c r="Y184" s="7">
        <v>0</v>
      </c>
      <c r="Z184" s="7">
        <v>0</v>
      </c>
      <c r="AA184" s="7">
        <v>0</v>
      </c>
      <c r="AB184" s="7">
        <v>0</v>
      </c>
      <c r="AC184" s="7">
        <v>0</v>
      </c>
      <c r="AD184" s="7">
        <v>0</v>
      </c>
      <c r="AE184" s="7">
        <v>0</v>
      </c>
      <c r="AF184" s="7">
        <v>0</v>
      </c>
      <c r="AG184" s="7">
        <v>0</v>
      </c>
      <c r="AH184" s="7">
        <v>0</v>
      </c>
      <c r="AI184" s="7">
        <v>0</v>
      </c>
    </row>
    <row r="185" spans="1:35">
      <c r="A185" t="s">
        <v>625</v>
      </c>
      <c r="B185" s="23">
        <v>327</v>
      </c>
      <c r="C185" s="18" t="s">
        <v>394</v>
      </c>
      <c r="D185" s="7">
        <v>155</v>
      </c>
      <c r="E185" s="7">
        <v>156</v>
      </c>
      <c r="F185" s="7">
        <v>156</v>
      </c>
      <c r="G185" s="7">
        <v>156</v>
      </c>
      <c r="H185" s="7">
        <v>153</v>
      </c>
      <c r="I185" s="7">
        <v>153</v>
      </c>
      <c r="J185" s="7">
        <v>154</v>
      </c>
      <c r="K185" s="7">
        <v>154</v>
      </c>
      <c r="L185" s="7">
        <v>155</v>
      </c>
      <c r="M185" s="7">
        <v>156</v>
      </c>
      <c r="N185" s="7">
        <v>156</v>
      </c>
      <c r="O185" s="7">
        <v>157</v>
      </c>
      <c r="P185" s="7">
        <v>158</v>
      </c>
      <c r="Q185" s="7">
        <v>158</v>
      </c>
      <c r="R185" s="7">
        <v>156</v>
      </c>
      <c r="S185" s="7">
        <v>155</v>
      </c>
      <c r="T185" s="7">
        <v>155</v>
      </c>
      <c r="U185" s="7">
        <v>155</v>
      </c>
      <c r="V185" s="7">
        <v>156</v>
      </c>
      <c r="W185" s="7">
        <v>157</v>
      </c>
      <c r="X185" s="7">
        <v>159</v>
      </c>
      <c r="Y185" s="7">
        <v>159</v>
      </c>
      <c r="Z185" s="7">
        <v>159</v>
      </c>
      <c r="AA185" s="7">
        <v>160</v>
      </c>
      <c r="AB185" s="7">
        <v>160</v>
      </c>
      <c r="AC185" s="7">
        <v>157</v>
      </c>
      <c r="AD185" s="7">
        <v>153</v>
      </c>
      <c r="AE185" s="7">
        <v>151</v>
      </c>
      <c r="AF185" s="7">
        <v>149</v>
      </c>
      <c r="AG185" s="7">
        <v>149</v>
      </c>
      <c r="AH185" s="7">
        <v>150</v>
      </c>
      <c r="AI185" s="7">
        <v>147</v>
      </c>
    </row>
    <row r="186" spans="1:35">
      <c r="A186" t="s">
        <v>625</v>
      </c>
      <c r="B186" s="23">
        <v>328</v>
      </c>
      <c r="C186" s="18" t="s">
        <v>395</v>
      </c>
      <c r="D186" s="7">
        <v>17</v>
      </c>
      <c r="E186" s="7">
        <v>17</v>
      </c>
      <c r="F186" s="7">
        <v>17</v>
      </c>
      <c r="G186" s="7">
        <v>17</v>
      </c>
      <c r="H186" s="7">
        <v>18</v>
      </c>
      <c r="I186" s="7">
        <v>18</v>
      </c>
      <c r="J186" s="7">
        <v>17</v>
      </c>
      <c r="K186" s="7">
        <v>17</v>
      </c>
      <c r="L186" s="7">
        <v>17</v>
      </c>
      <c r="M186" s="7">
        <v>17</v>
      </c>
      <c r="N186" s="7">
        <v>17</v>
      </c>
      <c r="O186" s="7">
        <v>17</v>
      </c>
      <c r="P186" s="7">
        <v>16</v>
      </c>
      <c r="Q186" s="7">
        <v>16</v>
      </c>
      <c r="R186" s="7">
        <v>16</v>
      </c>
      <c r="S186" s="7">
        <v>16</v>
      </c>
      <c r="T186" s="7">
        <v>16</v>
      </c>
      <c r="U186" s="7">
        <v>16</v>
      </c>
      <c r="V186" s="7">
        <v>16</v>
      </c>
      <c r="W186" s="7">
        <v>16</v>
      </c>
      <c r="X186" s="7">
        <v>17</v>
      </c>
      <c r="Y186" s="7">
        <v>17</v>
      </c>
      <c r="Z186" s="7">
        <v>17</v>
      </c>
      <c r="AA186" s="7">
        <v>17</v>
      </c>
      <c r="AB186" s="7">
        <v>17</v>
      </c>
      <c r="AC186" s="7">
        <v>17</v>
      </c>
      <c r="AD186" s="7">
        <v>17</v>
      </c>
      <c r="AE186" s="7">
        <v>17</v>
      </c>
      <c r="AF186" s="7">
        <v>17</v>
      </c>
      <c r="AG186" s="7">
        <v>17</v>
      </c>
      <c r="AH186" s="7">
        <v>16</v>
      </c>
      <c r="AI186" s="7">
        <v>16</v>
      </c>
    </row>
    <row r="187" spans="1:35">
      <c r="A187" t="s">
        <v>625</v>
      </c>
      <c r="B187" s="23">
        <v>329</v>
      </c>
      <c r="C187" s="18" t="s">
        <v>396</v>
      </c>
      <c r="D187" s="7">
        <v>28</v>
      </c>
      <c r="E187" s="7">
        <v>29</v>
      </c>
      <c r="F187" s="7">
        <v>29</v>
      </c>
      <c r="G187" s="7">
        <v>29</v>
      </c>
      <c r="H187" s="7">
        <v>29</v>
      </c>
      <c r="I187" s="7">
        <v>29</v>
      </c>
      <c r="J187" s="7">
        <v>29</v>
      </c>
      <c r="K187" s="7">
        <v>29</v>
      </c>
      <c r="L187" s="7">
        <v>29</v>
      </c>
      <c r="M187" s="7">
        <v>29</v>
      </c>
      <c r="N187" s="7">
        <v>30</v>
      </c>
      <c r="O187" s="7">
        <v>30</v>
      </c>
      <c r="P187" s="7">
        <v>30</v>
      </c>
      <c r="Q187" s="7">
        <v>30</v>
      </c>
      <c r="R187" s="7">
        <v>30</v>
      </c>
      <c r="S187" s="7">
        <v>31</v>
      </c>
      <c r="T187" s="7">
        <v>31</v>
      </c>
      <c r="U187" s="7">
        <v>31</v>
      </c>
      <c r="V187" s="7">
        <v>31</v>
      </c>
      <c r="W187" s="7">
        <v>31</v>
      </c>
      <c r="X187" s="7">
        <v>31</v>
      </c>
      <c r="Y187" s="7">
        <v>32</v>
      </c>
      <c r="Z187" s="7">
        <v>32</v>
      </c>
      <c r="AA187" s="7">
        <v>32</v>
      </c>
      <c r="AB187" s="7">
        <v>32</v>
      </c>
      <c r="AC187" s="7">
        <v>32</v>
      </c>
      <c r="AD187" s="7">
        <v>31</v>
      </c>
      <c r="AE187" s="7">
        <v>31</v>
      </c>
      <c r="AF187" s="7">
        <v>31</v>
      </c>
      <c r="AG187" s="7">
        <v>31</v>
      </c>
      <c r="AH187" s="7">
        <v>31</v>
      </c>
      <c r="AI187" s="7">
        <v>31</v>
      </c>
    </row>
    <row r="188" spans="1:35">
      <c r="A188" t="s">
        <v>625</v>
      </c>
      <c r="B188" s="23">
        <v>402</v>
      </c>
      <c r="C188" s="18" t="s">
        <v>397</v>
      </c>
      <c r="D188" s="7">
        <v>0</v>
      </c>
      <c r="E188" s="7">
        <v>0</v>
      </c>
      <c r="F188" s="7">
        <v>0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  <c r="N188" s="7">
        <v>0</v>
      </c>
      <c r="O188" s="7">
        <v>0</v>
      </c>
      <c r="P188" s="7">
        <v>0</v>
      </c>
      <c r="Q188" s="7">
        <v>0</v>
      </c>
      <c r="R188" s="7">
        <v>0</v>
      </c>
      <c r="S188" s="7">
        <v>0</v>
      </c>
      <c r="T188" s="7">
        <v>0</v>
      </c>
      <c r="U188" s="7">
        <v>0</v>
      </c>
      <c r="V188" s="7">
        <v>0</v>
      </c>
      <c r="W188" s="7">
        <v>0</v>
      </c>
      <c r="X188" s="7">
        <v>0</v>
      </c>
      <c r="Y188" s="7">
        <v>0</v>
      </c>
      <c r="Z188" s="7">
        <v>0</v>
      </c>
      <c r="AA188" s="7">
        <v>0</v>
      </c>
      <c r="AB188" s="7">
        <v>0</v>
      </c>
      <c r="AC188" s="7">
        <v>0</v>
      </c>
      <c r="AD188" s="7">
        <v>0</v>
      </c>
      <c r="AE188" s="7">
        <v>0</v>
      </c>
      <c r="AF188" s="7">
        <v>0</v>
      </c>
      <c r="AG188" s="7">
        <v>0</v>
      </c>
      <c r="AH188" s="7">
        <v>0</v>
      </c>
      <c r="AI188" s="7">
        <v>0</v>
      </c>
    </row>
    <row r="189" spans="1:35">
      <c r="A189" t="s">
        <v>625</v>
      </c>
      <c r="B189" s="23">
        <v>406</v>
      </c>
      <c r="C189" s="18" t="s">
        <v>398</v>
      </c>
      <c r="D189" s="7">
        <v>56</v>
      </c>
      <c r="E189" s="7">
        <v>56</v>
      </c>
      <c r="F189" s="7">
        <v>57</v>
      </c>
      <c r="G189" s="7">
        <v>56</v>
      </c>
      <c r="H189" s="7">
        <v>57</v>
      </c>
      <c r="I189" s="7">
        <v>57</v>
      </c>
      <c r="J189" s="7">
        <v>56</v>
      </c>
      <c r="K189" s="7">
        <v>56</v>
      </c>
      <c r="L189" s="7">
        <v>55</v>
      </c>
      <c r="M189" s="7">
        <v>55</v>
      </c>
      <c r="N189" s="7">
        <v>55</v>
      </c>
      <c r="O189" s="7">
        <v>55</v>
      </c>
      <c r="P189" s="7">
        <v>55</v>
      </c>
      <c r="Q189" s="7">
        <v>54</v>
      </c>
      <c r="R189" s="7">
        <v>54</v>
      </c>
      <c r="S189" s="7">
        <v>54</v>
      </c>
      <c r="T189" s="7">
        <v>54</v>
      </c>
      <c r="U189" s="7">
        <v>55</v>
      </c>
      <c r="V189" s="7">
        <v>55</v>
      </c>
      <c r="W189" s="7">
        <v>55</v>
      </c>
      <c r="X189" s="7">
        <v>55</v>
      </c>
      <c r="Y189" s="7">
        <v>55</v>
      </c>
      <c r="Z189" s="7">
        <v>55</v>
      </c>
      <c r="AA189" s="7">
        <v>56</v>
      </c>
      <c r="AB189" s="7">
        <v>56</v>
      </c>
      <c r="AC189" s="7">
        <v>56</v>
      </c>
      <c r="AD189" s="7">
        <v>56</v>
      </c>
      <c r="AE189" s="7">
        <v>56</v>
      </c>
      <c r="AF189" s="7">
        <v>57</v>
      </c>
      <c r="AG189" s="7">
        <v>57</v>
      </c>
      <c r="AH189" s="7">
        <v>57</v>
      </c>
      <c r="AI189" s="7">
        <v>56</v>
      </c>
    </row>
    <row r="190" spans="1:35">
      <c r="A190" t="s">
        <v>625</v>
      </c>
      <c r="B190" s="23">
        <v>407</v>
      </c>
      <c r="C190" s="18" t="s">
        <v>399</v>
      </c>
      <c r="D190" s="7">
        <v>15</v>
      </c>
      <c r="E190" s="7">
        <v>15</v>
      </c>
      <c r="F190" s="7">
        <v>15</v>
      </c>
      <c r="G190" s="7">
        <v>15</v>
      </c>
      <c r="H190" s="7">
        <v>15</v>
      </c>
      <c r="I190" s="7">
        <v>15</v>
      </c>
      <c r="J190" s="7">
        <v>16</v>
      </c>
      <c r="K190" s="7">
        <v>16</v>
      </c>
      <c r="L190" s="7">
        <v>16</v>
      </c>
      <c r="M190" s="7">
        <v>16</v>
      </c>
      <c r="N190" s="7">
        <v>16</v>
      </c>
      <c r="O190" s="7">
        <v>16</v>
      </c>
      <c r="P190" s="7">
        <v>16</v>
      </c>
      <c r="Q190" s="7">
        <v>16</v>
      </c>
      <c r="R190" s="7">
        <v>16</v>
      </c>
      <c r="S190" s="7">
        <v>16</v>
      </c>
      <c r="T190" s="7">
        <v>15</v>
      </c>
      <c r="U190" s="7">
        <v>15</v>
      </c>
      <c r="V190" s="7">
        <v>15</v>
      </c>
      <c r="W190" s="7">
        <v>15</v>
      </c>
      <c r="X190" s="7">
        <v>15</v>
      </c>
      <c r="Y190" s="7">
        <v>15</v>
      </c>
      <c r="Z190" s="7">
        <v>15</v>
      </c>
      <c r="AA190" s="7">
        <v>15</v>
      </c>
      <c r="AB190" s="7">
        <v>15</v>
      </c>
      <c r="AC190" s="7">
        <v>15</v>
      </c>
      <c r="AD190" s="7">
        <v>15</v>
      </c>
      <c r="AE190" s="7">
        <v>15</v>
      </c>
      <c r="AF190" s="7">
        <v>15</v>
      </c>
      <c r="AG190" s="7">
        <v>15</v>
      </c>
      <c r="AH190" s="7">
        <v>15</v>
      </c>
      <c r="AI190" s="7">
        <v>15</v>
      </c>
    </row>
    <row r="191" spans="1:35">
      <c r="A191" t="s">
        <v>625</v>
      </c>
      <c r="B191" s="23">
        <v>408</v>
      </c>
      <c r="C191" s="18" t="s">
        <v>400</v>
      </c>
      <c r="D191" s="7">
        <v>3</v>
      </c>
      <c r="E191" s="7">
        <v>3</v>
      </c>
      <c r="F191" s="7">
        <v>3</v>
      </c>
      <c r="G191" s="7">
        <v>3</v>
      </c>
      <c r="H191" s="7">
        <v>3</v>
      </c>
      <c r="I191" s="7">
        <v>3</v>
      </c>
      <c r="J191" s="7">
        <v>3</v>
      </c>
      <c r="K191" s="7">
        <v>3</v>
      </c>
      <c r="L191" s="7">
        <v>3</v>
      </c>
      <c r="M191" s="7">
        <v>3</v>
      </c>
      <c r="N191" s="7">
        <v>3</v>
      </c>
      <c r="O191" s="7">
        <v>3</v>
      </c>
      <c r="P191" s="7">
        <v>3</v>
      </c>
      <c r="Q191" s="7">
        <v>3</v>
      </c>
      <c r="R191" s="7">
        <v>3</v>
      </c>
      <c r="S191" s="7">
        <v>3</v>
      </c>
      <c r="T191" s="7">
        <v>3</v>
      </c>
      <c r="U191" s="7">
        <v>3</v>
      </c>
      <c r="V191" s="7">
        <v>3</v>
      </c>
      <c r="W191" s="7">
        <v>3</v>
      </c>
      <c r="X191" s="7">
        <v>3</v>
      </c>
      <c r="Y191" s="7">
        <v>3</v>
      </c>
      <c r="Z191" s="7">
        <v>3</v>
      </c>
      <c r="AA191" s="7">
        <v>3</v>
      </c>
      <c r="AB191" s="7">
        <v>3</v>
      </c>
      <c r="AC191" s="7">
        <v>3</v>
      </c>
      <c r="AD191" s="7">
        <v>3</v>
      </c>
      <c r="AE191" s="7">
        <v>3</v>
      </c>
      <c r="AF191" s="7">
        <v>3</v>
      </c>
      <c r="AG191" s="7">
        <v>3</v>
      </c>
      <c r="AH191" s="7">
        <v>3</v>
      </c>
      <c r="AI191" s="7">
        <v>3</v>
      </c>
    </row>
    <row r="192" spans="1:35">
      <c r="A192" t="s">
        <v>625</v>
      </c>
      <c r="B192" s="23">
        <v>409</v>
      </c>
      <c r="C192" s="18" t="s">
        <v>401</v>
      </c>
      <c r="D192" s="7">
        <v>11</v>
      </c>
      <c r="E192" s="7">
        <v>11</v>
      </c>
      <c r="F192" s="7">
        <v>11</v>
      </c>
      <c r="G192" s="7">
        <v>11</v>
      </c>
      <c r="H192" s="7">
        <v>11</v>
      </c>
      <c r="I192" s="7">
        <v>11</v>
      </c>
      <c r="J192" s="7">
        <v>11</v>
      </c>
      <c r="K192" s="7">
        <v>11</v>
      </c>
      <c r="L192" s="7">
        <v>11</v>
      </c>
      <c r="M192" s="7">
        <v>11</v>
      </c>
      <c r="N192" s="7">
        <v>11</v>
      </c>
      <c r="O192" s="7">
        <v>11</v>
      </c>
      <c r="P192" s="7">
        <v>11</v>
      </c>
      <c r="Q192" s="7">
        <v>10</v>
      </c>
      <c r="R192" s="7">
        <v>10</v>
      </c>
      <c r="S192" s="7">
        <v>10</v>
      </c>
      <c r="T192" s="7">
        <v>10</v>
      </c>
      <c r="U192" s="7">
        <v>10</v>
      </c>
      <c r="V192" s="7">
        <v>10</v>
      </c>
      <c r="W192" s="7">
        <v>10</v>
      </c>
      <c r="X192" s="7">
        <v>10</v>
      </c>
      <c r="Y192" s="7">
        <v>10</v>
      </c>
      <c r="Z192" s="7">
        <v>10</v>
      </c>
      <c r="AA192" s="7">
        <v>10</v>
      </c>
      <c r="AB192" s="7">
        <v>10</v>
      </c>
      <c r="AC192" s="7">
        <v>10</v>
      </c>
      <c r="AD192" s="7">
        <v>10</v>
      </c>
      <c r="AE192" s="7">
        <v>10</v>
      </c>
      <c r="AF192" s="7">
        <v>10</v>
      </c>
      <c r="AG192" s="7">
        <v>10</v>
      </c>
      <c r="AH192" s="7">
        <v>10</v>
      </c>
      <c r="AI192" s="7">
        <v>11</v>
      </c>
    </row>
    <row r="193" spans="1:35">
      <c r="A193" t="s">
        <v>625</v>
      </c>
      <c r="B193" s="23">
        <v>410</v>
      </c>
      <c r="C193" s="18" t="s">
        <v>402</v>
      </c>
      <c r="D193" s="7">
        <v>22</v>
      </c>
      <c r="E193" s="7">
        <v>22</v>
      </c>
      <c r="F193" s="7">
        <v>22</v>
      </c>
      <c r="G193" s="7">
        <v>22</v>
      </c>
      <c r="H193" s="7">
        <v>22</v>
      </c>
      <c r="I193" s="7">
        <v>22</v>
      </c>
      <c r="J193" s="7">
        <v>23</v>
      </c>
      <c r="K193" s="7">
        <v>23</v>
      </c>
      <c r="L193" s="7">
        <v>23</v>
      </c>
      <c r="M193" s="7">
        <v>23</v>
      </c>
      <c r="N193" s="7">
        <v>23</v>
      </c>
      <c r="O193" s="7">
        <v>23</v>
      </c>
      <c r="P193" s="7">
        <v>23</v>
      </c>
      <c r="Q193" s="7">
        <v>22</v>
      </c>
      <c r="R193" s="7">
        <v>22</v>
      </c>
      <c r="S193" s="7">
        <v>22</v>
      </c>
      <c r="T193" s="7">
        <v>22</v>
      </c>
      <c r="U193" s="7">
        <v>22</v>
      </c>
      <c r="V193" s="7">
        <v>22</v>
      </c>
      <c r="W193" s="7">
        <v>22</v>
      </c>
      <c r="X193" s="7">
        <v>22</v>
      </c>
      <c r="Y193" s="7">
        <v>22</v>
      </c>
      <c r="Z193" s="7">
        <v>22</v>
      </c>
      <c r="AA193" s="7">
        <v>22</v>
      </c>
      <c r="AB193" s="7">
        <v>22</v>
      </c>
      <c r="AC193" s="7">
        <v>22</v>
      </c>
      <c r="AD193" s="7">
        <v>22</v>
      </c>
      <c r="AE193" s="7">
        <v>21</v>
      </c>
      <c r="AF193" s="7">
        <v>21</v>
      </c>
      <c r="AG193" s="7">
        <v>21</v>
      </c>
      <c r="AH193" s="7">
        <v>22</v>
      </c>
      <c r="AI193" s="7">
        <v>22</v>
      </c>
    </row>
    <row r="194" spans="1:35">
      <c r="A194" t="s">
        <v>625</v>
      </c>
      <c r="B194" s="23">
        <v>411</v>
      </c>
      <c r="C194" s="18" t="s">
        <v>403</v>
      </c>
      <c r="D194" s="7">
        <v>5</v>
      </c>
      <c r="E194" s="7">
        <v>5</v>
      </c>
      <c r="F194" s="7">
        <v>5</v>
      </c>
      <c r="G194" s="7">
        <v>5</v>
      </c>
      <c r="H194" s="7">
        <v>5</v>
      </c>
      <c r="I194" s="7">
        <v>5</v>
      </c>
      <c r="J194" s="7">
        <v>5</v>
      </c>
      <c r="K194" s="7">
        <v>5</v>
      </c>
      <c r="L194" s="7">
        <v>5</v>
      </c>
      <c r="M194" s="7">
        <v>5</v>
      </c>
      <c r="N194" s="7">
        <v>5</v>
      </c>
      <c r="O194" s="7">
        <v>5</v>
      </c>
      <c r="P194" s="7">
        <v>4</v>
      </c>
      <c r="Q194" s="7">
        <v>4</v>
      </c>
      <c r="R194" s="7">
        <v>4</v>
      </c>
      <c r="S194" s="7">
        <v>4</v>
      </c>
      <c r="T194" s="7">
        <v>4</v>
      </c>
      <c r="U194" s="7">
        <v>4</v>
      </c>
      <c r="V194" s="7">
        <v>4</v>
      </c>
      <c r="W194" s="7">
        <v>4</v>
      </c>
      <c r="X194" s="7">
        <v>4</v>
      </c>
      <c r="Y194" s="7">
        <v>4</v>
      </c>
      <c r="Z194" s="7">
        <v>4</v>
      </c>
      <c r="AA194" s="7">
        <v>4</v>
      </c>
      <c r="AB194" s="7">
        <v>4</v>
      </c>
      <c r="AC194" s="7">
        <v>4</v>
      </c>
      <c r="AD194" s="7">
        <v>4</v>
      </c>
      <c r="AE194" s="7">
        <v>4</v>
      </c>
      <c r="AF194" s="7">
        <v>4</v>
      </c>
      <c r="AG194" s="7">
        <v>4</v>
      </c>
      <c r="AH194" s="7">
        <v>4</v>
      </c>
      <c r="AI194" s="7">
        <v>4</v>
      </c>
    </row>
    <row r="195" spans="1:35">
      <c r="A195" t="s">
        <v>625</v>
      </c>
      <c r="B195" s="23">
        <v>412</v>
      </c>
      <c r="C195" s="18" t="s">
        <v>404</v>
      </c>
      <c r="D195" s="7">
        <v>45</v>
      </c>
      <c r="E195" s="7">
        <v>45</v>
      </c>
      <c r="F195" s="7">
        <v>45</v>
      </c>
      <c r="G195" s="7">
        <v>45</v>
      </c>
      <c r="H195" s="7">
        <v>46</v>
      </c>
      <c r="I195" s="7">
        <v>47</v>
      </c>
      <c r="J195" s="7">
        <v>47</v>
      </c>
      <c r="K195" s="7">
        <v>47</v>
      </c>
      <c r="L195" s="7">
        <v>47</v>
      </c>
      <c r="M195" s="7">
        <v>47</v>
      </c>
      <c r="N195" s="7">
        <v>47</v>
      </c>
      <c r="O195" s="7">
        <v>47</v>
      </c>
      <c r="P195" s="7">
        <v>47</v>
      </c>
      <c r="Q195" s="7">
        <v>47</v>
      </c>
      <c r="R195" s="7">
        <v>47</v>
      </c>
      <c r="S195" s="7">
        <v>47</v>
      </c>
      <c r="T195" s="7">
        <v>47</v>
      </c>
      <c r="U195" s="7">
        <v>48</v>
      </c>
      <c r="V195" s="7">
        <v>48</v>
      </c>
      <c r="W195" s="7">
        <v>49</v>
      </c>
      <c r="X195" s="7">
        <v>49</v>
      </c>
      <c r="Y195" s="7">
        <v>49</v>
      </c>
      <c r="Z195" s="7">
        <v>49</v>
      </c>
      <c r="AA195" s="7">
        <v>48</v>
      </c>
      <c r="AB195" s="7">
        <v>48</v>
      </c>
      <c r="AC195" s="7">
        <v>48</v>
      </c>
      <c r="AD195" s="7">
        <v>48</v>
      </c>
      <c r="AE195" s="7">
        <v>45</v>
      </c>
      <c r="AF195" s="7">
        <v>45</v>
      </c>
      <c r="AG195" s="7">
        <v>45</v>
      </c>
      <c r="AH195" s="7">
        <v>45</v>
      </c>
      <c r="AI195" s="7">
        <v>45</v>
      </c>
    </row>
    <row r="196" spans="1:35">
      <c r="A196" t="s">
        <v>625</v>
      </c>
      <c r="B196" s="23">
        <v>413</v>
      </c>
      <c r="C196" s="18" t="s">
        <v>405</v>
      </c>
      <c r="D196" s="7">
        <v>7</v>
      </c>
      <c r="E196" s="7">
        <v>7</v>
      </c>
      <c r="F196" s="7">
        <v>7</v>
      </c>
      <c r="G196" s="7">
        <v>7</v>
      </c>
      <c r="H196" s="7">
        <v>7</v>
      </c>
      <c r="I196" s="7">
        <v>7</v>
      </c>
      <c r="J196" s="7">
        <v>7</v>
      </c>
      <c r="K196" s="7">
        <v>7</v>
      </c>
      <c r="L196" s="7">
        <v>8</v>
      </c>
      <c r="M196" s="7">
        <v>8</v>
      </c>
      <c r="N196" s="7">
        <v>8</v>
      </c>
      <c r="O196" s="7">
        <v>8</v>
      </c>
      <c r="P196" s="7">
        <v>8</v>
      </c>
      <c r="Q196" s="7">
        <v>8</v>
      </c>
      <c r="R196" s="7">
        <v>8</v>
      </c>
      <c r="S196" s="7">
        <v>8</v>
      </c>
      <c r="T196" s="7">
        <v>9</v>
      </c>
      <c r="U196" s="7">
        <v>9</v>
      </c>
      <c r="V196" s="7">
        <v>9</v>
      </c>
      <c r="W196" s="7">
        <v>9</v>
      </c>
      <c r="X196" s="7">
        <v>9</v>
      </c>
      <c r="Y196" s="7">
        <v>9</v>
      </c>
      <c r="Z196" s="7">
        <v>9</v>
      </c>
      <c r="AA196" s="7">
        <v>9</v>
      </c>
      <c r="AB196" s="7">
        <v>9</v>
      </c>
      <c r="AC196" s="7">
        <v>9</v>
      </c>
      <c r="AD196" s="7">
        <v>9</v>
      </c>
      <c r="AE196" s="7">
        <v>9</v>
      </c>
      <c r="AF196" s="7">
        <v>9</v>
      </c>
      <c r="AG196" s="7">
        <v>9</v>
      </c>
      <c r="AH196" s="7">
        <v>9</v>
      </c>
      <c r="AI196" s="7">
        <v>9</v>
      </c>
    </row>
    <row r="197" spans="1:35">
      <c r="A197" t="s">
        <v>625</v>
      </c>
      <c r="B197" s="23">
        <v>414</v>
      </c>
      <c r="C197" s="18" t="s">
        <v>406</v>
      </c>
      <c r="D197" s="7">
        <v>24</v>
      </c>
      <c r="E197" s="7">
        <v>25</v>
      </c>
      <c r="F197" s="7">
        <v>25</v>
      </c>
      <c r="G197" s="7">
        <v>25</v>
      </c>
      <c r="H197" s="7">
        <v>25</v>
      </c>
      <c r="I197" s="7">
        <v>25</v>
      </c>
      <c r="J197" s="7">
        <v>25</v>
      </c>
      <c r="K197" s="7">
        <v>25</v>
      </c>
      <c r="L197" s="7">
        <v>25</v>
      </c>
      <c r="M197" s="7">
        <v>25</v>
      </c>
      <c r="N197" s="7">
        <v>25</v>
      </c>
      <c r="O197" s="7">
        <v>25</v>
      </c>
      <c r="P197" s="7">
        <v>24</v>
      </c>
      <c r="Q197" s="7">
        <v>24</v>
      </c>
      <c r="R197" s="7">
        <v>24</v>
      </c>
      <c r="S197" s="7">
        <v>24</v>
      </c>
      <c r="T197" s="7">
        <v>24</v>
      </c>
      <c r="U197" s="7">
        <v>24</v>
      </c>
      <c r="V197" s="7">
        <v>24</v>
      </c>
      <c r="W197" s="7">
        <v>24</v>
      </c>
      <c r="X197" s="7">
        <v>24</v>
      </c>
      <c r="Y197" s="7">
        <v>24</v>
      </c>
      <c r="Z197" s="7">
        <v>24</v>
      </c>
      <c r="AA197" s="7">
        <v>24</v>
      </c>
      <c r="AB197" s="7">
        <v>24</v>
      </c>
      <c r="AC197" s="7">
        <v>24</v>
      </c>
      <c r="AD197" s="7">
        <v>25</v>
      </c>
      <c r="AE197" s="7">
        <v>25</v>
      </c>
      <c r="AF197" s="7">
        <v>25</v>
      </c>
      <c r="AG197" s="7">
        <v>25</v>
      </c>
      <c r="AH197" s="7">
        <v>25</v>
      </c>
      <c r="AI197" s="7">
        <v>25</v>
      </c>
    </row>
    <row r="198" spans="1:35">
      <c r="A198" t="s">
        <v>625</v>
      </c>
      <c r="B198" s="23">
        <v>415</v>
      </c>
      <c r="C198" s="18" t="s">
        <v>407</v>
      </c>
      <c r="D198" s="7">
        <v>23</v>
      </c>
      <c r="E198" s="7">
        <v>23</v>
      </c>
      <c r="F198" s="7">
        <v>23</v>
      </c>
      <c r="G198" s="7">
        <v>23</v>
      </c>
      <c r="H198" s="7">
        <v>23</v>
      </c>
      <c r="I198" s="7">
        <v>23</v>
      </c>
      <c r="J198" s="7">
        <v>23</v>
      </c>
      <c r="K198" s="7">
        <v>23</v>
      </c>
      <c r="L198" s="7">
        <v>23</v>
      </c>
      <c r="M198" s="7">
        <v>23</v>
      </c>
      <c r="N198" s="7">
        <v>23</v>
      </c>
      <c r="O198" s="7">
        <v>23</v>
      </c>
      <c r="P198" s="7">
        <v>23</v>
      </c>
      <c r="Q198" s="7">
        <v>23</v>
      </c>
      <c r="R198" s="7">
        <v>23</v>
      </c>
      <c r="S198" s="7">
        <v>23</v>
      </c>
      <c r="T198" s="7">
        <v>23</v>
      </c>
      <c r="U198" s="7">
        <v>23</v>
      </c>
      <c r="V198" s="7">
        <v>23</v>
      </c>
      <c r="W198" s="7">
        <v>23</v>
      </c>
      <c r="X198" s="7">
        <v>23</v>
      </c>
      <c r="Y198" s="7">
        <v>23</v>
      </c>
      <c r="Z198" s="7">
        <v>23</v>
      </c>
      <c r="AA198" s="7">
        <v>23</v>
      </c>
      <c r="AB198" s="7">
        <v>23</v>
      </c>
      <c r="AC198" s="7">
        <v>23</v>
      </c>
      <c r="AD198" s="7">
        <v>23</v>
      </c>
      <c r="AE198" s="7">
        <v>23</v>
      </c>
      <c r="AF198" s="7">
        <v>23</v>
      </c>
      <c r="AG198" s="7">
        <v>23</v>
      </c>
      <c r="AH198" s="7">
        <v>23</v>
      </c>
      <c r="AI198" s="7">
        <v>23</v>
      </c>
    </row>
    <row r="199" spans="1:35">
      <c r="A199" t="s">
        <v>625</v>
      </c>
      <c r="B199" s="23">
        <v>416</v>
      </c>
      <c r="C199" s="18" t="s">
        <v>408</v>
      </c>
      <c r="D199" s="7">
        <v>11</v>
      </c>
      <c r="E199" s="7">
        <v>11</v>
      </c>
      <c r="F199" s="7">
        <v>11</v>
      </c>
      <c r="G199" s="7">
        <v>11</v>
      </c>
      <c r="H199" s="7">
        <v>11</v>
      </c>
      <c r="I199" s="7">
        <v>11</v>
      </c>
      <c r="J199" s="7">
        <v>11</v>
      </c>
      <c r="K199" s="7">
        <v>11</v>
      </c>
      <c r="L199" s="7">
        <v>11</v>
      </c>
      <c r="M199" s="7">
        <v>11</v>
      </c>
      <c r="N199" s="7">
        <v>11</v>
      </c>
      <c r="O199" s="7">
        <v>11</v>
      </c>
      <c r="P199" s="7">
        <v>11</v>
      </c>
      <c r="Q199" s="7">
        <v>11</v>
      </c>
      <c r="R199" s="7">
        <v>11</v>
      </c>
      <c r="S199" s="7">
        <v>11</v>
      </c>
      <c r="T199" s="7">
        <v>11</v>
      </c>
      <c r="U199" s="7">
        <v>11</v>
      </c>
      <c r="V199" s="7">
        <v>11</v>
      </c>
      <c r="W199" s="7">
        <v>11</v>
      </c>
      <c r="X199" s="7">
        <v>12</v>
      </c>
      <c r="Y199" s="7">
        <v>12</v>
      </c>
      <c r="Z199" s="7">
        <v>12</v>
      </c>
      <c r="AA199" s="7">
        <v>11</v>
      </c>
      <c r="AB199" s="7">
        <v>11</v>
      </c>
      <c r="AC199" s="7">
        <v>11</v>
      </c>
      <c r="AD199" s="7">
        <v>11</v>
      </c>
      <c r="AE199" s="7">
        <v>11</v>
      </c>
      <c r="AF199" s="7">
        <v>11</v>
      </c>
      <c r="AG199" s="7">
        <v>11</v>
      </c>
      <c r="AH199" s="7">
        <v>11</v>
      </c>
      <c r="AI199" s="7">
        <v>11</v>
      </c>
    </row>
    <row r="200" spans="1:35">
      <c r="A200" t="s">
        <v>625</v>
      </c>
      <c r="B200" s="23">
        <v>417</v>
      </c>
      <c r="C200" s="18" t="s">
        <v>409</v>
      </c>
      <c r="D200" s="7">
        <v>7</v>
      </c>
      <c r="E200" s="7">
        <v>7</v>
      </c>
      <c r="F200" s="7">
        <v>7</v>
      </c>
      <c r="G200" s="7">
        <v>7</v>
      </c>
      <c r="H200" s="7">
        <v>7</v>
      </c>
      <c r="I200" s="7">
        <v>7</v>
      </c>
      <c r="J200" s="7">
        <v>7</v>
      </c>
      <c r="K200" s="7">
        <v>7</v>
      </c>
      <c r="L200" s="7">
        <v>7</v>
      </c>
      <c r="M200" s="7">
        <v>7</v>
      </c>
      <c r="N200" s="7">
        <v>7</v>
      </c>
      <c r="O200" s="7">
        <v>7</v>
      </c>
      <c r="P200" s="7">
        <v>7</v>
      </c>
      <c r="Q200" s="7">
        <v>7</v>
      </c>
      <c r="R200" s="7">
        <v>7</v>
      </c>
      <c r="S200" s="7">
        <v>7</v>
      </c>
      <c r="T200" s="7">
        <v>7</v>
      </c>
      <c r="U200" s="7">
        <v>7</v>
      </c>
      <c r="V200" s="7">
        <v>7</v>
      </c>
      <c r="W200" s="7">
        <v>7</v>
      </c>
      <c r="X200" s="7">
        <v>7</v>
      </c>
      <c r="Y200" s="7">
        <v>7</v>
      </c>
      <c r="Z200" s="7">
        <v>7</v>
      </c>
      <c r="AA200" s="7">
        <v>7</v>
      </c>
      <c r="AB200" s="7">
        <v>7</v>
      </c>
      <c r="AC200" s="7">
        <v>7</v>
      </c>
      <c r="AD200" s="7">
        <v>7</v>
      </c>
      <c r="AE200" s="7">
        <v>7</v>
      </c>
      <c r="AF200" s="7">
        <v>7</v>
      </c>
      <c r="AG200" s="7">
        <v>7</v>
      </c>
      <c r="AH200" s="7">
        <v>7</v>
      </c>
      <c r="AI200" s="7">
        <v>7</v>
      </c>
    </row>
    <row r="201" spans="1:35">
      <c r="A201" t="s">
        <v>625</v>
      </c>
      <c r="B201" s="23">
        <v>418</v>
      </c>
      <c r="C201" s="18" t="s">
        <v>410</v>
      </c>
      <c r="D201" s="7">
        <v>5</v>
      </c>
      <c r="E201" s="7">
        <v>5</v>
      </c>
      <c r="F201" s="7">
        <v>5</v>
      </c>
      <c r="G201" s="7">
        <v>5</v>
      </c>
      <c r="H201" s="7">
        <v>5</v>
      </c>
      <c r="I201" s="7">
        <v>5</v>
      </c>
      <c r="J201" s="7">
        <v>5</v>
      </c>
      <c r="K201" s="7">
        <v>5</v>
      </c>
      <c r="L201" s="7">
        <v>5</v>
      </c>
      <c r="M201" s="7">
        <v>5</v>
      </c>
      <c r="N201" s="7">
        <v>5</v>
      </c>
      <c r="O201" s="7">
        <v>5</v>
      </c>
      <c r="P201" s="7">
        <v>5</v>
      </c>
      <c r="Q201" s="7">
        <v>5</v>
      </c>
      <c r="R201" s="7">
        <v>5</v>
      </c>
      <c r="S201" s="7">
        <v>5</v>
      </c>
      <c r="T201" s="7">
        <v>6</v>
      </c>
      <c r="U201" s="7">
        <v>6</v>
      </c>
      <c r="V201" s="7">
        <v>6</v>
      </c>
      <c r="W201" s="7">
        <v>6</v>
      </c>
      <c r="X201" s="7">
        <v>6</v>
      </c>
      <c r="Y201" s="7">
        <v>6</v>
      </c>
      <c r="Z201" s="7">
        <v>6</v>
      </c>
      <c r="AA201" s="7">
        <v>6</v>
      </c>
      <c r="AB201" s="7">
        <v>6</v>
      </c>
      <c r="AC201" s="7">
        <v>8</v>
      </c>
      <c r="AD201" s="7">
        <v>8</v>
      </c>
      <c r="AE201" s="7">
        <v>8</v>
      </c>
      <c r="AF201" s="7">
        <v>8</v>
      </c>
      <c r="AG201" s="7">
        <v>8</v>
      </c>
      <c r="AH201" s="7">
        <v>8</v>
      </c>
      <c r="AI201" s="7">
        <v>8</v>
      </c>
    </row>
    <row r="202" spans="1:35">
      <c r="A202" t="s">
        <v>625</v>
      </c>
      <c r="B202" s="23">
        <v>419</v>
      </c>
      <c r="C202" s="18" t="s">
        <v>411</v>
      </c>
      <c r="D202" s="7">
        <v>11</v>
      </c>
      <c r="E202" s="7">
        <v>11</v>
      </c>
      <c r="F202" s="7">
        <v>10</v>
      </c>
      <c r="G202" s="7">
        <v>11</v>
      </c>
      <c r="H202" s="7">
        <v>10</v>
      </c>
      <c r="I202" s="7">
        <v>10</v>
      </c>
      <c r="J202" s="7">
        <v>10</v>
      </c>
      <c r="K202" s="7">
        <v>10</v>
      </c>
      <c r="L202" s="7">
        <v>10</v>
      </c>
      <c r="M202" s="7">
        <v>10</v>
      </c>
      <c r="N202" s="7">
        <v>10</v>
      </c>
      <c r="O202" s="7">
        <v>10</v>
      </c>
      <c r="P202" s="7">
        <v>10</v>
      </c>
      <c r="Q202" s="7">
        <v>10</v>
      </c>
      <c r="R202" s="7">
        <v>9</v>
      </c>
      <c r="S202" s="7">
        <v>9</v>
      </c>
      <c r="T202" s="7">
        <v>9</v>
      </c>
      <c r="U202" s="7">
        <v>9</v>
      </c>
      <c r="V202" s="7">
        <v>9</v>
      </c>
      <c r="W202" s="7">
        <v>9</v>
      </c>
      <c r="X202" s="7">
        <v>9</v>
      </c>
      <c r="Y202" s="7">
        <v>9</v>
      </c>
      <c r="Z202" s="7">
        <v>9</v>
      </c>
      <c r="AA202" s="7">
        <v>9</v>
      </c>
      <c r="AB202" s="7">
        <v>9</v>
      </c>
      <c r="AC202" s="7">
        <v>9</v>
      </c>
      <c r="AD202" s="7">
        <v>9</v>
      </c>
      <c r="AE202" s="7">
        <v>9</v>
      </c>
      <c r="AF202" s="7">
        <v>9</v>
      </c>
      <c r="AG202" s="7">
        <v>9</v>
      </c>
      <c r="AH202" s="7">
        <v>9</v>
      </c>
      <c r="AI202" s="7">
        <v>9</v>
      </c>
    </row>
    <row r="203" spans="1:35">
      <c r="A203" t="s">
        <v>625</v>
      </c>
      <c r="B203" s="23">
        <v>420</v>
      </c>
      <c r="C203" s="18" t="s">
        <v>412</v>
      </c>
      <c r="D203" s="7">
        <v>11</v>
      </c>
      <c r="E203" s="7">
        <v>11</v>
      </c>
      <c r="F203" s="7">
        <v>11</v>
      </c>
      <c r="G203" s="7">
        <v>11</v>
      </c>
      <c r="H203" s="7">
        <v>13</v>
      </c>
      <c r="I203" s="7">
        <v>13</v>
      </c>
      <c r="J203" s="7">
        <v>13</v>
      </c>
      <c r="K203" s="7">
        <v>13</v>
      </c>
      <c r="L203" s="7">
        <v>13</v>
      </c>
      <c r="M203" s="7">
        <v>13</v>
      </c>
      <c r="N203" s="7">
        <v>13</v>
      </c>
      <c r="O203" s="7">
        <v>13</v>
      </c>
      <c r="P203" s="7">
        <v>13</v>
      </c>
      <c r="Q203" s="7">
        <v>13</v>
      </c>
      <c r="R203" s="7">
        <v>14</v>
      </c>
      <c r="S203" s="7">
        <v>14</v>
      </c>
      <c r="T203" s="7">
        <v>14</v>
      </c>
      <c r="U203" s="7">
        <v>14</v>
      </c>
      <c r="V203" s="7">
        <v>14</v>
      </c>
      <c r="W203" s="7">
        <v>14</v>
      </c>
      <c r="X203" s="7">
        <v>14</v>
      </c>
      <c r="Y203" s="7">
        <v>14</v>
      </c>
      <c r="Z203" s="7">
        <v>13</v>
      </c>
      <c r="AA203" s="7">
        <v>13</v>
      </c>
      <c r="AB203" s="7">
        <v>13</v>
      </c>
      <c r="AC203" s="7">
        <v>13</v>
      </c>
      <c r="AD203" s="7">
        <v>13</v>
      </c>
      <c r="AE203" s="7">
        <v>13</v>
      </c>
      <c r="AF203" s="7">
        <v>13</v>
      </c>
      <c r="AG203" s="7">
        <v>13</v>
      </c>
      <c r="AH203" s="7">
        <v>13</v>
      </c>
      <c r="AI203" s="7">
        <v>13</v>
      </c>
    </row>
    <row r="204" spans="1:35">
      <c r="A204" t="s">
        <v>625</v>
      </c>
      <c r="B204" s="23">
        <v>421</v>
      </c>
      <c r="C204" s="18" t="s">
        <v>413</v>
      </c>
      <c r="D204" s="7">
        <v>7</v>
      </c>
      <c r="E204" s="7">
        <v>7</v>
      </c>
      <c r="F204" s="7">
        <v>7</v>
      </c>
      <c r="G204" s="7">
        <v>7</v>
      </c>
      <c r="H204" s="7">
        <v>7</v>
      </c>
      <c r="I204" s="7">
        <v>7</v>
      </c>
      <c r="J204" s="7">
        <v>7</v>
      </c>
      <c r="K204" s="7">
        <v>7</v>
      </c>
      <c r="L204" s="7">
        <v>7</v>
      </c>
      <c r="M204" s="7">
        <v>7</v>
      </c>
      <c r="N204" s="7">
        <v>7</v>
      </c>
      <c r="O204" s="7">
        <v>7</v>
      </c>
      <c r="P204" s="7">
        <v>7</v>
      </c>
      <c r="Q204" s="7">
        <v>7</v>
      </c>
      <c r="R204" s="7">
        <v>7</v>
      </c>
      <c r="S204" s="7">
        <v>7</v>
      </c>
      <c r="T204" s="7">
        <v>7</v>
      </c>
      <c r="U204" s="7">
        <v>7</v>
      </c>
      <c r="V204" s="7">
        <v>7</v>
      </c>
      <c r="W204" s="7">
        <v>7</v>
      </c>
      <c r="X204" s="7">
        <v>7</v>
      </c>
      <c r="Y204" s="7">
        <v>7</v>
      </c>
      <c r="Z204" s="7">
        <v>7</v>
      </c>
      <c r="AA204" s="7">
        <v>7</v>
      </c>
      <c r="AB204" s="7">
        <v>7</v>
      </c>
      <c r="AC204" s="7">
        <v>7</v>
      </c>
      <c r="AD204" s="7">
        <v>7</v>
      </c>
      <c r="AE204" s="7">
        <v>7</v>
      </c>
      <c r="AF204" s="7">
        <v>7</v>
      </c>
      <c r="AG204" s="7">
        <v>7</v>
      </c>
      <c r="AH204" s="7">
        <v>7</v>
      </c>
      <c r="AI204" s="7">
        <v>7</v>
      </c>
    </row>
    <row r="205" spans="1:35">
      <c r="A205" t="s">
        <v>625</v>
      </c>
      <c r="B205" s="23">
        <v>422</v>
      </c>
      <c r="C205" s="18" t="s">
        <v>414</v>
      </c>
      <c r="D205" s="7">
        <v>3</v>
      </c>
      <c r="E205" s="7">
        <v>3</v>
      </c>
      <c r="F205" s="7">
        <v>3</v>
      </c>
      <c r="G205" s="7">
        <v>3</v>
      </c>
      <c r="H205" s="7">
        <v>3</v>
      </c>
      <c r="I205" s="7">
        <v>3</v>
      </c>
      <c r="J205" s="7">
        <v>3</v>
      </c>
      <c r="K205" s="7">
        <v>3</v>
      </c>
      <c r="L205" s="7">
        <v>3</v>
      </c>
      <c r="M205" s="7">
        <v>3</v>
      </c>
      <c r="N205" s="7">
        <v>3</v>
      </c>
      <c r="O205" s="7">
        <v>3</v>
      </c>
      <c r="P205" s="7">
        <v>3</v>
      </c>
      <c r="Q205" s="7">
        <v>3</v>
      </c>
      <c r="R205" s="7">
        <v>3</v>
      </c>
      <c r="S205" s="7">
        <v>3</v>
      </c>
      <c r="T205" s="7">
        <v>3</v>
      </c>
      <c r="U205" s="7">
        <v>3</v>
      </c>
      <c r="V205" s="7">
        <v>3</v>
      </c>
      <c r="W205" s="7">
        <v>3</v>
      </c>
      <c r="X205" s="7">
        <v>3</v>
      </c>
      <c r="Y205" s="7">
        <v>3</v>
      </c>
      <c r="Z205" s="7">
        <v>3</v>
      </c>
      <c r="AA205" s="7">
        <v>3</v>
      </c>
      <c r="AB205" s="7">
        <v>3</v>
      </c>
      <c r="AC205" s="7">
        <v>3</v>
      </c>
      <c r="AD205" s="7">
        <v>3</v>
      </c>
      <c r="AE205" s="7">
        <v>3</v>
      </c>
      <c r="AF205" s="7">
        <v>3</v>
      </c>
      <c r="AG205" s="7">
        <v>3</v>
      </c>
      <c r="AH205" s="7">
        <v>3</v>
      </c>
      <c r="AI205" s="7">
        <v>3</v>
      </c>
    </row>
    <row r="206" spans="1:35">
      <c r="A206" t="s">
        <v>625</v>
      </c>
      <c r="B206" s="23">
        <v>436</v>
      </c>
      <c r="C206" s="18" t="s">
        <v>605</v>
      </c>
      <c r="D206" s="7">
        <v>0</v>
      </c>
      <c r="E206" s="7">
        <v>0</v>
      </c>
      <c r="F206" s="7">
        <v>0</v>
      </c>
      <c r="G206" s="7">
        <v>0</v>
      </c>
      <c r="H206" s="7">
        <v>0</v>
      </c>
      <c r="I206" s="7">
        <v>0</v>
      </c>
      <c r="J206" s="7">
        <v>0</v>
      </c>
      <c r="K206" s="7">
        <v>0</v>
      </c>
      <c r="L206" s="7">
        <v>0</v>
      </c>
      <c r="M206" s="7">
        <v>0</v>
      </c>
      <c r="N206" s="7">
        <v>0</v>
      </c>
      <c r="O206" s="7">
        <v>0</v>
      </c>
      <c r="P206" s="7">
        <v>0</v>
      </c>
      <c r="Q206" s="7">
        <v>0</v>
      </c>
      <c r="R206" s="7">
        <v>0</v>
      </c>
      <c r="S206" s="7">
        <v>0</v>
      </c>
      <c r="T206" s="7">
        <v>0</v>
      </c>
      <c r="U206" s="7">
        <v>0</v>
      </c>
      <c r="V206" s="7">
        <v>0</v>
      </c>
      <c r="W206" s="7">
        <v>0</v>
      </c>
      <c r="X206" s="7">
        <v>0</v>
      </c>
      <c r="Y206" s="7">
        <v>0</v>
      </c>
      <c r="Z206" s="7">
        <v>0</v>
      </c>
      <c r="AA206" s="7">
        <v>0</v>
      </c>
      <c r="AB206" s="7">
        <v>0</v>
      </c>
      <c r="AC206" s="7">
        <v>0</v>
      </c>
      <c r="AD206" s="7">
        <v>0</v>
      </c>
      <c r="AE206" s="7">
        <v>0</v>
      </c>
      <c r="AF206" s="7">
        <v>0</v>
      </c>
      <c r="AG206" s="7">
        <v>0</v>
      </c>
      <c r="AH206" s="7">
        <v>0</v>
      </c>
      <c r="AI206" s="7">
        <v>0</v>
      </c>
    </row>
    <row r="207" spans="1:35">
      <c r="A207" t="s">
        <v>625</v>
      </c>
      <c r="B207" s="23">
        <v>501</v>
      </c>
      <c r="C207" s="18" t="s">
        <v>422</v>
      </c>
      <c r="D207" s="7">
        <v>5</v>
      </c>
      <c r="E207" s="7">
        <v>5</v>
      </c>
      <c r="F207" s="7">
        <v>5</v>
      </c>
      <c r="G207" s="7">
        <v>5</v>
      </c>
      <c r="H207" s="7">
        <v>5</v>
      </c>
      <c r="I207" s="7">
        <v>5</v>
      </c>
      <c r="J207" s="7">
        <v>5</v>
      </c>
      <c r="K207" s="7">
        <v>5</v>
      </c>
      <c r="L207" s="7">
        <v>5</v>
      </c>
      <c r="M207" s="7">
        <v>5</v>
      </c>
      <c r="N207" s="7">
        <v>5</v>
      </c>
      <c r="O207" s="7">
        <v>5</v>
      </c>
      <c r="P207" s="7">
        <v>5</v>
      </c>
      <c r="Q207" s="7">
        <v>5</v>
      </c>
      <c r="R207" s="7">
        <v>5</v>
      </c>
      <c r="S207" s="7">
        <v>5</v>
      </c>
      <c r="T207" s="7">
        <v>5</v>
      </c>
      <c r="U207" s="7">
        <v>5</v>
      </c>
      <c r="V207" s="7">
        <v>5</v>
      </c>
      <c r="W207" s="7">
        <v>5</v>
      </c>
      <c r="X207" s="7">
        <v>5</v>
      </c>
      <c r="Y207" s="7">
        <v>5</v>
      </c>
      <c r="Z207" s="7">
        <v>5</v>
      </c>
      <c r="AA207" s="7">
        <v>5</v>
      </c>
      <c r="AB207" s="7">
        <v>5</v>
      </c>
      <c r="AC207" s="7">
        <v>5</v>
      </c>
      <c r="AD207" s="7">
        <v>5</v>
      </c>
      <c r="AE207" s="7">
        <v>5</v>
      </c>
      <c r="AF207" s="7">
        <v>5</v>
      </c>
      <c r="AG207" s="7">
        <v>5</v>
      </c>
      <c r="AH207" s="7">
        <v>5</v>
      </c>
      <c r="AI207" s="7">
        <v>5</v>
      </c>
    </row>
    <row r="208" spans="1:35">
      <c r="A208" t="s">
        <v>625</v>
      </c>
      <c r="B208" s="23">
        <v>502</v>
      </c>
      <c r="C208" s="18" t="s">
        <v>415</v>
      </c>
      <c r="D208" s="7">
        <v>63</v>
      </c>
      <c r="E208" s="7">
        <v>63</v>
      </c>
      <c r="F208" s="7">
        <v>63</v>
      </c>
      <c r="G208" s="7">
        <v>63</v>
      </c>
      <c r="H208" s="7">
        <v>63</v>
      </c>
      <c r="I208" s="7">
        <v>63</v>
      </c>
      <c r="J208" s="7">
        <v>63</v>
      </c>
      <c r="K208" s="7">
        <v>64</v>
      </c>
      <c r="L208" s="7">
        <v>64</v>
      </c>
      <c r="M208" s="7">
        <v>63</v>
      </c>
      <c r="N208" s="7">
        <v>63</v>
      </c>
      <c r="O208" s="7">
        <v>63</v>
      </c>
      <c r="P208" s="7">
        <v>63</v>
      </c>
      <c r="Q208" s="7">
        <v>63</v>
      </c>
      <c r="R208" s="7">
        <v>62</v>
      </c>
      <c r="S208" s="7">
        <v>59</v>
      </c>
      <c r="T208" s="7">
        <v>59</v>
      </c>
      <c r="U208" s="7">
        <v>59</v>
      </c>
      <c r="V208" s="7">
        <v>59</v>
      </c>
      <c r="W208" s="7">
        <v>59</v>
      </c>
      <c r="X208" s="7">
        <v>59</v>
      </c>
      <c r="Y208" s="7">
        <v>59</v>
      </c>
      <c r="Z208" s="7">
        <v>59</v>
      </c>
      <c r="AA208" s="7">
        <v>59</v>
      </c>
      <c r="AB208" s="7">
        <v>59</v>
      </c>
      <c r="AC208" s="7">
        <v>59</v>
      </c>
      <c r="AD208" s="7">
        <v>59</v>
      </c>
      <c r="AE208" s="7">
        <v>59</v>
      </c>
      <c r="AF208" s="7">
        <v>60</v>
      </c>
      <c r="AG208" s="7">
        <v>60</v>
      </c>
      <c r="AH208" s="7">
        <v>59</v>
      </c>
      <c r="AI208" s="7">
        <v>59</v>
      </c>
    </row>
    <row r="209" spans="1:35">
      <c r="A209" t="s">
        <v>625</v>
      </c>
      <c r="B209" s="23">
        <v>503</v>
      </c>
      <c r="C209" s="18" t="s">
        <v>416</v>
      </c>
      <c r="D209" s="7">
        <v>143</v>
      </c>
      <c r="E209" s="7">
        <v>142</v>
      </c>
      <c r="F209" s="7">
        <v>143</v>
      </c>
      <c r="G209" s="7">
        <v>142</v>
      </c>
      <c r="H209" s="7">
        <v>142</v>
      </c>
      <c r="I209" s="7">
        <v>142</v>
      </c>
      <c r="J209" s="7">
        <v>141</v>
      </c>
      <c r="K209" s="7">
        <v>141</v>
      </c>
      <c r="L209" s="7">
        <v>141</v>
      </c>
      <c r="M209" s="7">
        <v>141</v>
      </c>
      <c r="N209" s="7">
        <v>141</v>
      </c>
      <c r="O209" s="7">
        <v>143</v>
      </c>
      <c r="P209" s="7">
        <v>143</v>
      </c>
      <c r="Q209" s="7">
        <v>144</v>
      </c>
      <c r="R209" s="7">
        <v>144</v>
      </c>
      <c r="S209" s="7">
        <v>144</v>
      </c>
      <c r="T209" s="7">
        <v>145</v>
      </c>
      <c r="U209" s="7">
        <v>145</v>
      </c>
      <c r="V209" s="7">
        <v>145</v>
      </c>
      <c r="W209" s="7">
        <v>146</v>
      </c>
      <c r="X209" s="7">
        <v>145</v>
      </c>
      <c r="Y209" s="7">
        <v>145</v>
      </c>
      <c r="Z209" s="7">
        <v>142</v>
      </c>
      <c r="AA209" s="7">
        <v>143</v>
      </c>
      <c r="AB209" s="7">
        <v>144</v>
      </c>
      <c r="AC209" s="7">
        <v>145</v>
      </c>
      <c r="AD209" s="7">
        <v>145</v>
      </c>
      <c r="AE209" s="7">
        <v>145</v>
      </c>
      <c r="AF209" s="7">
        <v>145</v>
      </c>
      <c r="AG209" s="7">
        <v>144</v>
      </c>
      <c r="AH209" s="7">
        <v>143</v>
      </c>
      <c r="AI209" s="7">
        <v>142</v>
      </c>
    </row>
    <row r="210" spans="1:35">
      <c r="A210" t="s">
        <v>625</v>
      </c>
      <c r="B210" s="23">
        <v>504</v>
      </c>
      <c r="C210" s="18" t="s">
        <v>417</v>
      </c>
      <c r="D210" s="7">
        <v>1</v>
      </c>
      <c r="E210" s="7">
        <v>1</v>
      </c>
      <c r="F210" s="7">
        <v>1</v>
      </c>
      <c r="G210" s="7">
        <v>1</v>
      </c>
      <c r="H210" s="7">
        <v>1</v>
      </c>
      <c r="I210" s="7">
        <v>1</v>
      </c>
      <c r="J210" s="7">
        <v>1</v>
      </c>
      <c r="K210" s="7">
        <v>1</v>
      </c>
      <c r="L210" s="7">
        <v>1</v>
      </c>
      <c r="M210" s="7">
        <v>1</v>
      </c>
      <c r="N210" s="7">
        <v>1</v>
      </c>
      <c r="O210" s="7">
        <v>1</v>
      </c>
      <c r="P210" s="7">
        <v>1</v>
      </c>
      <c r="Q210" s="7">
        <v>1</v>
      </c>
      <c r="R210" s="7">
        <v>1</v>
      </c>
      <c r="S210" s="7">
        <v>1</v>
      </c>
      <c r="T210" s="7">
        <v>1</v>
      </c>
      <c r="U210" s="7">
        <v>1</v>
      </c>
      <c r="V210" s="7">
        <v>1</v>
      </c>
      <c r="W210" s="7">
        <v>1</v>
      </c>
      <c r="X210" s="7">
        <v>1</v>
      </c>
      <c r="Y210" s="7">
        <v>1</v>
      </c>
      <c r="Z210" s="7">
        <v>1</v>
      </c>
      <c r="AA210" s="7">
        <v>1</v>
      </c>
      <c r="AB210" s="7">
        <v>1</v>
      </c>
      <c r="AC210" s="7">
        <v>1</v>
      </c>
      <c r="AD210" s="7">
        <v>2</v>
      </c>
      <c r="AE210" s="7">
        <v>2</v>
      </c>
      <c r="AF210" s="7">
        <v>2</v>
      </c>
      <c r="AG210" s="7">
        <v>2</v>
      </c>
      <c r="AH210" s="7">
        <v>2</v>
      </c>
      <c r="AI210" s="7">
        <v>2</v>
      </c>
    </row>
    <row r="211" spans="1:35">
      <c r="A211" t="s">
        <v>625</v>
      </c>
      <c r="B211" s="23">
        <v>506</v>
      </c>
      <c r="C211" s="18" t="s">
        <v>418</v>
      </c>
      <c r="D211" s="7">
        <v>287</v>
      </c>
      <c r="E211" s="7">
        <v>288</v>
      </c>
      <c r="F211" s="7">
        <v>288</v>
      </c>
      <c r="G211" s="7">
        <v>288</v>
      </c>
      <c r="H211" s="7">
        <v>288</v>
      </c>
      <c r="I211" s="7">
        <v>289</v>
      </c>
      <c r="J211" s="7">
        <v>291</v>
      </c>
      <c r="K211" s="7">
        <v>292</v>
      </c>
      <c r="L211" s="7">
        <v>294</v>
      </c>
      <c r="M211" s="7">
        <v>295</v>
      </c>
      <c r="N211" s="7">
        <v>294</v>
      </c>
      <c r="O211" s="7">
        <v>294</v>
      </c>
      <c r="P211" s="7">
        <v>294</v>
      </c>
      <c r="Q211" s="7">
        <v>295</v>
      </c>
      <c r="R211" s="7">
        <v>294</v>
      </c>
      <c r="S211" s="7">
        <v>295</v>
      </c>
      <c r="T211" s="7">
        <v>294</v>
      </c>
      <c r="U211" s="7">
        <v>297</v>
      </c>
      <c r="V211" s="7">
        <v>297</v>
      </c>
      <c r="W211" s="7">
        <v>299</v>
      </c>
      <c r="X211" s="7">
        <v>298</v>
      </c>
      <c r="Y211" s="7">
        <v>299</v>
      </c>
      <c r="Z211" s="7">
        <v>299</v>
      </c>
      <c r="AA211" s="7">
        <v>298</v>
      </c>
      <c r="AB211" s="7">
        <v>298</v>
      </c>
      <c r="AC211" s="7">
        <v>299</v>
      </c>
      <c r="AD211" s="7">
        <v>298</v>
      </c>
      <c r="AE211" s="7">
        <v>295</v>
      </c>
      <c r="AF211" s="7">
        <v>296</v>
      </c>
      <c r="AG211" s="7">
        <v>296</v>
      </c>
      <c r="AH211" s="7">
        <v>297</v>
      </c>
      <c r="AI211" s="7">
        <v>297</v>
      </c>
    </row>
    <row r="212" spans="1:35">
      <c r="A212" t="s">
        <v>625</v>
      </c>
      <c r="B212" s="23">
        <v>507</v>
      </c>
      <c r="C212" s="18" t="s">
        <v>419</v>
      </c>
      <c r="D212" s="7">
        <v>66</v>
      </c>
      <c r="E212" s="7">
        <v>70</v>
      </c>
      <c r="F212" s="7">
        <v>70</v>
      </c>
      <c r="G212" s="7">
        <v>70</v>
      </c>
      <c r="H212" s="7">
        <v>72</v>
      </c>
      <c r="I212" s="7">
        <v>72</v>
      </c>
      <c r="J212" s="7">
        <v>72</v>
      </c>
      <c r="K212" s="7">
        <v>73</v>
      </c>
      <c r="L212" s="7">
        <v>73</v>
      </c>
      <c r="M212" s="7">
        <v>74</v>
      </c>
      <c r="N212" s="7">
        <v>73</v>
      </c>
      <c r="O212" s="7">
        <v>73</v>
      </c>
      <c r="P212" s="7">
        <v>75</v>
      </c>
      <c r="Q212" s="7">
        <v>75</v>
      </c>
      <c r="R212" s="7">
        <v>72</v>
      </c>
      <c r="S212" s="7">
        <v>72</v>
      </c>
      <c r="T212" s="7">
        <v>73</v>
      </c>
      <c r="U212" s="7">
        <v>74</v>
      </c>
      <c r="V212" s="7">
        <v>74</v>
      </c>
      <c r="W212" s="7">
        <v>74</v>
      </c>
      <c r="X212" s="7">
        <v>74</v>
      </c>
      <c r="Y212" s="7">
        <v>75</v>
      </c>
      <c r="Z212" s="7">
        <v>74</v>
      </c>
      <c r="AA212" s="7">
        <v>75</v>
      </c>
      <c r="AB212" s="7">
        <v>75</v>
      </c>
      <c r="AC212" s="7">
        <v>73</v>
      </c>
      <c r="AD212" s="7">
        <v>72</v>
      </c>
      <c r="AE212" s="7">
        <v>71</v>
      </c>
      <c r="AF212" s="7">
        <v>71</v>
      </c>
      <c r="AG212" s="7">
        <v>73</v>
      </c>
      <c r="AH212" s="7">
        <v>72</v>
      </c>
      <c r="AI212" s="7">
        <v>72</v>
      </c>
    </row>
    <row r="213" spans="1:35">
      <c r="A213" t="s">
        <v>625</v>
      </c>
      <c r="B213" s="23">
        <v>511</v>
      </c>
      <c r="C213" s="18" t="s">
        <v>420</v>
      </c>
      <c r="D213" s="7">
        <v>206</v>
      </c>
      <c r="E213" s="7">
        <v>207</v>
      </c>
      <c r="F213" s="7">
        <v>208</v>
      </c>
      <c r="G213" s="7">
        <v>207</v>
      </c>
      <c r="H213" s="7">
        <v>209</v>
      </c>
      <c r="I213" s="7">
        <v>210</v>
      </c>
      <c r="J213" s="7">
        <v>210</v>
      </c>
      <c r="K213" s="7">
        <v>208</v>
      </c>
      <c r="L213" s="7">
        <v>208</v>
      </c>
      <c r="M213" s="7">
        <v>209</v>
      </c>
      <c r="N213" s="7">
        <v>210</v>
      </c>
      <c r="O213" s="7">
        <v>212</v>
      </c>
      <c r="P213" s="7">
        <v>212</v>
      </c>
      <c r="Q213" s="7">
        <v>214</v>
      </c>
      <c r="R213" s="7">
        <v>213</v>
      </c>
      <c r="S213" s="7">
        <v>213</v>
      </c>
      <c r="T213" s="7">
        <v>212</v>
      </c>
      <c r="U213" s="7">
        <v>210</v>
      </c>
      <c r="V213" s="7">
        <v>210</v>
      </c>
      <c r="W213" s="7">
        <v>211</v>
      </c>
      <c r="X213" s="7">
        <v>210</v>
      </c>
      <c r="Y213" s="7">
        <v>210</v>
      </c>
      <c r="Z213" s="7">
        <v>212</v>
      </c>
      <c r="AA213" s="7">
        <v>214</v>
      </c>
      <c r="AB213" s="7">
        <v>215</v>
      </c>
      <c r="AC213" s="7">
        <v>216</v>
      </c>
      <c r="AD213" s="7">
        <v>215</v>
      </c>
      <c r="AE213" s="7">
        <v>216</v>
      </c>
      <c r="AF213" s="7">
        <v>216</v>
      </c>
      <c r="AG213" s="7">
        <v>217</v>
      </c>
      <c r="AH213" s="7">
        <v>216</v>
      </c>
      <c r="AI213" s="7">
        <v>215</v>
      </c>
    </row>
    <row r="214" spans="1:35">
      <c r="A214" t="s">
        <v>625</v>
      </c>
      <c r="B214" s="23">
        <v>512</v>
      </c>
      <c r="C214" s="18" t="s">
        <v>421</v>
      </c>
      <c r="D214" s="7">
        <v>23</v>
      </c>
      <c r="E214" s="7">
        <v>23</v>
      </c>
      <c r="F214" s="7">
        <v>23</v>
      </c>
      <c r="G214" s="7">
        <v>23</v>
      </c>
      <c r="H214" s="7">
        <v>23</v>
      </c>
      <c r="I214" s="7">
        <v>23</v>
      </c>
      <c r="J214" s="7">
        <v>23</v>
      </c>
      <c r="K214" s="7">
        <v>23</v>
      </c>
      <c r="L214" s="7">
        <v>23</v>
      </c>
      <c r="M214" s="7">
        <v>23</v>
      </c>
      <c r="N214" s="7">
        <v>23</v>
      </c>
      <c r="O214" s="7">
        <v>23</v>
      </c>
      <c r="P214" s="7">
        <v>23</v>
      </c>
      <c r="Q214" s="7">
        <v>24</v>
      </c>
      <c r="R214" s="7">
        <v>24</v>
      </c>
      <c r="S214" s="7">
        <v>24</v>
      </c>
      <c r="T214" s="7">
        <v>24</v>
      </c>
      <c r="U214" s="7">
        <v>24</v>
      </c>
      <c r="V214" s="7">
        <v>24</v>
      </c>
      <c r="W214" s="7">
        <v>24</v>
      </c>
      <c r="X214" s="7">
        <v>24</v>
      </c>
      <c r="Y214" s="7">
        <v>24</v>
      </c>
      <c r="Z214" s="7">
        <v>24</v>
      </c>
      <c r="AA214" s="7">
        <v>24</v>
      </c>
      <c r="AB214" s="7">
        <v>24</v>
      </c>
      <c r="AC214" s="7">
        <v>24</v>
      </c>
      <c r="AD214" s="7">
        <v>24</v>
      </c>
      <c r="AE214" s="7">
        <v>24</v>
      </c>
      <c r="AF214" s="7">
        <v>26</v>
      </c>
      <c r="AG214" s="7">
        <v>26</v>
      </c>
      <c r="AH214" s="7">
        <v>26</v>
      </c>
      <c r="AI214" s="7">
        <v>26</v>
      </c>
    </row>
    <row r="215" spans="1:35">
      <c r="A215" t="s">
        <v>625</v>
      </c>
      <c r="B215" s="23">
        <v>513</v>
      </c>
      <c r="C215" s="18" t="s">
        <v>423</v>
      </c>
      <c r="D215" s="7">
        <v>228</v>
      </c>
      <c r="E215" s="7">
        <v>227</v>
      </c>
      <c r="F215" s="7">
        <v>229</v>
      </c>
      <c r="G215" s="7">
        <v>227</v>
      </c>
      <c r="H215" s="7">
        <v>232</v>
      </c>
      <c r="I215" s="7">
        <v>230</v>
      </c>
      <c r="J215" s="7">
        <v>231</v>
      </c>
      <c r="K215" s="7">
        <v>229</v>
      </c>
      <c r="L215" s="7">
        <v>229</v>
      </c>
      <c r="M215" s="7">
        <v>233</v>
      </c>
      <c r="N215" s="7">
        <v>234</v>
      </c>
      <c r="O215" s="7">
        <v>234</v>
      </c>
      <c r="P215" s="7">
        <v>234</v>
      </c>
      <c r="Q215" s="7">
        <v>235</v>
      </c>
      <c r="R215" s="7">
        <v>239</v>
      </c>
      <c r="S215" s="7">
        <v>242</v>
      </c>
      <c r="T215" s="7">
        <v>240</v>
      </c>
      <c r="U215" s="7">
        <v>241</v>
      </c>
      <c r="V215" s="7">
        <v>239</v>
      </c>
      <c r="W215" s="7">
        <v>238</v>
      </c>
      <c r="X215" s="7">
        <v>239</v>
      </c>
      <c r="Y215" s="7">
        <v>239</v>
      </c>
      <c r="Z215" s="7">
        <v>237</v>
      </c>
      <c r="AA215" s="7">
        <v>235</v>
      </c>
      <c r="AB215" s="7">
        <v>235</v>
      </c>
      <c r="AC215" s="7">
        <v>232</v>
      </c>
      <c r="AD215" s="7">
        <v>232</v>
      </c>
      <c r="AE215" s="7">
        <v>232</v>
      </c>
      <c r="AF215" s="7">
        <v>231</v>
      </c>
      <c r="AG215" s="7">
        <v>230</v>
      </c>
      <c r="AH215" s="7">
        <v>231</v>
      </c>
      <c r="AI215" s="7">
        <v>236</v>
      </c>
    </row>
    <row r="216" spans="1:35">
      <c r="A216" t="s">
        <v>625</v>
      </c>
      <c r="B216" s="23">
        <v>514</v>
      </c>
      <c r="C216" s="18" t="s">
        <v>424</v>
      </c>
      <c r="D216" s="7">
        <v>213</v>
      </c>
      <c r="E216" s="7">
        <v>211</v>
      </c>
      <c r="F216" s="7">
        <v>216</v>
      </c>
      <c r="G216" s="7">
        <v>211</v>
      </c>
      <c r="H216" s="7">
        <v>217</v>
      </c>
      <c r="I216" s="7">
        <v>219</v>
      </c>
      <c r="J216" s="7">
        <v>219</v>
      </c>
      <c r="K216" s="7">
        <v>217</v>
      </c>
      <c r="L216" s="7">
        <v>216</v>
      </c>
      <c r="M216" s="7">
        <v>216</v>
      </c>
      <c r="N216" s="7">
        <v>215</v>
      </c>
      <c r="O216" s="7">
        <v>215</v>
      </c>
      <c r="P216" s="7">
        <v>217</v>
      </c>
      <c r="Q216" s="7">
        <v>220</v>
      </c>
      <c r="R216" s="7">
        <v>220</v>
      </c>
      <c r="S216" s="7">
        <v>221</v>
      </c>
      <c r="T216" s="7">
        <v>220</v>
      </c>
      <c r="U216" s="7">
        <v>221</v>
      </c>
      <c r="V216" s="7">
        <v>221</v>
      </c>
      <c r="W216" s="7">
        <v>223</v>
      </c>
      <c r="X216" s="7">
        <v>222</v>
      </c>
      <c r="Y216" s="7">
        <v>223</v>
      </c>
      <c r="Z216" s="7">
        <v>222</v>
      </c>
      <c r="AA216" s="7">
        <v>222</v>
      </c>
      <c r="AB216" s="7">
        <v>221</v>
      </c>
      <c r="AC216" s="7">
        <v>225</v>
      </c>
      <c r="AD216" s="7">
        <v>224</v>
      </c>
      <c r="AE216" s="7">
        <v>226</v>
      </c>
      <c r="AF216" s="7">
        <v>220</v>
      </c>
      <c r="AG216" s="7">
        <v>220</v>
      </c>
      <c r="AH216" s="7">
        <v>221</v>
      </c>
      <c r="AI216" s="7">
        <v>222</v>
      </c>
    </row>
    <row r="217" spans="1:35">
      <c r="A217" t="s">
        <v>625</v>
      </c>
      <c r="B217" s="23">
        <v>515</v>
      </c>
      <c r="C217" s="18" t="s">
        <v>425</v>
      </c>
      <c r="D217" s="7">
        <v>963</v>
      </c>
      <c r="E217" s="7">
        <v>966</v>
      </c>
      <c r="F217" s="7">
        <v>971</v>
      </c>
      <c r="G217" s="7">
        <v>966</v>
      </c>
      <c r="H217" s="7">
        <v>971</v>
      </c>
      <c r="I217" s="7">
        <v>965</v>
      </c>
      <c r="J217" s="7">
        <v>971</v>
      </c>
      <c r="K217" s="7">
        <v>974</v>
      </c>
      <c r="L217" s="7">
        <v>974</v>
      </c>
      <c r="M217" s="7">
        <v>973</v>
      </c>
      <c r="N217" s="7">
        <v>974</v>
      </c>
      <c r="O217" s="7">
        <v>977</v>
      </c>
      <c r="P217" s="7">
        <v>976</v>
      </c>
      <c r="Q217" s="7">
        <v>974</v>
      </c>
      <c r="R217" s="7">
        <v>977</v>
      </c>
      <c r="S217" s="7">
        <v>980</v>
      </c>
      <c r="T217" s="7">
        <v>982</v>
      </c>
      <c r="U217" s="7">
        <v>986</v>
      </c>
      <c r="V217" s="7">
        <v>983</v>
      </c>
      <c r="W217" s="7">
        <v>978</v>
      </c>
      <c r="X217" s="7">
        <v>974</v>
      </c>
      <c r="Y217" s="7">
        <v>977</v>
      </c>
      <c r="Z217" s="7">
        <v>974</v>
      </c>
      <c r="AA217" s="7">
        <v>974</v>
      </c>
      <c r="AB217" s="7">
        <v>974</v>
      </c>
      <c r="AC217" s="7">
        <v>976</v>
      </c>
      <c r="AD217" s="7">
        <v>974</v>
      </c>
      <c r="AE217" s="7">
        <v>974</v>
      </c>
      <c r="AF217" s="7">
        <v>979</v>
      </c>
      <c r="AG217" s="7">
        <v>981</v>
      </c>
      <c r="AH217" s="7">
        <v>977</v>
      </c>
      <c r="AI217" s="7">
        <v>980</v>
      </c>
    </row>
    <row r="218" spans="1:35">
      <c r="A218" t="s">
        <v>625</v>
      </c>
      <c r="B218" s="23">
        <v>516</v>
      </c>
      <c r="C218" s="18" t="s">
        <v>426</v>
      </c>
      <c r="D218" s="7">
        <v>505</v>
      </c>
      <c r="E218" s="7">
        <v>509</v>
      </c>
      <c r="F218" s="7">
        <v>508</v>
      </c>
      <c r="G218" s="7">
        <v>509</v>
      </c>
      <c r="H218" s="7">
        <v>504</v>
      </c>
      <c r="I218" s="7">
        <v>501</v>
      </c>
      <c r="J218" s="7">
        <v>504</v>
      </c>
      <c r="K218" s="7">
        <v>506</v>
      </c>
      <c r="L218" s="7">
        <v>506</v>
      </c>
      <c r="M218" s="7">
        <v>506</v>
      </c>
      <c r="N218" s="7">
        <v>505</v>
      </c>
      <c r="O218" s="7">
        <v>510</v>
      </c>
      <c r="P218" s="7">
        <v>512</v>
      </c>
      <c r="Q218" s="7">
        <v>517</v>
      </c>
      <c r="R218" s="7">
        <v>520</v>
      </c>
      <c r="S218" s="7">
        <v>519</v>
      </c>
      <c r="T218" s="7">
        <v>520</v>
      </c>
      <c r="U218" s="7">
        <v>519</v>
      </c>
      <c r="V218" s="7">
        <v>520</v>
      </c>
      <c r="W218" s="7">
        <v>525</v>
      </c>
      <c r="X218" s="7">
        <v>526</v>
      </c>
      <c r="Y218" s="7">
        <v>524</v>
      </c>
      <c r="Z218" s="7">
        <v>526</v>
      </c>
      <c r="AA218" s="7">
        <v>525</v>
      </c>
      <c r="AB218" s="7">
        <v>523</v>
      </c>
      <c r="AC218" s="7">
        <v>522</v>
      </c>
      <c r="AD218" s="7">
        <v>521</v>
      </c>
      <c r="AE218" s="7">
        <v>526</v>
      </c>
      <c r="AF218" s="7">
        <v>524</v>
      </c>
      <c r="AG218" s="7">
        <v>527</v>
      </c>
      <c r="AH218" s="7">
        <v>526</v>
      </c>
      <c r="AI218" s="7">
        <v>526</v>
      </c>
    </row>
    <row r="219" spans="1:35">
      <c r="A219" t="s">
        <v>625</v>
      </c>
      <c r="B219" s="23">
        <v>517</v>
      </c>
      <c r="C219" s="18" t="s">
        <v>427</v>
      </c>
      <c r="D219" s="7">
        <v>5</v>
      </c>
      <c r="E219" s="7">
        <v>5</v>
      </c>
      <c r="F219" s="7">
        <v>5</v>
      </c>
      <c r="G219" s="7">
        <v>5</v>
      </c>
      <c r="H219" s="7">
        <v>5</v>
      </c>
      <c r="I219" s="7">
        <v>5</v>
      </c>
      <c r="J219" s="7">
        <v>5</v>
      </c>
      <c r="K219" s="7">
        <v>5</v>
      </c>
      <c r="L219" s="7">
        <v>5</v>
      </c>
      <c r="M219" s="7">
        <v>5</v>
      </c>
      <c r="N219" s="7">
        <v>5</v>
      </c>
      <c r="O219" s="7">
        <v>5</v>
      </c>
      <c r="P219" s="7">
        <v>5</v>
      </c>
      <c r="Q219" s="7">
        <v>5</v>
      </c>
      <c r="R219" s="7">
        <v>5</v>
      </c>
      <c r="S219" s="7">
        <v>5</v>
      </c>
      <c r="T219" s="7">
        <v>5</v>
      </c>
      <c r="U219" s="7">
        <v>5</v>
      </c>
      <c r="V219" s="7">
        <v>6</v>
      </c>
      <c r="W219" s="7">
        <v>6</v>
      </c>
      <c r="X219" s="7">
        <v>6</v>
      </c>
      <c r="Y219" s="7">
        <v>6</v>
      </c>
      <c r="Z219" s="7">
        <v>6</v>
      </c>
      <c r="AA219" s="7">
        <v>6</v>
      </c>
      <c r="AB219" s="7">
        <v>6</v>
      </c>
      <c r="AC219" s="7">
        <v>6</v>
      </c>
      <c r="AD219" s="7">
        <v>6</v>
      </c>
      <c r="AE219" s="7">
        <v>6</v>
      </c>
      <c r="AF219" s="7">
        <v>6</v>
      </c>
      <c r="AG219" s="7">
        <v>6</v>
      </c>
      <c r="AH219" s="7">
        <v>6</v>
      </c>
      <c r="AI219" s="7">
        <v>6</v>
      </c>
    </row>
    <row r="220" spans="1:35">
      <c r="A220" t="s">
        <v>625</v>
      </c>
      <c r="B220" s="23">
        <v>518</v>
      </c>
      <c r="C220" s="18" t="s">
        <v>428</v>
      </c>
      <c r="D220" s="7">
        <v>28</v>
      </c>
      <c r="E220" s="7">
        <v>28</v>
      </c>
      <c r="F220" s="7">
        <v>28</v>
      </c>
      <c r="G220" s="7">
        <v>28</v>
      </c>
      <c r="H220" s="7">
        <v>28</v>
      </c>
      <c r="I220" s="7">
        <v>28</v>
      </c>
      <c r="J220" s="7">
        <v>28</v>
      </c>
      <c r="K220" s="7">
        <v>28</v>
      </c>
      <c r="L220" s="7">
        <v>28</v>
      </c>
      <c r="M220" s="7">
        <v>28</v>
      </c>
      <c r="N220" s="7">
        <v>28</v>
      </c>
      <c r="O220" s="7">
        <v>28</v>
      </c>
      <c r="P220" s="7">
        <v>28</v>
      </c>
      <c r="Q220" s="7">
        <v>26</v>
      </c>
      <c r="R220" s="7">
        <v>26</v>
      </c>
      <c r="S220" s="7">
        <v>26</v>
      </c>
      <c r="T220" s="7">
        <v>26</v>
      </c>
      <c r="U220" s="7">
        <v>26</v>
      </c>
      <c r="V220" s="7">
        <v>26</v>
      </c>
      <c r="W220" s="7">
        <v>26</v>
      </c>
      <c r="X220" s="7">
        <v>26</v>
      </c>
      <c r="Y220" s="7">
        <v>26</v>
      </c>
      <c r="Z220" s="7">
        <v>26</v>
      </c>
      <c r="AA220" s="7">
        <v>26</v>
      </c>
      <c r="AB220" s="7">
        <v>23</v>
      </c>
      <c r="AC220" s="7">
        <v>23</v>
      </c>
      <c r="AD220" s="7">
        <v>23</v>
      </c>
      <c r="AE220" s="7">
        <v>23</v>
      </c>
      <c r="AF220" s="7">
        <v>23</v>
      </c>
      <c r="AG220" s="7">
        <v>23</v>
      </c>
      <c r="AH220" s="7">
        <v>23</v>
      </c>
      <c r="AI220" s="7">
        <v>23</v>
      </c>
    </row>
    <row r="221" spans="1:35">
      <c r="A221" t="s">
        <v>625</v>
      </c>
      <c r="B221" s="23">
        <v>519</v>
      </c>
      <c r="C221" s="18" t="s">
        <v>429</v>
      </c>
      <c r="D221" s="7">
        <v>55</v>
      </c>
      <c r="E221" s="7">
        <v>56</v>
      </c>
      <c r="F221" s="7">
        <v>53</v>
      </c>
      <c r="G221" s="7">
        <v>56</v>
      </c>
      <c r="H221" s="7">
        <v>56</v>
      </c>
      <c r="I221" s="7">
        <v>56</v>
      </c>
      <c r="J221" s="7">
        <v>54</v>
      </c>
      <c r="K221" s="7">
        <v>55</v>
      </c>
      <c r="L221" s="7">
        <v>55</v>
      </c>
      <c r="M221" s="7">
        <v>53</v>
      </c>
      <c r="N221" s="7">
        <v>52</v>
      </c>
      <c r="O221" s="7">
        <v>52</v>
      </c>
      <c r="P221" s="7">
        <v>54</v>
      </c>
      <c r="Q221" s="7">
        <v>57</v>
      </c>
      <c r="R221" s="7">
        <v>57</v>
      </c>
      <c r="S221" s="7">
        <v>57</v>
      </c>
      <c r="T221" s="7">
        <v>59</v>
      </c>
      <c r="U221" s="7">
        <v>59</v>
      </c>
      <c r="V221" s="7">
        <v>59</v>
      </c>
      <c r="W221" s="7">
        <v>58</v>
      </c>
      <c r="X221" s="7">
        <v>58</v>
      </c>
      <c r="Y221" s="7">
        <v>59</v>
      </c>
      <c r="Z221" s="7">
        <v>59</v>
      </c>
      <c r="AA221" s="7">
        <v>59</v>
      </c>
      <c r="AB221" s="7">
        <v>56</v>
      </c>
      <c r="AC221" s="7">
        <v>56</v>
      </c>
      <c r="AD221" s="7">
        <v>55</v>
      </c>
      <c r="AE221" s="7">
        <v>55</v>
      </c>
      <c r="AF221" s="7">
        <v>55</v>
      </c>
      <c r="AG221" s="7">
        <v>58</v>
      </c>
      <c r="AH221" s="7">
        <v>56</v>
      </c>
      <c r="AI221" s="7">
        <v>56</v>
      </c>
    </row>
    <row r="222" spans="1:35">
      <c r="A222" t="s">
        <v>625</v>
      </c>
      <c r="B222" s="23">
        <v>520</v>
      </c>
      <c r="C222" s="18" t="s">
        <v>430</v>
      </c>
      <c r="D222" s="7">
        <v>20</v>
      </c>
      <c r="E222" s="7">
        <v>20</v>
      </c>
      <c r="F222" s="7">
        <v>20</v>
      </c>
      <c r="G222" s="7">
        <v>20</v>
      </c>
      <c r="H222" s="7">
        <v>20</v>
      </c>
      <c r="I222" s="7">
        <v>20</v>
      </c>
      <c r="J222" s="7">
        <v>20</v>
      </c>
      <c r="K222" s="7">
        <v>21</v>
      </c>
      <c r="L222" s="7">
        <v>20</v>
      </c>
      <c r="M222" s="7">
        <v>20</v>
      </c>
      <c r="N222" s="7">
        <v>19</v>
      </c>
      <c r="O222" s="7">
        <v>19</v>
      </c>
      <c r="P222" s="7">
        <v>19</v>
      </c>
      <c r="Q222" s="7">
        <v>23</v>
      </c>
      <c r="R222" s="7">
        <v>24</v>
      </c>
      <c r="S222" s="7">
        <v>24</v>
      </c>
      <c r="T222" s="7">
        <v>24</v>
      </c>
      <c r="U222" s="7">
        <v>24</v>
      </c>
      <c r="V222" s="7">
        <v>24</v>
      </c>
      <c r="W222" s="7">
        <v>24</v>
      </c>
      <c r="X222" s="7">
        <v>25</v>
      </c>
      <c r="Y222" s="7">
        <v>26</v>
      </c>
      <c r="Z222" s="7">
        <v>26</v>
      </c>
      <c r="AA222" s="7">
        <v>26</v>
      </c>
      <c r="AB222" s="7">
        <v>26</v>
      </c>
      <c r="AC222" s="7">
        <v>27</v>
      </c>
      <c r="AD222" s="7">
        <v>27</v>
      </c>
      <c r="AE222" s="7">
        <v>27</v>
      </c>
      <c r="AF222" s="7">
        <v>28</v>
      </c>
      <c r="AG222" s="7">
        <v>29</v>
      </c>
      <c r="AH222" s="7">
        <v>29</v>
      </c>
      <c r="AI222" s="7">
        <v>29</v>
      </c>
    </row>
    <row r="223" spans="1:35">
      <c r="A223" t="s">
        <v>625</v>
      </c>
      <c r="B223" s="23">
        <v>522</v>
      </c>
      <c r="C223" s="18" t="s">
        <v>431</v>
      </c>
      <c r="D223" s="7">
        <v>5</v>
      </c>
      <c r="E223" s="7">
        <v>5</v>
      </c>
      <c r="F223" s="7">
        <v>5</v>
      </c>
      <c r="G223" s="7">
        <v>5</v>
      </c>
      <c r="H223" s="7">
        <v>5</v>
      </c>
      <c r="I223" s="7">
        <v>5</v>
      </c>
      <c r="J223" s="7">
        <v>5</v>
      </c>
      <c r="K223" s="7">
        <v>5</v>
      </c>
      <c r="L223" s="7">
        <v>5</v>
      </c>
      <c r="M223" s="7">
        <v>5</v>
      </c>
      <c r="N223" s="7">
        <v>5</v>
      </c>
      <c r="O223" s="7">
        <v>5</v>
      </c>
      <c r="P223" s="7">
        <v>5</v>
      </c>
      <c r="Q223" s="7">
        <v>5</v>
      </c>
      <c r="R223" s="7">
        <v>5</v>
      </c>
      <c r="S223" s="7">
        <v>5</v>
      </c>
      <c r="T223" s="7">
        <v>6</v>
      </c>
      <c r="U223" s="7">
        <v>6</v>
      </c>
      <c r="V223" s="7">
        <v>6</v>
      </c>
      <c r="W223" s="7">
        <v>6</v>
      </c>
      <c r="X223" s="7">
        <v>6</v>
      </c>
      <c r="Y223" s="7">
        <v>6</v>
      </c>
      <c r="Z223" s="7">
        <v>6</v>
      </c>
      <c r="AA223" s="7">
        <v>6</v>
      </c>
      <c r="AB223" s="7">
        <v>6</v>
      </c>
      <c r="AC223" s="7">
        <v>6</v>
      </c>
      <c r="AD223" s="7">
        <v>6</v>
      </c>
      <c r="AE223" s="7">
        <v>6</v>
      </c>
      <c r="AF223" s="7">
        <v>6</v>
      </c>
      <c r="AG223" s="7">
        <v>6</v>
      </c>
      <c r="AH223" s="7">
        <v>6</v>
      </c>
      <c r="AI223" s="7">
        <v>6</v>
      </c>
    </row>
    <row r="224" spans="1:35">
      <c r="A224" t="s">
        <v>625</v>
      </c>
      <c r="B224" s="23">
        <v>523</v>
      </c>
      <c r="C224" s="18" t="s">
        <v>432</v>
      </c>
      <c r="D224" s="7">
        <v>21</v>
      </c>
      <c r="E224" s="7">
        <v>22</v>
      </c>
      <c r="F224" s="7">
        <v>22</v>
      </c>
      <c r="G224" s="7">
        <v>22</v>
      </c>
      <c r="H224" s="7">
        <v>22</v>
      </c>
      <c r="I224" s="7">
        <v>22</v>
      </c>
      <c r="J224" s="7">
        <v>21</v>
      </c>
      <c r="K224" s="7">
        <v>21</v>
      </c>
      <c r="L224" s="7">
        <v>21</v>
      </c>
      <c r="M224" s="7">
        <v>21</v>
      </c>
      <c r="N224" s="7">
        <v>21</v>
      </c>
      <c r="O224" s="7">
        <v>21</v>
      </c>
      <c r="P224" s="7">
        <v>21</v>
      </c>
      <c r="Q224" s="7">
        <v>24</v>
      </c>
      <c r="R224" s="7">
        <v>24</v>
      </c>
      <c r="S224" s="7">
        <v>24</v>
      </c>
      <c r="T224" s="7">
        <v>24</v>
      </c>
      <c r="U224" s="7">
        <v>24</v>
      </c>
      <c r="V224" s="7">
        <v>24</v>
      </c>
      <c r="W224" s="7">
        <v>24</v>
      </c>
      <c r="X224" s="7">
        <v>24</v>
      </c>
      <c r="Y224" s="7">
        <v>25</v>
      </c>
      <c r="Z224" s="7">
        <v>25</v>
      </c>
      <c r="AA224" s="7">
        <v>25</v>
      </c>
      <c r="AB224" s="7">
        <v>25</v>
      </c>
      <c r="AC224" s="7">
        <v>25</v>
      </c>
      <c r="AD224" s="7">
        <v>27</v>
      </c>
      <c r="AE224" s="7">
        <v>27</v>
      </c>
      <c r="AF224" s="7">
        <v>27</v>
      </c>
      <c r="AG224" s="7">
        <v>26</v>
      </c>
      <c r="AH224" s="7">
        <v>26</v>
      </c>
      <c r="AI224" s="7">
        <v>26</v>
      </c>
    </row>
    <row r="225" spans="1:35">
      <c r="A225" t="s">
        <v>625</v>
      </c>
      <c r="B225" s="23">
        <v>524</v>
      </c>
      <c r="C225" s="18" t="s">
        <v>433</v>
      </c>
      <c r="D225" s="7">
        <v>56</v>
      </c>
      <c r="E225" s="7">
        <v>57</v>
      </c>
      <c r="F225" s="7">
        <v>55</v>
      </c>
      <c r="G225" s="7">
        <v>57</v>
      </c>
      <c r="H225" s="7">
        <v>59</v>
      </c>
      <c r="I225" s="7">
        <v>59</v>
      </c>
      <c r="J225" s="7">
        <v>59</v>
      </c>
      <c r="K225" s="7">
        <v>63</v>
      </c>
      <c r="L225" s="7">
        <v>62</v>
      </c>
      <c r="M225" s="7">
        <v>62</v>
      </c>
      <c r="N225" s="7">
        <v>63</v>
      </c>
      <c r="O225" s="7">
        <v>64</v>
      </c>
      <c r="P225" s="7">
        <v>63</v>
      </c>
      <c r="Q225" s="7">
        <v>63</v>
      </c>
      <c r="R225" s="7">
        <v>62</v>
      </c>
      <c r="S225" s="7">
        <v>59</v>
      </c>
      <c r="T225" s="7">
        <v>59</v>
      </c>
      <c r="U225" s="7">
        <v>60</v>
      </c>
      <c r="V225" s="7">
        <v>59</v>
      </c>
      <c r="W225" s="7">
        <v>59</v>
      </c>
      <c r="X225" s="7">
        <v>59</v>
      </c>
      <c r="Y225" s="7">
        <v>60</v>
      </c>
      <c r="Z225" s="7">
        <v>60</v>
      </c>
      <c r="AA225" s="7">
        <v>60</v>
      </c>
      <c r="AB225" s="7">
        <v>61</v>
      </c>
      <c r="AC225" s="7">
        <v>63</v>
      </c>
      <c r="AD225" s="7">
        <v>63</v>
      </c>
      <c r="AE225" s="7">
        <v>63</v>
      </c>
      <c r="AF225" s="7">
        <v>62</v>
      </c>
      <c r="AG225" s="7">
        <v>64</v>
      </c>
      <c r="AH225" s="7">
        <v>63</v>
      </c>
      <c r="AI225" s="7">
        <v>62</v>
      </c>
    </row>
    <row r="226" spans="1:35">
      <c r="A226" t="s">
        <v>625</v>
      </c>
      <c r="B226" s="23">
        <v>525</v>
      </c>
      <c r="C226" s="18" t="s">
        <v>434</v>
      </c>
      <c r="D226" s="7">
        <v>486</v>
      </c>
      <c r="E226" s="7">
        <v>494</v>
      </c>
      <c r="F226" s="7">
        <v>495</v>
      </c>
      <c r="G226" s="7">
        <v>494</v>
      </c>
      <c r="H226" s="7">
        <v>496</v>
      </c>
      <c r="I226" s="7">
        <v>491</v>
      </c>
      <c r="J226" s="7">
        <v>492</v>
      </c>
      <c r="K226" s="7">
        <v>494</v>
      </c>
      <c r="L226" s="7">
        <v>497</v>
      </c>
      <c r="M226" s="7">
        <v>499</v>
      </c>
      <c r="N226" s="7">
        <v>502</v>
      </c>
      <c r="O226" s="7">
        <v>499</v>
      </c>
      <c r="P226" s="7">
        <v>501</v>
      </c>
      <c r="Q226" s="7">
        <v>504</v>
      </c>
      <c r="R226" s="7">
        <v>506</v>
      </c>
      <c r="S226" s="7">
        <v>506</v>
      </c>
      <c r="T226" s="7">
        <v>501</v>
      </c>
      <c r="U226" s="7">
        <v>504</v>
      </c>
      <c r="V226" s="7">
        <v>506</v>
      </c>
      <c r="W226" s="7">
        <v>503</v>
      </c>
      <c r="X226" s="7">
        <v>504</v>
      </c>
      <c r="Y226" s="7">
        <v>503</v>
      </c>
      <c r="Z226" s="7">
        <v>505</v>
      </c>
      <c r="AA226" s="7">
        <v>505</v>
      </c>
      <c r="AB226" s="7">
        <v>503</v>
      </c>
      <c r="AC226" s="7">
        <v>507</v>
      </c>
      <c r="AD226" s="7">
        <v>505</v>
      </c>
      <c r="AE226" s="7">
        <v>503</v>
      </c>
      <c r="AF226" s="7">
        <v>502</v>
      </c>
      <c r="AG226" s="7">
        <v>502</v>
      </c>
      <c r="AH226" s="7">
        <v>502</v>
      </c>
      <c r="AI226" s="7">
        <v>503</v>
      </c>
    </row>
    <row r="227" spans="1:35">
      <c r="A227" t="s">
        <v>625</v>
      </c>
      <c r="B227" s="23">
        <v>526</v>
      </c>
      <c r="C227" s="18" t="s">
        <v>435</v>
      </c>
      <c r="D227" s="7">
        <v>196</v>
      </c>
      <c r="E227" s="7">
        <v>199</v>
      </c>
      <c r="F227" s="7">
        <v>199</v>
      </c>
      <c r="G227" s="7">
        <v>199</v>
      </c>
      <c r="H227" s="7">
        <v>199</v>
      </c>
      <c r="I227" s="7">
        <v>199</v>
      </c>
      <c r="J227" s="7">
        <v>200</v>
      </c>
      <c r="K227" s="7">
        <v>198</v>
      </c>
      <c r="L227" s="7">
        <v>198</v>
      </c>
      <c r="M227" s="7">
        <v>204</v>
      </c>
      <c r="N227" s="7">
        <v>204</v>
      </c>
      <c r="O227" s="7">
        <v>207</v>
      </c>
      <c r="P227" s="7">
        <v>206</v>
      </c>
      <c r="Q227" s="7">
        <v>206</v>
      </c>
      <c r="R227" s="7">
        <v>207</v>
      </c>
      <c r="S227" s="7">
        <v>207</v>
      </c>
      <c r="T227" s="7">
        <v>206</v>
      </c>
      <c r="U227" s="7">
        <v>206</v>
      </c>
      <c r="V227" s="7">
        <v>203</v>
      </c>
      <c r="W227" s="7">
        <v>203</v>
      </c>
      <c r="X227" s="7">
        <v>201</v>
      </c>
      <c r="Y227" s="7">
        <v>201</v>
      </c>
      <c r="Z227" s="7">
        <v>200</v>
      </c>
      <c r="AA227" s="7">
        <v>198</v>
      </c>
      <c r="AB227" s="7">
        <v>199</v>
      </c>
      <c r="AC227" s="7">
        <v>204</v>
      </c>
      <c r="AD227" s="7">
        <v>204</v>
      </c>
      <c r="AE227" s="7">
        <v>204</v>
      </c>
      <c r="AF227" s="7">
        <v>207</v>
      </c>
      <c r="AG227" s="7">
        <v>206</v>
      </c>
      <c r="AH227" s="7">
        <v>203</v>
      </c>
      <c r="AI227" s="7">
        <v>204</v>
      </c>
    </row>
    <row r="228" spans="1:35">
      <c r="A228" t="s">
        <v>625</v>
      </c>
      <c r="B228" s="23">
        <v>527</v>
      </c>
      <c r="C228" s="18" t="s">
        <v>436</v>
      </c>
      <c r="D228" s="7">
        <v>8</v>
      </c>
      <c r="E228" s="7">
        <v>8</v>
      </c>
      <c r="F228" s="7">
        <v>8</v>
      </c>
      <c r="G228" s="7">
        <v>8</v>
      </c>
      <c r="H228" s="7">
        <v>8</v>
      </c>
      <c r="I228" s="7">
        <v>8</v>
      </c>
      <c r="J228" s="7">
        <v>8</v>
      </c>
      <c r="K228" s="7">
        <v>8</v>
      </c>
      <c r="L228" s="7">
        <v>8</v>
      </c>
      <c r="M228" s="7">
        <v>8</v>
      </c>
      <c r="N228" s="7">
        <v>8</v>
      </c>
      <c r="O228" s="7">
        <v>8</v>
      </c>
      <c r="P228" s="7">
        <v>8</v>
      </c>
      <c r="Q228" s="7">
        <v>8</v>
      </c>
      <c r="R228" s="7">
        <v>8</v>
      </c>
      <c r="S228" s="7">
        <v>8</v>
      </c>
      <c r="T228" s="7">
        <v>8</v>
      </c>
      <c r="U228" s="7">
        <v>8</v>
      </c>
      <c r="V228" s="7">
        <v>8</v>
      </c>
      <c r="W228" s="7">
        <v>8</v>
      </c>
      <c r="X228" s="7">
        <v>8</v>
      </c>
      <c r="Y228" s="7">
        <v>8</v>
      </c>
      <c r="Z228" s="7">
        <v>8</v>
      </c>
      <c r="AA228" s="7">
        <v>8</v>
      </c>
      <c r="AB228" s="7">
        <v>8</v>
      </c>
      <c r="AC228" s="7">
        <v>8</v>
      </c>
      <c r="AD228" s="7">
        <v>8</v>
      </c>
      <c r="AE228" s="7">
        <v>8</v>
      </c>
      <c r="AF228" s="7">
        <v>8</v>
      </c>
      <c r="AG228" s="7">
        <v>8</v>
      </c>
      <c r="AH228" s="7">
        <v>8</v>
      </c>
      <c r="AI228" s="7">
        <v>7</v>
      </c>
    </row>
    <row r="229" spans="1:35">
      <c r="A229" t="s">
        <v>625</v>
      </c>
      <c r="B229" s="23">
        <v>528</v>
      </c>
      <c r="C229" s="18" t="s">
        <v>437</v>
      </c>
      <c r="D229" s="7">
        <v>205</v>
      </c>
      <c r="E229" s="7">
        <v>207</v>
      </c>
      <c r="F229" s="7">
        <v>203</v>
      </c>
      <c r="G229" s="7">
        <v>207</v>
      </c>
      <c r="H229" s="7">
        <v>205</v>
      </c>
      <c r="I229" s="7">
        <v>205</v>
      </c>
      <c r="J229" s="7">
        <v>206</v>
      </c>
      <c r="K229" s="7">
        <v>207</v>
      </c>
      <c r="L229" s="7">
        <v>208</v>
      </c>
      <c r="M229" s="7">
        <v>206</v>
      </c>
      <c r="N229" s="7">
        <v>207</v>
      </c>
      <c r="O229" s="7">
        <v>207</v>
      </c>
      <c r="P229" s="7">
        <v>211</v>
      </c>
      <c r="Q229" s="7">
        <v>208</v>
      </c>
      <c r="R229" s="7">
        <v>205</v>
      </c>
      <c r="S229" s="7">
        <v>201</v>
      </c>
      <c r="T229" s="7">
        <v>200</v>
      </c>
      <c r="U229" s="7">
        <v>201</v>
      </c>
      <c r="V229" s="7">
        <v>201</v>
      </c>
      <c r="W229" s="7">
        <v>202</v>
      </c>
      <c r="X229" s="7">
        <v>201</v>
      </c>
      <c r="Y229" s="7">
        <v>200</v>
      </c>
      <c r="Z229" s="7">
        <v>199</v>
      </c>
      <c r="AA229" s="7">
        <v>199</v>
      </c>
      <c r="AB229" s="7">
        <v>194</v>
      </c>
      <c r="AC229" s="7">
        <v>198</v>
      </c>
      <c r="AD229" s="7">
        <v>198</v>
      </c>
      <c r="AE229" s="7">
        <v>197</v>
      </c>
      <c r="AF229" s="7">
        <v>200</v>
      </c>
      <c r="AG229" s="7">
        <v>201</v>
      </c>
      <c r="AH229" s="7">
        <v>199</v>
      </c>
      <c r="AI229" s="7">
        <v>201</v>
      </c>
    </row>
    <row r="230" spans="1:35">
      <c r="A230" t="s">
        <v>625</v>
      </c>
      <c r="B230" s="23">
        <v>529</v>
      </c>
      <c r="C230" s="18" t="s">
        <v>438</v>
      </c>
      <c r="D230" s="7">
        <v>148</v>
      </c>
      <c r="E230" s="7">
        <v>146</v>
      </c>
      <c r="F230" s="7">
        <v>146</v>
      </c>
      <c r="G230" s="7">
        <v>146</v>
      </c>
      <c r="H230" s="7">
        <v>146</v>
      </c>
      <c r="I230" s="7">
        <v>146</v>
      </c>
      <c r="J230" s="7">
        <v>143</v>
      </c>
      <c r="K230" s="7">
        <v>145</v>
      </c>
      <c r="L230" s="7">
        <v>147</v>
      </c>
      <c r="M230" s="7">
        <v>148</v>
      </c>
      <c r="N230" s="7">
        <v>148</v>
      </c>
      <c r="O230" s="7">
        <v>148</v>
      </c>
      <c r="P230" s="7">
        <v>148</v>
      </c>
      <c r="Q230" s="7">
        <v>146</v>
      </c>
      <c r="R230" s="7">
        <v>145</v>
      </c>
      <c r="S230" s="7">
        <v>145</v>
      </c>
      <c r="T230" s="7">
        <v>142</v>
      </c>
      <c r="U230" s="7">
        <v>138</v>
      </c>
      <c r="V230" s="7">
        <v>139</v>
      </c>
      <c r="W230" s="7">
        <v>139</v>
      </c>
      <c r="X230" s="7">
        <v>138</v>
      </c>
      <c r="Y230" s="7">
        <v>137</v>
      </c>
      <c r="Z230" s="7">
        <v>136</v>
      </c>
      <c r="AA230" s="7">
        <v>136</v>
      </c>
      <c r="AB230" s="7">
        <v>136</v>
      </c>
      <c r="AC230" s="7">
        <v>136</v>
      </c>
      <c r="AD230" s="7">
        <v>136</v>
      </c>
      <c r="AE230" s="7">
        <v>136</v>
      </c>
      <c r="AF230" s="7">
        <v>138</v>
      </c>
      <c r="AG230" s="7">
        <v>140</v>
      </c>
      <c r="AH230" s="7">
        <v>139</v>
      </c>
      <c r="AI230" s="7">
        <v>138</v>
      </c>
    </row>
    <row r="231" spans="1:35">
      <c r="A231" t="s">
        <v>625</v>
      </c>
      <c r="B231" s="23">
        <v>530</v>
      </c>
      <c r="C231" s="18" t="s">
        <v>439</v>
      </c>
      <c r="D231" s="7">
        <v>306</v>
      </c>
      <c r="E231" s="7">
        <v>305</v>
      </c>
      <c r="F231" s="7">
        <v>310</v>
      </c>
      <c r="G231" s="7">
        <v>305</v>
      </c>
      <c r="H231" s="7">
        <v>316</v>
      </c>
      <c r="I231" s="7">
        <v>318</v>
      </c>
      <c r="J231" s="7">
        <v>314</v>
      </c>
      <c r="K231" s="7">
        <v>313</v>
      </c>
      <c r="L231" s="7">
        <v>317</v>
      </c>
      <c r="M231" s="7">
        <v>314</v>
      </c>
      <c r="N231" s="7">
        <v>311</v>
      </c>
      <c r="O231" s="7">
        <v>311</v>
      </c>
      <c r="P231" s="7">
        <v>314</v>
      </c>
      <c r="Q231" s="7">
        <v>316</v>
      </c>
      <c r="R231" s="7">
        <v>315</v>
      </c>
      <c r="S231" s="7">
        <v>313</v>
      </c>
      <c r="T231" s="7">
        <v>317</v>
      </c>
      <c r="U231" s="7">
        <v>319</v>
      </c>
      <c r="V231" s="7">
        <v>322</v>
      </c>
      <c r="W231" s="7">
        <v>314</v>
      </c>
      <c r="X231" s="7">
        <v>313</v>
      </c>
      <c r="Y231" s="7">
        <v>315</v>
      </c>
      <c r="Z231" s="7">
        <v>318</v>
      </c>
      <c r="AA231" s="7">
        <v>323</v>
      </c>
      <c r="AB231" s="7">
        <v>328</v>
      </c>
      <c r="AC231" s="7">
        <v>330</v>
      </c>
      <c r="AD231" s="7">
        <v>333</v>
      </c>
      <c r="AE231" s="7">
        <v>337</v>
      </c>
      <c r="AF231" s="7">
        <v>332</v>
      </c>
      <c r="AG231" s="7">
        <v>331</v>
      </c>
      <c r="AH231" s="7">
        <v>331</v>
      </c>
      <c r="AI231" s="7">
        <v>332</v>
      </c>
    </row>
    <row r="232" spans="1:35">
      <c r="A232" t="s">
        <v>625</v>
      </c>
      <c r="B232" s="23">
        <v>531</v>
      </c>
      <c r="C232" s="18" t="s">
        <v>440</v>
      </c>
      <c r="D232" s="7">
        <v>81</v>
      </c>
      <c r="E232" s="7">
        <v>83</v>
      </c>
      <c r="F232" s="7">
        <v>83</v>
      </c>
      <c r="G232" s="7">
        <v>83</v>
      </c>
      <c r="H232" s="7">
        <v>81</v>
      </c>
      <c r="I232" s="7">
        <v>79</v>
      </c>
      <c r="J232" s="7">
        <v>77</v>
      </c>
      <c r="K232" s="7">
        <v>79</v>
      </c>
      <c r="L232" s="7">
        <v>79</v>
      </c>
      <c r="M232" s="7">
        <v>80</v>
      </c>
      <c r="N232" s="7">
        <v>80</v>
      </c>
      <c r="O232" s="7">
        <v>80</v>
      </c>
      <c r="P232" s="7">
        <v>77</v>
      </c>
      <c r="Q232" s="7">
        <v>77</v>
      </c>
      <c r="R232" s="7">
        <v>76</v>
      </c>
      <c r="S232" s="7">
        <v>78</v>
      </c>
      <c r="T232" s="7">
        <v>78</v>
      </c>
      <c r="U232" s="7">
        <v>78</v>
      </c>
      <c r="V232" s="7">
        <v>82</v>
      </c>
      <c r="W232" s="7">
        <v>82</v>
      </c>
      <c r="X232" s="7">
        <v>82</v>
      </c>
      <c r="Y232" s="7">
        <v>82</v>
      </c>
      <c r="Z232" s="7">
        <v>82</v>
      </c>
      <c r="AA232" s="7">
        <v>82</v>
      </c>
      <c r="AB232" s="7">
        <v>82</v>
      </c>
      <c r="AC232" s="7">
        <v>82</v>
      </c>
      <c r="AD232" s="7">
        <v>82</v>
      </c>
      <c r="AE232" s="7">
        <v>82</v>
      </c>
      <c r="AF232" s="7">
        <v>82</v>
      </c>
      <c r="AG232" s="7">
        <v>83</v>
      </c>
      <c r="AH232" s="7">
        <v>84</v>
      </c>
      <c r="AI232" s="7">
        <v>84</v>
      </c>
    </row>
    <row r="233" spans="1:35">
      <c r="A233" t="s">
        <v>625</v>
      </c>
      <c r="B233" s="23">
        <v>533</v>
      </c>
      <c r="C233" s="18" t="s">
        <v>441</v>
      </c>
      <c r="D233" s="7">
        <v>224</v>
      </c>
      <c r="E233" s="7">
        <v>224</v>
      </c>
      <c r="F233" s="7">
        <v>222</v>
      </c>
      <c r="G233" s="7">
        <v>224</v>
      </c>
      <c r="H233" s="7">
        <v>223</v>
      </c>
      <c r="I233" s="7">
        <v>223</v>
      </c>
      <c r="J233" s="7">
        <v>223</v>
      </c>
      <c r="K233" s="7">
        <v>223</v>
      </c>
      <c r="L233" s="7">
        <v>224</v>
      </c>
      <c r="M233" s="7">
        <v>225</v>
      </c>
      <c r="N233" s="7">
        <v>227</v>
      </c>
      <c r="O233" s="7">
        <v>228</v>
      </c>
      <c r="P233" s="7">
        <v>231</v>
      </c>
      <c r="Q233" s="7">
        <v>233</v>
      </c>
      <c r="R233" s="7">
        <v>233</v>
      </c>
      <c r="S233" s="7">
        <v>236</v>
      </c>
      <c r="T233" s="7">
        <v>235</v>
      </c>
      <c r="U233" s="7">
        <v>235</v>
      </c>
      <c r="V233" s="7">
        <v>235</v>
      </c>
      <c r="W233" s="7">
        <v>237</v>
      </c>
      <c r="X233" s="7">
        <v>236</v>
      </c>
      <c r="Y233" s="7">
        <v>235</v>
      </c>
      <c r="Z233" s="7">
        <v>234</v>
      </c>
      <c r="AA233" s="7">
        <v>235</v>
      </c>
      <c r="AB233" s="7">
        <v>237</v>
      </c>
      <c r="AC233" s="7">
        <v>235</v>
      </c>
      <c r="AD233" s="7">
        <v>236</v>
      </c>
      <c r="AE233" s="7">
        <v>237</v>
      </c>
      <c r="AF233" s="7">
        <v>236</v>
      </c>
      <c r="AG233" s="7">
        <v>236</v>
      </c>
      <c r="AH233" s="7">
        <v>235</v>
      </c>
      <c r="AI233" s="7">
        <v>235</v>
      </c>
    </row>
    <row r="234" spans="1:35">
      <c r="A234" t="s">
        <v>625</v>
      </c>
      <c r="B234" s="23">
        <v>601</v>
      </c>
      <c r="C234" s="18" t="s">
        <v>442</v>
      </c>
      <c r="D234" s="7">
        <v>13</v>
      </c>
      <c r="E234" s="7">
        <v>13</v>
      </c>
      <c r="F234" s="7">
        <v>13</v>
      </c>
      <c r="G234" s="7">
        <v>13</v>
      </c>
      <c r="H234" s="7">
        <v>13</v>
      </c>
      <c r="I234" s="7">
        <v>13</v>
      </c>
      <c r="J234" s="7">
        <v>13</v>
      </c>
      <c r="K234" s="7">
        <v>13</v>
      </c>
      <c r="L234" s="7">
        <v>13</v>
      </c>
      <c r="M234" s="7">
        <v>13</v>
      </c>
      <c r="N234" s="7">
        <v>13</v>
      </c>
      <c r="O234" s="7">
        <v>13</v>
      </c>
      <c r="P234" s="7">
        <v>13</v>
      </c>
      <c r="Q234" s="7">
        <v>13</v>
      </c>
      <c r="R234" s="7">
        <v>13</v>
      </c>
      <c r="S234" s="7">
        <v>13</v>
      </c>
      <c r="T234" s="7">
        <v>13</v>
      </c>
      <c r="U234" s="7">
        <v>13</v>
      </c>
      <c r="V234" s="7">
        <v>13</v>
      </c>
      <c r="W234" s="7">
        <v>13</v>
      </c>
      <c r="X234" s="7">
        <v>13</v>
      </c>
      <c r="Y234" s="7">
        <v>13</v>
      </c>
      <c r="Z234" s="7">
        <v>13</v>
      </c>
      <c r="AA234" s="7">
        <v>13</v>
      </c>
      <c r="AB234" s="7">
        <v>13</v>
      </c>
      <c r="AC234" s="7">
        <v>13</v>
      </c>
      <c r="AD234" s="7">
        <v>13</v>
      </c>
      <c r="AE234" s="7">
        <v>13</v>
      </c>
      <c r="AF234" s="7">
        <v>13</v>
      </c>
      <c r="AG234" s="7">
        <v>13</v>
      </c>
      <c r="AH234" s="7">
        <v>13</v>
      </c>
      <c r="AI234" s="7">
        <v>13</v>
      </c>
    </row>
    <row r="235" spans="1:35">
      <c r="A235" t="s">
        <v>625</v>
      </c>
      <c r="B235" s="23">
        <v>602</v>
      </c>
      <c r="C235" s="18" t="s">
        <v>443</v>
      </c>
      <c r="D235" s="7">
        <v>35</v>
      </c>
      <c r="E235" s="7">
        <v>35</v>
      </c>
      <c r="F235" s="7">
        <v>35</v>
      </c>
      <c r="G235" s="7">
        <v>35</v>
      </c>
      <c r="H235" s="7">
        <v>35</v>
      </c>
      <c r="I235" s="7">
        <v>35</v>
      </c>
      <c r="J235" s="7">
        <v>35</v>
      </c>
      <c r="K235" s="7">
        <v>35</v>
      </c>
      <c r="L235" s="7">
        <v>35</v>
      </c>
      <c r="M235" s="7">
        <v>35</v>
      </c>
      <c r="N235" s="7">
        <v>36</v>
      </c>
      <c r="O235" s="7">
        <v>35</v>
      </c>
      <c r="P235" s="7">
        <v>35</v>
      </c>
      <c r="Q235" s="7">
        <v>36</v>
      </c>
      <c r="R235" s="7">
        <v>36</v>
      </c>
      <c r="S235" s="7">
        <v>36</v>
      </c>
      <c r="T235" s="7">
        <v>36</v>
      </c>
      <c r="U235" s="7">
        <v>36</v>
      </c>
      <c r="V235" s="7">
        <v>36</v>
      </c>
      <c r="W235" s="7">
        <v>36</v>
      </c>
      <c r="X235" s="7">
        <v>36</v>
      </c>
      <c r="Y235" s="7">
        <v>36</v>
      </c>
      <c r="Z235" s="7">
        <v>36</v>
      </c>
      <c r="AA235" s="7">
        <v>36</v>
      </c>
      <c r="AB235" s="7">
        <v>36</v>
      </c>
      <c r="AC235" s="7">
        <v>36</v>
      </c>
      <c r="AD235" s="7">
        <v>36</v>
      </c>
      <c r="AE235" s="7">
        <v>36</v>
      </c>
      <c r="AF235" s="7">
        <v>36</v>
      </c>
      <c r="AG235" s="7">
        <v>34</v>
      </c>
      <c r="AH235" s="7">
        <v>35</v>
      </c>
      <c r="AI235" s="7">
        <v>35</v>
      </c>
    </row>
    <row r="236" spans="1:35">
      <c r="A236" t="s">
        <v>625</v>
      </c>
      <c r="B236" s="23">
        <v>603</v>
      </c>
      <c r="C236" s="18" t="s">
        <v>444</v>
      </c>
      <c r="D236" s="7">
        <v>323</v>
      </c>
      <c r="E236" s="7">
        <v>325</v>
      </c>
      <c r="F236" s="7">
        <v>325</v>
      </c>
      <c r="G236" s="7">
        <v>325</v>
      </c>
      <c r="H236" s="7">
        <v>331</v>
      </c>
      <c r="I236" s="7">
        <v>331</v>
      </c>
      <c r="J236" s="7">
        <v>331</v>
      </c>
      <c r="K236" s="7">
        <v>326</v>
      </c>
      <c r="L236" s="7">
        <v>327</v>
      </c>
      <c r="M236" s="7">
        <v>328</v>
      </c>
      <c r="N236" s="7">
        <v>328</v>
      </c>
      <c r="O236" s="7">
        <v>329</v>
      </c>
      <c r="P236" s="7">
        <v>327</v>
      </c>
      <c r="Q236" s="7">
        <v>333</v>
      </c>
      <c r="R236" s="7">
        <v>335</v>
      </c>
      <c r="S236" s="7">
        <v>338</v>
      </c>
      <c r="T236" s="7">
        <v>339</v>
      </c>
      <c r="U236" s="7">
        <v>334</v>
      </c>
      <c r="V236" s="7">
        <v>332</v>
      </c>
      <c r="W236" s="7">
        <v>332</v>
      </c>
      <c r="X236" s="7">
        <v>332</v>
      </c>
      <c r="Y236" s="7">
        <v>330</v>
      </c>
      <c r="Z236" s="7">
        <v>331</v>
      </c>
      <c r="AA236" s="7">
        <v>331</v>
      </c>
      <c r="AB236" s="7">
        <v>331</v>
      </c>
      <c r="AC236" s="7">
        <v>336</v>
      </c>
      <c r="AD236" s="7">
        <v>337</v>
      </c>
      <c r="AE236" s="7">
        <v>336</v>
      </c>
      <c r="AF236" s="7">
        <v>338</v>
      </c>
      <c r="AG236" s="7">
        <v>341</v>
      </c>
      <c r="AH236" s="7">
        <v>342</v>
      </c>
      <c r="AI236" s="7">
        <v>342</v>
      </c>
    </row>
    <row r="237" spans="1:35">
      <c r="A237" t="s">
        <v>625</v>
      </c>
      <c r="B237" s="23">
        <v>604</v>
      </c>
      <c r="C237" s="18" t="s">
        <v>445</v>
      </c>
      <c r="D237" s="7">
        <v>43</v>
      </c>
      <c r="E237" s="7">
        <v>47</v>
      </c>
      <c r="F237" s="7">
        <v>47</v>
      </c>
      <c r="G237" s="7">
        <v>47</v>
      </c>
      <c r="H237" s="7">
        <v>49</v>
      </c>
      <c r="I237" s="7">
        <v>48</v>
      </c>
      <c r="J237" s="7">
        <v>48</v>
      </c>
      <c r="K237" s="7">
        <v>49</v>
      </c>
      <c r="L237" s="7">
        <v>49</v>
      </c>
      <c r="M237" s="7">
        <v>49</v>
      </c>
      <c r="N237" s="7">
        <v>49</v>
      </c>
      <c r="O237" s="7">
        <v>47</v>
      </c>
      <c r="P237" s="7">
        <v>47</v>
      </c>
      <c r="Q237" s="7">
        <v>47</v>
      </c>
      <c r="R237" s="7">
        <v>47</v>
      </c>
      <c r="S237" s="7">
        <v>47</v>
      </c>
      <c r="T237" s="7">
        <v>47</v>
      </c>
      <c r="U237" s="7">
        <v>48</v>
      </c>
      <c r="V237" s="7">
        <v>48</v>
      </c>
      <c r="W237" s="7">
        <v>48</v>
      </c>
      <c r="X237" s="7">
        <v>48</v>
      </c>
      <c r="Y237" s="7">
        <v>48</v>
      </c>
      <c r="Z237" s="7">
        <v>48</v>
      </c>
      <c r="AA237" s="7">
        <v>48</v>
      </c>
      <c r="AB237" s="7">
        <v>48</v>
      </c>
      <c r="AC237" s="7">
        <v>49</v>
      </c>
      <c r="AD237" s="7">
        <v>47</v>
      </c>
      <c r="AE237" s="7">
        <v>48</v>
      </c>
      <c r="AF237" s="7">
        <v>48</v>
      </c>
      <c r="AG237" s="7">
        <v>48</v>
      </c>
      <c r="AH237" s="7">
        <v>48</v>
      </c>
      <c r="AI237" s="7">
        <v>48</v>
      </c>
    </row>
    <row r="238" spans="1:35">
      <c r="A238" t="s">
        <v>625</v>
      </c>
      <c r="B238" s="23">
        <v>605</v>
      </c>
      <c r="C238" s="18" t="s">
        <v>446</v>
      </c>
      <c r="D238" s="7">
        <v>9</v>
      </c>
      <c r="E238" s="7">
        <v>9</v>
      </c>
      <c r="F238" s="7">
        <v>9</v>
      </c>
      <c r="G238" s="7">
        <v>9</v>
      </c>
      <c r="H238" s="7">
        <v>10</v>
      </c>
      <c r="I238" s="7">
        <v>10</v>
      </c>
      <c r="J238" s="7">
        <v>10</v>
      </c>
      <c r="K238" s="7">
        <v>10</v>
      </c>
      <c r="L238" s="7">
        <v>10</v>
      </c>
      <c r="M238" s="7">
        <v>10</v>
      </c>
      <c r="N238" s="7">
        <v>10</v>
      </c>
      <c r="O238" s="7">
        <v>10</v>
      </c>
      <c r="P238" s="7">
        <v>10</v>
      </c>
      <c r="Q238" s="7">
        <v>10</v>
      </c>
      <c r="R238" s="7">
        <v>10</v>
      </c>
      <c r="S238" s="7">
        <v>10</v>
      </c>
      <c r="T238" s="7">
        <v>10</v>
      </c>
      <c r="U238" s="7">
        <v>10</v>
      </c>
      <c r="V238" s="7">
        <v>10</v>
      </c>
      <c r="W238" s="7">
        <v>10</v>
      </c>
      <c r="X238" s="7">
        <v>10</v>
      </c>
      <c r="Y238" s="7">
        <v>10</v>
      </c>
      <c r="Z238" s="7">
        <v>10</v>
      </c>
      <c r="AA238" s="7">
        <v>10</v>
      </c>
      <c r="AB238" s="7">
        <v>10</v>
      </c>
      <c r="AC238" s="7">
        <v>10</v>
      </c>
      <c r="AD238" s="7">
        <v>10</v>
      </c>
      <c r="AE238" s="7">
        <v>9</v>
      </c>
      <c r="AF238" s="7">
        <v>9</v>
      </c>
      <c r="AG238" s="7">
        <v>9</v>
      </c>
      <c r="AH238" s="7">
        <v>9</v>
      </c>
      <c r="AI238" s="7">
        <v>9</v>
      </c>
    </row>
    <row r="239" spans="1:35">
      <c r="A239" t="s">
        <v>625</v>
      </c>
      <c r="B239" s="23">
        <v>606</v>
      </c>
      <c r="C239" s="18" t="s">
        <v>447</v>
      </c>
      <c r="D239" s="7">
        <v>21</v>
      </c>
      <c r="E239" s="7">
        <v>22</v>
      </c>
      <c r="F239" s="7">
        <v>22</v>
      </c>
      <c r="G239" s="7">
        <v>22</v>
      </c>
      <c r="H239" s="7">
        <v>22</v>
      </c>
      <c r="I239" s="7">
        <v>22</v>
      </c>
      <c r="J239" s="7">
        <v>22</v>
      </c>
      <c r="K239" s="7">
        <v>23</v>
      </c>
      <c r="L239" s="7">
        <v>23</v>
      </c>
      <c r="M239" s="7">
        <v>23</v>
      </c>
      <c r="N239" s="7">
        <v>23</v>
      </c>
      <c r="O239" s="7">
        <v>23</v>
      </c>
      <c r="P239" s="7">
        <v>23</v>
      </c>
      <c r="Q239" s="7">
        <v>23</v>
      </c>
      <c r="R239" s="7">
        <v>23</v>
      </c>
      <c r="S239" s="7">
        <v>23</v>
      </c>
      <c r="T239" s="7">
        <v>23</v>
      </c>
      <c r="U239" s="7">
        <v>23</v>
      </c>
      <c r="V239" s="7">
        <v>23</v>
      </c>
      <c r="W239" s="7">
        <v>23</v>
      </c>
      <c r="X239" s="7">
        <v>23</v>
      </c>
      <c r="Y239" s="7">
        <v>23</v>
      </c>
      <c r="Z239" s="7">
        <v>23</v>
      </c>
      <c r="AA239" s="7">
        <v>23</v>
      </c>
      <c r="AB239" s="7">
        <v>23</v>
      </c>
      <c r="AC239" s="7">
        <v>23</v>
      </c>
      <c r="AD239" s="7">
        <v>23</v>
      </c>
      <c r="AE239" s="7">
        <v>23</v>
      </c>
      <c r="AF239" s="7">
        <v>23</v>
      </c>
      <c r="AG239" s="7">
        <v>23</v>
      </c>
      <c r="AH239" s="7">
        <v>22</v>
      </c>
      <c r="AI239" s="7">
        <v>22</v>
      </c>
    </row>
    <row r="240" spans="1:35">
      <c r="A240" t="s">
        <v>625</v>
      </c>
      <c r="B240" s="23">
        <v>701</v>
      </c>
      <c r="C240" s="18" t="s">
        <v>448</v>
      </c>
      <c r="D240" s="7">
        <v>241</v>
      </c>
      <c r="E240" s="7">
        <v>241</v>
      </c>
      <c r="F240" s="7">
        <v>241</v>
      </c>
      <c r="G240" s="7">
        <v>241</v>
      </c>
      <c r="H240" s="7">
        <v>240</v>
      </c>
      <c r="I240" s="7">
        <v>240</v>
      </c>
      <c r="J240" s="7">
        <v>241</v>
      </c>
      <c r="K240" s="7">
        <v>237</v>
      </c>
      <c r="L240" s="7">
        <v>237</v>
      </c>
      <c r="M240" s="7">
        <v>238</v>
      </c>
      <c r="N240" s="7">
        <v>238</v>
      </c>
      <c r="O240" s="7">
        <v>236</v>
      </c>
      <c r="P240" s="7">
        <v>237</v>
      </c>
      <c r="Q240" s="7">
        <v>235</v>
      </c>
      <c r="R240" s="7">
        <v>236</v>
      </c>
      <c r="S240" s="7">
        <v>235</v>
      </c>
      <c r="T240" s="7">
        <v>236</v>
      </c>
      <c r="U240" s="7">
        <v>234</v>
      </c>
      <c r="V240" s="7">
        <v>233</v>
      </c>
      <c r="W240" s="7">
        <v>235</v>
      </c>
      <c r="X240" s="7">
        <v>235</v>
      </c>
      <c r="Y240" s="7">
        <v>236</v>
      </c>
      <c r="Z240" s="7">
        <v>239</v>
      </c>
      <c r="AA240" s="7">
        <v>242</v>
      </c>
      <c r="AB240" s="7">
        <v>245</v>
      </c>
      <c r="AC240" s="7">
        <v>248</v>
      </c>
      <c r="AD240" s="7">
        <v>246</v>
      </c>
      <c r="AE240" s="7">
        <v>246</v>
      </c>
      <c r="AF240" s="7">
        <v>246</v>
      </c>
      <c r="AG240" s="7">
        <v>246</v>
      </c>
      <c r="AH240" s="7">
        <v>247</v>
      </c>
      <c r="AI240" s="7">
        <v>246</v>
      </c>
    </row>
    <row r="241" spans="1:35">
      <c r="A241" t="s">
        <v>625</v>
      </c>
      <c r="B241" s="23">
        <v>702</v>
      </c>
      <c r="C241" s="18" t="s">
        <v>449</v>
      </c>
      <c r="D241" s="7">
        <v>289</v>
      </c>
      <c r="E241" s="7">
        <v>289</v>
      </c>
      <c r="F241" s="7">
        <v>288</v>
      </c>
      <c r="G241" s="7">
        <v>289</v>
      </c>
      <c r="H241" s="7">
        <v>288</v>
      </c>
      <c r="I241" s="7">
        <v>289</v>
      </c>
      <c r="J241" s="7">
        <v>289</v>
      </c>
      <c r="K241" s="7">
        <v>288</v>
      </c>
      <c r="L241" s="7">
        <v>287</v>
      </c>
      <c r="M241" s="7">
        <v>287</v>
      </c>
      <c r="N241" s="7">
        <v>287</v>
      </c>
      <c r="O241" s="7">
        <v>287</v>
      </c>
      <c r="P241" s="7">
        <v>289</v>
      </c>
      <c r="Q241" s="7">
        <v>294</v>
      </c>
      <c r="R241" s="7">
        <v>296</v>
      </c>
      <c r="S241" s="7">
        <v>298</v>
      </c>
      <c r="T241" s="7">
        <v>296</v>
      </c>
      <c r="U241" s="7">
        <v>297</v>
      </c>
      <c r="V241" s="7">
        <v>297</v>
      </c>
      <c r="W241" s="7">
        <v>293</v>
      </c>
      <c r="X241" s="7">
        <v>294</v>
      </c>
      <c r="Y241" s="7">
        <v>294</v>
      </c>
      <c r="Z241" s="7">
        <v>293</v>
      </c>
      <c r="AA241" s="7">
        <v>293</v>
      </c>
      <c r="AB241" s="7">
        <v>291</v>
      </c>
      <c r="AC241" s="7">
        <v>290</v>
      </c>
      <c r="AD241" s="7">
        <v>291</v>
      </c>
      <c r="AE241" s="7">
        <v>295</v>
      </c>
      <c r="AF241" s="7">
        <v>296</v>
      </c>
      <c r="AG241" s="7">
        <v>296</v>
      </c>
      <c r="AH241" s="7">
        <v>296</v>
      </c>
      <c r="AI241" s="7">
        <v>294</v>
      </c>
    </row>
    <row r="242" spans="1:35">
      <c r="A242" t="s">
        <v>625</v>
      </c>
      <c r="B242" s="23">
        <v>703</v>
      </c>
      <c r="C242" s="18" t="s">
        <v>450</v>
      </c>
      <c r="D242" s="7">
        <v>23</v>
      </c>
      <c r="E242" s="7">
        <v>23</v>
      </c>
      <c r="F242" s="7">
        <v>21</v>
      </c>
      <c r="G242" s="7">
        <v>23</v>
      </c>
      <c r="H242" s="7">
        <v>20</v>
      </c>
      <c r="I242" s="7">
        <v>20</v>
      </c>
      <c r="J242" s="7">
        <v>20</v>
      </c>
      <c r="K242" s="7">
        <v>18</v>
      </c>
      <c r="L242" s="7">
        <v>18</v>
      </c>
      <c r="M242" s="7">
        <v>19</v>
      </c>
      <c r="N242" s="7">
        <v>18</v>
      </c>
      <c r="O242" s="7">
        <v>17</v>
      </c>
      <c r="P242" s="7">
        <v>17</v>
      </c>
      <c r="Q242" s="7">
        <v>16</v>
      </c>
      <c r="R242" s="7">
        <v>16</v>
      </c>
      <c r="S242" s="7">
        <v>16</v>
      </c>
      <c r="T242" s="7">
        <v>15</v>
      </c>
      <c r="U242" s="7">
        <v>16</v>
      </c>
      <c r="V242" s="7">
        <v>16</v>
      </c>
      <c r="W242" s="7">
        <v>17</v>
      </c>
      <c r="X242" s="7">
        <v>17</v>
      </c>
      <c r="Y242" s="7">
        <v>17</v>
      </c>
      <c r="Z242" s="7">
        <v>17</v>
      </c>
      <c r="AA242" s="7">
        <v>18</v>
      </c>
      <c r="AB242" s="7">
        <v>17</v>
      </c>
      <c r="AC242" s="7">
        <v>18</v>
      </c>
      <c r="AD242" s="7">
        <v>17</v>
      </c>
      <c r="AE242" s="7">
        <v>17</v>
      </c>
      <c r="AF242" s="7">
        <v>17</v>
      </c>
      <c r="AG242" s="7">
        <v>18</v>
      </c>
      <c r="AH242" s="7">
        <v>19</v>
      </c>
      <c r="AI242" s="7">
        <v>19</v>
      </c>
    </row>
    <row r="243" spans="1:35">
      <c r="A243" t="s">
        <v>625</v>
      </c>
      <c r="B243" s="23">
        <v>704</v>
      </c>
      <c r="C243" s="18" t="s">
        <v>451</v>
      </c>
      <c r="D243" s="7">
        <v>7</v>
      </c>
      <c r="E243" s="7">
        <v>7</v>
      </c>
      <c r="F243" s="7">
        <v>7</v>
      </c>
      <c r="G243" s="7">
        <v>7</v>
      </c>
      <c r="H243" s="7">
        <v>7</v>
      </c>
      <c r="I243" s="7">
        <v>7</v>
      </c>
      <c r="J243" s="7">
        <v>7</v>
      </c>
      <c r="K243" s="7">
        <v>7</v>
      </c>
      <c r="L243" s="7">
        <v>7</v>
      </c>
      <c r="M243" s="7">
        <v>7</v>
      </c>
      <c r="N243" s="7">
        <v>7</v>
      </c>
      <c r="O243" s="7">
        <v>7</v>
      </c>
      <c r="P243" s="7">
        <v>6</v>
      </c>
      <c r="Q243" s="7">
        <v>6</v>
      </c>
      <c r="R243" s="7">
        <v>6</v>
      </c>
      <c r="S243" s="7">
        <v>6</v>
      </c>
      <c r="T243" s="7">
        <v>6</v>
      </c>
      <c r="U243" s="7">
        <v>6</v>
      </c>
      <c r="V243" s="7">
        <v>6</v>
      </c>
      <c r="W243" s="7">
        <v>6</v>
      </c>
      <c r="X243" s="7">
        <v>6</v>
      </c>
      <c r="Y243" s="7">
        <v>6</v>
      </c>
      <c r="Z243" s="7">
        <v>6</v>
      </c>
      <c r="AA243" s="7">
        <v>6</v>
      </c>
      <c r="AB243" s="7">
        <v>6</v>
      </c>
      <c r="AC243" s="7">
        <v>6</v>
      </c>
      <c r="AD243" s="7">
        <v>6</v>
      </c>
      <c r="AE243" s="7">
        <v>6</v>
      </c>
      <c r="AF243" s="7">
        <v>6</v>
      </c>
      <c r="AG243" s="7">
        <v>6</v>
      </c>
      <c r="AH243" s="7">
        <v>6</v>
      </c>
      <c r="AI243" s="7">
        <v>6</v>
      </c>
    </row>
    <row r="244" spans="1:35">
      <c r="A244" t="s">
        <v>625</v>
      </c>
      <c r="B244" s="23">
        <v>705</v>
      </c>
      <c r="C244" s="18" t="s">
        <v>452</v>
      </c>
      <c r="D244" s="7">
        <v>8</v>
      </c>
      <c r="E244" s="7">
        <v>8</v>
      </c>
      <c r="F244" s="7">
        <v>8</v>
      </c>
      <c r="G244" s="7">
        <v>8</v>
      </c>
      <c r="H244" s="7">
        <v>7</v>
      </c>
      <c r="I244" s="7">
        <v>7</v>
      </c>
      <c r="J244" s="7">
        <v>7</v>
      </c>
      <c r="K244" s="7">
        <v>7</v>
      </c>
      <c r="L244" s="7">
        <v>7</v>
      </c>
      <c r="M244" s="7">
        <v>7</v>
      </c>
      <c r="N244" s="7">
        <v>7</v>
      </c>
      <c r="O244" s="7">
        <v>7</v>
      </c>
      <c r="P244" s="7">
        <v>7</v>
      </c>
      <c r="Q244" s="7">
        <v>7</v>
      </c>
      <c r="R244" s="7">
        <v>7</v>
      </c>
      <c r="S244" s="7">
        <v>7</v>
      </c>
      <c r="T244" s="7">
        <v>7</v>
      </c>
      <c r="U244" s="7">
        <v>7</v>
      </c>
      <c r="V244" s="7">
        <v>7</v>
      </c>
      <c r="W244" s="7">
        <v>7</v>
      </c>
      <c r="X244" s="7">
        <v>7</v>
      </c>
      <c r="Y244" s="7">
        <v>7</v>
      </c>
      <c r="Z244" s="7">
        <v>7</v>
      </c>
      <c r="AA244" s="7">
        <v>7</v>
      </c>
      <c r="AB244" s="7">
        <v>7</v>
      </c>
      <c r="AC244" s="7">
        <v>7</v>
      </c>
      <c r="AD244" s="7">
        <v>7</v>
      </c>
      <c r="AE244" s="7">
        <v>8</v>
      </c>
      <c r="AF244" s="7">
        <v>8</v>
      </c>
      <c r="AG244" s="7">
        <v>8</v>
      </c>
      <c r="AH244" s="7">
        <v>8</v>
      </c>
      <c r="AI244" s="7">
        <v>8</v>
      </c>
    </row>
    <row r="245" spans="1:35">
      <c r="A245" t="s">
        <v>625</v>
      </c>
      <c r="B245" s="23">
        <v>706</v>
      </c>
      <c r="C245" s="18" t="s">
        <v>453</v>
      </c>
      <c r="D245" s="7">
        <v>9</v>
      </c>
      <c r="E245" s="7">
        <v>9</v>
      </c>
      <c r="F245" s="7">
        <v>9</v>
      </c>
      <c r="G245" s="7">
        <v>9</v>
      </c>
      <c r="H245" s="7">
        <v>9</v>
      </c>
      <c r="I245" s="7">
        <v>9</v>
      </c>
      <c r="J245" s="7">
        <v>9</v>
      </c>
      <c r="K245" s="7">
        <v>9</v>
      </c>
      <c r="L245" s="7">
        <v>9</v>
      </c>
      <c r="M245" s="7">
        <v>9</v>
      </c>
      <c r="N245" s="7">
        <v>9</v>
      </c>
      <c r="O245" s="7">
        <v>9</v>
      </c>
      <c r="P245" s="7">
        <v>9</v>
      </c>
      <c r="Q245" s="7">
        <v>10</v>
      </c>
      <c r="R245" s="7">
        <v>10</v>
      </c>
      <c r="S245" s="7">
        <v>10</v>
      </c>
      <c r="T245" s="7">
        <v>11</v>
      </c>
      <c r="U245" s="7">
        <v>11</v>
      </c>
      <c r="V245" s="7">
        <v>11</v>
      </c>
      <c r="W245" s="7">
        <v>11</v>
      </c>
      <c r="X245" s="7">
        <v>11</v>
      </c>
      <c r="Y245" s="7">
        <v>11</v>
      </c>
      <c r="Z245" s="7">
        <v>11</v>
      </c>
      <c r="AA245" s="7">
        <v>11</v>
      </c>
      <c r="AB245" s="7">
        <v>11</v>
      </c>
      <c r="AC245" s="7">
        <v>11</v>
      </c>
      <c r="AD245" s="7">
        <v>11</v>
      </c>
      <c r="AE245" s="7">
        <v>11</v>
      </c>
      <c r="AF245" s="7">
        <v>11</v>
      </c>
      <c r="AG245" s="7">
        <v>11</v>
      </c>
      <c r="AH245" s="7">
        <v>11</v>
      </c>
      <c r="AI245" s="7">
        <v>11</v>
      </c>
    </row>
    <row r="246" spans="1:35">
      <c r="A246" t="s">
        <v>625</v>
      </c>
      <c r="B246" s="23">
        <v>707</v>
      </c>
      <c r="C246" s="18" t="s">
        <v>454</v>
      </c>
      <c r="D246" s="7">
        <v>1619</v>
      </c>
      <c r="E246" s="7">
        <v>1615</v>
      </c>
      <c r="F246" s="7">
        <v>1614</v>
      </c>
      <c r="G246" s="7">
        <v>1615</v>
      </c>
      <c r="H246" s="7">
        <v>1628</v>
      </c>
      <c r="I246" s="7">
        <v>1636</v>
      </c>
      <c r="J246" s="7">
        <v>1632</v>
      </c>
      <c r="K246" s="7">
        <v>1642</v>
      </c>
      <c r="L246" s="7">
        <v>1641</v>
      </c>
      <c r="M246" s="7">
        <v>1636</v>
      </c>
      <c r="N246" s="7">
        <v>1634</v>
      </c>
      <c r="O246" s="7">
        <v>1639</v>
      </c>
      <c r="P246" s="7">
        <v>1644</v>
      </c>
      <c r="Q246" s="7">
        <v>1655</v>
      </c>
      <c r="R246" s="7">
        <v>1657</v>
      </c>
      <c r="S246" s="7">
        <v>1660</v>
      </c>
      <c r="T246" s="7">
        <v>1659</v>
      </c>
      <c r="U246" s="7">
        <v>1658</v>
      </c>
      <c r="V246" s="7">
        <v>1655</v>
      </c>
      <c r="W246" s="7">
        <v>1659</v>
      </c>
      <c r="X246" s="7">
        <v>1659</v>
      </c>
      <c r="Y246" s="7">
        <v>1658</v>
      </c>
      <c r="Z246" s="7">
        <v>1656</v>
      </c>
      <c r="AA246" s="7">
        <v>1656</v>
      </c>
      <c r="AB246" s="7">
        <v>1638</v>
      </c>
      <c r="AC246" s="7">
        <v>1637</v>
      </c>
      <c r="AD246" s="7">
        <v>1636</v>
      </c>
      <c r="AE246" s="7">
        <v>1635</v>
      </c>
      <c r="AF246" s="7">
        <v>1626</v>
      </c>
      <c r="AG246" s="7">
        <v>1634</v>
      </c>
      <c r="AH246" s="7">
        <v>1625</v>
      </c>
      <c r="AI246" s="7">
        <v>1627</v>
      </c>
    </row>
    <row r="247" spans="1:35">
      <c r="A247" t="s">
        <v>625</v>
      </c>
      <c r="B247" s="23">
        <v>708</v>
      </c>
      <c r="C247" s="18" t="s">
        <v>455</v>
      </c>
      <c r="D247" s="7">
        <v>628</v>
      </c>
      <c r="E247" s="7">
        <v>626</v>
      </c>
      <c r="F247" s="7">
        <v>629</v>
      </c>
      <c r="G247" s="7">
        <v>626</v>
      </c>
      <c r="H247" s="7">
        <v>627</v>
      </c>
      <c r="I247" s="7">
        <v>628</v>
      </c>
      <c r="J247" s="7">
        <v>624</v>
      </c>
      <c r="K247" s="7">
        <v>619</v>
      </c>
      <c r="L247" s="7">
        <v>620</v>
      </c>
      <c r="M247" s="7">
        <v>621</v>
      </c>
      <c r="N247" s="7">
        <v>627</v>
      </c>
      <c r="O247" s="7">
        <v>626</v>
      </c>
      <c r="P247" s="7">
        <v>626</v>
      </c>
      <c r="Q247" s="7">
        <v>630</v>
      </c>
      <c r="R247" s="7">
        <v>632</v>
      </c>
      <c r="S247" s="7">
        <v>630</v>
      </c>
      <c r="T247" s="7">
        <v>637</v>
      </c>
      <c r="U247" s="7">
        <v>638</v>
      </c>
      <c r="V247" s="7">
        <v>639</v>
      </c>
      <c r="W247" s="7">
        <v>639</v>
      </c>
      <c r="X247" s="7">
        <v>638</v>
      </c>
      <c r="Y247" s="7">
        <v>637</v>
      </c>
      <c r="Z247" s="7">
        <v>636</v>
      </c>
      <c r="AA247" s="7">
        <v>633</v>
      </c>
      <c r="AB247" s="7">
        <v>630</v>
      </c>
      <c r="AC247" s="7">
        <v>627</v>
      </c>
      <c r="AD247" s="7">
        <v>630</v>
      </c>
      <c r="AE247" s="7">
        <v>630</v>
      </c>
      <c r="AF247" s="7">
        <v>629</v>
      </c>
      <c r="AG247" s="7">
        <v>629</v>
      </c>
      <c r="AH247" s="7">
        <v>628</v>
      </c>
      <c r="AI247" s="7">
        <v>628</v>
      </c>
    </row>
    <row r="248" spans="1:35">
      <c r="A248" t="s">
        <v>625</v>
      </c>
      <c r="B248" s="23">
        <v>709</v>
      </c>
      <c r="C248" s="18" t="s">
        <v>456</v>
      </c>
      <c r="D248" s="7">
        <v>91</v>
      </c>
      <c r="E248" s="7">
        <v>92</v>
      </c>
      <c r="F248" s="7">
        <v>93</v>
      </c>
      <c r="G248" s="7">
        <v>92</v>
      </c>
      <c r="H248" s="7">
        <v>93</v>
      </c>
      <c r="I248" s="7">
        <v>93</v>
      </c>
      <c r="J248" s="7">
        <v>93</v>
      </c>
      <c r="K248" s="7">
        <v>93</v>
      </c>
      <c r="L248" s="7">
        <v>93</v>
      </c>
      <c r="M248" s="7">
        <v>93</v>
      </c>
      <c r="N248" s="7">
        <v>92</v>
      </c>
      <c r="O248" s="7">
        <v>92</v>
      </c>
      <c r="P248" s="7">
        <v>90</v>
      </c>
      <c r="Q248" s="7">
        <v>91</v>
      </c>
      <c r="R248" s="7">
        <v>91</v>
      </c>
      <c r="S248" s="7">
        <v>91</v>
      </c>
      <c r="T248" s="7">
        <v>92</v>
      </c>
      <c r="U248" s="7">
        <v>93</v>
      </c>
      <c r="V248" s="7">
        <v>92</v>
      </c>
      <c r="W248" s="7">
        <v>93</v>
      </c>
      <c r="X248" s="7">
        <v>93</v>
      </c>
      <c r="Y248" s="7">
        <v>93</v>
      </c>
      <c r="Z248" s="7">
        <v>93</v>
      </c>
      <c r="AA248" s="7">
        <v>93</v>
      </c>
      <c r="AB248" s="7">
        <v>93</v>
      </c>
      <c r="AC248" s="7">
        <v>93</v>
      </c>
      <c r="AD248" s="7">
        <v>93</v>
      </c>
      <c r="AE248" s="7">
        <v>92</v>
      </c>
      <c r="AF248" s="7">
        <v>92</v>
      </c>
      <c r="AG248" s="7">
        <v>92</v>
      </c>
      <c r="AH248" s="7">
        <v>93</v>
      </c>
      <c r="AI248" s="7">
        <v>92</v>
      </c>
    </row>
    <row r="249" spans="1:35">
      <c r="A249" t="s">
        <v>625</v>
      </c>
      <c r="B249" s="23">
        <v>710</v>
      </c>
      <c r="C249" s="18" t="s">
        <v>457</v>
      </c>
      <c r="D249" s="7">
        <v>472</v>
      </c>
      <c r="E249" s="7">
        <v>476</v>
      </c>
      <c r="F249" s="7">
        <v>475</v>
      </c>
      <c r="G249" s="7">
        <v>476</v>
      </c>
      <c r="H249" s="7">
        <v>477</v>
      </c>
      <c r="I249" s="7">
        <v>476</v>
      </c>
      <c r="J249" s="7">
        <v>476</v>
      </c>
      <c r="K249" s="7">
        <v>478</v>
      </c>
      <c r="L249" s="7">
        <v>474</v>
      </c>
      <c r="M249" s="7">
        <v>474</v>
      </c>
      <c r="N249" s="7">
        <v>475</v>
      </c>
      <c r="O249" s="7">
        <v>476</v>
      </c>
      <c r="P249" s="7">
        <v>477</v>
      </c>
      <c r="Q249" s="7">
        <v>478</v>
      </c>
      <c r="R249" s="7">
        <v>474</v>
      </c>
      <c r="S249" s="7">
        <v>475</v>
      </c>
      <c r="T249" s="7">
        <v>474</v>
      </c>
      <c r="U249" s="7">
        <v>472</v>
      </c>
      <c r="V249" s="7">
        <v>471</v>
      </c>
      <c r="W249" s="7">
        <v>470</v>
      </c>
      <c r="X249" s="7">
        <v>468</v>
      </c>
      <c r="Y249" s="7">
        <v>473</v>
      </c>
      <c r="Z249" s="7">
        <v>471</v>
      </c>
      <c r="AA249" s="7">
        <v>475</v>
      </c>
      <c r="AB249" s="7">
        <v>476</v>
      </c>
      <c r="AC249" s="7">
        <v>478</v>
      </c>
      <c r="AD249" s="7">
        <v>477</v>
      </c>
      <c r="AE249" s="7">
        <v>478</v>
      </c>
      <c r="AF249" s="7">
        <v>481</v>
      </c>
      <c r="AG249" s="7">
        <v>473</v>
      </c>
      <c r="AH249" s="7">
        <v>475</v>
      </c>
      <c r="AI249" s="7">
        <v>475</v>
      </c>
    </row>
    <row r="250" spans="1:35">
      <c r="A250" t="s">
        <v>625</v>
      </c>
      <c r="B250" s="23">
        <v>711</v>
      </c>
      <c r="C250" s="18" t="s">
        <v>458</v>
      </c>
      <c r="D250" s="7">
        <v>54</v>
      </c>
      <c r="E250" s="7">
        <v>55</v>
      </c>
      <c r="F250" s="7">
        <v>55</v>
      </c>
      <c r="G250" s="7">
        <v>55</v>
      </c>
      <c r="H250" s="7">
        <v>56</v>
      </c>
      <c r="I250" s="7">
        <v>56</v>
      </c>
      <c r="J250" s="7">
        <v>56</v>
      </c>
      <c r="K250" s="7">
        <v>56</v>
      </c>
      <c r="L250" s="7">
        <v>57</v>
      </c>
      <c r="M250" s="7">
        <v>58</v>
      </c>
      <c r="N250" s="7">
        <v>58</v>
      </c>
      <c r="O250" s="7">
        <v>57</v>
      </c>
      <c r="P250" s="7">
        <v>57</v>
      </c>
      <c r="Q250" s="7">
        <v>57</v>
      </c>
      <c r="R250" s="7">
        <v>57</v>
      </c>
      <c r="S250" s="7">
        <v>57</v>
      </c>
      <c r="T250" s="7">
        <v>57</v>
      </c>
      <c r="U250" s="7">
        <v>57</v>
      </c>
      <c r="V250" s="7">
        <v>57</v>
      </c>
      <c r="W250" s="7">
        <v>57</v>
      </c>
      <c r="X250" s="7">
        <v>57</v>
      </c>
      <c r="Y250" s="7">
        <v>58</v>
      </c>
      <c r="Z250" s="7">
        <v>58</v>
      </c>
      <c r="AA250" s="7">
        <v>58</v>
      </c>
      <c r="AB250" s="7">
        <v>59</v>
      </c>
      <c r="AC250" s="7">
        <v>59</v>
      </c>
      <c r="AD250" s="7">
        <v>60</v>
      </c>
      <c r="AE250" s="7">
        <v>61</v>
      </c>
      <c r="AF250" s="7">
        <v>61</v>
      </c>
      <c r="AG250" s="7">
        <v>61</v>
      </c>
      <c r="AH250" s="7">
        <v>61</v>
      </c>
      <c r="AI250" s="7">
        <v>62</v>
      </c>
    </row>
    <row r="251" spans="1:35">
      <c r="A251" t="s">
        <v>625</v>
      </c>
      <c r="B251" s="23">
        <v>712</v>
      </c>
      <c r="C251" s="18" t="s">
        <v>459</v>
      </c>
      <c r="D251" s="7">
        <v>1744</v>
      </c>
      <c r="E251" s="7">
        <v>1754</v>
      </c>
      <c r="F251" s="7">
        <v>1754</v>
      </c>
      <c r="G251" s="7">
        <v>1754</v>
      </c>
      <c r="H251" s="7">
        <v>1766</v>
      </c>
      <c r="I251" s="7">
        <v>1770</v>
      </c>
      <c r="J251" s="7">
        <v>1772</v>
      </c>
      <c r="K251" s="7">
        <v>1776</v>
      </c>
      <c r="L251" s="7">
        <v>1774</v>
      </c>
      <c r="M251" s="7">
        <v>1763</v>
      </c>
      <c r="N251" s="7">
        <v>1764</v>
      </c>
      <c r="O251" s="7">
        <v>1767</v>
      </c>
      <c r="P251" s="7">
        <v>1772</v>
      </c>
      <c r="Q251" s="7">
        <v>1783</v>
      </c>
      <c r="R251" s="7">
        <v>1789</v>
      </c>
      <c r="S251" s="7">
        <v>1789</v>
      </c>
      <c r="T251" s="7">
        <v>1792</v>
      </c>
      <c r="U251" s="7">
        <v>1796</v>
      </c>
      <c r="V251" s="7">
        <v>1801</v>
      </c>
      <c r="W251" s="7">
        <v>1805</v>
      </c>
      <c r="X251" s="7">
        <v>1808</v>
      </c>
      <c r="Y251" s="7">
        <v>1808</v>
      </c>
      <c r="Z251" s="7">
        <v>1807</v>
      </c>
      <c r="AA251" s="7">
        <v>1809</v>
      </c>
      <c r="AB251" s="7">
        <v>1813</v>
      </c>
      <c r="AC251" s="7">
        <v>1824</v>
      </c>
      <c r="AD251" s="7">
        <v>1826</v>
      </c>
      <c r="AE251" s="7">
        <v>1826</v>
      </c>
      <c r="AF251" s="7">
        <v>1826</v>
      </c>
      <c r="AG251" s="7">
        <v>1827</v>
      </c>
      <c r="AH251" s="7">
        <v>1821</v>
      </c>
      <c r="AI251" s="7">
        <v>1817</v>
      </c>
    </row>
    <row r="252" spans="1:35">
      <c r="A252" t="s">
        <v>625</v>
      </c>
      <c r="B252" s="23">
        <v>713</v>
      </c>
      <c r="C252" s="18" t="s">
        <v>460</v>
      </c>
      <c r="D252" s="7">
        <v>19</v>
      </c>
      <c r="E252" s="7">
        <v>19</v>
      </c>
      <c r="F252" s="7">
        <v>19</v>
      </c>
      <c r="G252" s="7">
        <v>19</v>
      </c>
      <c r="H252" s="7">
        <v>19</v>
      </c>
      <c r="I252" s="7">
        <v>19</v>
      </c>
      <c r="J252" s="7">
        <v>19</v>
      </c>
      <c r="K252" s="7">
        <v>20</v>
      </c>
      <c r="L252" s="7">
        <v>20</v>
      </c>
      <c r="M252" s="7">
        <v>20</v>
      </c>
      <c r="N252" s="7">
        <v>20</v>
      </c>
      <c r="O252" s="7">
        <v>20</v>
      </c>
      <c r="P252" s="7">
        <v>20</v>
      </c>
      <c r="Q252" s="7">
        <v>20</v>
      </c>
      <c r="R252" s="7">
        <v>20</v>
      </c>
      <c r="S252" s="7">
        <v>20</v>
      </c>
      <c r="T252" s="7">
        <v>20</v>
      </c>
      <c r="U252" s="7">
        <v>20</v>
      </c>
      <c r="V252" s="7">
        <v>20</v>
      </c>
      <c r="W252" s="7">
        <v>20</v>
      </c>
      <c r="X252" s="7">
        <v>20</v>
      </c>
      <c r="Y252" s="7">
        <v>20</v>
      </c>
      <c r="Z252" s="7">
        <v>20</v>
      </c>
      <c r="AA252" s="7">
        <v>20</v>
      </c>
      <c r="AB252" s="7">
        <v>21</v>
      </c>
      <c r="AC252" s="7">
        <v>21</v>
      </c>
      <c r="AD252" s="7">
        <v>21</v>
      </c>
      <c r="AE252" s="7">
        <v>21</v>
      </c>
      <c r="AF252" s="7">
        <v>21</v>
      </c>
      <c r="AG252" s="7">
        <v>21</v>
      </c>
      <c r="AH252" s="7">
        <v>21</v>
      </c>
      <c r="AI252" s="7">
        <v>21</v>
      </c>
    </row>
    <row r="253" spans="1:35">
      <c r="A253" t="s">
        <v>625</v>
      </c>
      <c r="B253" s="23">
        <v>714</v>
      </c>
      <c r="C253" s="18" t="s">
        <v>461</v>
      </c>
      <c r="D253" s="7">
        <v>93</v>
      </c>
      <c r="E253" s="7">
        <v>91</v>
      </c>
      <c r="F253" s="7">
        <v>92</v>
      </c>
      <c r="G253" s="7">
        <v>91</v>
      </c>
      <c r="H253" s="7">
        <v>93</v>
      </c>
      <c r="I253" s="7">
        <v>92</v>
      </c>
      <c r="J253" s="7">
        <v>92</v>
      </c>
      <c r="K253" s="7">
        <v>93</v>
      </c>
      <c r="L253" s="7">
        <v>93</v>
      </c>
      <c r="M253" s="7">
        <v>94</v>
      </c>
      <c r="N253" s="7">
        <v>94</v>
      </c>
      <c r="O253" s="7">
        <v>91</v>
      </c>
      <c r="P253" s="7">
        <v>92</v>
      </c>
      <c r="Q253" s="7">
        <v>93</v>
      </c>
      <c r="R253" s="7">
        <v>95</v>
      </c>
      <c r="S253" s="7">
        <v>95</v>
      </c>
      <c r="T253" s="7">
        <v>95</v>
      </c>
      <c r="U253" s="7">
        <v>95</v>
      </c>
      <c r="V253" s="7">
        <v>94</v>
      </c>
      <c r="W253" s="7">
        <v>94</v>
      </c>
      <c r="X253" s="7">
        <v>94</v>
      </c>
      <c r="Y253" s="7">
        <v>94</v>
      </c>
      <c r="Z253" s="7">
        <v>94</v>
      </c>
      <c r="AA253" s="7">
        <v>94</v>
      </c>
      <c r="AB253" s="7">
        <v>94</v>
      </c>
      <c r="AC253" s="7">
        <v>94</v>
      </c>
      <c r="AD253" s="7">
        <v>94</v>
      </c>
      <c r="AE253" s="7">
        <v>95</v>
      </c>
      <c r="AF253" s="7">
        <v>95</v>
      </c>
      <c r="AG253" s="7">
        <v>95</v>
      </c>
      <c r="AH253" s="7">
        <v>96</v>
      </c>
      <c r="AI253" s="7">
        <v>93</v>
      </c>
    </row>
    <row r="254" spans="1:35">
      <c r="A254" t="s">
        <v>625</v>
      </c>
      <c r="B254" s="23">
        <v>715</v>
      </c>
      <c r="C254" s="18" t="s">
        <v>462</v>
      </c>
      <c r="D254" s="7">
        <v>1734</v>
      </c>
      <c r="E254" s="7">
        <v>1736</v>
      </c>
      <c r="F254" s="7">
        <v>1737</v>
      </c>
      <c r="G254" s="7">
        <v>1736</v>
      </c>
      <c r="H254" s="7">
        <v>1729</v>
      </c>
      <c r="I254" s="7">
        <v>1728</v>
      </c>
      <c r="J254" s="7">
        <v>1727</v>
      </c>
      <c r="K254" s="7">
        <v>1715</v>
      </c>
      <c r="L254" s="7">
        <v>1706</v>
      </c>
      <c r="M254" s="7">
        <v>1696</v>
      </c>
      <c r="N254" s="7">
        <v>1693</v>
      </c>
      <c r="O254" s="7">
        <v>1687</v>
      </c>
      <c r="P254" s="7">
        <v>1683</v>
      </c>
      <c r="Q254" s="7">
        <v>1668</v>
      </c>
      <c r="R254" s="7">
        <v>1662</v>
      </c>
      <c r="S254" s="7">
        <v>1653</v>
      </c>
      <c r="T254" s="7">
        <v>1648</v>
      </c>
      <c r="U254" s="7">
        <v>1638</v>
      </c>
      <c r="V254" s="7">
        <v>1642</v>
      </c>
      <c r="W254" s="7">
        <v>1645</v>
      </c>
      <c r="X254" s="7">
        <v>1643</v>
      </c>
      <c r="Y254" s="7">
        <v>1638</v>
      </c>
      <c r="Z254" s="7">
        <v>1629</v>
      </c>
      <c r="AA254" s="7">
        <v>1621</v>
      </c>
      <c r="AB254" s="7">
        <v>1628</v>
      </c>
      <c r="AC254" s="7">
        <v>1610</v>
      </c>
      <c r="AD254" s="7">
        <v>1596</v>
      </c>
      <c r="AE254" s="7">
        <v>1587</v>
      </c>
      <c r="AF254" s="7">
        <v>1575</v>
      </c>
      <c r="AG254" s="7">
        <v>1565</v>
      </c>
      <c r="AH254" s="7">
        <v>1560</v>
      </c>
      <c r="AI254" s="7">
        <v>1545</v>
      </c>
    </row>
    <row r="255" spans="1:35">
      <c r="A255" t="s">
        <v>625</v>
      </c>
      <c r="B255" s="23">
        <v>716</v>
      </c>
      <c r="C255" s="18" t="s">
        <v>463</v>
      </c>
      <c r="D255" s="7">
        <v>90</v>
      </c>
      <c r="E255" s="7">
        <v>91</v>
      </c>
      <c r="F255" s="7">
        <v>91</v>
      </c>
      <c r="G255" s="7">
        <v>91</v>
      </c>
      <c r="H255" s="7">
        <v>94</v>
      </c>
      <c r="I255" s="7">
        <v>95</v>
      </c>
      <c r="J255" s="7">
        <v>94</v>
      </c>
      <c r="K255" s="7">
        <v>94</v>
      </c>
      <c r="L255" s="7">
        <v>94</v>
      </c>
      <c r="M255" s="7">
        <v>94</v>
      </c>
      <c r="N255" s="7">
        <v>92</v>
      </c>
      <c r="O255" s="7">
        <v>92</v>
      </c>
      <c r="P255" s="7">
        <v>95</v>
      </c>
      <c r="Q255" s="7">
        <v>97</v>
      </c>
      <c r="R255" s="7">
        <v>95</v>
      </c>
      <c r="S255" s="7">
        <v>95</v>
      </c>
      <c r="T255" s="7">
        <v>94</v>
      </c>
      <c r="U255" s="7">
        <v>94</v>
      </c>
      <c r="V255" s="7">
        <v>93</v>
      </c>
      <c r="W255" s="7">
        <v>93</v>
      </c>
      <c r="X255" s="7">
        <v>94</v>
      </c>
      <c r="Y255" s="7">
        <v>94</v>
      </c>
      <c r="Z255" s="7">
        <v>94</v>
      </c>
      <c r="AA255" s="7">
        <v>91</v>
      </c>
      <c r="AB255" s="7">
        <v>91</v>
      </c>
      <c r="AC255" s="7">
        <v>89</v>
      </c>
      <c r="AD255" s="7">
        <v>89</v>
      </c>
      <c r="AE255" s="7">
        <v>90</v>
      </c>
      <c r="AF255" s="7">
        <v>91</v>
      </c>
      <c r="AG255" s="7">
        <v>91</v>
      </c>
      <c r="AH255" s="7">
        <v>92</v>
      </c>
      <c r="AI255" s="7">
        <v>92</v>
      </c>
    </row>
    <row r="256" spans="1:35">
      <c r="A256" t="s">
        <v>625</v>
      </c>
      <c r="B256" s="24">
        <v>717</v>
      </c>
      <c r="C256" s="18" t="s">
        <v>464</v>
      </c>
      <c r="D256" s="7">
        <v>2613</v>
      </c>
      <c r="E256" s="7">
        <v>2641</v>
      </c>
      <c r="F256" s="7">
        <v>2647</v>
      </c>
      <c r="G256" s="7">
        <v>2641</v>
      </c>
      <c r="H256" s="7">
        <v>2650</v>
      </c>
      <c r="I256" s="7">
        <v>2661</v>
      </c>
      <c r="J256" s="7">
        <v>2661</v>
      </c>
      <c r="K256" s="7">
        <v>2661</v>
      </c>
      <c r="L256" s="7">
        <v>2654</v>
      </c>
      <c r="M256" s="7">
        <v>2660</v>
      </c>
      <c r="N256" s="7">
        <v>2661</v>
      </c>
      <c r="O256" s="7">
        <v>2661</v>
      </c>
      <c r="P256" s="7">
        <v>2657</v>
      </c>
      <c r="Q256" s="7">
        <v>2669</v>
      </c>
      <c r="R256" s="7">
        <v>2682</v>
      </c>
      <c r="S256" s="7">
        <v>2680</v>
      </c>
      <c r="T256" s="7">
        <v>2687</v>
      </c>
      <c r="U256" s="7">
        <v>2683</v>
      </c>
      <c r="V256" s="7">
        <v>2677</v>
      </c>
      <c r="W256" s="7">
        <v>2680</v>
      </c>
      <c r="X256" s="7">
        <v>2673</v>
      </c>
      <c r="Y256" s="7">
        <v>2663</v>
      </c>
      <c r="Z256" s="7">
        <v>2659</v>
      </c>
      <c r="AA256" s="7">
        <v>2652</v>
      </c>
      <c r="AB256" s="7">
        <v>2645</v>
      </c>
      <c r="AC256" s="7">
        <v>2656</v>
      </c>
      <c r="AD256" s="7">
        <v>2657</v>
      </c>
      <c r="AE256" s="7">
        <v>2658</v>
      </c>
      <c r="AF256" s="7">
        <v>2650</v>
      </c>
      <c r="AG256" s="7">
        <v>2654</v>
      </c>
      <c r="AH256" s="7">
        <v>2650</v>
      </c>
      <c r="AI256" s="7">
        <v>2675</v>
      </c>
    </row>
    <row r="257" spans="1:35">
      <c r="A257" t="s">
        <v>625</v>
      </c>
      <c r="B257" s="23">
        <v>801</v>
      </c>
      <c r="C257" s="18" t="s">
        <v>465</v>
      </c>
      <c r="D257" s="7">
        <v>3533</v>
      </c>
      <c r="E257" s="7">
        <v>3533</v>
      </c>
      <c r="F257" s="7">
        <v>3522</v>
      </c>
      <c r="G257" s="7">
        <v>3533</v>
      </c>
      <c r="H257" s="7">
        <v>3550</v>
      </c>
      <c r="I257" s="7">
        <v>3553</v>
      </c>
      <c r="J257" s="7">
        <v>3548</v>
      </c>
      <c r="K257" s="7">
        <v>3552</v>
      </c>
      <c r="L257" s="7">
        <v>3552</v>
      </c>
      <c r="M257" s="7">
        <v>3563</v>
      </c>
      <c r="N257" s="7">
        <v>3561</v>
      </c>
      <c r="O257" s="7">
        <v>3553</v>
      </c>
      <c r="P257" s="7">
        <v>3562</v>
      </c>
      <c r="Q257" s="7">
        <v>3571</v>
      </c>
      <c r="R257" s="7">
        <v>3567</v>
      </c>
      <c r="S257" s="7">
        <v>3564</v>
      </c>
      <c r="T257" s="7">
        <v>3560</v>
      </c>
      <c r="U257" s="7">
        <v>3540</v>
      </c>
      <c r="V257" s="7">
        <v>3545</v>
      </c>
      <c r="W257" s="7">
        <v>3541</v>
      </c>
      <c r="X257" s="7">
        <v>3542</v>
      </c>
      <c r="Y257" s="7">
        <v>3531</v>
      </c>
      <c r="Z257" s="7">
        <v>3538</v>
      </c>
      <c r="AA257" s="7">
        <v>3533</v>
      </c>
      <c r="AB257" s="7">
        <v>3533</v>
      </c>
      <c r="AC257" s="7">
        <v>3535</v>
      </c>
      <c r="AD257" s="7">
        <v>3534</v>
      </c>
      <c r="AE257" s="7">
        <v>3543</v>
      </c>
      <c r="AF257" s="7">
        <v>3536</v>
      </c>
      <c r="AG257" s="7">
        <v>3547</v>
      </c>
      <c r="AH257" s="7">
        <v>3541</v>
      </c>
      <c r="AI257" s="7">
        <v>3544</v>
      </c>
    </row>
    <row r="258" spans="1:35">
      <c r="A258" t="s">
        <v>625</v>
      </c>
      <c r="B258" s="23">
        <v>802</v>
      </c>
      <c r="C258" s="18" t="s">
        <v>466</v>
      </c>
      <c r="D258" s="7">
        <v>312</v>
      </c>
      <c r="E258" s="7">
        <v>314</v>
      </c>
      <c r="F258" s="7">
        <v>313</v>
      </c>
      <c r="G258" s="7">
        <v>314</v>
      </c>
      <c r="H258" s="7">
        <v>308</v>
      </c>
      <c r="I258" s="7">
        <v>308</v>
      </c>
      <c r="J258" s="7">
        <v>308</v>
      </c>
      <c r="K258" s="7">
        <v>309</v>
      </c>
      <c r="L258" s="7">
        <v>309</v>
      </c>
      <c r="M258" s="7">
        <v>309</v>
      </c>
      <c r="N258" s="7">
        <v>309</v>
      </c>
      <c r="O258" s="7">
        <v>311</v>
      </c>
      <c r="P258" s="7">
        <v>314</v>
      </c>
      <c r="Q258" s="7">
        <v>316</v>
      </c>
      <c r="R258" s="7">
        <v>316</v>
      </c>
      <c r="S258" s="7">
        <v>316</v>
      </c>
      <c r="T258" s="7">
        <v>314</v>
      </c>
      <c r="U258" s="7">
        <v>313</v>
      </c>
      <c r="V258" s="7">
        <v>314</v>
      </c>
      <c r="W258" s="7">
        <v>314</v>
      </c>
      <c r="X258" s="7">
        <v>314</v>
      </c>
      <c r="Y258" s="7">
        <v>313</v>
      </c>
      <c r="Z258" s="7">
        <v>312</v>
      </c>
      <c r="AA258" s="7">
        <v>313</v>
      </c>
      <c r="AB258" s="7">
        <v>314</v>
      </c>
      <c r="AC258" s="7">
        <v>317</v>
      </c>
      <c r="AD258" s="7">
        <v>314</v>
      </c>
      <c r="AE258" s="7">
        <v>314</v>
      </c>
      <c r="AF258" s="7">
        <v>315</v>
      </c>
      <c r="AG258" s="7">
        <v>318</v>
      </c>
      <c r="AH258" s="7">
        <v>320</v>
      </c>
      <c r="AI258" s="7">
        <v>319</v>
      </c>
    </row>
    <row r="259" spans="1:35">
      <c r="A259" t="s">
        <v>625</v>
      </c>
      <c r="B259" s="23">
        <v>803</v>
      </c>
      <c r="C259" s="18" t="s">
        <v>467</v>
      </c>
      <c r="D259" s="7">
        <v>8</v>
      </c>
      <c r="E259" s="7">
        <v>8</v>
      </c>
      <c r="F259" s="7">
        <v>8</v>
      </c>
      <c r="G259" s="7">
        <v>8</v>
      </c>
      <c r="H259" s="7">
        <v>6</v>
      </c>
      <c r="I259" s="7">
        <v>6</v>
      </c>
      <c r="J259" s="7">
        <v>6</v>
      </c>
      <c r="K259" s="7">
        <v>6</v>
      </c>
      <c r="L259" s="7">
        <v>6</v>
      </c>
      <c r="M259" s="7">
        <v>6</v>
      </c>
      <c r="N259" s="7">
        <v>6</v>
      </c>
      <c r="O259" s="7">
        <v>6</v>
      </c>
      <c r="P259" s="7">
        <v>6</v>
      </c>
      <c r="Q259" s="7">
        <v>6</v>
      </c>
      <c r="R259" s="7">
        <v>6</v>
      </c>
      <c r="S259" s="7">
        <v>6</v>
      </c>
      <c r="T259" s="7">
        <v>6</v>
      </c>
      <c r="U259" s="7">
        <v>6</v>
      </c>
      <c r="V259" s="7">
        <v>6</v>
      </c>
      <c r="W259" s="7">
        <v>6</v>
      </c>
      <c r="X259" s="7">
        <v>6</v>
      </c>
      <c r="Y259" s="7">
        <v>6</v>
      </c>
      <c r="Z259" s="7">
        <v>6</v>
      </c>
      <c r="AA259" s="7">
        <v>6</v>
      </c>
      <c r="AB259" s="7">
        <v>6</v>
      </c>
      <c r="AC259" s="7">
        <v>6</v>
      </c>
      <c r="AD259" s="7">
        <v>6</v>
      </c>
      <c r="AE259" s="7">
        <v>6</v>
      </c>
      <c r="AF259" s="7">
        <v>6</v>
      </c>
      <c r="AG259" s="7">
        <v>6</v>
      </c>
      <c r="AH259" s="7">
        <v>6</v>
      </c>
      <c r="AI259" s="7">
        <v>6</v>
      </c>
    </row>
    <row r="260" spans="1:35">
      <c r="A260" t="s">
        <v>625</v>
      </c>
      <c r="B260" s="23">
        <v>804</v>
      </c>
      <c r="C260" s="32" t="s">
        <v>468</v>
      </c>
      <c r="D260" s="7">
        <v>1761</v>
      </c>
      <c r="E260" s="7">
        <v>1784</v>
      </c>
      <c r="F260" s="7">
        <v>1787</v>
      </c>
      <c r="G260" s="7">
        <v>1784</v>
      </c>
      <c r="H260" s="7">
        <v>1785</v>
      </c>
      <c r="I260" s="7">
        <v>1784</v>
      </c>
      <c r="J260" s="7">
        <v>1796</v>
      </c>
      <c r="K260" s="7">
        <v>1797</v>
      </c>
      <c r="L260" s="7">
        <v>1798</v>
      </c>
      <c r="M260" s="7">
        <v>1795</v>
      </c>
      <c r="N260" s="7">
        <v>1794</v>
      </c>
      <c r="O260" s="7">
        <v>1791</v>
      </c>
      <c r="P260" s="7">
        <v>1793</v>
      </c>
      <c r="Q260" s="7">
        <v>1785</v>
      </c>
      <c r="R260" s="7">
        <v>1784</v>
      </c>
      <c r="S260" s="7">
        <v>1785</v>
      </c>
      <c r="T260" s="7">
        <v>1779</v>
      </c>
      <c r="U260" s="7">
        <v>1781</v>
      </c>
      <c r="V260" s="7">
        <v>1781</v>
      </c>
      <c r="W260" s="7">
        <v>1777</v>
      </c>
      <c r="X260" s="7">
        <v>1778</v>
      </c>
      <c r="Y260" s="7">
        <v>1776</v>
      </c>
      <c r="Z260" s="7">
        <v>1769</v>
      </c>
      <c r="AA260" s="7">
        <v>1779</v>
      </c>
      <c r="AB260" s="7">
        <v>1768</v>
      </c>
      <c r="AC260" s="7">
        <v>1779</v>
      </c>
      <c r="AD260" s="7">
        <v>1785</v>
      </c>
      <c r="AE260" s="7">
        <v>1779</v>
      </c>
      <c r="AF260" s="7">
        <v>1779</v>
      </c>
      <c r="AG260" s="7">
        <v>1774</v>
      </c>
      <c r="AH260" s="7">
        <v>1774</v>
      </c>
      <c r="AI260" s="7">
        <v>1771</v>
      </c>
    </row>
    <row r="261" spans="1:35">
      <c r="A261" t="s">
        <v>625</v>
      </c>
      <c r="B261" s="23">
        <v>806</v>
      </c>
      <c r="C261" s="18" t="s">
        <v>469</v>
      </c>
      <c r="D261" s="7">
        <v>60</v>
      </c>
      <c r="E261" s="7">
        <v>57</v>
      </c>
      <c r="F261" s="7">
        <v>57</v>
      </c>
      <c r="G261" s="7">
        <v>57</v>
      </c>
      <c r="H261" s="7">
        <v>59</v>
      </c>
      <c r="I261" s="7">
        <v>63</v>
      </c>
      <c r="J261" s="7">
        <v>63</v>
      </c>
      <c r="K261" s="7">
        <v>64</v>
      </c>
      <c r="L261" s="7">
        <v>65</v>
      </c>
      <c r="M261" s="7">
        <v>64</v>
      </c>
      <c r="N261" s="7">
        <v>64</v>
      </c>
      <c r="O261" s="7">
        <v>64</v>
      </c>
      <c r="P261" s="7">
        <v>65</v>
      </c>
      <c r="Q261" s="7">
        <v>70</v>
      </c>
      <c r="R261" s="7">
        <v>70</v>
      </c>
      <c r="S261" s="7">
        <v>71</v>
      </c>
      <c r="T261" s="7">
        <v>71</v>
      </c>
      <c r="U261" s="7">
        <v>71</v>
      </c>
      <c r="V261" s="7">
        <v>71</v>
      </c>
      <c r="W261" s="7">
        <v>71</v>
      </c>
      <c r="X261" s="7">
        <v>71</v>
      </c>
      <c r="Y261" s="7">
        <v>71</v>
      </c>
      <c r="Z261" s="7">
        <v>71</v>
      </c>
      <c r="AA261" s="7">
        <v>71</v>
      </c>
      <c r="AB261" s="7">
        <v>71</v>
      </c>
      <c r="AC261" s="7">
        <v>71</v>
      </c>
      <c r="AD261" s="7">
        <v>70</v>
      </c>
      <c r="AE261" s="7">
        <v>70</v>
      </c>
      <c r="AF261" s="7">
        <v>69</v>
      </c>
      <c r="AG261" s="7">
        <v>68</v>
      </c>
      <c r="AH261" s="7">
        <v>68</v>
      </c>
      <c r="AI261" s="7">
        <v>69</v>
      </c>
    </row>
    <row r="262" spans="1:35">
      <c r="A262" t="s">
        <v>625</v>
      </c>
      <c r="B262" s="23">
        <v>811</v>
      </c>
      <c r="C262" s="18" t="s">
        <v>470</v>
      </c>
      <c r="D262" s="7">
        <v>0</v>
      </c>
      <c r="E262" s="7">
        <v>0</v>
      </c>
      <c r="F262" s="7">
        <v>0</v>
      </c>
      <c r="G262" s="7">
        <v>0</v>
      </c>
      <c r="H262" s="7">
        <v>0</v>
      </c>
      <c r="I262" s="7">
        <v>0</v>
      </c>
      <c r="J262" s="7">
        <v>0</v>
      </c>
      <c r="K262" s="7">
        <v>0</v>
      </c>
      <c r="L262" s="7">
        <v>0</v>
      </c>
      <c r="M262" s="7">
        <v>0</v>
      </c>
      <c r="N262" s="7">
        <v>0</v>
      </c>
      <c r="O262" s="7">
        <v>0</v>
      </c>
      <c r="P262" s="7">
        <v>0</v>
      </c>
      <c r="Q262" s="7">
        <v>0</v>
      </c>
      <c r="R262" s="7">
        <v>0</v>
      </c>
      <c r="S262" s="7">
        <v>0</v>
      </c>
      <c r="T262" s="7">
        <v>0</v>
      </c>
      <c r="U262" s="7">
        <v>0</v>
      </c>
      <c r="V262" s="7">
        <v>0</v>
      </c>
      <c r="W262" s="7">
        <v>0</v>
      </c>
      <c r="X262" s="7">
        <v>0</v>
      </c>
      <c r="Y262" s="7">
        <v>0</v>
      </c>
      <c r="Z262" s="7">
        <v>0</v>
      </c>
      <c r="AA262" s="7">
        <v>0</v>
      </c>
      <c r="AB262" s="7">
        <v>0</v>
      </c>
      <c r="AC262" s="7">
        <v>0</v>
      </c>
      <c r="AD262" s="7">
        <v>0</v>
      </c>
      <c r="AE262" s="7">
        <v>0</v>
      </c>
      <c r="AF262" s="7">
        <v>0</v>
      </c>
      <c r="AG262" s="7">
        <v>0</v>
      </c>
      <c r="AH262" s="7">
        <v>0</v>
      </c>
      <c r="AI262" s="7">
        <v>0</v>
      </c>
    </row>
    <row r="263" spans="1:35">
      <c r="A263" t="s">
        <v>625</v>
      </c>
      <c r="B263" s="23">
        <v>812</v>
      </c>
      <c r="C263" s="18" t="s">
        <v>471</v>
      </c>
      <c r="D263" s="7">
        <v>855</v>
      </c>
      <c r="E263" s="7">
        <v>865</v>
      </c>
      <c r="F263" s="7">
        <v>861</v>
      </c>
      <c r="G263" s="7">
        <v>865</v>
      </c>
      <c r="H263" s="7">
        <v>856</v>
      </c>
      <c r="I263" s="7">
        <v>858</v>
      </c>
      <c r="J263" s="7">
        <v>852</v>
      </c>
      <c r="K263" s="7">
        <v>848</v>
      </c>
      <c r="L263" s="7">
        <v>847</v>
      </c>
      <c r="M263" s="7">
        <v>842</v>
      </c>
      <c r="N263" s="7">
        <v>838</v>
      </c>
      <c r="O263" s="7">
        <v>836</v>
      </c>
      <c r="P263" s="7">
        <v>838</v>
      </c>
      <c r="Q263" s="7">
        <v>848</v>
      </c>
      <c r="R263" s="7">
        <v>843</v>
      </c>
      <c r="S263" s="7">
        <v>844</v>
      </c>
      <c r="T263" s="7">
        <v>843</v>
      </c>
      <c r="U263" s="7">
        <v>842</v>
      </c>
      <c r="V263" s="7">
        <v>841</v>
      </c>
      <c r="W263" s="7">
        <v>846</v>
      </c>
      <c r="X263" s="7">
        <v>849</v>
      </c>
      <c r="Y263" s="7">
        <v>855</v>
      </c>
      <c r="Z263" s="7">
        <v>857</v>
      </c>
      <c r="AA263" s="7">
        <v>859</v>
      </c>
      <c r="AB263" s="7">
        <v>856</v>
      </c>
      <c r="AC263" s="7">
        <v>843</v>
      </c>
      <c r="AD263" s="7">
        <v>844</v>
      </c>
      <c r="AE263" s="7">
        <v>844</v>
      </c>
      <c r="AF263" s="7">
        <v>840</v>
      </c>
      <c r="AG263" s="7">
        <v>839</v>
      </c>
      <c r="AH263" s="7">
        <v>836</v>
      </c>
      <c r="AI263" s="7">
        <v>833</v>
      </c>
    </row>
    <row r="264" spans="1:35">
      <c r="A264" t="s">
        <v>625</v>
      </c>
      <c r="B264" s="23">
        <v>813</v>
      </c>
      <c r="C264" s="18" t="s">
        <v>472</v>
      </c>
      <c r="D264" s="7">
        <v>918</v>
      </c>
      <c r="E264" s="7">
        <v>926</v>
      </c>
      <c r="F264" s="7">
        <v>929</v>
      </c>
      <c r="G264" s="7">
        <v>926</v>
      </c>
      <c r="H264" s="7">
        <v>925</v>
      </c>
      <c r="I264" s="7">
        <v>925</v>
      </c>
      <c r="J264" s="7">
        <v>930</v>
      </c>
      <c r="K264" s="7">
        <v>931</v>
      </c>
      <c r="L264" s="7">
        <v>936</v>
      </c>
      <c r="M264" s="7">
        <v>931</v>
      </c>
      <c r="N264" s="7">
        <v>927</v>
      </c>
      <c r="O264" s="7">
        <v>920</v>
      </c>
      <c r="P264" s="7">
        <v>911</v>
      </c>
      <c r="Q264" s="7">
        <v>923</v>
      </c>
      <c r="R264" s="7">
        <v>930</v>
      </c>
      <c r="S264" s="7">
        <v>930</v>
      </c>
      <c r="T264" s="7">
        <v>929</v>
      </c>
      <c r="U264" s="7">
        <v>931</v>
      </c>
      <c r="V264" s="7">
        <v>932</v>
      </c>
      <c r="W264" s="7">
        <v>932</v>
      </c>
      <c r="X264" s="7">
        <v>931</v>
      </c>
      <c r="Y264" s="7">
        <v>929</v>
      </c>
      <c r="Z264" s="7">
        <v>930</v>
      </c>
      <c r="AA264" s="7">
        <v>928</v>
      </c>
      <c r="AB264" s="7">
        <v>925</v>
      </c>
      <c r="AC264" s="7">
        <v>927</v>
      </c>
      <c r="AD264" s="7">
        <v>931</v>
      </c>
      <c r="AE264" s="7">
        <v>925</v>
      </c>
      <c r="AF264" s="7">
        <v>924</v>
      </c>
      <c r="AG264" s="7">
        <v>925</v>
      </c>
      <c r="AH264" s="7">
        <v>926</v>
      </c>
      <c r="AI264" s="7">
        <v>934</v>
      </c>
    </row>
    <row r="265" spans="1:35">
      <c r="A265" t="s">
        <v>625</v>
      </c>
      <c r="B265" s="23">
        <v>815</v>
      </c>
      <c r="C265" s="18" t="s">
        <v>473</v>
      </c>
      <c r="D265" s="7">
        <v>136</v>
      </c>
      <c r="E265" s="7">
        <v>133</v>
      </c>
      <c r="F265" s="7">
        <v>136</v>
      </c>
      <c r="G265" s="7">
        <v>133</v>
      </c>
      <c r="H265" s="7">
        <v>140</v>
      </c>
      <c r="I265" s="7">
        <v>140</v>
      </c>
      <c r="J265" s="7">
        <v>141</v>
      </c>
      <c r="K265" s="7">
        <v>143</v>
      </c>
      <c r="L265" s="7">
        <v>142</v>
      </c>
      <c r="M265" s="7">
        <v>142</v>
      </c>
      <c r="N265" s="7">
        <v>142</v>
      </c>
      <c r="O265" s="7">
        <v>144</v>
      </c>
      <c r="P265" s="7">
        <v>139</v>
      </c>
      <c r="Q265" s="7">
        <v>142</v>
      </c>
      <c r="R265" s="7">
        <v>143</v>
      </c>
      <c r="S265" s="7">
        <v>142</v>
      </c>
      <c r="T265" s="7">
        <v>142</v>
      </c>
      <c r="U265" s="7">
        <v>137</v>
      </c>
      <c r="V265" s="7">
        <v>137</v>
      </c>
      <c r="W265" s="7">
        <v>138</v>
      </c>
      <c r="X265" s="7">
        <v>141</v>
      </c>
      <c r="Y265" s="7">
        <v>140</v>
      </c>
      <c r="Z265" s="7">
        <v>140</v>
      </c>
      <c r="AA265" s="7">
        <v>139</v>
      </c>
      <c r="AB265" s="7">
        <v>140</v>
      </c>
      <c r="AC265" s="7">
        <v>144</v>
      </c>
      <c r="AD265" s="7">
        <v>145</v>
      </c>
      <c r="AE265" s="7">
        <v>145</v>
      </c>
      <c r="AF265" s="7">
        <v>143</v>
      </c>
      <c r="AG265" s="7">
        <v>142</v>
      </c>
      <c r="AH265" s="7">
        <v>141</v>
      </c>
      <c r="AI265" s="7">
        <v>143</v>
      </c>
    </row>
    <row r="266" spans="1:35">
      <c r="A266" t="s">
        <v>625</v>
      </c>
      <c r="B266" s="23">
        <v>816</v>
      </c>
      <c r="C266" s="18" t="s">
        <v>474</v>
      </c>
      <c r="D266" s="7">
        <v>12</v>
      </c>
      <c r="E266" s="7">
        <v>12</v>
      </c>
      <c r="F266" s="7">
        <v>12</v>
      </c>
      <c r="G266" s="7">
        <v>12</v>
      </c>
      <c r="H266" s="7">
        <v>12</v>
      </c>
      <c r="I266" s="7">
        <v>12</v>
      </c>
      <c r="J266" s="7">
        <v>12</v>
      </c>
      <c r="K266" s="7">
        <v>12</v>
      </c>
      <c r="L266" s="7">
        <v>15</v>
      </c>
      <c r="M266" s="7">
        <v>15</v>
      </c>
      <c r="N266" s="7">
        <v>15</v>
      </c>
      <c r="O266" s="7">
        <v>15</v>
      </c>
      <c r="P266" s="7">
        <v>14</v>
      </c>
      <c r="Q266" s="7">
        <v>14</v>
      </c>
      <c r="R266" s="7">
        <v>12</v>
      </c>
      <c r="S266" s="7">
        <v>12</v>
      </c>
      <c r="T266" s="7">
        <v>12</v>
      </c>
      <c r="U266" s="7">
        <v>12</v>
      </c>
      <c r="V266" s="7">
        <v>12</v>
      </c>
      <c r="W266" s="7">
        <v>12</v>
      </c>
      <c r="X266" s="7">
        <v>12</v>
      </c>
      <c r="Y266" s="7">
        <v>12</v>
      </c>
      <c r="Z266" s="7">
        <v>14</v>
      </c>
      <c r="AA266" s="7">
        <v>14</v>
      </c>
      <c r="AB266" s="7">
        <v>14</v>
      </c>
      <c r="AC266" s="7">
        <v>16</v>
      </c>
      <c r="AD266" s="7">
        <v>16</v>
      </c>
      <c r="AE266" s="7">
        <v>16</v>
      </c>
      <c r="AF266" s="7">
        <v>16</v>
      </c>
      <c r="AG266" s="7">
        <v>16</v>
      </c>
      <c r="AH266" s="7">
        <v>16</v>
      </c>
      <c r="AI266" s="7">
        <v>16</v>
      </c>
    </row>
    <row r="267" spans="1:35">
      <c r="A267" t="s">
        <v>625</v>
      </c>
      <c r="B267" s="23">
        <v>817</v>
      </c>
      <c r="C267" s="18" t="s">
        <v>475</v>
      </c>
      <c r="D267" s="7">
        <v>27</v>
      </c>
      <c r="E267" s="7">
        <v>27</v>
      </c>
      <c r="F267" s="7">
        <v>27</v>
      </c>
      <c r="G267" s="7">
        <v>27</v>
      </c>
      <c r="H267" s="7">
        <v>27</v>
      </c>
      <c r="I267" s="7">
        <v>27</v>
      </c>
      <c r="J267" s="7">
        <v>27</v>
      </c>
      <c r="K267" s="7">
        <v>27</v>
      </c>
      <c r="L267" s="7">
        <v>27</v>
      </c>
      <c r="M267" s="7">
        <v>27</v>
      </c>
      <c r="N267" s="7">
        <v>27</v>
      </c>
      <c r="O267" s="7">
        <v>27</v>
      </c>
      <c r="P267" s="7">
        <v>27</v>
      </c>
      <c r="Q267" s="7">
        <v>27</v>
      </c>
      <c r="R267" s="7">
        <v>27</v>
      </c>
      <c r="S267" s="7">
        <v>27</v>
      </c>
      <c r="T267" s="7">
        <v>28</v>
      </c>
      <c r="U267" s="7">
        <v>28</v>
      </c>
      <c r="V267" s="7">
        <v>28</v>
      </c>
      <c r="W267" s="7">
        <v>28</v>
      </c>
      <c r="X267" s="7">
        <v>28</v>
      </c>
      <c r="Y267" s="7">
        <v>29</v>
      </c>
      <c r="Z267" s="7">
        <v>29</v>
      </c>
      <c r="AA267" s="7">
        <v>29</v>
      </c>
      <c r="AB267" s="7">
        <v>28</v>
      </c>
      <c r="AC267" s="7">
        <v>28</v>
      </c>
      <c r="AD267" s="7">
        <v>28</v>
      </c>
      <c r="AE267" s="7">
        <v>28</v>
      </c>
      <c r="AF267" s="7">
        <v>28</v>
      </c>
      <c r="AG267" s="7">
        <v>28</v>
      </c>
      <c r="AH267" s="7">
        <v>27</v>
      </c>
      <c r="AI267" s="7">
        <v>28</v>
      </c>
    </row>
    <row r="268" spans="1:35">
      <c r="A268" t="s">
        <v>625</v>
      </c>
      <c r="B268" s="23">
        <v>901</v>
      </c>
      <c r="C268" s="18" t="s">
        <v>476</v>
      </c>
      <c r="D268" s="7">
        <v>37</v>
      </c>
      <c r="E268" s="7">
        <v>37</v>
      </c>
      <c r="F268" s="7">
        <v>37</v>
      </c>
      <c r="G268" s="7">
        <v>37</v>
      </c>
      <c r="H268" s="7">
        <v>37</v>
      </c>
      <c r="I268" s="7">
        <v>37</v>
      </c>
      <c r="J268" s="7">
        <v>37</v>
      </c>
      <c r="K268" s="7">
        <v>36</v>
      </c>
      <c r="L268" s="7">
        <v>36</v>
      </c>
      <c r="M268" s="7">
        <v>36</v>
      </c>
      <c r="N268" s="7">
        <v>35</v>
      </c>
      <c r="O268" s="7">
        <v>35</v>
      </c>
      <c r="P268" s="7">
        <v>35</v>
      </c>
      <c r="Q268" s="7">
        <v>35</v>
      </c>
      <c r="R268" s="7">
        <v>35</v>
      </c>
      <c r="S268" s="7">
        <v>35</v>
      </c>
      <c r="T268" s="7">
        <v>35</v>
      </c>
      <c r="U268" s="7">
        <v>35</v>
      </c>
      <c r="V268" s="7">
        <v>35</v>
      </c>
      <c r="W268" s="7">
        <v>35</v>
      </c>
      <c r="X268" s="7">
        <v>35</v>
      </c>
      <c r="Y268" s="7">
        <v>35</v>
      </c>
      <c r="Z268" s="7">
        <v>35</v>
      </c>
      <c r="AA268" s="7">
        <v>35</v>
      </c>
      <c r="AB268" s="7">
        <v>35</v>
      </c>
      <c r="AC268" s="7">
        <v>35</v>
      </c>
      <c r="AD268" s="7">
        <v>35</v>
      </c>
      <c r="AE268" s="7">
        <v>36</v>
      </c>
      <c r="AF268" s="7">
        <v>36</v>
      </c>
      <c r="AG268" s="7">
        <v>36</v>
      </c>
      <c r="AH268" s="7">
        <v>36</v>
      </c>
      <c r="AI268" s="7">
        <v>37</v>
      </c>
    </row>
    <row r="269" spans="1:35">
      <c r="A269" t="s">
        <v>625</v>
      </c>
      <c r="B269" s="23">
        <v>902</v>
      </c>
      <c r="C269" s="18" t="s">
        <v>477</v>
      </c>
      <c r="D269" s="7">
        <v>60</v>
      </c>
      <c r="E269" s="7">
        <v>59</v>
      </c>
      <c r="F269" s="7">
        <v>59</v>
      </c>
      <c r="G269" s="7">
        <v>59</v>
      </c>
      <c r="H269" s="7">
        <v>61</v>
      </c>
      <c r="I269" s="7">
        <v>61</v>
      </c>
      <c r="J269" s="7">
        <v>61</v>
      </c>
      <c r="K269" s="7">
        <v>61</v>
      </c>
      <c r="L269" s="7">
        <v>61</v>
      </c>
      <c r="M269" s="7">
        <v>61</v>
      </c>
      <c r="N269" s="7">
        <v>61</v>
      </c>
      <c r="O269" s="7">
        <v>62</v>
      </c>
      <c r="P269" s="7">
        <v>63</v>
      </c>
      <c r="Q269" s="7">
        <v>63</v>
      </c>
      <c r="R269" s="7">
        <v>63</v>
      </c>
      <c r="S269" s="7">
        <v>63</v>
      </c>
      <c r="T269" s="7">
        <v>63</v>
      </c>
      <c r="U269" s="7">
        <v>64</v>
      </c>
      <c r="V269" s="7">
        <v>64</v>
      </c>
      <c r="W269" s="7">
        <v>64</v>
      </c>
      <c r="X269" s="7">
        <v>64</v>
      </c>
      <c r="Y269" s="7">
        <v>64</v>
      </c>
      <c r="Z269" s="7">
        <v>63</v>
      </c>
      <c r="AA269" s="7">
        <v>63</v>
      </c>
      <c r="AB269" s="7">
        <v>63</v>
      </c>
      <c r="AC269" s="7">
        <v>63</v>
      </c>
      <c r="AD269" s="7">
        <v>63</v>
      </c>
      <c r="AE269" s="7">
        <v>63</v>
      </c>
      <c r="AF269" s="7">
        <v>61</v>
      </c>
      <c r="AG269" s="7">
        <v>61</v>
      </c>
      <c r="AH269" s="7">
        <v>62</v>
      </c>
      <c r="AI269" s="7">
        <v>62</v>
      </c>
    </row>
    <row r="270" spans="1:35">
      <c r="A270" t="s">
        <v>625</v>
      </c>
      <c r="B270" s="23">
        <v>903</v>
      </c>
      <c r="C270" s="18" t="s">
        <v>478</v>
      </c>
      <c r="D270" s="7">
        <v>13</v>
      </c>
      <c r="E270" s="7">
        <v>13</v>
      </c>
      <c r="F270" s="7">
        <v>13</v>
      </c>
      <c r="G270" s="7">
        <v>13</v>
      </c>
      <c r="H270" s="7">
        <v>13</v>
      </c>
      <c r="I270" s="7">
        <v>13</v>
      </c>
      <c r="J270" s="7">
        <v>13</v>
      </c>
      <c r="K270" s="7">
        <v>13</v>
      </c>
      <c r="L270" s="7">
        <v>14</v>
      </c>
      <c r="M270" s="7">
        <v>14</v>
      </c>
      <c r="N270" s="7">
        <v>14</v>
      </c>
      <c r="O270" s="7">
        <v>14</v>
      </c>
      <c r="P270" s="7">
        <v>14</v>
      </c>
      <c r="Q270" s="7">
        <v>15</v>
      </c>
      <c r="R270" s="7">
        <v>15</v>
      </c>
      <c r="S270" s="7">
        <v>15</v>
      </c>
      <c r="T270" s="7">
        <v>15</v>
      </c>
      <c r="U270" s="7">
        <v>15</v>
      </c>
      <c r="V270" s="7">
        <v>15</v>
      </c>
      <c r="W270" s="7">
        <v>15</v>
      </c>
      <c r="X270" s="7">
        <v>15</v>
      </c>
      <c r="Y270" s="7">
        <v>15</v>
      </c>
      <c r="Z270" s="7">
        <v>15</v>
      </c>
      <c r="AA270" s="7">
        <v>15</v>
      </c>
      <c r="AB270" s="7">
        <v>15</v>
      </c>
      <c r="AC270" s="7">
        <v>15</v>
      </c>
      <c r="AD270" s="7">
        <v>15</v>
      </c>
      <c r="AE270" s="7">
        <v>15</v>
      </c>
      <c r="AF270" s="7">
        <v>15</v>
      </c>
      <c r="AG270" s="7">
        <v>15</v>
      </c>
      <c r="AH270" s="7">
        <v>15</v>
      </c>
      <c r="AI270" s="7">
        <v>15</v>
      </c>
    </row>
    <row r="271" spans="1:35">
      <c r="A271" t="s">
        <v>625</v>
      </c>
      <c r="B271" s="23">
        <v>904</v>
      </c>
      <c r="C271" s="18" t="s">
        <v>479</v>
      </c>
      <c r="D271" s="7">
        <v>77</v>
      </c>
      <c r="E271" s="7">
        <v>77</v>
      </c>
      <c r="F271" s="7">
        <v>78</v>
      </c>
      <c r="G271" s="7">
        <v>77</v>
      </c>
      <c r="H271" s="7">
        <v>78</v>
      </c>
      <c r="I271" s="7">
        <v>78</v>
      </c>
      <c r="J271" s="7">
        <v>78</v>
      </c>
      <c r="K271" s="7">
        <v>80</v>
      </c>
      <c r="L271" s="7">
        <v>81</v>
      </c>
      <c r="M271" s="7">
        <v>81</v>
      </c>
      <c r="N271" s="7">
        <v>81</v>
      </c>
      <c r="O271" s="7">
        <v>80</v>
      </c>
      <c r="P271" s="7">
        <v>82</v>
      </c>
      <c r="Q271" s="7">
        <v>85</v>
      </c>
      <c r="R271" s="7">
        <v>85</v>
      </c>
      <c r="S271" s="7">
        <v>86</v>
      </c>
      <c r="T271" s="7">
        <v>86</v>
      </c>
      <c r="U271" s="7">
        <v>86</v>
      </c>
      <c r="V271" s="7">
        <v>86</v>
      </c>
      <c r="W271" s="7">
        <v>86</v>
      </c>
      <c r="X271" s="7">
        <v>86</v>
      </c>
      <c r="Y271" s="7">
        <v>86</v>
      </c>
      <c r="Z271" s="7">
        <v>86</v>
      </c>
      <c r="AA271" s="7">
        <v>86</v>
      </c>
      <c r="AB271" s="7">
        <v>87</v>
      </c>
      <c r="AC271" s="7">
        <v>86</v>
      </c>
      <c r="AD271" s="7">
        <v>86</v>
      </c>
      <c r="AE271" s="7">
        <v>86</v>
      </c>
      <c r="AF271" s="7">
        <v>86</v>
      </c>
      <c r="AG271" s="7">
        <v>86</v>
      </c>
      <c r="AH271" s="7">
        <v>87</v>
      </c>
      <c r="AI271" s="7">
        <v>87</v>
      </c>
    </row>
    <row r="272" spans="1:35">
      <c r="A272" t="s">
        <v>625</v>
      </c>
      <c r="B272" s="23">
        <v>905</v>
      </c>
      <c r="C272" s="18" t="s">
        <v>480</v>
      </c>
      <c r="D272" s="7">
        <v>745</v>
      </c>
      <c r="E272" s="7">
        <v>782</v>
      </c>
      <c r="F272" s="7">
        <v>787</v>
      </c>
      <c r="G272" s="7">
        <v>782</v>
      </c>
      <c r="H272" s="7">
        <v>794</v>
      </c>
      <c r="I272" s="7">
        <v>794</v>
      </c>
      <c r="J272" s="7">
        <v>809</v>
      </c>
      <c r="K272" s="7">
        <v>845</v>
      </c>
      <c r="L272" s="7">
        <v>862</v>
      </c>
      <c r="M272" s="7">
        <v>769</v>
      </c>
      <c r="N272" s="7">
        <v>771</v>
      </c>
      <c r="O272" s="7">
        <v>776</v>
      </c>
      <c r="P272" s="7">
        <v>752</v>
      </c>
      <c r="Q272" s="7">
        <v>800</v>
      </c>
      <c r="R272" s="7">
        <v>803</v>
      </c>
      <c r="S272" s="7">
        <v>801</v>
      </c>
      <c r="T272" s="7">
        <v>799</v>
      </c>
      <c r="U272" s="7">
        <v>810</v>
      </c>
      <c r="V272" s="7">
        <v>817</v>
      </c>
      <c r="W272" s="7">
        <v>814</v>
      </c>
      <c r="X272" s="7">
        <v>832</v>
      </c>
      <c r="Y272" s="7">
        <v>767</v>
      </c>
      <c r="Z272" s="7">
        <v>766</v>
      </c>
      <c r="AA272" s="7">
        <v>770</v>
      </c>
      <c r="AB272" s="7">
        <v>743</v>
      </c>
      <c r="AC272" s="7">
        <v>796</v>
      </c>
      <c r="AD272" s="7">
        <v>798</v>
      </c>
      <c r="AE272" s="7">
        <v>792</v>
      </c>
      <c r="AF272" s="7">
        <v>794</v>
      </c>
      <c r="AG272" s="7">
        <v>799</v>
      </c>
      <c r="AH272" s="7">
        <v>818</v>
      </c>
      <c r="AI272" s="7">
        <v>792</v>
      </c>
    </row>
    <row r="273" spans="1:35">
      <c r="A273" t="s">
        <v>625</v>
      </c>
      <c r="B273" s="23">
        <v>906</v>
      </c>
      <c r="C273" s="18" t="s">
        <v>481</v>
      </c>
      <c r="D273" s="7">
        <v>25</v>
      </c>
      <c r="E273" s="7">
        <v>25</v>
      </c>
      <c r="F273" s="7">
        <v>25</v>
      </c>
      <c r="G273" s="7">
        <v>25</v>
      </c>
      <c r="H273" s="7">
        <v>25</v>
      </c>
      <c r="I273" s="7">
        <v>25</v>
      </c>
      <c r="J273" s="7">
        <v>25</v>
      </c>
      <c r="K273" s="7">
        <v>24</v>
      </c>
      <c r="L273" s="7">
        <v>21</v>
      </c>
      <c r="M273" s="7">
        <v>21</v>
      </c>
      <c r="N273" s="7">
        <v>21</v>
      </c>
      <c r="O273" s="7">
        <v>21</v>
      </c>
      <c r="P273" s="7">
        <v>21</v>
      </c>
      <c r="Q273" s="7">
        <v>21</v>
      </c>
      <c r="R273" s="7">
        <v>21</v>
      </c>
      <c r="S273" s="7">
        <v>21</v>
      </c>
      <c r="T273" s="7">
        <v>21</v>
      </c>
      <c r="U273" s="7">
        <v>22</v>
      </c>
      <c r="V273" s="7">
        <v>22</v>
      </c>
      <c r="W273" s="7">
        <v>22</v>
      </c>
      <c r="X273" s="7">
        <v>20</v>
      </c>
      <c r="Y273" s="7">
        <v>20</v>
      </c>
      <c r="Z273" s="7">
        <v>19</v>
      </c>
      <c r="AA273" s="7">
        <v>19</v>
      </c>
      <c r="AB273" s="7">
        <v>19</v>
      </c>
      <c r="AC273" s="7">
        <v>19</v>
      </c>
      <c r="AD273" s="7">
        <v>20</v>
      </c>
      <c r="AE273" s="7">
        <v>19</v>
      </c>
      <c r="AF273" s="7">
        <v>19</v>
      </c>
      <c r="AG273" s="7">
        <v>19</v>
      </c>
      <c r="AH273" s="7">
        <v>19</v>
      </c>
      <c r="AI273" s="7">
        <v>19</v>
      </c>
    </row>
    <row r="274" spans="1:35">
      <c r="A274" t="s">
        <v>625</v>
      </c>
      <c r="B274" s="23">
        <v>1002</v>
      </c>
      <c r="C274" s="18" t="s">
        <v>482</v>
      </c>
      <c r="D274" s="7">
        <v>187</v>
      </c>
      <c r="E274" s="7">
        <v>187</v>
      </c>
      <c r="F274" s="7">
        <v>188</v>
      </c>
      <c r="G274" s="7">
        <v>187</v>
      </c>
      <c r="H274" s="7">
        <v>191</v>
      </c>
      <c r="I274" s="7">
        <v>192</v>
      </c>
      <c r="J274" s="7">
        <v>191</v>
      </c>
      <c r="K274" s="7">
        <v>191</v>
      </c>
      <c r="L274" s="7">
        <v>191</v>
      </c>
      <c r="M274" s="7">
        <v>190</v>
      </c>
      <c r="N274" s="7">
        <v>190</v>
      </c>
      <c r="O274" s="7">
        <v>191</v>
      </c>
      <c r="P274" s="7">
        <v>192</v>
      </c>
      <c r="Q274" s="7">
        <v>192</v>
      </c>
      <c r="R274" s="7">
        <v>192</v>
      </c>
      <c r="S274" s="7">
        <v>192</v>
      </c>
      <c r="T274" s="7">
        <v>192</v>
      </c>
      <c r="U274" s="7">
        <v>192</v>
      </c>
      <c r="V274" s="7">
        <v>192</v>
      </c>
      <c r="W274" s="7">
        <v>190</v>
      </c>
      <c r="X274" s="7">
        <v>191</v>
      </c>
      <c r="Y274" s="7">
        <v>192</v>
      </c>
      <c r="Z274" s="7">
        <v>192</v>
      </c>
      <c r="AA274" s="7">
        <v>192</v>
      </c>
      <c r="AB274" s="7">
        <v>192</v>
      </c>
      <c r="AC274" s="7">
        <v>194</v>
      </c>
      <c r="AD274" s="7">
        <v>192</v>
      </c>
      <c r="AE274" s="7">
        <v>193</v>
      </c>
      <c r="AF274" s="7">
        <v>192</v>
      </c>
      <c r="AG274" s="7">
        <v>193</v>
      </c>
      <c r="AH274" s="7">
        <v>193</v>
      </c>
      <c r="AI274" s="7">
        <v>193</v>
      </c>
    </row>
    <row r="275" spans="1:35">
      <c r="A275" t="s">
        <v>625</v>
      </c>
      <c r="B275" s="23">
        <v>1003</v>
      </c>
      <c r="C275" s="18" t="s">
        <v>483</v>
      </c>
      <c r="D275" s="7">
        <v>292</v>
      </c>
      <c r="E275" s="7">
        <v>293</v>
      </c>
      <c r="F275" s="7">
        <v>292</v>
      </c>
      <c r="G275" s="7">
        <v>293</v>
      </c>
      <c r="H275" s="7">
        <v>294</v>
      </c>
      <c r="I275" s="7">
        <v>294</v>
      </c>
      <c r="J275" s="7">
        <v>294</v>
      </c>
      <c r="K275" s="7">
        <v>295</v>
      </c>
      <c r="L275" s="7">
        <v>293</v>
      </c>
      <c r="M275" s="7">
        <v>292</v>
      </c>
      <c r="N275" s="7">
        <v>291</v>
      </c>
      <c r="O275" s="7">
        <v>291</v>
      </c>
      <c r="P275" s="7">
        <v>292</v>
      </c>
      <c r="Q275" s="7">
        <v>292</v>
      </c>
      <c r="R275" s="7">
        <v>292</v>
      </c>
      <c r="S275" s="7">
        <v>289</v>
      </c>
      <c r="T275" s="7">
        <v>287</v>
      </c>
      <c r="U275" s="7">
        <v>286</v>
      </c>
      <c r="V275" s="7">
        <v>286</v>
      </c>
      <c r="W275" s="7">
        <v>286</v>
      </c>
      <c r="X275" s="7">
        <v>286</v>
      </c>
      <c r="Y275" s="7">
        <v>287</v>
      </c>
      <c r="Z275" s="7">
        <v>290</v>
      </c>
      <c r="AA275" s="7">
        <v>291</v>
      </c>
      <c r="AB275" s="7">
        <v>289</v>
      </c>
      <c r="AC275" s="7">
        <v>290</v>
      </c>
      <c r="AD275" s="7">
        <v>290</v>
      </c>
      <c r="AE275" s="7">
        <v>291</v>
      </c>
      <c r="AF275" s="7">
        <v>290</v>
      </c>
      <c r="AG275" s="7">
        <v>290</v>
      </c>
      <c r="AH275" s="7">
        <v>292</v>
      </c>
      <c r="AI275" s="7">
        <v>293</v>
      </c>
    </row>
    <row r="276" spans="1:35">
      <c r="A276" t="s">
        <v>625</v>
      </c>
      <c r="B276" s="23">
        <v>1004</v>
      </c>
      <c r="C276" s="18" t="s">
        <v>484</v>
      </c>
      <c r="D276" s="7">
        <v>17</v>
      </c>
      <c r="E276" s="7">
        <v>17</v>
      </c>
      <c r="F276" s="7">
        <v>17</v>
      </c>
      <c r="G276" s="7">
        <v>17</v>
      </c>
      <c r="H276" s="7">
        <v>17</v>
      </c>
      <c r="I276" s="7">
        <v>17</v>
      </c>
      <c r="J276" s="7">
        <v>18</v>
      </c>
      <c r="K276" s="7">
        <v>19</v>
      </c>
      <c r="L276" s="7">
        <v>19</v>
      </c>
      <c r="M276" s="7">
        <v>18</v>
      </c>
      <c r="N276" s="7">
        <v>20</v>
      </c>
      <c r="O276" s="7">
        <v>20</v>
      </c>
      <c r="P276" s="7">
        <v>20</v>
      </c>
      <c r="Q276" s="7">
        <v>20</v>
      </c>
      <c r="R276" s="7">
        <v>20</v>
      </c>
      <c r="S276" s="7">
        <v>20</v>
      </c>
      <c r="T276" s="7">
        <v>20</v>
      </c>
      <c r="U276" s="7">
        <v>20</v>
      </c>
      <c r="V276" s="7">
        <v>20</v>
      </c>
      <c r="W276" s="7">
        <v>21</v>
      </c>
      <c r="X276" s="7">
        <v>21</v>
      </c>
      <c r="Y276" s="7">
        <v>21</v>
      </c>
      <c r="Z276" s="7">
        <v>21</v>
      </c>
      <c r="AA276" s="7">
        <v>21</v>
      </c>
      <c r="AB276" s="7">
        <v>21</v>
      </c>
      <c r="AC276" s="7">
        <v>21</v>
      </c>
      <c r="AD276" s="7">
        <v>21</v>
      </c>
      <c r="AE276" s="7">
        <v>21</v>
      </c>
      <c r="AF276" s="7">
        <v>20</v>
      </c>
      <c r="AG276" s="7">
        <v>20</v>
      </c>
      <c r="AH276" s="7">
        <v>20</v>
      </c>
      <c r="AI276" s="7">
        <v>20</v>
      </c>
    </row>
    <row r="277" spans="1:35">
      <c r="A277" t="s">
        <v>625</v>
      </c>
      <c r="B277" s="23">
        <v>1005</v>
      </c>
      <c r="C277" s="18" t="s">
        <v>485</v>
      </c>
      <c r="D277" s="7">
        <v>6</v>
      </c>
      <c r="E277" s="7">
        <v>6</v>
      </c>
      <c r="F277" s="7">
        <v>6</v>
      </c>
      <c r="G277" s="7">
        <v>6</v>
      </c>
      <c r="H277" s="7">
        <v>7</v>
      </c>
      <c r="I277" s="7">
        <v>7</v>
      </c>
      <c r="J277" s="7">
        <v>7</v>
      </c>
      <c r="K277" s="7">
        <v>7</v>
      </c>
      <c r="L277" s="7">
        <v>7</v>
      </c>
      <c r="M277" s="7">
        <v>7</v>
      </c>
      <c r="N277" s="7">
        <v>7</v>
      </c>
      <c r="O277" s="7">
        <v>7</v>
      </c>
      <c r="P277" s="7">
        <v>9</v>
      </c>
      <c r="Q277" s="7">
        <v>9</v>
      </c>
      <c r="R277" s="7">
        <v>9</v>
      </c>
      <c r="S277" s="7">
        <v>9</v>
      </c>
      <c r="T277" s="7">
        <v>9</v>
      </c>
      <c r="U277" s="7">
        <v>9</v>
      </c>
      <c r="V277" s="7">
        <v>9</v>
      </c>
      <c r="W277" s="7">
        <v>9</v>
      </c>
      <c r="X277" s="7">
        <v>9</v>
      </c>
      <c r="Y277" s="7">
        <v>9</v>
      </c>
      <c r="Z277" s="7">
        <v>9</v>
      </c>
      <c r="AA277" s="7">
        <v>9</v>
      </c>
      <c r="AB277" s="7">
        <v>10</v>
      </c>
      <c r="AC277" s="7">
        <v>10</v>
      </c>
      <c r="AD277" s="7">
        <v>10</v>
      </c>
      <c r="AE277" s="7">
        <v>10</v>
      </c>
      <c r="AF277" s="7">
        <v>10</v>
      </c>
      <c r="AG277" s="7">
        <v>10</v>
      </c>
      <c r="AH277" s="7">
        <v>10</v>
      </c>
      <c r="AI277" s="7">
        <v>10</v>
      </c>
    </row>
    <row r="278" spans="1:35">
      <c r="A278" t="s">
        <v>626</v>
      </c>
      <c r="B278" s="22">
        <v>101</v>
      </c>
      <c r="C278" s="17" t="s">
        <v>349</v>
      </c>
      <c r="D278" s="1">
        <v>1019</v>
      </c>
      <c r="E278" s="1">
        <v>1011</v>
      </c>
      <c r="F278" s="1">
        <v>1010</v>
      </c>
      <c r="G278" s="1">
        <v>1011</v>
      </c>
      <c r="H278" s="1">
        <v>1015</v>
      </c>
      <c r="I278" s="1">
        <v>1014</v>
      </c>
      <c r="J278" s="1">
        <v>1010</v>
      </c>
      <c r="K278" s="1">
        <v>1013</v>
      </c>
      <c r="L278" s="1">
        <v>1008</v>
      </c>
      <c r="M278" s="1">
        <v>1010</v>
      </c>
      <c r="N278" s="1">
        <v>1014</v>
      </c>
      <c r="O278" s="1">
        <v>1014</v>
      </c>
      <c r="P278" s="1">
        <v>1013</v>
      </c>
      <c r="Q278" s="1">
        <v>1016</v>
      </c>
      <c r="R278" s="1">
        <v>1015</v>
      </c>
      <c r="S278" s="1">
        <v>1016</v>
      </c>
      <c r="T278" s="1">
        <v>1018</v>
      </c>
      <c r="U278" s="1">
        <v>1024</v>
      </c>
      <c r="V278" s="1">
        <v>1023</v>
      </c>
      <c r="W278" s="1">
        <v>1023</v>
      </c>
      <c r="X278" s="1">
        <v>1020</v>
      </c>
      <c r="Y278" s="1">
        <v>1020</v>
      </c>
      <c r="Z278" s="1">
        <v>1016</v>
      </c>
      <c r="AA278" s="1">
        <v>1019</v>
      </c>
      <c r="AB278" s="1">
        <v>1019</v>
      </c>
      <c r="AC278" s="1">
        <v>1014</v>
      </c>
      <c r="AD278" s="1">
        <v>1009</v>
      </c>
      <c r="AE278" s="1">
        <v>1008</v>
      </c>
      <c r="AF278" s="1">
        <v>1010</v>
      </c>
      <c r="AG278" s="1">
        <v>1008</v>
      </c>
      <c r="AH278" s="1">
        <v>1006</v>
      </c>
      <c r="AI278" s="1">
        <v>1000</v>
      </c>
    </row>
    <row r="279" spans="1:35">
      <c r="A279" t="s">
        <v>626</v>
      </c>
      <c r="B279" s="23">
        <v>102</v>
      </c>
      <c r="C279" s="18" t="s">
        <v>350</v>
      </c>
      <c r="D279" s="3">
        <v>85</v>
      </c>
      <c r="E279" s="3">
        <v>89</v>
      </c>
      <c r="F279" s="3">
        <v>89</v>
      </c>
      <c r="G279" s="3">
        <v>89</v>
      </c>
      <c r="H279" s="3">
        <v>89</v>
      </c>
      <c r="I279" s="3">
        <v>89</v>
      </c>
      <c r="J279" s="3">
        <v>89</v>
      </c>
      <c r="K279" s="3">
        <v>90</v>
      </c>
      <c r="L279" s="3">
        <v>91</v>
      </c>
      <c r="M279" s="3">
        <v>91</v>
      </c>
      <c r="N279" s="3">
        <v>90</v>
      </c>
      <c r="O279" s="3">
        <v>93</v>
      </c>
      <c r="P279" s="3">
        <v>93</v>
      </c>
      <c r="Q279" s="3">
        <v>91</v>
      </c>
      <c r="R279" s="3">
        <v>92</v>
      </c>
      <c r="S279" s="3">
        <v>90</v>
      </c>
      <c r="T279" s="3">
        <v>89</v>
      </c>
      <c r="U279" s="3">
        <v>89</v>
      </c>
      <c r="V279" s="3">
        <v>87</v>
      </c>
      <c r="W279" s="3">
        <v>87</v>
      </c>
      <c r="X279" s="3">
        <v>87</v>
      </c>
      <c r="Y279" s="3">
        <v>86</v>
      </c>
      <c r="Z279" s="3">
        <v>86</v>
      </c>
      <c r="AA279" s="3">
        <v>86</v>
      </c>
      <c r="AB279" s="3">
        <v>87</v>
      </c>
      <c r="AC279" s="3">
        <v>87</v>
      </c>
      <c r="AD279" s="3">
        <v>88</v>
      </c>
      <c r="AE279" s="3">
        <v>88</v>
      </c>
      <c r="AF279" s="3">
        <v>88</v>
      </c>
      <c r="AG279" s="3">
        <v>88</v>
      </c>
      <c r="AH279" s="3">
        <v>88</v>
      </c>
      <c r="AI279" s="3">
        <v>91</v>
      </c>
    </row>
    <row r="280" spans="1:35">
      <c r="A280" t="s">
        <v>626</v>
      </c>
      <c r="B280" s="23">
        <v>103</v>
      </c>
      <c r="C280" s="18" t="s">
        <v>351</v>
      </c>
      <c r="D280" s="3">
        <v>1</v>
      </c>
      <c r="E280" s="3">
        <v>1</v>
      </c>
      <c r="F280" s="3">
        <v>1</v>
      </c>
      <c r="G280" s="3">
        <v>1</v>
      </c>
      <c r="H280" s="3">
        <v>1</v>
      </c>
      <c r="I280" s="3">
        <v>1</v>
      </c>
      <c r="J280" s="3">
        <v>1</v>
      </c>
      <c r="K280" s="3">
        <v>1</v>
      </c>
      <c r="L280" s="3">
        <v>1</v>
      </c>
      <c r="M280" s="3">
        <v>1</v>
      </c>
      <c r="N280" s="3">
        <v>1</v>
      </c>
      <c r="O280" s="3">
        <v>1</v>
      </c>
      <c r="P280" s="3">
        <v>1</v>
      </c>
      <c r="Q280" s="3">
        <v>1</v>
      </c>
      <c r="R280" s="3">
        <v>1</v>
      </c>
      <c r="S280" s="3">
        <v>1</v>
      </c>
      <c r="T280" s="3">
        <v>1</v>
      </c>
      <c r="U280" s="3">
        <v>1</v>
      </c>
      <c r="V280" s="3">
        <v>1</v>
      </c>
      <c r="W280" s="3">
        <v>1</v>
      </c>
      <c r="X280" s="3">
        <v>1</v>
      </c>
      <c r="Y280" s="3">
        <v>1</v>
      </c>
      <c r="Z280" s="3">
        <v>1</v>
      </c>
      <c r="AA280" s="3">
        <v>1</v>
      </c>
      <c r="AB280" s="3">
        <v>1</v>
      </c>
      <c r="AC280" s="3">
        <v>1</v>
      </c>
      <c r="AD280" s="3">
        <v>1</v>
      </c>
      <c r="AE280" s="3">
        <v>1</v>
      </c>
      <c r="AF280" s="3">
        <v>1</v>
      </c>
      <c r="AG280" s="3">
        <v>1</v>
      </c>
      <c r="AH280" s="3">
        <v>1</v>
      </c>
      <c r="AI280" s="3">
        <v>1</v>
      </c>
    </row>
    <row r="281" spans="1:35">
      <c r="A281" t="s">
        <v>626</v>
      </c>
      <c r="B281" s="23">
        <v>201</v>
      </c>
      <c r="C281" s="18" t="s">
        <v>352</v>
      </c>
      <c r="D281" s="3">
        <v>7</v>
      </c>
      <c r="E281" s="3">
        <v>7</v>
      </c>
      <c r="F281" s="3">
        <v>7</v>
      </c>
      <c r="G281" s="3">
        <v>7</v>
      </c>
      <c r="H281" s="3">
        <v>7</v>
      </c>
      <c r="I281" s="3">
        <v>7</v>
      </c>
      <c r="J281" s="3">
        <v>7</v>
      </c>
      <c r="K281" s="3">
        <v>7</v>
      </c>
      <c r="L281" s="3">
        <v>7</v>
      </c>
      <c r="M281" s="3">
        <v>7</v>
      </c>
      <c r="N281" s="3">
        <v>7</v>
      </c>
      <c r="O281" s="3">
        <v>7</v>
      </c>
      <c r="P281" s="3">
        <v>7</v>
      </c>
      <c r="Q281" s="3">
        <v>7</v>
      </c>
      <c r="R281" s="3">
        <v>7</v>
      </c>
      <c r="S281" s="3">
        <v>7</v>
      </c>
      <c r="T281" s="3">
        <v>7</v>
      </c>
      <c r="U281" s="3">
        <v>7</v>
      </c>
      <c r="V281" s="3">
        <v>7</v>
      </c>
      <c r="W281" s="3">
        <v>7</v>
      </c>
      <c r="X281" s="3">
        <v>7</v>
      </c>
      <c r="Y281" s="3">
        <v>7</v>
      </c>
      <c r="Z281" s="3">
        <v>7</v>
      </c>
      <c r="AA281" s="3">
        <v>7</v>
      </c>
      <c r="AB281" s="3">
        <v>7</v>
      </c>
      <c r="AC281" s="3">
        <v>7</v>
      </c>
      <c r="AD281" s="3">
        <v>7</v>
      </c>
      <c r="AE281" s="3">
        <v>7</v>
      </c>
      <c r="AF281" s="3">
        <v>7</v>
      </c>
      <c r="AG281" s="3">
        <v>7</v>
      </c>
      <c r="AH281" s="3">
        <v>7</v>
      </c>
      <c r="AI281" s="3">
        <v>7</v>
      </c>
    </row>
    <row r="282" spans="1:35">
      <c r="A282" t="s">
        <v>626</v>
      </c>
      <c r="B282" s="23">
        <v>202</v>
      </c>
      <c r="C282" s="18" t="s">
        <v>353</v>
      </c>
      <c r="D282" s="3">
        <v>14</v>
      </c>
      <c r="E282" s="3">
        <v>14</v>
      </c>
      <c r="F282" s="3">
        <v>14</v>
      </c>
      <c r="G282" s="3">
        <v>14</v>
      </c>
      <c r="H282" s="3">
        <v>14</v>
      </c>
      <c r="I282" s="3">
        <v>14</v>
      </c>
      <c r="J282" s="3">
        <v>14</v>
      </c>
      <c r="K282" s="3">
        <v>14</v>
      </c>
      <c r="L282" s="3">
        <v>14</v>
      </c>
      <c r="M282" s="3">
        <v>14</v>
      </c>
      <c r="N282" s="3">
        <v>14</v>
      </c>
      <c r="O282" s="3">
        <v>14</v>
      </c>
      <c r="P282" s="3">
        <v>14</v>
      </c>
      <c r="Q282" s="3">
        <v>14</v>
      </c>
      <c r="R282" s="3">
        <v>14</v>
      </c>
      <c r="S282" s="3">
        <v>14</v>
      </c>
      <c r="T282" s="3">
        <v>14</v>
      </c>
      <c r="U282" s="3">
        <v>14</v>
      </c>
      <c r="V282" s="3">
        <v>14</v>
      </c>
      <c r="W282" s="3">
        <v>14</v>
      </c>
      <c r="X282" s="3">
        <v>14</v>
      </c>
      <c r="Y282" s="3">
        <v>14</v>
      </c>
      <c r="Z282" s="3">
        <v>14</v>
      </c>
      <c r="AA282" s="3">
        <v>15</v>
      </c>
      <c r="AB282" s="3">
        <v>15</v>
      </c>
      <c r="AC282" s="3">
        <v>15</v>
      </c>
      <c r="AD282" s="3">
        <v>15</v>
      </c>
      <c r="AE282" s="3">
        <v>15</v>
      </c>
      <c r="AF282" s="3">
        <v>15</v>
      </c>
      <c r="AG282" s="3">
        <v>15</v>
      </c>
      <c r="AH282" s="3">
        <v>15</v>
      </c>
      <c r="AI282" s="3">
        <v>16</v>
      </c>
    </row>
    <row r="283" spans="1:35">
      <c r="A283" t="s">
        <v>626</v>
      </c>
      <c r="B283" s="23">
        <v>203</v>
      </c>
      <c r="C283" s="18" t="s">
        <v>354</v>
      </c>
      <c r="D283" s="3">
        <v>22</v>
      </c>
      <c r="E283" s="3">
        <v>23</v>
      </c>
      <c r="F283" s="3">
        <v>23</v>
      </c>
      <c r="G283" s="3">
        <v>23</v>
      </c>
      <c r="H283" s="3">
        <v>22</v>
      </c>
      <c r="I283" s="3">
        <v>22</v>
      </c>
      <c r="J283" s="3">
        <v>22</v>
      </c>
      <c r="K283" s="3">
        <v>22</v>
      </c>
      <c r="L283" s="3">
        <v>22</v>
      </c>
      <c r="M283" s="3">
        <v>22</v>
      </c>
      <c r="N283" s="3">
        <v>22</v>
      </c>
      <c r="O283" s="3">
        <v>22</v>
      </c>
      <c r="P283" s="3">
        <v>22</v>
      </c>
      <c r="Q283" s="3">
        <v>22</v>
      </c>
      <c r="R283" s="3">
        <v>22</v>
      </c>
      <c r="S283" s="3">
        <v>22</v>
      </c>
      <c r="T283" s="3">
        <v>22</v>
      </c>
      <c r="U283" s="3">
        <v>22</v>
      </c>
      <c r="V283" s="3">
        <v>22</v>
      </c>
      <c r="W283" s="3">
        <v>22</v>
      </c>
      <c r="X283" s="3">
        <v>22</v>
      </c>
      <c r="Y283" s="3">
        <v>22</v>
      </c>
      <c r="Z283" s="3">
        <v>22</v>
      </c>
      <c r="AA283" s="3">
        <v>22</v>
      </c>
      <c r="AB283" s="3">
        <v>22</v>
      </c>
      <c r="AC283" s="3">
        <v>24</v>
      </c>
      <c r="AD283" s="3">
        <v>24</v>
      </c>
      <c r="AE283" s="3">
        <v>24</v>
      </c>
      <c r="AF283" s="3">
        <v>24</v>
      </c>
      <c r="AG283" s="3">
        <v>24</v>
      </c>
      <c r="AH283" s="3">
        <v>24</v>
      </c>
      <c r="AI283" s="3">
        <v>24</v>
      </c>
    </row>
    <row r="284" spans="1:35">
      <c r="A284" t="s">
        <v>626</v>
      </c>
      <c r="B284" s="23">
        <v>204</v>
      </c>
      <c r="C284" s="18" t="s">
        <v>355</v>
      </c>
      <c r="D284" s="3">
        <v>9</v>
      </c>
      <c r="E284" s="3">
        <v>9</v>
      </c>
      <c r="F284" s="3">
        <v>9</v>
      </c>
      <c r="G284" s="3">
        <v>9</v>
      </c>
      <c r="H284" s="3">
        <v>8</v>
      </c>
      <c r="I284" s="3">
        <v>7</v>
      </c>
      <c r="J284" s="3">
        <v>7</v>
      </c>
      <c r="K284" s="3">
        <v>7</v>
      </c>
      <c r="L284" s="3">
        <v>7</v>
      </c>
      <c r="M284" s="3">
        <v>7</v>
      </c>
      <c r="N284" s="3">
        <v>7</v>
      </c>
      <c r="O284" s="3">
        <v>7</v>
      </c>
      <c r="P284" s="3">
        <v>7</v>
      </c>
      <c r="Q284" s="3">
        <v>7</v>
      </c>
      <c r="R284" s="3">
        <v>7</v>
      </c>
      <c r="S284" s="3">
        <v>7</v>
      </c>
      <c r="T284" s="3">
        <v>7</v>
      </c>
      <c r="U284" s="3">
        <v>7</v>
      </c>
      <c r="V284" s="3">
        <v>7</v>
      </c>
      <c r="W284" s="3">
        <v>7</v>
      </c>
      <c r="X284" s="3">
        <v>7</v>
      </c>
      <c r="Y284" s="3">
        <v>7</v>
      </c>
      <c r="Z284" s="3">
        <v>7</v>
      </c>
      <c r="AA284" s="3">
        <v>7</v>
      </c>
      <c r="AB284" s="3">
        <v>7</v>
      </c>
      <c r="AC284" s="3">
        <v>7</v>
      </c>
      <c r="AD284" s="3">
        <v>7</v>
      </c>
      <c r="AE284" s="3">
        <v>7</v>
      </c>
      <c r="AF284" s="3">
        <v>7</v>
      </c>
      <c r="AG284" s="3">
        <v>7</v>
      </c>
      <c r="AH284" s="3">
        <v>7</v>
      </c>
      <c r="AI284" s="3">
        <v>7</v>
      </c>
    </row>
    <row r="285" spans="1:35">
      <c r="A285" t="s">
        <v>626</v>
      </c>
      <c r="B285" s="23">
        <v>205</v>
      </c>
      <c r="C285" s="18" t="s">
        <v>356</v>
      </c>
      <c r="D285" s="3">
        <v>6</v>
      </c>
      <c r="E285" s="3">
        <v>6</v>
      </c>
      <c r="F285" s="3">
        <v>6</v>
      </c>
      <c r="G285" s="3">
        <v>6</v>
      </c>
      <c r="H285" s="3">
        <v>6</v>
      </c>
      <c r="I285" s="3">
        <v>6</v>
      </c>
      <c r="J285" s="3">
        <v>6</v>
      </c>
      <c r="K285" s="3">
        <v>6</v>
      </c>
      <c r="L285" s="3">
        <v>6</v>
      </c>
      <c r="M285" s="3">
        <v>6</v>
      </c>
      <c r="N285" s="3">
        <v>6</v>
      </c>
      <c r="O285" s="3">
        <v>6</v>
      </c>
      <c r="P285" s="3">
        <v>6</v>
      </c>
      <c r="Q285" s="3">
        <v>6</v>
      </c>
      <c r="R285" s="3">
        <v>6</v>
      </c>
      <c r="S285" s="3">
        <v>6</v>
      </c>
      <c r="T285" s="3">
        <v>6</v>
      </c>
      <c r="U285" s="3">
        <v>6</v>
      </c>
      <c r="V285" s="3">
        <v>7</v>
      </c>
      <c r="W285" s="3">
        <v>7</v>
      </c>
      <c r="X285" s="3">
        <v>7</v>
      </c>
      <c r="Y285" s="3">
        <v>7</v>
      </c>
      <c r="Z285" s="3">
        <v>7</v>
      </c>
      <c r="AA285" s="3">
        <v>7</v>
      </c>
      <c r="AB285" s="3">
        <v>7</v>
      </c>
      <c r="AC285" s="3">
        <v>7</v>
      </c>
      <c r="AD285" s="3">
        <v>7</v>
      </c>
      <c r="AE285" s="3">
        <v>7</v>
      </c>
      <c r="AF285" s="3">
        <v>7</v>
      </c>
      <c r="AG285" s="3">
        <v>7</v>
      </c>
      <c r="AH285" s="3">
        <v>7</v>
      </c>
      <c r="AI285" s="3">
        <v>7</v>
      </c>
    </row>
    <row r="286" spans="1:35">
      <c r="A286" t="s">
        <v>626</v>
      </c>
      <c r="B286" s="23">
        <v>206</v>
      </c>
      <c r="C286" s="18" t="s">
        <v>357</v>
      </c>
      <c r="D286" s="3">
        <v>59</v>
      </c>
      <c r="E286" s="3">
        <v>60</v>
      </c>
      <c r="F286" s="3">
        <v>60</v>
      </c>
      <c r="G286" s="3">
        <v>60</v>
      </c>
      <c r="H286" s="3">
        <v>59</v>
      </c>
      <c r="I286" s="3">
        <v>59</v>
      </c>
      <c r="J286" s="3">
        <v>59</v>
      </c>
      <c r="K286" s="3">
        <v>58</v>
      </c>
      <c r="L286" s="3">
        <v>58</v>
      </c>
      <c r="M286" s="3">
        <v>58</v>
      </c>
      <c r="N286" s="3">
        <v>58</v>
      </c>
      <c r="O286" s="3">
        <v>57</v>
      </c>
      <c r="P286" s="3">
        <v>57</v>
      </c>
      <c r="Q286" s="3">
        <v>58</v>
      </c>
      <c r="R286" s="3">
        <v>60</v>
      </c>
      <c r="S286" s="3">
        <v>61</v>
      </c>
      <c r="T286" s="3">
        <v>63</v>
      </c>
      <c r="U286" s="3">
        <v>62</v>
      </c>
      <c r="V286" s="3">
        <v>62</v>
      </c>
      <c r="W286" s="3">
        <v>62</v>
      </c>
      <c r="X286" s="3">
        <v>64</v>
      </c>
      <c r="Y286" s="3">
        <v>64</v>
      </c>
      <c r="Z286" s="3">
        <v>64</v>
      </c>
      <c r="AA286" s="3">
        <v>63</v>
      </c>
      <c r="AB286" s="3">
        <v>65</v>
      </c>
      <c r="AC286" s="3">
        <v>64</v>
      </c>
      <c r="AD286" s="3">
        <v>64</v>
      </c>
      <c r="AE286" s="3">
        <v>64</v>
      </c>
      <c r="AF286" s="3">
        <v>64</v>
      </c>
      <c r="AG286" s="3">
        <v>64</v>
      </c>
      <c r="AH286" s="3">
        <v>63</v>
      </c>
      <c r="AI286" s="3">
        <v>63</v>
      </c>
    </row>
    <row r="287" spans="1:35">
      <c r="A287" t="s">
        <v>626</v>
      </c>
      <c r="B287" s="23">
        <v>207</v>
      </c>
      <c r="C287" s="18" t="s">
        <v>358</v>
      </c>
      <c r="D287" s="3">
        <v>62</v>
      </c>
      <c r="E287" s="3">
        <v>62</v>
      </c>
      <c r="F287" s="3">
        <v>62</v>
      </c>
      <c r="G287" s="3">
        <v>62</v>
      </c>
      <c r="H287" s="3">
        <v>62</v>
      </c>
      <c r="I287" s="3">
        <v>62</v>
      </c>
      <c r="J287" s="3">
        <v>62</v>
      </c>
      <c r="K287" s="3">
        <v>62</v>
      </c>
      <c r="L287" s="3">
        <v>63</v>
      </c>
      <c r="M287" s="3">
        <v>63</v>
      </c>
      <c r="N287" s="3">
        <v>63</v>
      </c>
      <c r="O287" s="3">
        <v>63</v>
      </c>
      <c r="P287" s="3">
        <v>63</v>
      </c>
      <c r="Q287" s="3">
        <v>63</v>
      </c>
      <c r="R287" s="3">
        <v>63</v>
      </c>
      <c r="S287" s="3">
        <v>63</v>
      </c>
      <c r="T287" s="3">
        <v>63</v>
      </c>
      <c r="U287" s="3">
        <v>63</v>
      </c>
      <c r="V287" s="3">
        <v>63</v>
      </c>
      <c r="W287" s="3">
        <v>63</v>
      </c>
      <c r="X287" s="3">
        <v>63</v>
      </c>
      <c r="Y287" s="3">
        <v>63</v>
      </c>
      <c r="Z287" s="3">
        <v>65</v>
      </c>
      <c r="AA287" s="3">
        <v>65</v>
      </c>
      <c r="AB287" s="3">
        <v>65</v>
      </c>
      <c r="AC287" s="3">
        <v>65</v>
      </c>
      <c r="AD287" s="3">
        <v>65</v>
      </c>
      <c r="AE287" s="3">
        <v>65</v>
      </c>
      <c r="AF287" s="3">
        <v>65</v>
      </c>
      <c r="AG287" s="3">
        <v>65</v>
      </c>
      <c r="AH287" s="3">
        <v>65</v>
      </c>
      <c r="AI287" s="3">
        <v>66</v>
      </c>
    </row>
    <row r="288" spans="1:35">
      <c r="A288" t="s">
        <v>626</v>
      </c>
      <c r="B288" s="23">
        <v>208</v>
      </c>
      <c r="C288" s="18" t="s">
        <v>359</v>
      </c>
      <c r="D288" s="3">
        <v>166</v>
      </c>
      <c r="E288" s="3">
        <v>166</v>
      </c>
      <c r="F288" s="3">
        <v>167</v>
      </c>
      <c r="G288" s="3">
        <v>166</v>
      </c>
      <c r="H288" s="3">
        <v>166</v>
      </c>
      <c r="I288" s="3">
        <v>164</v>
      </c>
      <c r="J288" s="3">
        <v>165</v>
      </c>
      <c r="K288" s="3">
        <v>164</v>
      </c>
      <c r="L288" s="3">
        <v>162</v>
      </c>
      <c r="M288" s="3">
        <v>161</v>
      </c>
      <c r="N288" s="3">
        <v>163</v>
      </c>
      <c r="O288" s="3">
        <v>163</v>
      </c>
      <c r="P288" s="3">
        <v>164</v>
      </c>
      <c r="Q288" s="3">
        <v>165</v>
      </c>
      <c r="R288" s="3">
        <v>165</v>
      </c>
      <c r="S288" s="3">
        <v>165</v>
      </c>
      <c r="T288" s="3">
        <v>165</v>
      </c>
      <c r="U288" s="3">
        <v>165</v>
      </c>
      <c r="V288" s="3">
        <v>165</v>
      </c>
      <c r="W288" s="3">
        <v>162</v>
      </c>
      <c r="X288" s="3">
        <v>162</v>
      </c>
      <c r="Y288" s="3">
        <v>162</v>
      </c>
      <c r="Z288" s="3">
        <v>162</v>
      </c>
      <c r="AA288" s="3">
        <v>162</v>
      </c>
      <c r="AB288" s="3">
        <v>163</v>
      </c>
      <c r="AC288" s="3">
        <v>164</v>
      </c>
      <c r="AD288" s="3">
        <v>164</v>
      </c>
      <c r="AE288" s="3">
        <v>164</v>
      </c>
      <c r="AF288" s="3">
        <v>165</v>
      </c>
      <c r="AG288" s="3">
        <v>162</v>
      </c>
      <c r="AH288" s="3">
        <v>163</v>
      </c>
      <c r="AI288" s="3">
        <v>163</v>
      </c>
    </row>
    <row r="289" spans="1:35">
      <c r="A289" t="s">
        <v>626</v>
      </c>
      <c r="B289" s="23">
        <v>211</v>
      </c>
      <c r="C289" s="18" t="s">
        <v>360</v>
      </c>
      <c r="D289" s="3">
        <v>24</v>
      </c>
      <c r="E289" s="3">
        <v>24</v>
      </c>
      <c r="F289" s="3">
        <v>24</v>
      </c>
      <c r="G289" s="3">
        <v>24</v>
      </c>
      <c r="H289" s="3">
        <v>24</v>
      </c>
      <c r="I289" s="3">
        <v>24</v>
      </c>
      <c r="J289" s="3">
        <v>24</v>
      </c>
      <c r="K289" s="3">
        <v>24</v>
      </c>
      <c r="L289" s="3">
        <v>24</v>
      </c>
      <c r="M289" s="3">
        <v>24</v>
      </c>
      <c r="N289" s="3">
        <v>24</v>
      </c>
      <c r="O289" s="3">
        <v>24</v>
      </c>
      <c r="P289" s="3">
        <v>24</v>
      </c>
      <c r="Q289" s="3">
        <v>24</v>
      </c>
      <c r="R289" s="3">
        <v>24</v>
      </c>
      <c r="S289" s="3">
        <v>24</v>
      </c>
      <c r="T289" s="3">
        <v>24</v>
      </c>
      <c r="U289" s="3">
        <v>24</v>
      </c>
      <c r="V289" s="3">
        <v>24</v>
      </c>
      <c r="W289" s="3">
        <v>24</v>
      </c>
      <c r="X289" s="3">
        <v>24</v>
      </c>
      <c r="Y289" s="3">
        <v>25</v>
      </c>
      <c r="Z289" s="3">
        <v>25</v>
      </c>
      <c r="AA289" s="3">
        <v>25</v>
      </c>
      <c r="AB289" s="3">
        <v>25</v>
      </c>
      <c r="AC289" s="3">
        <v>25</v>
      </c>
      <c r="AD289" s="3">
        <v>25</v>
      </c>
      <c r="AE289" s="3">
        <v>25</v>
      </c>
      <c r="AF289" s="3">
        <v>25</v>
      </c>
      <c r="AG289" s="3">
        <v>25</v>
      </c>
      <c r="AH289" s="3">
        <v>25</v>
      </c>
      <c r="AI289" s="3">
        <v>25</v>
      </c>
    </row>
    <row r="290" spans="1:35">
      <c r="A290" t="s">
        <v>626</v>
      </c>
      <c r="B290" s="23">
        <v>212</v>
      </c>
      <c r="C290" s="18" t="s">
        <v>361</v>
      </c>
      <c r="D290" s="3">
        <v>1</v>
      </c>
      <c r="E290" s="3">
        <v>1</v>
      </c>
      <c r="F290" s="3">
        <v>1</v>
      </c>
      <c r="G290" s="3">
        <v>1</v>
      </c>
      <c r="H290" s="3">
        <v>1</v>
      </c>
      <c r="I290" s="3">
        <v>1</v>
      </c>
      <c r="J290" s="3">
        <v>1</v>
      </c>
      <c r="K290" s="3">
        <v>1</v>
      </c>
      <c r="L290" s="3">
        <v>1</v>
      </c>
      <c r="M290" s="3">
        <v>1</v>
      </c>
      <c r="N290" s="3">
        <v>1</v>
      </c>
      <c r="O290" s="3">
        <v>1</v>
      </c>
      <c r="P290" s="3">
        <v>1</v>
      </c>
      <c r="Q290" s="3">
        <v>1</v>
      </c>
      <c r="R290" s="3">
        <v>1</v>
      </c>
      <c r="S290" s="3">
        <v>1</v>
      </c>
      <c r="T290" s="3">
        <v>1</v>
      </c>
      <c r="U290" s="3">
        <v>1</v>
      </c>
      <c r="V290" s="3">
        <v>1</v>
      </c>
      <c r="W290" s="3">
        <v>1</v>
      </c>
      <c r="X290" s="3">
        <v>1</v>
      </c>
      <c r="Y290" s="3">
        <v>1</v>
      </c>
      <c r="Z290" s="3">
        <v>1</v>
      </c>
      <c r="AA290" s="3">
        <v>1</v>
      </c>
      <c r="AB290" s="3">
        <v>1</v>
      </c>
      <c r="AC290" s="3">
        <v>1</v>
      </c>
      <c r="AD290" s="3">
        <v>1</v>
      </c>
      <c r="AE290" s="3">
        <v>1</v>
      </c>
      <c r="AF290" s="3">
        <v>1</v>
      </c>
      <c r="AG290" s="3">
        <v>1</v>
      </c>
      <c r="AH290" s="3">
        <v>1</v>
      </c>
      <c r="AI290" s="3">
        <v>1</v>
      </c>
    </row>
    <row r="291" spans="1:35">
      <c r="A291" t="s">
        <v>626</v>
      </c>
      <c r="B291" s="23">
        <v>213</v>
      </c>
      <c r="C291" s="18" t="s">
        <v>362</v>
      </c>
      <c r="D291" s="3">
        <v>13</v>
      </c>
      <c r="E291" s="3">
        <v>13</v>
      </c>
      <c r="F291" s="3">
        <v>13</v>
      </c>
      <c r="G291" s="3">
        <v>13</v>
      </c>
      <c r="H291" s="3">
        <v>13</v>
      </c>
      <c r="I291" s="3">
        <v>13</v>
      </c>
      <c r="J291" s="3">
        <v>13</v>
      </c>
      <c r="K291" s="3">
        <v>13</v>
      </c>
      <c r="L291" s="3">
        <v>13</v>
      </c>
      <c r="M291" s="3">
        <v>13</v>
      </c>
      <c r="N291" s="3">
        <v>13</v>
      </c>
      <c r="O291" s="3">
        <v>13</v>
      </c>
      <c r="P291" s="3">
        <v>13</v>
      </c>
      <c r="Q291" s="3">
        <v>13</v>
      </c>
      <c r="R291" s="3">
        <v>13</v>
      </c>
      <c r="S291" s="3">
        <v>13</v>
      </c>
      <c r="T291" s="3">
        <v>13</v>
      </c>
      <c r="U291" s="3">
        <v>13</v>
      </c>
      <c r="V291" s="3">
        <v>13</v>
      </c>
      <c r="W291" s="3">
        <v>13</v>
      </c>
      <c r="X291" s="3">
        <v>13</v>
      </c>
      <c r="Y291" s="3">
        <v>13</v>
      </c>
      <c r="Z291" s="3">
        <v>13</v>
      </c>
      <c r="AA291" s="3">
        <v>13</v>
      </c>
      <c r="AB291" s="3">
        <v>13</v>
      </c>
      <c r="AC291" s="3">
        <v>13</v>
      </c>
      <c r="AD291" s="3">
        <v>13</v>
      </c>
      <c r="AE291" s="3">
        <v>13</v>
      </c>
      <c r="AF291" s="3">
        <v>13</v>
      </c>
      <c r="AG291" s="3">
        <v>13</v>
      </c>
      <c r="AH291" s="3">
        <v>13</v>
      </c>
      <c r="AI291" s="3">
        <v>13</v>
      </c>
    </row>
    <row r="292" spans="1:35">
      <c r="A292" t="s">
        <v>626</v>
      </c>
      <c r="B292" s="23">
        <v>214</v>
      </c>
      <c r="C292" s="18" t="s">
        <v>363</v>
      </c>
      <c r="D292" s="3">
        <v>7</v>
      </c>
      <c r="E292" s="3">
        <v>7</v>
      </c>
      <c r="F292" s="3">
        <v>7</v>
      </c>
      <c r="G292" s="3">
        <v>7</v>
      </c>
      <c r="H292" s="3">
        <v>7</v>
      </c>
      <c r="I292" s="3">
        <v>7</v>
      </c>
      <c r="J292" s="3">
        <v>7</v>
      </c>
      <c r="K292" s="3">
        <v>7</v>
      </c>
      <c r="L292" s="3">
        <v>7</v>
      </c>
      <c r="M292" s="3">
        <v>7</v>
      </c>
      <c r="N292" s="3">
        <v>7</v>
      </c>
      <c r="O292" s="3">
        <v>7</v>
      </c>
      <c r="P292" s="3">
        <v>7</v>
      </c>
      <c r="Q292" s="3">
        <v>7</v>
      </c>
      <c r="R292" s="3">
        <v>7</v>
      </c>
      <c r="S292" s="3">
        <v>7</v>
      </c>
      <c r="T292" s="3">
        <v>7</v>
      </c>
      <c r="U292" s="3">
        <v>7</v>
      </c>
      <c r="V292" s="3">
        <v>7</v>
      </c>
      <c r="W292" s="3">
        <v>7</v>
      </c>
      <c r="X292" s="3">
        <v>7</v>
      </c>
      <c r="Y292" s="3">
        <v>7</v>
      </c>
      <c r="Z292" s="3">
        <v>7</v>
      </c>
      <c r="AA292" s="3">
        <v>7</v>
      </c>
      <c r="AB292" s="3">
        <v>7</v>
      </c>
      <c r="AC292" s="3">
        <v>7</v>
      </c>
      <c r="AD292" s="3">
        <v>7</v>
      </c>
      <c r="AE292" s="3">
        <v>7</v>
      </c>
      <c r="AF292" s="3">
        <v>7</v>
      </c>
      <c r="AG292" s="3">
        <v>7</v>
      </c>
      <c r="AH292" s="3">
        <v>7</v>
      </c>
      <c r="AI292" s="3">
        <v>7</v>
      </c>
    </row>
    <row r="293" spans="1:35">
      <c r="A293" t="s">
        <v>626</v>
      </c>
      <c r="B293" s="23">
        <v>215</v>
      </c>
      <c r="C293" s="18" t="s">
        <v>364</v>
      </c>
      <c r="D293" s="3">
        <v>39</v>
      </c>
      <c r="E293" s="3">
        <v>40</v>
      </c>
      <c r="F293" s="3">
        <v>40</v>
      </c>
      <c r="G293" s="3">
        <v>40</v>
      </c>
      <c r="H293" s="3">
        <v>40</v>
      </c>
      <c r="I293" s="3">
        <v>40</v>
      </c>
      <c r="J293" s="3">
        <v>40</v>
      </c>
      <c r="K293" s="3">
        <v>40</v>
      </c>
      <c r="L293" s="3">
        <v>41</v>
      </c>
      <c r="M293" s="3">
        <v>41</v>
      </c>
      <c r="N293" s="3">
        <v>42</v>
      </c>
      <c r="O293" s="3">
        <v>42</v>
      </c>
      <c r="P293" s="3">
        <v>42</v>
      </c>
      <c r="Q293" s="3">
        <v>42</v>
      </c>
      <c r="R293" s="3">
        <v>42</v>
      </c>
      <c r="S293" s="3">
        <v>42</v>
      </c>
      <c r="T293" s="3">
        <v>42</v>
      </c>
      <c r="U293" s="3">
        <v>42</v>
      </c>
      <c r="V293" s="3">
        <v>42</v>
      </c>
      <c r="W293" s="3">
        <v>42</v>
      </c>
      <c r="X293" s="3">
        <v>44</v>
      </c>
      <c r="Y293" s="3">
        <v>44</v>
      </c>
      <c r="Z293" s="3">
        <v>44</v>
      </c>
      <c r="AA293" s="3">
        <v>44</v>
      </c>
      <c r="AB293" s="3">
        <v>44</v>
      </c>
      <c r="AC293" s="3">
        <v>44</v>
      </c>
      <c r="AD293" s="3">
        <v>44</v>
      </c>
      <c r="AE293" s="3">
        <v>44</v>
      </c>
      <c r="AF293" s="3">
        <v>44</v>
      </c>
      <c r="AG293" s="3">
        <v>44</v>
      </c>
      <c r="AH293" s="3">
        <v>44</v>
      </c>
      <c r="AI293" s="3">
        <v>44</v>
      </c>
    </row>
    <row r="294" spans="1:35">
      <c r="A294" t="s">
        <v>626</v>
      </c>
      <c r="B294" s="23">
        <v>216</v>
      </c>
      <c r="C294" s="18" t="s">
        <v>365</v>
      </c>
      <c r="D294" s="3">
        <v>8</v>
      </c>
      <c r="E294" s="3">
        <v>8</v>
      </c>
      <c r="F294" s="3">
        <v>8</v>
      </c>
      <c r="G294" s="3">
        <v>8</v>
      </c>
      <c r="H294" s="3">
        <v>8</v>
      </c>
      <c r="I294" s="3">
        <v>8</v>
      </c>
      <c r="J294" s="3">
        <v>8</v>
      </c>
      <c r="K294" s="3">
        <v>8</v>
      </c>
      <c r="L294" s="3">
        <v>8</v>
      </c>
      <c r="M294" s="3">
        <v>8</v>
      </c>
      <c r="N294" s="3">
        <v>8</v>
      </c>
      <c r="O294" s="3">
        <v>8</v>
      </c>
      <c r="P294" s="3">
        <v>8</v>
      </c>
      <c r="Q294" s="3">
        <v>8</v>
      </c>
      <c r="R294" s="3">
        <v>8</v>
      </c>
      <c r="S294" s="3">
        <v>8</v>
      </c>
      <c r="T294" s="3">
        <v>8</v>
      </c>
      <c r="U294" s="3">
        <v>8</v>
      </c>
      <c r="V294" s="3">
        <v>8</v>
      </c>
      <c r="W294" s="3">
        <v>8</v>
      </c>
      <c r="X294" s="3">
        <v>8</v>
      </c>
      <c r="Y294" s="3">
        <v>8</v>
      </c>
      <c r="Z294" s="3">
        <v>8</v>
      </c>
      <c r="AA294" s="3">
        <v>8</v>
      </c>
      <c r="AB294" s="3">
        <v>8</v>
      </c>
      <c r="AC294" s="3">
        <v>8</v>
      </c>
      <c r="AD294" s="3">
        <v>8</v>
      </c>
      <c r="AE294" s="3">
        <v>8</v>
      </c>
      <c r="AF294" s="3">
        <v>8</v>
      </c>
      <c r="AG294" s="3">
        <v>8</v>
      </c>
      <c r="AH294" s="3">
        <v>8</v>
      </c>
      <c r="AI294" s="3">
        <v>8</v>
      </c>
    </row>
    <row r="295" spans="1:35">
      <c r="A295" t="s">
        <v>626</v>
      </c>
      <c r="B295" s="23">
        <v>217</v>
      </c>
      <c r="C295" s="18" t="s">
        <v>366</v>
      </c>
      <c r="D295" s="3">
        <v>28</v>
      </c>
      <c r="E295" s="3">
        <v>28</v>
      </c>
      <c r="F295" s="3">
        <v>28</v>
      </c>
      <c r="G295" s="3">
        <v>28</v>
      </c>
      <c r="H295" s="3">
        <v>28</v>
      </c>
      <c r="I295" s="3">
        <v>29</v>
      </c>
      <c r="J295" s="3">
        <v>29</v>
      </c>
      <c r="K295" s="3">
        <v>29</v>
      </c>
      <c r="L295" s="3">
        <v>29</v>
      </c>
      <c r="M295" s="3">
        <v>29</v>
      </c>
      <c r="N295" s="3">
        <v>29</v>
      </c>
      <c r="O295" s="3">
        <v>29</v>
      </c>
      <c r="P295" s="3">
        <v>29</v>
      </c>
      <c r="Q295" s="3">
        <v>29</v>
      </c>
      <c r="R295" s="3">
        <v>29</v>
      </c>
      <c r="S295" s="3">
        <v>29</v>
      </c>
      <c r="T295" s="3">
        <v>29</v>
      </c>
      <c r="U295" s="3">
        <v>29</v>
      </c>
      <c r="V295" s="3">
        <v>29</v>
      </c>
      <c r="W295" s="3">
        <v>29</v>
      </c>
      <c r="X295" s="3">
        <v>29</v>
      </c>
      <c r="Y295" s="3">
        <v>29</v>
      </c>
      <c r="Z295" s="3">
        <v>29</v>
      </c>
      <c r="AA295" s="3">
        <v>29</v>
      </c>
      <c r="AB295" s="3">
        <v>29</v>
      </c>
      <c r="AC295" s="3">
        <v>28</v>
      </c>
      <c r="AD295" s="3">
        <v>28</v>
      </c>
      <c r="AE295" s="3">
        <v>28</v>
      </c>
      <c r="AF295" s="3">
        <v>28</v>
      </c>
      <c r="AG295" s="3">
        <v>28</v>
      </c>
      <c r="AH295" s="3">
        <v>28</v>
      </c>
      <c r="AI295" s="3">
        <v>28</v>
      </c>
    </row>
    <row r="296" spans="1:35">
      <c r="A296" t="s">
        <v>626</v>
      </c>
      <c r="B296" s="23">
        <v>218</v>
      </c>
      <c r="C296" s="18" t="s">
        <v>367</v>
      </c>
      <c r="D296" s="3">
        <v>50</v>
      </c>
      <c r="E296" s="3">
        <v>52</v>
      </c>
      <c r="F296" s="3">
        <v>52</v>
      </c>
      <c r="G296" s="3">
        <v>52</v>
      </c>
      <c r="H296" s="3">
        <v>52</v>
      </c>
      <c r="I296" s="3">
        <v>52</v>
      </c>
      <c r="J296" s="3">
        <v>51</v>
      </c>
      <c r="K296" s="3">
        <v>51</v>
      </c>
      <c r="L296" s="3">
        <v>51</v>
      </c>
      <c r="M296" s="3">
        <v>51</v>
      </c>
      <c r="N296" s="3">
        <v>52</v>
      </c>
      <c r="O296" s="3">
        <v>54</v>
      </c>
      <c r="P296" s="3">
        <v>54</v>
      </c>
      <c r="Q296" s="3">
        <v>51</v>
      </c>
      <c r="R296" s="3">
        <v>51</v>
      </c>
      <c r="S296" s="3">
        <v>51</v>
      </c>
      <c r="T296" s="3">
        <v>51</v>
      </c>
      <c r="U296" s="3">
        <v>52</v>
      </c>
      <c r="V296" s="3">
        <v>52</v>
      </c>
      <c r="W296" s="3">
        <v>51</v>
      </c>
      <c r="X296" s="3">
        <v>50</v>
      </c>
      <c r="Y296" s="3">
        <v>50</v>
      </c>
      <c r="Z296" s="3">
        <v>50</v>
      </c>
      <c r="AA296" s="3">
        <v>49</v>
      </c>
      <c r="AB296" s="3">
        <v>49</v>
      </c>
      <c r="AC296" s="3">
        <v>50</v>
      </c>
      <c r="AD296" s="3">
        <v>49</v>
      </c>
      <c r="AE296" s="3">
        <v>49</v>
      </c>
      <c r="AF296" s="3">
        <v>50</v>
      </c>
      <c r="AG296" s="3">
        <v>51</v>
      </c>
      <c r="AH296" s="3">
        <v>51</v>
      </c>
      <c r="AI296" s="3">
        <v>52</v>
      </c>
    </row>
    <row r="297" spans="1:35">
      <c r="A297" t="s">
        <v>626</v>
      </c>
      <c r="B297" s="23">
        <v>219</v>
      </c>
      <c r="C297" s="18" t="s">
        <v>368</v>
      </c>
      <c r="D297" s="3">
        <v>19</v>
      </c>
      <c r="E297" s="3">
        <v>19</v>
      </c>
      <c r="F297" s="3">
        <v>19</v>
      </c>
      <c r="G297" s="3">
        <v>19</v>
      </c>
      <c r="H297" s="3">
        <v>18</v>
      </c>
      <c r="I297" s="3">
        <v>18</v>
      </c>
      <c r="J297" s="3">
        <v>18</v>
      </c>
      <c r="K297" s="3">
        <v>19</v>
      </c>
      <c r="L297" s="3">
        <v>19</v>
      </c>
      <c r="M297" s="3">
        <v>19</v>
      </c>
      <c r="N297" s="3">
        <v>19</v>
      </c>
      <c r="O297" s="3">
        <v>20</v>
      </c>
      <c r="P297" s="3">
        <v>19</v>
      </c>
      <c r="Q297" s="3">
        <v>19</v>
      </c>
      <c r="R297" s="3">
        <v>19</v>
      </c>
      <c r="S297" s="3">
        <v>19</v>
      </c>
      <c r="T297" s="3">
        <v>19</v>
      </c>
      <c r="U297" s="3">
        <v>19</v>
      </c>
      <c r="V297" s="3">
        <v>19</v>
      </c>
      <c r="W297" s="3">
        <v>19</v>
      </c>
      <c r="X297" s="3">
        <v>19</v>
      </c>
      <c r="Y297" s="3">
        <v>19</v>
      </c>
      <c r="Z297" s="3">
        <v>19</v>
      </c>
      <c r="AA297" s="3">
        <v>19</v>
      </c>
      <c r="AB297" s="3">
        <v>20</v>
      </c>
      <c r="AC297" s="3">
        <v>20</v>
      </c>
      <c r="AD297" s="3">
        <v>20</v>
      </c>
      <c r="AE297" s="3">
        <v>20</v>
      </c>
      <c r="AF297" s="3">
        <v>20</v>
      </c>
      <c r="AG297" s="3">
        <v>20</v>
      </c>
      <c r="AH297" s="3">
        <v>20</v>
      </c>
      <c r="AI297" s="3">
        <v>20</v>
      </c>
    </row>
    <row r="298" spans="1:35">
      <c r="A298" t="s">
        <v>626</v>
      </c>
      <c r="B298" s="23">
        <v>220</v>
      </c>
      <c r="C298" s="18" t="s">
        <v>369</v>
      </c>
      <c r="D298" s="3">
        <v>5</v>
      </c>
      <c r="E298" s="3">
        <v>5</v>
      </c>
      <c r="F298" s="3">
        <v>5</v>
      </c>
      <c r="G298" s="3">
        <v>5</v>
      </c>
      <c r="H298" s="3">
        <v>5</v>
      </c>
      <c r="I298" s="3">
        <v>5</v>
      </c>
      <c r="J298" s="3">
        <v>5</v>
      </c>
      <c r="K298" s="3">
        <v>5</v>
      </c>
      <c r="L298" s="3">
        <v>5</v>
      </c>
      <c r="M298" s="3">
        <v>5</v>
      </c>
      <c r="N298" s="3">
        <v>5</v>
      </c>
      <c r="O298" s="3">
        <v>5</v>
      </c>
      <c r="P298" s="3">
        <v>5</v>
      </c>
      <c r="Q298" s="3">
        <v>5</v>
      </c>
      <c r="R298" s="3">
        <v>5</v>
      </c>
      <c r="S298" s="3">
        <v>5</v>
      </c>
      <c r="T298" s="3">
        <v>5</v>
      </c>
      <c r="U298" s="3">
        <v>5</v>
      </c>
      <c r="V298" s="3">
        <v>5</v>
      </c>
      <c r="W298" s="3">
        <v>5</v>
      </c>
      <c r="X298" s="3">
        <v>5</v>
      </c>
      <c r="Y298" s="3">
        <v>5</v>
      </c>
      <c r="Z298" s="3">
        <v>5</v>
      </c>
      <c r="AA298" s="3">
        <v>5</v>
      </c>
      <c r="AB298" s="3">
        <v>5</v>
      </c>
      <c r="AC298" s="3">
        <v>5</v>
      </c>
      <c r="AD298" s="3">
        <v>5</v>
      </c>
      <c r="AE298" s="3">
        <v>5</v>
      </c>
      <c r="AF298" s="3">
        <v>5</v>
      </c>
      <c r="AG298" s="3">
        <v>5</v>
      </c>
      <c r="AH298" s="3">
        <v>5</v>
      </c>
      <c r="AI298" s="3">
        <v>5</v>
      </c>
    </row>
    <row r="299" spans="1:35">
      <c r="A299" t="s">
        <v>626</v>
      </c>
      <c r="B299" s="23">
        <v>221</v>
      </c>
      <c r="C299" s="18" t="s">
        <v>370</v>
      </c>
      <c r="D299" s="3">
        <v>50</v>
      </c>
      <c r="E299" s="3">
        <v>51</v>
      </c>
      <c r="F299" s="3">
        <v>50</v>
      </c>
      <c r="G299" s="3">
        <v>51</v>
      </c>
      <c r="H299" s="3">
        <v>49</v>
      </c>
      <c r="I299" s="3">
        <v>53</v>
      </c>
      <c r="J299" s="3">
        <v>53</v>
      </c>
      <c r="K299" s="3">
        <v>51</v>
      </c>
      <c r="L299" s="3">
        <v>50</v>
      </c>
      <c r="M299" s="3">
        <v>50</v>
      </c>
      <c r="N299" s="3">
        <v>50</v>
      </c>
      <c r="O299" s="3">
        <v>49</v>
      </c>
      <c r="P299" s="3">
        <v>49</v>
      </c>
      <c r="Q299" s="3">
        <v>48</v>
      </c>
      <c r="R299" s="3">
        <v>47</v>
      </c>
      <c r="S299" s="3">
        <v>47</v>
      </c>
      <c r="T299" s="3">
        <v>46</v>
      </c>
      <c r="U299" s="3">
        <v>46</v>
      </c>
      <c r="V299" s="3">
        <v>46</v>
      </c>
      <c r="W299" s="3">
        <v>46</v>
      </c>
      <c r="X299" s="3">
        <v>46</v>
      </c>
      <c r="Y299" s="3">
        <v>47</v>
      </c>
      <c r="Z299" s="3">
        <v>47</v>
      </c>
      <c r="AA299" s="3">
        <v>47</v>
      </c>
      <c r="AB299" s="3">
        <v>47</v>
      </c>
      <c r="AC299" s="3">
        <v>47</v>
      </c>
      <c r="AD299" s="3">
        <v>48</v>
      </c>
      <c r="AE299" s="3">
        <v>49</v>
      </c>
      <c r="AF299" s="3">
        <v>49</v>
      </c>
      <c r="AG299" s="3">
        <v>49</v>
      </c>
      <c r="AH299" s="3">
        <v>49</v>
      </c>
      <c r="AI299" s="3">
        <v>49</v>
      </c>
    </row>
    <row r="300" spans="1:35">
      <c r="A300" t="s">
        <v>626</v>
      </c>
      <c r="B300" s="23">
        <v>222</v>
      </c>
      <c r="C300" s="18" t="s">
        <v>371</v>
      </c>
      <c r="D300" s="3">
        <v>145</v>
      </c>
      <c r="E300" s="3">
        <v>146</v>
      </c>
      <c r="F300" s="3">
        <v>146</v>
      </c>
      <c r="G300" s="3">
        <v>146</v>
      </c>
      <c r="H300" s="3">
        <v>146</v>
      </c>
      <c r="I300" s="3">
        <v>147</v>
      </c>
      <c r="J300" s="3">
        <v>149</v>
      </c>
      <c r="K300" s="3">
        <v>148</v>
      </c>
      <c r="L300" s="3">
        <v>149</v>
      </c>
      <c r="M300" s="3">
        <v>150</v>
      </c>
      <c r="N300" s="3">
        <v>148</v>
      </c>
      <c r="O300" s="3">
        <v>152</v>
      </c>
      <c r="P300" s="3">
        <v>152</v>
      </c>
      <c r="Q300" s="3">
        <v>149</v>
      </c>
      <c r="R300" s="3">
        <v>149</v>
      </c>
      <c r="S300" s="3">
        <v>146</v>
      </c>
      <c r="T300" s="3">
        <v>149</v>
      </c>
      <c r="U300" s="3">
        <v>147</v>
      </c>
      <c r="V300" s="3">
        <v>149</v>
      </c>
      <c r="W300" s="3">
        <v>149</v>
      </c>
      <c r="X300" s="3">
        <v>152</v>
      </c>
      <c r="Y300" s="3">
        <v>152</v>
      </c>
      <c r="Z300" s="3">
        <v>153</v>
      </c>
      <c r="AA300" s="3">
        <v>152</v>
      </c>
      <c r="AB300" s="3">
        <v>153</v>
      </c>
      <c r="AC300" s="3">
        <v>154</v>
      </c>
      <c r="AD300" s="3">
        <v>154</v>
      </c>
      <c r="AE300" s="3">
        <v>154</v>
      </c>
      <c r="AF300" s="3">
        <v>154</v>
      </c>
      <c r="AG300" s="3">
        <v>154</v>
      </c>
      <c r="AH300" s="3">
        <v>155</v>
      </c>
      <c r="AI300" s="3">
        <v>155</v>
      </c>
    </row>
    <row r="301" spans="1:35">
      <c r="A301" t="s">
        <v>626</v>
      </c>
      <c r="B301" s="23">
        <v>223</v>
      </c>
      <c r="C301" s="18" t="s">
        <v>372</v>
      </c>
      <c r="D301" s="3">
        <v>11</v>
      </c>
      <c r="E301" s="3">
        <v>12</v>
      </c>
      <c r="F301" s="3">
        <v>12</v>
      </c>
      <c r="G301" s="3">
        <v>12</v>
      </c>
      <c r="H301" s="3">
        <v>12</v>
      </c>
      <c r="I301" s="3">
        <v>12</v>
      </c>
      <c r="J301" s="3">
        <v>12</v>
      </c>
      <c r="K301" s="3">
        <v>12</v>
      </c>
      <c r="L301" s="3">
        <v>12</v>
      </c>
      <c r="M301" s="3">
        <v>12</v>
      </c>
      <c r="N301" s="3">
        <v>12</v>
      </c>
      <c r="O301" s="3">
        <v>12</v>
      </c>
      <c r="P301" s="3">
        <v>12</v>
      </c>
      <c r="Q301" s="3">
        <v>12</v>
      </c>
      <c r="R301" s="3">
        <v>12</v>
      </c>
      <c r="S301" s="3">
        <v>12</v>
      </c>
      <c r="T301" s="3">
        <v>12</v>
      </c>
      <c r="U301" s="3">
        <v>12</v>
      </c>
      <c r="V301" s="3">
        <v>12</v>
      </c>
      <c r="W301" s="3">
        <v>12</v>
      </c>
      <c r="X301" s="3">
        <v>12</v>
      </c>
      <c r="Y301" s="3">
        <v>12</v>
      </c>
      <c r="Z301" s="3">
        <v>12</v>
      </c>
      <c r="AA301" s="3">
        <v>12</v>
      </c>
      <c r="AB301" s="3">
        <v>12</v>
      </c>
      <c r="AC301" s="3">
        <v>12</v>
      </c>
      <c r="AD301" s="3">
        <v>12</v>
      </c>
      <c r="AE301" s="3">
        <v>12</v>
      </c>
      <c r="AF301" s="3">
        <v>12</v>
      </c>
      <c r="AG301" s="3">
        <v>12</v>
      </c>
      <c r="AH301" s="3">
        <v>12</v>
      </c>
      <c r="AI301" s="3">
        <v>12</v>
      </c>
    </row>
    <row r="302" spans="1:35">
      <c r="A302" t="s">
        <v>626</v>
      </c>
      <c r="B302" s="23">
        <v>224</v>
      </c>
      <c r="C302" s="18" t="s">
        <v>373</v>
      </c>
      <c r="D302" s="3">
        <v>6</v>
      </c>
      <c r="E302" s="3">
        <v>6</v>
      </c>
      <c r="F302" s="3">
        <v>8</v>
      </c>
      <c r="G302" s="3">
        <v>6</v>
      </c>
      <c r="H302" s="3">
        <v>8</v>
      </c>
      <c r="I302" s="3">
        <v>8</v>
      </c>
      <c r="J302" s="3">
        <v>8</v>
      </c>
      <c r="K302" s="3">
        <v>8</v>
      </c>
      <c r="L302" s="3">
        <v>8</v>
      </c>
      <c r="M302" s="3">
        <v>8</v>
      </c>
      <c r="N302" s="3">
        <v>8</v>
      </c>
      <c r="O302" s="3">
        <v>8</v>
      </c>
      <c r="P302" s="3">
        <v>8</v>
      </c>
      <c r="Q302" s="3">
        <v>8</v>
      </c>
      <c r="R302" s="3">
        <v>8</v>
      </c>
      <c r="S302" s="3">
        <v>8</v>
      </c>
      <c r="T302" s="3">
        <v>8</v>
      </c>
      <c r="U302" s="3">
        <v>8</v>
      </c>
      <c r="V302" s="3">
        <v>8</v>
      </c>
      <c r="W302" s="3">
        <v>8</v>
      </c>
      <c r="X302" s="3">
        <v>8</v>
      </c>
      <c r="Y302" s="3">
        <v>8</v>
      </c>
      <c r="Z302" s="3">
        <v>8</v>
      </c>
      <c r="AA302" s="3">
        <v>8</v>
      </c>
      <c r="AB302" s="3">
        <v>8</v>
      </c>
      <c r="AC302" s="3">
        <v>8</v>
      </c>
      <c r="AD302" s="3">
        <v>8</v>
      </c>
      <c r="AE302" s="3">
        <v>7</v>
      </c>
      <c r="AF302" s="3">
        <v>7</v>
      </c>
      <c r="AG302" s="3">
        <v>7</v>
      </c>
      <c r="AH302" s="3">
        <v>7</v>
      </c>
      <c r="AI302" s="3">
        <v>7</v>
      </c>
    </row>
    <row r="303" spans="1:35">
      <c r="A303" t="s">
        <v>626</v>
      </c>
      <c r="B303" s="23">
        <v>225</v>
      </c>
      <c r="C303" s="18" t="s">
        <v>374</v>
      </c>
      <c r="D303" s="3">
        <v>280</v>
      </c>
      <c r="E303" s="3">
        <v>284</v>
      </c>
      <c r="F303" s="3">
        <v>286</v>
      </c>
      <c r="G303" s="3">
        <v>284</v>
      </c>
      <c r="H303" s="3">
        <v>289</v>
      </c>
      <c r="I303" s="3">
        <v>285</v>
      </c>
      <c r="J303" s="3">
        <v>285</v>
      </c>
      <c r="K303" s="3">
        <v>285</v>
      </c>
      <c r="L303" s="3">
        <v>284</v>
      </c>
      <c r="M303" s="3">
        <v>284</v>
      </c>
      <c r="N303" s="3">
        <v>284</v>
      </c>
      <c r="O303" s="3">
        <v>281</v>
      </c>
      <c r="P303" s="3">
        <v>279</v>
      </c>
      <c r="Q303" s="3">
        <v>283</v>
      </c>
      <c r="R303" s="3">
        <v>284</v>
      </c>
      <c r="S303" s="3">
        <v>284</v>
      </c>
      <c r="T303" s="3">
        <v>282</v>
      </c>
      <c r="U303" s="3">
        <v>284</v>
      </c>
      <c r="V303" s="3">
        <v>285</v>
      </c>
      <c r="W303" s="3">
        <v>283</v>
      </c>
      <c r="X303" s="3">
        <v>282</v>
      </c>
      <c r="Y303" s="3">
        <v>280</v>
      </c>
      <c r="Z303" s="3">
        <v>276</v>
      </c>
      <c r="AA303" s="3">
        <v>279</v>
      </c>
      <c r="AB303" s="3">
        <v>280</v>
      </c>
      <c r="AC303" s="3">
        <v>285</v>
      </c>
      <c r="AD303" s="3">
        <v>289</v>
      </c>
      <c r="AE303" s="3">
        <v>294</v>
      </c>
      <c r="AF303" s="3">
        <v>299</v>
      </c>
      <c r="AG303" s="3">
        <v>303</v>
      </c>
      <c r="AH303" s="3">
        <v>304</v>
      </c>
      <c r="AI303" s="3">
        <v>305</v>
      </c>
    </row>
    <row r="304" spans="1:35">
      <c r="A304" t="s">
        <v>626</v>
      </c>
      <c r="B304" s="23">
        <v>226</v>
      </c>
      <c r="C304" s="18" t="s">
        <v>375</v>
      </c>
      <c r="D304" s="3">
        <v>290</v>
      </c>
      <c r="E304" s="3">
        <v>286</v>
      </c>
      <c r="F304" s="3">
        <v>285</v>
      </c>
      <c r="G304" s="3">
        <v>286</v>
      </c>
      <c r="H304" s="3">
        <v>282</v>
      </c>
      <c r="I304" s="3">
        <v>277</v>
      </c>
      <c r="J304" s="3">
        <v>282</v>
      </c>
      <c r="K304" s="3">
        <v>283</v>
      </c>
      <c r="L304" s="3">
        <v>287</v>
      </c>
      <c r="M304" s="3">
        <v>290</v>
      </c>
      <c r="N304" s="3">
        <v>288</v>
      </c>
      <c r="O304" s="3">
        <v>292</v>
      </c>
      <c r="P304" s="3">
        <v>294</v>
      </c>
      <c r="Q304" s="3">
        <v>298</v>
      </c>
      <c r="R304" s="3">
        <v>296</v>
      </c>
      <c r="S304" s="3">
        <v>297</v>
      </c>
      <c r="T304" s="3">
        <v>297</v>
      </c>
      <c r="U304" s="3">
        <v>298</v>
      </c>
      <c r="V304" s="3">
        <v>298</v>
      </c>
      <c r="W304" s="3">
        <v>296</v>
      </c>
      <c r="X304" s="3">
        <v>296</v>
      </c>
      <c r="Y304" s="3">
        <v>296</v>
      </c>
      <c r="Z304" s="3">
        <v>296</v>
      </c>
      <c r="AA304" s="3">
        <v>294</v>
      </c>
      <c r="AB304" s="3">
        <v>298</v>
      </c>
      <c r="AC304" s="3">
        <v>296</v>
      </c>
      <c r="AD304" s="3">
        <v>297</v>
      </c>
      <c r="AE304" s="3">
        <v>298</v>
      </c>
      <c r="AF304" s="3">
        <v>300</v>
      </c>
      <c r="AG304" s="3">
        <v>302</v>
      </c>
      <c r="AH304" s="3">
        <v>301</v>
      </c>
      <c r="AI304" s="3">
        <v>305</v>
      </c>
    </row>
    <row r="305" spans="1:35">
      <c r="A305" t="s">
        <v>626</v>
      </c>
      <c r="B305" s="23">
        <v>302</v>
      </c>
      <c r="C305" s="18" t="s">
        <v>376</v>
      </c>
      <c r="D305" s="3">
        <v>1</v>
      </c>
      <c r="E305" s="3">
        <v>1</v>
      </c>
      <c r="F305" s="3">
        <v>1</v>
      </c>
      <c r="G305" s="3">
        <v>1</v>
      </c>
      <c r="H305" s="3">
        <v>1</v>
      </c>
      <c r="I305" s="3">
        <v>1</v>
      </c>
      <c r="J305" s="3">
        <v>1</v>
      </c>
      <c r="K305" s="3">
        <v>1</v>
      </c>
      <c r="L305" s="3">
        <v>1</v>
      </c>
      <c r="M305" s="3">
        <v>1</v>
      </c>
      <c r="N305" s="3">
        <v>1</v>
      </c>
      <c r="O305" s="3">
        <v>1</v>
      </c>
      <c r="P305" s="3">
        <v>1</v>
      </c>
      <c r="Q305" s="3">
        <v>1</v>
      </c>
      <c r="R305" s="3">
        <v>1</v>
      </c>
      <c r="S305" s="3">
        <v>1</v>
      </c>
      <c r="T305" s="3">
        <v>1</v>
      </c>
      <c r="U305" s="3">
        <v>1</v>
      </c>
      <c r="V305" s="3">
        <v>1</v>
      </c>
      <c r="W305" s="3">
        <v>1</v>
      </c>
      <c r="X305" s="3">
        <v>1</v>
      </c>
      <c r="Y305" s="3">
        <v>1</v>
      </c>
      <c r="Z305" s="3">
        <v>1</v>
      </c>
      <c r="AA305" s="3">
        <v>1</v>
      </c>
      <c r="AB305" s="3">
        <v>1</v>
      </c>
      <c r="AC305" s="3">
        <v>1</v>
      </c>
      <c r="AD305" s="3">
        <v>1</v>
      </c>
      <c r="AE305" s="3">
        <v>1</v>
      </c>
      <c r="AF305" s="3">
        <v>1</v>
      </c>
      <c r="AG305" s="3">
        <v>1</v>
      </c>
      <c r="AH305" s="3">
        <v>1</v>
      </c>
      <c r="AI305" s="3">
        <v>1</v>
      </c>
    </row>
    <row r="306" spans="1:35">
      <c r="A306" t="s">
        <v>626</v>
      </c>
      <c r="B306" s="23">
        <v>303</v>
      </c>
      <c r="C306" s="18" t="s">
        <v>377</v>
      </c>
      <c r="D306" s="3">
        <v>1</v>
      </c>
      <c r="E306" s="3">
        <v>1</v>
      </c>
      <c r="F306" s="3">
        <v>1</v>
      </c>
      <c r="G306" s="3">
        <v>1</v>
      </c>
      <c r="H306" s="3">
        <v>1</v>
      </c>
      <c r="I306" s="3">
        <v>1</v>
      </c>
      <c r="J306" s="3">
        <v>1</v>
      </c>
      <c r="K306" s="3">
        <v>1</v>
      </c>
      <c r="L306" s="3">
        <v>1</v>
      </c>
      <c r="M306" s="3">
        <v>1</v>
      </c>
      <c r="N306" s="3">
        <v>1</v>
      </c>
      <c r="O306" s="3">
        <v>1</v>
      </c>
      <c r="P306" s="3">
        <v>1</v>
      </c>
      <c r="Q306" s="3">
        <v>1</v>
      </c>
      <c r="R306" s="3">
        <v>1</v>
      </c>
      <c r="S306" s="3">
        <v>1</v>
      </c>
      <c r="T306" s="3">
        <v>1</v>
      </c>
      <c r="U306" s="3">
        <v>1</v>
      </c>
      <c r="V306" s="3">
        <v>1</v>
      </c>
      <c r="W306" s="3">
        <v>1</v>
      </c>
      <c r="X306" s="3">
        <v>1</v>
      </c>
      <c r="Y306" s="3">
        <v>1</v>
      </c>
      <c r="Z306" s="3">
        <v>1</v>
      </c>
      <c r="AA306" s="3">
        <v>1</v>
      </c>
      <c r="AB306" s="3">
        <v>1</v>
      </c>
      <c r="AC306" s="3">
        <v>1</v>
      </c>
      <c r="AD306" s="3">
        <v>1</v>
      </c>
      <c r="AE306" s="3">
        <v>1</v>
      </c>
      <c r="AF306" s="3">
        <v>1</v>
      </c>
      <c r="AG306" s="3">
        <v>1</v>
      </c>
      <c r="AH306" s="3">
        <v>1</v>
      </c>
      <c r="AI306" s="3">
        <v>1</v>
      </c>
    </row>
    <row r="307" spans="1:35">
      <c r="A307" t="s">
        <v>626</v>
      </c>
      <c r="B307" s="23">
        <v>304</v>
      </c>
      <c r="C307" s="18" t="s">
        <v>378</v>
      </c>
      <c r="D307" s="3">
        <v>2</v>
      </c>
      <c r="E307" s="3">
        <v>2</v>
      </c>
      <c r="F307" s="3">
        <v>2</v>
      </c>
      <c r="G307" s="3">
        <v>2</v>
      </c>
      <c r="H307" s="3">
        <v>2</v>
      </c>
      <c r="I307" s="3">
        <v>2</v>
      </c>
      <c r="J307" s="3">
        <v>2</v>
      </c>
      <c r="K307" s="3">
        <v>2</v>
      </c>
      <c r="L307" s="3">
        <v>2</v>
      </c>
      <c r="M307" s="3">
        <v>2</v>
      </c>
      <c r="N307" s="3">
        <v>2</v>
      </c>
      <c r="O307" s="3">
        <v>2</v>
      </c>
      <c r="P307" s="3">
        <v>2</v>
      </c>
      <c r="Q307" s="3">
        <v>2</v>
      </c>
      <c r="R307" s="3">
        <v>2</v>
      </c>
      <c r="S307" s="3">
        <v>2</v>
      </c>
      <c r="T307" s="3">
        <v>2</v>
      </c>
      <c r="U307" s="3">
        <v>2</v>
      </c>
      <c r="V307" s="3">
        <v>2</v>
      </c>
      <c r="W307" s="3">
        <v>2</v>
      </c>
      <c r="X307" s="3">
        <v>2</v>
      </c>
      <c r="Y307" s="3">
        <v>2</v>
      </c>
      <c r="Z307" s="3">
        <v>2</v>
      </c>
      <c r="AA307" s="3">
        <v>2</v>
      </c>
      <c r="AB307" s="3">
        <v>2</v>
      </c>
      <c r="AC307" s="3">
        <v>2</v>
      </c>
      <c r="AD307" s="3">
        <v>2</v>
      </c>
      <c r="AE307" s="3">
        <v>2</v>
      </c>
      <c r="AF307" s="3">
        <v>2</v>
      </c>
      <c r="AG307" s="3">
        <v>2</v>
      </c>
      <c r="AH307" s="3">
        <v>2</v>
      </c>
      <c r="AI307" s="3">
        <v>2</v>
      </c>
    </row>
    <row r="308" spans="1:35">
      <c r="A308" t="s">
        <v>626</v>
      </c>
      <c r="B308" s="23">
        <v>307</v>
      </c>
      <c r="C308" s="18" t="s">
        <v>379</v>
      </c>
      <c r="D308" s="3">
        <v>26</v>
      </c>
      <c r="E308" s="3">
        <v>26</v>
      </c>
      <c r="F308" s="3">
        <v>26</v>
      </c>
      <c r="G308" s="3">
        <v>26</v>
      </c>
      <c r="H308" s="3">
        <v>26</v>
      </c>
      <c r="I308" s="3">
        <v>26</v>
      </c>
      <c r="J308" s="3">
        <v>26</v>
      </c>
      <c r="K308" s="3">
        <v>26</v>
      </c>
      <c r="L308" s="3">
        <v>26</v>
      </c>
      <c r="M308" s="3">
        <v>27</v>
      </c>
      <c r="N308" s="3">
        <v>27</v>
      </c>
      <c r="O308" s="3">
        <v>26</v>
      </c>
      <c r="P308" s="3">
        <v>26</v>
      </c>
      <c r="Q308" s="3">
        <v>26</v>
      </c>
      <c r="R308" s="3">
        <v>26</v>
      </c>
      <c r="S308" s="3">
        <v>26</v>
      </c>
      <c r="T308" s="3">
        <v>26</v>
      </c>
      <c r="U308" s="3">
        <v>26</v>
      </c>
      <c r="V308" s="3">
        <v>26</v>
      </c>
      <c r="W308" s="3">
        <v>26</v>
      </c>
      <c r="X308" s="3">
        <v>26</v>
      </c>
      <c r="Y308" s="3">
        <v>26</v>
      </c>
      <c r="Z308" s="3">
        <v>26</v>
      </c>
      <c r="AA308" s="3">
        <v>26</v>
      </c>
      <c r="AB308" s="3">
        <v>26</v>
      </c>
      <c r="AC308" s="3">
        <v>27</v>
      </c>
      <c r="AD308" s="3">
        <v>27</v>
      </c>
      <c r="AE308" s="3">
        <v>27</v>
      </c>
      <c r="AF308" s="3">
        <v>27</v>
      </c>
      <c r="AG308" s="3">
        <v>27</v>
      </c>
      <c r="AH308" s="3">
        <v>26</v>
      </c>
      <c r="AI308" s="3">
        <v>26</v>
      </c>
    </row>
    <row r="309" spans="1:35">
      <c r="A309" t="s">
        <v>626</v>
      </c>
      <c r="B309" s="23">
        <v>311</v>
      </c>
      <c r="C309" s="18" t="s">
        <v>380</v>
      </c>
      <c r="D309" s="3">
        <v>26</v>
      </c>
      <c r="E309" s="3">
        <v>26</v>
      </c>
      <c r="F309" s="3">
        <v>26</v>
      </c>
      <c r="G309" s="3">
        <v>26</v>
      </c>
      <c r="H309" s="3">
        <v>26</v>
      </c>
      <c r="I309" s="3">
        <v>24</v>
      </c>
      <c r="J309" s="3">
        <v>24</v>
      </c>
      <c r="K309" s="3">
        <v>24</v>
      </c>
      <c r="L309" s="3">
        <v>24</v>
      </c>
      <c r="M309" s="3">
        <v>24</v>
      </c>
      <c r="N309" s="3">
        <v>25</v>
      </c>
      <c r="O309" s="3">
        <v>25</v>
      </c>
      <c r="P309" s="3">
        <v>25</v>
      </c>
      <c r="Q309" s="3">
        <v>25</v>
      </c>
      <c r="R309" s="3">
        <v>26</v>
      </c>
      <c r="S309" s="3">
        <v>27</v>
      </c>
      <c r="T309" s="3">
        <v>27</v>
      </c>
      <c r="U309" s="3">
        <v>25</v>
      </c>
      <c r="V309" s="3">
        <v>25</v>
      </c>
      <c r="W309" s="3">
        <v>26</v>
      </c>
      <c r="X309" s="3">
        <v>26</v>
      </c>
      <c r="Y309" s="3">
        <v>26</v>
      </c>
      <c r="Z309" s="3">
        <v>26</v>
      </c>
      <c r="AA309" s="3">
        <v>26</v>
      </c>
      <c r="AB309" s="3">
        <v>26</v>
      </c>
      <c r="AC309" s="3">
        <v>26</v>
      </c>
      <c r="AD309" s="3">
        <v>26</v>
      </c>
      <c r="AE309" s="3">
        <v>26</v>
      </c>
      <c r="AF309" s="3">
        <v>26</v>
      </c>
      <c r="AG309" s="3">
        <v>26</v>
      </c>
      <c r="AH309" s="3">
        <v>26</v>
      </c>
      <c r="AI309" s="3">
        <v>26</v>
      </c>
    </row>
    <row r="310" spans="1:35">
      <c r="A310" t="s">
        <v>626</v>
      </c>
      <c r="B310" s="23">
        <v>312</v>
      </c>
      <c r="C310" s="18" t="s">
        <v>381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  <c r="Q310" s="3">
        <v>0</v>
      </c>
      <c r="R310" s="3">
        <v>0</v>
      </c>
      <c r="S310" s="3">
        <v>0</v>
      </c>
      <c r="T310" s="3">
        <v>0</v>
      </c>
      <c r="U310" s="3">
        <v>0</v>
      </c>
      <c r="V310" s="3">
        <v>0</v>
      </c>
      <c r="W310" s="3">
        <v>0</v>
      </c>
      <c r="X310" s="3">
        <v>0</v>
      </c>
      <c r="Y310" s="3">
        <v>0</v>
      </c>
      <c r="Z310" s="3">
        <v>0</v>
      </c>
      <c r="AA310" s="3">
        <v>0</v>
      </c>
      <c r="AB310" s="3">
        <v>0</v>
      </c>
      <c r="AC310" s="3">
        <v>0</v>
      </c>
      <c r="AD310" s="3">
        <v>0</v>
      </c>
      <c r="AE310" s="3">
        <v>0</v>
      </c>
      <c r="AF310" s="3">
        <v>0</v>
      </c>
      <c r="AG310" s="3">
        <v>0</v>
      </c>
      <c r="AH310" s="3">
        <v>0</v>
      </c>
      <c r="AI310" s="3">
        <v>0</v>
      </c>
    </row>
    <row r="311" spans="1:35">
      <c r="A311" t="s">
        <v>626</v>
      </c>
      <c r="B311" s="23">
        <v>314</v>
      </c>
      <c r="C311" s="18" t="s">
        <v>382</v>
      </c>
      <c r="D311" s="3">
        <v>1</v>
      </c>
      <c r="E311" s="3">
        <v>1</v>
      </c>
      <c r="F311" s="3">
        <v>1</v>
      </c>
      <c r="G311" s="3">
        <v>1</v>
      </c>
      <c r="H311" s="3">
        <v>1</v>
      </c>
      <c r="I311" s="3">
        <v>1</v>
      </c>
      <c r="J311" s="3">
        <v>1</v>
      </c>
      <c r="K311" s="3">
        <v>1</v>
      </c>
      <c r="L311" s="3">
        <v>1</v>
      </c>
      <c r="M311" s="3">
        <v>1</v>
      </c>
      <c r="N311" s="3">
        <v>1</v>
      </c>
      <c r="O311" s="3">
        <v>1</v>
      </c>
      <c r="P311" s="3">
        <v>1</v>
      </c>
      <c r="Q311" s="3">
        <v>1</v>
      </c>
      <c r="R311" s="3">
        <v>1</v>
      </c>
      <c r="S311" s="3">
        <v>1</v>
      </c>
      <c r="T311" s="3">
        <v>1</v>
      </c>
      <c r="U311" s="3">
        <v>1</v>
      </c>
      <c r="V311" s="3">
        <v>1</v>
      </c>
      <c r="W311" s="3">
        <v>1</v>
      </c>
      <c r="X311" s="3">
        <v>1</v>
      </c>
      <c r="Y311" s="3">
        <v>1</v>
      </c>
      <c r="Z311" s="3">
        <v>1</v>
      </c>
      <c r="AA311" s="3">
        <v>1</v>
      </c>
      <c r="AB311" s="3">
        <v>1</v>
      </c>
      <c r="AC311" s="3">
        <v>1</v>
      </c>
      <c r="AD311" s="3">
        <v>1</v>
      </c>
      <c r="AE311" s="3">
        <v>1</v>
      </c>
      <c r="AF311" s="3">
        <v>1</v>
      </c>
      <c r="AG311" s="3">
        <v>1</v>
      </c>
      <c r="AH311" s="3">
        <v>1</v>
      </c>
      <c r="AI311" s="3">
        <v>1</v>
      </c>
    </row>
    <row r="312" spans="1:35">
      <c r="A312" t="s">
        <v>626</v>
      </c>
      <c r="B312" s="23">
        <v>316</v>
      </c>
      <c r="C312" s="18" t="s">
        <v>383</v>
      </c>
      <c r="D312" s="3">
        <v>17</v>
      </c>
      <c r="E312" s="3">
        <v>18</v>
      </c>
      <c r="F312" s="3">
        <v>18</v>
      </c>
      <c r="G312" s="3">
        <v>18</v>
      </c>
      <c r="H312" s="3">
        <v>18</v>
      </c>
      <c r="I312" s="3">
        <v>18</v>
      </c>
      <c r="J312" s="3">
        <v>18</v>
      </c>
      <c r="K312" s="3">
        <v>18</v>
      </c>
      <c r="L312" s="3">
        <v>18</v>
      </c>
      <c r="M312" s="3">
        <v>18</v>
      </c>
      <c r="N312" s="3">
        <v>18</v>
      </c>
      <c r="O312" s="3">
        <v>18</v>
      </c>
      <c r="P312" s="3">
        <v>18</v>
      </c>
      <c r="Q312" s="3">
        <v>18</v>
      </c>
      <c r="R312" s="3">
        <v>18</v>
      </c>
      <c r="S312" s="3">
        <v>18</v>
      </c>
      <c r="T312" s="3">
        <v>18</v>
      </c>
      <c r="U312" s="3">
        <v>19</v>
      </c>
      <c r="V312" s="3">
        <v>19</v>
      </c>
      <c r="W312" s="3">
        <v>19</v>
      </c>
      <c r="X312" s="3">
        <v>19</v>
      </c>
      <c r="Y312" s="3">
        <v>21</v>
      </c>
      <c r="Z312" s="3">
        <v>21</v>
      </c>
      <c r="AA312" s="3">
        <v>21</v>
      </c>
      <c r="AB312" s="3">
        <v>22</v>
      </c>
      <c r="AC312" s="3">
        <v>23</v>
      </c>
      <c r="AD312" s="3">
        <v>23</v>
      </c>
      <c r="AE312" s="3">
        <v>23</v>
      </c>
      <c r="AF312" s="3">
        <v>22</v>
      </c>
      <c r="AG312" s="3">
        <v>22</v>
      </c>
      <c r="AH312" s="3">
        <v>22</v>
      </c>
      <c r="AI312" s="3">
        <v>22</v>
      </c>
    </row>
    <row r="313" spans="1:35">
      <c r="A313" t="s">
        <v>626</v>
      </c>
      <c r="B313" s="23">
        <v>317</v>
      </c>
      <c r="C313" s="18" t="s">
        <v>384</v>
      </c>
      <c r="D313" s="3">
        <v>10</v>
      </c>
      <c r="E313" s="3">
        <v>10</v>
      </c>
      <c r="F313" s="3">
        <v>10</v>
      </c>
      <c r="G313" s="3">
        <v>10</v>
      </c>
      <c r="H313" s="3">
        <v>10</v>
      </c>
      <c r="I313" s="3">
        <v>10</v>
      </c>
      <c r="J313" s="3">
        <v>10</v>
      </c>
      <c r="K313" s="3">
        <v>10</v>
      </c>
      <c r="L313" s="3">
        <v>10</v>
      </c>
      <c r="M313" s="3">
        <v>10</v>
      </c>
      <c r="N313" s="3">
        <v>10</v>
      </c>
      <c r="O313" s="3">
        <v>10</v>
      </c>
      <c r="P313" s="3">
        <v>10</v>
      </c>
      <c r="Q313" s="3">
        <v>10</v>
      </c>
      <c r="R313" s="3">
        <v>10</v>
      </c>
      <c r="S313" s="3">
        <v>10</v>
      </c>
      <c r="T313" s="3">
        <v>10</v>
      </c>
      <c r="U313" s="3">
        <v>10</v>
      </c>
      <c r="V313" s="3">
        <v>10</v>
      </c>
      <c r="W313" s="3">
        <v>10</v>
      </c>
      <c r="X313" s="3">
        <v>10</v>
      </c>
      <c r="Y313" s="3">
        <v>10</v>
      </c>
      <c r="Z313" s="3">
        <v>10</v>
      </c>
      <c r="AA313" s="3">
        <v>10</v>
      </c>
      <c r="AB313" s="3">
        <v>10</v>
      </c>
      <c r="AC313" s="3">
        <v>10</v>
      </c>
      <c r="AD313" s="3">
        <v>10</v>
      </c>
      <c r="AE313" s="3">
        <v>10</v>
      </c>
      <c r="AF313" s="3">
        <v>10</v>
      </c>
      <c r="AG313" s="3">
        <v>10</v>
      </c>
      <c r="AH313" s="3">
        <v>10</v>
      </c>
      <c r="AI313" s="3">
        <v>10</v>
      </c>
    </row>
    <row r="314" spans="1:35">
      <c r="A314" t="s">
        <v>626</v>
      </c>
      <c r="B314" s="23">
        <v>318</v>
      </c>
      <c r="C314" s="18" t="s">
        <v>385</v>
      </c>
      <c r="D314" s="3">
        <v>18</v>
      </c>
      <c r="E314" s="3">
        <v>18</v>
      </c>
      <c r="F314" s="3">
        <v>18</v>
      </c>
      <c r="G314" s="3">
        <v>18</v>
      </c>
      <c r="H314" s="3">
        <v>18</v>
      </c>
      <c r="I314" s="3">
        <v>18</v>
      </c>
      <c r="J314" s="3">
        <v>18</v>
      </c>
      <c r="K314" s="3">
        <v>18</v>
      </c>
      <c r="L314" s="3">
        <v>21</v>
      </c>
      <c r="M314" s="3">
        <v>21</v>
      </c>
      <c r="N314" s="3">
        <v>21</v>
      </c>
      <c r="O314" s="3">
        <v>20</v>
      </c>
      <c r="P314" s="3">
        <v>20</v>
      </c>
      <c r="Q314" s="3">
        <v>19</v>
      </c>
      <c r="R314" s="3">
        <v>19</v>
      </c>
      <c r="S314" s="3">
        <v>19</v>
      </c>
      <c r="T314" s="3">
        <v>19</v>
      </c>
      <c r="U314" s="3">
        <v>19</v>
      </c>
      <c r="V314" s="3">
        <v>19</v>
      </c>
      <c r="W314" s="3">
        <v>19</v>
      </c>
      <c r="X314" s="3">
        <v>19</v>
      </c>
      <c r="Y314" s="3">
        <v>17</v>
      </c>
      <c r="Z314" s="3">
        <v>17</v>
      </c>
      <c r="AA314" s="3">
        <v>17</v>
      </c>
      <c r="AB314" s="3">
        <v>18</v>
      </c>
      <c r="AC314" s="3">
        <v>18</v>
      </c>
      <c r="AD314" s="3">
        <v>19</v>
      </c>
      <c r="AE314" s="3">
        <v>19</v>
      </c>
      <c r="AF314" s="3">
        <v>19</v>
      </c>
      <c r="AG314" s="3">
        <v>19</v>
      </c>
      <c r="AH314" s="3">
        <v>19</v>
      </c>
      <c r="AI314" s="3">
        <v>18</v>
      </c>
    </row>
    <row r="315" spans="1:35">
      <c r="A315" t="s">
        <v>626</v>
      </c>
      <c r="B315" s="23">
        <v>319</v>
      </c>
      <c r="C315" s="18" t="s">
        <v>386</v>
      </c>
      <c r="D315" s="3">
        <v>20</v>
      </c>
      <c r="E315" s="3">
        <v>20</v>
      </c>
      <c r="F315" s="3">
        <v>20</v>
      </c>
      <c r="G315" s="3">
        <v>20</v>
      </c>
      <c r="H315" s="3">
        <v>20</v>
      </c>
      <c r="I315" s="3">
        <v>21</v>
      </c>
      <c r="J315" s="3">
        <v>21</v>
      </c>
      <c r="K315" s="3">
        <v>21</v>
      </c>
      <c r="L315" s="3">
        <v>18</v>
      </c>
      <c r="M315" s="3">
        <v>18</v>
      </c>
      <c r="N315" s="3">
        <v>19</v>
      </c>
      <c r="O315" s="3">
        <v>19</v>
      </c>
      <c r="P315" s="3">
        <v>19</v>
      </c>
      <c r="Q315" s="3">
        <v>18</v>
      </c>
      <c r="R315" s="3">
        <v>18</v>
      </c>
      <c r="S315" s="3">
        <v>18</v>
      </c>
      <c r="T315" s="3">
        <v>18</v>
      </c>
      <c r="U315" s="3">
        <v>18</v>
      </c>
      <c r="V315" s="3">
        <v>18</v>
      </c>
      <c r="W315" s="3">
        <v>18</v>
      </c>
      <c r="X315" s="3">
        <v>18</v>
      </c>
      <c r="Y315" s="3">
        <v>18</v>
      </c>
      <c r="Z315" s="3">
        <v>18</v>
      </c>
      <c r="AA315" s="3">
        <v>18</v>
      </c>
      <c r="AB315" s="3">
        <v>18</v>
      </c>
      <c r="AC315" s="3">
        <v>18</v>
      </c>
      <c r="AD315" s="3">
        <v>18</v>
      </c>
      <c r="AE315" s="3">
        <v>18</v>
      </c>
      <c r="AF315" s="3">
        <v>18</v>
      </c>
      <c r="AG315" s="3">
        <v>18</v>
      </c>
      <c r="AH315" s="3">
        <v>18</v>
      </c>
      <c r="AI315" s="3">
        <v>18</v>
      </c>
    </row>
    <row r="316" spans="1:35">
      <c r="A316" t="s">
        <v>626</v>
      </c>
      <c r="B316" s="23">
        <v>320</v>
      </c>
      <c r="C316" s="18" t="s">
        <v>387</v>
      </c>
      <c r="D316" s="3">
        <v>22</v>
      </c>
      <c r="E316" s="3">
        <v>21</v>
      </c>
      <c r="F316" s="3">
        <v>20</v>
      </c>
      <c r="G316" s="3">
        <v>21</v>
      </c>
      <c r="H316" s="3">
        <v>20</v>
      </c>
      <c r="I316" s="3">
        <v>20</v>
      </c>
      <c r="J316" s="3">
        <v>20</v>
      </c>
      <c r="K316" s="3">
        <v>20</v>
      </c>
      <c r="L316" s="3">
        <v>20</v>
      </c>
      <c r="M316" s="3">
        <v>20</v>
      </c>
      <c r="N316" s="3">
        <v>20</v>
      </c>
      <c r="O316" s="3">
        <v>20</v>
      </c>
      <c r="P316" s="3">
        <v>21</v>
      </c>
      <c r="Q316" s="3">
        <v>22</v>
      </c>
      <c r="R316" s="3">
        <v>23</v>
      </c>
      <c r="S316" s="3">
        <v>23</v>
      </c>
      <c r="T316" s="3">
        <v>23</v>
      </c>
      <c r="U316" s="3">
        <v>23</v>
      </c>
      <c r="V316" s="3">
        <v>23</v>
      </c>
      <c r="W316" s="3">
        <v>23</v>
      </c>
      <c r="X316" s="3">
        <v>23</v>
      </c>
      <c r="Y316" s="3">
        <v>23</v>
      </c>
      <c r="Z316" s="3">
        <v>23</v>
      </c>
      <c r="AA316" s="3">
        <v>23</v>
      </c>
      <c r="AB316" s="3">
        <v>23</v>
      </c>
      <c r="AC316" s="3">
        <v>23</v>
      </c>
      <c r="AD316" s="3">
        <v>23</v>
      </c>
      <c r="AE316" s="3">
        <v>22</v>
      </c>
      <c r="AF316" s="3">
        <v>22</v>
      </c>
      <c r="AG316" s="3">
        <v>22</v>
      </c>
      <c r="AH316" s="3">
        <v>22</v>
      </c>
      <c r="AI316" s="3">
        <v>22</v>
      </c>
    </row>
    <row r="317" spans="1:35">
      <c r="A317" t="s">
        <v>626</v>
      </c>
      <c r="B317" s="23">
        <v>321</v>
      </c>
      <c r="C317" s="18" t="s">
        <v>388</v>
      </c>
      <c r="D317" s="3">
        <v>7</v>
      </c>
      <c r="E317" s="3">
        <v>7</v>
      </c>
      <c r="F317" s="3">
        <v>7</v>
      </c>
      <c r="G317" s="3">
        <v>7</v>
      </c>
      <c r="H317" s="3">
        <v>8</v>
      </c>
      <c r="I317" s="3">
        <v>8</v>
      </c>
      <c r="J317" s="3">
        <v>8</v>
      </c>
      <c r="K317" s="3">
        <v>8</v>
      </c>
      <c r="L317" s="3">
        <v>8</v>
      </c>
      <c r="M317" s="3">
        <v>7</v>
      </c>
      <c r="N317" s="3">
        <v>7</v>
      </c>
      <c r="O317" s="3">
        <v>7</v>
      </c>
      <c r="P317" s="3">
        <v>7</v>
      </c>
      <c r="Q317" s="3">
        <v>8</v>
      </c>
      <c r="R317" s="3">
        <v>8</v>
      </c>
      <c r="S317" s="3">
        <v>8</v>
      </c>
      <c r="T317" s="3">
        <v>8</v>
      </c>
      <c r="U317" s="3">
        <v>8</v>
      </c>
      <c r="V317" s="3">
        <v>8</v>
      </c>
      <c r="W317" s="3">
        <v>8</v>
      </c>
      <c r="X317" s="3">
        <v>8</v>
      </c>
      <c r="Y317" s="3">
        <v>8</v>
      </c>
      <c r="Z317" s="3">
        <v>8</v>
      </c>
      <c r="AA317" s="3">
        <v>8</v>
      </c>
      <c r="AB317" s="3">
        <v>8</v>
      </c>
      <c r="AC317" s="3">
        <v>9</v>
      </c>
      <c r="AD317" s="3">
        <v>9</v>
      </c>
      <c r="AE317" s="3">
        <v>9</v>
      </c>
      <c r="AF317" s="3">
        <v>9</v>
      </c>
      <c r="AG317" s="3">
        <v>9</v>
      </c>
      <c r="AH317" s="3">
        <v>9</v>
      </c>
      <c r="AI317" s="3">
        <v>9</v>
      </c>
    </row>
    <row r="318" spans="1:35">
      <c r="A318" t="s">
        <v>626</v>
      </c>
      <c r="B318" s="23">
        <v>322</v>
      </c>
      <c r="C318" s="18" t="s">
        <v>389</v>
      </c>
      <c r="D318" s="3">
        <v>14</v>
      </c>
      <c r="E318" s="3">
        <v>14</v>
      </c>
      <c r="F318" s="3">
        <v>14</v>
      </c>
      <c r="G318" s="3">
        <v>14</v>
      </c>
      <c r="H318" s="3">
        <v>14</v>
      </c>
      <c r="I318" s="3">
        <v>14</v>
      </c>
      <c r="J318" s="3">
        <v>14</v>
      </c>
      <c r="K318" s="3">
        <v>14</v>
      </c>
      <c r="L318" s="3">
        <v>14</v>
      </c>
      <c r="M318" s="3">
        <v>14</v>
      </c>
      <c r="N318" s="3">
        <v>14</v>
      </c>
      <c r="O318" s="3">
        <v>14</v>
      </c>
      <c r="P318" s="3">
        <v>14</v>
      </c>
      <c r="Q318" s="3">
        <v>14</v>
      </c>
      <c r="R318" s="3">
        <v>14</v>
      </c>
      <c r="S318" s="3">
        <v>14</v>
      </c>
      <c r="T318" s="3">
        <v>14</v>
      </c>
      <c r="U318" s="3">
        <v>14</v>
      </c>
      <c r="V318" s="3">
        <v>14</v>
      </c>
      <c r="W318" s="3">
        <v>14</v>
      </c>
      <c r="X318" s="3">
        <v>14</v>
      </c>
      <c r="Y318" s="3">
        <v>14</v>
      </c>
      <c r="Z318" s="3">
        <v>14</v>
      </c>
      <c r="AA318" s="3">
        <v>14</v>
      </c>
      <c r="AB318" s="3">
        <v>14</v>
      </c>
      <c r="AC318" s="3">
        <v>14</v>
      </c>
      <c r="AD318" s="3">
        <v>14</v>
      </c>
      <c r="AE318" s="3">
        <v>14</v>
      </c>
      <c r="AF318" s="3">
        <v>14</v>
      </c>
      <c r="AG318" s="3">
        <v>13</v>
      </c>
      <c r="AH318" s="3">
        <v>13</v>
      </c>
      <c r="AI318" s="3">
        <v>13</v>
      </c>
    </row>
    <row r="319" spans="1:35">
      <c r="A319" t="s">
        <v>626</v>
      </c>
      <c r="B319" s="23">
        <v>323</v>
      </c>
      <c r="C319" s="18" t="s">
        <v>390</v>
      </c>
      <c r="D319" s="3">
        <v>16</v>
      </c>
      <c r="E319" s="3">
        <v>16</v>
      </c>
      <c r="F319" s="3">
        <v>16</v>
      </c>
      <c r="G319" s="3">
        <v>16</v>
      </c>
      <c r="H319" s="3">
        <v>16</v>
      </c>
      <c r="I319" s="3">
        <v>17</v>
      </c>
      <c r="J319" s="3">
        <v>17</v>
      </c>
      <c r="K319" s="3">
        <v>17</v>
      </c>
      <c r="L319" s="3">
        <v>17</v>
      </c>
      <c r="M319" s="3">
        <v>17</v>
      </c>
      <c r="N319" s="3">
        <v>17</v>
      </c>
      <c r="O319" s="3">
        <v>17</v>
      </c>
      <c r="P319" s="3">
        <v>18</v>
      </c>
      <c r="Q319" s="3">
        <v>18</v>
      </c>
      <c r="R319" s="3">
        <v>18</v>
      </c>
      <c r="S319" s="3">
        <v>18</v>
      </c>
      <c r="T319" s="3">
        <v>18</v>
      </c>
      <c r="U319" s="3">
        <v>18</v>
      </c>
      <c r="V319" s="3">
        <v>18</v>
      </c>
      <c r="W319" s="3">
        <v>18</v>
      </c>
      <c r="X319" s="3">
        <v>18</v>
      </c>
      <c r="Y319" s="3">
        <v>18</v>
      </c>
      <c r="Z319" s="3">
        <v>18</v>
      </c>
      <c r="AA319" s="3">
        <v>18</v>
      </c>
      <c r="AB319" s="3">
        <v>18</v>
      </c>
      <c r="AC319" s="3">
        <v>18</v>
      </c>
      <c r="AD319" s="3">
        <v>18</v>
      </c>
      <c r="AE319" s="3">
        <v>18</v>
      </c>
      <c r="AF319" s="3">
        <v>18</v>
      </c>
      <c r="AG319" s="3">
        <v>18</v>
      </c>
      <c r="AH319" s="3">
        <v>19</v>
      </c>
      <c r="AI319" s="3">
        <v>19</v>
      </c>
    </row>
    <row r="320" spans="1:35">
      <c r="A320" t="s">
        <v>626</v>
      </c>
      <c r="B320" s="23">
        <v>324</v>
      </c>
      <c r="C320" s="18" t="s">
        <v>391</v>
      </c>
      <c r="D320" s="3">
        <v>259</v>
      </c>
      <c r="E320" s="3">
        <v>266</v>
      </c>
      <c r="F320" s="3">
        <v>266</v>
      </c>
      <c r="G320" s="3">
        <v>266</v>
      </c>
      <c r="H320" s="3">
        <v>267</v>
      </c>
      <c r="I320" s="3">
        <v>265</v>
      </c>
      <c r="J320" s="3">
        <v>265</v>
      </c>
      <c r="K320" s="3">
        <v>266</v>
      </c>
      <c r="L320" s="3">
        <v>266</v>
      </c>
      <c r="M320" s="3">
        <v>266</v>
      </c>
      <c r="N320" s="3">
        <v>266</v>
      </c>
      <c r="O320" s="3">
        <v>267</v>
      </c>
      <c r="P320" s="3">
        <v>267</v>
      </c>
      <c r="Q320" s="3">
        <v>271</v>
      </c>
      <c r="R320" s="3">
        <v>273</v>
      </c>
      <c r="S320" s="3">
        <v>277</v>
      </c>
      <c r="T320" s="3">
        <v>275</v>
      </c>
      <c r="U320" s="3">
        <v>276</v>
      </c>
      <c r="V320" s="3">
        <v>276</v>
      </c>
      <c r="W320" s="3">
        <v>274</v>
      </c>
      <c r="X320" s="3">
        <v>273</v>
      </c>
      <c r="Y320" s="3">
        <v>268</v>
      </c>
      <c r="Z320" s="3">
        <v>264</v>
      </c>
      <c r="AA320" s="3">
        <v>265</v>
      </c>
      <c r="AB320" s="3">
        <v>265</v>
      </c>
      <c r="AC320" s="3">
        <v>265</v>
      </c>
      <c r="AD320" s="3">
        <v>267</v>
      </c>
      <c r="AE320" s="3">
        <v>268</v>
      </c>
      <c r="AF320" s="3">
        <v>269</v>
      </c>
      <c r="AG320" s="3">
        <v>267</v>
      </c>
      <c r="AH320" s="3">
        <v>265</v>
      </c>
      <c r="AI320" s="3">
        <v>272</v>
      </c>
    </row>
    <row r="321" spans="1:35">
      <c r="A321" t="s">
        <v>626</v>
      </c>
      <c r="B321" s="23">
        <v>325</v>
      </c>
      <c r="C321" s="18" t="s">
        <v>392</v>
      </c>
      <c r="D321" s="3">
        <v>7</v>
      </c>
      <c r="E321" s="3">
        <v>7</v>
      </c>
      <c r="F321" s="3">
        <v>7</v>
      </c>
      <c r="G321" s="3">
        <v>7</v>
      </c>
      <c r="H321" s="3">
        <v>7</v>
      </c>
      <c r="I321" s="3">
        <v>7</v>
      </c>
      <c r="J321" s="3">
        <v>7</v>
      </c>
      <c r="K321" s="3">
        <v>7</v>
      </c>
      <c r="L321" s="3">
        <v>7</v>
      </c>
      <c r="M321" s="3">
        <v>8</v>
      </c>
      <c r="N321" s="3">
        <v>8</v>
      </c>
      <c r="O321" s="3">
        <v>8</v>
      </c>
      <c r="P321" s="3">
        <v>8</v>
      </c>
      <c r="Q321" s="3">
        <v>8</v>
      </c>
      <c r="R321" s="3">
        <v>8</v>
      </c>
      <c r="S321" s="3">
        <v>8</v>
      </c>
      <c r="T321" s="3">
        <v>8</v>
      </c>
      <c r="U321" s="3">
        <v>8</v>
      </c>
      <c r="V321" s="3">
        <v>8</v>
      </c>
      <c r="W321" s="3">
        <v>8</v>
      </c>
      <c r="X321" s="3">
        <v>8</v>
      </c>
      <c r="Y321" s="3">
        <v>8</v>
      </c>
      <c r="Z321" s="3">
        <v>8</v>
      </c>
      <c r="AA321" s="3">
        <v>8</v>
      </c>
      <c r="AB321" s="3">
        <v>8</v>
      </c>
      <c r="AC321" s="3">
        <v>8</v>
      </c>
      <c r="AD321" s="3">
        <v>8</v>
      </c>
      <c r="AE321" s="3">
        <v>8</v>
      </c>
      <c r="AF321" s="3">
        <v>8</v>
      </c>
      <c r="AG321" s="3">
        <v>8</v>
      </c>
      <c r="AH321" s="3">
        <v>8</v>
      </c>
      <c r="AI321" s="3">
        <v>8</v>
      </c>
    </row>
    <row r="322" spans="1:35">
      <c r="A322" t="s">
        <v>626</v>
      </c>
      <c r="B322" s="23">
        <v>326</v>
      </c>
      <c r="C322" s="18" t="s">
        <v>393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  <c r="Q322" s="3">
        <v>0</v>
      </c>
      <c r="R322" s="3">
        <v>0</v>
      </c>
      <c r="S322" s="3">
        <v>0</v>
      </c>
      <c r="T322" s="3">
        <v>0</v>
      </c>
      <c r="U322" s="3">
        <v>0</v>
      </c>
      <c r="V322" s="3">
        <v>0</v>
      </c>
      <c r="W322" s="3">
        <v>0</v>
      </c>
      <c r="X322" s="3">
        <v>0</v>
      </c>
      <c r="Y322" s="3">
        <v>0</v>
      </c>
      <c r="Z322" s="3">
        <v>0</v>
      </c>
      <c r="AA322" s="3">
        <v>0</v>
      </c>
      <c r="AB322" s="3">
        <v>0</v>
      </c>
      <c r="AC322" s="3">
        <v>0</v>
      </c>
      <c r="AD322" s="3">
        <v>0</v>
      </c>
      <c r="AE322" s="3">
        <v>0</v>
      </c>
      <c r="AF322" s="3">
        <v>0</v>
      </c>
      <c r="AG322" s="3">
        <v>0</v>
      </c>
      <c r="AH322" s="3">
        <v>0</v>
      </c>
      <c r="AI322" s="3">
        <v>0</v>
      </c>
    </row>
    <row r="323" spans="1:35">
      <c r="A323" t="s">
        <v>626</v>
      </c>
      <c r="B323" s="23">
        <v>327</v>
      </c>
      <c r="C323" s="18" t="s">
        <v>394</v>
      </c>
      <c r="D323" s="3">
        <v>148</v>
      </c>
      <c r="E323" s="3">
        <v>151</v>
      </c>
      <c r="F323" s="3">
        <v>152</v>
      </c>
      <c r="G323" s="3">
        <v>151</v>
      </c>
      <c r="H323" s="3">
        <v>151</v>
      </c>
      <c r="I323" s="3">
        <v>153</v>
      </c>
      <c r="J323" s="3">
        <v>151</v>
      </c>
      <c r="K323" s="3">
        <v>151</v>
      </c>
      <c r="L323" s="3">
        <v>156</v>
      </c>
      <c r="M323" s="3">
        <v>158</v>
      </c>
      <c r="N323" s="3">
        <v>158</v>
      </c>
      <c r="O323" s="3">
        <v>158</v>
      </c>
      <c r="P323" s="3">
        <v>157</v>
      </c>
      <c r="Q323" s="3">
        <v>159</v>
      </c>
      <c r="R323" s="3">
        <v>159</v>
      </c>
      <c r="S323" s="3">
        <v>159</v>
      </c>
      <c r="T323" s="3">
        <v>159</v>
      </c>
      <c r="U323" s="3">
        <v>158</v>
      </c>
      <c r="V323" s="3">
        <v>157</v>
      </c>
      <c r="W323" s="3">
        <v>158</v>
      </c>
      <c r="X323" s="3">
        <v>159</v>
      </c>
      <c r="Y323" s="3">
        <v>160</v>
      </c>
      <c r="Z323" s="3">
        <v>160</v>
      </c>
      <c r="AA323" s="3">
        <v>160</v>
      </c>
      <c r="AB323" s="3">
        <v>160</v>
      </c>
      <c r="AC323" s="3">
        <v>154</v>
      </c>
      <c r="AD323" s="3">
        <v>153</v>
      </c>
      <c r="AE323" s="3">
        <v>149</v>
      </c>
      <c r="AF323" s="3">
        <v>147</v>
      </c>
      <c r="AG323" s="3">
        <v>148</v>
      </c>
      <c r="AH323" s="3">
        <v>150</v>
      </c>
      <c r="AI323" s="3">
        <v>143</v>
      </c>
    </row>
    <row r="324" spans="1:35">
      <c r="A324" t="s">
        <v>626</v>
      </c>
      <c r="B324" s="23">
        <v>328</v>
      </c>
      <c r="C324" s="18" t="s">
        <v>395</v>
      </c>
      <c r="D324" s="3">
        <v>23</v>
      </c>
      <c r="E324" s="3">
        <v>23</v>
      </c>
      <c r="F324" s="3">
        <v>23</v>
      </c>
      <c r="G324" s="3">
        <v>23</v>
      </c>
      <c r="H324" s="3">
        <v>23</v>
      </c>
      <c r="I324" s="3">
        <v>23</v>
      </c>
      <c r="J324" s="3">
        <v>23</v>
      </c>
      <c r="K324" s="3">
        <v>23</v>
      </c>
      <c r="L324" s="3">
        <v>23</v>
      </c>
      <c r="M324" s="3">
        <v>23</v>
      </c>
      <c r="N324" s="3">
        <v>22</v>
      </c>
      <c r="O324" s="3">
        <v>23</v>
      </c>
      <c r="P324" s="3">
        <v>23</v>
      </c>
      <c r="Q324" s="3">
        <v>23</v>
      </c>
      <c r="R324" s="3">
        <v>23</v>
      </c>
      <c r="S324" s="3">
        <v>23</v>
      </c>
      <c r="T324" s="3">
        <v>23</v>
      </c>
      <c r="U324" s="3">
        <v>23</v>
      </c>
      <c r="V324" s="3">
        <v>23</v>
      </c>
      <c r="W324" s="3">
        <v>23</v>
      </c>
      <c r="X324" s="3">
        <v>24</v>
      </c>
      <c r="Y324" s="3">
        <v>24</v>
      </c>
      <c r="Z324" s="3">
        <v>24</v>
      </c>
      <c r="AA324" s="3">
        <v>24</v>
      </c>
      <c r="AB324" s="3">
        <v>24</v>
      </c>
      <c r="AC324" s="3">
        <v>24</v>
      </c>
      <c r="AD324" s="3">
        <v>24</v>
      </c>
      <c r="AE324" s="3">
        <v>24</v>
      </c>
      <c r="AF324" s="3">
        <v>24</v>
      </c>
      <c r="AG324" s="3">
        <v>24</v>
      </c>
      <c r="AH324" s="3">
        <v>24</v>
      </c>
      <c r="AI324" s="3">
        <v>24</v>
      </c>
    </row>
    <row r="325" spans="1:35">
      <c r="A325" t="s">
        <v>626</v>
      </c>
      <c r="B325" s="23">
        <v>329</v>
      </c>
      <c r="C325" s="18" t="s">
        <v>396</v>
      </c>
      <c r="D325" s="3">
        <v>22</v>
      </c>
      <c r="E325" s="3">
        <v>22</v>
      </c>
      <c r="F325" s="3">
        <v>22</v>
      </c>
      <c r="G325" s="3">
        <v>22</v>
      </c>
      <c r="H325" s="3">
        <v>22</v>
      </c>
      <c r="I325" s="3">
        <v>22</v>
      </c>
      <c r="J325" s="3">
        <v>22</v>
      </c>
      <c r="K325" s="3">
        <v>23</v>
      </c>
      <c r="L325" s="3">
        <v>23</v>
      </c>
      <c r="M325" s="3">
        <v>23</v>
      </c>
      <c r="N325" s="3">
        <v>23</v>
      </c>
      <c r="O325" s="3">
        <v>23</v>
      </c>
      <c r="P325" s="3">
        <v>23</v>
      </c>
      <c r="Q325" s="3">
        <v>23</v>
      </c>
      <c r="R325" s="3">
        <v>25</v>
      </c>
      <c r="S325" s="3">
        <v>25</v>
      </c>
      <c r="T325" s="3">
        <v>25</v>
      </c>
      <c r="U325" s="3">
        <v>24</v>
      </c>
      <c r="V325" s="3">
        <v>24</v>
      </c>
      <c r="W325" s="3">
        <v>24</v>
      </c>
      <c r="X325" s="3">
        <v>25</v>
      </c>
      <c r="Y325" s="3">
        <v>25</v>
      </c>
      <c r="Z325" s="3">
        <v>25</v>
      </c>
      <c r="AA325" s="3">
        <v>25</v>
      </c>
      <c r="AB325" s="3">
        <v>26</v>
      </c>
      <c r="AC325" s="3">
        <v>26</v>
      </c>
      <c r="AD325" s="3">
        <v>25</v>
      </c>
      <c r="AE325" s="3">
        <v>25</v>
      </c>
      <c r="AF325" s="3">
        <v>25</v>
      </c>
      <c r="AG325" s="3">
        <v>25</v>
      </c>
      <c r="AH325" s="3">
        <v>25</v>
      </c>
      <c r="AI325" s="3">
        <v>25</v>
      </c>
    </row>
    <row r="326" spans="1:35">
      <c r="A326" t="s">
        <v>626</v>
      </c>
      <c r="B326" s="23">
        <v>402</v>
      </c>
      <c r="C326" s="18" t="s">
        <v>397</v>
      </c>
      <c r="D326" s="3">
        <v>1</v>
      </c>
      <c r="E326" s="3">
        <v>1</v>
      </c>
      <c r="F326" s="3">
        <v>1</v>
      </c>
      <c r="G326" s="3">
        <v>1</v>
      </c>
      <c r="H326" s="3">
        <v>1</v>
      </c>
      <c r="I326" s="3">
        <v>1</v>
      </c>
      <c r="J326" s="3">
        <v>1</v>
      </c>
      <c r="K326" s="3">
        <v>1</v>
      </c>
      <c r="L326" s="3">
        <v>1</v>
      </c>
      <c r="M326" s="3">
        <v>1</v>
      </c>
      <c r="N326" s="3">
        <v>1</v>
      </c>
      <c r="O326" s="3">
        <v>1</v>
      </c>
      <c r="P326" s="3">
        <v>1</v>
      </c>
      <c r="Q326" s="3">
        <v>1</v>
      </c>
      <c r="R326" s="3">
        <v>1</v>
      </c>
      <c r="S326" s="3">
        <v>1</v>
      </c>
      <c r="T326" s="3">
        <v>1</v>
      </c>
      <c r="U326" s="3">
        <v>1</v>
      </c>
      <c r="V326" s="3">
        <v>1</v>
      </c>
      <c r="W326" s="3">
        <v>1</v>
      </c>
      <c r="X326" s="3">
        <v>1</v>
      </c>
      <c r="Y326" s="3">
        <v>1</v>
      </c>
      <c r="Z326" s="3">
        <v>1</v>
      </c>
      <c r="AA326" s="3">
        <v>1</v>
      </c>
      <c r="AB326" s="3">
        <v>1</v>
      </c>
      <c r="AC326" s="3">
        <v>1</v>
      </c>
      <c r="AD326" s="3">
        <v>1</v>
      </c>
      <c r="AE326" s="3">
        <v>1</v>
      </c>
      <c r="AF326" s="3">
        <v>1</v>
      </c>
      <c r="AG326" s="3">
        <v>1</v>
      </c>
      <c r="AH326" s="3">
        <v>1</v>
      </c>
      <c r="AI326" s="3">
        <v>1</v>
      </c>
    </row>
    <row r="327" spans="1:35">
      <c r="A327" t="s">
        <v>626</v>
      </c>
      <c r="B327" s="23">
        <v>406</v>
      </c>
      <c r="C327" s="18" t="s">
        <v>398</v>
      </c>
      <c r="D327" s="3">
        <v>54</v>
      </c>
      <c r="E327" s="3">
        <v>54</v>
      </c>
      <c r="F327" s="3">
        <v>56</v>
      </c>
      <c r="G327" s="3">
        <v>54</v>
      </c>
      <c r="H327" s="3">
        <v>58</v>
      </c>
      <c r="I327" s="3">
        <v>59</v>
      </c>
      <c r="J327" s="3">
        <v>57</v>
      </c>
      <c r="K327" s="3">
        <v>57</v>
      </c>
      <c r="L327" s="3">
        <v>56</v>
      </c>
      <c r="M327" s="3">
        <v>56</v>
      </c>
      <c r="N327" s="3">
        <v>56</v>
      </c>
      <c r="O327" s="3">
        <v>56</v>
      </c>
      <c r="P327" s="3">
        <v>56</v>
      </c>
      <c r="Q327" s="3">
        <v>56</v>
      </c>
      <c r="R327" s="3">
        <v>56</v>
      </c>
      <c r="S327" s="3">
        <v>56</v>
      </c>
      <c r="T327" s="3">
        <v>56</v>
      </c>
      <c r="U327" s="3">
        <v>58</v>
      </c>
      <c r="V327" s="3">
        <v>58</v>
      </c>
      <c r="W327" s="3">
        <v>58</v>
      </c>
      <c r="X327" s="3">
        <v>57</v>
      </c>
      <c r="Y327" s="3">
        <v>57</v>
      </c>
      <c r="Z327" s="3">
        <v>58</v>
      </c>
      <c r="AA327" s="3">
        <v>58</v>
      </c>
      <c r="AB327" s="3">
        <v>58</v>
      </c>
      <c r="AC327" s="3">
        <v>58</v>
      </c>
      <c r="AD327" s="3">
        <v>58</v>
      </c>
      <c r="AE327" s="3">
        <v>58</v>
      </c>
      <c r="AF327" s="3">
        <v>58</v>
      </c>
      <c r="AG327" s="3">
        <v>58</v>
      </c>
      <c r="AH327" s="3">
        <v>58</v>
      </c>
      <c r="AI327" s="3">
        <v>59</v>
      </c>
    </row>
    <row r="328" spans="1:35">
      <c r="A328" t="s">
        <v>626</v>
      </c>
      <c r="B328" s="23">
        <v>407</v>
      </c>
      <c r="C328" s="18" t="s">
        <v>399</v>
      </c>
      <c r="D328" s="3">
        <v>14</v>
      </c>
      <c r="E328" s="3">
        <v>14</v>
      </c>
      <c r="F328" s="3">
        <v>14</v>
      </c>
      <c r="G328" s="3">
        <v>14</v>
      </c>
      <c r="H328" s="3">
        <v>14</v>
      </c>
      <c r="I328" s="3">
        <v>14</v>
      </c>
      <c r="J328" s="3">
        <v>14</v>
      </c>
      <c r="K328" s="3">
        <v>14</v>
      </c>
      <c r="L328" s="3">
        <v>14</v>
      </c>
      <c r="M328" s="3">
        <v>14</v>
      </c>
      <c r="N328" s="3">
        <v>14</v>
      </c>
      <c r="O328" s="3">
        <v>14</v>
      </c>
      <c r="P328" s="3">
        <v>14</v>
      </c>
      <c r="Q328" s="3">
        <v>14</v>
      </c>
      <c r="R328" s="3">
        <v>14</v>
      </c>
      <c r="S328" s="3">
        <v>14</v>
      </c>
      <c r="T328" s="3">
        <v>14</v>
      </c>
      <c r="U328" s="3">
        <v>14</v>
      </c>
      <c r="V328" s="3">
        <v>14</v>
      </c>
      <c r="W328" s="3">
        <v>14</v>
      </c>
      <c r="X328" s="3">
        <v>14</v>
      </c>
      <c r="Y328" s="3">
        <v>14</v>
      </c>
      <c r="Z328" s="3">
        <v>14</v>
      </c>
      <c r="AA328" s="3">
        <v>14</v>
      </c>
      <c r="AB328" s="3">
        <v>15</v>
      </c>
      <c r="AC328" s="3">
        <v>15</v>
      </c>
      <c r="AD328" s="3">
        <v>15</v>
      </c>
      <c r="AE328" s="3">
        <v>15</v>
      </c>
      <c r="AF328" s="3">
        <v>15</v>
      </c>
      <c r="AG328" s="3">
        <v>15</v>
      </c>
      <c r="AH328" s="3">
        <v>15</v>
      </c>
      <c r="AI328" s="3">
        <v>15</v>
      </c>
    </row>
    <row r="329" spans="1:35">
      <c r="A329" t="s">
        <v>626</v>
      </c>
      <c r="B329" s="23">
        <v>408</v>
      </c>
      <c r="C329" s="18" t="s">
        <v>400</v>
      </c>
      <c r="D329" s="3">
        <v>3</v>
      </c>
      <c r="E329" s="3">
        <v>3</v>
      </c>
      <c r="F329" s="3">
        <v>3</v>
      </c>
      <c r="G329" s="3">
        <v>3</v>
      </c>
      <c r="H329" s="3">
        <v>3</v>
      </c>
      <c r="I329" s="3">
        <v>3</v>
      </c>
      <c r="J329" s="3">
        <v>3</v>
      </c>
      <c r="K329" s="3">
        <v>3</v>
      </c>
      <c r="L329" s="3">
        <v>3</v>
      </c>
      <c r="M329" s="3">
        <v>3</v>
      </c>
      <c r="N329" s="3">
        <v>3</v>
      </c>
      <c r="O329" s="3">
        <v>3</v>
      </c>
      <c r="P329" s="3">
        <v>3</v>
      </c>
      <c r="Q329" s="3">
        <v>3</v>
      </c>
      <c r="R329" s="3">
        <v>3</v>
      </c>
      <c r="S329" s="3">
        <v>3</v>
      </c>
      <c r="T329" s="3">
        <v>4</v>
      </c>
      <c r="U329" s="3">
        <v>4</v>
      </c>
      <c r="V329" s="3">
        <v>4</v>
      </c>
      <c r="W329" s="3">
        <v>4</v>
      </c>
      <c r="X329" s="3">
        <v>4</v>
      </c>
      <c r="Y329" s="3">
        <v>4</v>
      </c>
      <c r="Z329" s="3">
        <v>4</v>
      </c>
      <c r="AA329" s="3">
        <v>5</v>
      </c>
      <c r="AB329" s="3">
        <v>5</v>
      </c>
      <c r="AC329" s="3">
        <v>5</v>
      </c>
      <c r="AD329" s="3">
        <v>5</v>
      </c>
      <c r="AE329" s="3">
        <v>5</v>
      </c>
      <c r="AF329" s="3">
        <v>5</v>
      </c>
      <c r="AG329" s="3">
        <v>5</v>
      </c>
      <c r="AH329" s="3">
        <v>5</v>
      </c>
      <c r="AI329" s="3">
        <v>5</v>
      </c>
    </row>
    <row r="330" spans="1:35">
      <c r="A330" t="s">
        <v>626</v>
      </c>
      <c r="B330" s="23">
        <v>409</v>
      </c>
      <c r="C330" s="18" t="s">
        <v>401</v>
      </c>
      <c r="D330" s="3">
        <v>8</v>
      </c>
      <c r="E330" s="3">
        <v>8</v>
      </c>
      <c r="F330" s="3">
        <v>8</v>
      </c>
      <c r="G330" s="3">
        <v>8</v>
      </c>
      <c r="H330" s="3">
        <v>8</v>
      </c>
      <c r="I330" s="3">
        <v>8</v>
      </c>
      <c r="J330" s="3">
        <v>8</v>
      </c>
      <c r="K330" s="3">
        <v>8</v>
      </c>
      <c r="L330" s="3">
        <v>8</v>
      </c>
      <c r="M330" s="3">
        <v>8</v>
      </c>
      <c r="N330" s="3">
        <v>8</v>
      </c>
      <c r="O330" s="3">
        <v>8</v>
      </c>
      <c r="P330" s="3">
        <v>8</v>
      </c>
      <c r="Q330" s="3">
        <v>8</v>
      </c>
      <c r="R330" s="3">
        <v>8</v>
      </c>
      <c r="S330" s="3">
        <v>8</v>
      </c>
      <c r="T330" s="3">
        <v>8</v>
      </c>
      <c r="U330" s="3">
        <v>8</v>
      </c>
      <c r="V330" s="3">
        <v>8</v>
      </c>
      <c r="W330" s="3">
        <v>8</v>
      </c>
      <c r="X330" s="3">
        <v>8</v>
      </c>
      <c r="Y330" s="3">
        <v>8</v>
      </c>
      <c r="Z330" s="3">
        <v>8</v>
      </c>
      <c r="AA330" s="3">
        <v>8</v>
      </c>
      <c r="AB330" s="3">
        <v>8</v>
      </c>
      <c r="AC330" s="3">
        <v>8</v>
      </c>
      <c r="AD330" s="3">
        <v>8</v>
      </c>
      <c r="AE330" s="3">
        <v>8</v>
      </c>
      <c r="AF330" s="3">
        <v>8</v>
      </c>
      <c r="AG330" s="3">
        <v>8</v>
      </c>
      <c r="AH330" s="3">
        <v>8</v>
      </c>
      <c r="AI330" s="3">
        <v>8</v>
      </c>
    </row>
    <row r="331" spans="1:35">
      <c r="A331" t="s">
        <v>626</v>
      </c>
      <c r="B331" s="23">
        <v>410</v>
      </c>
      <c r="C331" s="18" t="s">
        <v>402</v>
      </c>
      <c r="D331" s="3">
        <v>25</v>
      </c>
      <c r="E331" s="3">
        <v>25</v>
      </c>
      <c r="F331" s="3">
        <v>25</v>
      </c>
      <c r="G331" s="3">
        <v>25</v>
      </c>
      <c r="H331" s="3">
        <v>24</v>
      </c>
      <c r="I331" s="3">
        <v>24</v>
      </c>
      <c r="J331" s="3">
        <v>24</v>
      </c>
      <c r="K331" s="3">
        <v>24</v>
      </c>
      <c r="L331" s="3">
        <v>24</v>
      </c>
      <c r="M331" s="3">
        <v>24</v>
      </c>
      <c r="N331" s="3">
        <v>24</v>
      </c>
      <c r="O331" s="3">
        <v>24</v>
      </c>
      <c r="P331" s="3">
        <v>24</v>
      </c>
      <c r="Q331" s="3">
        <v>22</v>
      </c>
      <c r="R331" s="3">
        <v>22</v>
      </c>
      <c r="S331" s="3">
        <v>22</v>
      </c>
      <c r="T331" s="3">
        <v>23</v>
      </c>
      <c r="U331" s="3">
        <v>23</v>
      </c>
      <c r="V331" s="3">
        <v>23</v>
      </c>
      <c r="W331" s="3">
        <v>24</v>
      </c>
      <c r="X331" s="3">
        <v>24</v>
      </c>
      <c r="Y331" s="3">
        <v>24</v>
      </c>
      <c r="Z331" s="3">
        <v>24</v>
      </c>
      <c r="AA331" s="3">
        <v>24</v>
      </c>
      <c r="AB331" s="3">
        <v>23</v>
      </c>
      <c r="AC331" s="3">
        <v>23</v>
      </c>
      <c r="AD331" s="3">
        <v>23</v>
      </c>
      <c r="AE331" s="3">
        <v>23</v>
      </c>
      <c r="AF331" s="3">
        <v>23</v>
      </c>
      <c r="AG331" s="3">
        <v>23</v>
      </c>
      <c r="AH331" s="3">
        <v>23</v>
      </c>
      <c r="AI331" s="3">
        <v>23</v>
      </c>
    </row>
    <row r="332" spans="1:35">
      <c r="A332" t="s">
        <v>626</v>
      </c>
      <c r="B332" s="23">
        <v>411</v>
      </c>
      <c r="C332" s="18" t="s">
        <v>403</v>
      </c>
      <c r="D332" s="3">
        <v>12</v>
      </c>
      <c r="E332" s="3">
        <v>12</v>
      </c>
      <c r="F332" s="3">
        <v>12</v>
      </c>
      <c r="G332" s="3">
        <v>12</v>
      </c>
      <c r="H332" s="3">
        <v>12</v>
      </c>
      <c r="I332" s="3">
        <v>12</v>
      </c>
      <c r="J332" s="3">
        <v>12</v>
      </c>
      <c r="K332" s="3">
        <v>12</v>
      </c>
      <c r="L332" s="3">
        <v>12</v>
      </c>
      <c r="M332" s="3">
        <v>12</v>
      </c>
      <c r="N332" s="3">
        <v>12</v>
      </c>
      <c r="O332" s="3">
        <v>12</v>
      </c>
      <c r="P332" s="3">
        <v>9</v>
      </c>
      <c r="Q332" s="3">
        <v>9</v>
      </c>
      <c r="R332" s="3">
        <v>9</v>
      </c>
      <c r="S332" s="3">
        <v>9</v>
      </c>
      <c r="T332" s="3">
        <v>9</v>
      </c>
      <c r="U332" s="3">
        <v>9</v>
      </c>
      <c r="V332" s="3">
        <v>9</v>
      </c>
      <c r="W332" s="3">
        <v>9</v>
      </c>
      <c r="X332" s="3">
        <v>9</v>
      </c>
      <c r="Y332" s="3">
        <v>9</v>
      </c>
      <c r="Z332" s="3">
        <v>9</v>
      </c>
      <c r="AA332" s="3">
        <v>9</v>
      </c>
      <c r="AB332" s="3">
        <v>9</v>
      </c>
      <c r="AC332" s="3">
        <v>9</v>
      </c>
      <c r="AD332" s="3">
        <v>9</v>
      </c>
      <c r="AE332" s="3">
        <v>9</v>
      </c>
      <c r="AF332" s="3">
        <v>9</v>
      </c>
      <c r="AG332" s="3">
        <v>9</v>
      </c>
      <c r="AH332" s="3">
        <v>9</v>
      </c>
      <c r="AI332" s="3">
        <v>9</v>
      </c>
    </row>
    <row r="333" spans="1:35">
      <c r="A333" t="s">
        <v>626</v>
      </c>
      <c r="B333" s="23">
        <v>412</v>
      </c>
      <c r="C333" s="18" t="s">
        <v>404</v>
      </c>
      <c r="D333" s="3">
        <v>47</v>
      </c>
      <c r="E333" s="3">
        <v>47</v>
      </c>
      <c r="F333" s="3">
        <v>47</v>
      </c>
      <c r="G333" s="3">
        <v>47</v>
      </c>
      <c r="H333" s="3">
        <v>47</v>
      </c>
      <c r="I333" s="3">
        <v>47</v>
      </c>
      <c r="J333" s="3">
        <v>47</v>
      </c>
      <c r="K333" s="3">
        <v>47</v>
      </c>
      <c r="L333" s="3">
        <v>47</v>
      </c>
      <c r="M333" s="3">
        <v>47</v>
      </c>
      <c r="N333" s="3">
        <v>47</v>
      </c>
      <c r="O333" s="3">
        <v>47</v>
      </c>
      <c r="P333" s="3">
        <v>47</v>
      </c>
      <c r="Q333" s="3">
        <v>47</v>
      </c>
      <c r="R333" s="3">
        <v>47</v>
      </c>
      <c r="S333" s="3">
        <v>47</v>
      </c>
      <c r="T333" s="3">
        <v>47</v>
      </c>
      <c r="U333" s="3">
        <v>47</v>
      </c>
      <c r="V333" s="3">
        <v>47</v>
      </c>
      <c r="W333" s="3">
        <v>47</v>
      </c>
      <c r="X333" s="3">
        <v>47</v>
      </c>
      <c r="Y333" s="3">
        <v>47</v>
      </c>
      <c r="Z333" s="3">
        <v>47</v>
      </c>
      <c r="AA333" s="3">
        <v>47</v>
      </c>
      <c r="AB333" s="3">
        <v>47</v>
      </c>
      <c r="AC333" s="3">
        <v>47</v>
      </c>
      <c r="AD333" s="3">
        <v>47</v>
      </c>
      <c r="AE333" s="3">
        <v>46</v>
      </c>
      <c r="AF333" s="3">
        <v>46</v>
      </c>
      <c r="AG333" s="3">
        <v>46</v>
      </c>
      <c r="AH333" s="3">
        <v>46</v>
      </c>
      <c r="AI333" s="3">
        <v>47</v>
      </c>
    </row>
    <row r="334" spans="1:35">
      <c r="A334" t="s">
        <v>626</v>
      </c>
      <c r="B334" s="23">
        <v>413</v>
      </c>
      <c r="C334" s="18" t="s">
        <v>405</v>
      </c>
      <c r="D334" s="3">
        <v>11</v>
      </c>
      <c r="E334" s="3">
        <v>11</v>
      </c>
      <c r="F334" s="3">
        <v>11</v>
      </c>
      <c r="G334" s="3">
        <v>11</v>
      </c>
      <c r="H334" s="3">
        <v>11</v>
      </c>
      <c r="I334" s="3">
        <v>11</v>
      </c>
      <c r="J334" s="3">
        <v>11</v>
      </c>
      <c r="K334" s="3">
        <v>11</v>
      </c>
      <c r="L334" s="3">
        <v>11</v>
      </c>
      <c r="M334" s="3">
        <v>11</v>
      </c>
      <c r="N334" s="3">
        <v>11</v>
      </c>
      <c r="O334" s="3">
        <v>11</v>
      </c>
      <c r="P334" s="3">
        <v>11</v>
      </c>
      <c r="Q334" s="3">
        <v>12</v>
      </c>
      <c r="R334" s="3">
        <v>12</v>
      </c>
      <c r="S334" s="3">
        <v>12</v>
      </c>
      <c r="T334" s="3">
        <v>12</v>
      </c>
      <c r="U334" s="3">
        <v>12</v>
      </c>
      <c r="V334" s="3">
        <v>12</v>
      </c>
      <c r="W334" s="3">
        <v>12</v>
      </c>
      <c r="X334" s="3">
        <v>12</v>
      </c>
      <c r="Y334" s="3">
        <v>12</v>
      </c>
      <c r="Z334" s="3">
        <v>12</v>
      </c>
      <c r="AA334" s="3">
        <v>12</v>
      </c>
      <c r="AB334" s="3">
        <v>12</v>
      </c>
      <c r="AC334" s="3">
        <v>12</v>
      </c>
      <c r="AD334" s="3">
        <v>12</v>
      </c>
      <c r="AE334" s="3">
        <v>12</v>
      </c>
      <c r="AF334" s="3">
        <v>12</v>
      </c>
      <c r="AG334" s="3">
        <v>12</v>
      </c>
      <c r="AH334" s="3">
        <v>12</v>
      </c>
      <c r="AI334" s="3">
        <v>12</v>
      </c>
    </row>
    <row r="335" spans="1:35">
      <c r="A335" t="s">
        <v>626</v>
      </c>
      <c r="B335" s="23">
        <v>414</v>
      </c>
      <c r="C335" s="18" t="s">
        <v>406</v>
      </c>
      <c r="D335" s="3">
        <v>30</v>
      </c>
      <c r="E335" s="3">
        <v>30</v>
      </c>
      <c r="F335" s="3">
        <v>30</v>
      </c>
      <c r="G335" s="3">
        <v>30</v>
      </c>
      <c r="H335" s="3">
        <v>30</v>
      </c>
      <c r="I335" s="3">
        <v>30</v>
      </c>
      <c r="J335" s="3">
        <v>30</v>
      </c>
      <c r="K335" s="3">
        <v>30</v>
      </c>
      <c r="L335" s="3">
        <v>30</v>
      </c>
      <c r="M335" s="3">
        <v>30</v>
      </c>
      <c r="N335" s="3">
        <v>30</v>
      </c>
      <c r="O335" s="3">
        <v>30</v>
      </c>
      <c r="P335" s="3">
        <v>29</v>
      </c>
      <c r="Q335" s="3">
        <v>29</v>
      </c>
      <c r="R335" s="3">
        <v>29</v>
      </c>
      <c r="S335" s="3">
        <v>29</v>
      </c>
      <c r="T335" s="3">
        <v>29</v>
      </c>
      <c r="U335" s="3">
        <v>29</v>
      </c>
      <c r="V335" s="3">
        <v>29</v>
      </c>
      <c r="W335" s="3">
        <v>29</v>
      </c>
      <c r="X335" s="3">
        <v>29</v>
      </c>
      <c r="Y335" s="3">
        <v>29</v>
      </c>
      <c r="Z335" s="3">
        <v>29</v>
      </c>
      <c r="AA335" s="3">
        <v>29</v>
      </c>
      <c r="AB335" s="3">
        <v>29</v>
      </c>
      <c r="AC335" s="3">
        <v>29</v>
      </c>
      <c r="AD335" s="3">
        <v>29</v>
      </c>
      <c r="AE335" s="3">
        <v>29</v>
      </c>
      <c r="AF335" s="3">
        <v>30</v>
      </c>
      <c r="AG335" s="3">
        <v>30</v>
      </c>
      <c r="AH335" s="3">
        <v>30</v>
      </c>
      <c r="AI335" s="3">
        <v>30</v>
      </c>
    </row>
    <row r="336" spans="1:35">
      <c r="A336" t="s">
        <v>626</v>
      </c>
      <c r="B336" s="23">
        <v>415</v>
      </c>
      <c r="C336" s="18" t="s">
        <v>407</v>
      </c>
      <c r="D336" s="3">
        <v>29</v>
      </c>
      <c r="E336" s="3">
        <v>29</v>
      </c>
      <c r="F336" s="3">
        <v>29</v>
      </c>
      <c r="G336" s="3">
        <v>29</v>
      </c>
      <c r="H336" s="3">
        <v>30</v>
      </c>
      <c r="I336" s="3">
        <v>30</v>
      </c>
      <c r="J336" s="3">
        <v>30</v>
      </c>
      <c r="K336" s="3">
        <v>30</v>
      </c>
      <c r="L336" s="3">
        <v>30</v>
      </c>
      <c r="M336" s="3">
        <v>30</v>
      </c>
      <c r="N336" s="3">
        <v>30</v>
      </c>
      <c r="O336" s="3">
        <v>30</v>
      </c>
      <c r="P336" s="3">
        <v>30</v>
      </c>
      <c r="Q336" s="3">
        <v>30</v>
      </c>
      <c r="R336" s="3">
        <v>30</v>
      </c>
      <c r="S336" s="3">
        <v>30</v>
      </c>
      <c r="T336" s="3">
        <v>30</v>
      </c>
      <c r="U336" s="3">
        <v>30</v>
      </c>
      <c r="V336" s="3">
        <v>30</v>
      </c>
      <c r="W336" s="3">
        <v>30</v>
      </c>
      <c r="X336" s="3">
        <v>30</v>
      </c>
      <c r="Y336" s="3">
        <v>30</v>
      </c>
      <c r="Z336" s="3">
        <v>30</v>
      </c>
      <c r="AA336" s="3">
        <v>30</v>
      </c>
      <c r="AB336" s="3">
        <v>30</v>
      </c>
      <c r="AC336" s="3">
        <v>30</v>
      </c>
      <c r="AD336" s="3">
        <v>30</v>
      </c>
      <c r="AE336" s="3">
        <v>30</v>
      </c>
      <c r="AF336" s="3">
        <v>30</v>
      </c>
      <c r="AG336" s="3">
        <v>30</v>
      </c>
      <c r="AH336" s="3">
        <v>30</v>
      </c>
      <c r="AI336" s="3">
        <v>30</v>
      </c>
    </row>
    <row r="337" spans="1:35">
      <c r="A337" t="s">
        <v>626</v>
      </c>
      <c r="B337" s="23">
        <v>416</v>
      </c>
      <c r="C337" s="18" t="s">
        <v>408</v>
      </c>
      <c r="D337" s="3">
        <v>7</v>
      </c>
      <c r="E337" s="3">
        <v>7</v>
      </c>
      <c r="F337" s="3">
        <v>7</v>
      </c>
      <c r="G337" s="3">
        <v>7</v>
      </c>
      <c r="H337" s="3">
        <v>7</v>
      </c>
      <c r="I337" s="3">
        <v>7</v>
      </c>
      <c r="J337" s="3">
        <v>7</v>
      </c>
      <c r="K337" s="3">
        <v>7</v>
      </c>
      <c r="L337" s="3">
        <v>7</v>
      </c>
      <c r="M337" s="3">
        <v>7</v>
      </c>
      <c r="N337" s="3">
        <v>7</v>
      </c>
      <c r="O337" s="3">
        <v>7</v>
      </c>
      <c r="P337" s="3">
        <v>7</v>
      </c>
      <c r="Q337" s="3">
        <v>7</v>
      </c>
      <c r="R337" s="3">
        <v>7</v>
      </c>
      <c r="S337" s="3">
        <v>7</v>
      </c>
      <c r="T337" s="3">
        <v>7</v>
      </c>
      <c r="U337" s="3">
        <v>7</v>
      </c>
      <c r="V337" s="3">
        <v>7</v>
      </c>
      <c r="W337" s="3">
        <v>7</v>
      </c>
      <c r="X337" s="3">
        <v>7</v>
      </c>
      <c r="Y337" s="3">
        <v>7</v>
      </c>
      <c r="Z337" s="3">
        <v>7</v>
      </c>
      <c r="AA337" s="3">
        <v>6</v>
      </c>
      <c r="AB337" s="3">
        <v>6</v>
      </c>
      <c r="AC337" s="3">
        <v>7</v>
      </c>
      <c r="AD337" s="3">
        <v>7</v>
      </c>
      <c r="AE337" s="3">
        <v>7</v>
      </c>
      <c r="AF337" s="3">
        <v>7</v>
      </c>
      <c r="AG337" s="3">
        <v>7</v>
      </c>
      <c r="AH337" s="3">
        <v>7</v>
      </c>
      <c r="AI337" s="3">
        <v>7</v>
      </c>
    </row>
    <row r="338" spans="1:35">
      <c r="A338" t="s">
        <v>626</v>
      </c>
      <c r="B338" s="23">
        <v>417</v>
      </c>
      <c r="C338" s="18" t="s">
        <v>409</v>
      </c>
      <c r="D338" s="3">
        <v>12</v>
      </c>
      <c r="E338" s="3">
        <v>11</v>
      </c>
      <c r="F338" s="3">
        <v>11</v>
      </c>
      <c r="G338" s="3">
        <v>11</v>
      </c>
      <c r="H338" s="3">
        <v>11</v>
      </c>
      <c r="I338" s="3">
        <v>11</v>
      </c>
      <c r="J338" s="3">
        <v>11</v>
      </c>
      <c r="K338" s="3">
        <v>11</v>
      </c>
      <c r="L338" s="3">
        <v>11</v>
      </c>
      <c r="M338" s="3">
        <v>11</v>
      </c>
      <c r="N338" s="3">
        <v>11</v>
      </c>
      <c r="O338" s="3">
        <v>11</v>
      </c>
      <c r="P338" s="3">
        <v>11</v>
      </c>
      <c r="Q338" s="3">
        <v>11</v>
      </c>
      <c r="R338" s="3">
        <v>11</v>
      </c>
      <c r="S338" s="3">
        <v>11</v>
      </c>
      <c r="T338" s="3">
        <v>11</v>
      </c>
      <c r="U338" s="3">
        <v>11</v>
      </c>
      <c r="V338" s="3">
        <v>11</v>
      </c>
      <c r="W338" s="3">
        <v>11</v>
      </c>
      <c r="X338" s="3">
        <v>11</v>
      </c>
      <c r="Y338" s="3">
        <v>11</v>
      </c>
      <c r="Z338" s="3">
        <v>11</v>
      </c>
      <c r="AA338" s="3">
        <v>11</v>
      </c>
      <c r="AB338" s="3">
        <v>11</v>
      </c>
      <c r="AC338" s="3">
        <v>12</v>
      </c>
      <c r="AD338" s="3">
        <v>12</v>
      </c>
      <c r="AE338" s="3">
        <v>12</v>
      </c>
      <c r="AF338" s="3">
        <v>12</v>
      </c>
      <c r="AG338" s="3">
        <v>12</v>
      </c>
      <c r="AH338" s="3">
        <v>12</v>
      </c>
      <c r="AI338" s="3">
        <v>12</v>
      </c>
    </row>
    <row r="339" spans="1:35">
      <c r="A339" t="s">
        <v>626</v>
      </c>
      <c r="B339" s="23">
        <v>418</v>
      </c>
      <c r="C339" s="18" t="s">
        <v>410</v>
      </c>
      <c r="D339" s="3">
        <v>5</v>
      </c>
      <c r="E339" s="3">
        <v>5</v>
      </c>
      <c r="F339" s="3">
        <v>5</v>
      </c>
      <c r="G339" s="3">
        <v>5</v>
      </c>
      <c r="H339" s="3">
        <v>5</v>
      </c>
      <c r="I339" s="3">
        <v>5</v>
      </c>
      <c r="J339" s="3">
        <v>5</v>
      </c>
      <c r="K339" s="3">
        <v>5</v>
      </c>
      <c r="L339" s="3">
        <v>5</v>
      </c>
      <c r="M339" s="3">
        <v>5</v>
      </c>
      <c r="N339" s="3">
        <v>5</v>
      </c>
      <c r="O339" s="3">
        <v>5</v>
      </c>
      <c r="P339" s="3">
        <v>5</v>
      </c>
      <c r="Q339" s="3">
        <v>5</v>
      </c>
      <c r="R339" s="3">
        <v>5</v>
      </c>
      <c r="S339" s="3">
        <v>5</v>
      </c>
      <c r="T339" s="3">
        <v>5</v>
      </c>
      <c r="U339" s="3">
        <v>5</v>
      </c>
      <c r="V339" s="3">
        <v>5</v>
      </c>
      <c r="W339" s="3">
        <v>5</v>
      </c>
      <c r="X339" s="3">
        <v>5</v>
      </c>
      <c r="Y339" s="3">
        <v>5</v>
      </c>
      <c r="Z339" s="3">
        <v>5</v>
      </c>
      <c r="AA339" s="3">
        <v>5</v>
      </c>
      <c r="AB339" s="3">
        <v>5</v>
      </c>
      <c r="AC339" s="3">
        <v>8</v>
      </c>
      <c r="AD339" s="3">
        <v>8</v>
      </c>
      <c r="AE339" s="3">
        <v>8</v>
      </c>
      <c r="AF339" s="3">
        <v>8</v>
      </c>
      <c r="AG339" s="3">
        <v>8</v>
      </c>
      <c r="AH339" s="3">
        <v>8</v>
      </c>
      <c r="AI339" s="3">
        <v>8</v>
      </c>
    </row>
    <row r="340" spans="1:35">
      <c r="A340" t="s">
        <v>626</v>
      </c>
      <c r="B340" s="23">
        <v>419</v>
      </c>
      <c r="C340" s="18" t="s">
        <v>411</v>
      </c>
      <c r="D340" s="3">
        <v>9</v>
      </c>
      <c r="E340" s="3">
        <v>9</v>
      </c>
      <c r="F340" s="3">
        <v>9</v>
      </c>
      <c r="G340" s="3">
        <v>9</v>
      </c>
      <c r="H340" s="3">
        <v>9</v>
      </c>
      <c r="I340" s="3">
        <v>9</v>
      </c>
      <c r="J340" s="3">
        <v>9</v>
      </c>
      <c r="K340" s="3">
        <v>9</v>
      </c>
      <c r="L340" s="3">
        <v>9</v>
      </c>
      <c r="M340" s="3">
        <v>9</v>
      </c>
      <c r="N340" s="3">
        <v>9</v>
      </c>
      <c r="O340" s="3">
        <v>9</v>
      </c>
      <c r="P340" s="3">
        <v>9</v>
      </c>
      <c r="Q340" s="3">
        <v>9</v>
      </c>
      <c r="R340" s="3">
        <v>9</v>
      </c>
      <c r="S340" s="3">
        <v>9</v>
      </c>
      <c r="T340" s="3">
        <v>9</v>
      </c>
      <c r="U340" s="3">
        <v>9</v>
      </c>
      <c r="V340" s="3">
        <v>9</v>
      </c>
      <c r="W340" s="3">
        <v>9</v>
      </c>
      <c r="X340" s="3">
        <v>9</v>
      </c>
      <c r="Y340" s="3">
        <v>9</v>
      </c>
      <c r="Z340" s="3">
        <v>9</v>
      </c>
      <c r="AA340" s="3">
        <v>9</v>
      </c>
      <c r="AB340" s="3">
        <v>9</v>
      </c>
      <c r="AC340" s="3">
        <v>9</v>
      </c>
      <c r="AD340" s="3">
        <v>9</v>
      </c>
      <c r="AE340" s="3">
        <v>9</v>
      </c>
      <c r="AF340" s="3">
        <v>9</v>
      </c>
      <c r="AG340" s="3">
        <v>9</v>
      </c>
      <c r="AH340" s="3">
        <v>10</v>
      </c>
      <c r="AI340" s="3">
        <v>10</v>
      </c>
    </row>
    <row r="341" spans="1:35">
      <c r="A341" t="s">
        <v>626</v>
      </c>
      <c r="B341" s="23">
        <v>420</v>
      </c>
      <c r="C341" s="18" t="s">
        <v>412</v>
      </c>
      <c r="D341" s="3">
        <v>14</v>
      </c>
      <c r="E341" s="3">
        <v>15</v>
      </c>
      <c r="F341" s="3">
        <v>15</v>
      </c>
      <c r="G341" s="3">
        <v>15</v>
      </c>
      <c r="H341" s="3">
        <v>17</v>
      </c>
      <c r="I341" s="3">
        <v>17</v>
      </c>
      <c r="J341" s="3">
        <v>17</v>
      </c>
      <c r="K341" s="3">
        <v>17</v>
      </c>
      <c r="L341" s="3">
        <v>17</v>
      </c>
      <c r="M341" s="3">
        <v>18</v>
      </c>
      <c r="N341" s="3">
        <v>18</v>
      </c>
      <c r="O341" s="3">
        <v>18</v>
      </c>
      <c r="P341" s="3">
        <v>18</v>
      </c>
      <c r="Q341" s="3">
        <v>18</v>
      </c>
      <c r="R341" s="3">
        <v>18</v>
      </c>
      <c r="S341" s="3">
        <v>18</v>
      </c>
      <c r="T341" s="3">
        <v>18</v>
      </c>
      <c r="U341" s="3">
        <v>17</v>
      </c>
      <c r="V341" s="3">
        <v>17</v>
      </c>
      <c r="W341" s="3">
        <v>17</v>
      </c>
      <c r="X341" s="3">
        <v>17</v>
      </c>
      <c r="Y341" s="3">
        <v>18</v>
      </c>
      <c r="Z341" s="3">
        <v>18</v>
      </c>
      <c r="AA341" s="3">
        <v>18</v>
      </c>
      <c r="AB341" s="3">
        <v>18</v>
      </c>
      <c r="AC341" s="3">
        <v>18</v>
      </c>
      <c r="AD341" s="3">
        <v>18</v>
      </c>
      <c r="AE341" s="3">
        <v>18</v>
      </c>
      <c r="AF341" s="3">
        <v>18</v>
      </c>
      <c r="AG341" s="3">
        <v>18</v>
      </c>
      <c r="AH341" s="3">
        <v>18</v>
      </c>
      <c r="AI341" s="3">
        <v>18</v>
      </c>
    </row>
    <row r="342" spans="1:35">
      <c r="A342" t="s">
        <v>626</v>
      </c>
      <c r="B342" s="23">
        <v>421</v>
      </c>
      <c r="C342" s="18" t="s">
        <v>413</v>
      </c>
      <c r="D342" s="3">
        <v>6</v>
      </c>
      <c r="E342" s="3">
        <v>6</v>
      </c>
      <c r="F342" s="3">
        <v>6</v>
      </c>
      <c r="G342" s="3">
        <v>6</v>
      </c>
      <c r="H342" s="3">
        <v>5</v>
      </c>
      <c r="I342" s="3">
        <v>5</v>
      </c>
      <c r="J342" s="3">
        <v>5</v>
      </c>
      <c r="K342" s="3">
        <v>5</v>
      </c>
      <c r="L342" s="3">
        <v>5</v>
      </c>
      <c r="M342" s="3">
        <v>5</v>
      </c>
      <c r="N342" s="3">
        <v>5</v>
      </c>
      <c r="O342" s="3">
        <v>5</v>
      </c>
      <c r="P342" s="3">
        <v>5</v>
      </c>
      <c r="Q342" s="3">
        <v>5</v>
      </c>
      <c r="R342" s="3">
        <v>5</v>
      </c>
      <c r="S342" s="3">
        <v>5</v>
      </c>
      <c r="T342" s="3">
        <v>5</v>
      </c>
      <c r="U342" s="3">
        <v>5</v>
      </c>
      <c r="V342" s="3">
        <v>5</v>
      </c>
      <c r="W342" s="3">
        <v>5</v>
      </c>
      <c r="X342" s="3">
        <v>5</v>
      </c>
      <c r="Y342" s="3">
        <v>5</v>
      </c>
      <c r="Z342" s="3">
        <v>5</v>
      </c>
      <c r="AA342" s="3">
        <v>5</v>
      </c>
      <c r="AB342" s="3">
        <v>5</v>
      </c>
      <c r="AC342" s="3">
        <v>6</v>
      </c>
      <c r="AD342" s="3">
        <v>6</v>
      </c>
      <c r="AE342" s="3">
        <v>6</v>
      </c>
      <c r="AF342" s="3">
        <v>6</v>
      </c>
      <c r="AG342" s="3">
        <v>6</v>
      </c>
      <c r="AH342" s="3">
        <v>6</v>
      </c>
      <c r="AI342" s="3">
        <v>6</v>
      </c>
    </row>
    <row r="343" spans="1:35">
      <c r="A343" t="s">
        <v>626</v>
      </c>
      <c r="B343" s="23">
        <v>422</v>
      </c>
      <c r="C343" s="18" t="s">
        <v>414</v>
      </c>
      <c r="D343" s="3">
        <v>4</v>
      </c>
      <c r="E343" s="3">
        <v>4</v>
      </c>
      <c r="F343" s="3">
        <v>4</v>
      </c>
      <c r="G343" s="3">
        <v>4</v>
      </c>
      <c r="H343" s="3">
        <v>4</v>
      </c>
      <c r="I343" s="3">
        <v>4</v>
      </c>
      <c r="J343" s="3">
        <v>4</v>
      </c>
      <c r="K343" s="3">
        <v>4</v>
      </c>
      <c r="L343" s="3">
        <v>4</v>
      </c>
      <c r="M343" s="3">
        <v>4</v>
      </c>
      <c r="N343" s="3">
        <v>4</v>
      </c>
      <c r="O343" s="3">
        <v>4</v>
      </c>
      <c r="P343" s="3">
        <v>4</v>
      </c>
      <c r="Q343" s="3">
        <v>4</v>
      </c>
      <c r="R343" s="3">
        <v>4</v>
      </c>
      <c r="S343" s="3">
        <v>4</v>
      </c>
      <c r="T343" s="3">
        <v>4</v>
      </c>
      <c r="U343" s="3">
        <v>4</v>
      </c>
      <c r="V343" s="3">
        <v>4</v>
      </c>
      <c r="W343" s="3">
        <v>4</v>
      </c>
      <c r="X343" s="3">
        <v>4</v>
      </c>
      <c r="Y343" s="3">
        <v>4</v>
      </c>
      <c r="Z343" s="3">
        <v>4</v>
      </c>
      <c r="AA343" s="3">
        <v>4</v>
      </c>
      <c r="AB343" s="3">
        <v>4</v>
      </c>
      <c r="AC343" s="3">
        <v>4</v>
      </c>
      <c r="AD343" s="3">
        <v>4</v>
      </c>
      <c r="AE343" s="3">
        <v>4</v>
      </c>
      <c r="AF343" s="3">
        <v>4</v>
      </c>
      <c r="AG343" s="3">
        <v>4</v>
      </c>
      <c r="AH343" s="3">
        <v>4</v>
      </c>
      <c r="AI343" s="3">
        <v>4</v>
      </c>
    </row>
    <row r="344" spans="1:35">
      <c r="A344" t="s">
        <v>626</v>
      </c>
      <c r="B344" s="23">
        <v>436</v>
      </c>
      <c r="C344" s="18" t="s">
        <v>605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  <c r="Q344" s="3">
        <v>0</v>
      </c>
      <c r="R344" s="3">
        <v>0</v>
      </c>
      <c r="S344" s="3">
        <v>0</v>
      </c>
      <c r="T344" s="3">
        <v>0</v>
      </c>
      <c r="U344" s="3">
        <v>0</v>
      </c>
      <c r="V344" s="3">
        <v>0</v>
      </c>
      <c r="W344" s="3">
        <v>0</v>
      </c>
      <c r="X344" s="3">
        <v>0</v>
      </c>
      <c r="Y344" s="3">
        <v>0</v>
      </c>
      <c r="Z344" s="3">
        <v>0</v>
      </c>
      <c r="AA344" s="3">
        <v>0</v>
      </c>
      <c r="AB344" s="3">
        <v>0</v>
      </c>
      <c r="AC344" s="3">
        <v>0</v>
      </c>
      <c r="AD344" s="3">
        <v>0</v>
      </c>
      <c r="AE344" s="3">
        <v>0</v>
      </c>
      <c r="AF344" s="3">
        <v>0</v>
      </c>
      <c r="AG344" s="3">
        <v>0</v>
      </c>
      <c r="AH344" s="3">
        <v>0</v>
      </c>
      <c r="AI344" s="3">
        <v>0</v>
      </c>
    </row>
    <row r="345" spans="1:35">
      <c r="A345" t="s">
        <v>626</v>
      </c>
      <c r="B345" s="23">
        <v>501</v>
      </c>
      <c r="C345" s="18" t="s">
        <v>422</v>
      </c>
      <c r="D345" s="3">
        <v>3</v>
      </c>
      <c r="E345" s="3">
        <v>3</v>
      </c>
      <c r="F345" s="3">
        <v>3</v>
      </c>
      <c r="G345" s="3">
        <v>3</v>
      </c>
      <c r="H345" s="3">
        <v>3</v>
      </c>
      <c r="I345" s="3">
        <v>3</v>
      </c>
      <c r="J345" s="3">
        <v>3</v>
      </c>
      <c r="K345" s="3">
        <v>3</v>
      </c>
      <c r="L345" s="3">
        <v>3</v>
      </c>
      <c r="M345" s="3">
        <v>3</v>
      </c>
      <c r="N345" s="3">
        <v>3</v>
      </c>
      <c r="O345" s="3">
        <v>3</v>
      </c>
      <c r="P345" s="3">
        <v>3</v>
      </c>
      <c r="Q345" s="3">
        <v>3</v>
      </c>
      <c r="R345" s="3">
        <v>3</v>
      </c>
      <c r="S345" s="3">
        <v>3</v>
      </c>
      <c r="T345" s="3">
        <v>3</v>
      </c>
      <c r="U345" s="3">
        <v>3</v>
      </c>
      <c r="V345" s="3">
        <v>3</v>
      </c>
      <c r="W345" s="3">
        <v>3</v>
      </c>
      <c r="X345" s="3">
        <v>3</v>
      </c>
      <c r="Y345" s="3">
        <v>3</v>
      </c>
      <c r="Z345" s="3">
        <v>3</v>
      </c>
      <c r="AA345" s="3">
        <v>3</v>
      </c>
      <c r="AB345" s="3">
        <v>3</v>
      </c>
      <c r="AC345" s="3">
        <v>3</v>
      </c>
      <c r="AD345" s="3">
        <v>4</v>
      </c>
      <c r="AE345" s="3">
        <v>4</v>
      </c>
      <c r="AF345" s="3">
        <v>4</v>
      </c>
      <c r="AG345" s="3">
        <v>4</v>
      </c>
      <c r="AH345" s="3">
        <v>4</v>
      </c>
      <c r="AI345" s="3">
        <v>4</v>
      </c>
    </row>
    <row r="346" spans="1:35">
      <c r="A346" t="s">
        <v>626</v>
      </c>
      <c r="B346" s="23">
        <v>502</v>
      </c>
      <c r="C346" s="18" t="s">
        <v>415</v>
      </c>
      <c r="D346" s="3">
        <v>59</v>
      </c>
      <c r="E346" s="3">
        <v>59</v>
      </c>
      <c r="F346" s="3">
        <v>59</v>
      </c>
      <c r="G346" s="3">
        <v>59</v>
      </c>
      <c r="H346" s="3">
        <v>59</v>
      </c>
      <c r="I346" s="3">
        <v>60</v>
      </c>
      <c r="J346" s="3">
        <v>60</v>
      </c>
      <c r="K346" s="3">
        <v>60</v>
      </c>
      <c r="L346" s="3">
        <v>60</v>
      </c>
      <c r="M346" s="3">
        <v>60</v>
      </c>
      <c r="N346" s="3">
        <v>60</v>
      </c>
      <c r="O346" s="3">
        <v>59</v>
      </c>
      <c r="P346" s="3">
        <v>60</v>
      </c>
      <c r="Q346" s="3">
        <v>60</v>
      </c>
      <c r="R346" s="3">
        <v>60</v>
      </c>
      <c r="S346" s="3">
        <v>58</v>
      </c>
      <c r="T346" s="3">
        <v>58</v>
      </c>
      <c r="U346" s="3">
        <v>58</v>
      </c>
      <c r="V346" s="3">
        <v>58</v>
      </c>
      <c r="W346" s="3">
        <v>58</v>
      </c>
      <c r="X346" s="3">
        <v>58</v>
      </c>
      <c r="Y346" s="3">
        <v>58</v>
      </c>
      <c r="Z346" s="3">
        <v>58</v>
      </c>
      <c r="AA346" s="3">
        <v>58</v>
      </c>
      <c r="AB346" s="3">
        <v>58</v>
      </c>
      <c r="AC346" s="3">
        <v>58</v>
      </c>
      <c r="AD346" s="3">
        <v>58</v>
      </c>
      <c r="AE346" s="3">
        <v>58</v>
      </c>
      <c r="AF346" s="3">
        <v>58</v>
      </c>
      <c r="AG346" s="3">
        <v>59</v>
      </c>
      <c r="AH346" s="3">
        <v>58</v>
      </c>
      <c r="AI346" s="3">
        <v>58</v>
      </c>
    </row>
    <row r="347" spans="1:35">
      <c r="A347" t="s">
        <v>626</v>
      </c>
      <c r="B347" s="23">
        <v>503</v>
      </c>
      <c r="C347" s="18" t="s">
        <v>416</v>
      </c>
      <c r="D347" s="3">
        <v>148</v>
      </c>
      <c r="E347" s="3">
        <v>147</v>
      </c>
      <c r="F347" s="3">
        <v>147</v>
      </c>
      <c r="G347" s="3">
        <v>147</v>
      </c>
      <c r="H347" s="3">
        <v>144</v>
      </c>
      <c r="I347" s="3">
        <v>144</v>
      </c>
      <c r="J347" s="3">
        <v>144</v>
      </c>
      <c r="K347" s="3">
        <v>144</v>
      </c>
      <c r="L347" s="3">
        <v>144</v>
      </c>
      <c r="M347" s="3">
        <v>145</v>
      </c>
      <c r="N347" s="3">
        <v>145</v>
      </c>
      <c r="O347" s="3">
        <v>145</v>
      </c>
      <c r="P347" s="3">
        <v>145</v>
      </c>
      <c r="Q347" s="3">
        <v>141</v>
      </c>
      <c r="R347" s="3">
        <v>142</v>
      </c>
      <c r="S347" s="3">
        <v>142</v>
      </c>
      <c r="T347" s="3">
        <v>141</v>
      </c>
      <c r="U347" s="3">
        <v>141</v>
      </c>
      <c r="V347" s="3">
        <v>141</v>
      </c>
      <c r="W347" s="3">
        <v>142</v>
      </c>
      <c r="X347" s="3">
        <v>142</v>
      </c>
      <c r="Y347" s="3">
        <v>141</v>
      </c>
      <c r="Z347" s="3">
        <v>139</v>
      </c>
      <c r="AA347" s="3">
        <v>139</v>
      </c>
      <c r="AB347" s="3">
        <v>139</v>
      </c>
      <c r="AC347" s="3">
        <v>141</v>
      </c>
      <c r="AD347" s="3">
        <v>141</v>
      </c>
      <c r="AE347" s="3">
        <v>141</v>
      </c>
      <c r="AF347" s="3">
        <v>140</v>
      </c>
      <c r="AG347" s="3">
        <v>139</v>
      </c>
      <c r="AH347" s="3">
        <v>138</v>
      </c>
      <c r="AI347" s="3">
        <v>139</v>
      </c>
    </row>
    <row r="348" spans="1:35">
      <c r="A348" t="s">
        <v>626</v>
      </c>
      <c r="B348" s="23">
        <v>504</v>
      </c>
      <c r="C348" s="18" t="s">
        <v>417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1</v>
      </c>
      <c r="Q348" s="3">
        <v>1</v>
      </c>
      <c r="R348" s="3">
        <v>1</v>
      </c>
      <c r="S348" s="3">
        <v>1</v>
      </c>
      <c r="T348" s="3">
        <v>1</v>
      </c>
      <c r="U348" s="3">
        <v>1</v>
      </c>
      <c r="V348" s="3">
        <v>2</v>
      </c>
      <c r="W348" s="3">
        <v>2</v>
      </c>
      <c r="X348" s="3">
        <v>2</v>
      </c>
      <c r="Y348" s="3">
        <v>2</v>
      </c>
      <c r="Z348" s="3">
        <v>2</v>
      </c>
      <c r="AA348" s="3">
        <v>2</v>
      </c>
      <c r="AB348" s="3">
        <v>2</v>
      </c>
      <c r="AC348" s="3">
        <v>2</v>
      </c>
      <c r="AD348" s="3">
        <v>2</v>
      </c>
      <c r="AE348" s="3">
        <v>2</v>
      </c>
      <c r="AF348" s="3">
        <v>2</v>
      </c>
      <c r="AG348" s="3">
        <v>2</v>
      </c>
      <c r="AH348" s="3">
        <v>2</v>
      </c>
      <c r="AI348" s="3">
        <v>2</v>
      </c>
    </row>
    <row r="349" spans="1:35">
      <c r="A349" t="s">
        <v>626</v>
      </c>
      <c r="B349" s="23">
        <v>506</v>
      </c>
      <c r="C349" s="18" t="s">
        <v>418</v>
      </c>
      <c r="D349" s="3">
        <v>314</v>
      </c>
      <c r="E349" s="3">
        <v>314</v>
      </c>
      <c r="F349" s="3">
        <v>315</v>
      </c>
      <c r="G349" s="3">
        <v>314</v>
      </c>
      <c r="H349" s="3">
        <v>317</v>
      </c>
      <c r="I349" s="3">
        <v>318</v>
      </c>
      <c r="J349" s="3">
        <v>318</v>
      </c>
      <c r="K349" s="3">
        <v>318</v>
      </c>
      <c r="L349" s="3">
        <v>319</v>
      </c>
      <c r="M349" s="3">
        <v>319</v>
      </c>
      <c r="N349" s="3">
        <v>320</v>
      </c>
      <c r="O349" s="3">
        <v>319</v>
      </c>
      <c r="P349" s="3">
        <v>319</v>
      </c>
      <c r="Q349" s="3">
        <v>319</v>
      </c>
      <c r="R349" s="3">
        <v>321</v>
      </c>
      <c r="S349" s="3">
        <v>320</v>
      </c>
      <c r="T349" s="3">
        <v>319</v>
      </c>
      <c r="U349" s="3">
        <v>319</v>
      </c>
      <c r="V349" s="3">
        <v>320</v>
      </c>
      <c r="W349" s="3">
        <v>322</v>
      </c>
      <c r="X349" s="3">
        <v>321</v>
      </c>
      <c r="Y349" s="3">
        <v>322</v>
      </c>
      <c r="Z349" s="3">
        <v>322</v>
      </c>
      <c r="AA349" s="3">
        <v>321</v>
      </c>
      <c r="AB349" s="3">
        <v>322</v>
      </c>
      <c r="AC349" s="3">
        <v>322</v>
      </c>
      <c r="AD349" s="3">
        <v>322</v>
      </c>
      <c r="AE349" s="3">
        <v>322</v>
      </c>
      <c r="AF349" s="3">
        <v>322</v>
      </c>
      <c r="AG349" s="3">
        <v>322</v>
      </c>
      <c r="AH349" s="3">
        <v>322</v>
      </c>
      <c r="AI349" s="3">
        <v>322</v>
      </c>
    </row>
    <row r="350" spans="1:35">
      <c r="A350" t="s">
        <v>626</v>
      </c>
      <c r="B350" s="23">
        <v>507</v>
      </c>
      <c r="C350" s="18" t="s">
        <v>419</v>
      </c>
      <c r="D350" s="3">
        <v>77</v>
      </c>
      <c r="E350" s="3">
        <v>77</v>
      </c>
      <c r="F350" s="3">
        <v>77</v>
      </c>
      <c r="G350" s="3">
        <v>77</v>
      </c>
      <c r="H350" s="3">
        <v>80</v>
      </c>
      <c r="I350" s="3">
        <v>79</v>
      </c>
      <c r="J350" s="3">
        <v>79</v>
      </c>
      <c r="K350" s="3">
        <v>79</v>
      </c>
      <c r="L350" s="3">
        <v>79</v>
      </c>
      <c r="M350" s="3">
        <v>80</v>
      </c>
      <c r="N350" s="3">
        <v>79</v>
      </c>
      <c r="O350" s="3">
        <v>78</v>
      </c>
      <c r="P350" s="3">
        <v>79</v>
      </c>
      <c r="Q350" s="3">
        <v>79</v>
      </c>
      <c r="R350" s="3">
        <v>77</v>
      </c>
      <c r="S350" s="3">
        <v>77</v>
      </c>
      <c r="T350" s="3">
        <v>77</v>
      </c>
      <c r="U350" s="3">
        <v>78</v>
      </c>
      <c r="V350" s="3">
        <v>78</v>
      </c>
      <c r="W350" s="3">
        <v>78</v>
      </c>
      <c r="X350" s="3">
        <v>78</v>
      </c>
      <c r="Y350" s="3">
        <v>79</v>
      </c>
      <c r="Z350" s="3">
        <v>79</v>
      </c>
      <c r="AA350" s="3">
        <v>79</v>
      </c>
      <c r="AB350" s="3">
        <v>79</v>
      </c>
      <c r="AC350" s="3">
        <v>79</v>
      </c>
      <c r="AD350" s="3">
        <v>78</v>
      </c>
      <c r="AE350" s="3">
        <v>75</v>
      </c>
      <c r="AF350" s="3">
        <v>74</v>
      </c>
      <c r="AG350" s="3">
        <v>74</v>
      </c>
      <c r="AH350" s="3">
        <v>74</v>
      </c>
      <c r="AI350" s="3">
        <v>74</v>
      </c>
    </row>
    <row r="351" spans="1:35">
      <c r="A351" t="s">
        <v>626</v>
      </c>
      <c r="B351" s="23">
        <v>511</v>
      </c>
      <c r="C351" s="18" t="s">
        <v>420</v>
      </c>
      <c r="D351" s="3">
        <v>231</v>
      </c>
      <c r="E351" s="3">
        <v>231</v>
      </c>
      <c r="F351" s="3">
        <v>232</v>
      </c>
      <c r="G351" s="3">
        <v>231</v>
      </c>
      <c r="H351" s="3">
        <v>230</v>
      </c>
      <c r="I351" s="3">
        <v>230</v>
      </c>
      <c r="J351" s="3">
        <v>230</v>
      </c>
      <c r="K351" s="3">
        <v>230</v>
      </c>
      <c r="L351" s="3">
        <v>228</v>
      </c>
      <c r="M351" s="3">
        <v>228</v>
      </c>
      <c r="N351" s="3">
        <v>230</v>
      </c>
      <c r="O351" s="3">
        <v>232</v>
      </c>
      <c r="P351" s="3">
        <v>232</v>
      </c>
      <c r="Q351" s="3">
        <v>233</v>
      </c>
      <c r="R351" s="3">
        <v>234</v>
      </c>
      <c r="S351" s="3">
        <v>235</v>
      </c>
      <c r="T351" s="3">
        <v>235</v>
      </c>
      <c r="U351" s="3">
        <v>232</v>
      </c>
      <c r="V351" s="3">
        <v>232</v>
      </c>
      <c r="W351" s="3">
        <v>232</v>
      </c>
      <c r="X351" s="3">
        <v>232</v>
      </c>
      <c r="Y351" s="3">
        <v>231</v>
      </c>
      <c r="Z351" s="3">
        <v>231</v>
      </c>
      <c r="AA351" s="3">
        <v>230</v>
      </c>
      <c r="AB351" s="3">
        <v>231</v>
      </c>
      <c r="AC351" s="3">
        <v>231</v>
      </c>
      <c r="AD351" s="3">
        <v>234</v>
      </c>
      <c r="AE351" s="3">
        <v>235</v>
      </c>
      <c r="AF351" s="3">
        <v>235</v>
      </c>
      <c r="AG351" s="3">
        <v>235</v>
      </c>
      <c r="AH351" s="3">
        <v>233</v>
      </c>
      <c r="AI351" s="3">
        <v>235</v>
      </c>
    </row>
    <row r="352" spans="1:35">
      <c r="A352" t="s">
        <v>626</v>
      </c>
      <c r="B352" s="23">
        <v>512</v>
      </c>
      <c r="C352" s="18" t="s">
        <v>421</v>
      </c>
      <c r="D352" s="3">
        <v>23</v>
      </c>
      <c r="E352" s="3">
        <v>23</v>
      </c>
      <c r="F352" s="3">
        <v>22</v>
      </c>
      <c r="G352" s="3">
        <v>23</v>
      </c>
      <c r="H352" s="3">
        <v>22</v>
      </c>
      <c r="I352" s="3">
        <v>22</v>
      </c>
      <c r="J352" s="3">
        <v>22</v>
      </c>
      <c r="K352" s="3">
        <v>22</v>
      </c>
      <c r="L352" s="3">
        <v>22</v>
      </c>
      <c r="M352" s="3">
        <v>22</v>
      </c>
      <c r="N352" s="3">
        <v>23</v>
      </c>
      <c r="O352" s="3">
        <v>23</v>
      </c>
      <c r="P352" s="3">
        <v>23</v>
      </c>
      <c r="Q352" s="3">
        <v>23</v>
      </c>
      <c r="R352" s="3">
        <v>23</v>
      </c>
      <c r="S352" s="3">
        <v>23</v>
      </c>
      <c r="T352" s="3">
        <v>23</v>
      </c>
      <c r="U352" s="3">
        <v>23</v>
      </c>
      <c r="V352" s="3">
        <v>23</v>
      </c>
      <c r="W352" s="3">
        <v>23</v>
      </c>
      <c r="X352" s="3">
        <v>23</v>
      </c>
      <c r="Y352" s="3">
        <v>23</v>
      </c>
      <c r="Z352" s="3">
        <v>23</v>
      </c>
      <c r="AA352" s="3">
        <v>23</v>
      </c>
      <c r="AB352" s="3">
        <v>23</v>
      </c>
      <c r="AC352" s="3">
        <v>23</v>
      </c>
      <c r="AD352" s="3">
        <v>25</v>
      </c>
      <c r="AE352" s="3">
        <v>25</v>
      </c>
      <c r="AF352" s="3">
        <v>25</v>
      </c>
      <c r="AG352" s="3">
        <v>25</v>
      </c>
      <c r="AH352" s="3">
        <v>25</v>
      </c>
      <c r="AI352" s="3">
        <v>25</v>
      </c>
    </row>
    <row r="353" spans="1:35">
      <c r="A353" t="s">
        <v>626</v>
      </c>
      <c r="B353" s="23">
        <v>513</v>
      </c>
      <c r="C353" s="18" t="s">
        <v>423</v>
      </c>
      <c r="D353" s="3">
        <v>237</v>
      </c>
      <c r="E353" s="3">
        <v>237</v>
      </c>
      <c r="F353" s="3">
        <v>238</v>
      </c>
      <c r="G353" s="3">
        <v>237</v>
      </c>
      <c r="H353" s="3">
        <v>240</v>
      </c>
      <c r="I353" s="3">
        <v>237</v>
      </c>
      <c r="J353" s="3">
        <v>239</v>
      </c>
      <c r="K353" s="3">
        <v>238</v>
      </c>
      <c r="L353" s="3">
        <v>237</v>
      </c>
      <c r="M353" s="3">
        <v>236</v>
      </c>
      <c r="N353" s="3">
        <v>236</v>
      </c>
      <c r="O353" s="3">
        <v>237</v>
      </c>
      <c r="P353" s="3">
        <v>238</v>
      </c>
      <c r="Q353" s="3">
        <v>238</v>
      </c>
      <c r="R353" s="3">
        <v>239</v>
      </c>
      <c r="S353" s="3">
        <v>242</v>
      </c>
      <c r="T353" s="3">
        <v>239</v>
      </c>
      <c r="U353" s="3">
        <v>240</v>
      </c>
      <c r="V353" s="3">
        <v>240</v>
      </c>
      <c r="W353" s="3">
        <v>239</v>
      </c>
      <c r="X353" s="3">
        <v>238</v>
      </c>
      <c r="Y353" s="3">
        <v>237</v>
      </c>
      <c r="Z353" s="3">
        <v>236</v>
      </c>
      <c r="AA353" s="3">
        <v>239</v>
      </c>
      <c r="AB353" s="3">
        <v>243</v>
      </c>
      <c r="AC353" s="3">
        <v>244</v>
      </c>
      <c r="AD353" s="3">
        <v>245</v>
      </c>
      <c r="AE353" s="3">
        <v>245</v>
      </c>
      <c r="AF353" s="3">
        <v>245</v>
      </c>
      <c r="AG353" s="3">
        <v>244</v>
      </c>
      <c r="AH353" s="3">
        <v>244</v>
      </c>
      <c r="AI353" s="3">
        <v>246</v>
      </c>
    </row>
    <row r="354" spans="1:35">
      <c r="A354" t="s">
        <v>626</v>
      </c>
      <c r="B354" s="23">
        <v>514</v>
      </c>
      <c r="C354" s="18" t="s">
        <v>424</v>
      </c>
      <c r="D354" s="3">
        <v>216</v>
      </c>
      <c r="E354" s="3">
        <v>217</v>
      </c>
      <c r="F354" s="3">
        <v>218</v>
      </c>
      <c r="G354" s="3">
        <v>217</v>
      </c>
      <c r="H354" s="3">
        <v>218</v>
      </c>
      <c r="I354" s="3">
        <v>218</v>
      </c>
      <c r="J354" s="3">
        <v>218</v>
      </c>
      <c r="K354" s="3">
        <v>218</v>
      </c>
      <c r="L354" s="3">
        <v>217</v>
      </c>
      <c r="M354" s="3">
        <v>216</v>
      </c>
      <c r="N354" s="3">
        <v>216</v>
      </c>
      <c r="O354" s="3">
        <v>216</v>
      </c>
      <c r="P354" s="3">
        <v>217</v>
      </c>
      <c r="Q354" s="3">
        <v>223</v>
      </c>
      <c r="R354" s="3">
        <v>222</v>
      </c>
      <c r="S354" s="3">
        <v>222</v>
      </c>
      <c r="T354" s="3">
        <v>223</v>
      </c>
      <c r="U354" s="3">
        <v>226</v>
      </c>
      <c r="V354" s="3">
        <v>226</v>
      </c>
      <c r="W354" s="3">
        <v>226</v>
      </c>
      <c r="X354" s="3">
        <v>225</v>
      </c>
      <c r="Y354" s="3">
        <v>225</v>
      </c>
      <c r="Z354" s="3">
        <v>222</v>
      </c>
      <c r="AA354" s="3">
        <v>221</v>
      </c>
      <c r="AB354" s="3">
        <v>221</v>
      </c>
      <c r="AC354" s="3">
        <v>229</v>
      </c>
      <c r="AD354" s="3">
        <v>227</v>
      </c>
      <c r="AE354" s="3">
        <v>227</v>
      </c>
      <c r="AF354" s="3">
        <v>223</v>
      </c>
      <c r="AG354" s="3">
        <v>225</v>
      </c>
      <c r="AH354" s="3">
        <v>225</v>
      </c>
      <c r="AI354" s="3">
        <v>225</v>
      </c>
    </row>
    <row r="355" spans="1:35">
      <c r="A355" t="s">
        <v>626</v>
      </c>
      <c r="B355" s="23">
        <v>515</v>
      </c>
      <c r="C355" s="18" t="s">
        <v>425</v>
      </c>
      <c r="D355" s="3">
        <v>1043</v>
      </c>
      <c r="E355" s="3">
        <v>1045</v>
      </c>
      <c r="F355" s="3">
        <v>1055</v>
      </c>
      <c r="G355" s="3">
        <v>1045</v>
      </c>
      <c r="H355" s="3">
        <v>1049</v>
      </c>
      <c r="I355" s="3">
        <v>1047</v>
      </c>
      <c r="J355" s="3">
        <v>1051</v>
      </c>
      <c r="K355" s="3">
        <v>1055</v>
      </c>
      <c r="L355" s="3">
        <v>1051</v>
      </c>
      <c r="M355" s="3">
        <v>1050</v>
      </c>
      <c r="N355" s="3">
        <v>1053</v>
      </c>
      <c r="O355" s="3">
        <v>1056</v>
      </c>
      <c r="P355" s="3">
        <v>1053</v>
      </c>
      <c r="Q355" s="3">
        <v>1053</v>
      </c>
      <c r="R355" s="3">
        <v>1055</v>
      </c>
      <c r="S355" s="3">
        <v>1059</v>
      </c>
      <c r="T355" s="3">
        <v>1062</v>
      </c>
      <c r="U355" s="3">
        <v>1064</v>
      </c>
      <c r="V355" s="3">
        <v>1062</v>
      </c>
      <c r="W355" s="3">
        <v>1060</v>
      </c>
      <c r="X355" s="3">
        <v>1056</v>
      </c>
      <c r="Y355" s="3">
        <v>1063</v>
      </c>
      <c r="Z355" s="3">
        <v>1066</v>
      </c>
      <c r="AA355" s="3">
        <v>1069</v>
      </c>
      <c r="AB355" s="3">
        <v>1068</v>
      </c>
      <c r="AC355" s="3">
        <v>1067</v>
      </c>
      <c r="AD355" s="3">
        <v>1065</v>
      </c>
      <c r="AE355" s="3">
        <v>1070</v>
      </c>
      <c r="AF355" s="3">
        <v>1074</v>
      </c>
      <c r="AG355" s="3">
        <v>1075</v>
      </c>
      <c r="AH355" s="3">
        <v>1074</v>
      </c>
      <c r="AI355" s="3">
        <v>1074</v>
      </c>
    </row>
    <row r="356" spans="1:35">
      <c r="A356" t="s">
        <v>626</v>
      </c>
      <c r="B356" s="23">
        <v>516</v>
      </c>
      <c r="C356" s="18" t="s">
        <v>426</v>
      </c>
      <c r="D356" s="3">
        <v>623</v>
      </c>
      <c r="E356" s="3">
        <v>627</v>
      </c>
      <c r="F356" s="3">
        <v>621</v>
      </c>
      <c r="G356" s="3">
        <v>627</v>
      </c>
      <c r="H356" s="3">
        <v>619</v>
      </c>
      <c r="I356" s="3">
        <v>616</v>
      </c>
      <c r="J356" s="3">
        <v>618</v>
      </c>
      <c r="K356" s="3">
        <v>619</v>
      </c>
      <c r="L356" s="3">
        <v>617</v>
      </c>
      <c r="M356" s="3">
        <v>616</v>
      </c>
      <c r="N356" s="3">
        <v>617</v>
      </c>
      <c r="O356" s="3">
        <v>620</v>
      </c>
      <c r="P356" s="3">
        <v>618</v>
      </c>
      <c r="Q356" s="3">
        <v>618</v>
      </c>
      <c r="R356" s="3">
        <v>619</v>
      </c>
      <c r="S356" s="3">
        <v>617</v>
      </c>
      <c r="T356" s="3">
        <v>621</v>
      </c>
      <c r="U356" s="3">
        <v>619</v>
      </c>
      <c r="V356" s="3">
        <v>622</v>
      </c>
      <c r="W356" s="3">
        <v>619</v>
      </c>
      <c r="X356" s="3">
        <v>620</v>
      </c>
      <c r="Y356" s="3">
        <v>620</v>
      </c>
      <c r="Z356" s="3">
        <v>622</v>
      </c>
      <c r="AA356" s="3">
        <v>616</v>
      </c>
      <c r="AB356" s="3">
        <v>617</v>
      </c>
      <c r="AC356" s="3">
        <v>612</v>
      </c>
      <c r="AD356" s="3">
        <v>612</v>
      </c>
      <c r="AE356" s="3">
        <v>616</v>
      </c>
      <c r="AF356" s="3">
        <v>615</v>
      </c>
      <c r="AG356" s="3">
        <v>617</v>
      </c>
      <c r="AH356" s="3">
        <v>616</v>
      </c>
      <c r="AI356" s="3">
        <v>615</v>
      </c>
    </row>
    <row r="357" spans="1:35">
      <c r="A357" t="s">
        <v>626</v>
      </c>
      <c r="B357" s="23">
        <v>517</v>
      </c>
      <c r="C357" s="18" t="s">
        <v>427</v>
      </c>
      <c r="D357" s="3">
        <v>7</v>
      </c>
      <c r="E357" s="3">
        <v>7</v>
      </c>
      <c r="F357" s="3">
        <v>7</v>
      </c>
      <c r="G357" s="3">
        <v>7</v>
      </c>
      <c r="H357" s="3">
        <v>7</v>
      </c>
      <c r="I357" s="3">
        <v>7</v>
      </c>
      <c r="J357" s="3">
        <v>7</v>
      </c>
      <c r="K357" s="3">
        <v>7</v>
      </c>
      <c r="L357" s="3">
        <v>7</v>
      </c>
      <c r="M357" s="3">
        <v>7</v>
      </c>
      <c r="N357" s="3">
        <v>7</v>
      </c>
      <c r="O357" s="3">
        <v>7</v>
      </c>
      <c r="P357" s="3">
        <v>7</v>
      </c>
      <c r="Q357" s="3">
        <v>7</v>
      </c>
      <c r="R357" s="3">
        <v>7</v>
      </c>
      <c r="S357" s="3">
        <v>7</v>
      </c>
      <c r="T357" s="3">
        <v>7</v>
      </c>
      <c r="U357" s="3">
        <v>7</v>
      </c>
      <c r="V357" s="3">
        <v>7</v>
      </c>
      <c r="W357" s="3">
        <v>7</v>
      </c>
      <c r="X357" s="3">
        <v>7</v>
      </c>
      <c r="Y357" s="3">
        <v>7</v>
      </c>
      <c r="Z357" s="3">
        <v>7</v>
      </c>
      <c r="AA357" s="3">
        <v>7</v>
      </c>
      <c r="AB357" s="3">
        <v>7</v>
      </c>
      <c r="AC357" s="3">
        <v>7</v>
      </c>
      <c r="AD357" s="3">
        <v>7</v>
      </c>
      <c r="AE357" s="3">
        <v>7</v>
      </c>
      <c r="AF357" s="3">
        <v>7</v>
      </c>
      <c r="AG357" s="3">
        <v>7</v>
      </c>
      <c r="AH357" s="3">
        <v>7</v>
      </c>
      <c r="AI357" s="3">
        <v>7</v>
      </c>
    </row>
    <row r="358" spans="1:35">
      <c r="A358" t="s">
        <v>626</v>
      </c>
      <c r="B358" s="23">
        <v>518</v>
      </c>
      <c r="C358" s="18" t="s">
        <v>428</v>
      </c>
      <c r="D358" s="3">
        <v>33</v>
      </c>
      <c r="E358" s="3">
        <v>33</v>
      </c>
      <c r="F358" s="3">
        <v>34</v>
      </c>
      <c r="G358" s="3">
        <v>33</v>
      </c>
      <c r="H358" s="3">
        <v>34</v>
      </c>
      <c r="I358" s="3">
        <v>34</v>
      </c>
      <c r="J358" s="3">
        <v>34</v>
      </c>
      <c r="K358" s="3">
        <v>34</v>
      </c>
      <c r="L358" s="3">
        <v>34</v>
      </c>
      <c r="M358" s="3">
        <v>34</v>
      </c>
      <c r="N358" s="3">
        <v>34</v>
      </c>
      <c r="O358" s="3">
        <v>34</v>
      </c>
      <c r="P358" s="3">
        <v>34</v>
      </c>
      <c r="Q358" s="3">
        <v>31</v>
      </c>
      <c r="R358" s="3">
        <v>31</v>
      </c>
      <c r="S358" s="3">
        <v>31</v>
      </c>
      <c r="T358" s="3">
        <v>31</v>
      </c>
      <c r="U358" s="3">
        <v>31</v>
      </c>
      <c r="V358" s="3">
        <v>31</v>
      </c>
      <c r="W358" s="3">
        <v>31</v>
      </c>
      <c r="X358" s="3">
        <v>31</v>
      </c>
      <c r="Y358" s="3">
        <v>31</v>
      </c>
      <c r="Z358" s="3">
        <v>31</v>
      </c>
      <c r="AA358" s="3">
        <v>31</v>
      </c>
      <c r="AB358" s="3">
        <v>28</v>
      </c>
      <c r="AC358" s="3">
        <v>28</v>
      </c>
      <c r="AD358" s="3">
        <v>28</v>
      </c>
      <c r="AE358" s="3">
        <v>28</v>
      </c>
      <c r="AF358" s="3">
        <v>28</v>
      </c>
      <c r="AG358" s="3">
        <v>28</v>
      </c>
      <c r="AH358" s="3">
        <v>28</v>
      </c>
      <c r="AI358" s="3">
        <v>28</v>
      </c>
    </row>
    <row r="359" spans="1:35">
      <c r="A359" t="s">
        <v>626</v>
      </c>
      <c r="B359" s="23">
        <v>519</v>
      </c>
      <c r="C359" s="18" t="s">
        <v>429</v>
      </c>
      <c r="D359" s="3">
        <v>59</v>
      </c>
      <c r="E359" s="3">
        <v>60</v>
      </c>
      <c r="F359" s="3">
        <v>60</v>
      </c>
      <c r="G359" s="3">
        <v>60</v>
      </c>
      <c r="H359" s="3">
        <v>65</v>
      </c>
      <c r="I359" s="3">
        <v>64</v>
      </c>
      <c r="J359" s="3">
        <v>62</v>
      </c>
      <c r="K359" s="3">
        <v>63</v>
      </c>
      <c r="L359" s="3">
        <v>64</v>
      </c>
      <c r="M359" s="3">
        <v>63</v>
      </c>
      <c r="N359" s="3">
        <v>62</v>
      </c>
      <c r="O359" s="3">
        <v>62</v>
      </c>
      <c r="P359" s="3">
        <v>64</v>
      </c>
      <c r="Q359" s="3">
        <v>66</v>
      </c>
      <c r="R359" s="3">
        <v>66</v>
      </c>
      <c r="S359" s="3">
        <v>66</v>
      </c>
      <c r="T359" s="3">
        <v>68</v>
      </c>
      <c r="U359" s="3">
        <v>69</v>
      </c>
      <c r="V359" s="3">
        <v>69</v>
      </c>
      <c r="W359" s="3">
        <v>69</v>
      </c>
      <c r="X359" s="3">
        <v>69</v>
      </c>
      <c r="Y359" s="3">
        <v>73</v>
      </c>
      <c r="Z359" s="3">
        <v>73</v>
      </c>
      <c r="AA359" s="3">
        <v>73</v>
      </c>
      <c r="AB359" s="3">
        <v>71</v>
      </c>
      <c r="AC359" s="3">
        <v>71</v>
      </c>
      <c r="AD359" s="3">
        <v>71</v>
      </c>
      <c r="AE359" s="3">
        <v>70</v>
      </c>
      <c r="AF359" s="3">
        <v>70</v>
      </c>
      <c r="AG359" s="3">
        <v>76</v>
      </c>
      <c r="AH359" s="3">
        <v>74</v>
      </c>
      <c r="AI359" s="3">
        <v>74</v>
      </c>
    </row>
    <row r="360" spans="1:35">
      <c r="A360" t="s">
        <v>626</v>
      </c>
      <c r="B360" s="23">
        <v>520</v>
      </c>
      <c r="C360" s="18" t="s">
        <v>430</v>
      </c>
      <c r="D360" s="3">
        <v>28</v>
      </c>
      <c r="E360" s="3">
        <v>29</v>
      </c>
      <c r="F360" s="3">
        <v>29</v>
      </c>
      <c r="G360" s="3">
        <v>29</v>
      </c>
      <c r="H360" s="3">
        <v>30</v>
      </c>
      <c r="I360" s="3">
        <v>30</v>
      </c>
      <c r="J360" s="3">
        <v>30</v>
      </c>
      <c r="K360" s="3">
        <v>30</v>
      </c>
      <c r="L360" s="3">
        <v>30</v>
      </c>
      <c r="M360" s="3">
        <v>30</v>
      </c>
      <c r="N360" s="3">
        <v>29</v>
      </c>
      <c r="O360" s="3">
        <v>29</v>
      </c>
      <c r="P360" s="3">
        <v>30</v>
      </c>
      <c r="Q360" s="3">
        <v>31</v>
      </c>
      <c r="R360" s="3">
        <v>31</v>
      </c>
      <c r="S360" s="3">
        <v>31</v>
      </c>
      <c r="T360" s="3">
        <v>31</v>
      </c>
      <c r="U360" s="3">
        <v>31</v>
      </c>
      <c r="V360" s="3">
        <v>30</v>
      </c>
      <c r="W360" s="3">
        <v>30</v>
      </c>
      <c r="X360" s="3">
        <v>33</v>
      </c>
      <c r="Y360" s="3">
        <v>36</v>
      </c>
      <c r="Z360" s="3">
        <v>36</v>
      </c>
      <c r="AA360" s="3">
        <v>36</v>
      </c>
      <c r="AB360" s="3">
        <v>36</v>
      </c>
      <c r="AC360" s="3">
        <v>36</v>
      </c>
      <c r="AD360" s="3">
        <v>36</v>
      </c>
      <c r="AE360" s="3">
        <v>36</v>
      </c>
      <c r="AF360" s="3">
        <v>36</v>
      </c>
      <c r="AG360" s="3">
        <v>36</v>
      </c>
      <c r="AH360" s="3">
        <v>36</v>
      </c>
      <c r="AI360" s="3">
        <v>36</v>
      </c>
    </row>
    <row r="361" spans="1:35">
      <c r="A361" t="s">
        <v>626</v>
      </c>
      <c r="B361" s="23">
        <v>522</v>
      </c>
      <c r="C361" s="18" t="s">
        <v>431</v>
      </c>
      <c r="D361" s="3">
        <v>3</v>
      </c>
      <c r="E361" s="3">
        <v>3</v>
      </c>
      <c r="F361" s="3">
        <v>3</v>
      </c>
      <c r="G361" s="3">
        <v>3</v>
      </c>
      <c r="H361" s="3">
        <v>3</v>
      </c>
      <c r="I361" s="3">
        <v>3</v>
      </c>
      <c r="J361" s="3">
        <v>3</v>
      </c>
      <c r="K361" s="3">
        <v>3</v>
      </c>
      <c r="L361" s="3">
        <v>3</v>
      </c>
      <c r="M361" s="3">
        <v>3</v>
      </c>
      <c r="N361" s="3">
        <v>3</v>
      </c>
      <c r="O361" s="3">
        <v>3</v>
      </c>
      <c r="P361" s="3">
        <v>3</v>
      </c>
      <c r="Q361" s="3">
        <v>3</v>
      </c>
      <c r="R361" s="3">
        <v>3</v>
      </c>
      <c r="S361" s="3">
        <v>3</v>
      </c>
      <c r="T361" s="3">
        <v>5</v>
      </c>
      <c r="U361" s="3">
        <v>5</v>
      </c>
      <c r="V361" s="3">
        <v>5</v>
      </c>
      <c r="W361" s="3">
        <v>5</v>
      </c>
      <c r="X361" s="3">
        <v>5</v>
      </c>
      <c r="Y361" s="3">
        <v>5</v>
      </c>
      <c r="Z361" s="3">
        <v>5</v>
      </c>
      <c r="AA361" s="3">
        <v>5</v>
      </c>
      <c r="AB361" s="3">
        <v>5</v>
      </c>
      <c r="AC361" s="3">
        <v>5</v>
      </c>
      <c r="AD361" s="3">
        <v>5</v>
      </c>
      <c r="AE361" s="3">
        <v>5</v>
      </c>
      <c r="AF361" s="3">
        <v>5</v>
      </c>
      <c r="AG361" s="3">
        <v>5</v>
      </c>
      <c r="AH361" s="3">
        <v>5</v>
      </c>
      <c r="AI361" s="3">
        <v>5</v>
      </c>
    </row>
    <row r="362" spans="1:35">
      <c r="A362" t="s">
        <v>626</v>
      </c>
      <c r="B362" s="23">
        <v>523</v>
      </c>
      <c r="C362" s="18" t="s">
        <v>432</v>
      </c>
      <c r="D362" s="3">
        <v>22</v>
      </c>
      <c r="E362" s="3">
        <v>22</v>
      </c>
      <c r="F362" s="3">
        <v>22</v>
      </c>
      <c r="G362" s="3">
        <v>22</v>
      </c>
      <c r="H362" s="3">
        <v>22</v>
      </c>
      <c r="I362" s="3">
        <v>22</v>
      </c>
      <c r="J362" s="3">
        <v>21</v>
      </c>
      <c r="K362" s="3">
        <v>21</v>
      </c>
      <c r="L362" s="3">
        <v>21</v>
      </c>
      <c r="M362" s="3">
        <v>21</v>
      </c>
      <c r="N362" s="3">
        <v>21</v>
      </c>
      <c r="O362" s="3">
        <v>21</v>
      </c>
      <c r="P362" s="3">
        <v>20</v>
      </c>
      <c r="Q362" s="3">
        <v>21</v>
      </c>
      <c r="R362" s="3">
        <v>21</v>
      </c>
      <c r="S362" s="3">
        <v>21</v>
      </c>
      <c r="T362" s="3">
        <v>21</v>
      </c>
      <c r="U362" s="3">
        <v>21</v>
      </c>
      <c r="V362" s="3">
        <v>22</v>
      </c>
      <c r="W362" s="3">
        <v>22</v>
      </c>
      <c r="X362" s="3">
        <v>22</v>
      </c>
      <c r="Y362" s="3">
        <v>22</v>
      </c>
      <c r="Z362" s="3">
        <v>22</v>
      </c>
      <c r="AA362" s="3">
        <v>22</v>
      </c>
      <c r="AB362" s="3">
        <v>22</v>
      </c>
      <c r="AC362" s="3">
        <v>22</v>
      </c>
      <c r="AD362" s="3">
        <v>24</v>
      </c>
      <c r="AE362" s="3">
        <v>24</v>
      </c>
      <c r="AF362" s="3">
        <v>24</v>
      </c>
      <c r="AG362" s="3">
        <v>23</v>
      </c>
      <c r="AH362" s="3">
        <v>23</v>
      </c>
      <c r="AI362" s="3">
        <v>23</v>
      </c>
    </row>
    <row r="363" spans="1:35">
      <c r="A363" t="s">
        <v>626</v>
      </c>
      <c r="B363" s="23">
        <v>524</v>
      </c>
      <c r="C363" s="18" t="s">
        <v>433</v>
      </c>
      <c r="D363" s="3">
        <v>72</v>
      </c>
      <c r="E363" s="3">
        <v>74</v>
      </c>
      <c r="F363" s="3">
        <v>73</v>
      </c>
      <c r="G363" s="3">
        <v>74</v>
      </c>
      <c r="H363" s="3">
        <v>73</v>
      </c>
      <c r="I363" s="3">
        <v>72</v>
      </c>
      <c r="J363" s="3">
        <v>78</v>
      </c>
      <c r="K363" s="3">
        <v>82</v>
      </c>
      <c r="L363" s="3">
        <v>83</v>
      </c>
      <c r="M363" s="3">
        <v>84</v>
      </c>
      <c r="N363" s="3">
        <v>78</v>
      </c>
      <c r="O363" s="3">
        <v>75</v>
      </c>
      <c r="P363" s="3">
        <v>77</v>
      </c>
      <c r="Q363" s="3">
        <v>81</v>
      </c>
      <c r="R363" s="3">
        <v>80</v>
      </c>
      <c r="S363" s="3">
        <v>79</v>
      </c>
      <c r="T363" s="3">
        <v>79</v>
      </c>
      <c r="U363" s="3">
        <v>80</v>
      </c>
      <c r="V363" s="3">
        <v>83</v>
      </c>
      <c r="W363" s="3">
        <v>83</v>
      </c>
      <c r="X363" s="3">
        <v>83</v>
      </c>
      <c r="Y363" s="3">
        <v>85</v>
      </c>
      <c r="Z363" s="3">
        <v>86</v>
      </c>
      <c r="AA363" s="3">
        <v>88</v>
      </c>
      <c r="AB363" s="3">
        <v>88</v>
      </c>
      <c r="AC363" s="3">
        <v>89</v>
      </c>
      <c r="AD363" s="3">
        <v>89</v>
      </c>
      <c r="AE363" s="3">
        <v>93</v>
      </c>
      <c r="AF363" s="3">
        <v>90</v>
      </c>
      <c r="AG363" s="3">
        <v>90</v>
      </c>
      <c r="AH363" s="3">
        <v>90</v>
      </c>
      <c r="AI363" s="3">
        <v>90</v>
      </c>
    </row>
    <row r="364" spans="1:35">
      <c r="A364" t="s">
        <v>626</v>
      </c>
      <c r="B364" s="23">
        <v>525</v>
      </c>
      <c r="C364" s="18" t="s">
        <v>434</v>
      </c>
      <c r="D364" s="3">
        <v>516</v>
      </c>
      <c r="E364" s="3">
        <v>529</v>
      </c>
      <c r="F364" s="3">
        <v>530</v>
      </c>
      <c r="G364" s="3">
        <v>529</v>
      </c>
      <c r="H364" s="3">
        <v>532</v>
      </c>
      <c r="I364" s="3">
        <v>527</v>
      </c>
      <c r="J364" s="3">
        <v>529</v>
      </c>
      <c r="K364" s="3">
        <v>530</v>
      </c>
      <c r="L364" s="3">
        <v>529</v>
      </c>
      <c r="M364" s="3">
        <v>532</v>
      </c>
      <c r="N364" s="3">
        <v>532</v>
      </c>
      <c r="O364" s="3">
        <v>529</v>
      </c>
      <c r="P364" s="3">
        <v>529</v>
      </c>
      <c r="Q364" s="3">
        <v>528</v>
      </c>
      <c r="R364" s="3">
        <v>526</v>
      </c>
      <c r="S364" s="3">
        <v>526</v>
      </c>
      <c r="T364" s="3">
        <v>525</v>
      </c>
      <c r="U364" s="3">
        <v>523</v>
      </c>
      <c r="V364" s="3">
        <v>524</v>
      </c>
      <c r="W364" s="3">
        <v>524</v>
      </c>
      <c r="X364" s="3">
        <v>524</v>
      </c>
      <c r="Y364" s="3">
        <v>521</v>
      </c>
      <c r="Z364" s="3">
        <v>522</v>
      </c>
      <c r="AA364" s="3">
        <v>520</v>
      </c>
      <c r="AB364" s="3">
        <v>515</v>
      </c>
      <c r="AC364" s="3">
        <v>514</v>
      </c>
      <c r="AD364" s="3">
        <v>513</v>
      </c>
      <c r="AE364" s="3">
        <v>513</v>
      </c>
      <c r="AF364" s="3">
        <v>510</v>
      </c>
      <c r="AG364" s="3">
        <v>510</v>
      </c>
      <c r="AH364" s="3">
        <v>511</v>
      </c>
      <c r="AI364" s="3">
        <v>514</v>
      </c>
    </row>
    <row r="365" spans="1:35">
      <c r="A365" t="s">
        <v>626</v>
      </c>
      <c r="B365" s="23">
        <v>526</v>
      </c>
      <c r="C365" s="18" t="s">
        <v>435</v>
      </c>
      <c r="D365" s="3">
        <v>209</v>
      </c>
      <c r="E365" s="3">
        <v>214</v>
      </c>
      <c r="F365" s="3">
        <v>213</v>
      </c>
      <c r="G365" s="3">
        <v>214</v>
      </c>
      <c r="H365" s="3">
        <v>214</v>
      </c>
      <c r="I365" s="3">
        <v>214</v>
      </c>
      <c r="J365" s="3">
        <v>215</v>
      </c>
      <c r="K365" s="3">
        <v>213</v>
      </c>
      <c r="L365" s="3">
        <v>210</v>
      </c>
      <c r="M365" s="3">
        <v>215</v>
      </c>
      <c r="N365" s="3">
        <v>216</v>
      </c>
      <c r="O365" s="3">
        <v>220</v>
      </c>
      <c r="P365" s="3">
        <v>220</v>
      </c>
      <c r="Q365" s="3">
        <v>220</v>
      </c>
      <c r="R365" s="3">
        <v>220</v>
      </c>
      <c r="S365" s="3">
        <v>223</v>
      </c>
      <c r="T365" s="3">
        <v>223</v>
      </c>
      <c r="U365" s="3">
        <v>223</v>
      </c>
      <c r="V365" s="3">
        <v>223</v>
      </c>
      <c r="W365" s="3">
        <v>224</v>
      </c>
      <c r="X365" s="3">
        <v>224</v>
      </c>
      <c r="Y365" s="3">
        <v>224</v>
      </c>
      <c r="Z365" s="3">
        <v>222</v>
      </c>
      <c r="AA365" s="3">
        <v>222</v>
      </c>
      <c r="AB365" s="3">
        <v>226</v>
      </c>
      <c r="AC365" s="3">
        <v>232</v>
      </c>
      <c r="AD365" s="3">
        <v>233</v>
      </c>
      <c r="AE365" s="3">
        <v>233</v>
      </c>
      <c r="AF365" s="3">
        <v>234</v>
      </c>
      <c r="AG365" s="3">
        <v>234</v>
      </c>
      <c r="AH365" s="3">
        <v>233</v>
      </c>
      <c r="AI365" s="3">
        <v>234</v>
      </c>
    </row>
    <row r="366" spans="1:35">
      <c r="A366" t="s">
        <v>626</v>
      </c>
      <c r="B366" s="23">
        <v>527</v>
      </c>
      <c r="C366" s="18" t="s">
        <v>436</v>
      </c>
      <c r="D366" s="3">
        <v>5</v>
      </c>
      <c r="E366" s="3">
        <v>5</v>
      </c>
      <c r="F366" s="3">
        <v>6</v>
      </c>
      <c r="G366" s="3">
        <v>5</v>
      </c>
      <c r="H366" s="3">
        <v>6</v>
      </c>
      <c r="I366" s="3">
        <v>6</v>
      </c>
      <c r="J366" s="3">
        <v>6</v>
      </c>
      <c r="K366" s="3">
        <v>6</v>
      </c>
      <c r="L366" s="3">
        <v>6</v>
      </c>
      <c r="M366" s="3">
        <v>6</v>
      </c>
      <c r="N366" s="3">
        <v>6</v>
      </c>
      <c r="O366" s="3">
        <v>6</v>
      </c>
      <c r="P366" s="3">
        <v>6</v>
      </c>
      <c r="Q366" s="3">
        <v>6</v>
      </c>
      <c r="R366" s="3">
        <v>6</v>
      </c>
      <c r="S366" s="3">
        <v>6</v>
      </c>
      <c r="T366" s="3">
        <v>6</v>
      </c>
      <c r="U366" s="3">
        <v>6</v>
      </c>
      <c r="V366" s="3">
        <v>6</v>
      </c>
      <c r="W366" s="3">
        <v>6</v>
      </c>
      <c r="X366" s="3">
        <v>6</v>
      </c>
      <c r="Y366" s="3">
        <v>6</v>
      </c>
      <c r="Z366" s="3">
        <v>6</v>
      </c>
      <c r="AA366" s="3">
        <v>6</v>
      </c>
      <c r="AB366" s="3">
        <v>6</v>
      </c>
      <c r="AC366" s="3">
        <v>6</v>
      </c>
      <c r="AD366" s="3">
        <v>6</v>
      </c>
      <c r="AE366" s="3">
        <v>7</v>
      </c>
      <c r="AF366" s="3">
        <v>7</v>
      </c>
      <c r="AG366" s="3">
        <v>7</v>
      </c>
      <c r="AH366" s="3">
        <v>7</v>
      </c>
      <c r="AI366" s="3">
        <v>7</v>
      </c>
    </row>
    <row r="367" spans="1:35">
      <c r="A367" t="s">
        <v>626</v>
      </c>
      <c r="B367" s="23">
        <v>528</v>
      </c>
      <c r="C367" s="18" t="s">
        <v>437</v>
      </c>
      <c r="D367" s="3">
        <v>219</v>
      </c>
      <c r="E367" s="3">
        <v>223</v>
      </c>
      <c r="F367" s="3">
        <v>220</v>
      </c>
      <c r="G367" s="3">
        <v>223</v>
      </c>
      <c r="H367" s="3">
        <v>216</v>
      </c>
      <c r="I367" s="3">
        <v>216</v>
      </c>
      <c r="J367" s="3">
        <v>216</v>
      </c>
      <c r="K367" s="3">
        <v>216</v>
      </c>
      <c r="L367" s="3">
        <v>222</v>
      </c>
      <c r="M367" s="3">
        <v>220</v>
      </c>
      <c r="N367" s="3">
        <v>221</v>
      </c>
      <c r="O367" s="3">
        <v>221</v>
      </c>
      <c r="P367" s="3">
        <v>226</v>
      </c>
      <c r="Q367" s="3">
        <v>230</v>
      </c>
      <c r="R367" s="3">
        <v>228</v>
      </c>
      <c r="S367" s="3">
        <v>226</v>
      </c>
      <c r="T367" s="3">
        <v>225</v>
      </c>
      <c r="U367" s="3">
        <v>227</v>
      </c>
      <c r="V367" s="3">
        <v>226</v>
      </c>
      <c r="W367" s="3">
        <v>229</v>
      </c>
      <c r="X367" s="3">
        <v>232</v>
      </c>
      <c r="Y367" s="3">
        <v>232</v>
      </c>
      <c r="Z367" s="3">
        <v>229</v>
      </c>
      <c r="AA367" s="3">
        <v>227</v>
      </c>
      <c r="AB367" s="3">
        <v>227</v>
      </c>
      <c r="AC367" s="3">
        <v>230</v>
      </c>
      <c r="AD367" s="3">
        <v>229</v>
      </c>
      <c r="AE367" s="3">
        <v>228</v>
      </c>
      <c r="AF367" s="3">
        <v>229</v>
      </c>
      <c r="AG367" s="3">
        <v>229</v>
      </c>
      <c r="AH367" s="3">
        <v>225</v>
      </c>
      <c r="AI367" s="3">
        <v>225</v>
      </c>
    </row>
    <row r="368" spans="1:35">
      <c r="A368" t="s">
        <v>626</v>
      </c>
      <c r="B368" s="23">
        <v>529</v>
      </c>
      <c r="C368" s="18" t="s">
        <v>438</v>
      </c>
      <c r="D368" s="3">
        <v>163</v>
      </c>
      <c r="E368" s="3">
        <v>162</v>
      </c>
      <c r="F368" s="3">
        <v>162</v>
      </c>
      <c r="G368" s="3">
        <v>162</v>
      </c>
      <c r="H368" s="3">
        <v>161</v>
      </c>
      <c r="I368" s="3">
        <v>161</v>
      </c>
      <c r="J368" s="3">
        <v>161</v>
      </c>
      <c r="K368" s="3">
        <v>158</v>
      </c>
      <c r="L368" s="3">
        <v>157</v>
      </c>
      <c r="M368" s="3">
        <v>157</v>
      </c>
      <c r="N368" s="3">
        <v>157</v>
      </c>
      <c r="O368" s="3">
        <v>156</v>
      </c>
      <c r="P368" s="3">
        <v>156</v>
      </c>
      <c r="Q368" s="3">
        <v>158</v>
      </c>
      <c r="R368" s="3">
        <v>158</v>
      </c>
      <c r="S368" s="3">
        <v>158</v>
      </c>
      <c r="T368" s="3">
        <v>153</v>
      </c>
      <c r="U368" s="3">
        <v>151</v>
      </c>
      <c r="V368" s="3">
        <v>150</v>
      </c>
      <c r="W368" s="3">
        <v>149</v>
      </c>
      <c r="X368" s="3">
        <v>148</v>
      </c>
      <c r="Y368" s="3">
        <v>149</v>
      </c>
      <c r="Z368" s="3">
        <v>147</v>
      </c>
      <c r="AA368" s="3">
        <v>147</v>
      </c>
      <c r="AB368" s="3">
        <v>147</v>
      </c>
      <c r="AC368" s="3">
        <v>147</v>
      </c>
      <c r="AD368" s="3">
        <v>147</v>
      </c>
      <c r="AE368" s="3">
        <v>147</v>
      </c>
      <c r="AF368" s="3">
        <v>149</v>
      </c>
      <c r="AG368" s="3">
        <v>150</v>
      </c>
      <c r="AH368" s="3">
        <v>150</v>
      </c>
      <c r="AI368" s="3">
        <v>150</v>
      </c>
    </row>
    <row r="369" spans="1:35">
      <c r="A369" t="s">
        <v>626</v>
      </c>
      <c r="B369" s="23">
        <v>530</v>
      </c>
      <c r="C369" s="18" t="s">
        <v>439</v>
      </c>
      <c r="D369" s="3">
        <v>342</v>
      </c>
      <c r="E369" s="3">
        <v>334</v>
      </c>
      <c r="F369" s="3">
        <v>339</v>
      </c>
      <c r="G369" s="3">
        <v>334</v>
      </c>
      <c r="H369" s="3">
        <v>343</v>
      </c>
      <c r="I369" s="3">
        <v>348</v>
      </c>
      <c r="J369" s="3">
        <v>350</v>
      </c>
      <c r="K369" s="3">
        <v>345</v>
      </c>
      <c r="L369" s="3">
        <v>350</v>
      </c>
      <c r="M369" s="3">
        <v>349</v>
      </c>
      <c r="N369" s="3">
        <v>347</v>
      </c>
      <c r="O369" s="3">
        <v>350</v>
      </c>
      <c r="P369" s="3">
        <v>353</v>
      </c>
      <c r="Q369" s="3">
        <v>353</v>
      </c>
      <c r="R369" s="3">
        <v>350</v>
      </c>
      <c r="S369" s="3">
        <v>348</v>
      </c>
      <c r="T369" s="3">
        <v>352</v>
      </c>
      <c r="U369" s="3">
        <v>355</v>
      </c>
      <c r="V369" s="3">
        <v>360</v>
      </c>
      <c r="W369" s="3">
        <v>348</v>
      </c>
      <c r="X369" s="3">
        <v>348</v>
      </c>
      <c r="Y369" s="3">
        <v>348</v>
      </c>
      <c r="Z369" s="3">
        <v>356</v>
      </c>
      <c r="AA369" s="3">
        <v>360</v>
      </c>
      <c r="AB369" s="3">
        <v>365</v>
      </c>
      <c r="AC369" s="3">
        <v>363</v>
      </c>
      <c r="AD369" s="3">
        <v>363</v>
      </c>
      <c r="AE369" s="3">
        <v>365</v>
      </c>
      <c r="AF369" s="3">
        <v>362</v>
      </c>
      <c r="AG369" s="3">
        <v>363</v>
      </c>
      <c r="AH369" s="3">
        <v>362</v>
      </c>
      <c r="AI369" s="3">
        <v>364</v>
      </c>
    </row>
    <row r="370" spans="1:35">
      <c r="A370" t="s">
        <v>626</v>
      </c>
      <c r="B370" s="23">
        <v>531</v>
      </c>
      <c r="C370" s="18" t="s">
        <v>440</v>
      </c>
      <c r="D370" s="3">
        <v>90</v>
      </c>
      <c r="E370" s="3">
        <v>94</v>
      </c>
      <c r="F370" s="3">
        <v>94</v>
      </c>
      <c r="G370" s="3">
        <v>94</v>
      </c>
      <c r="H370" s="3">
        <v>90</v>
      </c>
      <c r="I370" s="3">
        <v>92</v>
      </c>
      <c r="J370" s="3">
        <v>92</v>
      </c>
      <c r="K370" s="3">
        <v>92</v>
      </c>
      <c r="L370" s="3">
        <v>92</v>
      </c>
      <c r="M370" s="3">
        <v>92</v>
      </c>
      <c r="N370" s="3">
        <v>92</v>
      </c>
      <c r="O370" s="3">
        <v>93</v>
      </c>
      <c r="P370" s="3">
        <v>92</v>
      </c>
      <c r="Q370" s="3">
        <v>93</v>
      </c>
      <c r="R370" s="3">
        <v>93</v>
      </c>
      <c r="S370" s="3">
        <v>93</v>
      </c>
      <c r="T370" s="3">
        <v>93</v>
      </c>
      <c r="U370" s="3">
        <v>96</v>
      </c>
      <c r="V370" s="3">
        <v>97</v>
      </c>
      <c r="W370" s="3">
        <v>97</v>
      </c>
      <c r="X370" s="3">
        <v>97</v>
      </c>
      <c r="Y370" s="3">
        <v>97</v>
      </c>
      <c r="Z370" s="3">
        <v>97</v>
      </c>
      <c r="AA370" s="3">
        <v>97</v>
      </c>
      <c r="AB370" s="3">
        <v>97</v>
      </c>
      <c r="AC370" s="3">
        <v>97</v>
      </c>
      <c r="AD370" s="3">
        <v>97</v>
      </c>
      <c r="AE370" s="3">
        <v>96</v>
      </c>
      <c r="AF370" s="3">
        <v>96</v>
      </c>
      <c r="AG370" s="3">
        <v>96</v>
      </c>
      <c r="AH370" s="3">
        <v>95</v>
      </c>
      <c r="AI370" s="3">
        <v>96</v>
      </c>
    </row>
    <row r="371" spans="1:35">
      <c r="A371" t="s">
        <v>626</v>
      </c>
      <c r="B371" s="23">
        <v>533</v>
      </c>
      <c r="C371" s="18" t="s">
        <v>441</v>
      </c>
      <c r="D371" s="3">
        <v>245</v>
      </c>
      <c r="E371" s="3">
        <v>245</v>
      </c>
      <c r="F371" s="3">
        <v>241</v>
      </c>
      <c r="G371" s="3">
        <v>245</v>
      </c>
      <c r="H371" s="3">
        <v>243</v>
      </c>
      <c r="I371" s="3">
        <v>246</v>
      </c>
      <c r="J371" s="3">
        <v>247</v>
      </c>
      <c r="K371" s="3">
        <v>246</v>
      </c>
      <c r="L371" s="3">
        <v>245</v>
      </c>
      <c r="M371" s="3">
        <v>246</v>
      </c>
      <c r="N371" s="3">
        <v>244</v>
      </c>
      <c r="O371" s="3">
        <v>245</v>
      </c>
      <c r="P371" s="3">
        <v>248</v>
      </c>
      <c r="Q371" s="3">
        <v>250</v>
      </c>
      <c r="R371" s="3">
        <v>248</v>
      </c>
      <c r="S371" s="3">
        <v>253</v>
      </c>
      <c r="T371" s="3">
        <v>253</v>
      </c>
      <c r="U371" s="3">
        <v>252</v>
      </c>
      <c r="V371" s="3">
        <v>252</v>
      </c>
      <c r="W371" s="3">
        <v>252</v>
      </c>
      <c r="X371" s="3">
        <v>252</v>
      </c>
      <c r="Y371" s="3">
        <v>252</v>
      </c>
      <c r="Z371" s="3">
        <v>251</v>
      </c>
      <c r="AA371" s="3">
        <v>255</v>
      </c>
      <c r="AB371" s="3">
        <v>253</v>
      </c>
      <c r="AC371" s="3">
        <v>250</v>
      </c>
      <c r="AD371" s="3">
        <v>250</v>
      </c>
      <c r="AE371" s="3">
        <v>251</v>
      </c>
      <c r="AF371" s="3">
        <v>250</v>
      </c>
      <c r="AG371" s="3">
        <v>251</v>
      </c>
      <c r="AH371" s="3">
        <v>251</v>
      </c>
      <c r="AI371" s="3">
        <v>251</v>
      </c>
    </row>
    <row r="372" spans="1:35">
      <c r="A372" t="s">
        <v>626</v>
      </c>
      <c r="B372" s="23">
        <v>601</v>
      </c>
      <c r="C372" s="18" t="s">
        <v>442</v>
      </c>
      <c r="D372" s="3">
        <v>13</v>
      </c>
      <c r="E372" s="3">
        <v>13</v>
      </c>
      <c r="F372" s="3">
        <v>13</v>
      </c>
      <c r="G372" s="3">
        <v>13</v>
      </c>
      <c r="H372" s="3">
        <v>13</v>
      </c>
      <c r="I372" s="3">
        <v>13</v>
      </c>
      <c r="J372" s="3">
        <v>13</v>
      </c>
      <c r="K372" s="3">
        <v>13</v>
      </c>
      <c r="L372" s="3">
        <v>13</v>
      </c>
      <c r="M372" s="3">
        <v>13</v>
      </c>
      <c r="N372" s="3">
        <v>13</v>
      </c>
      <c r="O372" s="3">
        <v>13</v>
      </c>
      <c r="P372" s="3">
        <v>13</v>
      </c>
      <c r="Q372" s="3">
        <v>13</v>
      </c>
      <c r="R372" s="3">
        <v>13</v>
      </c>
      <c r="S372" s="3">
        <v>13</v>
      </c>
      <c r="T372" s="3">
        <v>13</v>
      </c>
      <c r="U372" s="3">
        <v>13</v>
      </c>
      <c r="V372" s="3">
        <v>13</v>
      </c>
      <c r="W372" s="3">
        <v>13</v>
      </c>
      <c r="X372" s="3">
        <v>13</v>
      </c>
      <c r="Y372" s="3">
        <v>13</v>
      </c>
      <c r="Z372" s="3">
        <v>13</v>
      </c>
      <c r="AA372" s="3">
        <v>13</v>
      </c>
      <c r="AB372" s="3">
        <v>13</v>
      </c>
      <c r="AC372" s="3">
        <v>14</v>
      </c>
      <c r="AD372" s="3">
        <v>14</v>
      </c>
      <c r="AE372" s="3">
        <v>14</v>
      </c>
      <c r="AF372" s="3">
        <v>14</v>
      </c>
      <c r="AG372" s="3">
        <v>14</v>
      </c>
      <c r="AH372" s="3">
        <v>14</v>
      </c>
      <c r="AI372" s="3">
        <v>14</v>
      </c>
    </row>
    <row r="373" spans="1:35">
      <c r="A373" t="s">
        <v>626</v>
      </c>
      <c r="B373" s="23">
        <v>602</v>
      </c>
      <c r="C373" s="18" t="s">
        <v>443</v>
      </c>
      <c r="D373" s="3">
        <v>42</v>
      </c>
      <c r="E373" s="3">
        <v>44</v>
      </c>
      <c r="F373" s="3">
        <v>45</v>
      </c>
      <c r="G373" s="3">
        <v>44</v>
      </c>
      <c r="H373" s="3">
        <v>45</v>
      </c>
      <c r="I373" s="3">
        <v>45</v>
      </c>
      <c r="J373" s="3">
        <v>45</v>
      </c>
      <c r="K373" s="3">
        <v>45</v>
      </c>
      <c r="L373" s="3">
        <v>45</v>
      </c>
      <c r="M373" s="3">
        <v>45</v>
      </c>
      <c r="N373" s="3">
        <v>45</v>
      </c>
      <c r="O373" s="3">
        <v>45</v>
      </c>
      <c r="P373" s="3">
        <v>45</v>
      </c>
      <c r="Q373" s="3">
        <v>46</v>
      </c>
      <c r="R373" s="3">
        <v>47</v>
      </c>
      <c r="S373" s="3">
        <v>47</v>
      </c>
      <c r="T373" s="3">
        <v>47</v>
      </c>
      <c r="U373" s="3">
        <v>47</v>
      </c>
      <c r="V373" s="3">
        <v>48</v>
      </c>
      <c r="W373" s="3">
        <v>48</v>
      </c>
      <c r="X373" s="3">
        <v>49</v>
      </c>
      <c r="Y373" s="3">
        <v>49</v>
      </c>
      <c r="Z373" s="3">
        <v>49</v>
      </c>
      <c r="AA373" s="3">
        <v>49</v>
      </c>
      <c r="AB373" s="3">
        <v>49</v>
      </c>
      <c r="AC373" s="3">
        <v>49</v>
      </c>
      <c r="AD373" s="3">
        <v>49</v>
      </c>
      <c r="AE373" s="3">
        <v>49</v>
      </c>
      <c r="AF373" s="3">
        <v>49</v>
      </c>
      <c r="AG373" s="3">
        <v>47</v>
      </c>
      <c r="AH373" s="3">
        <v>47</v>
      </c>
      <c r="AI373" s="3">
        <v>47</v>
      </c>
    </row>
    <row r="374" spans="1:35">
      <c r="A374" t="s">
        <v>626</v>
      </c>
      <c r="B374" s="23">
        <v>603</v>
      </c>
      <c r="C374" s="18" t="s">
        <v>444</v>
      </c>
      <c r="D374" s="3">
        <v>343</v>
      </c>
      <c r="E374" s="3">
        <v>343</v>
      </c>
      <c r="F374" s="3">
        <v>343</v>
      </c>
      <c r="G374" s="3">
        <v>343</v>
      </c>
      <c r="H374" s="3">
        <v>347</v>
      </c>
      <c r="I374" s="3">
        <v>347</v>
      </c>
      <c r="J374" s="3">
        <v>348</v>
      </c>
      <c r="K374" s="3">
        <v>346</v>
      </c>
      <c r="L374" s="3">
        <v>351</v>
      </c>
      <c r="M374" s="3">
        <v>350</v>
      </c>
      <c r="N374" s="3">
        <v>352</v>
      </c>
      <c r="O374" s="3">
        <v>351</v>
      </c>
      <c r="P374" s="3">
        <v>349</v>
      </c>
      <c r="Q374" s="3">
        <v>349</v>
      </c>
      <c r="R374" s="3">
        <v>350</v>
      </c>
      <c r="S374" s="3">
        <v>350</v>
      </c>
      <c r="T374" s="3">
        <v>355</v>
      </c>
      <c r="U374" s="3">
        <v>354</v>
      </c>
      <c r="V374" s="3">
        <v>353</v>
      </c>
      <c r="W374" s="3">
        <v>352</v>
      </c>
      <c r="X374" s="3">
        <v>354</v>
      </c>
      <c r="Y374" s="3">
        <v>351</v>
      </c>
      <c r="Z374" s="3">
        <v>350</v>
      </c>
      <c r="AA374" s="3">
        <v>351</v>
      </c>
      <c r="AB374" s="3">
        <v>351</v>
      </c>
      <c r="AC374" s="3">
        <v>353</v>
      </c>
      <c r="AD374" s="3">
        <v>352</v>
      </c>
      <c r="AE374" s="3">
        <v>352</v>
      </c>
      <c r="AF374" s="3">
        <v>351</v>
      </c>
      <c r="AG374" s="3">
        <v>352</v>
      </c>
      <c r="AH374" s="3">
        <v>352</v>
      </c>
      <c r="AI374" s="3">
        <v>353</v>
      </c>
    </row>
    <row r="375" spans="1:35">
      <c r="A375" t="s">
        <v>626</v>
      </c>
      <c r="B375" s="23">
        <v>604</v>
      </c>
      <c r="C375" s="18" t="s">
        <v>445</v>
      </c>
      <c r="D375" s="3">
        <v>38</v>
      </c>
      <c r="E375" s="3">
        <v>39</v>
      </c>
      <c r="F375" s="3">
        <v>39</v>
      </c>
      <c r="G375" s="3">
        <v>39</v>
      </c>
      <c r="H375" s="3">
        <v>39</v>
      </c>
      <c r="I375" s="3">
        <v>39</v>
      </c>
      <c r="J375" s="3">
        <v>39</v>
      </c>
      <c r="K375" s="3">
        <v>39</v>
      </c>
      <c r="L375" s="3">
        <v>39</v>
      </c>
      <c r="M375" s="3">
        <v>40</v>
      </c>
      <c r="N375" s="3">
        <v>40</v>
      </c>
      <c r="O375" s="3">
        <v>40</v>
      </c>
      <c r="P375" s="3">
        <v>40</v>
      </c>
      <c r="Q375" s="3">
        <v>41</v>
      </c>
      <c r="R375" s="3">
        <v>41</v>
      </c>
      <c r="S375" s="3">
        <v>42</v>
      </c>
      <c r="T375" s="3">
        <v>42</v>
      </c>
      <c r="U375" s="3">
        <v>41</v>
      </c>
      <c r="V375" s="3">
        <v>41</v>
      </c>
      <c r="W375" s="3">
        <v>41</v>
      </c>
      <c r="X375" s="3">
        <v>41</v>
      </c>
      <c r="Y375" s="3">
        <v>41</v>
      </c>
      <c r="Z375" s="3">
        <v>41</v>
      </c>
      <c r="AA375" s="3">
        <v>41</v>
      </c>
      <c r="AB375" s="3">
        <v>41</v>
      </c>
      <c r="AC375" s="3">
        <v>41</v>
      </c>
      <c r="AD375" s="3">
        <v>41</v>
      </c>
      <c r="AE375" s="3">
        <v>41</v>
      </c>
      <c r="AF375" s="3">
        <v>41</v>
      </c>
      <c r="AG375" s="3">
        <v>41</v>
      </c>
      <c r="AH375" s="3">
        <v>41</v>
      </c>
      <c r="AI375" s="3">
        <v>41</v>
      </c>
    </row>
    <row r="376" spans="1:35">
      <c r="A376" t="s">
        <v>626</v>
      </c>
      <c r="B376" s="23">
        <v>605</v>
      </c>
      <c r="C376" s="18" t="s">
        <v>446</v>
      </c>
      <c r="D376" s="3">
        <v>12</v>
      </c>
      <c r="E376" s="3">
        <v>12</v>
      </c>
      <c r="F376" s="3">
        <v>12</v>
      </c>
      <c r="G376" s="3">
        <v>12</v>
      </c>
      <c r="H376" s="3">
        <v>12</v>
      </c>
      <c r="I376" s="3">
        <v>12</v>
      </c>
      <c r="J376" s="3">
        <v>12</v>
      </c>
      <c r="K376" s="3">
        <v>12</v>
      </c>
      <c r="L376" s="3">
        <v>12</v>
      </c>
      <c r="M376" s="3">
        <v>12</v>
      </c>
      <c r="N376" s="3">
        <v>12</v>
      </c>
      <c r="O376" s="3">
        <v>12</v>
      </c>
      <c r="P376" s="3">
        <v>12</v>
      </c>
      <c r="Q376" s="3">
        <v>12</v>
      </c>
      <c r="R376" s="3">
        <v>12</v>
      </c>
      <c r="S376" s="3">
        <v>12</v>
      </c>
      <c r="T376" s="3">
        <v>12</v>
      </c>
      <c r="U376" s="3">
        <v>12</v>
      </c>
      <c r="V376" s="3">
        <v>12</v>
      </c>
      <c r="W376" s="3">
        <v>12</v>
      </c>
      <c r="X376" s="3">
        <v>12</v>
      </c>
      <c r="Y376" s="3">
        <v>12</v>
      </c>
      <c r="Z376" s="3">
        <v>12</v>
      </c>
      <c r="AA376" s="3">
        <v>12</v>
      </c>
      <c r="AB376" s="3">
        <v>12</v>
      </c>
      <c r="AC376" s="3">
        <v>12</v>
      </c>
      <c r="AD376" s="3">
        <v>12</v>
      </c>
      <c r="AE376" s="3">
        <v>12</v>
      </c>
      <c r="AF376" s="3">
        <v>12</v>
      </c>
      <c r="AG376" s="3">
        <v>13</v>
      </c>
      <c r="AH376" s="3">
        <v>13</v>
      </c>
      <c r="AI376" s="3">
        <v>13</v>
      </c>
    </row>
    <row r="377" spans="1:35">
      <c r="A377" t="s">
        <v>626</v>
      </c>
      <c r="B377" s="23">
        <v>606</v>
      </c>
      <c r="C377" s="18" t="s">
        <v>447</v>
      </c>
      <c r="D377" s="3">
        <v>21</v>
      </c>
      <c r="E377" s="3">
        <v>22</v>
      </c>
      <c r="F377" s="3">
        <v>22</v>
      </c>
      <c r="G377" s="3">
        <v>22</v>
      </c>
      <c r="H377" s="3">
        <v>23</v>
      </c>
      <c r="I377" s="3">
        <v>23</v>
      </c>
      <c r="J377" s="3">
        <v>23</v>
      </c>
      <c r="K377" s="3">
        <v>23</v>
      </c>
      <c r="L377" s="3">
        <v>23</v>
      </c>
      <c r="M377" s="3">
        <v>23</v>
      </c>
      <c r="N377" s="3">
        <v>23</v>
      </c>
      <c r="O377" s="3">
        <v>23</v>
      </c>
      <c r="P377" s="3">
        <v>23</v>
      </c>
      <c r="Q377" s="3">
        <v>23</v>
      </c>
      <c r="R377" s="3">
        <v>23</v>
      </c>
      <c r="S377" s="3">
        <v>23</v>
      </c>
      <c r="T377" s="3">
        <v>23</v>
      </c>
      <c r="U377" s="3">
        <v>23</v>
      </c>
      <c r="V377" s="3">
        <v>23</v>
      </c>
      <c r="W377" s="3">
        <v>23</v>
      </c>
      <c r="X377" s="3">
        <v>23</v>
      </c>
      <c r="Y377" s="3">
        <v>23</v>
      </c>
      <c r="Z377" s="3">
        <v>23</v>
      </c>
      <c r="AA377" s="3">
        <v>23</v>
      </c>
      <c r="AB377" s="3">
        <v>24</v>
      </c>
      <c r="AC377" s="3">
        <v>24</v>
      </c>
      <c r="AD377" s="3">
        <v>25</v>
      </c>
      <c r="AE377" s="3">
        <v>25</v>
      </c>
      <c r="AF377" s="3">
        <v>24</v>
      </c>
      <c r="AG377" s="3">
        <v>25</v>
      </c>
      <c r="AH377" s="3">
        <v>24</v>
      </c>
      <c r="AI377" s="3">
        <v>24</v>
      </c>
    </row>
    <row r="378" spans="1:35">
      <c r="A378" t="s">
        <v>626</v>
      </c>
      <c r="B378" s="23">
        <v>701</v>
      </c>
      <c r="C378" s="18" t="s">
        <v>448</v>
      </c>
      <c r="D378" s="3">
        <v>253</v>
      </c>
      <c r="E378" s="3">
        <v>253</v>
      </c>
      <c r="F378" s="3">
        <v>255</v>
      </c>
      <c r="G378" s="3">
        <v>253</v>
      </c>
      <c r="H378" s="3">
        <v>256</v>
      </c>
      <c r="I378" s="3">
        <v>258</v>
      </c>
      <c r="J378" s="3">
        <v>259</v>
      </c>
      <c r="K378" s="3">
        <v>257</v>
      </c>
      <c r="L378" s="3">
        <v>258</v>
      </c>
      <c r="M378" s="3">
        <v>258</v>
      </c>
      <c r="N378" s="3">
        <v>258</v>
      </c>
      <c r="O378" s="3">
        <v>257</v>
      </c>
      <c r="P378" s="3">
        <v>259</v>
      </c>
      <c r="Q378" s="3">
        <v>255</v>
      </c>
      <c r="R378" s="3">
        <v>255</v>
      </c>
      <c r="S378" s="3">
        <v>257</v>
      </c>
      <c r="T378" s="3">
        <v>257</v>
      </c>
      <c r="U378" s="3">
        <v>252</v>
      </c>
      <c r="V378" s="3">
        <v>253</v>
      </c>
      <c r="W378" s="3">
        <v>252</v>
      </c>
      <c r="X378" s="3">
        <v>252</v>
      </c>
      <c r="Y378" s="3">
        <v>253</v>
      </c>
      <c r="Z378" s="3">
        <v>256</v>
      </c>
      <c r="AA378" s="3">
        <v>257</v>
      </c>
      <c r="AB378" s="3">
        <v>257</v>
      </c>
      <c r="AC378" s="3">
        <v>257</v>
      </c>
      <c r="AD378" s="3">
        <v>256</v>
      </c>
      <c r="AE378" s="3">
        <v>256</v>
      </c>
      <c r="AF378" s="3">
        <v>256</v>
      </c>
      <c r="AG378" s="3">
        <v>259</v>
      </c>
      <c r="AH378" s="3">
        <v>262</v>
      </c>
      <c r="AI378" s="3">
        <v>259</v>
      </c>
    </row>
    <row r="379" spans="1:35">
      <c r="A379" t="s">
        <v>626</v>
      </c>
      <c r="B379" s="23">
        <v>702</v>
      </c>
      <c r="C379" s="18" t="s">
        <v>449</v>
      </c>
      <c r="D379" s="3">
        <v>298</v>
      </c>
      <c r="E379" s="3">
        <v>300</v>
      </c>
      <c r="F379" s="3">
        <v>297</v>
      </c>
      <c r="G379" s="3">
        <v>300</v>
      </c>
      <c r="H379" s="3">
        <v>297</v>
      </c>
      <c r="I379" s="3">
        <v>298</v>
      </c>
      <c r="J379" s="3">
        <v>299</v>
      </c>
      <c r="K379" s="3">
        <v>298</v>
      </c>
      <c r="L379" s="3">
        <v>297</v>
      </c>
      <c r="M379" s="3">
        <v>298</v>
      </c>
      <c r="N379" s="3">
        <v>298</v>
      </c>
      <c r="O379" s="3">
        <v>299</v>
      </c>
      <c r="P379" s="3">
        <v>300</v>
      </c>
      <c r="Q379" s="3">
        <v>305</v>
      </c>
      <c r="R379" s="3">
        <v>305</v>
      </c>
      <c r="S379" s="3">
        <v>305</v>
      </c>
      <c r="T379" s="3">
        <v>305</v>
      </c>
      <c r="U379" s="3">
        <v>304</v>
      </c>
      <c r="V379" s="3">
        <v>303</v>
      </c>
      <c r="W379" s="3">
        <v>301</v>
      </c>
      <c r="X379" s="3">
        <v>302</v>
      </c>
      <c r="Y379" s="3">
        <v>302</v>
      </c>
      <c r="Z379" s="3">
        <v>298</v>
      </c>
      <c r="AA379" s="3">
        <v>297</v>
      </c>
      <c r="AB379" s="3">
        <v>295</v>
      </c>
      <c r="AC379" s="3">
        <v>294</v>
      </c>
      <c r="AD379" s="3">
        <v>294</v>
      </c>
      <c r="AE379" s="3">
        <v>296</v>
      </c>
      <c r="AF379" s="3">
        <v>297</v>
      </c>
      <c r="AG379" s="3">
        <v>296</v>
      </c>
      <c r="AH379" s="3">
        <v>299</v>
      </c>
      <c r="AI379" s="3">
        <v>295</v>
      </c>
    </row>
    <row r="380" spans="1:35">
      <c r="A380" t="s">
        <v>626</v>
      </c>
      <c r="B380" s="23">
        <v>703</v>
      </c>
      <c r="C380" s="18" t="s">
        <v>450</v>
      </c>
      <c r="D380" s="3">
        <v>72</v>
      </c>
      <c r="E380" s="3">
        <v>72</v>
      </c>
      <c r="F380" s="3">
        <v>69</v>
      </c>
      <c r="G380" s="3">
        <v>72</v>
      </c>
      <c r="H380" s="3">
        <v>68</v>
      </c>
      <c r="I380" s="3">
        <v>73</v>
      </c>
      <c r="J380" s="3">
        <v>72</v>
      </c>
      <c r="K380" s="3">
        <v>73</v>
      </c>
      <c r="L380" s="3">
        <v>74</v>
      </c>
      <c r="M380" s="3">
        <v>73</v>
      </c>
      <c r="N380" s="3">
        <v>76</v>
      </c>
      <c r="O380" s="3">
        <v>77</v>
      </c>
      <c r="P380" s="3">
        <v>77</v>
      </c>
      <c r="Q380" s="3">
        <v>78</v>
      </c>
      <c r="R380" s="3">
        <v>79</v>
      </c>
      <c r="S380" s="3">
        <v>79</v>
      </c>
      <c r="T380" s="3">
        <v>75</v>
      </c>
      <c r="U380" s="3">
        <v>75</v>
      </c>
      <c r="V380" s="3">
        <v>74</v>
      </c>
      <c r="W380" s="3">
        <v>73</v>
      </c>
      <c r="X380" s="3">
        <v>73</v>
      </c>
      <c r="Y380" s="3">
        <v>73</v>
      </c>
      <c r="Z380" s="3">
        <v>77</v>
      </c>
      <c r="AA380" s="3">
        <v>77</v>
      </c>
      <c r="AB380" s="3">
        <v>78</v>
      </c>
      <c r="AC380" s="3">
        <v>78</v>
      </c>
      <c r="AD380" s="3">
        <v>73</v>
      </c>
      <c r="AE380" s="3">
        <v>72</v>
      </c>
      <c r="AF380" s="3">
        <v>72</v>
      </c>
      <c r="AG380" s="3">
        <v>71</v>
      </c>
      <c r="AH380" s="3">
        <v>70</v>
      </c>
      <c r="AI380" s="3">
        <v>70</v>
      </c>
    </row>
    <row r="381" spans="1:35">
      <c r="A381" t="s">
        <v>626</v>
      </c>
      <c r="B381" s="23">
        <v>704</v>
      </c>
      <c r="C381" s="18" t="s">
        <v>451</v>
      </c>
      <c r="D381" s="3">
        <v>20</v>
      </c>
      <c r="E381" s="3">
        <v>20</v>
      </c>
      <c r="F381" s="3">
        <v>20</v>
      </c>
      <c r="G381" s="3">
        <v>20</v>
      </c>
      <c r="H381" s="3">
        <v>20</v>
      </c>
      <c r="I381" s="3">
        <v>20</v>
      </c>
      <c r="J381" s="3">
        <v>20</v>
      </c>
      <c r="K381" s="3">
        <v>20</v>
      </c>
      <c r="L381" s="3">
        <v>20</v>
      </c>
      <c r="M381" s="3">
        <v>20</v>
      </c>
      <c r="N381" s="3">
        <v>20</v>
      </c>
      <c r="O381" s="3">
        <v>21</v>
      </c>
      <c r="P381" s="3">
        <v>21</v>
      </c>
      <c r="Q381" s="3">
        <v>22</v>
      </c>
      <c r="R381" s="3">
        <v>22</v>
      </c>
      <c r="S381" s="3">
        <v>22</v>
      </c>
      <c r="T381" s="3">
        <v>22</v>
      </c>
      <c r="U381" s="3">
        <v>21</v>
      </c>
      <c r="V381" s="3">
        <v>21</v>
      </c>
      <c r="W381" s="3">
        <v>21</v>
      </c>
      <c r="X381" s="3">
        <v>21</v>
      </c>
      <c r="Y381" s="3">
        <v>21</v>
      </c>
      <c r="Z381" s="3">
        <v>21</v>
      </c>
      <c r="AA381" s="3">
        <v>21</v>
      </c>
      <c r="AB381" s="3">
        <v>21</v>
      </c>
      <c r="AC381" s="3">
        <v>21</v>
      </c>
      <c r="AD381" s="3">
        <v>21</v>
      </c>
      <c r="AE381" s="3">
        <v>21</v>
      </c>
      <c r="AF381" s="3">
        <v>21</v>
      </c>
      <c r="AG381" s="3">
        <v>20</v>
      </c>
      <c r="AH381" s="3">
        <v>20</v>
      </c>
      <c r="AI381" s="3">
        <v>19</v>
      </c>
    </row>
    <row r="382" spans="1:35">
      <c r="A382" t="s">
        <v>626</v>
      </c>
      <c r="B382" s="23">
        <v>705</v>
      </c>
      <c r="C382" s="18" t="s">
        <v>452</v>
      </c>
      <c r="D382" s="3">
        <v>8</v>
      </c>
      <c r="E382" s="3">
        <v>8</v>
      </c>
      <c r="F382" s="3">
        <v>8</v>
      </c>
      <c r="G382" s="3">
        <v>8</v>
      </c>
      <c r="H382" s="3">
        <v>6</v>
      </c>
      <c r="I382" s="3">
        <v>6</v>
      </c>
      <c r="J382" s="3">
        <v>6</v>
      </c>
      <c r="K382" s="3">
        <v>6</v>
      </c>
      <c r="L382" s="3">
        <v>6</v>
      </c>
      <c r="M382" s="3">
        <v>6</v>
      </c>
      <c r="N382" s="3">
        <v>6</v>
      </c>
      <c r="O382" s="3">
        <v>6</v>
      </c>
      <c r="P382" s="3">
        <v>6</v>
      </c>
      <c r="Q382" s="3">
        <v>6</v>
      </c>
      <c r="R382" s="3">
        <v>6</v>
      </c>
      <c r="S382" s="3">
        <v>6</v>
      </c>
      <c r="T382" s="3">
        <v>6</v>
      </c>
      <c r="U382" s="3">
        <v>6</v>
      </c>
      <c r="V382" s="3">
        <v>6</v>
      </c>
      <c r="W382" s="3">
        <v>6</v>
      </c>
      <c r="X382" s="3">
        <v>6</v>
      </c>
      <c r="Y382" s="3">
        <v>6</v>
      </c>
      <c r="Z382" s="3">
        <v>6</v>
      </c>
      <c r="AA382" s="3">
        <v>6</v>
      </c>
      <c r="AB382" s="3">
        <v>6</v>
      </c>
      <c r="AC382" s="3">
        <v>6</v>
      </c>
      <c r="AD382" s="3">
        <v>6</v>
      </c>
      <c r="AE382" s="3">
        <v>6</v>
      </c>
      <c r="AF382" s="3">
        <v>6</v>
      </c>
      <c r="AG382" s="3">
        <v>6</v>
      </c>
      <c r="AH382" s="3">
        <v>6</v>
      </c>
      <c r="AI382" s="3">
        <v>6</v>
      </c>
    </row>
    <row r="383" spans="1:35">
      <c r="A383" t="s">
        <v>626</v>
      </c>
      <c r="B383" s="23">
        <v>706</v>
      </c>
      <c r="C383" s="18" t="s">
        <v>453</v>
      </c>
      <c r="D383" s="3">
        <v>9</v>
      </c>
      <c r="E383" s="3">
        <v>9</v>
      </c>
      <c r="F383" s="3">
        <v>9</v>
      </c>
      <c r="G383" s="3">
        <v>9</v>
      </c>
      <c r="H383" s="3">
        <v>9</v>
      </c>
      <c r="I383" s="3">
        <v>8</v>
      </c>
      <c r="J383" s="3">
        <v>8</v>
      </c>
      <c r="K383" s="3">
        <v>8</v>
      </c>
      <c r="L383" s="3">
        <v>8</v>
      </c>
      <c r="M383" s="3">
        <v>8</v>
      </c>
      <c r="N383" s="3">
        <v>8</v>
      </c>
      <c r="O383" s="3">
        <v>8</v>
      </c>
      <c r="P383" s="3">
        <v>8</v>
      </c>
      <c r="Q383" s="3">
        <v>8</v>
      </c>
      <c r="R383" s="3">
        <v>8</v>
      </c>
      <c r="S383" s="3">
        <v>8</v>
      </c>
      <c r="T383" s="3">
        <v>8</v>
      </c>
      <c r="U383" s="3">
        <v>8</v>
      </c>
      <c r="V383" s="3">
        <v>8</v>
      </c>
      <c r="W383" s="3">
        <v>8</v>
      </c>
      <c r="X383" s="3">
        <v>8</v>
      </c>
      <c r="Y383" s="3">
        <v>8</v>
      </c>
      <c r="Z383" s="3">
        <v>8</v>
      </c>
      <c r="AA383" s="3">
        <v>8</v>
      </c>
      <c r="AB383" s="3">
        <v>8</v>
      </c>
      <c r="AC383" s="3">
        <v>8</v>
      </c>
      <c r="AD383" s="3">
        <v>8</v>
      </c>
      <c r="AE383" s="3">
        <v>8</v>
      </c>
      <c r="AF383" s="3">
        <v>8</v>
      </c>
      <c r="AG383" s="3">
        <v>8</v>
      </c>
      <c r="AH383" s="3">
        <v>8</v>
      </c>
      <c r="AI383" s="3">
        <v>8</v>
      </c>
    </row>
    <row r="384" spans="1:35">
      <c r="A384" t="s">
        <v>626</v>
      </c>
      <c r="B384" s="23">
        <v>707</v>
      </c>
      <c r="C384" s="18" t="s">
        <v>454</v>
      </c>
      <c r="D384" s="3">
        <v>1743</v>
      </c>
      <c r="E384" s="3">
        <v>1732</v>
      </c>
      <c r="F384" s="3">
        <v>1730</v>
      </c>
      <c r="G384" s="3">
        <v>1732</v>
      </c>
      <c r="H384" s="3">
        <v>1734</v>
      </c>
      <c r="I384" s="3">
        <v>1739</v>
      </c>
      <c r="J384" s="3">
        <v>1727</v>
      </c>
      <c r="K384" s="3">
        <v>1733</v>
      </c>
      <c r="L384" s="3">
        <v>1742</v>
      </c>
      <c r="M384" s="3">
        <v>1732</v>
      </c>
      <c r="N384" s="3">
        <v>1734</v>
      </c>
      <c r="O384" s="3">
        <v>1729</v>
      </c>
      <c r="P384" s="3">
        <v>1731</v>
      </c>
      <c r="Q384" s="3">
        <v>1740</v>
      </c>
      <c r="R384" s="3">
        <v>1738</v>
      </c>
      <c r="S384" s="3">
        <v>1740</v>
      </c>
      <c r="T384" s="3">
        <v>1736</v>
      </c>
      <c r="U384" s="3">
        <v>1734</v>
      </c>
      <c r="V384" s="3">
        <v>1734</v>
      </c>
      <c r="W384" s="3">
        <v>1737</v>
      </c>
      <c r="X384" s="3">
        <v>1743</v>
      </c>
      <c r="Y384" s="3">
        <v>1739</v>
      </c>
      <c r="Z384" s="3">
        <v>1735</v>
      </c>
      <c r="AA384" s="3">
        <v>1730</v>
      </c>
      <c r="AB384" s="3">
        <v>1723</v>
      </c>
      <c r="AC384" s="3">
        <v>1716</v>
      </c>
      <c r="AD384" s="3">
        <v>1714</v>
      </c>
      <c r="AE384" s="3">
        <v>1722</v>
      </c>
      <c r="AF384" s="3">
        <v>1707</v>
      </c>
      <c r="AG384" s="3">
        <v>1703</v>
      </c>
      <c r="AH384" s="3">
        <v>1692</v>
      </c>
      <c r="AI384" s="3">
        <v>1695</v>
      </c>
    </row>
    <row r="385" spans="1:35">
      <c r="A385" t="s">
        <v>626</v>
      </c>
      <c r="B385" s="23">
        <v>708</v>
      </c>
      <c r="C385" s="18" t="s">
        <v>455</v>
      </c>
      <c r="D385" s="3">
        <v>661</v>
      </c>
      <c r="E385" s="3">
        <v>662</v>
      </c>
      <c r="F385" s="3">
        <v>662</v>
      </c>
      <c r="G385" s="3">
        <v>662</v>
      </c>
      <c r="H385" s="3">
        <v>661</v>
      </c>
      <c r="I385" s="3">
        <v>662</v>
      </c>
      <c r="J385" s="3">
        <v>658</v>
      </c>
      <c r="K385" s="3">
        <v>657</v>
      </c>
      <c r="L385" s="3">
        <v>661</v>
      </c>
      <c r="M385" s="3">
        <v>667</v>
      </c>
      <c r="N385" s="3">
        <v>671</v>
      </c>
      <c r="O385" s="3">
        <v>670</v>
      </c>
      <c r="P385" s="3">
        <v>674</v>
      </c>
      <c r="Q385" s="3">
        <v>678</v>
      </c>
      <c r="R385" s="3">
        <v>677</v>
      </c>
      <c r="S385" s="3">
        <v>673</v>
      </c>
      <c r="T385" s="3">
        <v>675</v>
      </c>
      <c r="U385" s="3">
        <v>674</v>
      </c>
      <c r="V385" s="3">
        <v>677</v>
      </c>
      <c r="W385" s="3">
        <v>677</v>
      </c>
      <c r="X385" s="3">
        <v>680</v>
      </c>
      <c r="Y385" s="3">
        <v>677</v>
      </c>
      <c r="Z385" s="3">
        <v>672</v>
      </c>
      <c r="AA385" s="3">
        <v>670</v>
      </c>
      <c r="AB385" s="3">
        <v>672</v>
      </c>
      <c r="AC385" s="3">
        <v>662</v>
      </c>
      <c r="AD385" s="3">
        <v>663</v>
      </c>
      <c r="AE385" s="3">
        <v>663</v>
      </c>
      <c r="AF385" s="3">
        <v>662</v>
      </c>
      <c r="AG385" s="3">
        <v>664</v>
      </c>
      <c r="AH385" s="3">
        <v>662</v>
      </c>
      <c r="AI385" s="3">
        <v>659</v>
      </c>
    </row>
    <row r="386" spans="1:35">
      <c r="A386" t="s">
        <v>626</v>
      </c>
      <c r="B386" s="23">
        <v>709</v>
      </c>
      <c r="C386" s="18" t="s">
        <v>456</v>
      </c>
      <c r="D386" s="3">
        <v>96</v>
      </c>
      <c r="E386" s="3">
        <v>97</v>
      </c>
      <c r="F386" s="3">
        <v>96</v>
      </c>
      <c r="G386" s="3">
        <v>97</v>
      </c>
      <c r="H386" s="3">
        <v>96</v>
      </c>
      <c r="I386" s="3">
        <v>96</v>
      </c>
      <c r="J386" s="3">
        <v>96</v>
      </c>
      <c r="K386" s="3">
        <v>97</v>
      </c>
      <c r="L386" s="3">
        <v>99</v>
      </c>
      <c r="M386" s="3">
        <v>99</v>
      </c>
      <c r="N386" s="3">
        <v>99</v>
      </c>
      <c r="O386" s="3">
        <v>100</v>
      </c>
      <c r="P386" s="3">
        <v>100</v>
      </c>
      <c r="Q386" s="3">
        <v>101</v>
      </c>
      <c r="R386" s="3">
        <v>101</v>
      </c>
      <c r="S386" s="3">
        <v>101</v>
      </c>
      <c r="T386" s="3">
        <v>102</v>
      </c>
      <c r="U386" s="3">
        <v>102</v>
      </c>
      <c r="V386" s="3">
        <v>102</v>
      </c>
      <c r="W386" s="3">
        <v>102</v>
      </c>
      <c r="X386" s="3">
        <v>102</v>
      </c>
      <c r="Y386" s="3">
        <v>102</v>
      </c>
      <c r="Z386" s="3">
        <v>102</v>
      </c>
      <c r="AA386" s="3">
        <v>102</v>
      </c>
      <c r="AB386" s="3">
        <v>102</v>
      </c>
      <c r="AC386" s="3">
        <v>103</v>
      </c>
      <c r="AD386" s="3">
        <v>103</v>
      </c>
      <c r="AE386" s="3">
        <v>103</v>
      </c>
      <c r="AF386" s="3">
        <v>103</v>
      </c>
      <c r="AG386" s="3">
        <v>103</v>
      </c>
      <c r="AH386" s="3">
        <v>105</v>
      </c>
      <c r="AI386" s="3">
        <v>104</v>
      </c>
    </row>
    <row r="387" spans="1:35">
      <c r="A387" t="s">
        <v>626</v>
      </c>
      <c r="B387" s="23">
        <v>710</v>
      </c>
      <c r="C387" s="18" t="s">
        <v>457</v>
      </c>
      <c r="D387" s="3">
        <v>507</v>
      </c>
      <c r="E387" s="3">
        <v>504</v>
      </c>
      <c r="F387" s="3">
        <v>504</v>
      </c>
      <c r="G387" s="3">
        <v>504</v>
      </c>
      <c r="H387" s="3">
        <v>509</v>
      </c>
      <c r="I387" s="3">
        <v>509</v>
      </c>
      <c r="J387" s="3">
        <v>509</v>
      </c>
      <c r="K387" s="3">
        <v>511</v>
      </c>
      <c r="L387" s="3">
        <v>505</v>
      </c>
      <c r="M387" s="3">
        <v>506</v>
      </c>
      <c r="N387" s="3">
        <v>509</v>
      </c>
      <c r="O387" s="3">
        <v>509</v>
      </c>
      <c r="P387" s="3">
        <v>511</v>
      </c>
      <c r="Q387" s="3">
        <v>508</v>
      </c>
      <c r="R387" s="3">
        <v>510</v>
      </c>
      <c r="S387" s="3">
        <v>508</v>
      </c>
      <c r="T387" s="3">
        <v>508</v>
      </c>
      <c r="U387" s="3">
        <v>507</v>
      </c>
      <c r="V387" s="3">
        <v>507</v>
      </c>
      <c r="W387" s="3">
        <v>504</v>
      </c>
      <c r="X387" s="3">
        <v>501</v>
      </c>
      <c r="Y387" s="3">
        <v>503</v>
      </c>
      <c r="Z387" s="3">
        <v>502</v>
      </c>
      <c r="AA387" s="3">
        <v>510</v>
      </c>
      <c r="AB387" s="3">
        <v>509</v>
      </c>
      <c r="AC387" s="3">
        <v>514</v>
      </c>
      <c r="AD387" s="3">
        <v>508</v>
      </c>
      <c r="AE387" s="3">
        <v>507</v>
      </c>
      <c r="AF387" s="3">
        <v>511</v>
      </c>
      <c r="AG387" s="3">
        <v>506</v>
      </c>
      <c r="AH387" s="3">
        <v>507</v>
      </c>
      <c r="AI387" s="3">
        <v>509</v>
      </c>
    </row>
    <row r="388" spans="1:35">
      <c r="A388" t="s">
        <v>626</v>
      </c>
      <c r="B388" s="23">
        <v>711</v>
      </c>
      <c r="C388" s="18" t="s">
        <v>458</v>
      </c>
      <c r="D388" s="3">
        <v>59</v>
      </c>
      <c r="E388" s="3">
        <v>60</v>
      </c>
      <c r="F388" s="3">
        <v>60</v>
      </c>
      <c r="G388" s="3">
        <v>60</v>
      </c>
      <c r="H388" s="3">
        <v>60</v>
      </c>
      <c r="I388" s="3">
        <v>60</v>
      </c>
      <c r="J388" s="3">
        <v>60</v>
      </c>
      <c r="K388" s="3">
        <v>60</v>
      </c>
      <c r="L388" s="3">
        <v>60</v>
      </c>
      <c r="M388" s="3">
        <v>61</v>
      </c>
      <c r="N388" s="3">
        <v>60</v>
      </c>
      <c r="O388" s="3">
        <v>60</v>
      </c>
      <c r="P388" s="3">
        <v>60</v>
      </c>
      <c r="Q388" s="3">
        <v>60</v>
      </c>
      <c r="R388" s="3">
        <v>60</v>
      </c>
      <c r="S388" s="3">
        <v>62</v>
      </c>
      <c r="T388" s="3">
        <v>62</v>
      </c>
      <c r="U388" s="3">
        <v>63</v>
      </c>
      <c r="V388" s="3">
        <v>63</v>
      </c>
      <c r="W388" s="3">
        <v>62</v>
      </c>
      <c r="X388" s="3">
        <v>62</v>
      </c>
      <c r="Y388" s="3">
        <v>62</v>
      </c>
      <c r="Z388" s="3">
        <v>62</v>
      </c>
      <c r="AA388" s="3">
        <v>62</v>
      </c>
      <c r="AB388" s="3">
        <v>62</v>
      </c>
      <c r="AC388" s="3">
        <v>62</v>
      </c>
      <c r="AD388" s="3">
        <v>62</v>
      </c>
      <c r="AE388" s="3">
        <v>61</v>
      </c>
      <c r="AF388" s="3">
        <v>61</v>
      </c>
      <c r="AG388" s="3">
        <v>61</v>
      </c>
      <c r="AH388" s="3">
        <v>61</v>
      </c>
      <c r="AI388" s="3">
        <v>61</v>
      </c>
    </row>
    <row r="389" spans="1:35">
      <c r="A389" t="s">
        <v>626</v>
      </c>
      <c r="B389" s="23">
        <v>712</v>
      </c>
      <c r="C389" s="18" t="s">
        <v>459</v>
      </c>
      <c r="D389" s="3">
        <v>1887</v>
      </c>
      <c r="E389" s="3">
        <v>1897</v>
      </c>
      <c r="F389" s="3">
        <v>1894</v>
      </c>
      <c r="G389" s="3">
        <v>1897</v>
      </c>
      <c r="H389" s="3">
        <v>1893</v>
      </c>
      <c r="I389" s="3">
        <v>1894</v>
      </c>
      <c r="J389" s="3">
        <v>1893</v>
      </c>
      <c r="K389" s="3">
        <v>1891</v>
      </c>
      <c r="L389" s="3">
        <v>1885</v>
      </c>
      <c r="M389" s="3">
        <v>1879</v>
      </c>
      <c r="N389" s="3">
        <v>1879</v>
      </c>
      <c r="O389" s="3">
        <v>1879</v>
      </c>
      <c r="P389" s="3">
        <v>1881</v>
      </c>
      <c r="Q389" s="3">
        <v>1898</v>
      </c>
      <c r="R389" s="3">
        <v>1905</v>
      </c>
      <c r="S389" s="3">
        <v>1904</v>
      </c>
      <c r="T389" s="3">
        <v>1906</v>
      </c>
      <c r="U389" s="3">
        <v>1911</v>
      </c>
      <c r="V389" s="3">
        <v>1911</v>
      </c>
      <c r="W389" s="3">
        <v>1913</v>
      </c>
      <c r="X389" s="3">
        <v>1915</v>
      </c>
      <c r="Y389" s="3">
        <v>1914</v>
      </c>
      <c r="Z389" s="3">
        <v>1912</v>
      </c>
      <c r="AA389" s="3">
        <v>1913</v>
      </c>
      <c r="AB389" s="3">
        <v>1925</v>
      </c>
      <c r="AC389" s="3">
        <v>1927</v>
      </c>
      <c r="AD389" s="3">
        <v>1929</v>
      </c>
      <c r="AE389" s="3">
        <v>1931</v>
      </c>
      <c r="AF389" s="3">
        <v>1931</v>
      </c>
      <c r="AG389" s="3">
        <v>1934</v>
      </c>
      <c r="AH389" s="3">
        <v>1932</v>
      </c>
      <c r="AI389" s="3">
        <v>1924</v>
      </c>
    </row>
    <row r="390" spans="1:35">
      <c r="A390" t="s">
        <v>626</v>
      </c>
      <c r="B390" s="23">
        <v>713</v>
      </c>
      <c r="C390" s="18" t="s">
        <v>460</v>
      </c>
      <c r="D390" s="3">
        <v>18</v>
      </c>
      <c r="E390" s="3">
        <v>18</v>
      </c>
      <c r="F390" s="3">
        <v>18</v>
      </c>
      <c r="G390" s="3">
        <v>18</v>
      </c>
      <c r="H390" s="3">
        <v>18</v>
      </c>
      <c r="I390" s="3">
        <v>18</v>
      </c>
      <c r="J390" s="3">
        <v>18</v>
      </c>
      <c r="K390" s="3">
        <v>18</v>
      </c>
      <c r="L390" s="3">
        <v>18</v>
      </c>
      <c r="M390" s="3">
        <v>18</v>
      </c>
      <c r="N390" s="3">
        <v>18</v>
      </c>
      <c r="O390" s="3">
        <v>18</v>
      </c>
      <c r="P390" s="3">
        <v>18</v>
      </c>
      <c r="Q390" s="3">
        <v>19</v>
      </c>
      <c r="R390" s="3">
        <v>20</v>
      </c>
      <c r="S390" s="3">
        <v>20</v>
      </c>
      <c r="T390" s="3">
        <v>20</v>
      </c>
      <c r="U390" s="3">
        <v>20</v>
      </c>
      <c r="V390" s="3">
        <v>20</v>
      </c>
      <c r="W390" s="3">
        <v>20</v>
      </c>
      <c r="X390" s="3">
        <v>21</v>
      </c>
      <c r="Y390" s="3">
        <v>21</v>
      </c>
      <c r="Z390" s="3">
        <v>21</v>
      </c>
      <c r="AA390" s="3">
        <v>21</v>
      </c>
      <c r="AB390" s="3">
        <v>21</v>
      </c>
      <c r="AC390" s="3">
        <v>21</v>
      </c>
      <c r="AD390" s="3">
        <v>21</v>
      </c>
      <c r="AE390" s="3">
        <v>21</v>
      </c>
      <c r="AF390" s="3">
        <v>21</v>
      </c>
      <c r="AG390" s="3">
        <v>22</v>
      </c>
      <c r="AH390" s="3">
        <v>22</v>
      </c>
      <c r="AI390" s="3">
        <v>22</v>
      </c>
    </row>
    <row r="391" spans="1:35">
      <c r="A391" t="s">
        <v>626</v>
      </c>
      <c r="B391" s="23">
        <v>714</v>
      </c>
      <c r="C391" s="18" t="s">
        <v>461</v>
      </c>
      <c r="D391" s="3">
        <v>79</v>
      </c>
      <c r="E391" s="3">
        <v>80</v>
      </c>
      <c r="F391" s="3">
        <v>80</v>
      </c>
      <c r="G391" s="3">
        <v>80</v>
      </c>
      <c r="H391" s="3">
        <v>82</v>
      </c>
      <c r="I391" s="3">
        <v>83</v>
      </c>
      <c r="J391" s="3">
        <v>83</v>
      </c>
      <c r="K391" s="3">
        <v>82</v>
      </c>
      <c r="L391" s="3">
        <v>81</v>
      </c>
      <c r="M391" s="3">
        <v>81</v>
      </c>
      <c r="N391" s="3">
        <v>81</v>
      </c>
      <c r="O391" s="3">
        <v>81</v>
      </c>
      <c r="P391" s="3">
        <v>84</v>
      </c>
      <c r="Q391" s="3">
        <v>87</v>
      </c>
      <c r="R391" s="3">
        <v>88</v>
      </c>
      <c r="S391" s="3">
        <v>88</v>
      </c>
      <c r="T391" s="3">
        <v>89</v>
      </c>
      <c r="U391" s="3">
        <v>90</v>
      </c>
      <c r="V391" s="3">
        <v>90</v>
      </c>
      <c r="W391" s="3">
        <v>91</v>
      </c>
      <c r="X391" s="3">
        <v>91</v>
      </c>
      <c r="Y391" s="3">
        <v>91</v>
      </c>
      <c r="Z391" s="3">
        <v>91</v>
      </c>
      <c r="AA391" s="3">
        <v>91</v>
      </c>
      <c r="AB391" s="3">
        <v>92</v>
      </c>
      <c r="AC391" s="3">
        <v>95</v>
      </c>
      <c r="AD391" s="3">
        <v>95</v>
      </c>
      <c r="AE391" s="3">
        <v>95</v>
      </c>
      <c r="AF391" s="3">
        <v>95</v>
      </c>
      <c r="AG391" s="3">
        <v>96</v>
      </c>
      <c r="AH391" s="3">
        <v>96</v>
      </c>
      <c r="AI391" s="3">
        <v>95</v>
      </c>
    </row>
    <row r="392" spans="1:35">
      <c r="A392" t="s">
        <v>626</v>
      </c>
      <c r="B392" s="23">
        <v>715</v>
      </c>
      <c r="C392" s="18" t="s">
        <v>462</v>
      </c>
      <c r="D392" s="3">
        <v>1821</v>
      </c>
      <c r="E392" s="3">
        <v>1820</v>
      </c>
      <c r="F392" s="3">
        <v>1820</v>
      </c>
      <c r="G392" s="3">
        <v>1820</v>
      </c>
      <c r="H392" s="3">
        <v>1814</v>
      </c>
      <c r="I392" s="3">
        <v>1808</v>
      </c>
      <c r="J392" s="3">
        <v>1810</v>
      </c>
      <c r="K392" s="3">
        <v>1797</v>
      </c>
      <c r="L392" s="3">
        <v>1793</v>
      </c>
      <c r="M392" s="3">
        <v>1780</v>
      </c>
      <c r="N392" s="3">
        <v>1773</v>
      </c>
      <c r="O392" s="3">
        <v>1773</v>
      </c>
      <c r="P392" s="3">
        <v>1768</v>
      </c>
      <c r="Q392" s="3">
        <v>1749</v>
      </c>
      <c r="R392" s="3">
        <v>1739</v>
      </c>
      <c r="S392" s="3">
        <v>1720</v>
      </c>
      <c r="T392" s="3">
        <v>1721</v>
      </c>
      <c r="U392" s="3">
        <v>1710</v>
      </c>
      <c r="V392" s="3">
        <v>1713</v>
      </c>
      <c r="W392" s="3">
        <v>1712</v>
      </c>
      <c r="X392" s="3">
        <v>1708</v>
      </c>
      <c r="Y392" s="3">
        <v>1704</v>
      </c>
      <c r="Z392" s="3">
        <v>1693</v>
      </c>
      <c r="AA392" s="3">
        <v>1688</v>
      </c>
      <c r="AB392" s="3">
        <v>1676</v>
      </c>
      <c r="AC392" s="3">
        <v>1669</v>
      </c>
      <c r="AD392" s="3">
        <v>1655</v>
      </c>
      <c r="AE392" s="3">
        <v>1647</v>
      </c>
      <c r="AF392" s="3">
        <v>1635</v>
      </c>
      <c r="AG392" s="3">
        <v>1625</v>
      </c>
      <c r="AH392" s="3">
        <v>1621</v>
      </c>
      <c r="AI392" s="3">
        <v>1609</v>
      </c>
    </row>
    <row r="393" spans="1:35">
      <c r="A393" t="s">
        <v>626</v>
      </c>
      <c r="B393" s="23">
        <v>716</v>
      </c>
      <c r="C393" s="18" t="s">
        <v>463</v>
      </c>
      <c r="D393" s="3">
        <v>90</v>
      </c>
      <c r="E393" s="3">
        <v>90</v>
      </c>
      <c r="F393" s="3">
        <v>89</v>
      </c>
      <c r="G393" s="3">
        <v>90</v>
      </c>
      <c r="H393" s="3">
        <v>90</v>
      </c>
      <c r="I393" s="3">
        <v>91</v>
      </c>
      <c r="J393" s="3">
        <v>89</v>
      </c>
      <c r="K393" s="3">
        <v>89</v>
      </c>
      <c r="L393" s="3">
        <v>90</v>
      </c>
      <c r="M393" s="3">
        <v>90</v>
      </c>
      <c r="N393" s="3">
        <v>89</v>
      </c>
      <c r="O393" s="3">
        <v>88</v>
      </c>
      <c r="P393" s="3">
        <v>90</v>
      </c>
      <c r="Q393" s="3">
        <v>92</v>
      </c>
      <c r="R393" s="3">
        <v>91</v>
      </c>
      <c r="S393" s="3">
        <v>92</v>
      </c>
      <c r="T393" s="3">
        <v>92</v>
      </c>
      <c r="U393" s="3">
        <v>92</v>
      </c>
      <c r="V393" s="3">
        <v>92</v>
      </c>
      <c r="W393" s="3">
        <v>92</v>
      </c>
      <c r="X393" s="3">
        <v>92</v>
      </c>
      <c r="Y393" s="3">
        <v>92</v>
      </c>
      <c r="Z393" s="3">
        <v>92</v>
      </c>
      <c r="AA393" s="3">
        <v>91</v>
      </c>
      <c r="AB393" s="3">
        <v>91</v>
      </c>
      <c r="AC393" s="3">
        <v>90</v>
      </c>
      <c r="AD393" s="3">
        <v>90</v>
      </c>
      <c r="AE393" s="3">
        <v>90</v>
      </c>
      <c r="AF393" s="3">
        <v>90</v>
      </c>
      <c r="AG393" s="3">
        <v>90</v>
      </c>
      <c r="AH393" s="3">
        <v>91</v>
      </c>
      <c r="AI393" s="3">
        <v>91</v>
      </c>
    </row>
    <row r="394" spans="1:35">
      <c r="A394" t="s">
        <v>626</v>
      </c>
      <c r="B394" s="24">
        <v>717</v>
      </c>
      <c r="C394" s="18" t="s">
        <v>464</v>
      </c>
      <c r="D394" s="3">
        <v>2688</v>
      </c>
      <c r="E394" s="3">
        <v>2698</v>
      </c>
      <c r="F394" s="3">
        <v>2698</v>
      </c>
      <c r="G394" s="3">
        <v>2698</v>
      </c>
      <c r="H394" s="3">
        <v>2698</v>
      </c>
      <c r="I394" s="3">
        <v>2699</v>
      </c>
      <c r="J394" s="3">
        <v>2699</v>
      </c>
      <c r="K394" s="3">
        <v>2700</v>
      </c>
      <c r="L394" s="3">
        <v>2700</v>
      </c>
      <c r="M394" s="3">
        <v>2715</v>
      </c>
      <c r="N394" s="3">
        <v>2728</v>
      </c>
      <c r="O394" s="3">
        <v>2731</v>
      </c>
      <c r="P394" s="3">
        <v>2733</v>
      </c>
      <c r="Q394" s="3">
        <v>2746</v>
      </c>
      <c r="R394" s="3">
        <v>2749</v>
      </c>
      <c r="S394" s="3">
        <v>2749</v>
      </c>
      <c r="T394" s="3">
        <v>2758</v>
      </c>
      <c r="U394" s="3">
        <v>2762</v>
      </c>
      <c r="V394" s="3">
        <v>2767</v>
      </c>
      <c r="W394" s="3">
        <v>2770</v>
      </c>
      <c r="X394" s="3">
        <v>2759</v>
      </c>
      <c r="Y394" s="3">
        <v>2754</v>
      </c>
      <c r="Z394" s="3">
        <v>2756</v>
      </c>
      <c r="AA394" s="3">
        <v>2759</v>
      </c>
      <c r="AB394" s="3">
        <v>2757</v>
      </c>
      <c r="AC394" s="3">
        <v>2761</v>
      </c>
      <c r="AD394" s="3">
        <v>2767</v>
      </c>
      <c r="AE394" s="3">
        <v>2766</v>
      </c>
      <c r="AF394" s="3">
        <v>2764</v>
      </c>
      <c r="AG394" s="3">
        <v>2765</v>
      </c>
      <c r="AH394" s="3">
        <v>2760</v>
      </c>
      <c r="AI394" s="3">
        <v>2766</v>
      </c>
    </row>
    <row r="395" spans="1:35">
      <c r="A395" t="s">
        <v>626</v>
      </c>
      <c r="B395" s="23">
        <v>801</v>
      </c>
      <c r="C395" s="18" t="s">
        <v>465</v>
      </c>
      <c r="D395" s="3">
        <v>3503</v>
      </c>
      <c r="E395" s="3">
        <v>3509</v>
      </c>
      <c r="F395" s="3">
        <v>3514</v>
      </c>
      <c r="G395" s="3">
        <v>3509</v>
      </c>
      <c r="H395" s="3">
        <v>3527</v>
      </c>
      <c r="I395" s="3">
        <v>3525</v>
      </c>
      <c r="J395" s="3">
        <v>3516</v>
      </c>
      <c r="K395" s="3">
        <v>3516</v>
      </c>
      <c r="L395" s="3">
        <v>3520</v>
      </c>
      <c r="M395" s="3">
        <v>3529</v>
      </c>
      <c r="N395" s="3">
        <v>3532</v>
      </c>
      <c r="O395" s="3">
        <v>3531</v>
      </c>
      <c r="P395" s="3">
        <v>3535</v>
      </c>
      <c r="Q395" s="3">
        <v>3521</v>
      </c>
      <c r="R395" s="3">
        <v>3527</v>
      </c>
      <c r="S395" s="3">
        <v>3525</v>
      </c>
      <c r="T395" s="3">
        <v>3517</v>
      </c>
      <c r="U395" s="3">
        <v>3505</v>
      </c>
      <c r="V395" s="3">
        <v>3505</v>
      </c>
      <c r="W395" s="3">
        <v>3505</v>
      </c>
      <c r="X395" s="3">
        <v>3509</v>
      </c>
      <c r="Y395" s="3">
        <v>3508</v>
      </c>
      <c r="Z395" s="3">
        <v>3515</v>
      </c>
      <c r="AA395" s="3">
        <v>3506</v>
      </c>
      <c r="AB395" s="3">
        <v>3508</v>
      </c>
      <c r="AC395" s="3">
        <v>3505</v>
      </c>
      <c r="AD395" s="3">
        <v>3509</v>
      </c>
      <c r="AE395" s="3">
        <v>3502</v>
      </c>
      <c r="AF395" s="3">
        <v>3499</v>
      </c>
      <c r="AG395" s="3">
        <v>3505</v>
      </c>
      <c r="AH395" s="3">
        <v>3513</v>
      </c>
      <c r="AI395" s="3">
        <v>3503</v>
      </c>
    </row>
    <row r="396" spans="1:35">
      <c r="A396" t="s">
        <v>626</v>
      </c>
      <c r="B396" s="23">
        <v>802</v>
      </c>
      <c r="C396" s="18" t="s">
        <v>466</v>
      </c>
      <c r="D396" s="3">
        <v>309</v>
      </c>
      <c r="E396" s="3">
        <v>309</v>
      </c>
      <c r="F396" s="3">
        <v>305</v>
      </c>
      <c r="G396" s="3">
        <v>309</v>
      </c>
      <c r="H396" s="3">
        <v>306</v>
      </c>
      <c r="I396" s="3">
        <v>306</v>
      </c>
      <c r="J396" s="3">
        <v>305</v>
      </c>
      <c r="K396" s="3">
        <v>304</v>
      </c>
      <c r="L396" s="3">
        <v>305</v>
      </c>
      <c r="M396" s="3">
        <v>306</v>
      </c>
      <c r="N396" s="3">
        <v>306</v>
      </c>
      <c r="O396" s="3">
        <v>309</v>
      </c>
      <c r="P396" s="3">
        <v>310</v>
      </c>
      <c r="Q396" s="3">
        <v>314</v>
      </c>
      <c r="R396" s="3">
        <v>315</v>
      </c>
      <c r="S396" s="3">
        <v>315</v>
      </c>
      <c r="T396" s="3">
        <v>314</v>
      </c>
      <c r="U396" s="3">
        <v>314</v>
      </c>
      <c r="V396" s="3">
        <v>315</v>
      </c>
      <c r="W396" s="3">
        <v>315</v>
      </c>
      <c r="X396" s="3">
        <v>315</v>
      </c>
      <c r="Y396" s="3">
        <v>315</v>
      </c>
      <c r="Z396" s="3">
        <v>313</v>
      </c>
      <c r="AA396" s="3">
        <v>311</v>
      </c>
      <c r="AB396" s="3">
        <v>313</v>
      </c>
      <c r="AC396" s="3">
        <v>319</v>
      </c>
      <c r="AD396" s="3">
        <v>321</v>
      </c>
      <c r="AE396" s="3">
        <v>322</v>
      </c>
      <c r="AF396" s="3">
        <v>321</v>
      </c>
      <c r="AG396" s="3">
        <v>321</v>
      </c>
      <c r="AH396" s="3">
        <v>321</v>
      </c>
      <c r="AI396" s="3">
        <v>320</v>
      </c>
    </row>
    <row r="397" spans="1:35">
      <c r="A397" t="s">
        <v>626</v>
      </c>
      <c r="B397" s="23">
        <v>803</v>
      </c>
      <c r="C397" s="18" t="s">
        <v>467</v>
      </c>
      <c r="D397" s="3">
        <v>11</v>
      </c>
      <c r="E397" s="3">
        <v>11</v>
      </c>
      <c r="F397" s="3">
        <v>11</v>
      </c>
      <c r="G397" s="3">
        <v>11</v>
      </c>
      <c r="H397" s="3">
        <v>9</v>
      </c>
      <c r="I397" s="3">
        <v>9</v>
      </c>
      <c r="J397" s="3">
        <v>9</v>
      </c>
      <c r="K397" s="3">
        <v>9</v>
      </c>
      <c r="L397" s="3">
        <v>9</v>
      </c>
      <c r="M397" s="3">
        <v>9</v>
      </c>
      <c r="N397" s="3">
        <v>9</v>
      </c>
      <c r="O397" s="3">
        <v>9</v>
      </c>
      <c r="P397" s="3">
        <v>9</v>
      </c>
      <c r="Q397" s="3">
        <v>9</v>
      </c>
      <c r="R397" s="3">
        <v>9</v>
      </c>
      <c r="S397" s="3">
        <v>9</v>
      </c>
      <c r="T397" s="3">
        <v>9</v>
      </c>
      <c r="U397" s="3">
        <v>9</v>
      </c>
      <c r="V397" s="3">
        <v>9</v>
      </c>
      <c r="W397" s="3">
        <v>9</v>
      </c>
      <c r="X397" s="3">
        <v>9</v>
      </c>
      <c r="Y397" s="3">
        <v>9</v>
      </c>
      <c r="Z397" s="3">
        <v>9</v>
      </c>
      <c r="AA397" s="3">
        <v>9</v>
      </c>
      <c r="AB397" s="3">
        <v>9</v>
      </c>
      <c r="AC397" s="3">
        <v>9</v>
      </c>
      <c r="AD397" s="3">
        <v>9</v>
      </c>
      <c r="AE397" s="3">
        <v>9</v>
      </c>
      <c r="AF397" s="3">
        <v>9</v>
      </c>
      <c r="AG397" s="3">
        <v>9</v>
      </c>
      <c r="AH397" s="3">
        <v>9</v>
      </c>
      <c r="AI397" s="3">
        <v>9</v>
      </c>
    </row>
    <row r="398" spans="1:35">
      <c r="A398" t="s">
        <v>626</v>
      </c>
      <c r="B398" s="23">
        <v>804</v>
      </c>
      <c r="C398" s="32" t="s">
        <v>468</v>
      </c>
      <c r="D398" s="3">
        <v>1886</v>
      </c>
      <c r="E398" s="3">
        <v>1886</v>
      </c>
      <c r="F398" s="3">
        <v>1890</v>
      </c>
      <c r="G398" s="3">
        <v>1886</v>
      </c>
      <c r="H398" s="3">
        <v>1896</v>
      </c>
      <c r="I398" s="3">
        <v>1895</v>
      </c>
      <c r="J398" s="3">
        <v>1906</v>
      </c>
      <c r="K398" s="3">
        <v>1913</v>
      </c>
      <c r="L398" s="3">
        <v>1916</v>
      </c>
      <c r="M398" s="3">
        <v>1912</v>
      </c>
      <c r="N398" s="3">
        <v>1910</v>
      </c>
      <c r="O398" s="3">
        <v>1911</v>
      </c>
      <c r="P398" s="3">
        <v>1905</v>
      </c>
      <c r="Q398" s="3">
        <v>1900</v>
      </c>
      <c r="R398" s="3">
        <v>1900</v>
      </c>
      <c r="S398" s="3">
        <v>1901</v>
      </c>
      <c r="T398" s="3">
        <v>1900</v>
      </c>
      <c r="U398" s="3">
        <v>1905</v>
      </c>
      <c r="V398" s="3">
        <v>1903</v>
      </c>
      <c r="W398" s="3">
        <v>1905</v>
      </c>
      <c r="X398" s="3">
        <v>1903</v>
      </c>
      <c r="Y398" s="3">
        <v>1904</v>
      </c>
      <c r="Z398" s="3">
        <v>1886</v>
      </c>
      <c r="AA398" s="3">
        <v>1889</v>
      </c>
      <c r="AB398" s="3">
        <v>1887</v>
      </c>
      <c r="AC398" s="3">
        <v>1891</v>
      </c>
      <c r="AD398" s="3">
        <v>1891</v>
      </c>
      <c r="AE398" s="3">
        <v>1885</v>
      </c>
      <c r="AF398" s="3">
        <v>1877</v>
      </c>
      <c r="AG398" s="3">
        <v>1871</v>
      </c>
      <c r="AH398" s="3">
        <v>1879</v>
      </c>
      <c r="AI398" s="3">
        <v>1877</v>
      </c>
    </row>
    <row r="399" spans="1:35">
      <c r="A399" t="s">
        <v>626</v>
      </c>
      <c r="B399" s="23">
        <v>806</v>
      </c>
      <c r="C399" s="18" t="s">
        <v>469</v>
      </c>
      <c r="D399" s="3">
        <v>76</v>
      </c>
      <c r="E399" s="3">
        <v>74</v>
      </c>
      <c r="F399" s="3">
        <v>74</v>
      </c>
      <c r="G399" s="3">
        <v>74</v>
      </c>
      <c r="H399" s="3">
        <v>74</v>
      </c>
      <c r="I399" s="3">
        <v>75</v>
      </c>
      <c r="J399" s="3">
        <v>75</v>
      </c>
      <c r="K399" s="3">
        <v>76</v>
      </c>
      <c r="L399" s="3">
        <v>76</v>
      </c>
      <c r="M399" s="3">
        <v>73</v>
      </c>
      <c r="N399" s="3">
        <v>73</v>
      </c>
      <c r="O399" s="3">
        <v>74</v>
      </c>
      <c r="P399" s="3">
        <v>74</v>
      </c>
      <c r="Q399" s="3">
        <v>78</v>
      </c>
      <c r="R399" s="3">
        <v>78</v>
      </c>
      <c r="S399" s="3">
        <v>78</v>
      </c>
      <c r="T399" s="3">
        <v>78</v>
      </c>
      <c r="U399" s="3">
        <v>79</v>
      </c>
      <c r="V399" s="3">
        <v>79</v>
      </c>
      <c r="W399" s="3">
        <v>79</v>
      </c>
      <c r="X399" s="3">
        <v>79</v>
      </c>
      <c r="Y399" s="3">
        <v>79</v>
      </c>
      <c r="Z399" s="3">
        <v>79</v>
      </c>
      <c r="AA399" s="3">
        <v>79</v>
      </c>
      <c r="AB399" s="3">
        <v>80</v>
      </c>
      <c r="AC399" s="3">
        <v>82</v>
      </c>
      <c r="AD399" s="3">
        <v>81</v>
      </c>
      <c r="AE399" s="3">
        <v>81</v>
      </c>
      <c r="AF399" s="3">
        <v>81</v>
      </c>
      <c r="AG399" s="3">
        <v>80</v>
      </c>
      <c r="AH399" s="3">
        <v>80</v>
      </c>
      <c r="AI399" s="3">
        <v>83</v>
      </c>
    </row>
    <row r="400" spans="1:35">
      <c r="A400" t="s">
        <v>626</v>
      </c>
      <c r="B400" s="23">
        <v>811</v>
      </c>
      <c r="C400" s="18" t="s">
        <v>470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  <c r="Q400" s="3">
        <v>0</v>
      </c>
      <c r="R400" s="3">
        <v>0</v>
      </c>
      <c r="S400" s="3">
        <v>0</v>
      </c>
      <c r="T400" s="3">
        <v>0</v>
      </c>
      <c r="U400" s="3">
        <v>0</v>
      </c>
      <c r="V400" s="3">
        <v>0</v>
      </c>
      <c r="W400" s="3">
        <v>0</v>
      </c>
      <c r="X400" s="3">
        <v>0</v>
      </c>
      <c r="Y400" s="3">
        <v>0</v>
      </c>
      <c r="Z400" s="3">
        <v>0</v>
      </c>
      <c r="AA400" s="3">
        <v>0</v>
      </c>
      <c r="AB400" s="3">
        <v>0</v>
      </c>
      <c r="AC400" s="3">
        <v>0</v>
      </c>
      <c r="AD400" s="3">
        <v>0</v>
      </c>
      <c r="AE400" s="3">
        <v>0</v>
      </c>
      <c r="AF400" s="3">
        <v>0</v>
      </c>
      <c r="AG400" s="3">
        <v>0</v>
      </c>
      <c r="AH400" s="3">
        <v>0</v>
      </c>
      <c r="AI400" s="3">
        <v>0</v>
      </c>
    </row>
    <row r="401" spans="1:35">
      <c r="A401" t="s">
        <v>626</v>
      </c>
      <c r="B401" s="23">
        <v>812</v>
      </c>
      <c r="C401" s="18" t="s">
        <v>471</v>
      </c>
      <c r="D401" s="3">
        <v>876</v>
      </c>
      <c r="E401" s="3">
        <v>885</v>
      </c>
      <c r="F401" s="3">
        <v>880</v>
      </c>
      <c r="G401" s="3">
        <v>885</v>
      </c>
      <c r="H401" s="3">
        <v>885</v>
      </c>
      <c r="I401" s="3">
        <v>890</v>
      </c>
      <c r="J401" s="3">
        <v>884</v>
      </c>
      <c r="K401" s="3">
        <v>885</v>
      </c>
      <c r="L401" s="3">
        <v>882</v>
      </c>
      <c r="M401" s="3">
        <v>879</v>
      </c>
      <c r="N401" s="3">
        <v>879</v>
      </c>
      <c r="O401" s="3">
        <v>880</v>
      </c>
      <c r="P401" s="3">
        <v>870</v>
      </c>
      <c r="Q401" s="3">
        <v>877</v>
      </c>
      <c r="R401" s="3">
        <v>878</v>
      </c>
      <c r="S401" s="3">
        <v>881</v>
      </c>
      <c r="T401" s="3">
        <v>880</v>
      </c>
      <c r="U401" s="3">
        <v>877</v>
      </c>
      <c r="V401" s="3">
        <v>877</v>
      </c>
      <c r="W401" s="3">
        <v>883</v>
      </c>
      <c r="X401" s="3">
        <v>883</v>
      </c>
      <c r="Y401" s="3">
        <v>884</v>
      </c>
      <c r="Z401" s="3">
        <v>893</v>
      </c>
      <c r="AA401" s="3">
        <v>898</v>
      </c>
      <c r="AB401" s="3">
        <v>897</v>
      </c>
      <c r="AC401" s="3">
        <v>886</v>
      </c>
      <c r="AD401" s="3">
        <v>889</v>
      </c>
      <c r="AE401" s="3">
        <v>890</v>
      </c>
      <c r="AF401" s="3">
        <v>895</v>
      </c>
      <c r="AG401" s="3">
        <v>897</v>
      </c>
      <c r="AH401" s="3">
        <v>893</v>
      </c>
      <c r="AI401" s="3">
        <v>895</v>
      </c>
    </row>
    <row r="402" spans="1:35">
      <c r="A402" t="s">
        <v>626</v>
      </c>
      <c r="B402" s="23">
        <v>813</v>
      </c>
      <c r="C402" s="18" t="s">
        <v>472</v>
      </c>
      <c r="D402" s="3">
        <v>923</v>
      </c>
      <c r="E402" s="3">
        <v>927</v>
      </c>
      <c r="F402" s="3">
        <v>934</v>
      </c>
      <c r="G402" s="3">
        <v>927</v>
      </c>
      <c r="H402" s="3">
        <v>922</v>
      </c>
      <c r="I402" s="3">
        <v>927</v>
      </c>
      <c r="J402" s="3">
        <v>935</v>
      </c>
      <c r="K402" s="3">
        <v>936</v>
      </c>
      <c r="L402" s="3">
        <v>939</v>
      </c>
      <c r="M402" s="3">
        <v>941</v>
      </c>
      <c r="N402" s="3">
        <v>940</v>
      </c>
      <c r="O402" s="3">
        <v>938</v>
      </c>
      <c r="P402" s="3">
        <v>937</v>
      </c>
      <c r="Q402" s="3">
        <v>957</v>
      </c>
      <c r="R402" s="3">
        <v>956</v>
      </c>
      <c r="S402" s="3">
        <v>952</v>
      </c>
      <c r="T402" s="3">
        <v>951</v>
      </c>
      <c r="U402" s="3">
        <v>960</v>
      </c>
      <c r="V402" s="3">
        <v>961</v>
      </c>
      <c r="W402" s="3">
        <v>963</v>
      </c>
      <c r="X402" s="3">
        <v>959</v>
      </c>
      <c r="Y402" s="3">
        <v>960</v>
      </c>
      <c r="Z402" s="3">
        <v>958</v>
      </c>
      <c r="AA402" s="3">
        <v>951</v>
      </c>
      <c r="AB402" s="3">
        <v>945</v>
      </c>
      <c r="AC402" s="3">
        <v>949</v>
      </c>
      <c r="AD402" s="3">
        <v>950</v>
      </c>
      <c r="AE402" s="3">
        <v>948</v>
      </c>
      <c r="AF402" s="3">
        <v>950</v>
      </c>
      <c r="AG402" s="3">
        <v>949</v>
      </c>
      <c r="AH402" s="3">
        <v>946</v>
      </c>
      <c r="AI402" s="3">
        <v>951</v>
      </c>
    </row>
    <row r="403" spans="1:35">
      <c r="A403" t="s">
        <v>626</v>
      </c>
      <c r="B403" s="23">
        <v>815</v>
      </c>
      <c r="C403" s="18" t="s">
        <v>473</v>
      </c>
      <c r="D403" s="3">
        <v>119</v>
      </c>
      <c r="E403" s="3">
        <v>117</v>
      </c>
      <c r="F403" s="3">
        <v>121</v>
      </c>
      <c r="G403" s="3">
        <v>117</v>
      </c>
      <c r="H403" s="3">
        <v>122</v>
      </c>
      <c r="I403" s="3">
        <v>123</v>
      </c>
      <c r="J403" s="3">
        <v>123</v>
      </c>
      <c r="K403" s="3">
        <v>124</v>
      </c>
      <c r="L403" s="3">
        <v>124</v>
      </c>
      <c r="M403" s="3">
        <v>125</v>
      </c>
      <c r="N403" s="3">
        <v>125</v>
      </c>
      <c r="O403" s="3">
        <v>126</v>
      </c>
      <c r="P403" s="3">
        <v>123</v>
      </c>
      <c r="Q403" s="3">
        <v>124</v>
      </c>
      <c r="R403" s="3">
        <v>124</v>
      </c>
      <c r="S403" s="3">
        <v>124</v>
      </c>
      <c r="T403" s="3">
        <v>124</v>
      </c>
      <c r="U403" s="3">
        <v>122</v>
      </c>
      <c r="V403" s="3">
        <v>123</v>
      </c>
      <c r="W403" s="3">
        <v>123</v>
      </c>
      <c r="X403" s="3">
        <v>124</v>
      </c>
      <c r="Y403" s="3">
        <v>124</v>
      </c>
      <c r="Z403" s="3">
        <v>124</v>
      </c>
      <c r="AA403" s="3">
        <v>124</v>
      </c>
      <c r="AB403" s="3">
        <v>130</v>
      </c>
      <c r="AC403" s="3">
        <v>132</v>
      </c>
      <c r="AD403" s="3">
        <v>135</v>
      </c>
      <c r="AE403" s="3">
        <v>135</v>
      </c>
      <c r="AF403" s="3">
        <v>135</v>
      </c>
      <c r="AG403" s="3">
        <v>134</v>
      </c>
      <c r="AH403" s="3">
        <v>133</v>
      </c>
      <c r="AI403" s="3">
        <v>135</v>
      </c>
    </row>
    <row r="404" spans="1:35">
      <c r="A404" t="s">
        <v>626</v>
      </c>
      <c r="B404" s="23">
        <v>816</v>
      </c>
      <c r="C404" s="18" t="s">
        <v>474</v>
      </c>
      <c r="D404" s="3">
        <v>14</v>
      </c>
      <c r="E404" s="3">
        <v>14</v>
      </c>
      <c r="F404" s="3">
        <v>14</v>
      </c>
      <c r="G404" s="3">
        <v>14</v>
      </c>
      <c r="H404" s="3">
        <v>14</v>
      </c>
      <c r="I404" s="3">
        <v>14</v>
      </c>
      <c r="J404" s="3">
        <v>14</v>
      </c>
      <c r="K404" s="3">
        <v>14</v>
      </c>
      <c r="L404" s="3">
        <v>15</v>
      </c>
      <c r="M404" s="3">
        <v>15</v>
      </c>
      <c r="N404" s="3">
        <v>15</v>
      </c>
      <c r="O404" s="3">
        <v>15</v>
      </c>
      <c r="P404" s="3">
        <v>15</v>
      </c>
      <c r="Q404" s="3">
        <v>15</v>
      </c>
      <c r="R404" s="3">
        <v>13</v>
      </c>
      <c r="S404" s="3">
        <v>13</v>
      </c>
      <c r="T404" s="3">
        <v>13</v>
      </c>
      <c r="U404" s="3">
        <v>13</v>
      </c>
      <c r="V404" s="3">
        <v>13</v>
      </c>
      <c r="W404" s="3">
        <v>13</v>
      </c>
      <c r="X404" s="3">
        <v>13</v>
      </c>
      <c r="Y404" s="3">
        <v>13</v>
      </c>
      <c r="Z404" s="3">
        <v>14</v>
      </c>
      <c r="AA404" s="3">
        <v>15</v>
      </c>
      <c r="AB404" s="3">
        <v>15</v>
      </c>
      <c r="AC404" s="3">
        <v>17</v>
      </c>
      <c r="AD404" s="3">
        <v>17</v>
      </c>
      <c r="AE404" s="3">
        <v>17</v>
      </c>
      <c r="AF404" s="3">
        <v>17</v>
      </c>
      <c r="AG404" s="3">
        <v>17</v>
      </c>
      <c r="AH404" s="3">
        <v>17</v>
      </c>
      <c r="AI404" s="3">
        <v>17</v>
      </c>
    </row>
    <row r="405" spans="1:35">
      <c r="A405" t="s">
        <v>626</v>
      </c>
      <c r="B405" s="23">
        <v>817</v>
      </c>
      <c r="C405" s="18" t="s">
        <v>475</v>
      </c>
      <c r="D405" s="3">
        <v>23</v>
      </c>
      <c r="E405" s="3">
        <v>23</v>
      </c>
      <c r="F405" s="3">
        <v>23</v>
      </c>
      <c r="G405" s="3">
        <v>23</v>
      </c>
      <c r="H405" s="3">
        <v>23</v>
      </c>
      <c r="I405" s="3">
        <v>23</v>
      </c>
      <c r="J405" s="3">
        <v>23</v>
      </c>
      <c r="K405" s="3">
        <v>23</v>
      </c>
      <c r="L405" s="3">
        <v>23</v>
      </c>
      <c r="M405" s="3">
        <v>23</v>
      </c>
      <c r="N405" s="3">
        <v>23</v>
      </c>
      <c r="O405" s="3">
        <v>23</v>
      </c>
      <c r="P405" s="3">
        <v>23</v>
      </c>
      <c r="Q405" s="3">
        <v>23</v>
      </c>
      <c r="R405" s="3">
        <v>23</v>
      </c>
      <c r="S405" s="3">
        <v>24</v>
      </c>
      <c r="T405" s="3">
        <v>24</v>
      </c>
      <c r="U405" s="3">
        <v>24</v>
      </c>
      <c r="V405" s="3">
        <v>24</v>
      </c>
      <c r="W405" s="3">
        <v>24</v>
      </c>
      <c r="X405" s="3">
        <v>24</v>
      </c>
      <c r="Y405" s="3">
        <v>24</v>
      </c>
      <c r="Z405" s="3">
        <v>24</v>
      </c>
      <c r="AA405" s="3">
        <v>24</v>
      </c>
      <c r="AB405" s="3">
        <v>24</v>
      </c>
      <c r="AC405" s="3">
        <v>25</v>
      </c>
      <c r="AD405" s="3">
        <v>25</v>
      </c>
      <c r="AE405" s="3">
        <v>24</v>
      </c>
      <c r="AF405" s="3">
        <v>24</v>
      </c>
      <c r="AG405" s="3">
        <v>24</v>
      </c>
      <c r="AH405" s="3">
        <v>23</v>
      </c>
      <c r="AI405" s="3">
        <v>23</v>
      </c>
    </row>
    <row r="406" spans="1:35">
      <c r="A406" t="s">
        <v>626</v>
      </c>
      <c r="B406" s="23">
        <v>901</v>
      </c>
      <c r="C406" s="18" t="s">
        <v>476</v>
      </c>
      <c r="D406" s="3">
        <v>40</v>
      </c>
      <c r="E406" s="3">
        <v>41</v>
      </c>
      <c r="F406" s="3">
        <v>41</v>
      </c>
      <c r="G406" s="3">
        <v>41</v>
      </c>
      <c r="H406" s="3">
        <v>41</v>
      </c>
      <c r="I406" s="3">
        <v>41</v>
      </c>
      <c r="J406" s="3">
        <v>41</v>
      </c>
      <c r="K406" s="3">
        <v>41</v>
      </c>
      <c r="L406" s="3">
        <v>41</v>
      </c>
      <c r="M406" s="3">
        <v>41</v>
      </c>
      <c r="N406" s="3">
        <v>41</v>
      </c>
      <c r="O406" s="3">
        <v>41</v>
      </c>
      <c r="P406" s="3">
        <v>41</v>
      </c>
      <c r="Q406" s="3">
        <v>41</v>
      </c>
      <c r="R406" s="3">
        <v>41</v>
      </c>
      <c r="S406" s="3">
        <v>41</v>
      </c>
      <c r="T406" s="3">
        <v>41</v>
      </c>
      <c r="U406" s="3">
        <v>41</v>
      </c>
      <c r="V406" s="3">
        <v>42</v>
      </c>
      <c r="W406" s="3">
        <v>43</v>
      </c>
      <c r="X406" s="3">
        <v>43</v>
      </c>
      <c r="Y406" s="3">
        <v>43</v>
      </c>
      <c r="Z406" s="3">
        <v>43</v>
      </c>
      <c r="AA406" s="3">
        <v>43</v>
      </c>
      <c r="AB406" s="3">
        <v>46</v>
      </c>
      <c r="AC406" s="3">
        <v>46</v>
      </c>
      <c r="AD406" s="3">
        <v>46</v>
      </c>
      <c r="AE406" s="3">
        <v>46</v>
      </c>
      <c r="AF406" s="3">
        <v>46</v>
      </c>
      <c r="AG406" s="3">
        <v>46</v>
      </c>
      <c r="AH406" s="3">
        <v>46</v>
      </c>
      <c r="AI406" s="3">
        <v>47</v>
      </c>
    </row>
    <row r="407" spans="1:35">
      <c r="A407" t="s">
        <v>626</v>
      </c>
      <c r="B407" s="23">
        <v>902</v>
      </c>
      <c r="C407" s="18" t="s">
        <v>477</v>
      </c>
      <c r="D407" s="3">
        <v>61</v>
      </c>
      <c r="E407" s="3">
        <v>61</v>
      </c>
      <c r="F407" s="3">
        <v>61</v>
      </c>
      <c r="G407" s="3">
        <v>61</v>
      </c>
      <c r="H407" s="3">
        <v>61</v>
      </c>
      <c r="I407" s="3">
        <v>61</v>
      </c>
      <c r="J407" s="3">
        <v>61</v>
      </c>
      <c r="K407" s="3">
        <v>61</v>
      </c>
      <c r="L407" s="3">
        <v>61</v>
      </c>
      <c r="M407" s="3">
        <v>61</v>
      </c>
      <c r="N407" s="3">
        <v>61</v>
      </c>
      <c r="O407" s="3">
        <v>60</v>
      </c>
      <c r="P407" s="3">
        <v>61</v>
      </c>
      <c r="Q407" s="3">
        <v>63</v>
      </c>
      <c r="R407" s="3">
        <v>63</v>
      </c>
      <c r="S407" s="3">
        <v>63</v>
      </c>
      <c r="T407" s="3">
        <v>63</v>
      </c>
      <c r="U407" s="3">
        <v>63</v>
      </c>
      <c r="V407" s="3">
        <v>63</v>
      </c>
      <c r="W407" s="3">
        <v>65</v>
      </c>
      <c r="X407" s="3">
        <v>65</v>
      </c>
      <c r="Y407" s="3">
        <v>65</v>
      </c>
      <c r="Z407" s="3">
        <v>66</v>
      </c>
      <c r="AA407" s="3">
        <v>66</v>
      </c>
      <c r="AB407" s="3">
        <v>66</v>
      </c>
      <c r="AC407" s="3">
        <v>67</v>
      </c>
      <c r="AD407" s="3">
        <v>67</v>
      </c>
      <c r="AE407" s="3">
        <v>67</v>
      </c>
      <c r="AF407" s="3">
        <v>66</v>
      </c>
      <c r="AG407" s="3">
        <v>67</v>
      </c>
      <c r="AH407" s="3">
        <v>68</v>
      </c>
      <c r="AI407" s="3">
        <v>68</v>
      </c>
    </row>
    <row r="408" spans="1:35">
      <c r="A408" t="s">
        <v>626</v>
      </c>
      <c r="B408" s="23">
        <v>903</v>
      </c>
      <c r="C408" s="18" t="s">
        <v>478</v>
      </c>
      <c r="D408" s="3">
        <v>11</v>
      </c>
      <c r="E408" s="3">
        <v>11</v>
      </c>
      <c r="F408" s="3">
        <v>11</v>
      </c>
      <c r="G408" s="3">
        <v>11</v>
      </c>
      <c r="H408" s="3">
        <v>11</v>
      </c>
      <c r="I408" s="3">
        <v>11</v>
      </c>
      <c r="J408" s="3">
        <v>11</v>
      </c>
      <c r="K408" s="3">
        <v>11</v>
      </c>
      <c r="L408" s="3">
        <v>11</v>
      </c>
      <c r="M408" s="3">
        <v>11</v>
      </c>
      <c r="N408" s="3">
        <v>11</v>
      </c>
      <c r="O408" s="3">
        <v>11</v>
      </c>
      <c r="P408" s="3">
        <v>11</v>
      </c>
      <c r="Q408" s="3">
        <v>11</v>
      </c>
      <c r="R408" s="3">
        <v>11</v>
      </c>
      <c r="S408" s="3">
        <v>11</v>
      </c>
      <c r="T408" s="3">
        <v>11</v>
      </c>
      <c r="U408" s="3">
        <v>11</v>
      </c>
      <c r="V408" s="3">
        <v>11</v>
      </c>
      <c r="W408" s="3">
        <v>11</v>
      </c>
      <c r="X408" s="3">
        <v>12</v>
      </c>
      <c r="Y408" s="3">
        <v>12</v>
      </c>
      <c r="Z408" s="3">
        <v>12</v>
      </c>
      <c r="AA408" s="3">
        <v>12</v>
      </c>
      <c r="AB408" s="3">
        <v>12</v>
      </c>
      <c r="AC408" s="3">
        <v>12</v>
      </c>
      <c r="AD408" s="3">
        <v>12</v>
      </c>
      <c r="AE408" s="3">
        <v>12</v>
      </c>
      <c r="AF408" s="3">
        <v>12</v>
      </c>
      <c r="AG408" s="3">
        <v>12</v>
      </c>
      <c r="AH408" s="3">
        <v>12</v>
      </c>
      <c r="AI408" s="3">
        <v>12</v>
      </c>
    </row>
    <row r="409" spans="1:35">
      <c r="A409" t="s">
        <v>626</v>
      </c>
      <c r="B409" s="23">
        <v>904</v>
      </c>
      <c r="C409" s="18" t="s">
        <v>479</v>
      </c>
      <c r="D409" s="3">
        <v>88</v>
      </c>
      <c r="E409" s="3">
        <v>88</v>
      </c>
      <c r="F409" s="3">
        <v>88</v>
      </c>
      <c r="G409" s="3">
        <v>88</v>
      </c>
      <c r="H409" s="3">
        <v>88</v>
      </c>
      <c r="I409" s="3">
        <v>88</v>
      </c>
      <c r="J409" s="3">
        <v>88</v>
      </c>
      <c r="K409" s="3">
        <v>88</v>
      </c>
      <c r="L409" s="3">
        <v>88</v>
      </c>
      <c r="M409" s="3">
        <v>88</v>
      </c>
      <c r="N409" s="3">
        <v>87</v>
      </c>
      <c r="O409" s="3">
        <v>87</v>
      </c>
      <c r="P409" s="3">
        <v>87</v>
      </c>
      <c r="Q409" s="3">
        <v>89</v>
      </c>
      <c r="R409" s="3">
        <v>89</v>
      </c>
      <c r="S409" s="3">
        <v>89</v>
      </c>
      <c r="T409" s="3">
        <v>90</v>
      </c>
      <c r="U409" s="3">
        <v>90</v>
      </c>
      <c r="V409" s="3">
        <v>90</v>
      </c>
      <c r="W409" s="3">
        <v>90</v>
      </c>
      <c r="X409" s="3">
        <v>90</v>
      </c>
      <c r="Y409" s="3">
        <v>90</v>
      </c>
      <c r="Z409" s="3">
        <v>90</v>
      </c>
      <c r="AA409" s="3">
        <v>91</v>
      </c>
      <c r="AB409" s="3">
        <v>92</v>
      </c>
      <c r="AC409" s="3">
        <v>92</v>
      </c>
      <c r="AD409" s="3">
        <v>92</v>
      </c>
      <c r="AE409" s="3">
        <v>92</v>
      </c>
      <c r="AF409" s="3">
        <v>92</v>
      </c>
      <c r="AG409" s="3">
        <v>91</v>
      </c>
      <c r="AH409" s="3">
        <v>91</v>
      </c>
      <c r="AI409" s="3">
        <v>92</v>
      </c>
    </row>
    <row r="410" spans="1:35">
      <c r="A410" t="s">
        <v>626</v>
      </c>
      <c r="B410" s="23">
        <v>905</v>
      </c>
      <c r="C410" s="18" t="s">
        <v>480</v>
      </c>
      <c r="D410" s="3">
        <v>376</v>
      </c>
      <c r="E410" s="3">
        <v>386</v>
      </c>
      <c r="F410" s="3">
        <v>389</v>
      </c>
      <c r="G410" s="3">
        <v>386</v>
      </c>
      <c r="H410" s="3">
        <v>390</v>
      </c>
      <c r="I410" s="3">
        <v>390</v>
      </c>
      <c r="J410" s="3">
        <v>389</v>
      </c>
      <c r="K410" s="3">
        <v>398</v>
      </c>
      <c r="L410" s="3">
        <v>399</v>
      </c>
      <c r="M410" s="3">
        <v>369</v>
      </c>
      <c r="N410" s="3">
        <v>370</v>
      </c>
      <c r="O410" s="3">
        <v>371</v>
      </c>
      <c r="P410" s="3">
        <v>368</v>
      </c>
      <c r="Q410" s="3">
        <v>379</v>
      </c>
      <c r="R410" s="3">
        <v>381</v>
      </c>
      <c r="S410" s="3">
        <v>380</v>
      </c>
      <c r="T410" s="3">
        <v>380</v>
      </c>
      <c r="U410" s="3">
        <v>385</v>
      </c>
      <c r="V410" s="3">
        <v>385</v>
      </c>
      <c r="W410" s="3">
        <v>388</v>
      </c>
      <c r="X410" s="3">
        <v>391</v>
      </c>
      <c r="Y410" s="3">
        <v>382</v>
      </c>
      <c r="Z410" s="3">
        <v>384</v>
      </c>
      <c r="AA410" s="3">
        <v>386</v>
      </c>
      <c r="AB410" s="3">
        <v>386</v>
      </c>
      <c r="AC410" s="3">
        <v>396</v>
      </c>
      <c r="AD410" s="3">
        <v>397</v>
      </c>
      <c r="AE410" s="3">
        <v>397</v>
      </c>
      <c r="AF410" s="3">
        <v>397</v>
      </c>
      <c r="AG410" s="3">
        <v>398</v>
      </c>
      <c r="AH410" s="3">
        <v>399</v>
      </c>
      <c r="AI410" s="3">
        <v>386</v>
      </c>
    </row>
    <row r="411" spans="1:35">
      <c r="A411" t="s">
        <v>626</v>
      </c>
      <c r="B411" s="23">
        <v>906</v>
      </c>
      <c r="C411" s="18" t="s">
        <v>481</v>
      </c>
      <c r="D411" s="3">
        <v>20</v>
      </c>
      <c r="E411" s="3">
        <v>19</v>
      </c>
      <c r="F411" s="3">
        <v>19</v>
      </c>
      <c r="G411" s="3">
        <v>19</v>
      </c>
      <c r="H411" s="3">
        <v>18</v>
      </c>
      <c r="I411" s="3">
        <v>18</v>
      </c>
      <c r="J411" s="3">
        <v>18</v>
      </c>
      <c r="K411" s="3">
        <v>18</v>
      </c>
      <c r="L411" s="3">
        <v>16</v>
      </c>
      <c r="M411" s="3">
        <v>16</v>
      </c>
      <c r="N411" s="3">
        <v>16</v>
      </c>
      <c r="O411" s="3">
        <v>17</v>
      </c>
      <c r="P411" s="3">
        <v>18</v>
      </c>
      <c r="Q411" s="3">
        <v>19</v>
      </c>
      <c r="R411" s="3">
        <v>19</v>
      </c>
      <c r="S411" s="3">
        <v>19</v>
      </c>
      <c r="T411" s="3">
        <v>19</v>
      </c>
      <c r="U411" s="3">
        <v>20</v>
      </c>
      <c r="V411" s="3">
        <v>20</v>
      </c>
      <c r="W411" s="3">
        <v>20</v>
      </c>
      <c r="X411" s="3">
        <v>19</v>
      </c>
      <c r="Y411" s="3">
        <v>19</v>
      </c>
      <c r="Z411" s="3">
        <v>19</v>
      </c>
      <c r="AA411" s="3">
        <v>19</v>
      </c>
      <c r="AB411" s="3">
        <v>20</v>
      </c>
      <c r="AC411" s="3">
        <v>20</v>
      </c>
      <c r="AD411" s="3">
        <v>20</v>
      </c>
      <c r="AE411" s="3">
        <v>19</v>
      </c>
      <c r="AF411" s="3">
        <v>19</v>
      </c>
      <c r="AG411" s="3">
        <v>19</v>
      </c>
      <c r="AH411" s="3">
        <v>19</v>
      </c>
      <c r="AI411" s="3">
        <v>20</v>
      </c>
    </row>
    <row r="412" spans="1:35">
      <c r="A412" t="s">
        <v>626</v>
      </c>
      <c r="B412" s="23">
        <v>1002</v>
      </c>
      <c r="C412" s="18" t="s">
        <v>482</v>
      </c>
      <c r="D412" s="3">
        <v>186</v>
      </c>
      <c r="E412" s="3">
        <v>187</v>
      </c>
      <c r="F412" s="3">
        <v>188</v>
      </c>
      <c r="G412" s="3">
        <v>187</v>
      </c>
      <c r="H412" s="3">
        <v>189</v>
      </c>
      <c r="I412" s="3">
        <v>189</v>
      </c>
      <c r="J412" s="3">
        <v>189</v>
      </c>
      <c r="K412" s="3">
        <v>190</v>
      </c>
      <c r="L412" s="3">
        <v>190</v>
      </c>
      <c r="M412" s="3">
        <v>191</v>
      </c>
      <c r="N412" s="3">
        <v>192</v>
      </c>
      <c r="O412" s="3">
        <v>192</v>
      </c>
      <c r="P412" s="3">
        <v>191</v>
      </c>
      <c r="Q412" s="3">
        <v>193</v>
      </c>
      <c r="R412" s="3">
        <v>193</v>
      </c>
      <c r="S412" s="3">
        <v>195</v>
      </c>
      <c r="T412" s="3">
        <v>195</v>
      </c>
      <c r="U412" s="3">
        <v>196</v>
      </c>
      <c r="V412" s="3">
        <v>195</v>
      </c>
      <c r="W412" s="3">
        <v>194</v>
      </c>
      <c r="X412" s="3">
        <v>194</v>
      </c>
      <c r="Y412" s="3">
        <v>196</v>
      </c>
      <c r="Z412" s="3">
        <v>196</v>
      </c>
      <c r="AA412" s="3">
        <v>195</v>
      </c>
      <c r="AB412" s="3">
        <v>197</v>
      </c>
      <c r="AC412" s="3">
        <v>197</v>
      </c>
      <c r="AD412" s="3">
        <v>197</v>
      </c>
      <c r="AE412" s="3">
        <v>197</v>
      </c>
      <c r="AF412" s="3">
        <v>198</v>
      </c>
      <c r="AG412" s="3">
        <v>200</v>
      </c>
      <c r="AH412" s="3">
        <v>200</v>
      </c>
      <c r="AI412" s="3">
        <v>199</v>
      </c>
    </row>
    <row r="413" spans="1:35">
      <c r="A413" t="s">
        <v>626</v>
      </c>
      <c r="B413" s="23">
        <v>1003</v>
      </c>
      <c r="C413" s="18" t="s">
        <v>483</v>
      </c>
      <c r="D413" s="3">
        <v>295</v>
      </c>
      <c r="E413" s="3">
        <v>295</v>
      </c>
      <c r="F413" s="3">
        <v>294</v>
      </c>
      <c r="G413" s="3">
        <v>295</v>
      </c>
      <c r="H413" s="3">
        <v>296</v>
      </c>
      <c r="I413" s="3">
        <v>296</v>
      </c>
      <c r="J413" s="3">
        <v>296</v>
      </c>
      <c r="K413" s="3">
        <v>294</v>
      </c>
      <c r="L413" s="3">
        <v>293</v>
      </c>
      <c r="M413" s="3">
        <v>292</v>
      </c>
      <c r="N413" s="3">
        <v>289</v>
      </c>
      <c r="O413" s="3">
        <v>289</v>
      </c>
      <c r="P413" s="3">
        <v>288</v>
      </c>
      <c r="Q413" s="3">
        <v>287</v>
      </c>
      <c r="R413" s="3">
        <v>287</v>
      </c>
      <c r="S413" s="3">
        <v>286</v>
      </c>
      <c r="T413" s="3">
        <v>283</v>
      </c>
      <c r="U413" s="3">
        <v>285</v>
      </c>
      <c r="V413" s="3">
        <v>284</v>
      </c>
      <c r="W413" s="3">
        <v>286</v>
      </c>
      <c r="X413" s="3">
        <v>285</v>
      </c>
      <c r="Y413" s="3">
        <v>285</v>
      </c>
      <c r="Z413" s="3">
        <v>287</v>
      </c>
      <c r="AA413" s="3">
        <v>287</v>
      </c>
      <c r="AB413" s="3">
        <v>286</v>
      </c>
      <c r="AC413" s="3">
        <v>285</v>
      </c>
      <c r="AD413" s="3">
        <v>285</v>
      </c>
      <c r="AE413" s="3">
        <v>285</v>
      </c>
      <c r="AF413" s="3">
        <v>286</v>
      </c>
      <c r="AG413" s="3">
        <v>286</v>
      </c>
      <c r="AH413" s="3">
        <v>288</v>
      </c>
      <c r="AI413" s="3">
        <v>290</v>
      </c>
    </row>
    <row r="414" spans="1:35">
      <c r="A414" t="s">
        <v>626</v>
      </c>
      <c r="B414" s="23">
        <v>1004</v>
      </c>
      <c r="C414" s="18" t="s">
        <v>484</v>
      </c>
      <c r="D414" s="3">
        <v>23</v>
      </c>
      <c r="E414" s="3">
        <v>25</v>
      </c>
      <c r="F414" s="3">
        <v>25</v>
      </c>
      <c r="G414" s="3">
        <v>25</v>
      </c>
      <c r="H414" s="3">
        <v>25</v>
      </c>
      <c r="I414" s="3">
        <v>25</v>
      </c>
      <c r="J414" s="3">
        <v>25</v>
      </c>
      <c r="K414" s="3">
        <v>25</v>
      </c>
      <c r="L414" s="3">
        <v>25</v>
      </c>
      <c r="M414" s="3">
        <v>25</v>
      </c>
      <c r="N414" s="3">
        <v>27</v>
      </c>
      <c r="O414" s="3">
        <v>27</v>
      </c>
      <c r="P414" s="3">
        <v>27</v>
      </c>
      <c r="Q414" s="3">
        <v>28</v>
      </c>
      <c r="R414" s="3">
        <v>28</v>
      </c>
      <c r="S414" s="3">
        <v>28</v>
      </c>
      <c r="T414" s="3">
        <v>28</v>
      </c>
      <c r="U414" s="3">
        <v>29</v>
      </c>
      <c r="V414" s="3">
        <v>29</v>
      </c>
      <c r="W414" s="3">
        <v>30</v>
      </c>
      <c r="X414" s="3">
        <v>30</v>
      </c>
      <c r="Y414" s="3">
        <v>30</v>
      </c>
      <c r="Z414" s="3">
        <v>30</v>
      </c>
      <c r="AA414" s="3">
        <v>30</v>
      </c>
      <c r="AB414" s="3">
        <v>30</v>
      </c>
      <c r="AC414" s="3">
        <v>30</v>
      </c>
      <c r="AD414" s="3">
        <v>30</v>
      </c>
      <c r="AE414" s="3">
        <v>30</v>
      </c>
      <c r="AF414" s="3">
        <v>29</v>
      </c>
      <c r="AG414" s="3">
        <v>29</v>
      </c>
      <c r="AH414" s="3">
        <v>29</v>
      </c>
      <c r="AI414" s="3">
        <v>29</v>
      </c>
    </row>
    <row r="415" spans="1:35">
      <c r="A415" t="s">
        <v>626</v>
      </c>
      <c r="B415" s="23">
        <v>1005</v>
      </c>
      <c r="C415" s="18" t="s">
        <v>485</v>
      </c>
      <c r="D415" s="3">
        <v>5</v>
      </c>
      <c r="E415" s="3">
        <v>5</v>
      </c>
      <c r="F415" s="3">
        <v>5</v>
      </c>
      <c r="G415" s="3">
        <v>5</v>
      </c>
      <c r="H415" s="3">
        <v>5</v>
      </c>
      <c r="I415" s="3">
        <v>5</v>
      </c>
      <c r="J415" s="3">
        <v>5</v>
      </c>
      <c r="K415" s="3">
        <v>5</v>
      </c>
      <c r="L415" s="3">
        <v>5</v>
      </c>
      <c r="M415" s="3">
        <v>5</v>
      </c>
      <c r="N415" s="3">
        <v>6</v>
      </c>
      <c r="O415" s="3">
        <v>5</v>
      </c>
      <c r="P415" s="3">
        <v>6</v>
      </c>
      <c r="Q415" s="3">
        <v>7</v>
      </c>
      <c r="R415" s="3">
        <v>7</v>
      </c>
      <c r="S415" s="3">
        <v>7</v>
      </c>
      <c r="T415" s="3">
        <v>7</v>
      </c>
      <c r="U415" s="3">
        <v>7</v>
      </c>
      <c r="V415" s="3">
        <v>7</v>
      </c>
      <c r="W415" s="3">
        <v>7</v>
      </c>
      <c r="X415" s="3">
        <v>7</v>
      </c>
      <c r="Y415" s="3">
        <v>7</v>
      </c>
      <c r="Z415" s="3">
        <v>7</v>
      </c>
      <c r="AA415" s="3">
        <v>7</v>
      </c>
      <c r="AB415" s="3">
        <v>7</v>
      </c>
      <c r="AC415" s="3">
        <v>7</v>
      </c>
      <c r="AD415" s="3">
        <v>7</v>
      </c>
      <c r="AE415" s="3">
        <v>7</v>
      </c>
      <c r="AF415" s="3">
        <v>7</v>
      </c>
      <c r="AG415" s="3">
        <v>7</v>
      </c>
      <c r="AH415" s="3">
        <v>7</v>
      </c>
      <c r="AI415" s="3">
        <v>7</v>
      </c>
    </row>
  </sheetData>
  <phoneticPr fontId="2"/>
  <pageMargins left="0.70866141732283461" right="0.70866141732283461" top="0.74803149606299213" bottom="0.74803149606299213" header="0.31496062992125984" footer="0.31496062992125984"/>
  <pageSetup paperSize="9" scale="10" fitToHeight="0" orientation="portrait" r:id="rId1"/>
  <headerFooter alignWithMargins="0">
    <oddHeader>&amp;C&amp;"ＭＳ Ｐゴシック,太字"&amp;16住所（旧字名）別人口集計表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04094-1422-4393-8D13-B695A774A082}">
  <dimension ref="A1:AS412"/>
  <sheetViews>
    <sheetView topLeftCell="P363" zoomScale="70" zoomScaleNormal="70" workbookViewId="0">
      <selection sqref="A1:B2"/>
    </sheetView>
  </sheetViews>
  <sheetFormatPr defaultRowHeight="14.25"/>
  <cols>
    <col min="2" max="2" width="8.875" style="2" customWidth="1"/>
    <col min="3" max="3" width="17.625" style="4" customWidth="1"/>
    <col min="4" max="43" width="11.125" style="4" bestFit="1" customWidth="1"/>
    <col min="44" max="44" width="9" customWidth="1"/>
  </cols>
  <sheetData>
    <row r="1" spans="1:45">
      <c r="B1" s="38"/>
      <c r="C1" s="39"/>
      <c r="D1" s="37" t="s">
        <v>564</v>
      </c>
      <c r="E1" s="37" t="s">
        <v>563</v>
      </c>
      <c r="F1" s="37" t="s">
        <v>562</v>
      </c>
      <c r="G1" s="37" t="s">
        <v>561</v>
      </c>
      <c r="H1" s="37" t="s">
        <v>560</v>
      </c>
      <c r="I1" s="37" t="s">
        <v>559</v>
      </c>
      <c r="J1" s="37" t="s">
        <v>558</v>
      </c>
      <c r="K1" s="37" t="s">
        <v>557</v>
      </c>
      <c r="L1" s="37" t="s">
        <v>556</v>
      </c>
      <c r="M1" s="37" t="s">
        <v>555</v>
      </c>
      <c r="N1" s="37" t="s">
        <v>554</v>
      </c>
      <c r="O1" s="37" t="s">
        <v>553</v>
      </c>
      <c r="P1" s="37" t="s">
        <v>552</v>
      </c>
      <c r="Q1" s="37" t="s">
        <v>551</v>
      </c>
      <c r="R1" s="37" t="s">
        <v>550</v>
      </c>
      <c r="S1" s="37" t="s">
        <v>549</v>
      </c>
      <c r="T1" s="37" t="s">
        <v>548</v>
      </c>
      <c r="U1" s="37" t="s">
        <v>547</v>
      </c>
      <c r="V1" s="37" t="s">
        <v>546</v>
      </c>
      <c r="W1" s="37" t="s">
        <v>545</v>
      </c>
      <c r="X1" s="37" t="s">
        <v>544</v>
      </c>
      <c r="Y1" s="37" t="s">
        <v>543</v>
      </c>
      <c r="Z1" s="37" t="s">
        <v>542</v>
      </c>
      <c r="AA1" s="37" t="s">
        <v>541</v>
      </c>
      <c r="AB1" s="37" t="s">
        <v>540</v>
      </c>
      <c r="AC1" s="37" t="s">
        <v>539</v>
      </c>
      <c r="AD1" s="37" t="s">
        <v>538</v>
      </c>
      <c r="AE1" s="37" t="s">
        <v>537</v>
      </c>
      <c r="AF1" s="37" t="s">
        <v>536</v>
      </c>
      <c r="AG1" s="37" t="s">
        <v>535</v>
      </c>
      <c r="AH1" s="37" t="s">
        <v>534</v>
      </c>
      <c r="AI1" s="37" t="s">
        <v>533</v>
      </c>
      <c r="AJ1" s="37" t="s">
        <v>532</v>
      </c>
      <c r="AK1" s="37" t="s">
        <v>531</v>
      </c>
      <c r="AL1" s="37" t="s">
        <v>530</v>
      </c>
      <c r="AM1" s="37" t="s">
        <v>529</v>
      </c>
      <c r="AN1" s="37" t="s">
        <v>528</v>
      </c>
      <c r="AO1" s="37" t="s">
        <v>527</v>
      </c>
      <c r="AP1" s="37" t="s">
        <v>526</v>
      </c>
      <c r="AQ1" s="37" t="s">
        <v>525</v>
      </c>
      <c r="AR1" s="37" t="s">
        <v>524</v>
      </c>
      <c r="AS1" s="37" t="s">
        <v>523</v>
      </c>
    </row>
    <row r="2" spans="1:45">
      <c r="A2" t="s">
        <v>255</v>
      </c>
      <c r="B2" s="22">
        <v>101</v>
      </c>
      <c r="C2" s="17" t="s">
        <v>349</v>
      </c>
      <c r="D2" s="21">
        <v>853</v>
      </c>
      <c r="E2" s="21">
        <v>852</v>
      </c>
      <c r="F2" s="21">
        <v>851</v>
      </c>
      <c r="G2" s="21">
        <v>848</v>
      </c>
      <c r="H2" s="21">
        <v>848</v>
      </c>
      <c r="I2" s="21">
        <v>849</v>
      </c>
      <c r="J2" s="21">
        <v>847</v>
      </c>
      <c r="K2" s="21">
        <v>848</v>
      </c>
      <c r="L2" s="21">
        <v>850</v>
      </c>
      <c r="M2" s="21">
        <v>851</v>
      </c>
      <c r="N2" s="21">
        <v>848</v>
      </c>
      <c r="O2" s="21">
        <v>831</v>
      </c>
      <c r="P2" s="21">
        <v>832</v>
      </c>
      <c r="Q2" s="21">
        <v>832</v>
      </c>
      <c r="R2" s="21">
        <v>831</v>
      </c>
      <c r="S2" s="21">
        <v>833</v>
      </c>
      <c r="T2" s="21">
        <v>833</v>
      </c>
      <c r="U2" s="21">
        <v>831</v>
      </c>
      <c r="V2" s="21">
        <v>830</v>
      </c>
      <c r="W2" s="21">
        <v>825</v>
      </c>
      <c r="X2" s="21">
        <v>826</v>
      </c>
      <c r="Y2" s="21">
        <v>825</v>
      </c>
      <c r="Z2" s="21">
        <v>822</v>
      </c>
      <c r="AA2" s="21">
        <v>817</v>
      </c>
      <c r="AB2" s="21">
        <v>816</v>
      </c>
      <c r="AC2" s="21">
        <v>817</v>
      </c>
      <c r="AD2" s="21">
        <v>819</v>
      </c>
      <c r="AE2" s="21">
        <v>809</v>
      </c>
      <c r="AF2" s="21">
        <v>809</v>
      </c>
      <c r="AG2" s="21">
        <v>809</v>
      </c>
      <c r="AH2" s="21">
        <v>810</v>
      </c>
      <c r="AI2" s="21">
        <v>809</v>
      </c>
      <c r="AJ2" s="21">
        <v>807</v>
      </c>
      <c r="AK2" s="21">
        <v>808</v>
      </c>
      <c r="AL2" s="21">
        <v>810</v>
      </c>
      <c r="AM2" s="21">
        <v>807</v>
      </c>
      <c r="AN2" s="21">
        <v>809</v>
      </c>
      <c r="AO2" s="21">
        <v>807</v>
      </c>
      <c r="AP2" s="21">
        <v>801</v>
      </c>
      <c r="AQ2" s="21">
        <v>797</v>
      </c>
      <c r="AR2" s="21">
        <v>795</v>
      </c>
      <c r="AS2" s="21">
        <v>797</v>
      </c>
    </row>
    <row r="3" spans="1:45">
      <c r="A3" t="s">
        <v>255</v>
      </c>
      <c r="B3" s="23">
        <v>102</v>
      </c>
      <c r="C3" s="18" t="s">
        <v>350</v>
      </c>
      <c r="D3" s="20">
        <v>65</v>
      </c>
      <c r="E3" s="20">
        <v>65</v>
      </c>
      <c r="F3" s="20">
        <v>65</v>
      </c>
      <c r="G3" s="20">
        <v>65</v>
      </c>
      <c r="H3" s="20">
        <v>65</v>
      </c>
      <c r="I3" s="20">
        <v>65</v>
      </c>
      <c r="J3" s="20">
        <v>64</v>
      </c>
      <c r="K3" s="20">
        <v>65</v>
      </c>
      <c r="L3" s="20">
        <v>65</v>
      </c>
      <c r="M3" s="20">
        <v>66</v>
      </c>
      <c r="N3" s="20">
        <v>65</v>
      </c>
      <c r="O3" s="20">
        <v>65</v>
      </c>
      <c r="P3" s="20">
        <v>67</v>
      </c>
      <c r="Q3" s="20">
        <v>67</v>
      </c>
      <c r="R3" s="20">
        <v>67</v>
      </c>
      <c r="S3" s="20">
        <v>67</v>
      </c>
      <c r="T3" s="20">
        <v>67</v>
      </c>
      <c r="U3" s="20">
        <v>68</v>
      </c>
      <c r="V3" s="20">
        <v>70</v>
      </c>
      <c r="W3" s="20">
        <v>70</v>
      </c>
      <c r="X3" s="20">
        <v>70</v>
      </c>
      <c r="Y3" s="20">
        <v>70</v>
      </c>
      <c r="Z3" s="20">
        <v>70</v>
      </c>
      <c r="AA3" s="20">
        <v>70</v>
      </c>
      <c r="AB3" s="20">
        <v>70</v>
      </c>
      <c r="AC3" s="20">
        <v>70</v>
      </c>
      <c r="AD3" s="20">
        <v>70</v>
      </c>
      <c r="AE3" s="20">
        <v>70</v>
      </c>
      <c r="AF3" s="20">
        <v>70</v>
      </c>
      <c r="AG3" s="20">
        <v>71</v>
      </c>
      <c r="AH3" s="20">
        <v>72</v>
      </c>
      <c r="AI3" s="20">
        <v>72</v>
      </c>
      <c r="AJ3" s="20">
        <v>72</v>
      </c>
      <c r="AK3" s="20">
        <v>72</v>
      </c>
      <c r="AL3" s="20">
        <v>73</v>
      </c>
      <c r="AM3" s="20">
        <v>73</v>
      </c>
      <c r="AN3" s="20">
        <v>73</v>
      </c>
      <c r="AO3" s="20">
        <v>72</v>
      </c>
      <c r="AP3" s="20">
        <v>72</v>
      </c>
      <c r="AQ3" s="20">
        <v>72</v>
      </c>
      <c r="AR3" s="20">
        <v>72</v>
      </c>
      <c r="AS3" s="20">
        <v>71</v>
      </c>
    </row>
    <row r="4" spans="1:45">
      <c r="A4" t="s">
        <v>255</v>
      </c>
      <c r="B4" s="23">
        <v>103</v>
      </c>
      <c r="C4" s="18" t="s">
        <v>351</v>
      </c>
      <c r="D4" s="20">
        <v>2</v>
      </c>
      <c r="E4" s="20">
        <v>2</v>
      </c>
      <c r="F4" s="20">
        <v>2</v>
      </c>
      <c r="G4" s="20">
        <v>2</v>
      </c>
      <c r="H4" s="20">
        <v>2</v>
      </c>
      <c r="I4" s="20">
        <v>2</v>
      </c>
      <c r="J4" s="20">
        <v>2</v>
      </c>
      <c r="K4" s="20">
        <v>2</v>
      </c>
      <c r="L4" s="20">
        <v>2</v>
      </c>
      <c r="M4" s="20">
        <v>2</v>
      </c>
      <c r="N4" s="20">
        <v>2</v>
      </c>
      <c r="O4" s="20">
        <v>2</v>
      </c>
      <c r="P4" s="20">
        <v>2</v>
      </c>
      <c r="Q4" s="20">
        <v>2</v>
      </c>
      <c r="R4" s="20">
        <v>2</v>
      </c>
      <c r="S4" s="20">
        <v>2</v>
      </c>
      <c r="T4" s="20">
        <v>2</v>
      </c>
      <c r="U4" s="20">
        <v>2</v>
      </c>
      <c r="V4" s="20">
        <v>2</v>
      </c>
      <c r="W4" s="20">
        <v>2</v>
      </c>
      <c r="X4" s="20">
        <v>2</v>
      </c>
      <c r="Y4" s="20">
        <v>2</v>
      </c>
      <c r="Z4" s="20">
        <v>2</v>
      </c>
      <c r="AA4" s="20">
        <v>2</v>
      </c>
      <c r="AB4" s="20">
        <v>2</v>
      </c>
      <c r="AC4" s="20">
        <v>2</v>
      </c>
      <c r="AD4" s="20">
        <v>2</v>
      </c>
      <c r="AE4" s="20">
        <v>2</v>
      </c>
      <c r="AF4" s="20">
        <v>2</v>
      </c>
      <c r="AG4" s="20">
        <v>2</v>
      </c>
      <c r="AH4" s="20">
        <v>2</v>
      </c>
      <c r="AI4" s="20">
        <v>2</v>
      </c>
      <c r="AJ4" s="20">
        <v>2</v>
      </c>
      <c r="AK4" s="20">
        <v>2</v>
      </c>
      <c r="AL4" s="20">
        <v>2</v>
      </c>
      <c r="AM4" s="20">
        <v>2</v>
      </c>
      <c r="AN4" s="20">
        <v>2</v>
      </c>
      <c r="AO4" s="20">
        <v>2</v>
      </c>
      <c r="AP4" s="20">
        <v>2</v>
      </c>
      <c r="AQ4" s="20">
        <v>2</v>
      </c>
      <c r="AR4" s="20">
        <v>2</v>
      </c>
      <c r="AS4" s="20">
        <v>2</v>
      </c>
    </row>
    <row r="5" spans="1:45">
      <c r="A5" t="s">
        <v>255</v>
      </c>
      <c r="B5" s="23">
        <v>201</v>
      </c>
      <c r="C5" s="18" t="s">
        <v>352</v>
      </c>
      <c r="D5" s="20">
        <v>7</v>
      </c>
      <c r="E5" s="20">
        <v>7</v>
      </c>
      <c r="F5" s="20">
        <v>7</v>
      </c>
      <c r="G5" s="20">
        <v>7</v>
      </c>
      <c r="H5" s="20">
        <v>7</v>
      </c>
      <c r="I5" s="20">
        <v>7</v>
      </c>
      <c r="J5" s="20">
        <v>7</v>
      </c>
      <c r="K5" s="20">
        <v>7</v>
      </c>
      <c r="L5" s="20">
        <v>7</v>
      </c>
      <c r="M5" s="20">
        <v>7</v>
      </c>
      <c r="N5" s="20">
        <v>8</v>
      </c>
      <c r="O5" s="20">
        <v>8</v>
      </c>
      <c r="P5" s="20">
        <v>8</v>
      </c>
      <c r="Q5" s="20">
        <v>8</v>
      </c>
      <c r="R5" s="20">
        <v>8</v>
      </c>
      <c r="S5" s="20">
        <v>8</v>
      </c>
      <c r="T5" s="20">
        <v>8</v>
      </c>
      <c r="U5" s="20">
        <v>8</v>
      </c>
      <c r="V5" s="20">
        <v>8</v>
      </c>
      <c r="W5" s="20">
        <v>8</v>
      </c>
      <c r="X5" s="20">
        <v>8</v>
      </c>
      <c r="Y5" s="20">
        <v>8</v>
      </c>
      <c r="Z5" s="20">
        <v>8</v>
      </c>
      <c r="AA5" s="20">
        <v>8</v>
      </c>
      <c r="AB5" s="20">
        <v>8</v>
      </c>
      <c r="AC5" s="20">
        <v>8</v>
      </c>
      <c r="AD5" s="20">
        <v>8</v>
      </c>
      <c r="AE5" s="20">
        <v>8</v>
      </c>
      <c r="AF5" s="20">
        <v>8</v>
      </c>
      <c r="AG5" s="20">
        <v>8</v>
      </c>
      <c r="AH5" s="20">
        <v>8</v>
      </c>
      <c r="AI5" s="20">
        <v>8</v>
      </c>
      <c r="AJ5" s="20">
        <v>8</v>
      </c>
      <c r="AK5" s="20">
        <v>8</v>
      </c>
      <c r="AL5" s="20">
        <v>8</v>
      </c>
      <c r="AM5" s="20">
        <v>8</v>
      </c>
      <c r="AN5" s="20">
        <v>8</v>
      </c>
      <c r="AO5" s="20">
        <v>8</v>
      </c>
      <c r="AP5" s="20">
        <v>8</v>
      </c>
      <c r="AQ5" s="20">
        <v>8</v>
      </c>
      <c r="AR5" s="20">
        <v>8</v>
      </c>
      <c r="AS5" s="20">
        <v>8</v>
      </c>
    </row>
    <row r="6" spans="1:45">
      <c r="A6" t="s">
        <v>255</v>
      </c>
      <c r="B6" s="23">
        <v>202</v>
      </c>
      <c r="C6" s="18" t="s">
        <v>353</v>
      </c>
      <c r="D6" s="20">
        <v>16</v>
      </c>
      <c r="E6" s="20">
        <v>16</v>
      </c>
      <c r="F6" s="20">
        <v>16</v>
      </c>
      <c r="G6" s="20">
        <v>16</v>
      </c>
      <c r="H6" s="20">
        <v>16</v>
      </c>
      <c r="I6" s="20">
        <v>16</v>
      </c>
      <c r="J6" s="20">
        <v>16</v>
      </c>
      <c r="K6" s="20">
        <v>16</v>
      </c>
      <c r="L6" s="20">
        <v>16</v>
      </c>
      <c r="M6" s="20">
        <v>16</v>
      </c>
      <c r="N6" s="20">
        <v>16</v>
      </c>
      <c r="O6" s="20">
        <v>15</v>
      </c>
      <c r="P6" s="20">
        <v>15</v>
      </c>
      <c r="Q6" s="20">
        <v>15</v>
      </c>
      <c r="R6" s="20">
        <v>15</v>
      </c>
      <c r="S6" s="20">
        <v>15</v>
      </c>
      <c r="T6" s="20">
        <v>15</v>
      </c>
      <c r="U6" s="20">
        <v>15</v>
      </c>
      <c r="V6" s="20">
        <v>16</v>
      </c>
      <c r="W6" s="20">
        <v>16</v>
      </c>
      <c r="X6" s="20">
        <v>16</v>
      </c>
      <c r="Y6" s="20">
        <v>16</v>
      </c>
      <c r="Z6" s="20">
        <v>16</v>
      </c>
      <c r="AA6" s="20">
        <v>16</v>
      </c>
      <c r="AB6" s="20">
        <v>16</v>
      </c>
      <c r="AC6" s="20">
        <v>16</v>
      </c>
      <c r="AD6" s="20">
        <v>16</v>
      </c>
      <c r="AE6" s="20">
        <v>16</v>
      </c>
      <c r="AF6" s="20">
        <v>16</v>
      </c>
      <c r="AG6" s="20">
        <v>16</v>
      </c>
      <c r="AH6" s="20">
        <v>16</v>
      </c>
      <c r="AI6" s="20">
        <v>16</v>
      </c>
      <c r="AJ6" s="20">
        <v>16</v>
      </c>
      <c r="AK6" s="20">
        <v>16</v>
      </c>
      <c r="AL6" s="20">
        <v>16</v>
      </c>
      <c r="AM6" s="20">
        <v>16</v>
      </c>
      <c r="AN6" s="20">
        <v>16</v>
      </c>
      <c r="AO6" s="20">
        <v>16</v>
      </c>
      <c r="AP6" s="20">
        <v>15</v>
      </c>
      <c r="AQ6" s="20">
        <v>15</v>
      </c>
      <c r="AR6" s="20">
        <v>15</v>
      </c>
      <c r="AS6" s="20">
        <v>15</v>
      </c>
    </row>
    <row r="7" spans="1:45">
      <c r="A7" t="s">
        <v>255</v>
      </c>
      <c r="B7" s="23">
        <v>203</v>
      </c>
      <c r="C7" s="18" t="s">
        <v>354</v>
      </c>
      <c r="D7" s="20">
        <v>13</v>
      </c>
      <c r="E7" s="20">
        <v>13</v>
      </c>
      <c r="F7" s="20">
        <v>13</v>
      </c>
      <c r="G7" s="20">
        <v>13</v>
      </c>
      <c r="H7" s="20">
        <v>13</v>
      </c>
      <c r="I7" s="20">
        <v>13</v>
      </c>
      <c r="J7" s="20">
        <v>13</v>
      </c>
      <c r="K7" s="20">
        <v>13</v>
      </c>
      <c r="L7" s="20">
        <v>13</v>
      </c>
      <c r="M7" s="20">
        <v>13</v>
      </c>
      <c r="N7" s="20">
        <v>13</v>
      </c>
      <c r="O7" s="20">
        <v>13</v>
      </c>
      <c r="P7" s="20">
        <v>13</v>
      </c>
      <c r="Q7" s="20">
        <v>13</v>
      </c>
      <c r="R7" s="20">
        <v>13</v>
      </c>
      <c r="S7" s="20">
        <v>13</v>
      </c>
      <c r="T7" s="20">
        <v>13</v>
      </c>
      <c r="U7" s="20">
        <v>13</v>
      </c>
      <c r="V7" s="20">
        <v>13</v>
      </c>
      <c r="W7" s="20">
        <v>13</v>
      </c>
      <c r="X7" s="20">
        <v>13</v>
      </c>
      <c r="Y7" s="20">
        <v>13</v>
      </c>
      <c r="Z7" s="20">
        <v>13</v>
      </c>
      <c r="AA7" s="20">
        <v>13</v>
      </c>
      <c r="AB7" s="20">
        <v>13</v>
      </c>
      <c r="AC7" s="20">
        <v>13</v>
      </c>
      <c r="AD7" s="20">
        <v>13</v>
      </c>
      <c r="AE7" s="20">
        <v>13</v>
      </c>
      <c r="AF7" s="20">
        <v>13</v>
      </c>
      <c r="AG7" s="20">
        <v>13</v>
      </c>
      <c r="AH7" s="20">
        <v>13</v>
      </c>
      <c r="AI7" s="20">
        <v>13</v>
      </c>
      <c r="AJ7" s="20">
        <v>13</v>
      </c>
      <c r="AK7" s="20">
        <v>13</v>
      </c>
      <c r="AL7" s="20">
        <v>13</v>
      </c>
      <c r="AM7" s="20">
        <v>13</v>
      </c>
      <c r="AN7" s="20">
        <v>13</v>
      </c>
      <c r="AO7" s="20">
        <v>13</v>
      </c>
      <c r="AP7" s="20">
        <v>13</v>
      </c>
      <c r="AQ7" s="20">
        <v>13</v>
      </c>
      <c r="AR7" s="20">
        <v>14</v>
      </c>
      <c r="AS7" s="20">
        <v>14</v>
      </c>
    </row>
    <row r="8" spans="1:45">
      <c r="A8" t="s">
        <v>255</v>
      </c>
      <c r="B8" s="23">
        <v>204</v>
      </c>
      <c r="C8" s="18" t="s">
        <v>355</v>
      </c>
      <c r="D8" s="20">
        <v>5</v>
      </c>
      <c r="E8" s="20">
        <v>5</v>
      </c>
      <c r="F8" s="20">
        <v>5</v>
      </c>
      <c r="G8" s="20">
        <v>5</v>
      </c>
      <c r="H8" s="20">
        <v>5</v>
      </c>
      <c r="I8" s="20">
        <v>5</v>
      </c>
      <c r="J8" s="20">
        <v>5</v>
      </c>
      <c r="K8" s="20">
        <v>5</v>
      </c>
      <c r="L8" s="20">
        <v>5</v>
      </c>
      <c r="M8" s="20">
        <v>5</v>
      </c>
      <c r="N8" s="20">
        <v>5</v>
      </c>
      <c r="O8" s="20">
        <v>5</v>
      </c>
      <c r="P8" s="20">
        <v>5</v>
      </c>
      <c r="Q8" s="20">
        <v>5</v>
      </c>
      <c r="R8" s="20">
        <v>5</v>
      </c>
      <c r="S8" s="20">
        <v>5</v>
      </c>
      <c r="T8" s="20">
        <v>5</v>
      </c>
      <c r="U8" s="20">
        <v>5</v>
      </c>
      <c r="V8" s="20">
        <v>5</v>
      </c>
      <c r="W8" s="20">
        <v>5</v>
      </c>
      <c r="X8" s="20">
        <v>6</v>
      </c>
      <c r="Y8" s="20">
        <v>6</v>
      </c>
      <c r="Z8" s="20">
        <v>6</v>
      </c>
      <c r="AA8" s="20">
        <v>6</v>
      </c>
      <c r="AB8" s="20">
        <v>6</v>
      </c>
      <c r="AC8" s="20">
        <v>6</v>
      </c>
      <c r="AD8" s="20">
        <v>6</v>
      </c>
      <c r="AE8" s="20">
        <v>6</v>
      </c>
      <c r="AF8" s="20">
        <v>6</v>
      </c>
      <c r="AG8" s="20">
        <v>6</v>
      </c>
      <c r="AH8" s="20">
        <v>6</v>
      </c>
      <c r="AI8" s="20">
        <v>6</v>
      </c>
      <c r="AJ8" s="20">
        <v>6</v>
      </c>
      <c r="AK8" s="20">
        <v>6</v>
      </c>
      <c r="AL8" s="20">
        <v>6</v>
      </c>
      <c r="AM8" s="20">
        <v>6</v>
      </c>
      <c r="AN8" s="20">
        <v>6</v>
      </c>
      <c r="AO8" s="20">
        <v>6</v>
      </c>
      <c r="AP8" s="20">
        <v>6</v>
      </c>
      <c r="AQ8" s="20">
        <v>6</v>
      </c>
      <c r="AR8" s="20">
        <v>6</v>
      </c>
      <c r="AS8" s="20">
        <v>6</v>
      </c>
    </row>
    <row r="9" spans="1:45">
      <c r="A9" t="s">
        <v>255</v>
      </c>
      <c r="B9" s="23">
        <v>205</v>
      </c>
      <c r="C9" s="18" t="s">
        <v>356</v>
      </c>
      <c r="D9" s="20">
        <v>9</v>
      </c>
      <c r="E9" s="20">
        <v>9</v>
      </c>
      <c r="F9" s="20">
        <v>9</v>
      </c>
      <c r="G9" s="20">
        <v>9</v>
      </c>
      <c r="H9" s="20">
        <v>9</v>
      </c>
      <c r="I9" s="20">
        <v>9</v>
      </c>
      <c r="J9" s="20">
        <v>9</v>
      </c>
      <c r="K9" s="20">
        <v>9</v>
      </c>
      <c r="L9" s="20">
        <v>9</v>
      </c>
      <c r="M9" s="20">
        <v>9</v>
      </c>
      <c r="N9" s="20">
        <v>9</v>
      </c>
      <c r="O9" s="20">
        <v>9</v>
      </c>
      <c r="P9" s="20">
        <v>9</v>
      </c>
      <c r="Q9" s="20">
        <v>9</v>
      </c>
      <c r="R9" s="20">
        <v>9</v>
      </c>
      <c r="S9" s="20">
        <v>9</v>
      </c>
      <c r="T9" s="20">
        <v>9</v>
      </c>
      <c r="U9" s="20">
        <v>9</v>
      </c>
      <c r="V9" s="20">
        <v>9</v>
      </c>
      <c r="W9" s="20">
        <v>9</v>
      </c>
      <c r="X9" s="20">
        <v>9</v>
      </c>
      <c r="Y9" s="20">
        <v>9</v>
      </c>
      <c r="Z9" s="20">
        <v>9</v>
      </c>
      <c r="AA9" s="20">
        <v>9</v>
      </c>
      <c r="AB9" s="20">
        <v>9</v>
      </c>
      <c r="AC9" s="20">
        <v>9</v>
      </c>
      <c r="AD9" s="20">
        <v>9</v>
      </c>
      <c r="AE9" s="20">
        <v>9</v>
      </c>
      <c r="AF9" s="20">
        <v>9</v>
      </c>
      <c r="AG9" s="20">
        <v>9</v>
      </c>
      <c r="AH9" s="20">
        <v>9</v>
      </c>
      <c r="AI9" s="20">
        <v>9</v>
      </c>
      <c r="AJ9" s="20">
        <v>9</v>
      </c>
      <c r="AK9" s="20">
        <v>9</v>
      </c>
      <c r="AL9" s="20">
        <v>9</v>
      </c>
      <c r="AM9" s="20">
        <v>9</v>
      </c>
      <c r="AN9" s="20">
        <v>9</v>
      </c>
      <c r="AO9" s="20">
        <v>9</v>
      </c>
      <c r="AP9" s="20">
        <v>9</v>
      </c>
      <c r="AQ9" s="20">
        <v>9</v>
      </c>
      <c r="AR9" s="20">
        <v>9</v>
      </c>
      <c r="AS9" s="20">
        <v>9</v>
      </c>
    </row>
    <row r="10" spans="1:45">
      <c r="A10" t="s">
        <v>255</v>
      </c>
      <c r="B10" s="23">
        <v>206</v>
      </c>
      <c r="C10" s="18" t="s">
        <v>357</v>
      </c>
      <c r="D10" s="20">
        <v>64</v>
      </c>
      <c r="E10" s="20">
        <v>64</v>
      </c>
      <c r="F10" s="20">
        <v>64</v>
      </c>
      <c r="G10" s="20">
        <v>63</v>
      </c>
      <c r="H10" s="20">
        <v>64</v>
      </c>
      <c r="I10" s="20">
        <v>64</v>
      </c>
      <c r="J10" s="20">
        <v>63</v>
      </c>
      <c r="K10" s="20">
        <v>64</v>
      </c>
      <c r="L10" s="20">
        <v>63</v>
      </c>
      <c r="M10" s="20">
        <v>63</v>
      </c>
      <c r="N10" s="20">
        <v>64</v>
      </c>
      <c r="O10" s="20">
        <v>63</v>
      </c>
      <c r="P10" s="20">
        <v>63</v>
      </c>
      <c r="Q10" s="20">
        <v>63</v>
      </c>
      <c r="R10" s="20">
        <v>64</v>
      </c>
      <c r="S10" s="20">
        <v>64</v>
      </c>
      <c r="T10" s="20">
        <v>65</v>
      </c>
      <c r="U10" s="20">
        <v>65</v>
      </c>
      <c r="V10" s="20">
        <v>65</v>
      </c>
      <c r="W10" s="20">
        <v>67</v>
      </c>
      <c r="X10" s="20">
        <v>67</v>
      </c>
      <c r="Y10" s="20">
        <v>68</v>
      </c>
      <c r="Z10" s="20">
        <v>68</v>
      </c>
      <c r="AA10" s="20">
        <v>68</v>
      </c>
      <c r="AB10" s="20">
        <v>68</v>
      </c>
      <c r="AC10" s="20">
        <v>68</v>
      </c>
      <c r="AD10" s="20">
        <v>68</v>
      </c>
      <c r="AE10" s="20">
        <v>68</v>
      </c>
      <c r="AF10" s="20">
        <v>67</v>
      </c>
      <c r="AG10" s="20">
        <v>68</v>
      </c>
      <c r="AH10" s="20">
        <v>67</v>
      </c>
      <c r="AI10" s="20">
        <v>65</v>
      </c>
      <c r="AJ10" s="20">
        <v>65</v>
      </c>
      <c r="AK10" s="20">
        <v>65</v>
      </c>
      <c r="AL10" s="20">
        <v>64</v>
      </c>
      <c r="AM10" s="20">
        <v>64</v>
      </c>
      <c r="AN10" s="20">
        <v>66</v>
      </c>
      <c r="AO10" s="20">
        <v>67</v>
      </c>
      <c r="AP10" s="20">
        <v>67</v>
      </c>
      <c r="AQ10" s="20">
        <v>68</v>
      </c>
      <c r="AR10" s="20">
        <v>68</v>
      </c>
      <c r="AS10" s="20">
        <v>68</v>
      </c>
    </row>
    <row r="11" spans="1:45">
      <c r="A11" t="s">
        <v>255</v>
      </c>
      <c r="B11" s="23">
        <v>207</v>
      </c>
      <c r="C11" s="18" t="s">
        <v>358</v>
      </c>
      <c r="D11" s="20">
        <v>45</v>
      </c>
      <c r="E11" s="20">
        <v>45</v>
      </c>
      <c r="F11" s="20">
        <v>45</v>
      </c>
      <c r="G11" s="20">
        <v>45</v>
      </c>
      <c r="H11" s="20">
        <v>45</v>
      </c>
      <c r="I11" s="20">
        <v>45</v>
      </c>
      <c r="J11" s="20">
        <v>45</v>
      </c>
      <c r="K11" s="20">
        <v>45</v>
      </c>
      <c r="L11" s="20">
        <v>44</v>
      </c>
      <c r="M11" s="20">
        <v>44</v>
      </c>
      <c r="N11" s="20">
        <v>44</v>
      </c>
      <c r="O11" s="20">
        <v>44</v>
      </c>
      <c r="P11" s="20">
        <v>44</v>
      </c>
      <c r="Q11" s="20">
        <v>44</v>
      </c>
      <c r="R11" s="20">
        <v>44</v>
      </c>
      <c r="S11" s="20">
        <v>45</v>
      </c>
      <c r="T11" s="20">
        <v>45</v>
      </c>
      <c r="U11" s="20">
        <v>46</v>
      </c>
      <c r="V11" s="20">
        <v>46</v>
      </c>
      <c r="W11" s="20">
        <v>47</v>
      </c>
      <c r="X11" s="20">
        <v>48</v>
      </c>
      <c r="Y11" s="20">
        <v>48</v>
      </c>
      <c r="Z11" s="20">
        <v>48</v>
      </c>
      <c r="AA11" s="20">
        <v>47</v>
      </c>
      <c r="AB11" s="20">
        <v>48</v>
      </c>
      <c r="AC11" s="20">
        <v>48</v>
      </c>
      <c r="AD11" s="20">
        <v>48</v>
      </c>
      <c r="AE11" s="20">
        <v>48</v>
      </c>
      <c r="AF11" s="20">
        <v>48</v>
      </c>
      <c r="AG11" s="20">
        <v>48</v>
      </c>
      <c r="AH11" s="20">
        <v>48</v>
      </c>
      <c r="AI11" s="20">
        <v>48</v>
      </c>
      <c r="AJ11" s="20">
        <v>48</v>
      </c>
      <c r="AK11" s="20">
        <v>48</v>
      </c>
      <c r="AL11" s="20">
        <v>49</v>
      </c>
      <c r="AM11" s="20">
        <v>49</v>
      </c>
      <c r="AN11" s="20">
        <v>49</v>
      </c>
      <c r="AO11" s="20">
        <v>47</v>
      </c>
      <c r="AP11" s="20">
        <v>47</v>
      </c>
      <c r="AQ11" s="20">
        <v>47</v>
      </c>
      <c r="AR11" s="20">
        <v>47</v>
      </c>
      <c r="AS11" s="20">
        <v>47</v>
      </c>
    </row>
    <row r="12" spans="1:45">
      <c r="A12" t="s">
        <v>255</v>
      </c>
      <c r="B12" s="23">
        <v>208</v>
      </c>
      <c r="C12" s="18" t="s">
        <v>359</v>
      </c>
      <c r="D12" s="20">
        <v>154</v>
      </c>
      <c r="E12" s="20">
        <v>154</v>
      </c>
      <c r="F12" s="20">
        <v>155</v>
      </c>
      <c r="G12" s="20">
        <v>155</v>
      </c>
      <c r="H12" s="20">
        <v>154</v>
      </c>
      <c r="I12" s="20">
        <v>154</v>
      </c>
      <c r="J12" s="20">
        <v>152</v>
      </c>
      <c r="K12" s="20">
        <v>151</v>
      </c>
      <c r="L12" s="20">
        <v>151</v>
      </c>
      <c r="M12" s="20">
        <v>149</v>
      </c>
      <c r="N12" s="20">
        <v>149</v>
      </c>
      <c r="O12" s="20">
        <v>150</v>
      </c>
      <c r="P12" s="20">
        <v>147</v>
      </c>
      <c r="Q12" s="20">
        <v>147</v>
      </c>
      <c r="R12" s="20">
        <v>147</v>
      </c>
      <c r="S12" s="20">
        <v>146</v>
      </c>
      <c r="T12" s="20">
        <v>146</v>
      </c>
      <c r="U12" s="20">
        <v>146</v>
      </c>
      <c r="V12" s="20">
        <v>146</v>
      </c>
      <c r="W12" s="20">
        <v>147</v>
      </c>
      <c r="X12" s="20">
        <v>147</v>
      </c>
      <c r="Y12" s="20">
        <v>147</v>
      </c>
      <c r="Z12" s="20">
        <v>147</v>
      </c>
      <c r="AA12" s="20">
        <v>146</v>
      </c>
      <c r="AB12" s="20">
        <v>147</v>
      </c>
      <c r="AC12" s="20">
        <v>147</v>
      </c>
      <c r="AD12" s="20">
        <v>146</v>
      </c>
      <c r="AE12" s="20">
        <v>146</v>
      </c>
      <c r="AF12" s="20">
        <v>147</v>
      </c>
      <c r="AG12" s="20">
        <v>147</v>
      </c>
      <c r="AH12" s="20">
        <v>149</v>
      </c>
      <c r="AI12" s="20">
        <v>149</v>
      </c>
      <c r="AJ12" s="20">
        <v>151</v>
      </c>
      <c r="AK12" s="20">
        <v>150</v>
      </c>
      <c r="AL12" s="20">
        <v>149</v>
      </c>
      <c r="AM12" s="20">
        <v>146</v>
      </c>
      <c r="AN12" s="20">
        <v>146</v>
      </c>
      <c r="AO12" s="20">
        <v>145</v>
      </c>
      <c r="AP12" s="20">
        <v>145</v>
      </c>
      <c r="AQ12" s="20">
        <v>145</v>
      </c>
      <c r="AR12" s="20">
        <v>145</v>
      </c>
      <c r="AS12" s="20">
        <v>145</v>
      </c>
    </row>
    <row r="13" spans="1:45">
      <c r="A13" t="s">
        <v>255</v>
      </c>
      <c r="B13" s="23">
        <v>211</v>
      </c>
      <c r="C13" s="18" t="s">
        <v>360</v>
      </c>
      <c r="D13" s="20">
        <v>23</v>
      </c>
      <c r="E13" s="20">
        <v>23</v>
      </c>
      <c r="F13" s="20">
        <v>23</v>
      </c>
      <c r="G13" s="20">
        <v>23</v>
      </c>
      <c r="H13" s="20">
        <v>23</v>
      </c>
      <c r="I13" s="20">
        <v>23</v>
      </c>
      <c r="J13" s="20">
        <v>23</v>
      </c>
      <c r="K13" s="20">
        <v>23</v>
      </c>
      <c r="L13" s="20">
        <v>22</v>
      </c>
      <c r="M13" s="20">
        <v>22</v>
      </c>
      <c r="N13" s="20">
        <v>22</v>
      </c>
      <c r="O13" s="20">
        <v>22</v>
      </c>
      <c r="P13" s="20">
        <v>22</v>
      </c>
      <c r="Q13" s="20">
        <v>21</v>
      </c>
      <c r="R13" s="20">
        <v>21</v>
      </c>
      <c r="S13" s="20">
        <v>21</v>
      </c>
      <c r="T13" s="20">
        <v>21</v>
      </c>
      <c r="U13" s="20">
        <v>21</v>
      </c>
      <c r="V13" s="20">
        <v>21</v>
      </c>
      <c r="W13" s="20">
        <v>21</v>
      </c>
      <c r="X13" s="20">
        <v>21</v>
      </c>
      <c r="Y13" s="20">
        <v>21</v>
      </c>
      <c r="Z13" s="20">
        <v>21</v>
      </c>
      <c r="AA13" s="20">
        <v>22</v>
      </c>
      <c r="AB13" s="20">
        <v>22</v>
      </c>
      <c r="AC13" s="20">
        <v>22</v>
      </c>
      <c r="AD13" s="20">
        <v>22</v>
      </c>
      <c r="AE13" s="20">
        <v>22</v>
      </c>
      <c r="AF13" s="20">
        <v>22</v>
      </c>
      <c r="AG13" s="20">
        <v>21</v>
      </c>
      <c r="AH13" s="20">
        <v>20</v>
      </c>
      <c r="AI13" s="20">
        <v>20</v>
      </c>
      <c r="AJ13" s="20">
        <v>20</v>
      </c>
      <c r="AK13" s="20">
        <v>20</v>
      </c>
      <c r="AL13" s="20">
        <v>20</v>
      </c>
      <c r="AM13" s="20">
        <v>20</v>
      </c>
      <c r="AN13" s="20">
        <v>20</v>
      </c>
      <c r="AO13" s="20">
        <v>20</v>
      </c>
      <c r="AP13" s="20">
        <v>20</v>
      </c>
      <c r="AQ13" s="20">
        <v>20</v>
      </c>
      <c r="AR13" s="20">
        <v>19</v>
      </c>
      <c r="AS13" s="20">
        <v>19</v>
      </c>
    </row>
    <row r="14" spans="1:45">
      <c r="A14" t="s">
        <v>255</v>
      </c>
      <c r="B14" s="23">
        <v>212</v>
      </c>
      <c r="C14" s="18" t="s">
        <v>361</v>
      </c>
      <c r="D14" s="20">
        <v>1</v>
      </c>
      <c r="E14" s="20">
        <v>1</v>
      </c>
      <c r="F14" s="20">
        <v>1</v>
      </c>
      <c r="G14" s="20">
        <v>1</v>
      </c>
      <c r="H14" s="20">
        <v>1</v>
      </c>
      <c r="I14" s="20">
        <v>1</v>
      </c>
      <c r="J14" s="20">
        <v>1</v>
      </c>
      <c r="K14" s="20">
        <v>1</v>
      </c>
      <c r="L14" s="20">
        <v>1</v>
      </c>
      <c r="M14" s="20">
        <v>1</v>
      </c>
      <c r="N14" s="20">
        <v>1</v>
      </c>
      <c r="O14" s="20">
        <v>1</v>
      </c>
      <c r="P14" s="20">
        <v>1</v>
      </c>
      <c r="Q14" s="20">
        <v>1</v>
      </c>
      <c r="R14" s="20">
        <v>1</v>
      </c>
      <c r="S14" s="20">
        <v>1</v>
      </c>
      <c r="T14" s="20">
        <v>1</v>
      </c>
      <c r="U14" s="20">
        <v>1</v>
      </c>
      <c r="V14" s="20">
        <v>1</v>
      </c>
      <c r="W14" s="20">
        <v>1</v>
      </c>
      <c r="X14" s="20">
        <v>1</v>
      </c>
      <c r="Y14" s="20">
        <v>1</v>
      </c>
      <c r="Z14" s="20">
        <v>1</v>
      </c>
      <c r="AA14" s="20">
        <v>1</v>
      </c>
      <c r="AB14" s="20">
        <v>1</v>
      </c>
      <c r="AC14" s="20">
        <v>1</v>
      </c>
      <c r="AD14" s="20">
        <v>1</v>
      </c>
      <c r="AE14" s="20">
        <v>1</v>
      </c>
      <c r="AF14" s="20">
        <v>1</v>
      </c>
      <c r="AG14" s="20">
        <v>1</v>
      </c>
      <c r="AH14" s="20">
        <v>1</v>
      </c>
      <c r="AI14" s="20">
        <v>1</v>
      </c>
      <c r="AJ14" s="20">
        <v>1</v>
      </c>
      <c r="AK14" s="20">
        <v>1</v>
      </c>
      <c r="AL14" s="20">
        <v>1</v>
      </c>
      <c r="AM14" s="20">
        <v>1</v>
      </c>
      <c r="AN14" s="20">
        <v>1</v>
      </c>
      <c r="AO14" s="20">
        <v>1</v>
      </c>
      <c r="AP14" s="20">
        <v>1</v>
      </c>
      <c r="AQ14" s="20">
        <v>1</v>
      </c>
      <c r="AR14" s="20">
        <v>1</v>
      </c>
      <c r="AS14" s="20">
        <v>1</v>
      </c>
    </row>
    <row r="15" spans="1:45">
      <c r="A15" t="s">
        <v>255</v>
      </c>
      <c r="B15" s="23">
        <v>213</v>
      </c>
      <c r="C15" s="18" t="s">
        <v>362</v>
      </c>
      <c r="D15" s="20">
        <v>13</v>
      </c>
      <c r="E15" s="20">
        <v>13</v>
      </c>
      <c r="F15" s="20">
        <v>13</v>
      </c>
      <c r="G15" s="20">
        <v>13</v>
      </c>
      <c r="H15" s="20">
        <v>13</v>
      </c>
      <c r="I15" s="20">
        <v>11</v>
      </c>
      <c r="J15" s="20">
        <v>11</v>
      </c>
      <c r="K15" s="20">
        <v>11</v>
      </c>
      <c r="L15" s="20">
        <v>11</v>
      </c>
      <c r="M15" s="20">
        <v>11</v>
      </c>
      <c r="N15" s="20">
        <v>11</v>
      </c>
      <c r="O15" s="20">
        <v>11</v>
      </c>
      <c r="P15" s="20">
        <v>11</v>
      </c>
      <c r="Q15" s="20">
        <v>11</v>
      </c>
      <c r="R15" s="20">
        <v>11</v>
      </c>
      <c r="S15" s="20">
        <v>11</v>
      </c>
      <c r="T15" s="20">
        <v>11</v>
      </c>
      <c r="U15" s="20">
        <v>11</v>
      </c>
      <c r="V15" s="20">
        <v>11</v>
      </c>
      <c r="W15" s="20">
        <v>11</v>
      </c>
      <c r="X15" s="20">
        <v>11</v>
      </c>
      <c r="Y15" s="20">
        <v>11</v>
      </c>
      <c r="Z15" s="20">
        <v>11</v>
      </c>
      <c r="AA15" s="20">
        <v>11</v>
      </c>
      <c r="AB15" s="20">
        <v>11</v>
      </c>
      <c r="AC15" s="20">
        <v>11</v>
      </c>
      <c r="AD15" s="20">
        <v>11</v>
      </c>
      <c r="AE15" s="20">
        <v>11</v>
      </c>
      <c r="AF15" s="20">
        <v>11</v>
      </c>
      <c r="AG15" s="20">
        <v>11</v>
      </c>
      <c r="AH15" s="20">
        <v>11</v>
      </c>
      <c r="AI15" s="20">
        <v>11</v>
      </c>
      <c r="AJ15" s="20">
        <v>11</v>
      </c>
      <c r="AK15" s="20">
        <v>11</v>
      </c>
      <c r="AL15" s="20">
        <v>11</v>
      </c>
      <c r="AM15" s="20">
        <v>11</v>
      </c>
      <c r="AN15" s="20">
        <v>12</v>
      </c>
      <c r="AO15" s="20">
        <v>12</v>
      </c>
      <c r="AP15" s="20">
        <v>12</v>
      </c>
      <c r="AQ15" s="20">
        <v>12</v>
      </c>
      <c r="AR15" s="20">
        <v>12</v>
      </c>
      <c r="AS15" s="20">
        <v>12</v>
      </c>
    </row>
    <row r="16" spans="1:45">
      <c r="A16" t="s">
        <v>255</v>
      </c>
      <c r="B16" s="23">
        <v>214</v>
      </c>
      <c r="C16" s="18" t="s">
        <v>363</v>
      </c>
      <c r="D16" s="20">
        <v>7</v>
      </c>
      <c r="E16" s="20">
        <v>8</v>
      </c>
      <c r="F16" s="20">
        <v>8</v>
      </c>
      <c r="G16" s="20">
        <v>8</v>
      </c>
      <c r="H16" s="20">
        <v>8</v>
      </c>
      <c r="I16" s="20">
        <v>8</v>
      </c>
      <c r="J16" s="20">
        <v>8</v>
      </c>
      <c r="K16" s="20">
        <v>8</v>
      </c>
      <c r="L16" s="20">
        <v>8</v>
      </c>
      <c r="M16" s="20">
        <v>8</v>
      </c>
      <c r="N16" s="20">
        <v>8</v>
      </c>
      <c r="O16" s="20">
        <v>8</v>
      </c>
      <c r="P16" s="20">
        <v>8</v>
      </c>
      <c r="Q16" s="20">
        <v>8</v>
      </c>
      <c r="R16" s="20">
        <v>8</v>
      </c>
      <c r="S16" s="20">
        <v>8</v>
      </c>
      <c r="T16" s="20">
        <v>8</v>
      </c>
      <c r="U16" s="20">
        <v>8</v>
      </c>
      <c r="V16" s="20">
        <v>8</v>
      </c>
      <c r="W16" s="20">
        <v>8</v>
      </c>
      <c r="X16" s="20">
        <v>7</v>
      </c>
      <c r="Y16" s="20">
        <v>7</v>
      </c>
      <c r="Z16" s="20">
        <v>6</v>
      </c>
      <c r="AA16" s="20">
        <v>6</v>
      </c>
      <c r="AB16" s="20">
        <v>6</v>
      </c>
      <c r="AC16" s="20">
        <v>6</v>
      </c>
      <c r="AD16" s="20">
        <v>6</v>
      </c>
      <c r="AE16" s="20">
        <v>6</v>
      </c>
      <c r="AF16" s="20">
        <v>6</v>
      </c>
      <c r="AG16" s="20">
        <v>6</v>
      </c>
      <c r="AH16" s="20">
        <v>6</v>
      </c>
      <c r="AI16" s="20">
        <v>6</v>
      </c>
      <c r="AJ16" s="20">
        <v>6</v>
      </c>
      <c r="AK16" s="20">
        <v>6</v>
      </c>
      <c r="AL16" s="20">
        <v>6</v>
      </c>
      <c r="AM16" s="20">
        <v>6</v>
      </c>
      <c r="AN16" s="20">
        <v>6</v>
      </c>
      <c r="AO16" s="20">
        <v>6</v>
      </c>
      <c r="AP16" s="20">
        <v>6</v>
      </c>
      <c r="AQ16" s="20">
        <v>6</v>
      </c>
      <c r="AR16" s="20">
        <v>6</v>
      </c>
      <c r="AS16" s="20">
        <v>6</v>
      </c>
    </row>
    <row r="17" spans="1:45">
      <c r="A17" t="s">
        <v>255</v>
      </c>
      <c r="B17" s="23">
        <v>215</v>
      </c>
      <c r="C17" s="18" t="s">
        <v>364</v>
      </c>
      <c r="D17" s="20">
        <v>32</v>
      </c>
      <c r="E17" s="20">
        <v>32</v>
      </c>
      <c r="F17" s="20">
        <v>32</v>
      </c>
      <c r="G17" s="20">
        <v>32</v>
      </c>
      <c r="H17" s="20">
        <v>32</v>
      </c>
      <c r="I17" s="20">
        <v>32</v>
      </c>
      <c r="J17" s="20">
        <v>32</v>
      </c>
      <c r="K17" s="20">
        <v>32</v>
      </c>
      <c r="L17" s="20">
        <v>32</v>
      </c>
      <c r="M17" s="20">
        <v>32</v>
      </c>
      <c r="N17" s="20">
        <v>32</v>
      </c>
      <c r="O17" s="20">
        <v>32</v>
      </c>
      <c r="P17" s="20">
        <v>32</v>
      </c>
      <c r="Q17" s="20">
        <v>32</v>
      </c>
      <c r="R17" s="20">
        <v>32</v>
      </c>
      <c r="S17" s="20">
        <v>32</v>
      </c>
      <c r="T17" s="20">
        <v>32</v>
      </c>
      <c r="U17" s="20">
        <v>32</v>
      </c>
      <c r="V17" s="20">
        <v>32</v>
      </c>
      <c r="W17" s="20">
        <v>33</v>
      </c>
      <c r="X17" s="20">
        <v>33</v>
      </c>
      <c r="Y17" s="20">
        <v>33</v>
      </c>
      <c r="Z17" s="20">
        <v>33</v>
      </c>
      <c r="AA17" s="20">
        <v>32</v>
      </c>
      <c r="AB17" s="20">
        <v>32</v>
      </c>
      <c r="AC17" s="20">
        <v>32</v>
      </c>
      <c r="AD17" s="20">
        <v>32</v>
      </c>
      <c r="AE17" s="20">
        <v>32</v>
      </c>
      <c r="AF17" s="20">
        <v>32</v>
      </c>
      <c r="AG17" s="20">
        <v>31</v>
      </c>
      <c r="AH17" s="20">
        <v>31</v>
      </c>
      <c r="AI17" s="20">
        <v>31</v>
      </c>
      <c r="AJ17" s="20">
        <v>31</v>
      </c>
      <c r="AK17" s="20">
        <v>31</v>
      </c>
      <c r="AL17" s="20">
        <v>31</v>
      </c>
      <c r="AM17" s="20">
        <v>31</v>
      </c>
      <c r="AN17" s="20">
        <v>31</v>
      </c>
      <c r="AO17" s="20">
        <v>30</v>
      </c>
      <c r="AP17" s="20">
        <v>30</v>
      </c>
      <c r="AQ17" s="20">
        <v>30</v>
      </c>
      <c r="AR17" s="20">
        <v>30</v>
      </c>
      <c r="AS17" s="20">
        <v>30</v>
      </c>
    </row>
    <row r="18" spans="1:45">
      <c r="A18" t="s">
        <v>255</v>
      </c>
      <c r="B18" s="23">
        <v>216</v>
      </c>
      <c r="C18" s="18" t="s">
        <v>365</v>
      </c>
      <c r="D18" s="20">
        <v>5</v>
      </c>
      <c r="E18" s="20">
        <v>5</v>
      </c>
      <c r="F18" s="20">
        <v>5</v>
      </c>
      <c r="G18" s="20">
        <v>5</v>
      </c>
      <c r="H18" s="20">
        <v>5</v>
      </c>
      <c r="I18" s="20">
        <v>5</v>
      </c>
      <c r="J18" s="20">
        <v>5</v>
      </c>
      <c r="K18" s="20">
        <v>5</v>
      </c>
      <c r="L18" s="20">
        <v>5</v>
      </c>
      <c r="M18" s="20">
        <v>5</v>
      </c>
      <c r="N18" s="20">
        <v>5</v>
      </c>
      <c r="O18" s="20">
        <v>5</v>
      </c>
      <c r="P18" s="20">
        <v>5</v>
      </c>
      <c r="Q18" s="20">
        <v>5</v>
      </c>
      <c r="R18" s="20">
        <v>5</v>
      </c>
      <c r="S18" s="20">
        <v>5</v>
      </c>
      <c r="T18" s="20">
        <v>5</v>
      </c>
      <c r="U18" s="20">
        <v>5</v>
      </c>
      <c r="V18" s="20">
        <v>5</v>
      </c>
      <c r="W18" s="20">
        <v>5</v>
      </c>
      <c r="X18" s="20">
        <v>5</v>
      </c>
      <c r="Y18" s="20">
        <v>5</v>
      </c>
      <c r="Z18" s="20">
        <v>5</v>
      </c>
      <c r="AA18" s="20">
        <v>5</v>
      </c>
      <c r="AB18" s="20">
        <v>5</v>
      </c>
      <c r="AC18" s="20">
        <v>5</v>
      </c>
      <c r="AD18" s="20">
        <v>5</v>
      </c>
      <c r="AE18" s="20">
        <v>5</v>
      </c>
      <c r="AF18" s="20">
        <v>5</v>
      </c>
      <c r="AG18" s="20">
        <v>5</v>
      </c>
      <c r="AH18" s="20">
        <v>5</v>
      </c>
      <c r="AI18" s="20">
        <v>5</v>
      </c>
      <c r="AJ18" s="20">
        <v>5</v>
      </c>
      <c r="AK18" s="20">
        <v>5</v>
      </c>
      <c r="AL18" s="20">
        <v>5</v>
      </c>
      <c r="AM18" s="20">
        <v>5</v>
      </c>
      <c r="AN18" s="20">
        <v>5</v>
      </c>
      <c r="AO18" s="20">
        <v>5</v>
      </c>
      <c r="AP18" s="20">
        <v>5</v>
      </c>
      <c r="AQ18" s="20">
        <v>5</v>
      </c>
      <c r="AR18" s="20">
        <v>5</v>
      </c>
      <c r="AS18" s="20">
        <v>5</v>
      </c>
    </row>
    <row r="19" spans="1:45">
      <c r="A19" t="s">
        <v>255</v>
      </c>
      <c r="B19" s="23">
        <v>217</v>
      </c>
      <c r="C19" s="18" t="s">
        <v>366</v>
      </c>
      <c r="D19" s="20">
        <v>17</v>
      </c>
      <c r="E19" s="20">
        <v>16</v>
      </c>
      <c r="F19" s="20">
        <v>16</v>
      </c>
      <c r="G19" s="20">
        <v>16</v>
      </c>
      <c r="H19" s="20">
        <v>16</v>
      </c>
      <c r="I19" s="20">
        <v>16</v>
      </c>
      <c r="J19" s="20">
        <v>16</v>
      </c>
      <c r="K19" s="20">
        <v>16</v>
      </c>
      <c r="L19" s="20">
        <v>16</v>
      </c>
      <c r="M19" s="20">
        <v>16</v>
      </c>
      <c r="N19" s="20">
        <v>16</v>
      </c>
      <c r="O19" s="20">
        <v>16</v>
      </c>
      <c r="P19" s="20">
        <v>16</v>
      </c>
      <c r="Q19" s="20">
        <v>16</v>
      </c>
      <c r="R19" s="20">
        <v>16</v>
      </c>
      <c r="S19" s="20">
        <v>16</v>
      </c>
      <c r="T19" s="20">
        <v>16</v>
      </c>
      <c r="U19" s="20">
        <v>16</v>
      </c>
      <c r="V19" s="20">
        <v>16</v>
      </c>
      <c r="W19" s="20">
        <v>16</v>
      </c>
      <c r="X19" s="20">
        <v>16</v>
      </c>
      <c r="Y19" s="20">
        <v>16</v>
      </c>
      <c r="Z19" s="20">
        <v>16</v>
      </c>
      <c r="AA19" s="20">
        <v>16</v>
      </c>
      <c r="AB19" s="20">
        <v>16</v>
      </c>
      <c r="AC19" s="20">
        <v>16</v>
      </c>
      <c r="AD19" s="20">
        <v>16</v>
      </c>
      <c r="AE19" s="20">
        <v>16</v>
      </c>
      <c r="AF19" s="20">
        <v>16</v>
      </c>
      <c r="AG19" s="20">
        <v>16</v>
      </c>
      <c r="AH19" s="20">
        <v>16</v>
      </c>
      <c r="AI19" s="20">
        <v>16</v>
      </c>
      <c r="AJ19" s="20">
        <v>16</v>
      </c>
      <c r="AK19" s="20">
        <v>16</v>
      </c>
      <c r="AL19" s="20">
        <v>16</v>
      </c>
      <c r="AM19" s="20">
        <v>16</v>
      </c>
      <c r="AN19" s="20">
        <v>16</v>
      </c>
      <c r="AO19" s="20">
        <v>16</v>
      </c>
      <c r="AP19" s="20">
        <v>16</v>
      </c>
      <c r="AQ19" s="20">
        <v>16</v>
      </c>
      <c r="AR19" s="20">
        <v>16</v>
      </c>
      <c r="AS19" s="20">
        <v>16</v>
      </c>
    </row>
    <row r="20" spans="1:45">
      <c r="A20" t="s">
        <v>255</v>
      </c>
      <c r="B20" s="23">
        <v>218</v>
      </c>
      <c r="C20" s="18" t="s">
        <v>367</v>
      </c>
      <c r="D20" s="20">
        <v>32</v>
      </c>
      <c r="E20" s="20">
        <v>32</v>
      </c>
      <c r="F20" s="20">
        <v>31</v>
      </c>
      <c r="G20" s="20">
        <v>32</v>
      </c>
      <c r="H20" s="20">
        <v>32</v>
      </c>
      <c r="I20" s="20">
        <v>32</v>
      </c>
      <c r="J20" s="20">
        <v>31</v>
      </c>
      <c r="K20" s="20">
        <v>31</v>
      </c>
      <c r="L20" s="20">
        <v>31</v>
      </c>
      <c r="M20" s="20">
        <v>31</v>
      </c>
      <c r="N20" s="20">
        <v>31</v>
      </c>
      <c r="O20" s="20">
        <v>31</v>
      </c>
      <c r="P20" s="20">
        <v>31</v>
      </c>
      <c r="Q20" s="20">
        <v>32</v>
      </c>
      <c r="R20" s="20">
        <v>32</v>
      </c>
      <c r="S20" s="20">
        <v>31</v>
      </c>
      <c r="T20" s="20">
        <v>31</v>
      </c>
      <c r="U20" s="20">
        <v>31</v>
      </c>
      <c r="V20" s="20">
        <v>31</v>
      </c>
      <c r="W20" s="20">
        <v>31</v>
      </c>
      <c r="X20" s="20">
        <v>31</v>
      </c>
      <c r="Y20" s="20">
        <v>31</v>
      </c>
      <c r="Z20" s="20">
        <v>31</v>
      </c>
      <c r="AA20" s="20">
        <v>31</v>
      </c>
      <c r="AB20" s="20">
        <v>31</v>
      </c>
      <c r="AC20" s="20">
        <v>31</v>
      </c>
      <c r="AD20" s="20">
        <v>32</v>
      </c>
      <c r="AE20" s="20">
        <v>32</v>
      </c>
      <c r="AF20" s="20">
        <v>32</v>
      </c>
      <c r="AG20" s="20">
        <v>31</v>
      </c>
      <c r="AH20" s="20">
        <v>30</v>
      </c>
      <c r="AI20" s="20">
        <v>30</v>
      </c>
      <c r="AJ20" s="20">
        <v>31</v>
      </c>
      <c r="AK20" s="20">
        <v>31</v>
      </c>
      <c r="AL20" s="20">
        <v>31</v>
      </c>
      <c r="AM20" s="20">
        <v>31</v>
      </c>
      <c r="AN20" s="20">
        <v>31</v>
      </c>
      <c r="AO20" s="20">
        <v>32</v>
      </c>
      <c r="AP20" s="20">
        <v>32</v>
      </c>
      <c r="AQ20" s="20">
        <v>32</v>
      </c>
      <c r="AR20" s="20">
        <v>32</v>
      </c>
      <c r="AS20" s="20">
        <v>32</v>
      </c>
    </row>
    <row r="21" spans="1:45">
      <c r="A21" t="s">
        <v>255</v>
      </c>
      <c r="B21" s="23">
        <v>219</v>
      </c>
      <c r="C21" s="18" t="s">
        <v>368</v>
      </c>
      <c r="D21" s="20">
        <v>15</v>
      </c>
      <c r="E21" s="20">
        <v>15</v>
      </c>
      <c r="F21" s="20">
        <v>15</v>
      </c>
      <c r="G21" s="20">
        <v>15</v>
      </c>
      <c r="H21" s="20">
        <v>15</v>
      </c>
      <c r="I21" s="20">
        <v>15</v>
      </c>
      <c r="J21" s="20">
        <v>15</v>
      </c>
      <c r="K21" s="20">
        <v>15</v>
      </c>
      <c r="L21" s="20">
        <v>15</v>
      </c>
      <c r="M21" s="20">
        <v>15</v>
      </c>
      <c r="N21" s="20">
        <v>15</v>
      </c>
      <c r="O21" s="20">
        <v>15</v>
      </c>
      <c r="P21" s="20">
        <v>15</v>
      </c>
      <c r="Q21" s="20">
        <v>15</v>
      </c>
      <c r="R21" s="20">
        <v>15</v>
      </c>
      <c r="S21" s="20">
        <v>15</v>
      </c>
      <c r="T21" s="20">
        <v>15</v>
      </c>
      <c r="U21" s="20">
        <v>15</v>
      </c>
      <c r="V21" s="20">
        <v>15</v>
      </c>
      <c r="W21" s="20">
        <v>15</v>
      </c>
      <c r="X21" s="20">
        <v>15</v>
      </c>
      <c r="Y21" s="20">
        <v>15</v>
      </c>
      <c r="Z21" s="20">
        <v>15</v>
      </c>
      <c r="AA21" s="20">
        <v>15</v>
      </c>
      <c r="AB21" s="20">
        <v>15</v>
      </c>
      <c r="AC21" s="20">
        <v>15</v>
      </c>
      <c r="AD21" s="20">
        <v>15</v>
      </c>
      <c r="AE21" s="20">
        <v>15</v>
      </c>
      <c r="AF21" s="20">
        <v>15</v>
      </c>
      <c r="AG21" s="20">
        <v>15</v>
      </c>
      <c r="AH21" s="20">
        <v>15</v>
      </c>
      <c r="AI21" s="20">
        <v>15</v>
      </c>
      <c r="AJ21" s="20">
        <v>15</v>
      </c>
      <c r="AK21" s="20">
        <v>15</v>
      </c>
      <c r="AL21" s="20">
        <v>15</v>
      </c>
      <c r="AM21" s="20">
        <v>15</v>
      </c>
      <c r="AN21" s="20">
        <v>15</v>
      </c>
      <c r="AO21" s="20">
        <v>15</v>
      </c>
      <c r="AP21" s="20">
        <v>15</v>
      </c>
      <c r="AQ21" s="20">
        <v>15</v>
      </c>
      <c r="AR21" s="20">
        <v>15</v>
      </c>
      <c r="AS21" s="20">
        <v>16</v>
      </c>
    </row>
    <row r="22" spans="1:45">
      <c r="A22" t="s">
        <v>255</v>
      </c>
      <c r="B22" s="23">
        <v>220</v>
      </c>
      <c r="C22" s="18" t="s">
        <v>369</v>
      </c>
      <c r="D22" s="20">
        <v>5</v>
      </c>
      <c r="E22" s="20">
        <v>5</v>
      </c>
      <c r="F22" s="20">
        <v>5</v>
      </c>
      <c r="G22" s="20">
        <v>5</v>
      </c>
      <c r="H22" s="20">
        <v>5</v>
      </c>
      <c r="I22" s="20">
        <v>5</v>
      </c>
      <c r="J22" s="20">
        <v>5</v>
      </c>
      <c r="K22" s="20">
        <v>5</v>
      </c>
      <c r="L22" s="20">
        <v>5</v>
      </c>
      <c r="M22" s="20">
        <v>5</v>
      </c>
      <c r="N22" s="20">
        <v>5</v>
      </c>
      <c r="O22" s="20">
        <v>5</v>
      </c>
      <c r="P22" s="20">
        <v>5</v>
      </c>
      <c r="Q22" s="20">
        <v>5</v>
      </c>
      <c r="R22" s="20">
        <v>5</v>
      </c>
      <c r="S22" s="20">
        <v>5</v>
      </c>
      <c r="T22" s="20">
        <v>5</v>
      </c>
      <c r="U22" s="20">
        <v>5</v>
      </c>
      <c r="V22" s="20">
        <v>5</v>
      </c>
      <c r="W22" s="20">
        <v>5</v>
      </c>
      <c r="X22" s="20">
        <v>5</v>
      </c>
      <c r="Y22" s="20">
        <v>5</v>
      </c>
      <c r="Z22" s="20">
        <v>5</v>
      </c>
      <c r="AA22" s="20">
        <v>5</v>
      </c>
      <c r="AB22" s="20">
        <v>5</v>
      </c>
      <c r="AC22" s="20">
        <v>5</v>
      </c>
      <c r="AD22" s="20">
        <v>5</v>
      </c>
      <c r="AE22" s="20">
        <v>5</v>
      </c>
      <c r="AF22" s="20">
        <v>5</v>
      </c>
      <c r="AG22" s="20">
        <v>5</v>
      </c>
      <c r="AH22" s="20">
        <v>5</v>
      </c>
      <c r="AI22" s="20">
        <v>5</v>
      </c>
      <c r="AJ22" s="20">
        <v>5</v>
      </c>
      <c r="AK22" s="20">
        <v>5</v>
      </c>
      <c r="AL22" s="20">
        <v>5</v>
      </c>
      <c r="AM22" s="20">
        <v>5</v>
      </c>
      <c r="AN22" s="20">
        <v>5</v>
      </c>
      <c r="AO22" s="20">
        <v>5</v>
      </c>
      <c r="AP22" s="20">
        <v>5</v>
      </c>
      <c r="AQ22" s="20">
        <v>5</v>
      </c>
      <c r="AR22" s="20">
        <v>5</v>
      </c>
      <c r="AS22" s="20">
        <v>5</v>
      </c>
    </row>
    <row r="23" spans="1:45">
      <c r="A23" t="s">
        <v>255</v>
      </c>
      <c r="B23" s="23">
        <v>221</v>
      </c>
      <c r="C23" s="18" t="s">
        <v>370</v>
      </c>
      <c r="D23" s="20">
        <v>38</v>
      </c>
      <c r="E23" s="20">
        <v>37</v>
      </c>
      <c r="F23" s="20">
        <v>37</v>
      </c>
      <c r="G23" s="20">
        <v>37</v>
      </c>
      <c r="H23" s="20">
        <v>37</v>
      </c>
      <c r="I23" s="20">
        <v>36</v>
      </c>
      <c r="J23" s="20">
        <v>35</v>
      </c>
      <c r="K23" s="20">
        <v>35</v>
      </c>
      <c r="L23" s="20">
        <v>35</v>
      </c>
      <c r="M23" s="20">
        <v>34</v>
      </c>
      <c r="N23" s="20">
        <v>34</v>
      </c>
      <c r="O23" s="20">
        <v>35</v>
      </c>
      <c r="P23" s="20">
        <v>35</v>
      </c>
      <c r="Q23" s="20">
        <v>34</v>
      </c>
      <c r="R23" s="20">
        <v>34</v>
      </c>
      <c r="S23" s="20">
        <v>34</v>
      </c>
      <c r="T23" s="20">
        <v>34</v>
      </c>
      <c r="U23" s="20">
        <v>35</v>
      </c>
      <c r="V23" s="20">
        <v>35</v>
      </c>
      <c r="W23" s="20">
        <v>35</v>
      </c>
      <c r="X23" s="20">
        <v>37</v>
      </c>
      <c r="Y23" s="20">
        <v>37</v>
      </c>
      <c r="Z23" s="20">
        <v>37</v>
      </c>
      <c r="AA23" s="20">
        <v>37</v>
      </c>
      <c r="AB23" s="20">
        <v>37</v>
      </c>
      <c r="AC23" s="20">
        <v>37</v>
      </c>
      <c r="AD23" s="20">
        <v>37</v>
      </c>
      <c r="AE23" s="20">
        <v>37</v>
      </c>
      <c r="AF23" s="20">
        <v>36</v>
      </c>
      <c r="AG23" s="20">
        <v>37</v>
      </c>
      <c r="AH23" s="20">
        <v>37</v>
      </c>
      <c r="AI23" s="20">
        <v>37</v>
      </c>
      <c r="AJ23" s="20">
        <v>36</v>
      </c>
      <c r="AK23" s="20">
        <v>36</v>
      </c>
      <c r="AL23" s="20">
        <v>36</v>
      </c>
      <c r="AM23" s="20">
        <v>36</v>
      </c>
      <c r="AN23" s="20">
        <v>36</v>
      </c>
      <c r="AO23" s="20">
        <v>36</v>
      </c>
      <c r="AP23" s="20">
        <v>36</v>
      </c>
      <c r="AQ23" s="20">
        <v>36</v>
      </c>
      <c r="AR23" s="20">
        <v>35</v>
      </c>
      <c r="AS23" s="20">
        <v>34</v>
      </c>
    </row>
    <row r="24" spans="1:45">
      <c r="A24" t="s">
        <v>255</v>
      </c>
      <c r="B24" s="23">
        <v>222</v>
      </c>
      <c r="C24" s="18" t="s">
        <v>371</v>
      </c>
      <c r="D24" s="20">
        <v>115</v>
      </c>
      <c r="E24" s="20">
        <v>115</v>
      </c>
      <c r="F24" s="20">
        <v>113</v>
      </c>
      <c r="G24" s="20">
        <v>115</v>
      </c>
      <c r="H24" s="20">
        <v>115</v>
      </c>
      <c r="I24" s="20">
        <v>114</v>
      </c>
      <c r="J24" s="20">
        <v>114</v>
      </c>
      <c r="K24" s="20">
        <v>113</v>
      </c>
      <c r="L24" s="20">
        <v>113</v>
      </c>
      <c r="M24" s="20">
        <v>113</v>
      </c>
      <c r="N24" s="20">
        <v>113</v>
      </c>
      <c r="O24" s="20">
        <v>114</v>
      </c>
      <c r="P24" s="20">
        <v>113</v>
      </c>
      <c r="Q24" s="20">
        <v>115</v>
      </c>
      <c r="R24" s="20">
        <v>116</v>
      </c>
      <c r="S24" s="20">
        <v>114</v>
      </c>
      <c r="T24" s="20">
        <v>115</v>
      </c>
      <c r="U24" s="20">
        <v>118</v>
      </c>
      <c r="V24" s="20">
        <v>119</v>
      </c>
      <c r="W24" s="20">
        <v>119</v>
      </c>
      <c r="X24" s="20">
        <v>119</v>
      </c>
      <c r="Y24" s="20">
        <v>120</v>
      </c>
      <c r="Z24" s="20">
        <v>122</v>
      </c>
      <c r="AA24" s="20">
        <v>120</v>
      </c>
      <c r="AB24" s="20">
        <v>120</v>
      </c>
      <c r="AC24" s="20">
        <v>121</v>
      </c>
      <c r="AD24" s="20">
        <v>121</v>
      </c>
      <c r="AE24" s="20">
        <v>120</v>
      </c>
      <c r="AF24" s="20">
        <v>120</v>
      </c>
      <c r="AG24" s="20">
        <v>119</v>
      </c>
      <c r="AH24" s="20">
        <v>119</v>
      </c>
      <c r="AI24" s="20">
        <v>119</v>
      </c>
      <c r="AJ24" s="20">
        <v>121</v>
      </c>
      <c r="AK24" s="20">
        <v>122</v>
      </c>
      <c r="AL24" s="20">
        <v>122</v>
      </c>
      <c r="AM24" s="20">
        <v>121</v>
      </c>
      <c r="AN24" s="20">
        <v>119</v>
      </c>
      <c r="AO24" s="20">
        <v>120</v>
      </c>
      <c r="AP24" s="20">
        <v>121</v>
      </c>
      <c r="AQ24" s="20">
        <v>119</v>
      </c>
      <c r="AR24" s="20">
        <v>117</v>
      </c>
      <c r="AS24" s="20">
        <v>117</v>
      </c>
    </row>
    <row r="25" spans="1:45">
      <c r="A25" t="s">
        <v>255</v>
      </c>
      <c r="B25" s="23">
        <v>223</v>
      </c>
      <c r="C25" s="18" t="s">
        <v>372</v>
      </c>
      <c r="D25" s="20">
        <v>7</v>
      </c>
      <c r="E25" s="20">
        <v>7</v>
      </c>
      <c r="F25" s="20">
        <v>7</v>
      </c>
      <c r="G25" s="20">
        <v>7</v>
      </c>
      <c r="H25" s="20">
        <v>7</v>
      </c>
      <c r="I25" s="20">
        <v>7</v>
      </c>
      <c r="J25" s="20">
        <v>7</v>
      </c>
      <c r="K25" s="20">
        <v>7</v>
      </c>
      <c r="L25" s="20">
        <v>7</v>
      </c>
      <c r="M25" s="20">
        <v>7</v>
      </c>
      <c r="N25" s="20">
        <v>7</v>
      </c>
      <c r="O25" s="20">
        <v>7</v>
      </c>
      <c r="P25" s="20">
        <v>7</v>
      </c>
      <c r="Q25" s="20">
        <v>7</v>
      </c>
      <c r="R25" s="20">
        <v>7</v>
      </c>
      <c r="S25" s="20">
        <v>7</v>
      </c>
      <c r="T25" s="20">
        <v>7</v>
      </c>
      <c r="U25" s="20">
        <v>7</v>
      </c>
      <c r="V25" s="20">
        <v>7</v>
      </c>
      <c r="W25" s="20">
        <v>7</v>
      </c>
      <c r="X25" s="20">
        <v>7</v>
      </c>
      <c r="Y25" s="20">
        <v>7</v>
      </c>
      <c r="Z25" s="20">
        <v>6</v>
      </c>
      <c r="AA25" s="20">
        <v>6</v>
      </c>
      <c r="AB25" s="20">
        <v>6</v>
      </c>
      <c r="AC25" s="20">
        <v>6</v>
      </c>
      <c r="AD25" s="20">
        <v>6</v>
      </c>
      <c r="AE25" s="20">
        <v>6</v>
      </c>
      <c r="AF25" s="20">
        <v>6</v>
      </c>
      <c r="AG25" s="20">
        <v>6</v>
      </c>
      <c r="AH25" s="20">
        <v>6</v>
      </c>
      <c r="AI25" s="20">
        <v>6</v>
      </c>
      <c r="AJ25" s="20">
        <v>6</v>
      </c>
      <c r="AK25" s="20">
        <v>6</v>
      </c>
      <c r="AL25" s="20">
        <v>6</v>
      </c>
      <c r="AM25" s="20">
        <v>6</v>
      </c>
      <c r="AN25" s="20">
        <v>6</v>
      </c>
      <c r="AO25" s="20">
        <v>6</v>
      </c>
      <c r="AP25" s="20">
        <v>6</v>
      </c>
      <c r="AQ25" s="20">
        <v>6</v>
      </c>
      <c r="AR25" s="20">
        <v>6</v>
      </c>
      <c r="AS25" s="20">
        <v>6</v>
      </c>
    </row>
    <row r="26" spans="1:45">
      <c r="A26" t="s">
        <v>255</v>
      </c>
      <c r="B26" s="23">
        <v>224</v>
      </c>
      <c r="C26" s="18" t="s">
        <v>373</v>
      </c>
      <c r="D26" s="20">
        <v>6</v>
      </c>
      <c r="E26" s="20">
        <v>6</v>
      </c>
      <c r="F26" s="20">
        <v>6</v>
      </c>
      <c r="G26" s="20">
        <v>6</v>
      </c>
      <c r="H26" s="20">
        <v>6</v>
      </c>
      <c r="I26" s="20">
        <v>5</v>
      </c>
      <c r="J26" s="20">
        <v>5</v>
      </c>
      <c r="K26" s="20">
        <v>5</v>
      </c>
      <c r="L26" s="20">
        <v>5</v>
      </c>
      <c r="M26" s="20">
        <v>5</v>
      </c>
      <c r="N26" s="20">
        <v>5</v>
      </c>
      <c r="O26" s="20">
        <v>4</v>
      </c>
      <c r="P26" s="20">
        <v>4</v>
      </c>
      <c r="Q26" s="20">
        <v>4</v>
      </c>
      <c r="R26" s="20">
        <v>4</v>
      </c>
      <c r="S26" s="20">
        <v>4</v>
      </c>
      <c r="T26" s="20">
        <v>4</v>
      </c>
      <c r="U26" s="20">
        <v>4</v>
      </c>
      <c r="V26" s="20">
        <v>4</v>
      </c>
      <c r="W26" s="20">
        <v>4</v>
      </c>
      <c r="X26" s="20">
        <v>4</v>
      </c>
      <c r="Y26" s="20">
        <v>4</v>
      </c>
      <c r="Z26" s="20">
        <v>4</v>
      </c>
      <c r="AA26" s="20">
        <v>4</v>
      </c>
      <c r="AB26" s="20">
        <v>4</v>
      </c>
      <c r="AC26" s="20">
        <v>4</v>
      </c>
      <c r="AD26" s="20">
        <v>4</v>
      </c>
      <c r="AE26" s="20">
        <v>4</v>
      </c>
      <c r="AF26" s="20">
        <v>4</v>
      </c>
      <c r="AG26" s="20">
        <v>4</v>
      </c>
      <c r="AH26" s="20">
        <v>4</v>
      </c>
      <c r="AI26" s="20">
        <v>4</v>
      </c>
      <c r="AJ26" s="20">
        <v>4</v>
      </c>
      <c r="AK26" s="20">
        <v>4</v>
      </c>
      <c r="AL26" s="20">
        <v>4</v>
      </c>
      <c r="AM26" s="20">
        <v>4</v>
      </c>
      <c r="AN26" s="20">
        <v>4</v>
      </c>
      <c r="AO26" s="20">
        <v>4</v>
      </c>
      <c r="AP26" s="20">
        <v>4</v>
      </c>
      <c r="AQ26" s="20">
        <v>4</v>
      </c>
      <c r="AR26" s="20">
        <v>4</v>
      </c>
      <c r="AS26" s="20">
        <v>4</v>
      </c>
    </row>
    <row r="27" spans="1:45">
      <c r="A27" t="s">
        <v>255</v>
      </c>
      <c r="B27" s="23">
        <v>225</v>
      </c>
      <c r="C27" s="18" t="s">
        <v>374</v>
      </c>
      <c r="D27" s="20">
        <v>231</v>
      </c>
      <c r="E27" s="20">
        <v>232</v>
      </c>
      <c r="F27" s="20">
        <v>230</v>
      </c>
      <c r="G27" s="20">
        <v>231</v>
      </c>
      <c r="H27" s="20">
        <v>232</v>
      </c>
      <c r="I27" s="20">
        <v>230</v>
      </c>
      <c r="J27" s="20">
        <v>231</v>
      </c>
      <c r="K27" s="20">
        <v>231</v>
      </c>
      <c r="L27" s="20">
        <v>232</v>
      </c>
      <c r="M27" s="20">
        <v>234</v>
      </c>
      <c r="N27" s="20">
        <v>233</v>
      </c>
      <c r="O27" s="20">
        <v>229</v>
      </c>
      <c r="P27" s="20">
        <v>224</v>
      </c>
      <c r="Q27" s="20">
        <v>227</v>
      </c>
      <c r="R27" s="20">
        <v>228</v>
      </c>
      <c r="S27" s="20">
        <v>230</v>
      </c>
      <c r="T27" s="20">
        <v>230</v>
      </c>
      <c r="U27" s="20">
        <v>225</v>
      </c>
      <c r="V27" s="20">
        <v>225</v>
      </c>
      <c r="W27" s="20">
        <v>225</v>
      </c>
      <c r="X27" s="20">
        <v>225</v>
      </c>
      <c r="Y27" s="20">
        <v>224</v>
      </c>
      <c r="Z27" s="20">
        <v>220</v>
      </c>
      <c r="AA27" s="20">
        <v>220</v>
      </c>
      <c r="AB27" s="20">
        <v>218</v>
      </c>
      <c r="AC27" s="20">
        <v>216</v>
      </c>
      <c r="AD27" s="20">
        <v>217</v>
      </c>
      <c r="AE27" s="20">
        <v>218</v>
      </c>
      <c r="AF27" s="20">
        <v>215</v>
      </c>
      <c r="AG27" s="20">
        <v>214</v>
      </c>
      <c r="AH27" s="20">
        <v>214</v>
      </c>
      <c r="AI27" s="20">
        <v>216</v>
      </c>
      <c r="AJ27" s="20">
        <v>216</v>
      </c>
      <c r="AK27" s="20">
        <v>217</v>
      </c>
      <c r="AL27" s="20">
        <v>217</v>
      </c>
      <c r="AM27" s="20">
        <v>219</v>
      </c>
      <c r="AN27" s="20">
        <v>219</v>
      </c>
      <c r="AO27" s="20">
        <v>217</v>
      </c>
      <c r="AP27" s="20">
        <v>220</v>
      </c>
      <c r="AQ27" s="20">
        <v>223</v>
      </c>
      <c r="AR27" s="20">
        <v>221</v>
      </c>
      <c r="AS27" s="20">
        <v>222</v>
      </c>
    </row>
    <row r="28" spans="1:45">
      <c r="A28" t="s">
        <v>255</v>
      </c>
      <c r="B28" s="23">
        <v>226</v>
      </c>
      <c r="C28" s="18" t="s">
        <v>375</v>
      </c>
      <c r="D28" s="20">
        <v>237</v>
      </c>
      <c r="E28" s="20">
        <v>238</v>
      </c>
      <c r="F28" s="20">
        <v>238</v>
      </c>
      <c r="G28" s="20">
        <v>234</v>
      </c>
      <c r="H28" s="20">
        <v>234</v>
      </c>
      <c r="I28" s="20">
        <v>235</v>
      </c>
      <c r="J28" s="20">
        <v>225</v>
      </c>
      <c r="K28" s="20">
        <v>225</v>
      </c>
      <c r="L28" s="20">
        <v>226</v>
      </c>
      <c r="M28" s="20">
        <v>229</v>
      </c>
      <c r="N28" s="20">
        <v>229</v>
      </c>
      <c r="O28" s="20">
        <v>229</v>
      </c>
      <c r="P28" s="20">
        <v>229</v>
      </c>
      <c r="Q28" s="20">
        <v>230</v>
      </c>
      <c r="R28" s="20">
        <v>230</v>
      </c>
      <c r="S28" s="20">
        <v>230</v>
      </c>
      <c r="T28" s="20">
        <v>232</v>
      </c>
      <c r="U28" s="20">
        <v>235</v>
      </c>
      <c r="V28" s="20">
        <v>235</v>
      </c>
      <c r="W28" s="20">
        <v>236</v>
      </c>
      <c r="X28" s="20">
        <v>241</v>
      </c>
      <c r="Y28" s="20">
        <v>238</v>
      </c>
      <c r="Z28" s="20">
        <v>236</v>
      </c>
      <c r="AA28" s="20">
        <v>236</v>
      </c>
      <c r="AB28" s="20">
        <v>240</v>
      </c>
      <c r="AC28" s="20">
        <v>241</v>
      </c>
      <c r="AD28" s="20">
        <v>240</v>
      </c>
      <c r="AE28" s="20">
        <v>239</v>
      </c>
      <c r="AF28" s="20">
        <v>238</v>
      </c>
      <c r="AG28" s="20">
        <v>237</v>
      </c>
      <c r="AH28" s="20">
        <v>234</v>
      </c>
      <c r="AI28" s="20">
        <v>234</v>
      </c>
      <c r="AJ28" s="20">
        <v>235</v>
      </c>
      <c r="AK28" s="20">
        <v>231</v>
      </c>
      <c r="AL28" s="20">
        <v>231</v>
      </c>
      <c r="AM28" s="20">
        <v>233</v>
      </c>
      <c r="AN28" s="20">
        <v>232</v>
      </c>
      <c r="AO28" s="20">
        <v>232</v>
      </c>
      <c r="AP28" s="20">
        <v>230</v>
      </c>
      <c r="AQ28" s="20">
        <v>232</v>
      </c>
      <c r="AR28" s="20">
        <v>231</v>
      </c>
      <c r="AS28" s="20">
        <v>234</v>
      </c>
    </row>
    <row r="29" spans="1:45">
      <c r="A29" t="s">
        <v>255</v>
      </c>
      <c r="B29" s="23">
        <v>302</v>
      </c>
      <c r="C29" s="18" t="s">
        <v>376</v>
      </c>
      <c r="D29" s="20">
        <v>2</v>
      </c>
      <c r="E29" s="20">
        <v>2</v>
      </c>
      <c r="F29" s="20">
        <v>2</v>
      </c>
      <c r="G29" s="20">
        <v>2</v>
      </c>
      <c r="H29" s="20">
        <v>2</v>
      </c>
      <c r="I29" s="20">
        <v>2</v>
      </c>
      <c r="J29" s="20">
        <v>2</v>
      </c>
      <c r="K29" s="20">
        <v>2</v>
      </c>
      <c r="L29" s="20">
        <v>2</v>
      </c>
      <c r="M29" s="20">
        <v>2</v>
      </c>
      <c r="N29" s="20">
        <v>2</v>
      </c>
      <c r="O29" s="20">
        <v>2</v>
      </c>
      <c r="P29" s="20">
        <v>2</v>
      </c>
      <c r="Q29" s="20">
        <v>2</v>
      </c>
      <c r="R29" s="20">
        <v>2</v>
      </c>
      <c r="S29" s="20">
        <v>2</v>
      </c>
      <c r="T29" s="20">
        <v>2</v>
      </c>
      <c r="U29" s="20">
        <v>2</v>
      </c>
      <c r="V29" s="20">
        <v>2</v>
      </c>
      <c r="W29" s="20">
        <v>2</v>
      </c>
      <c r="X29" s="20">
        <v>2</v>
      </c>
      <c r="Y29" s="20">
        <v>2</v>
      </c>
      <c r="Z29" s="20">
        <v>2</v>
      </c>
      <c r="AA29" s="20">
        <v>2</v>
      </c>
      <c r="AB29" s="20">
        <v>2</v>
      </c>
      <c r="AC29" s="20">
        <v>2</v>
      </c>
      <c r="AD29" s="20">
        <v>2</v>
      </c>
      <c r="AE29" s="20">
        <v>2</v>
      </c>
      <c r="AF29" s="20">
        <v>2</v>
      </c>
      <c r="AG29" s="20">
        <v>2</v>
      </c>
      <c r="AH29" s="20">
        <v>2</v>
      </c>
      <c r="AI29" s="20">
        <v>2</v>
      </c>
      <c r="AJ29" s="20">
        <v>2</v>
      </c>
      <c r="AK29" s="20">
        <v>2</v>
      </c>
      <c r="AL29" s="20">
        <v>2</v>
      </c>
      <c r="AM29" s="20">
        <v>2</v>
      </c>
      <c r="AN29" s="20">
        <v>2</v>
      </c>
      <c r="AO29" s="20">
        <v>2</v>
      </c>
      <c r="AP29" s="20">
        <v>2</v>
      </c>
      <c r="AQ29" s="20">
        <v>2</v>
      </c>
      <c r="AR29" s="20">
        <v>2</v>
      </c>
      <c r="AS29" s="20">
        <v>2</v>
      </c>
    </row>
    <row r="30" spans="1:45">
      <c r="A30" t="s">
        <v>255</v>
      </c>
      <c r="B30" s="23">
        <v>303</v>
      </c>
      <c r="C30" s="18" t="s">
        <v>377</v>
      </c>
      <c r="D30" s="20">
        <v>1</v>
      </c>
      <c r="E30" s="20">
        <v>1</v>
      </c>
      <c r="F30" s="20">
        <v>1</v>
      </c>
      <c r="G30" s="20">
        <v>1</v>
      </c>
      <c r="H30" s="20">
        <v>1</v>
      </c>
      <c r="I30" s="20">
        <v>1</v>
      </c>
      <c r="J30" s="20">
        <v>1</v>
      </c>
      <c r="K30" s="20">
        <v>1</v>
      </c>
      <c r="L30" s="20">
        <v>1</v>
      </c>
      <c r="M30" s="20">
        <v>1</v>
      </c>
      <c r="N30" s="20">
        <v>1</v>
      </c>
      <c r="O30" s="20">
        <v>1</v>
      </c>
      <c r="P30" s="20">
        <v>1</v>
      </c>
      <c r="Q30" s="20">
        <v>1</v>
      </c>
      <c r="R30" s="20">
        <v>1</v>
      </c>
      <c r="S30" s="20">
        <v>1</v>
      </c>
      <c r="T30" s="20">
        <v>1</v>
      </c>
      <c r="U30" s="20">
        <v>1</v>
      </c>
      <c r="V30" s="20">
        <v>1</v>
      </c>
      <c r="W30" s="20">
        <v>1</v>
      </c>
      <c r="X30" s="20">
        <v>1</v>
      </c>
      <c r="Y30" s="20">
        <v>1</v>
      </c>
      <c r="Z30" s="20">
        <v>1</v>
      </c>
      <c r="AA30" s="20">
        <v>1</v>
      </c>
      <c r="AB30" s="20">
        <v>1</v>
      </c>
      <c r="AC30" s="20">
        <v>1</v>
      </c>
      <c r="AD30" s="20">
        <v>1</v>
      </c>
      <c r="AE30" s="20">
        <v>1</v>
      </c>
      <c r="AF30" s="20">
        <v>1</v>
      </c>
      <c r="AG30" s="20">
        <v>1</v>
      </c>
      <c r="AH30" s="20">
        <v>1</v>
      </c>
      <c r="AI30" s="20">
        <v>1</v>
      </c>
      <c r="AJ30" s="20">
        <v>1</v>
      </c>
      <c r="AK30" s="20">
        <v>1</v>
      </c>
      <c r="AL30" s="20">
        <v>1</v>
      </c>
      <c r="AM30" s="20">
        <v>1</v>
      </c>
      <c r="AN30" s="20">
        <v>1</v>
      </c>
      <c r="AO30" s="20">
        <v>1</v>
      </c>
      <c r="AP30" s="20">
        <v>1</v>
      </c>
      <c r="AQ30" s="20">
        <v>1</v>
      </c>
      <c r="AR30" s="20">
        <v>1</v>
      </c>
      <c r="AS30" s="20">
        <v>1</v>
      </c>
    </row>
    <row r="31" spans="1:45">
      <c r="A31" t="s">
        <v>255</v>
      </c>
      <c r="B31" s="23">
        <v>304</v>
      </c>
      <c r="C31" s="18" t="s">
        <v>378</v>
      </c>
      <c r="D31" s="20">
        <v>2</v>
      </c>
      <c r="E31" s="20">
        <v>2</v>
      </c>
      <c r="F31" s="20">
        <v>2</v>
      </c>
      <c r="G31" s="20">
        <v>2</v>
      </c>
      <c r="H31" s="20">
        <v>2</v>
      </c>
      <c r="I31" s="20">
        <v>2</v>
      </c>
      <c r="J31" s="20">
        <v>2</v>
      </c>
      <c r="K31" s="20">
        <v>2</v>
      </c>
      <c r="L31" s="20">
        <v>2</v>
      </c>
      <c r="M31" s="20">
        <v>2</v>
      </c>
      <c r="N31" s="20">
        <v>2</v>
      </c>
      <c r="O31" s="20">
        <v>2</v>
      </c>
      <c r="P31" s="20">
        <v>2</v>
      </c>
      <c r="Q31" s="20">
        <v>2</v>
      </c>
      <c r="R31" s="20">
        <v>2</v>
      </c>
      <c r="S31" s="20">
        <v>2</v>
      </c>
      <c r="T31" s="20">
        <v>2</v>
      </c>
      <c r="U31" s="20">
        <v>2</v>
      </c>
      <c r="V31" s="20">
        <v>2</v>
      </c>
      <c r="W31" s="20">
        <v>2</v>
      </c>
      <c r="X31" s="20">
        <v>2</v>
      </c>
      <c r="Y31" s="20">
        <v>2</v>
      </c>
      <c r="Z31" s="20">
        <v>2</v>
      </c>
      <c r="AA31" s="20">
        <v>2</v>
      </c>
      <c r="AB31" s="20">
        <v>2</v>
      </c>
      <c r="AC31" s="20">
        <v>2</v>
      </c>
      <c r="AD31" s="20">
        <v>2</v>
      </c>
      <c r="AE31" s="20">
        <v>2</v>
      </c>
      <c r="AF31" s="20">
        <v>2</v>
      </c>
      <c r="AG31" s="20">
        <v>2</v>
      </c>
      <c r="AH31" s="20">
        <v>2</v>
      </c>
      <c r="AI31" s="20">
        <v>2</v>
      </c>
      <c r="AJ31" s="20">
        <v>2</v>
      </c>
      <c r="AK31" s="20">
        <v>2</v>
      </c>
      <c r="AL31" s="20">
        <v>2</v>
      </c>
      <c r="AM31" s="20">
        <v>2</v>
      </c>
      <c r="AN31" s="20">
        <v>2</v>
      </c>
      <c r="AO31" s="20">
        <v>2</v>
      </c>
      <c r="AP31" s="20">
        <v>2</v>
      </c>
      <c r="AQ31" s="20">
        <v>2</v>
      </c>
      <c r="AR31" s="20">
        <v>2</v>
      </c>
      <c r="AS31" s="20">
        <v>2</v>
      </c>
    </row>
    <row r="32" spans="1:45">
      <c r="A32" t="s">
        <v>255</v>
      </c>
      <c r="B32" s="23">
        <v>307</v>
      </c>
      <c r="C32" s="18" t="s">
        <v>379</v>
      </c>
      <c r="D32" s="20">
        <v>22</v>
      </c>
      <c r="E32" s="20">
        <v>22</v>
      </c>
      <c r="F32" s="20">
        <v>21</v>
      </c>
      <c r="G32" s="20">
        <v>21</v>
      </c>
      <c r="H32" s="20">
        <v>21</v>
      </c>
      <c r="I32" s="20">
        <v>21</v>
      </c>
      <c r="J32" s="20">
        <v>22</v>
      </c>
      <c r="K32" s="20">
        <v>22</v>
      </c>
      <c r="L32" s="20">
        <v>22</v>
      </c>
      <c r="M32" s="20">
        <v>22</v>
      </c>
      <c r="N32" s="20">
        <v>22</v>
      </c>
      <c r="O32" s="20">
        <v>22</v>
      </c>
      <c r="P32" s="20">
        <v>22</v>
      </c>
      <c r="Q32" s="20">
        <v>22</v>
      </c>
      <c r="R32" s="20">
        <v>22</v>
      </c>
      <c r="S32" s="20">
        <v>21</v>
      </c>
      <c r="T32" s="20">
        <v>21</v>
      </c>
      <c r="U32" s="20">
        <v>21</v>
      </c>
      <c r="V32" s="20">
        <v>21</v>
      </c>
      <c r="W32" s="20">
        <v>21</v>
      </c>
      <c r="X32" s="20">
        <v>21</v>
      </c>
      <c r="Y32" s="20">
        <v>21</v>
      </c>
      <c r="Z32" s="20">
        <v>21</v>
      </c>
      <c r="AA32" s="20">
        <v>21</v>
      </c>
      <c r="AB32" s="20">
        <v>21</v>
      </c>
      <c r="AC32" s="20">
        <v>21</v>
      </c>
      <c r="AD32" s="20">
        <v>21</v>
      </c>
      <c r="AE32" s="20">
        <v>21</v>
      </c>
      <c r="AF32" s="20">
        <v>21</v>
      </c>
      <c r="AG32" s="20">
        <v>21</v>
      </c>
      <c r="AH32" s="20">
        <v>21</v>
      </c>
      <c r="AI32" s="20">
        <v>21</v>
      </c>
      <c r="AJ32" s="20">
        <v>21</v>
      </c>
      <c r="AK32" s="20">
        <v>21</v>
      </c>
      <c r="AL32" s="20">
        <v>21</v>
      </c>
      <c r="AM32" s="20">
        <v>21</v>
      </c>
      <c r="AN32" s="20">
        <v>21</v>
      </c>
      <c r="AO32" s="20">
        <v>21</v>
      </c>
      <c r="AP32" s="20">
        <v>20</v>
      </c>
      <c r="AQ32" s="20">
        <v>20</v>
      </c>
      <c r="AR32" s="20">
        <v>20</v>
      </c>
      <c r="AS32" s="20">
        <v>20</v>
      </c>
    </row>
    <row r="33" spans="1:45">
      <c r="A33" t="s">
        <v>255</v>
      </c>
      <c r="B33" s="23">
        <v>311</v>
      </c>
      <c r="C33" s="18" t="s">
        <v>380</v>
      </c>
      <c r="D33" s="20">
        <v>18</v>
      </c>
      <c r="E33" s="20">
        <v>18</v>
      </c>
      <c r="F33" s="20">
        <v>18</v>
      </c>
      <c r="G33" s="20">
        <v>18</v>
      </c>
      <c r="H33" s="20">
        <v>18</v>
      </c>
      <c r="I33" s="20">
        <v>18</v>
      </c>
      <c r="J33" s="20">
        <v>18</v>
      </c>
      <c r="K33" s="20">
        <v>18</v>
      </c>
      <c r="L33" s="20">
        <v>18</v>
      </c>
      <c r="M33" s="20">
        <v>18</v>
      </c>
      <c r="N33" s="20">
        <v>18</v>
      </c>
      <c r="O33" s="20">
        <v>18</v>
      </c>
      <c r="P33" s="20">
        <v>18</v>
      </c>
      <c r="Q33" s="20">
        <v>18</v>
      </c>
      <c r="R33" s="20">
        <v>18</v>
      </c>
      <c r="S33" s="20">
        <v>19</v>
      </c>
      <c r="T33" s="20">
        <v>20</v>
      </c>
      <c r="U33" s="20">
        <v>20</v>
      </c>
      <c r="V33" s="20">
        <v>20</v>
      </c>
      <c r="W33" s="20">
        <v>20</v>
      </c>
      <c r="X33" s="20">
        <v>20</v>
      </c>
      <c r="Y33" s="20">
        <v>20</v>
      </c>
      <c r="Z33" s="20">
        <v>20</v>
      </c>
      <c r="AA33" s="20">
        <v>20</v>
      </c>
      <c r="AB33" s="20">
        <v>20</v>
      </c>
      <c r="AC33" s="20">
        <v>20</v>
      </c>
      <c r="AD33" s="20">
        <v>20</v>
      </c>
      <c r="AE33" s="20">
        <v>20</v>
      </c>
      <c r="AF33" s="20">
        <v>20</v>
      </c>
      <c r="AG33" s="20">
        <v>19</v>
      </c>
      <c r="AH33" s="20">
        <v>19</v>
      </c>
      <c r="AI33" s="20">
        <v>19</v>
      </c>
      <c r="AJ33" s="20">
        <v>19</v>
      </c>
      <c r="AK33" s="20">
        <v>20</v>
      </c>
      <c r="AL33" s="20">
        <v>20</v>
      </c>
      <c r="AM33" s="20">
        <v>20</v>
      </c>
      <c r="AN33" s="20">
        <v>20</v>
      </c>
      <c r="AO33" s="20">
        <v>20</v>
      </c>
      <c r="AP33" s="20">
        <v>21</v>
      </c>
      <c r="AQ33" s="20">
        <v>21</v>
      </c>
      <c r="AR33" s="20">
        <v>21</v>
      </c>
      <c r="AS33" s="20">
        <v>21</v>
      </c>
    </row>
    <row r="34" spans="1:45">
      <c r="A34" t="s">
        <v>255</v>
      </c>
      <c r="B34" s="23">
        <v>312</v>
      </c>
      <c r="C34" s="18" t="s">
        <v>381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0">
        <v>0</v>
      </c>
      <c r="T34" s="20">
        <v>0</v>
      </c>
      <c r="U34" s="20">
        <v>0</v>
      </c>
      <c r="V34" s="20">
        <v>0</v>
      </c>
      <c r="W34" s="20">
        <v>0</v>
      </c>
      <c r="X34" s="20">
        <v>0</v>
      </c>
      <c r="Y34" s="20">
        <v>0</v>
      </c>
      <c r="Z34" s="20">
        <v>0</v>
      </c>
      <c r="AA34" s="20">
        <v>0</v>
      </c>
      <c r="AB34" s="20">
        <v>0</v>
      </c>
      <c r="AC34" s="20">
        <v>0</v>
      </c>
      <c r="AD34" s="20">
        <v>0</v>
      </c>
      <c r="AE34" s="20">
        <v>0</v>
      </c>
      <c r="AF34" s="20">
        <v>0</v>
      </c>
      <c r="AG34" s="20">
        <v>0</v>
      </c>
      <c r="AH34" s="20">
        <v>0</v>
      </c>
      <c r="AI34" s="20">
        <v>0</v>
      </c>
      <c r="AJ34" s="20">
        <v>0</v>
      </c>
      <c r="AK34" s="20">
        <v>0</v>
      </c>
      <c r="AL34" s="20">
        <v>0</v>
      </c>
      <c r="AM34" s="20">
        <v>0</v>
      </c>
      <c r="AN34" s="20">
        <v>0</v>
      </c>
      <c r="AO34" s="20">
        <v>0</v>
      </c>
      <c r="AP34" s="20">
        <v>0</v>
      </c>
      <c r="AQ34" s="20">
        <v>0</v>
      </c>
      <c r="AR34" s="20">
        <v>0</v>
      </c>
      <c r="AS34" s="20">
        <v>0</v>
      </c>
    </row>
    <row r="35" spans="1:45">
      <c r="A35" t="s">
        <v>255</v>
      </c>
      <c r="B35" s="23">
        <v>314</v>
      </c>
      <c r="C35" s="18" t="s">
        <v>382</v>
      </c>
      <c r="D35" s="20">
        <v>1</v>
      </c>
      <c r="E35" s="20">
        <v>1</v>
      </c>
      <c r="F35" s="20">
        <v>1</v>
      </c>
      <c r="G35" s="20">
        <v>1</v>
      </c>
      <c r="H35" s="20">
        <v>1</v>
      </c>
      <c r="I35" s="20">
        <v>1</v>
      </c>
      <c r="J35" s="20">
        <v>1</v>
      </c>
      <c r="K35" s="20">
        <v>1</v>
      </c>
      <c r="L35" s="20">
        <v>1</v>
      </c>
      <c r="M35" s="20">
        <v>1</v>
      </c>
      <c r="N35" s="20">
        <v>1</v>
      </c>
      <c r="O35" s="20">
        <v>1</v>
      </c>
      <c r="P35" s="20">
        <v>1</v>
      </c>
      <c r="Q35" s="20">
        <v>1</v>
      </c>
      <c r="R35" s="20">
        <v>1</v>
      </c>
      <c r="S35" s="20">
        <v>1</v>
      </c>
      <c r="T35" s="20">
        <v>1</v>
      </c>
      <c r="U35" s="20">
        <v>1</v>
      </c>
      <c r="V35" s="20">
        <v>1</v>
      </c>
      <c r="W35" s="20">
        <v>1</v>
      </c>
      <c r="X35" s="20">
        <v>1</v>
      </c>
      <c r="Y35" s="20">
        <v>1</v>
      </c>
      <c r="Z35" s="20">
        <v>1</v>
      </c>
      <c r="AA35" s="20">
        <v>1</v>
      </c>
      <c r="AB35" s="20">
        <v>1</v>
      </c>
      <c r="AC35" s="20">
        <v>1</v>
      </c>
      <c r="AD35" s="20">
        <v>1</v>
      </c>
      <c r="AE35" s="20">
        <v>1</v>
      </c>
      <c r="AF35" s="20">
        <v>1</v>
      </c>
      <c r="AG35" s="20">
        <v>1</v>
      </c>
      <c r="AH35" s="20">
        <v>1</v>
      </c>
      <c r="AI35" s="20">
        <v>1</v>
      </c>
      <c r="AJ35" s="20">
        <v>1</v>
      </c>
      <c r="AK35" s="20">
        <v>1</v>
      </c>
      <c r="AL35" s="20">
        <v>1</v>
      </c>
      <c r="AM35" s="20">
        <v>1</v>
      </c>
      <c r="AN35" s="20">
        <v>1</v>
      </c>
      <c r="AO35" s="20">
        <v>1</v>
      </c>
      <c r="AP35" s="20">
        <v>1</v>
      </c>
      <c r="AQ35" s="20">
        <v>1</v>
      </c>
      <c r="AR35" s="20">
        <v>1</v>
      </c>
      <c r="AS35" s="20">
        <v>1</v>
      </c>
    </row>
    <row r="36" spans="1:45">
      <c r="A36" t="s">
        <v>255</v>
      </c>
      <c r="B36" s="23">
        <v>316</v>
      </c>
      <c r="C36" s="18" t="s">
        <v>383</v>
      </c>
      <c r="D36" s="20">
        <v>15</v>
      </c>
      <c r="E36" s="20">
        <v>15</v>
      </c>
      <c r="F36" s="20">
        <v>15</v>
      </c>
      <c r="G36" s="20">
        <v>15</v>
      </c>
      <c r="H36" s="20">
        <v>15</v>
      </c>
      <c r="I36" s="20">
        <v>15</v>
      </c>
      <c r="J36" s="20">
        <v>15</v>
      </c>
      <c r="K36" s="20">
        <v>15</v>
      </c>
      <c r="L36" s="20">
        <v>15</v>
      </c>
      <c r="M36" s="20">
        <v>15</v>
      </c>
      <c r="N36" s="20">
        <v>15</v>
      </c>
      <c r="O36" s="20">
        <v>15</v>
      </c>
      <c r="P36" s="20">
        <v>15</v>
      </c>
      <c r="Q36" s="20">
        <v>15</v>
      </c>
      <c r="R36" s="20">
        <v>15</v>
      </c>
      <c r="S36" s="20">
        <v>15</v>
      </c>
      <c r="T36" s="20">
        <v>15</v>
      </c>
      <c r="U36" s="20">
        <v>15</v>
      </c>
      <c r="V36" s="20">
        <v>16</v>
      </c>
      <c r="W36" s="20">
        <v>16</v>
      </c>
      <c r="X36" s="20">
        <v>16</v>
      </c>
      <c r="Y36" s="20">
        <v>16</v>
      </c>
      <c r="Z36" s="20">
        <v>16</v>
      </c>
      <c r="AA36" s="20">
        <v>16</v>
      </c>
      <c r="AB36" s="20">
        <v>16</v>
      </c>
      <c r="AC36" s="20">
        <v>16</v>
      </c>
      <c r="AD36" s="20">
        <v>16</v>
      </c>
      <c r="AE36" s="20">
        <v>16</v>
      </c>
      <c r="AF36" s="20">
        <v>16</v>
      </c>
      <c r="AG36" s="20">
        <v>16</v>
      </c>
      <c r="AH36" s="20">
        <v>16</v>
      </c>
      <c r="AI36" s="20">
        <v>16</v>
      </c>
      <c r="AJ36" s="20">
        <v>16</v>
      </c>
      <c r="AK36" s="20">
        <v>16</v>
      </c>
      <c r="AL36" s="20">
        <v>16</v>
      </c>
      <c r="AM36" s="20">
        <v>16</v>
      </c>
      <c r="AN36" s="20">
        <v>16</v>
      </c>
      <c r="AO36" s="20">
        <v>16</v>
      </c>
      <c r="AP36" s="20">
        <v>16</v>
      </c>
      <c r="AQ36" s="20">
        <v>16</v>
      </c>
      <c r="AR36" s="20">
        <v>16</v>
      </c>
      <c r="AS36" s="20">
        <v>16</v>
      </c>
    </row>
    <row r="37" spans="1:45">
      <c r="A37" t="s">
        <v>255</v>
      </c>
      <c r="B37" s="23">
        <v>317</v>
      </c>
      <c r="C37" s="18" t="s">
        <v>384</v>
      </c>
      <c r="D37" s="20">
        <v>7</v>
      </c>
      <c r="E37" s="20">
        <v>7</v>
      </c>
      <c r="F37" s="20">
        <v>7</v>
      </c>
      <c r="G37" s="20">
        <v>7</v>
      </c>
      <c r="H37" s="20">
        <v>7</v>
      </c>
      <c r="I37" s="20">
        <v>7</v>
      </c>
      <c r="J37" s="20">
        <v>7</v>
      </c>
      <c r="K37" s="20">
        <v>7</v>
      </c>
      <c r="L37" s="20">
        <v>7</v>
      </c>
      <c r="M37" s="20">
        <v>7</v>
      </c>
      <c r="N37" s="20">
        <v>7</v>
      </c>
      <c r="O37" s="20">
        <v>7</v>
      </c>
      <c r="P37" s="20">
        <v>7</v>
      </c>
      <c r="Q37" s="20">
        <v>7</v>
      </c>
      <c r="R37" s="20">
        <v>7</v>
      </c>
      <c r="S37" s="20">
        <v>7</v>
      </c>
      <c r="T37" s="20">
        <v>7</v>
      </c>
      <c r="U37" s="20">
        <v>7</v>
      </c>
      <c r="V37" s="20">
        <v>7</v>
      </c>
      <c r="W37" s="20">
        <v>7</v>
      </c>
      <c r="X37" s="20">
        <v>7</v>
      </c>
      <c r="Y37" s="20">
        <v>7</v>
      </c>
      <c r="Z37" s="20">
        <v>7</v>
      </c>
      <c r="AA37" s="20">
        <v>7</v>
      </c>
      <c r="AB37" s="20">
        <v>7</v>
      </c>
      <c r="AC37" s="20">
        <v>7</v>
      </c>
      <c r="AD37" s="20">
        <v>7</v>
      </c>
      <c r="AE37" s="20">
        <v>7</v>
      </c>
      <c r="AF37" s="20">
        <v>7</v>
      </c>
      <c r="AG37" s="20">
        <v>7</v>
      </c>
      <c r="AH37" s="20">
        <v>7</v>
      </c>
      <c r="AI37" s="20">
        <v>7</v>
      </c>
      <c r="AJ37" s="20">
        <v>7</v>
      </c>
      <c r="AK37" s="20">
        <v>7</v>
      </c>
      <c r="AL37" s="20">
        <v>7</v>
      </c>
      <c r="AM37" s="20">
        <v>7</v>
      </c>
      <c r="AN37" s="20">
        <v>7</v>
      </c>
      <c r="AO37" s="20">
        <v>7</v>
      </c>
      <c r="AP37" s="20">
        <v>7</v>
      </c>
      <c r="AQ37" s="20">
        <v>7</v>
      </c>
      <c r="AR37" s="20">
        <v>7</v>
      </c>
      <c r="AS37" s="20">
        <v>7</v>
      </c>
    </row>
    <row r="38" spans="1:45">
      <c r="A38" t="s">
        <v>255</v>
      </c>
      <c r="B38" s="23">
        <v>318</v>
      </c>
      <c r="C38" s="18" t="s">
        <v>385</v>
      </c>
      <c r="D38" s="20">
        <v>13</v>
      </c>
      <c r="E38" s="20">
        <v>12</v>
      </c>
      <c r="F38" s="20">
        <v>12</v>
      </c>
      <c r="G38" s="20">
        <v>12</v>
      </c>
      <c r="H38" s="20">
        <v>12</v>
      </c>
      <c r="I38" s="20">
        <v>12</v>
      </c>
      <c r="J38" s="20">
        <v>12</v>
      </c>
      <c r="K38" s="20">
        <v>12</v>
      </c>
      <c r="L38" s="20">
        <v>12</v>
      </c>
      <c r="M38" s="20">
        <v>13</v>
      </c>
      <c r="N38" s="20">
        <v>13</v>
      </c>
      <c r="O38" s="20">
        <v>13</v>
      </c>
      <c r="P38" s="20">
        <v>13</v>
      </c>
      <c r="Q38" s="20">
        <v>13</v>
      </c>
      <c r="R38" s="20">
        <v>13</v>
      </c>
      <c r="S38" s="20">
        <v>13</v>
      </c>
      <c r="T38" s="20">
        <v>13</v>
      </c>
      <c r="U38" s="20">
        <v>13</v>
      </c>
      <c r="V38" s="20">
        <v>13</v>
      </c>
      <c r="W38" s="20">
        <v>13</v>
      </c>
      <c r="X38" s="20">
        <v>13</v>
      </c>
      <c r="Y38" s="20">
        <v>13</v>
      </c>
      <c r="Z38" s="20">
        <v>13</v>
      </c>
      <c r="AA38" s="20">
        <v>13</v>
      </c>
      <c r="AB38" s="20">
        <v>13</v>
      </c>
      <c r="AC38" s="20">
        <v>13</v>
      </c>
      <c r="AD38" s="20">
        <v>13</v>
      </c>
      <c r="AE38" s="20">
        <v>13</v>
      </c>
      <c r="AF38" s="20">
        <v>13</v>
      </c>
      <c r="AG38" s="20">
        <v>13</v>
      </c>
      <c r="AH38" s="20">
        <v>13</v>
      </c>
      <c r="AI38" s="20">
        <v>13</v>
      </c>
      <c r="AJ38" s="20">
        <v>14</v>
      </c>
      <c r="AK38" s="20">
        <v>14</v>
      </c>
      <c r="AL38" s="20">
        <v>14</v>
      </c>
      <c r="AM38" s="20">
        <v>15</v>
      </c>
      <c r="AN38" s="20">
        <v>15</v>
      </c>
      <c r="AO38" s="20">
        <v>15</v>
      </c>
      <c r="AP38" s="20">
        <v>15</v>
      </c>
      <c r="AQ38" s="20">
        <v>15</v>
      </c>
      <c r="AR38" s="20">
        <v>15</v>
      </c>
      <c r="AS38" s="20">
        <v>14</v>
      </c>
    </row>
    <row r="39" spans="1:45">
      <c r="A39" t="s">
        <v>255</v>
      </c>
      <c r="B39" s="23">
        <v>319</v>
      </c>
      <c r="C39" s="18" t="s">
        <v>386</v>
      </c>
      <c r="D39" s="20">
        <v>15</v>
      </c>
      <c r="E39" s="20">
        <v>15</v>
      </c>
      <c r="F39" s="20">
        <v>15</v>
      </c>
      <c r="G39" s="20">
        <v>15</v>
      </c>
      <c r="H39" s="20">
        <v>15</v>
      </c>
      <c r="I39" s="20">
        <v>15</v>
      </c>
      <c r="J39" s="20">
        <v>15</v>
      </c>
      <c r="K39" s="20">
        <v>15</v>
      </c>
      <c r="L39" s="20">
        <v>15</v>
      </c>
      <c r="M39" s="20">
        <v>15</v>
      </c>
      <c r="N39" s="20">
        <v>15</v>
      </c>
      <c r="O39" s="20">
        <v>15</v>
      </c>
      <c r="P39" s="20">
        <v>15</v>
      </c>
      <c r="Q39" s="20">
        <v>15</v>
      </c>
      <c r="R39" s="20">
        <v>15</v>
      </c>
      <c r="S39" s="20">
        <v>15</v>
      </c>
      <c r="T39" s="20">
        <v>15</v>
      </c>
      <c r="U39" s="20">
        <v>15</v>
      </c>
      <c r="V39" s="20">
        <v>15</v>
      </c>
      <c r="W39" s="20">
        <v>15</v>
      </c>
      <c r="X39" s="20">
        <v>15</v>
      </c>
      <c r="Y39" s="20">
        <v>15</v>
      </c>
      <c r="Z39" s="20">
        <v>15</v>
      </c>
      <c r="AA39" s="20">
        <v>15</v>
      </c>
      <c r="AB39" s="20">
        <v>15</v>
      </c>
      <c r="AC39" s="20">
        <v>15</v>
      </c>
      <c r="AD39" s="20">
        <v>15</v>
      </c>
      <c r="AE39" s="20">
        <v>15</v>
      </c>
      <c r="AF39" s="20">
        <v>15</v>
      </c>
      <c r="AG39" s="20">
        <v>15</v>
      </c>
      <c r="AH39" s="20">
        <v>17</v>
      </c>
      <c r="AI39" s="20">
        <v>16</v>
      </c>
      <c r="AJ39" s="20">
        <v>16</v>
      </c>
      <c r="AK39" s="20">
        <v>16</v>
      </c>
      <c r="AL39" s="20">
        <v>16</v>
      </c>
      <c r="AM39" s="20">
        <v>16</v>
      </c>
      <c r="AN39" s="20">
        <v>17</v>
      </c>
      <c r="AO39" s="20">
        <v>17</v>
      </c>
      <c r="AP39" s="20">
        <v>17</v>
      </c>
      <c r="AQ39" s="20">
        <v>17</v>
      </c>
      <c r="AR39" s="20">
        <v>17</v>
      </c>
      <c r="AS39" s="20">
        <v>17</v>
      </c>
    </row>
    <row r="40" spans="1:45">
      <c r="A40" t="s">
        <v>255</v>
      </c>
      <c r="B40" s="23">
        <v>320</v>
      </c>
      <c r="C40" s="18" t="s">
        <v>387</v>
      </c>
      <c r="D40" s="20">
        <v>21</v>
      </c>
      <c r="E40" s="20">
        <v>21</v>
      </c>
      <c r="F40" s="20">
        <v>21</v>
      </c>
      <c r="G40" s="20">
        <v>21</v>
      </c>
      <c r="H40" s="20">
        <v>21</v>
      </c>
      <c r="I40" s="20">
        <v>21</v>
      </c>
      <c r="J40" s="20">
        <v>21</v>
      </c>
      <c r="K40" s="20">
        <v>21</v>
      </c>
      <c r="L40" s="20">
        <v>21</v>
      </c>
      <c r="M40" s="20">
        <v>20</v>
      </c>
      <c r="N40" s="20">
        <v>20</v>
      </c>
      <c r="O40" s="20">
        <v>20</v>
      </c>
      <c r="P40" s="20">
        <v>20</v>
      </c>
      <c r="Q40" s="20">
        <v>20</v>
      </c>
      <c r="R40" s="20">
        <v>20</v>
      </c>
      <c r="S40" s="20">
        <v>20</v>
      </c>
      <c r="T40" s="20">
        <v>20</v>
      </c>
      <c r="U40" s="20">
        <v>20</v>
      </c>
      <c r="V40" s="20">
        <v>20</v>
      </c>
      <c r="W40" s="20">
        <v>20</v>
      </c>
      <c r="X40" s="20">
        <v>20</v>
      </c>
      <c r="Y40" s="20">
        <v>20</v>
      </c>
      <c r="Z40" s="20">
        <v>20</v>
      </c>
      <c r="AA40" s="20">
        <v>20</v>
      </c>
      <c r="AB40" s="20">
        <v>20</v>
      </c>
      <c r="AC40" s="20">
        <v>19</v>
      </c>
      <c r="AD40" s="20">
        <v>19</v>
      </c>
      <c r="AE40" s="20">
        <v>19</v>
      </c>
      <c r="AF40" s="20">
        <v>19</v>
      </c>
      <c r="AG40" s="20">
        <v>19</v>
      </c>
      <c r="AH40" s="20">
        <v>19</v>
      </c>
      <c r="AI40" s="20">
        <v>19</v>
      </c>
      <c r="AJ40" s="20">
        <v>19</v>
      </c>
      <c r="AK40" s="20">
        <v>19</v>
      </c>
      <c r="AL40" s="20">
        <v>19</v>
      </c>
      <c r="AM40" s="20">
        <v>19</v>
      </c>
      <c r="AN40" s="20">
        <v>19</v>
      </c>
      <c r="AO40" s="20">
        <v>19</v>
      </c>
      <c r="AP40" s="20">
        <v>19</v>
      </c>
      <c r="AQ40" s="20">
        <v>19</v>
      </c>
      <c r="AR40" s="20">
        <v>19</v>
      </c>
      <c r="AS40" s="20">
        <v>19</v>
      </c>
    </row>
    <row r="41" spans="1:45">
      <c r="A41" t="s">
        <v>255</v>
      </c>
      <c r="B41" s="23">
        <v>321</v>
      </c>
      <c r="C41" s="18" t="s">
        <v>388</v>
      </c>
      <c r="D41" s="20">
        <v>5</v>
      </c>
      <c r="E41" s="20">
        <v>5</v>
      </c>
      <c r="F41" s="20">
        <v>5</v>
      </c>
      <c r="G41" s="20">
        <v>5</v>
      </c>
      <c r="H41" s="20">
        <v>5</v>
      </c>
      <c r="I41" s="20">
        <v>5</v>
      </c>
      <c r="J41" s="20">
        <v>5</v>
      </c>
      <c r="K41" s="20">
        <v>5</v>
      </c>
      <c r="L41" s="20">
        <v>5</v>
      </c>
      <c r="M41" s="20">
        <v>5</v>
      </c>
      <c r="N41" s="20">
        <v>5</v>
      </c>
      <c r="O41" s="20">
        <v>5</v>
      </c>
      <c r="P41" s="20">
        <v>5</v>
      </c>
      <c r="Q41" s="20">
        <v>5</v>
      </c>
      <c r="R41" s="20">
        <v>5</v>
      </c>
      <c r="S41" s="20">
        <v>5</v>
      </c>
      <c r="T41" s="20">
        <v>5</v>
      </c>
      <c r="U41" s="20">
        <v>5</v>
      </c>
      <c r="V41" s="20">
        <v>5</v>
      </c>
      <c r="W41" s="20">
        <v>5</v>
      </c>
      <c r="X41" s="20">
        <v>5</v>
      </c>
      <c r="Y41" s="20">
        <v>5</v>
      </c>
      <c r="Z41" s="20">
        <v>5</v>
      </c>
      <c r="AA41" s="20">
        <v>5</v>
      </c>
      <c r="AB41" s="20">
        <v>5</v>
      </c>
      <c r="AC41" s="20">
        <v>5</v>
      </c>
      <c r="AD41" s="20">
        <v>5</v>
      </c>
      <c r="AE41" s="20">
        <v>5</v>
      </c>
      <c r="AF41" s="20">
        <v>5</v>
      </c>
      <c r="AG41" s="20">
        <v>5</v>
      </c>
      <c r="AH41" s="20">
        <v>5</v>
      </c>
      <c r="AI41" s="20">
        <v>5</v>
      </c>
      <c r="AJ41" s="20">
        <v>5</v>
      </c>
      <c r="AK41" s="20">
        <v>5</v>
      </c>
      <c r="AL41" s="20">
        <v>5</v>
      </c>
      <c r="AM41" s="20">
        <v>5</v>
      </c>
      <c r="AN41" s="20">
        <v>5</v>
      </c>
      <c r="AO41" s="20">
        <v>5</v>
      </c>
      <c r="AP41" s="20">
        <v>5</v>
      </c>
      <c r="AQ41" s="20">
        <v>5</v>
      </c>
      <c r="AR41" s="20">
        <v>5</v>
      </c>
      <c r="AS41" s="20">
        <v>5</v>
      </c>
    </row>
    <row r="42" spans="1:45">
      <c r="A42" t="s">
        <v>255</v>
      </c>
      <c r="B42" s="23">
        <v>322</v>
      </c>
      <c r="C42" s="18" t="s">
        <v>389</v>
      </c>
      <c r="D42" s="20">
        <v>7</v>
      </c>
      <c r="E42" s="20">
        <v>7</v>
      </c>
      <c r="F42" s="20">
        <v>7</v>
      </c>
      <c r="G42" s="20">
        <v>7</v>
      </c>
      <c r="H42" s="20">
        <v>7</v>
      </c>
      <c r="I42" s="20">
        <v>7</v>
      </c>
      <c r="J42" s="20">
        <v>7</v>
      </c>
      <c r="K42" s="20">
        <v>7</v>
      </c>
      <c r="L42" s="20">
        <v>7</v>
      </c>
      <c r="M42" s="20">
        <v>7</v>
      </c>
      <c r="N42" s="20">
        <v>7</v>
      </c>
      <c r="O42" s="20">
        <v>7</v>
      </c>
      <c r="P42" s="20">
        <v>7</v>
      </c>
      <c r="Q42" s="20">
        <v>7</v>
      </c>
      <c r="R42" s="20">
        <v>7</v>
      </c>
      <c r="S42" s="20">
        <v>7</v>
      </c>
      <c r="T42" s="20">
        <v>7</v>
      </c>
      <c r="U42" s="20">
        <v>7</v>
      </c>
      <c r="V42" s="20">
        <v>8</v>
      </c>
      <c r="W42" s="20">
        <v>8</v>
      </c>
      <c r="X42" s="20">
        <v>8</v>
      </c>
      <c r="Y42" s="20">
        <v>8</v>
      </c>
      <c r="Z42" s="20">
        <v>8</v>
      </c>
      <c r="AA42" s="20">
        <v>8</v>
      </c>
      <c r="AB42" s="20">
        <v>8</v>
      </c>
      <c r="AC42" s="20">
        <v>8</v>
      </c>
      <c r="AD42" s="20">
        <v>8</v>
      </c>
      <c r="AE42" s="20">
        <v>8</v>
      </c>
      <c r="AF42" s="20">
        <v>8</v>
      </c>
      <c r="AG42" s="20">
        <v>8</v>
      </c>
      <c r="AH42" s="20">
        <v>8</v>
      </c>
      <c r="AI42" s="20">
        <v>8</v>
      </c>
      <c r="AJ42" s="20">
        <v>8</v>
      </c>
      <c r="AK42" s="20">
        <v>8</v>
      </c>
      <c r="AL42" s="20">
        <v>8</v>
      </c>
      <c r="AM42" s="20">
        <v>8</v>
      </c>
      <c r="AN42" s="20">
        <v>7</v>
      </c>
      <c r="AO42" s="20">
        <v>8</v>
      </c>
      <c r="AP42" s="20">
        <v>8</v>
      </c>
      <c r="AQ42" s="20">
        <v>8</v>
      </c>
      <c r="AR42" s="20">
        <v>9</v>
      </c>
      <c r="AS42" s="20">
        <v>9</v>
      </c>
    </row>
    <row r="43" spans="1:45">
      <c r="A43" t="s">
        <v>255</v>
      </c>
      <c r="B43" s="23">
        <v>323</v>
      </c>
      <c r="C43" s="18" t="s">
        <v>390</v>
      </c>
      <c r="D43" s="20">
        <v>11</v>
      </c>
      <c r="E43" s="20">
        <v>11</v>
      </c>
      <c r="F43" s="20">
        <v>11</v>
      </c>
      <c r="G43" s="20">
        <v>11</v>
      </c>
      <c r="H43" s="20">
        <v>11</v>
      </c>
      <c r="I43" s="20">
        <v>11</v>
      </c>
      <c r="J43" s="20">
        <v>11</v>
      </c>
      <c r="K43" s="20">
        <v>11</v>
      </c>
      <c r="L43" s="20">
        <v>11</v>
      </c>
      <c r="M43" s="20">
        <v>11</v>
      </c>
      <c r="N43" s="20">
        <v>11</v>
      </c>
      <c r="O43" s="20">
        <v>11</v>
      </c>
      <c r="P43" s="20">
        <v>11</v>
      </c>
      <c r="Q43" s="20">
        <v>11</v>
      </c>
      <c r="R43" s="20">
        <v>11</v>
      </c>
      <c r="S43" s="20">
        <v>11</v>
      </c>
      <c r="T43" s="20">
        <v>11</v>
      </c>
      <c r="U43" s="20">
        <v>11</v>
      </c>
      <c r="V43" s="20">
        <v>11</v>
      </c>
      <c r="W43" s="20">
        <v>11</v>
      </c>
      <c r="X43" s="20">
        <v>11</v>
      </c>
      <c r="Y43" s="20">
        <v>11</v>
      </c>
      <c r="Z43" s="20">
        <v>11</v>
      </c>
      <c r="AA43" s="20">
        <v>11</v>
      </c>
      <c r="AB43" s="20">
        <v>11</v>
      </c>
      <c r="AC43" s="20">
        <v>11</v>
      </c>
      <c r="AD43" s="20">
        <v>11</v>
      </c>
      <c r="AE43" s="20">
        <v>11</v>
      </c>
      <c r="AF43" s="20">
        <v>11</v>
      </c>
      <c r="AG43" s="20">
        <v>11</v>
      </c>
      <c r="AH43" s="20">
        <v>11</v>
      </c>
      <c r="AI43" s="20">
        <v>11</v>
      </c>
      <c r="AJ43" s="20">
        <v>11</v>
      </c>
      <c r="AK43" s="20">
        <v>11</v>
      </c>
      <c r="AL43" s="20">
        <v>11</v>
      </c>
      <c r="AM43" s="20">
        <v>11</v>
      </c>
      <c r="AN43" s="20">
        <v>11</v>
      </c>
      <c r="AO43" s="20">
        <v>11</v>
      </c>
      <c r="AP43" s="20">
        <v>11</v>
      </c>
      <c r="AQ43" s="20">
        <v>11</v>
      </c>
      <c r="AR43" s="20">
        <v>11</v>
      </c>
      <c r="AS43" s="20">
        <v>11</v>
      </c>
    </row>
    <row r="44" spans="1:45">
      <c r="A44" t="s">
        <v>255</v>
      </c>
      <c r="B44" s="23">
        <v>324</v>
      </c>
      <c r="C44" s="18" t="s">
        <v>391</v>
      </c>
      <c r="D44" s="20">
        <v>246</v>
      </c>
      <c r="E44" s="20">
        <v>250</v>
      </c>
      <c r="F44" s="20">
        <v>251</v>
      </c>
      <c r="G44" s="20">
        <v>249</v>
      </c>
      <c r="H44" s="20">
        <v>247</v>
      </c>
      <c r="I44" s="20">
        <v>247</v>
      </c>
      <c r="J44" s="20">
        <v>236</v>
      </c>
      <c r="K44" s="20">
        <v>237</v>
      </c>
      <c r="L44" s="20">
        <v>240</v>
      </c>
      <c r="M44" s="20">
        <v>239</v>
      </c>
      <c r="N44" s="20">
        <v>239</v>
      </c>
      <c r="O44" s="20">
        <v>239</v>
      </c>
      <c r="P44" s="20">
        <v>239</v>
      </c>
      <c r="Q44" s="20">
        <v>236</v>
      </c>
      <c r="R44" s="20">
        <v>239</v>
      </c>
      <c r="S44" s="20">
        <v>238</v>
      </c>
      <c r="T44" s="20">
        <v>238</v>
      </c>
      <c r="U44" s="20">
        <v>235</v>
      </c>
      <c r="V44" s="20">
        <v>231</v>
      </c>
      <c r="W44" s="20">
        <v>231</v>
      </c>
      <c r="X44" s="20">
        <v>232</v>
      </c>
      <c r="Y44" s="20">
        <v>231</v>
      </c>
      <c r="Z44" s="20">
        <v>232</v>
      </c>
      <c r="AA44" s="20">
        <v>237</v>
      </c>
      <c r="AB44" s="20">
        <v>240</v>
      </c>
      <c r="AC44" s="20">
        <v>239</v>
      </c>
      <c r="AD44" s="20">
        <v>237</v>
      </c>
      <c r="AE44" s="20">
        <v>236</v>
      </c>
      <c r="AF44" s="20">
        <v>239</v>
      </c>
      <c r="AG44" s="20">
        <v>237</v>
      </c>
      <c r="AH44" s="20">
        <v>241</v>
      </c>
      <c r="AI44" s="20">
        <v>239</v>
      </c>
      <c r="AJ44" s="20">
        <v>239</v>
      </c>
      <c r="AK44" s="20">
        <v>239</v>
      </c>
      <c r="AL44" s="20">
        <v>240</v>
      </c>
      <c r="AM44" s="20">
        <v>241</v>
      </c>
      <c r="AN44" s="20">
        <v>241</v>
      </c>
      <c r="AO44" s="20">
        <v>239</v>
      </c>
      <c r="AP44" s="20">
        <v>240</v>
      </c>
      <c r="AQ44" s="20">
        <v>241</v>
      </c>
      <c r="AR44" s="20">
        <v>241</v>
      </c>
      <c r="AS44" s="20">
        <v>243</v>
      </c>
    </row>
    <row r="45" spans="1:45">
      <c r="A45" t="s">
        <v>255</v>
      </c>
      <c r="B45" s="23">
        <v>325</v>
      </c>
      <c r="C45" s="18" t="s">
        <v>392</v>
      </c>
      <c r="D45" s="20">
        <v>7</v>
      </c>
      <c r="E45" s="20">
        <v>7</v>
      </c>
      <c r="F45" s="20">
        <v>7</v>
      </c>
      <c r="G45" s="20">
        <v>7</v>
      </c>
      <c r="H45" s="20">
        <v>7</v>
      </c>
      <c r="I45" s="20">
        <v>7</v>
      </c>
      <c r="J45" s="20">
        <v>7</v>
      </c>
      <c r="K45" s="20">
        <v>7</v>
      </c>
      <c r="L45" s="20">
        <v>7</v>
      </c>
      <c r="M45" s="20">
        <v>7</v>
      </c>
      <c r="N45" s="20">
        <v>7</v>
      </c>
      <c r="O45" s="20">
        <v>7</v>
      </c>
      <c r="P45" s="20">
        <v>7</v>
      </c>
      <c r="Q45" s="20">
        <v>7</v>
      </c>
      <c r="R45" s="20">
        <v>7</v>
      </c>
      <c r="S45" s="20">
        <v>7</v>
      </c>
      <c r="T45" s="20">
        <v>7</v>
      </c>
      <c r="U45" s="20">
        <v>7</v>
      </c>
      <c r="V45" s="20">
        <v>7</v>
      </c>
      <c r="W45" s="20">
        <v>7</v>
      </c>
      <c r="X45" s="20">
        <v>7</v>
      </c>
      <c r="Y45" s="20">
        <v>7</v>
      </c>
      <c r="Z45" s="20">
        <v>7</v>
      </c>
      <c r="AA45" s="20">
        <v>7</v>
      </c>
      <c r="AB45" s="20">
        <v>7</v>
      </c>
      <c r="AC45" s="20">
        <v>7</v>
      </c>
      <c r="AD45" s="20">
        <v>7</v>
      </c>
      <c r="AE45" s="20">
        <v>7</v>
      </c>
      <c r="AF45" s="20">
        <v>7</v>
      </c>
      <c r="AG45" s="20">
        <v>7</v>
      </c>
      <c r="AH45" s="20">
        <v>8</v>
      </c>
      <c r="AI45" s="20">
        <v>8</v>
      </c>
      <c r="AJ45" s="20">
        <v>8</v>
      </c>
      <c r="AK45" s="20">
        <v>8</v>
      </c>
      <c r="AL45" s="20">
        <v>8</v>
      </c>
      <c r="AM45" s="20">
        <v>8</v>
      </c>
      <c r="AN45" s="20">
        <v>8</v>
      </c>
      <c r="AO45" s="20">
        <v>8</v>
      </c>
      <c r="AP45" s="20">
        <v>8</v>
      </c>
      <c r="AQ45" s="20">
        <v>8</v>
      </c>
      <c r="AR45" s="20">
        <v>8</v>
      </c>
      <c r="AS45" s="20">
        <v>8</v>
      </c>
    </row>
    <row r="46" spans="1:45">
      <c r="A46" t="s">
        <v>255</v>
      </c>
      <c r="B46" s="23">
        <v>326</v>
      </c>
      <c r="C46" s="18" t="s">
        <v>393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0">
        <v>0</v>
      </c>
      <c r="T46" s="20">
        <v>0</v>
      </c>
      <c r="U46" s="20">
        <v>0</v>
      </c>
      <c r="V46" s="20">
        <v>0</v>
      </c>
      <c r="W46" s="20">
        <v>0</v>
      </c>
      <c r="X46" s="20">
        <v>0</v>
      </c>
      <c r="Y46" s="20">
        <v>0</v>
      </c>
      <c r="Z46" s="20">
        <v>0</v>
      </c>
      <c r="AA46" s="20">
        <v>0</v>
      </c>
      <c r="AB46" s="20">
        <v>0</v>
      </c>
      <c r="AC46" s="20">
        <v>0</v>
      </c>
      <c r="AD46" s="20">
        <v>0</v>
      </c>
      <c r="AE46" s="20">
        <v>0</v>
      </c>
      <c r="AF46" s="20">
        <v>0</v>
      </c>
      <c r="AG46" s="20">
        <v>0</v>
      </c>
      <c r="AH46" s="20">
        <v>0</v>
      </c>
      <c r="AI46" s="20">
        <v>0</v>
      </c>
      <c r="AJ46" s="20">
        <v>0</v>
      </c>
      <c r="AK46" s="20">
        <v>0</v>
      </c>
      <c r="AL46" s="20">
        <v>0</v>
      </c>
      <c r="AM46" s="20">
        <v>0</v>
      </c>
      <c r="AN46" s="20">
        <v>0</v>
      </c>
      <c r="AO46" s="20">
        <v>0</v>
      </c>
      <c r="AP46" s="20">
        <v>0</v>
      </c>
      <c r="AQ46" s="20">
        <v>0</v>
      </c>
      <c r="AR46" s="20">
        <v>0</v>
      </c>
      <c r="AS46" s="20">
        <v>0</v>
      </c>
    </row>
    <row r="47" spans="1:45">
      <c r="A47" t="s">
        <v>255</v>
      </c>
      <c r="B47" s="23">
        <v>327</v>
      </c>
      <c r="C47" s="18" t="s">
        <v>394</v>
      </c>
      <c r="D47" s="20">
        <v>135</v>
      </c>
      <c r="E47" s="20">
        <v>134</v>
      </c>
      <c r="F47" s="20">
        <v>135</v>
      </c>
      <c r="G47" s="20">
        <v>134</v>
      </c>
      <c r="H47" s="20">
        <v>136</v>
      </c>
      <c r="I47" s="20">
        <v>137</v>
      </c>
      <c r="J47" s="20">
        <v>137</v>
      </c>
      <c r="K47" s="20">
        <v>137</v>
      </c>
      <c r="L47" s="20">
        <v>136</v>
      </c>
      <c r="M47" s="20">
        <v>135</v>
      </c>
      <c r="N47" s="20">
        <v>136</v>
      </c>
      <c r="O47" s="20">
        <v>137</v>
      </c>
      <c r="P47" s="20">
        <v>136</v>
      </c>
      <c r="Q47" s="20">
        <v>135</v>
      </c>
      <c r="R47" s="20">
        <v>136</v>
      </c>
      <c r="S47" s="20">
        <v>135</v>
      </c>
      <c r="T47" s="20">
        <v>135</v>
      </c>
      <c r="U47" s="20">
        <v>133</v>
      </c>
      <c r="V47" s="20">
        <v>130</v>
      </c>
      <c r="W47" s="20">
        <v>130</v>
      </c>
      <c r="X47" s="20">
        <v>131</v>
      </c>
      <c r="Y47" s="20">
        <v>131</v>
      </c>
      <c r="Z47" s="20">
        <v>132</v>
      </c>
      <c r="AA47" s="20">
        <v>134</v>
      </c>
      <c r="AB47" s="20">
        <v>133</v>
      </c>
      <c r="AC47" s="20">
        <v>133</v>
      </c>
      <c r="AD47" s="20">
        <v>134</v>
      </c>
      <c r="AE47" s="20">
        <v>131</v>
      </c>
      <c r="AF47" s="20">
        <v>131</v>
      </c>
      <c r="AG47" s="20">
        <v>129</v>
      </c>
      <c r="AH47" s="20">
        <v>132</v>
      </c>
      <c r="AI47" s="20">
        <v>131</v>
      </c>
      <c r="AJ47" s="20">
        <v>133</v>
      </c>
      <c r="AK47" s="20">
        <v>134</v>
      </c>
      <c r="AL47" s="20">
        <v>133</v>
      </c>
      <c r="AM47" s="20">
        <v>133</v>
      </c>
      <c r="AN47" s="20">
        <v>134</v>
      </c>
      <c r="AO47" s="20">
        <v>135</v>
      </c>
      <c r="AP47" s="20">
        <v>136</v>
      </c>
      <c r="AQ47" s="20">
        <v>139</v>
      </c>
      <c r="AR47" s="20">
        <v>140</v>
      </c>
      <c r="AS47" s="20">
        <v>140</v>
      </c>
    </row>
    <row r="48" spans="1:45">
      <c r="A48" t="s">
        <v>255</v>
      </c>
      <c r="B48" s="23">
        <v>328</v>
      </c>
      <c r="C48" s="18" t="s">
        <v>395</v>
      </c>
      <c r="D48" s="20">
        <v>13</v>
      </c>
      <c r="E48" s="20">
        <v>13</v>
      </c>
      <c r="F48" s="20">
        <v>13</v>
      </c>
      <c r="G48" s="20">
        <v>13</v>
      </c>
      <c r="H48" s="20">
        <v>13</v>
      </c>
      <c r="I48" s="20">
        <v>13</v>
      </c>
      <c r="J48" s="20">
        <v>13</v>
      </c>
      <c r="K48" s="20">
        <v>13</v>
      </c>
      <c r="L48" s="20">
        <v>13</v>
      </c>
      <c r="M48" s="20">
        <v>13</v>
      </c>
      <c r="N48" s="20">
        <v>13</v>
      </c>
      <c r="O48" s="20">
        <v>13</v>
      </c>
      <c r="P48" s="20">
        <v>14</v>
      </c>
      <c r="Q48" s="20">
        <v>14</v>
      </c>
      <c r="R48" s="20">
        <v>15</v>
      </c>
      <c r="S48" s="20">
        <v>15</v>
      </c>
      <c r="T48" s="20">
        <v>15</v>
      </c>
      <c r="U48" s="20">
        <v>15</v>
      </c>
      <c r="V48" s="20">
        <v>15</v>
      </c>
      <c r="W48" s="20">
        <v>15</v>
      </c>
      <c r="X48" s="20">
        <v>15</v>
      </c>
      <c r="Y48" s="20">
        <v>16</v>
      </c>
      <c r="Z48" s="20">
        <v>16</v>
      </c>
      <c r="AA48" s="20">
        <v>16</v>
      </c>
      <c r="AB48" s="20">
        <v>16</v>
      </c>
      <c r="AC48" s="20">
        <v>15</v>
      </c>
      <c r="AD48" s="20">
        <v>15</v>
      </c>
      <c r="AE48" s="20">
        <v>15</v>
      </c>
      <c r="AF48" s="20">
        <v>15</v>
      </c>
      <c r="AG48" s="20">
        <v>15</v>
      </c>
      <c r="AH48" s="20">
        <v>15</v>
      </c>
      <c r="AI48" s="20">
        <v>15</v>
      </c>
      <c r="AJ48" s="20">
        <v>15</v>
      </c>
      <c r="AK48" s="20">
        <v>15</v>
      </c>
      <c r="AL48" s="20">
        <v>15</v>
      </c>
      <c r="AM48" s="20">
        <v>15</v>
      </c>
      <c r="AN48" s="20">
        <v>15</v>
      </c>
      <c r="AO48" s="20">
        <v>15</v>
      </c>
      <c r="AP48" s="20">
        <v>15</v>
      </c>
      <c r="AQ48" s="20">
        <v>15</v>
      </c>
      <c r="AR48" s="20">
        <v>16</v>
      </c>
      <c r="AS48" s="20">
        <v>16</v>
      </c>
    </row>
    <row r="49" spans="1:45">
      <c r="A49" t="s">
        <v>255</v>
      </c>
      <c r="B49" s="23">
        <v>329</v>
      </c>
      <c r="C49" s="18" t="s">
        <v>396</v>
      </c>
      <c r="D49" s="20">
        <v>22</v>
      </c>
      <c r="E49" s="20">
        <v>22</v>
      </c>
      <c r="F49" s="20">
        <v>22</v>
      </c>
      <c r="G49" s="20">
        <v>22</v>
      </c>
      <c r="H49" s="20">
        <v>22</v>
      </c>
      <c r="I49" s="20">
        <v>22</v>
      </c>
      <c r="J49" s="20">
        <v>22</v>
      </c>
      <c r="K49" s="20">
        <v>22</v>
      </c>
      <c r="L49" s="20">
        <v>22</v>
      </c>
      <c r="M49" s="20">
        <v>22</v>
      </c>
      <c r="N49" s="20">
        <v>23</v>
      </c>
      <c r="O49" s="20">
        <v>23</v>
      </c>
      <c r="P49" s="20">
        <v>23</v>
      </c>
      <c r="Q49" s="20">
        <v>23</v>
      </c>
      <c r="R49" s="20">
        <v>22</v>
      </c>
      <c r="S49" s="20">
        <v>22</v>
      </c>
      <c r="T49" s="20">
        <v>22</v>
      </c>
      <c r="U49" s="20">
        <v>22</v>
      </c>
      <c r="V49" s="20">
        <v>22</v>
      </c>
      <c r="W49" s="20">
        <v>22</v>
      </c>
      <c r="X49" s="20">
        <v>22</v>
      </c>
      <c r="Y49" s="20">
        <v>22</v>
      </c>
      <c r="Z49" s="20">
        <v>22</v>
      </c>
      <c r="AA49" s="20">
        <v>22</v>
      </c>
      <c r="AB49" s="20">
        <v>22</v>
      </c>
      <c r="AC49" s="20">
        <v>21</v>
      </c>
      <c r="AD49" s="20">
        <v>21</v>
      </c>
      <c r="AE49" s="20">
        <v>21</v>
      </c>
      <c r="AF49" s="20">
        <v>21</v>
      </c>
      <c r="AG49" s="20">
        <v>21</v>
      </c>
      <c r="AH49" s="20">
        <v>22</v>
      </c>
      <c r="AI49" s="20">
        <v>22</v>
      </c>
      <c r="AJ49" s="20">
        <v>21</v>
      </c>
      <c r="AK49" s="20">
        <v>21</v>
      </c>
      <c r="AL49" s="20">
        <v>21</v>
      </c>
      <c r="AM49" s="20">
        <v>21</v>
      </c>
      <c r="AN49" s="20">
        <v>21</v>
      </c>
      <c r="AO49" s="20">
        <v>21</v>
      </c>
      <c r="AP49" s="20">
        <v>21</v>
      </c>
      <c r="AQ49" s="20">
        <v>21</v>
      </c>
      <c r="AR49" s="20">
        <v>21</v>
      </c>
      <c r="AS49" s="20">
        <v>21</v>
      </c>
    </row>
    <row r="50" spans="1:45">
      <c r="A50" t="s">
        <v>255</v>
      </c>
      <c r="B50" s="23">
        <v>402</v>
      </c>
      <c r="C50" s="18" t="s">
        <v>397</v>
      </c>
      <c r="D50" s="20">
        <v>1</v>
      </c>
      <c r="E50" s="20">
        <v>1</v>
      </c>
      <c r="F50" s="20">
        <v>1</v>
      </c>
      <c r="G50" s="20">
        <v>1</v>
      </c>
      <c r="H50" s="20">
        <v>1</v>
      </c>
      <c r="I50" s="20">
        <v>1</v>
      </c>
      <c r="J50" s="20">
        <v>1</v>
      </c>
      <c r="K50" s="20">
        <v>1</v>
      </c>
      <c r="L50" s="20">
        <v>1</v>
      </c>
      <c r="M50" s="20">
        <v>1</v>
      </c>
      <c r="N50" s="20">
        <v>1</v>
      </c>
      <c r="O50" s="20">
        <v>1</v>
      </c>
      <c r="P50" s="20">
        <v>1</v>
      </c>
      <c r="Q50" s="20">
        <v>1</v>
      </c>
      <c r="R50" s="20">
        <v>1</v>
      </c>
      <c r="S50" s="20">
        <v>1</v>
      </c>
      <c r="T50" s="20">
        <v>1</v>
      </c>
      <c r="U50" s="20">
        <v>1</v>
      </c>
      <c r="V50" s="20">
        <v>1</v>
      </c>
      <c r="W50" s="20">
        <v>1</v>
      </c>
      <c r="X50" s="20">
        <v>1</v>
      </c>
      <c r="Y50" s="20">
        <v>1</v>
      </c>
      <c r="Z50" s="20">
        <v>1</v>
      </c>
      <c r="AA50" s="20">
        <v>1</v>
      </c>
      <c r="AB50" s="20">
        <v>1</v>
      </c>
      <c r="AC50" s="20">
        <v>1</v>
      </c>
      <c r="AD50" s="20">
        <v>1</v>
      </c>
      <c r="AE50" s="20">
        <v>1</v>
      </c>
      <c r="AF50" s="20">
        <v>1</v>
      </c>
      <c r="AG50" s="20">
        <v>1</v>
      </c>
      <c r="AH50" s="20">
        <v>1</v>
      </c>
      <c r="AI50" s="20">
        <v>1</v>
      </c>
      <c r="AJ50" s="20">
        <v>1</v>
      </c>
      <c r="AK50" s="20">
        <v>1</v>
      </c>
      <c r="AL50" s="20">
        <v>1</v>
      </c>
      <c r="AM50" s="20">
        <v>1</v>
      </c>
      <c r="AN50" s="20">
        <v>1</v>
      </c>
      <c r="AO50" s="20">
        <v>1</v>
      </c>
      <c r="AP50" s="20">
        <v>1</v>
      </c>
      <c r="AQ50" s="20">
        <v>1</v>
      </c>
      <c r="AR50" s="20">
        <v>1</v>
      </c>
      <c r="AS50" s="20">
        <v>1</v>
      </c>
    </row>
    <row r="51" spans="1:45">
      <c r="A51" t="s">
        <v>255</v>
      </c>
      <c r="B51" s="23">
        <v>406</v>
      </c>
      <c r="C51" s="18" t="s">
        <v>398</v>
      </c>
      <c r="D51" s="20">
        <v>45</v>
      </c>
      <c r="E51" s="20">
        <v>45</v>
      </c>
      <c r="F51" s="20">
        <v>45</v>
      </c>
      <c r="G51" s="20">
        <v>45</v>
      </c>
      <c r="H51" s="20">
        <v>45</v>
      </c>
      <c r="I51" s="20">
        <v>45</v>
      </c>
      <c r="J51" s="20">
        <v>45</v>
      </c>
      <c r="K51" s="20">
        <v>45</v>
      </c>
      <c r="L51" s="20">
        <v>46</v>
      </c>
      <c r="M51" s="20">
        <v>46</v>
      </c>
      <c r="N51" s="20">
        <v>45</v>
      </c>
      <c r="O51" s="20">
        <v>45</v>
      </c>
      <c r="P51" s="20">
        <v>46</v>
      </c>
      <c r="Q51" s="20">
        <v>46</v>
      </c>
      <c r="R51" s="20">
        <v>47</v>
      </c>
      <c r="S51" s="20">
        <v>47</v>
      </c>
      <c r="T51" s="20">
        <v>47</v>
      </c>
      <c r="U51" s="20">
        <v>47</v>
      </c>
      <c r="V51" s="20">
        <v>47</v>
      </c>
      <c r="W51" s="20">
        <v>47</v>
      </c>
      <c r="X51" s="20">
        <v>47</v>
      </c>
      <c r="Y51" s="20">
        <v>46</v>
      </c>
      <c r="Z51" s="20">
        <v>46</v>
      </c>
      <c r="AA51" s="20">
        <v>47</v>
      </c>
      <c r="AB51" s="20">
        <v>47</v>
      </c>
      <c r="AC51" s="20">
        <v>47</v>
      </c>
      <c r="AD51" s="20">
        <v>46</v>
      </c>
      <c r="AE51" s="20">
        <v>46</v>
      </c>
      <c r="AF51" s="20">
        <v>46</v>
      </c>
      <c r="AG51" s="20">
        <v>46</v>
      </c>
      <c r="AH51" s="20">
        <v>46</v>
      </c>
      <c r="AI51" s="20">
        <v>46</v>
      </c>
      <c r="AJ51" s="20">
        <v>46</v>
      </c>
      <c r="AK51" s="20">
        <v>46</v>
      </c>
      <c r="AL51" s="20">
        <v>47</v>
      </c>
      <c r="AM51" s="20">
        <v>47</v>
      </c>
      <c r="AN51" s="20">
        <v>47</v>
      </c>
      <c r="AO51" s="20">
        <v>47</v>
      </c>
      <c r="AP51" s="20">
        <v>47</v>
      </c>
      <c r="AQ51" s="20">
        <v>47</v>
      </c>
      <c r="AR51" s="20">
        <v>47</v>
      </c>
      <c r="AS51" s="20">
        <v>47</v>
      </c>
    </row>
    <row r="52" spans="1:45">
      <c r="A52" t="s">
        <v>255</v>
      </c>
      <c r="B52" s="23">
        <v>407</v>
      </c>
      <c r="C52" s="18" t="s">
        <v>399</v>
      </c>
      <c r="D52" s="20">
        <v>9</v>
      </c>
      <c r="E52" s="20">
        <v>9</v>
      </c>
      <c r="F52" s="20">
        <v>9</v>
      </c>
      <c r="G52" s="20">
        <v>9</v>
      </c>
      <c r="H52" s="20">
        <v>9</v>
      </c>
      <c r="I52" s="20">
        <v>9</v>
      </c>
      <c r="J52" s="20">
        <v>9</v>
      </c>
      <c r="K52" s="20">
        <v>9</v>
      </c>
      <c r="L52" s="20">
        <v>9</v>
      </c>
      <c r="M52" s="20">
        <v>9</v>
      </c>
      <c r="N52" s="20">
        <v>9</v>
      </c>
      <c r="O52" s="20">
        <v>9</v>
      </c>
      <c r="P52" s="20">
        <v>9</v>
      </c>
      <c r="Q52" s="20">
        <v>9</v>
      </c>
      <c r="R52" s="20">
        <v>9</v>
      </c>
      <c r="S52" s="20">
        <v>9</v>
      </c>
      <c r="T52" s="20">
        <v>9</v>
      </c>
      <c r="U52" s="20">
        <v>10</v>
      </c>
      <c r="V52" s="20">
        <v>10</v>
      </c>
      <c r="W52" s="20">
        <v>10</v>
      </c>
      <c r="X52" s="20">
        <v>10</v>
      </c>
      <c r="Y52" s="20">
        <v>10</v>
      </c>
      <c r="Z52" s="20">
        <v>10</v>
      </c>
      <c r="AA52" s="20">
        <v>10</v>
      </c>
      <c r="AB52" s="20">
        <v>10</v>
      </c>
      <c r="AC52" s="20">
        <v>10</v>
      </c>
      <c r="AD52" s="20">
        <v>10</v>
      </c>
      <c r="AE52" s="20">
        <v>10</v>
      </c>
      <c r="AF52" s="20">
        <v>10</v>
      </c>
      <c r="AG52" s="20">
        <v>10</v>
      </c>
      <c r="AH52" s="20">
        <v>10</v>
      </c>
      <c r="AI52" s="20">
        <v>10</v>
      </c>
      <c r="AJ52" s="20">
        <v>10</v>
      </c>
      <c r="AK52" s="20">
        <v>10</v>
      </c>
      <c r="AL52" s="20">
        <v>10</v>
      </c>
      <c r="AM52" s="20">
        <v>10</v>
      </c>
      <c r="AN52" s="20">
        <v>9</v>
      </c>
      <c r="AO52" s="20">
        <v>9</v>
      </c>
      <c r="AP52" s="20">
        <v>9</v>
      </c>
      <c r="AQ52" s="20">
        <v>9</v>
      </c>
      <c r="AR52" s="20">
        <v>9</v>
      </c>
      <c r="AS52" s="20">
        <v>9</v>
      </c>
    </row>
    <row r="53" spans="1:45">
      <c r="A53" t="s">
        <v>255</v>
      </c>
      <c r="B53" s="23">
        <v>408</v>
      </c>
      <c r="C53" s="18" t="s">
        <v>400</v>
      </c>
      <c r="D53" s="20">
        <v>4</v>
      </c>
      <c r="E53" s="20">
        <v>4</v>
      </c>
      <c r="F53" s="20">
        <v>4</v>
      </c>
      <c r="G53" s="20">
        <v>4</v>
      </c>
      <c r="H53" s="20">
        <v>4</v>
      </c>
      <c r="I53" s="20">
        <v>4</v>
      </c>
      <c r="J53" s="20">
        <v>4</v>
      </c>
      <c r="K53" s="20">
        <v>4</v>
      </c>
      <c r="L53" s="20">
        <v>4</v>
      </c>
      <c r="M53" s="20">
        <v>4</v>
      </c>
      <c r="N53" s="20">
        <v>4</v>
      </c>
      <c r="O53" s="20">
        <v>4</v>
      </c>
      <c r="P53" s="20">
        <v>4</v>
      </c>
      <c r="Q53" s="20">
        <v>4</v>
      </c>
      <c r="R53" s="20">
        <v>4</v>
      </c>
      <c r="S53" s="20">
        <v>4</v>
      </c>
      <c r="T53" s="20">
        <v>4</v>
      </c>
      <c r="U53" s="20">
        <v>4</v>
      </c>
      <c r="V53" s="20">
        <v>4</v>
      </c>
      <c r="W53" s="20">
        <v>4</v>
      </c>
      <c r="X53" s="20">
        <v>4</v>
      </c>
      <c r="Y53" s="20">
        <v>4</v>
      </c>
      <c r="Z53" s="20">
        <v>4</v>
      </c>
      <c r="AA53" s="20">
        <v>4</v>
      </c>
      <c r="AB53" s="20">
        <v>4</v>
      </c>
      <c r="AC53" s="20">
        <v>4</v>
      </c>
      <c r="AD53" s="20">
        <v>4</v>
      </c>
      <c r="AE53" s="20">
        <v>4</v>
      </c>
      <c r="AF53" s="20">
        <v>4</v>
      </c>
      <c r="AG53" s="20">
        <v>4</v>
      </c>
      <c r="AH53" s="20">
        <v>4</v>
      </c>
      <c r="AI53" s="20">
        <v>4</v>
      </c>
      <c r="AJ53" s="20">
        <v>4</v>
      </c>
      <c r="AK53" s="20">
        <v>4</v>
      </c>
      <c r="AL53" s="20">
        <v>4</v>
      </c>
      <c r="AM53" s="20">
        <v>4</v>
      </c>
      <c r="AN53" s="20">
        <v>4</v>
      </c>
      <c r="AO53" s="20">
        <v>4</v>
      </c>
      <c r="AP53" s="20">
        <v>4</v>
      </c>
      <c r="AQ53" s="20">
        <v>4</v>
      </c>
      <c r="AR53" s="20">
        <v>4</v>
      </c>
      <c r="AS53" s="20">
        <v>4</v>
      </c>
    </row>
    <row r="54" spans="1:45">
      <c r="A54" t="s">
        <v>255</v>
      </c>
      <c r="B54" s="23">
        <v>409</v>
      </c>
      <c r="C54" s="18" t="s">
        <v>401</v>
      </c>
      <c r="D54" s="20">
        <v>7</v>
      </c>
      <c r="E54" s="20">
        <v>7</v>
      </c>
      <c r="F54" s="20">
        <v>7</v>
      </c>
      <c r="G54" s="20">
        <v>7</v>
      </c>
      <c r="H54" s="20">
        <v>7</v>
      </c>
      <c r="I54" s="20">
        <v>7</v>
      </c>
      <c r="J54" s="20">
        <v>7</v>
      </c>
      <c r="K54" s="20">
        <v>7</v>
      </c>
      <c r="L54" s="20">
        <v>7</v>
      </c>
      <c r="M54" s="20">
        <v>7</v>
      </c>
      <c r="N54" s="20">
        <v>7</v>
      </c>
      <c r="O54" s="20">
        <v>7</v>
      </c>
      <c r="P54" s="20">
        <v>7</v>
      </c>
      <c r="Q54" s="20">
        <v>7</v>
      </c>
      <c r="R54" s="20">
        <v>7</v>
      </c>
      <c r="S54" s="20">
        <v>7</v>
      </c>
      <c r="T54" s="20">
        <v>7</v>
      </c>
      <c r="U54" s="20">
        <v>7</v>
      </c>
      <c r="V54" s="20">
        <v>7</v>
      </c>
      <c r="W54" s="20">
        <v>7</v>
      </c>
      <c r="X54" s="20">
        <v>7</v>
      </c>
      <c r="Y54" s="20">
        <v>7</v>
      </c>
      <c r="Z54" s="20">
        <v>7</v>
      </c>
      <c r="AA54" s="20">
        <v>7</v>
      </c>
      <c r="AB54" s="20">
        <v>7</v>
      </c>
      <c r="AC54" s="20">
        <v>7</v>
      </c>
      <c r="AD54" s="20">
        <v>7</v>
      </c>
      <c r="AE54" s="20">
        <v>7</v>
      </c>
      <c r="AF54" s="20">
        <v>7</v>
      </c>
      <c r="AG54" s="20">
        <v>7</v>
      </c>
      <c r="AH54" s="20">
        <v>7</v>
      </c>
      <c r="AI54" s="20">
        <v>7</v>
      </c>
      <c r="AJ54" s="20">
        <v>7</v>
      </c>
      <c r="AK54" s="20">
        <v>7</v>
      </c>
      <c r="AL54" s="20">
        <v>7</v>
      </c>
      <c r="AM54" s="20">
        <v>7</v>
      </c>
      <c r="AN54" s="20">
        <v>7</v>
      </c>
      <c r="AO54" s="20">
        <v>7</v>
      </c>
      <c r="AP54" s="20">
        <v>7</v>
      </c>
      <c r="AQ54" s="20">
        <v>7</v>
      </c>
      <c r="AR54" s="20">
        <v>7</v>
      </c>
      <c r="AS54" s="20">
        <v>7</v>
      </c>
    </row>
    <row r="55" spans="1:45">
      <c r="A55" t="s">
        <v>255</v>
      </c>
      <c r="B55" s="23">
        <v>410</v>
      </c>
      <c r="C55" s="18" t="s">
        <v>402</v>
      </c>
      <c r="D55" s="20">
        <v>15</v>
      </c>
      <c r="E55" s="20">
        <v>15</v>
      </c>
      <c r="F55" s="20">
        <v>15</v>
      </c>
      <c r="G55" s="20">
        <v>15</v>
      </c>
      <c r="H55" s="20">
        <v>15</v>
      </c>
      <c r="I55" s="20">
        <v>16</v>
      </c>
      <c r="J55" s="20">
        <v>17</v>
      </c>
      <c r="K55" s="20">
        <v>17</v>
      </c>
      <c r="L55" s="20">
        <v>17</v>
      </c>
      <c r="M55" s="20">
        <v>17</v>
      </c>
      <c r="N55" s="20">
        <v>17</v>
      </c>
      <c r="O55" s="20">
        <v>17</v>
      </c>
      <c r="P55" s="20">
        <v>16</v>
      </c>
      <c r="Q55" s="20">
        <v>16</v>
      </c>
      <c r="R55" s="20">
        <v>16</v>
      </c>
      <c r="S55" s="20">
        <v>16</v>
      </c>
      <c r="T55" s="20">
        <v>16</v>
      </c>
      <c r="U55" s="20">
        <v>16</v>
      </c>
      <c r="V55" s="20">
        <v>16</v>
      </c>
      <c r="W55" s="20">
        <v>16</v>
      </c>
      <c r="X55" s="20">
        <v>16</v>
      </c>
      <c r="Y55" s="20">
        <v>16</v>
      </c>
      <c r="Z55" s="20">
        <v>16</v>
      </c>
      <c r="AA55" s="20">
        <v>16</v>
      </c>
      <c r="AB55" s="20">
        <v>16</v>
      </c>
      <c r="AC55" s="20">
        <v>16</v>
      </c>
      <c r="AD55" s="20">
        <v>16</v>
      </c>
      <c r="AE55" s="20">
        <v>16</v>
      </c>
      <c r="AF55" s="20">
        <v>15</v>
      </c>
      <c r="AG55" s="20">
        <v>15</v>
      </c>
      <c r="AH55" s="20">
        <v>15</v>
      </c>
      <c r="AI55" s="20">
        <v>15</v>
      </c>
      <c r="AJ55" s="20">
        <v>15</v>
      </c>
      <c r="AK55" s="20">
        <v>15</v>
      </c>
      <c r="AL55" s="20">
        <v>15</v>
      </c>
      <c r="AM55" s="20">
        <v>15</v>
      </c>
      <c r="AN55" s="20">
        <v>15</v>
      </c>
      <c r="AO55" s="20">
        <v>15</v>
      </c>
      <c r="AP55" s="20">
        <v>15</v>
      </c>
      <c r="AQ55" s="20">
        <v>15</v>
      </c>
      <c r="AR55" s="20">
        <v>15</v>
      </c>
      <c r="AS55" s="20">
        <v>15</v>
      </c>
    </row>
    <row r="56" spans="1:45">
      <c r="A56" t="s">
        <v>255</v>
      </c>
      <c r="B56" s="23">
        <v>411</v>
      </c>
      <c r="C56" s="18" t="s">
        <v>403</v>
      </c>
      <c r="D56" s="20">
        <v>4</v>
      </c>
      <c r="E56" s="20">
        <v>5</v>
      </c>
      <c r="F56" s="20">
        <v>5</v>
      </c>
      <c r="G56" s="20">
        <v>4</v>
      </c>
      <c r="H56" s="20">
        <v>4</v>
      </c>
      <c r="I56" s="20">
        <v>4</v>
      </c>
      <c r="J56" s="20">
        <v>4</v>
      </c>
      <c r="K56" s="20">
        <v>4</v>
      </c>
      <c r="L56" s="20">
        <v>4</v>
      </c>
      <c r="M56" s="20">
        <v>4</v>
      </c>
      <c r="N56" s="20">
        <v>4</v>
      </c>
      <c r="O56" s="20">
        <v>4</v>
      </c>
      <c r="P56" s="20">
        <v>4</v>
      </c>
      <c r="Q56" s="20">
        <v>4</v>
      </c>
      <c r="R56" s="20">
        <v>4</v>
      </c>
      <c r="S56" s="20">
        <v>4</v>
      </c>
      <c r="T56" s="20">
        <v>4</v>
      </c>
      <c r="U56" s="20">
        <v>4</v>
      </c>
      <c r="V56" s="20">
        <v>4</v>
      </c>
      <c r="W56" s="20">
        <v>4</v>
      </c>
      <c r="X56" s="20">
        <v>4</v>
      </c>
      <c r="Y56" s="20">
        <v>4</v>
      </c>
      <c r="Z56" s="20">
        <v>4</v>
      </c>
      <c r="AA56" s="20">
        <v>4</v>
      </c>
      <c r="AB56" s="20">
        <v>4</v>
      </c>
      <c r="AC56" s="20">
        <v>4</v>
      </c>
      <c r="AD56" s="20">
        <v>4</v>
      </c>
      <c r="AE56" s="20">
        <v>4</v>
      </c>
      <c r="AF56" s="20">
        <v>4</v>
      </c>
      <c r="AG56" s="20">
        <v>4</v>
      </c>
      <c r="AH56" s="20">
        <v>4</v>
      </c>
      <c r="AI56" s="20">
        <v>4</v>
      </c>
      <c r="AJ56" s="20">
        <v>4</v>
      </c>
      <c r="AK56" s="20">
        <v>4</v>
      </c>
      <c r="AL56" s="20">
        <v>4</v>
      </c>
      <c r="AM56" s="20">
        <v>4</v>
      </c>
      <c r="AN56" s="20">
        <v>4</v>
      </c>
      <c r="AO56" s="20">
        <v>4</v>
      </c>
      <c r="AP56" s="20">
        <v>4</v>
      </c>
      <c r="AQ56" s="20">
        <v>4</v>
      </c>
      <c r="AR56" s="20">
        <v>4</v>
      </c>
      <c r="AS56" s="20">
        <v>4</v>
      </c>
    </row>
    <row r="57" spans="1:45">
      <c r="A57" t="s">
        <v>255</v>
      </c>
      <c r="B57" s="23">
        <v>412</v>
      </c>
      <c r="C57" s="18" t="s">
        <v>404</v>
      </c>
      <c r="D57" s="20">
        <v>27</v>
      </c>
      <c r="E57" s="20">
        <v>27</v>
      </c>
      <c r="F57" s="20">
        <v>27</v>
      </c>
      <c r="G57" s="20">
        <v>27</v>
      </c>
      <c r="H57" s="20">
        <v>27</v>
      </c>
      <c r="I57" s="20">
        <v>27</v>
      </c>
      <c r="J57" s="20">
        <v>27</v>
      </c>
      <c r="K57" s="20">
        <v>27</v>
      </c>
      <c r="L57" s="20">
        <v>28</v>
      </c>
      <c r="M57" s="20">
        <v>28</v>
      </c>
      <c r="N57" s="20">
        <v>28</v>
      </c>
      <c r="O57" s="20">
        <v>28</v>
      </c>
      <c r="P57" s="20">
        <v>28</v>
      </c>
      <c r="Q57" s="20">
        <v>28</v>
      </c>
      <c r="R57" s="20">
        <v>28</v>
      </c>
      <c r="S57" s="20">
        <v>28</v>
      </c>
      <c r="T57" s="20">
        <v>28</v>
      </c>
      <c r="U57" s="20">
        <v>28</v>
      </c>
      <c r="V57" s="20">
        <v>28</v>
      </c>
      <c r="W57" s="20">
        <v>27</v>
      </c>
      <c r="X57" s="20">
        <v>26</v>
      </c>
      <c r="Y57" s="20">
        <v>26</v>
      </c>
      <c r="Z57" s="20">
        <v>26</v>
      </c>
      <c r="AA57" s="20">
        <v>26</v>
      </c>
      <c r="AB57" s="20">
        <v>26</v>
      </c>
      <c r="AC57" s="20">
        <v>26</v>
      </c>
      <c r="AD57" s="20">
        <v>26</v>
      </c>
      <c r="AE57" s="20">
        <v>26</v>
      </c>
      <c r="AF57" s="20">
        <v>26</v>
      </c>
      <c r="AG57" s="20">
        <v>26</v>
      </c>
      <c r="AH57" s="20">
        <v>26</v>
      </c>
      <c r="AI57" s="20">
        <v>26</v>
      </c>
      <c r="AJ57" s="20">
        <v>26</v>
      </c>
      <c r="AK57" s="20">
        <v>26</v>
      </c>
      <c r="AL57" s="20">
        <v>26</v>
      </c>
      <c r="AM57" s="20">
        <v>26</v>
      </c>
      <c r="AN57" s="20">
        <v>26</v>
      </c>
      <c r="AO57" s="20">
        <v>26</v>
      </c>
      <c r="AP57" s="20">
        <v>26</v>
      </c>
      <c r="AQ57" s="20">
        <v>26</v>
      </c>
      <c r="AR57" s="20">
        <v>26</v>
      </c>
      <c r="AS57" s="20">
        <v>27</v>
      </c>
    </row>
    <row r="58" spans="1:45">
      <c r="A58" t="s">
        <v>255</v>
      </c>
      <c r="B58" s="23">
        <v>413</v>
      </c>
      <c r="C58" s="18" t="s">
        <v>405</v>
      </c>
      <c r="D58" s="20">
        <v>9</v>
      </c>
      <c r="E58" s="20">
        <v>9</v>
      </c>
      <c r="F58" s="20">
        <v>9</v>
      </c>
      <c r="G58" s="20">
        <v>9</v>
      </c>
      <c r="H58" s="20">
        <v>9</v>
      </c>
      <c r="I58" s="20">
        <v>9</v>
      </c>
      <c r="J58" s="20">
        <v>9</v>
      </c>
      <c r="K58" s="20">
        <v>9</v>
      </c>
      <c r="L58" s="20">
        <v>9</v>
      </c>
      <c r="M58" s="20">
        <v>9</v>
      </c>
      <c r="N58" s="20">
        <v>9</v>
      </c>
      <c r="O58" s="20">
        <v>9</v>
      </c>
      <c r="P58" s="20">
        <v>9</v>
      </c>
      <c r="Q58" s="20">
        <v>9</v>
      </c>
      <c r="R58" s="20">
        <v>9</v>
      </c>
      <c r="S58" s="20">
        <v>8</v>
      </c>
      <c r="T58" s="20">
        <v>8</v>
      </c>
      <c r="U58" s="20">
        <v>9</v>
      </c>
      <c r="V58" s="20">
        <v>9</v>
      </c>
      <c r="W58" s="20">
        <v>9</v>
      </c>
      <c r="X58" s="20">
        <v>9</v>
      </c>
      <c r="Y58" s="20">
        <v>9</v>
      </c>
      <c r="Z58" s="20">
        <v>9</v>
      </c>
      <c r="AA58" s="20">
        <v>9</v>
      </c>
      <c r="AB58" s="20">
        <v>10</v>
      </c>
      <c r="AC58" s="20">
        <v>10</v>
      </c>
      <c r="AD58" s="20">
        <v>10</v>
      </c>
      <c r="AE58" s="20">
        <v>10</v>
      </c>
      <c r="AF58" s="20">
        <v>9</v>
      </c>
      <c r="AG58" s="20">
        <v>9</v>
      </c>
      <c r="AH58" s="20">
        <v>9</v>
      </c>
      <c r="AI58" s="20">
        <v>9</v>
      </c>
      <c r="AJ58" s="20">
        <v>9</v>
      </c>
      <c r="AK58" s="20">
        <v>9</v>
      </c>
      <c r="AL58" s="20">
        <v>9</v>
      </c>
      <c r="AM58" s="20">
        <v>9</v>
      </c>
      <c r="AN58" s="20">
        <v>9</v>
      </c>
      <c r="AO58" s="20">
        <v>9</v>
      </c>
      <c r="AP58" s="20">
        <v>9</v>
      </c>
      <c r="AQ58" s="20">
        <v>9</v>
      </c>
      <c r="AR58" s="20">
        <v>9</v>
      </c>
      <c r="AS58" s="20">
        <v>9</v>
      </c>
    </row>
    <row r="59" spans="1:45">
      <c r="A59" t="s">
        <v>255</v>
      </c>
      <c r="B59" s="23">
        <v>414</v>
      </c>
      <c r="C59" s="18" t="s">
        <v>406</v>
      </c>
      <c r="D59" s="20">
        <v>22</v>
      </c>
      <c r="E59" s="20">
        <v>22</v>
      </c>
      <c r="F59" s="20">
        <v>22</v>
      </c>
      <c r="G59" s="20">
        <v>22</v>
      </c>
      <c r="H59" s="20">
        <v>22</v>
      </c>
      <c r="I59" s="20">
        <v>23</v>
      </c>
      <c r="J59" s="20">
        <v>23</v>
      </c>
      <c r="K59" s="20">
        <v>23</v>
      </c>
      <c r="L59" s="20">
        <v>23</v>
      </c>
      <c r="M59" s="20">
        <v>24</v>
      </c>
      <c r="N59" s="20">
        <v>24</v>
      </c>
      <c r="O59" s="20">
        <v>25</v>
      </c>
      <c r="P59" s="20">
        <v>25</v>
      </c>
      <c r="Q59" s="20">
        <v>24</v>
      </c>
      <c r="R59" s="20">
        <v>24</v>
      </c>
      <c r="S59" s="20">
        <v>24</v>
      </c>
      <c r="T59" s="20">
        <v>24</v>
      </c>
      <c r="U59" s="20">
        <v>24</v>
      </c>
      <c r="V59" s="20">
        <v>24</v>
      </c>
      <c r="W59" s="20">
        <v>24</v>
      </c>
      <c r="X59" s="20">
        <v>24</v>
      </c>
      <c r="Y59" s="20">
        <v>24</v>
      </c>
      <c r="Z59" s="20">
        <v>24</v>
      </c>
      <c r="AA59" s="20">
        <v>24</v>
      </c>
      <c r="AB59" s="20">
        <v>24</v>
      </c>
      <c r="AC59" s="20">
        <v>24</v>
      </c>
      <c r="AD59" s="20">
        <v>24</v>
      </c>
      <c r="AE59" s="20">
        <v>24</v>
      </c>
      <c r="AF59" s="20">
        <v>24</v>
      </c>
      <c r="AG59" s="20">
        <v>24</v>
      </c>
      <c r="AH59" s="20">
        <v>24</v>
      </c>
      <c r="AI59" s="20">
        <v>24</v>
      </c>
      <c r="AJ59" s="20">
        <v>24</v>
      </c>
      <c r="AK59" s="20">
        <v>24</v>
      </c>
      <c r="AL59" s="20">
        <v>24</v>
      </c>
      <c r="AM59" s="20">
        <v>24</v>
      </c>
      <c r="AN59" s="20">
        <v>24</v>
      </c>
      <c r="AO59" s="20">
        <v>24</v>
      </c>
      <c r="AP59" s="20">
        <v>24</v>
      </c>
      <c r="AQ59" s="20">
        <v>24</v>
      </c>
      <c r="AR59" s="20">
        <v>23</v>
      </c>
      <c r="AS59" s="20">
        <v>23</v>
      </c>
    </row>
    <row r="60" spans="1:45">
      <c r="A60" t="s">
        <v>255</v>
      </c>
      <c r="B60" s="23">
        <v>415</v>
      </c>
      <c r="C60" s="18" t="s">
        <v>407</v>
      </c>
      <c r="D60" s="20">
        <v>24</v>
      </c>
      <c r="E60" s="20">
        <v>24</v>
      </c>
      <c r="F60" s="20">
        <v>24</v>
      </c>
      <c r="G60" s="20">
        <v>24</v>
      </c>
      <c r="H60" s="20">
        <v>24</v>
      </c>
      <c r="I60" s="20">
        <v>24</v>
      </c>
      <c r="J60" s="20">
        <v>24</v>
      </c>
      <c r="K60" s="20">
        <v>24</v>
      </c>
      <c r="L60" s="20">
        <v>24</v>
      </c>
      <c r="M60" s="20">
        <v>24</v>
      </c>
      <c r="N60" s="20">
        <v>24</v>
      </c>
      <c r="O60" s="20">
        <v>24</v>
      </c>
      <c r="P60" s="20">
        <v>24</v>
      </c>
      <c r="Q60" s="20">
        <v>24</v>
      </c>
      <c r="R60" s="20">
        <v>24</v>
      </c>
      <c r="S60" s="20">
        <v>24</v>
      </c>
      <c r="T60" s="20">
        <v>24</v>
      </c>
      <c r="U60" s="20">
        <v>24</v>
      </c>
      <c r="V60" s="20">
        <v>24</v>
      </c>
      <c r="W60" s="20">
        <v>24</v>
      </c>
      <c r="X60" s="20">
        <v>24</v>
      </c>
      <c r="Y60" s="20">
        <v>24</v>
      </c>
      <c r="Z60" s="20">
        <v>24</v>
      </c>
      <c r="AA60" s="20">
        <v>25</v>
      </c>
      <c r="AB60" s="20">
        <v>25</v>
      </c>
      <c r="AC60" s="20">
        <v>25</v>
      </c>
      <c r="AD60" s="20">
        <v>25</v>
      </c>
      <c r="AE60" s="20">
        <v>25</v>
      </c>
      <c r="AF60" s="20">
        <v>25</v>
      </c>
      <c r="AG60" s="20">
        <v>24</v>
      </c>
      <c r="AH60" s="20">
        <v>24</v>
      </c>
      <c r="AI60" s="20">
        <v>25</v>
      </c>
      <c r="AJ60" s="20">
        <v>25</v>
      </c>
      <c r="AK60" s="20">
        <v>25</v>
      </c>
      <c r="AL60" s="20">
        <v>25</v>
      </c>
      <c r="AM60" s="20">
        <v>25</v>
      </c>
      <c r="AN60" s="20">
        <v>25</v>
      </c>
      <c r="AO60" s="20">
        <v>25</v>
      </c>
      <c r="AP60" s="20">
        <v>25</v>
      </c>
      <c r="AQ60" s="20">
        <v>25</v>
      </c>
      <c r="AR60" s="20">
        <v>25</v>
      </c>
      <c r="AS60" s="20">
        <v>25</v>
      </c>
    </row>
    <row r="61" spans="1:45">
      <c r="A61" t="s">
        <v>255</v>
      </c>
      <c r="B61" s="23">
        <v>416</v>
      </c>
      <c r="C61" s="18" t="s">
        <v>408</v>
      </c>
      <c r="D61" s="20">
        <v>7</v>
      </c>
      <c r="E61" s="20">
        <v>7</v>
      </c>
      <c r="F61" s="20">
        <v>7</v>
      </c>
      <c r="G61" s="20">
        <v>7</v>
      </c>
      <c r="H61" s="20">
        <v>7</v>
      </c>
      <c r="I61" s="20">
        <v>7</v>
      </c>
      <c r="J61" s="20">
        <v>7</v>
      </c>
      <c r="K61" s="20">
        <v>7</v>
      </c>
      <c r="L61" s="20">
        <v>7</v>
      </c>
      <c r="M61" s="20">
        <v>7</v>
      </c>
      <c r="N61" s="20">
        <v>7</v>
      </c>
      <c r="O61" s="20">
        <v>7</v>
      </c>
      <c r="P61" s="20">
        <v>7</v>
      </c>
      <c r="Q61" s="20">
        <v>7</v>
      </c>
      <c r="R61" s="20">
        <v>7</v>
      </c>
      <c r="S61" s="20">
        <v>7</v>
      </c>
      <c r="T61" s="20">
        <v>7</v>
      </c>
      <c r="U61" s="20">
        <v>7</v>
      </c>
      <c r="V61" s="20">
        <v>8</v>
      </c>
      <c r="W61" s="20">
        <v>8</v>
      </c>
      <c r="X61" s="20">
        <v>9</v>
      </c>
      <c r="Y61" s="20">
        <v>9</v>
      </c>
      <c r="Z61" s="20">
        <v>9</v>
      </c>
      <c r="AA61" s="20">
        <v>9</v>
      </c>
      <c r="AB61" s="20">
        <v>9</v>
      </c>
      <c r="AC61" s="20">
        <v>8</v>
      </c>
      <c r="AD61" s="20">
        <v>9</v>
      </c>
      <c r="AE61" s="20">
        <v>9</v>
      </c>
      <c r="AF61" s="20">
        <v>9</v>
      </c>
      <c r="AG61" s="20">
        <v>9</v>
      </c>
      <c r="AH61" s="20">
        <v>8</v>
      </c>
      <c r="AI61" s="20">
        <v>8</v>
      </c>
      <c r="AJ61" s="20">
        <v>8</v>
      </c>
      <c r="AK61" s="20">
        <v>8</v>
      </c>
      <c r="AL61" s="20">
        <v>8</v>
      </c>
      <c r="AM61" s="20">
        <v>8</v>
      </c>
      <c r="AN61" s="20">
        <v>8</v>
      </c>
      <c r="AO61" s="20">
        <v>8</v>
      </c>
      <c r="AP61" s="20">
        <v>8</v>
      </c>
      <c r="AQ61" s="20">
        <v>8</v>
      </c>
      <c r="AR61" s="20">
        <v>8</v>
      </c>
      <c r="AS61" s="20">
        <v>8</v>
      </c>
    </row>
    <row r="62" spans="1:45">
      <c r="A62" t="s">
        <v>255</v>
      </c>
      <c r="B62" s="23">
        <v>417</v>
      </c>
      <c r="C62" s="18" t="s">
        <v>409</v>
      </c>
      <c r="D62" s="20">
        <v>8</v>
      </c>
      <c r="E62" s="20">
        <v>8</v>
      </c>
      <c r="F62" s="20">
        <v>8</v>
      </c>
      <c r="G62" s="20">
        <v>7</v>
      </c>
      <c r="H62" s="20">
        <v>7</v>
      </c>
      <c r="I62" s="20">
        <v>7</v>
      </c>
      <c r="J62" s="20">
        <v>7</v>
      </c>
      <c r="K62" s="20">
        <v>7</v>
      </c>
      <c r="L62" s="20">
        <v>7</v>
      </c>
      <c r="M62" s="20">
        <v>7</v>
      </c>
      <c r="N62" s="20">
        <v>7</v>
      </c>
      <c r="O62" s="20">
        <v>7</v>
      </c>
      <c r="P62" s="20">
        <v>7</v>
      </c>
      <c r="Q62" s="20">
        <v>7</v>
      </c>
      <c r="R62" s="20">
        <v>7</v>
      </c>
      <c r="S62" s="20">
        <v>7</v>
      </c>
      <c r="T62" s="20">
        <v>7</v>
      </c>
      <c r="U62" s="20">
        <v>7</v>
      </c>
      <c r="V62" s="20">
        <v>7</v>
      </c>
      <c r="W62" s="20">
        <v>7</v>
      </c>
      <c r="X62" s="20">
        <v>7</v>
      </c>
      <c r="Y62" s="20">
        <v>7</v>
      </c>
      <c r="Z62" s="20">
        <v>7</v>
      </c>
      <c r="AA62" s="20">
        <v>7</v>
      </c>
      <c r="AB62" s="20">
        <v>7</v>
      </c>
      <c r="AC62" s="20">
        <v>7</v>
      </c>
      <c r="AD62" s="20">
        <v>7</v>
      </c>
      <c r="AE62" s="20">
        <v>7</v>
      </c>
      <c r="AF62" s="20">
        <v>7</v>
      </c>
      <c r="AG62" s="20">
        <v>7</v>
      </c>
      <c r="AH62" s="20">
        <v>7</v>
      </c>
      <c r="AI62" s="20">
        <v>7</v>
      </c>
      <c r="AJ62" s="20">
        <v>7</v>
      </c>
      <c r="AK62" s="20">
        <v>7</v>
      </c>
      <c r="AL62" s="20">
        <v>7</v>
      </c>
      <c r="AM62" s="20">
        <v>7</v>
      </c>
      <c r="AN62" s="20">
        <v>7</v>
      </c>
      <c r="AO62" s="20">
        <v>7</v>
      </c>
      <c r="AP62" s="20">
        <v>7</v>
      </c>
      <c r="AQ62" s="20">
        <v>7</v>
      </c>
      <c r="AR62" s="20">
        <v>7</v>
      </c>
      <c r="AS62" s="20">
        <v>7</v>
      </c>
    </row>
    <row r="63" spans="1:45">
      <c r="A63" t="s">
        <v>255</v>
      </c>
      <c r="B63" s="23">
        <v>418</v>
      </c>
      <c r="C63" s="18" t="s">
        <v>410</v>
      </c>
      <c r="D63" s="20">
        <v>5</v>
      </c>
      <c r="E63" s="20">
        <v>5</v>
      </c>
      <c r="F63" s="20">
        <v>5</v>
      </c>
      <c r="G63" s="20">
        <v>5</v>
      </c>
      <c r="H63" s="20">
        <v>5</v>
      </c>
      <c r="I63" s="20">
        <v>5</v>
      </c>
      <c r="J63" s="20">
        <v>5</v>
      </c>
      <c r="K63" s="20">
        <v>5</v>
      </c>
      <c r="L63" s="20">
        <v>5</v>
      </c>
      <c r="M63" s="20">
        <v>5</v>
      </c>
      <c r="N63" s="20">
        <v>5</v>
      </c>
      <c r="O63" s="20">
        <v>5</v>
      </c>
      <c r="P63" s="20">
        <v>5</v>
      </c>
      <c r="Q63" s="20">
        <v>5</v>
      </c>
      <c r="R63" s="20">
        <v>6</v>
      </c>
      <c r="S63" s="20">
        <v>6</v>
      </c>
      <c r="T63" s="20">
        <v>6</v>
      </c>
      <c r="U63" s="20">
        <v>6</v>
      </c>
      <c r="V63" s="20">
        <v>6</v>
      </c>
      <c r="W63" s="20">
        <v>6</v>
      </c>
      <c r="X63" s="20">
        <v>6</v>
      </c>
      <c r="Y63" s="20">
        <v>6</v>
      </c>
      <c r="Z63" s="20">
        <v>6</v>
      </c>
      <c r="AA63" s="20">
        <v>6</v>
      </c>
      <c r="AB63" s="20">
        <v>6</v>
      </c>
      <c r="AC63" s="20">
        <v>6</v>
      </c>
      <c r="AD63" s="20">
        <v>6</v>
      </c>
      <c r="AE63" s="20">
        <v>6</v>
      </c>
      <c r="AF63" s="20">
        <v>6</v>
      </c>
      <c r="AG63" s="20">
        <v>6</v>
      </c>
      <c r="AH63" s="20">
        <v>5</v>
      </c>
      <c r="AI63" s="20">
        <v>5</v>
      </c>
      <c r="AJ63" s="20">
        <v>5</v>
      </c>
      <c r="AK63" s="20">
        <v>5</v>
      </c>
      <c r="AL63" s="20">
        <v>5</v>
      </c>
      <c r="AM63" s="20">
        <v>5</v>
      </c>
      <c r="AN63" s="20">
        <v>5</v>
      </c>
      <c r="AO63" s="20">
        <v>5</v>
      </c>
      <c r="AP63" s="20">
        <v>5</v>
      </c>
      <c r="AQ63" s="20">
        <v>5</v>
      </c>
      <c r="AR63" s="20">
        <v>5</v>
      </c>
      <c r="AS63" s="20">
        <v>5</v>
      </c>
    </row>
    <row r="64" spans="1:45">
      <c r="A64" t="s">
        <v>255</v>
      </c>
      <c r="B64" s="23">
        <v>419</v>
      </c>
      <c r="C64" s="18" t="s">
        <v>411</v>
      </c>
      <c r="D64" s="20">
        <v>6</v>
      </c>
      <c r="E64" s="20">
        <v>6</v>
      </c>
      <c r="F64" s="20">
        <v>6</v>
      </c>
      <c r="G64" s="20">
        <v>6</v>
      </c>
      <c r="H64" s="20">
        <v>6</v>
      </c>
      <c r="I64" s="20">
        <v>6</v>
      </c>
      <c r="J64" s="20">
        <v>6</v>
      </c>
      <c r="K64" s="20">
        <v>6</v>
      </c>
      <c r="L64" s="20">
        <v>6</v>
      </c>
      <c r="M64" s="20">
        <v>6</v>
      </c>
      <c r="N64" s="20">
        <v>6</v>
      </c>
      <c r="O64" s="20">
        <v>6</v>
      </c>
      <c r="P64" s="20">
        <v>6</v>
      </c>
      <c r="Q64" s="20">
        <v>6</v>
      </c>
      <c r="R64" s="20">
        <v>6</v>
      </c>
      <c r="S64" s="20">
        <v>6</v>
      </c>
      <c r="T64" s="20">
        <v>6</v>
      </c>
      <c r="U64" s="20">
        <v>6</v>
      </c>
      <c r="V64" s="20">
        <v>6</v>
      </c>
      <c r="W64" s="20">
        <v>6</v>
      </c>
      <c r="X64" s="20">
        <v>6</v>
      </c>
      <c r="Y64" s="20">
        <v>6</v>
      </c>
      <c r="Z64" s="20">
        <v>6</v>
      </c>
      <c r="AA64" s="20">
        <v>6</v>
      </c>
      <c r="AB64" s="20">
        <v>6</v>
      </c>
      <c r="AC64" s="20">
        <v>6</v>
      </c>
      <c r="AD64" s="20">
        <v>6</v>
      </c>
      <c r="AE64" s="20">
        <v>6</v>
      </c>
      <c r="AF64" s="20">
        <v>6</v>
      </c>
      <c r="AG64" s="20">
        <v>6</v>
      </c>
      <c r="AH64" s="20">
        <v>6</v>
      </c>
      <c r="AI64" s="20">
        <v>6</v>
      </c>
      <c r="AJ64" s="20">
        <v>6</v>
      </c>
      <c r="AK64" s="20">
        <v>6</v>
      </c>
      <c r="AL64" s="20">
        <v>6</v>
      </c>
      <c r="AM64" s="20">
        <v>6</v>
      </c>
      <c r="AN64" s="20">
        <v>6</v>
      </c>
      <c r="AO64" s="20">
        <v>6</v>
      </c>
      <c r="AP64" s="20">
        <v>6</v>
      </c>
      <c r="AQ64" s="20">
        <v>6</v>
      </c>
      <c r="AR64" s="20">
        <v>6</v>
      </c>
      <c r="AS64" s="20">
        <v>6</v>
      </c>
    </row>
    <row r="65" spans="1:45">
      <c r="A65" t="s">
        <v>255</v>
      </c>
      <c r="B65" s="23">
        <v>420</v>
      </c>
      <c r="C65" s="18" t="s">
        <v>412</v>
      </c>
      <c r="D65" s="20">
        <v>13</v>
      </c>
      <c r="E65" s="20">
        <v>13</v>
      </c>
      <c r="F65" s="20">
        <v>13</v>
      </c>
      <c r="G65" s="20">
        <v>13</v>
      </c>
      <c r="H65" s="20">
        <v>13</v>
      </c>
      <c r="I65" s="20">
        <v>13</v>
      </c>
      <c r="J65" s="20">
        <v>13</v>
      </c>
      <c r="K65" s="20">
        <v>13</v>
      </c>
      <c r="L65" s="20">
        <v>13</v>
      </c>
      <c r="M65" s="20">
        <v>13</v>
      </c>
      <c r="N65" s="20">
        <v>13</v>
      </c>
      <c r="O65" s="20">
        <v>13</v>
      </c>
      <c r="P65" s="20">
        <v>13</v>
      </c>
      <c r="Q65" s="20">
        <v>13</v>
      </c>
      <c r="R65" s="20">
        <v>13</v>
      </c>
      <c r="S65" s="20">
        <v>13</v>
      </c>
      <c r="T65" s="20">
        <v>13</v>
      </c>
      <c r="U65" s="20">
        <v>13</v>
      </c>
      <c r="V65" s="20">
        <v>13</v>
      </c>
      <c r="W65" s="20">
        <v>13</v>
      </c>
      <c r="X65" s="20">
        <v>13</v>
      </c>
      <c r="Y65" s="20">
        <v>13</v>
      </c>
      <c r="Z65" s="20">
        <v>13</v>
      </c>
      <c r="AA65" s="20">
        <v>13</v>
      </c>
      <c r="AB65" s="20">
        <v>13</v>
      </c>
      <c r="AC65" s="20">
        <v>13</v>
      </c>
      <c r="AD65" s="20">
        <v>13</v>
      </c>
      <c r="AE65" s="20">
        <v>13</v>
      </c>
      <c r="AF65" s="20">
        <v>13</v>
      </c>
      <c r="AG65" s="20">
        <v>13</v>
      </c>
      <c r="AH65" s="20">
        <v>13</v>
      </c>
      <c r="AI65" s="20">
        <v>13</v>
      </c>
      <c r="AJ65" s="20">
        <v>13</v>
      </c>
      <c r="AK65" s="20">
        <v>13</v>
      </c>
      <c r="AL65" s="20">
        <v>13</v>
      </c>
      <c r="AM65" s="20">
        <v>13</v>
      </c>
      <c r="AN65" s="20">
        <v>12</v>
      </c>
      <c r="AO65" s="20">
        <v>12</v>
      </c>
      <c r="AP65" s="20">
        <v>12</v>
      </c>
      <c r="AQ65" s="20">
        <v>12</v>
      </c>
      <c r="AR65" s="20">
        <v>12</v>
      </c>
      <c r="AS65" s="20">
        <v>12</v>
      </c>
    </row>
    <row r="66" spans="1:45">
      <c r="A66" t="s">
        <v>255</v>
      </c>
      <c r="B66" s="23">
        <v>421</v>
      </c>
      <c r="C66" s="18" t="s">
        <v>413</v>
      </c>
      <c r="D66" s="20">
        <v>6</v>
      </c>
      <c r="E66" s="20">
        <v>6</v>
      </c>
      <c r="F66" s="20">
        <v>6</v>
      </c>
      <c r="G66" s="20">
        <v>6</v>
      </c>
      <c r="H66" s="20">
        <v>6</v>
      </c>
      <c r="I66" s="20">
        <v>6</v>
      </c>
      <c r="J66" s="20">
        <v>6</v>
      </c>
      <c r="K66" s="20">
        <v>6</v>
      </c>
      <c r="L66" s="20">
        <v>6</v>
      </c>
      <c r="M66" s="20">
        <v>6</v>
      </c>
      <c r="N66" s="20">
        <v>6</v>
      </c>
      <c r="O66" s="20">
        <v>6</v>
      </c>
      <c r="P66" s="20">
        <v>6</v>
      </c>
      <c r="Q66" s="20">
        <v>6</v>
      </c>
      <c r="R66" s="20">
        <v>6</v>
      </c>
      <c r="S66" s="20">
        <v>6</v>
      </c>
      <c r="T66" s="20">
        <v>6</v>
      </c>
      <c r="U66" s="20">
        <v>6</v>
      </c>
      <c r="V66" s="20">
        <v>6</v>
      </c>
      <c r="W66" s="20">
        <v>6</v>
      </c>
      <c r="X66" s="20">
        <v>6</v>
      </c>
      <c r="Y66" s="20">
        <v>4</v>
      </c>
      <c r="Z66" s="20">
        <v>4</v>
      </c>
      <c r="AA66" s="20">
        <v>4</v>
      </c>
      <c r="AB66" s="20">
        <v>4</v>
      </c>
      <c r="AC66" s="20">
        <v>4</v>
      </c>
      <c r="AD66" s="20">
        <v>4</v>
      </c>
      <c r="AE66" s="20">
        <v>4</v>
      </c>
      <c r="AF66" s="20">
        <v>4</v>
      </c>
      <c r="AG66" s="20">
        <v>4</v>
      </c>
      <c r="AH66" s="20">
        <v>4</v>
      </c>
      <c r="AI66" s="20">
        <v>4</v>
      </c>
      <c r="AJ66" s="20">
        <v>4</v>
      </c>
      <c r="AK66" s="20">
        <v>4</v>
      </c>
      <c r="AL66" s="20">
        <v>4</v>
      </c>
      <c r="AM66" s="20">
        <v>4</v>
      </c>
      <c r="AN66" s="20">
        <v>4</v>
      </c>
      <c r="AO66" s="20">
        <v>4</v>
      </c>
      <c r="AP66" s="20">
        <v>4</v>
      </c>
      <c r="AQ66" s="20">
        <v>4</v>
      </c>
      <c r="AR66" s="20">
        <v>4</v>
      </c>
      <c r="AS66" s="20">
        <v>4</v>
      </c>
    </row>
    <row r="67" spans="1:45">
      <c r="A67" t="s">
        <v>255</v>
      </c>
      <c r="B67" s="23">
        <v>422</v>
      </c>
      <c r="C67" s="18" t="s">
        <v>414</v>
      </c>
      <c r="D67" s="20">
        <v>4</v>
      </c>
      <c r="E67" s="20">
        <v>4</v>
      </c>
      <c r="F67" s="20">
        <v>4</v>
      </c>
      <c r="G67" s="20">
        <v>4</v>
      </c>
      <c r="H67" s="20">
        <v>4</v>
      </c>
      <c r="I67" s="20">
        <v>4</v>
      </c>
      <c r="J67" s="20">
        <v>4</v>
      </c>
      <c r="K67" s="20">
        <v>4</v>
      </c>
      <c r="L67" s="20">
        <v>4</v>
      </c>
      <c r="M67" s="20">
        <v>5</v>
      </c>
      <c r="N67" s="20">
        <v>5</v>
      </c>
      <c r="O67" s="20">
        <v>5</v>
      </c>
      <c r="P67" s="20">
        <v>5</v>
      </c>
      <c r="Q67" s="20">
        <v>5</v>
      </c>
      <c r="R67" s="20">
        <v>5</v>
      </c>
      <c r="S67" s="20">
        <v>5</v>
      </c>
      <c r="T67" s="20">
        <v>5</v>
      </c>
      <c r="U67" s="20">
        <v>5</v>
      </c>
      <c r="V67" s="20">
        <v>5</v>
      </c>
      <c r="W67" s="20">
        <v>5</v>
      </c>
      <c r="X67" s="20">
        <v>5</v>
      </c>
      <c r="Y67" s="20">
        <v>5</v>
      </c>
      <c r="Z67" s="20">
        <v>5</v>
      </c>
      <c r="AA67" s="20">
        <v>5</v>
      </c>
      <c r="AB67" s="20">
        <v>5</v>
      </c>
      <c r="AC67" s="20">
        <v>5</v>
      </c>
      <c r="AD67" s="20">
        <v>5</v>
      </c>
      <c r="AE67" s="20">
        <v>5</v>
      </c>
      <c r="AF67" s="20">
        <v>5</v>
      </c>
      <c r="AG67" s="20">
        <v>5</v>
      </c>
      <c r="AH67" s="20">
        <v>5</v>
      </c>
      <c r="AI67" s="20">
        <v>5</v>
      </c>
      <c r="AJ67" s="20">
        <v>5</v>
      </c>
      <c r="AK67" s="20">
        <v>5</v>
      </c>
      <c r="AL67" s="20">
        <v>5</v>
      </c>
      <c r="AM67" s="20">
        <v>5</v>
      </c>
      <c r="AN67" s="20">
        <v>5</v>
      </c>
      <c r="AO67" s="20">
        <v>5</v>
      </c>
      <c r="AP67" s="20">
        <v>5</v>
      </c>
      <c r="AQ67" s="20">
        <v>5</v>
      </c>
      <c r="AR67" s="20">
        <v>5</v>
      </c>
      <c r="AS67" s="20">
        <v>5</v>
      </c>
    </row>
    <row r="68" spans="1:45">
      <c r="A68" t="s">
        <v>255</v>
      </c>
      <c r="B68" s="23">
        <v>501</v>
      </c>
      <c r="C68" s="18" t="s">
        <v>422</v>
      </c>
      <c r="D68" s="20">
        <v>4</v>
      </c>
      <c r="E68" s="20">
        <v>4</v>
      </c>
      <c r="F68" s="20">
        <v>4</v>
      </c>
      <c r="G68" s="20">
        <v>4</v>
      </c>
      <c r="H68" s="20">
        <v>4</v>
      </c>
      <c r="I68" s="20">
        <v>4</v>
      </c>
      <c r="J68" s="20">
        <v>4</v>
      </c>
      <c r="K68" s="20">
        <v>4</v>
      </c>
      <c r="L68" s="20">
        <v>4</v>
      </c>
      <c r="M68" s="20">
        <v>4</v>
      </c>
      <c r="N68" s="20">
        <v>4</v>
      </c>
      <c r="O68" s="20">
        <v>4</v>
      </c>
      <c r="P68" s="20">
        <v>4</v>
      </c>
      <c r="Q68" s="20">
        <v>4</v>
      </c>
      <c r="R68" s="20">
        <v>4</v>
      </c>
      <c r="S68" s="20">
        <v>4</v>
      </c>
      <c r="T68" s="20">
        <v>4</v>
      </c>
      <c r="U68" s="20">
        <v>4</v>
      </c>
      <c r="V68" s="20">
        <v>3</v>
      </c>
      <c r="W68" s="20">
        <v>3</v>
      </c>
      <c r="X68" s="20">
        <v>3</v>
      </c>
      <c r="Y68" s="20">
        <v>3</v>
      </c>
      <c r="Z68" s="20">
        <v>3</v>
      </c>
      <c r="AA68" s="20">
        <v>3</v>
      </c>
      <c r="AB68" s="20">
        <v>3</v>
      </c>
      <c r="AC68" s="20">
        <v>3</v>
      </c>
      <c r="AD68" s="20">
        <v>3</v>
      </c>
      <c r="AE68" s="20">
        <v>3</v>
      </c>
      <c r="AF68" s="20">
        <v>3</v>
      </c>
      <c r="AG68" s="20">
        <v>3</v>
      </c>
      <c r="AH68" s="20">
        <v>3</v>
      </c>
      <c r="AI68" s="20">
        <v>3</v>
      </c>
      <c r="AJ68" s="20">
        <v>3</v>
      </c>
      <c r="AK68" s="20">
        <v>3</v>
      </c>
      <c r="AL68" s="20">
        <v>3</v>
      </c>
      <c r="AM68" s="20">
        <v>3</v>
      </c>
      <c r="AN68" s="20">
        <v>3</v>
      </c>
      <c r="AO68" s="20">
        <v>3</v>
      </c>
      <c r="AP68" s="20">
        <v>3</v>
      </c>
      <c r="AQ68" s="20">
        <v>3</v>
      </c>
      <c r="AR68" s="20">
        <v>3</v>
      </c>
      <c r="AS68" s="20">
        <v>3</v>
      </c>
    </row>
    <row r="69" spans="1:45">
      <c r="A69" t="s">
        <v>255</v>
      </c>
      <c r="B69" s="23">
        <v>502</v>
      </c>
      <c r="C69" s="18" t="s">
        <v>415</v>
      </c>
      <c r="D69" s="20">
        <v>47</v>
      </c>
      <c r="E69" s="20">
        <v>47</v>
      </c>
      <c r="F69" s="20">
        <v>46</v>
      </c>
      <c r="G69" s="20">
        <v>46</v>
      </c>
      <c r="H69" s="20">
        <v>46</v>
      </c>
      <c r="I69" s="20">
        <v>46</v>
      </c>
      <c r="J69" s="20">
        <v>46</v>
      </c>
      <c r="K69" s="20">
        <v>46</v>
      </c>
      <c r="L69" s="20">
        <v>46</v>
      </c>
      <c r="M69" s="20">
        <v>46</v>
      </c>
      <c r="N69" s="20">
        <v>46</v>
      </c>
      <c r="O69" s="20">
        <v>46</v>
      </c>
      <c r="P69" s="20">
        <v>47</v>
      </c>
      <c r="Q69" s="20">
        <v>47</v>
      </c>
      <c r="R69" s="20">
        <v>47</v>
      </c>
      <c r="S69" s="20">
        <v>47</v>
      </c>
      <c r="T69" s="20">
        <v>47</v>
      </c>
      <c r="U69" s="20">
        <v>49</v>
      </c>
      <c r="V69" s="20">
        <v>49</v>
      </c>
      <c r="W69" s="20">
        <v>49</v>
      </c>
      <c r="X69" s="20">
        <v>49</v>
      </c>
      <c r="Y69" s="20">
        <v>49</v>
      </c>
      <c r="Z69" s="20">
        <v>49</v>
      </c>
      <c r="AA69" s="20">
        <v>49</v>
      </c>
      <c r="AB69" s="20">
        <v>49</v>
      </c>
      <c r="AC69" s="20">
        <v>49</v>
      </c>
      <c r="AD69" s="20">
        <v>49</v>
      </c>
      <c r="AE69" s="20">
        <v>48</v>
      </c>
      <c r="AF69" s="20">
        <v>48</v>
      </c>
      <c r="AG69" s="20">
        <v>48</v>
      </c>
      <c r="AH69" s="20">
        <v>48</v>
      </c>
      <c r="AI69" s="20">
        <v>48</v>
      </c>
      <c r="AJ69" s="20">
        <v>48</v>
      </c>
      <c r="AK69" s="20">
        <v>48</v>
      </c>
      <c r="AL69" s="20">
        <v>48</v>
      </c>
      <c r="AM69" s="20">
        <v>48</v>
      </c>
      <c r="AN69" s="20">
        <v>48</v>
      </c>
      <c r="AO69" s="20">
        <v>48</v>
      </c>
      <c r="AP69" s="20">
        <v>48</v>
      </c>
      <c r="AQ69" s="20">
        <v>48</v>
      </c>
      <c r="AR69" s="20">
        <v>48</v>
      </c>
      <c r="AS69" s="20">
        <v>47</v>
      </c>
    </row>
    <row r="70" spans="1:45">
      <c r="A70" t="s">
        <v>255</v>
      </c>
      <c r="B70" s="23">
        <v>503</v>
      </c>
      <c r="C70" s="18" t="s">
        <v>416</v>
      </c>
      <c r="D70" s="20">
        <v>96</v>
      </c>
      <c r="E70" s="20">
        <v>96</v>
      </c>
      <c r="F70" s="20">
        <v>95</v>
      </c>
      <c r="G70" s="20">
        <v>95</v>
      </c>
      <c r="H70" s="20">
        <v>94</v>
      </c>
      <c r="I70" s="20">
        <v>94</v>
      </c>
      <c r="J70" s="20">
        <v>93</v>
      </c>
      <c r="K70" s="20">
        <v>93</v>
      </c>
      <c r="L70" s="20">
        <v>93</v>
      </c>
      <c r="M70" s="20">
        <v>90</v>
      </c>
      <c r="N70" s="20">
        <v>89</v>
      </c>
      <c r="O70" s="20">
        <v>88</v>
      </c>
      <c r="P70" s="20">
        <v>88</v>
      </c>
      <c r="Q70" s="20">
        <v>88</v>
      </c>
      <c r="R70" s="20">
        <v>88</v>
      </c>
      <c r="S70" s="20">
        <v>88</v>
      </c>
      <c r="T70" s="20">
        <v>87</v>
      </c>
      <c r="U70" s="20">
        <v>88</v>
      </c>
      <c r="V70" s="20">
        <v>86</v>
      </c>
      <c r="W70" s="20">
        <v>86</v>
      </c>
      <c r="X70" s="20">
        <v>86</v>
      </c>
      <c r="Y70" s="20">
        <v>86</v>
      </c>
      <c r="Z70" s="20">
        <v>86</v>
      </c>
      <c r="AA70" s="20">
        <v>86</v>
      </c>
      <c r="AB70" s="20">
        <v>86</v>
      </c>
      <c r="AC70" s="20">
        <v>85</v>
      </c>
      <c r="AD70" s="20">
        <v>83</v>
      </c>
      <c r="AE70" s="20">
        <v>84</v>
      </c>
      <c r="AF70" s="20">
        <v>84</v>
      </c>
      <c r="AG70" s="20">
        <v>84</v>
      </c>
      <c r="AH70" s="20">
        <v>84</v>
      </c>
      <c r="AI70" s="20">
        <v>84</v>
      </c>
      <c r="AJ70" s="20">
        <v>84</v>
      </c>
      <c r="AK70" s="20">
        <v>83</v>
      </c>
      <c r="AL70" s="20">
        <v>82</v>
      </c>
      <c r="AM70" s="20">
        <v>82</v>
      </c>
      <c r="AN70" s="20">
        <v>81</v>
      </c>
      <c r="AO70" s="20">
        <v>79</v>
      </c>
      <c r="AP70" s="20">
        <v>79</v>
      </c>
      <c r="AQ70" s="20">
        <v>79</v>
      </c>
      <c r="AR70" s="20">
        <v>79</v>
      </c>
      <c r="AS70" s="20">
        <v>78</v>
      </c>
    </row>
    <row r="71" spans="1:45">
      <c r="A71" t="s">
        <v>255</v>
      </c>
      <c r="B71" s="23">
        <v>504</v>
      </c>
      <c r="C71" s="18" t="s">
        <v>417</v>
      </c>
      <c r="D71" s="20">
        <v>2</v>
      </c>
      <c r="E71" s="20">
        <v>2</v>
      </c>
      <c r="F71" s="20">
        <v>2</v>
      </c>
      <c r="G71" s="20">
        <v>2</v>
      </c>
      <c r="H71" s="20">
        <v>2</v>
      </c>
      <c r="I71" s="20">
        <v>2</v>
      </c>
      <c r="J71" s="20">
        <v>2</v>
      </c>
      <c r="K71" s="20">
        <v>2</v>
      </c>
      <c r="L71" s="20">
        <v>2</v>
      </c>
      <c r="M71" s="20">
        <v>2</v>
      </c>
      <c r="N71" s="20">
        <v>2</v>
      </c>
      <c r="O71" s="20">
        <v>2</v>
      </c>
      <c r="P71" s="20">
        <v>2</v>
      </c>
      <c r="Q71" s="20">
        <v>2</v>
      </c>
      <c r="R71" s="20">
        <v>2</v>
      </c>
      <c r="S71" s="20">
        <v>2</v>
      </c>
      <c r="T71" s="20">
        <v>2</v>
      </c>
      <c r="U71" s="20">
        <v>2</v>
      </c>
      <c r="V71" s="20">
        <v>2</v>
      </c>
      <c r="W71" s="20">
        <v>2</v>
      </c>
      <c r="X71" s="20">
        <v>2</v>
      </c>
      <c r="Y71" s="20">
        <v>2</v>
      </c>
      <c r="Z71" s="20">
        <v>2</v>
      </c>
      <c r="AA71" s="20">
        <v>2</v>
      </c>
      <c r="AB71" s="20">
        <v>2</v>
      </c>
      <c r="AC71" s="20">
        <v>2</v>
      </c>
      <c r="AD71" s="20">
        <v>2</v>
      </c>
      <c r="AE71" s="20">
        <v>2</v>
      </c>
      <c r="AF71" s="20">
        <v>2</v>
      </c>
      <c r="AG71" s="20">
        <v>2</v>
      </c>
      <c r="AH71" s="20">
        <v>2</v>
      </c>
      <c r="AI71" s="20">
        <v>2</v>
      </c>
      <c r="AJ71" s="20">
        <v>2</v>
      </c>
      <c r="AK71" s="20">
        <v>2</v>
      </c>
      <c r="AL71" s="20">
        <v>2</v>
      </c>
      <c r="AM71" s="20">
        <v>2</v>
      </c>
      <c r="AN71" s="20">
        <v>2</v>
      </c>
      <c r="AO71" s="20">
        <v>2</v>
      </c>
      <c r="AP71" s="20">
        <v>2</v>
      </c>
      <c r="AQ71" s="20">
        <v>3</v>
      </c>
      <c r="AR71" s="20">
        <v>3</v>
      </c>
      <c r="AS71" s="20">
        <v>3</v>
      </c>
    </row>
    <row r="72" spans="1:45">
      <c r="A72" t="s">
        <v>255</v>
      </c>
      <c r="B72" s="23">
        <v>506</v>
      </c>
      <c r="C72" s="18" t="s">
        <v>418</v>
      </c>
      <c r="D72" s="20">
        <v>282</v>
      </c>
      <c r="E72" s="20">
        <v>283</v>
      </c>
      <c r="F72" s="20">
        <v>284</v>
      </c>
      <c r="G72" s="20">
        <v>283</v>
      </c>
      <c r="H72" s="20">
        <v>283</v>
      </c>
      <c r="I72" s="20">
        <v>285</v>
      </c>
      <c r="J72" s="20">
        <v>285</v>
      </c>
      <c r="K72" s="20">
        <v>284</v>
      </c>
      <c r="L72" s="20">
        <v>283</v>
      </c>
      <c r="M72" s="20">
        <v>284</v>
      </c>
      <c r="N72" s="20">
        <v>284</v>
      </c>
      <c r="O72" s="20">
        <v>285</v>
      </c>
      <c r="P72" s="20">
        <v>287</v>
      </c>
      <c r="Q72" s="20">
        <v>287</v>
      </c>
      <c r="R72" s="20">
        <v>286</v>
      </c>
      <c r="S72" s="20">
        <v>285</v>
      </c>
      <c r="T72" s="20">
        <v>286</v>
      </c>
      <c r="U72" s="20">
        <v>286</v>
      </c>
      <c r="V72" s="20">
        <v>285</v>
      </c>
      <c r="W72" s="20">
        <v>285</v>
      </c>
      <c r="X72" s="20">
        <v>285</v>
      </c>
      <c r="Y72" s="20">
        <v>285</v>
      </c>
      <c r="Z72" s="20">
        <v>285</v>
      </c>
      <c r="AA72" s="20">
        <v>283</v>
      </c>
      <c r="AB72" s="20">
        <v>283</v>
      </c>
      <c r="AC72" s="20">
        <v>284</v>
      </c>
      <c r="AD72" s="20">
        <v>284</v>
      </c>
      <c r="AE72" s="20">
        <v>284</v>
      </c>
      <c r="AF72" s="20">
        <v>283</v>
      </c>
      <c r="AG72" s="20">
        <v>283</v>
      </c>
      <c r="AH72" s="20">
        <v>283</v>
      </c>
      <c r="AI72" s="20">
        <v>283</v>
      </c>
      <c r="AJ72" s="20">
        <v>282</v>
      </c>
      <c r="AK72" s="20">
        <v>282</v>
      </c>
      <c r="AL72" s="20">
        <v>282</v>
      </c>
      <c r="AM72" s="20">
        <v>283</v>
      </c>
      <c r="AN72" s="20">
        <v>283</v>
      </c>
      <c r="AO72" s="20">
        <v>283</v>
      </c>
      <c r="AP72" s="20">
        <v>285</v>
      </c>
      <c r="AQ72" s="20">
        <v>287</v>
      </c>
      <c r="AR72" s="20">
        <v>287</v>
      </c>
      <c r="AS72" s="20">
        <v>287</v>
      </c>
    </row>
    <row r="73" spans="1:45">
      <c r="A73" t="s">
        <v>255</v>
      </c>
      <c r="B73" s="23">
        <v>507</v>
      </c>
      <c r="C73" s="18" t="s">
        <v>419</v>
      </c>
      <c r="D73" s="20">
        <v>55</v>
      </c>
      <c r="E73" s="20">
        <v>55</v>
      </c>
      <c r="F73" s="20">
        <v>56</v>
      </c>
      <c r="G73" s="20">
        <v>55</v>
      </c>
      <c r="H73" s="20">
        <v>55</v>
      </c>
      <c r="I73" s="20">
        <v>55</v>
      </c>
      <c r="J73" s="20">
        <v>51</v>
      </c>
      <c r="K73" s="20">
        <v>51</v>
      </c>
      <c r="L73" s="20">
        <v>52</v>
      </c>
      <c r="M73" s="20">
        <v>52</v>
      </c>
      <c r="N73" s="20">
        <v>52</v>
      </c>
      <c r="O73" s="20">
        <v>52</v>
      </c>
      <c r="P73" s="20">
        <v>52</v>
      </c>
      <c r="Q73" s="20">
        <v>52</v>
      </c>
      <c r="R73" s="20">
        <v>53</v>
      </c>
      <c r="S73" s="20">
        <v>53</v>
      </c>
      <c r="T73" s="20">
        <v>53</v>
      </c>
      <c r="U73" s="20">
        <v>52</v>
      </c>
      <c r="V73" s="20">
        <v>53</v>
      </c>
      <c r="W73" s="20">
        <v>54</v>
      </c>
      <c r="X73" s="20">
        <v>54</v>
      </c>
      <c r="Y73" s="20">
        <v>52</v>
      </c>
      <c r="Z73" s="20">
        <v>53</v>
      </c>
      <c r="AA73" s="20">
        <v>55</v>
      </c>
      <c r="AB73" s="20">
        <v>56</v>
      </c>
      <c r="AC73" s="20">
        <v>56</v>
      </c>
      <c r="AD73" s="20">
        <v>55</v>
      </c>
      <c r="AE73" s="20">
        <v>55</v>
      </c>
      <c r="AF73" s="20">
        <v>55</v>
      </c>
      <c r="AG73" s="20">
        <v>56</v>
      </c>
      <c r="AH73" s="20">
        <v>56</v>
      </c>
      <c r="AI73" s="20">
        <v>56</v>
      </c>
      <c r="AJ73" s="20">
        <v>57</v>
      </c>
      <c r="AK73" s="20">
        <v>56</v>
      </c>
      <c r="AL73" s="20">
        <v>56</v>
      </c>
      <c r="AM73" s="20">
        <v>56</v>
      </c>
      <c r="AN73" s="20">
        <v>56</v>
      </c>
      <c r="AO73" s="20">
        <v>56</v>
      </c>
      <c r="AP73" s="20">
        <v>56</v>
      </c>
      <c r="AQ73" s="20">
        <v>56</v>
      </c>
      <c r="AR73" s="20">
        <v>56</v>
      </c>
      <c r="AS73" s="20">
        <v>56</v>
      </c>
    </row>
    <row r="74" spans="1:45">
      <c r="A74" t="s">
        <v>255</v>
      </c>
      <c r="B74" s="23">
        <v>511</v>
      </c>
      <c r="C74" s="18" t="s">
        <v>420</v>
      </c>
      <c r="D74" s="20">
        <v>189</v>
      </c>
      <c r="E74" s="20">
        <v>190</v>
      </c>
      <c r="F74" s="20">
        <v>190</v>
      </c>
      <c r="G74" s="20">
        <v>189</v>
      </c>
      <c r="H74" s="20">
        <v>189</v>
      </c>
      <c r="I74" s="20">
        <v>190</v>
      </c>
      <c r="J74" s="20">
        <v>189</v>
      </c>
      <c r="K74" s="20">
        <v>190</v>
      </c>
      <c r="L74" s="20">
        <v>189</v>
      </c>
      <c r="M74" s="20">
        <v>188</v>
      </c>
      <c r="N74" s="20">
        <v>189</v>
      </c>
      <c r="O74" s="20">
        <v>189</v>
      </c>
      <c r="P74" s="20">
        <v>188</v>
      </c>
      <c r="Q74" s="20">
        <v>188</v>
      </c>
      <c r="R74" s="20">
        <v>188</v>
      </c>
      <c r="S74" s="20">
        <v>188</v>
      </c>
      <c r="T74" s="20">
        <v>189</v>
      </c>
      <c r="U74" s="20">
        <v>189</v>
      </c>
      <c r="V74" s="20">
        <v>187</v>
      </c>
      <c r="W74" s="20">
        <v>187</v>
      </c>
      <c r="X74" s="20">
        <v>187</v>
      </c>
      <c r="Y74" s="20">
        <v>187</v>
      </c>
      <c r="Z74" s="20">
        <v>187</v>
      </c>
      <c r="AA74" s="20">
        <v>185</v>
      </c>
      <c r="AB74" s="20">
        <v>185</v>
      </c>
      <c r="AC74" s="20">
        <v>184</v>
      </c>
      <c r="AD74" s="20">
        <v>183</v>
      </c>
      <c r="AE74" s="20">
        <v>184</v>
      </c>
      <c r="AF74" s="20">
        <v>185</v>
      </c>
      <c r="AG74" s="20">
        <v>184</v>
      </c>
      <c r="AH74" s="20">
        <v>184</v>
      </c>
      <c r="AI74" s="20">
        <v>184</v>
      </c>
      <c r="AJ74" s="20">
        <v>184</v>
      </c>
      <c r="AK74" s="20">
        <v>183</v>
      </c>
      <c r="AL74" s="20">
        <v>182</v>
      </c>
      <c r="AM74" s="20">
        <v>181</v>
      </c>
      <c r="AN74" s="20">
        <v>181</v>
      </c>
      <c r="AO74" s="20">
        <v>181</v>
      </c>
      <c r="AP74" s="20">
        <v>182</v>
      </c>
      <c r="AQ74" s="20">
        <v>182</v>
      </c>
      <c r="AR74" s="20">
        <v>182</v>
      </c>
      <c r="AS74" s="20">
        <v>181</v>
      </c>
    </row>
    <row r="75" spans="1:45">
      <c r="A75" t="s">
        <v>255</v>
      </c>
      <c r="B75" s="23">
        <v>512</v>
      </c>
      <c r="C75" s="18" t="s">
        <v>421</v>
      </c>
      <c r="D75" s="20">
        <v>14</v>
      </c>
      <c r="E75" s="20">
        <v>14</v>
      </c>
      <c r="F75" s="20">
        <v>14</v>
      </c>
      <c r="G75" s="20">
        <v>14</v>
      </c>
      <c r="H75" s="20">
        <v>14</v>
      </c>
      <c r="I75" s="20">
        <v>15</v>
      </c>
      <c r="J75" s="20">
        <v>15</v>
      </c>
      <c r="K75" s="20">
        <v>15</v>
      </c>
      <c r="L75" s="20">
        <v>15</v>
      </c>
      <c r="M75" s="20">
        <v>15</v>
      </c>
      <c r="N75" s="20">
        <v>15</v>
      </c>
      <c r="O75" s="20">
        <v>15</v>
      </c>
      <c r="P75" s="20">
        <v>15</v>
      </c>
      <c r="Q75" s="20">
        <v>15</v>
      </c>
      <c r="R75" s="20">
        <v>15</v>
      </c>
      <c r="S75" s="20">
        <v>15</v>
      </c>
      <c r="T75" s="20">
        <v>15</v>
      </c>
      <c r="U75" s="20">
        <v>15</v>
      </c>
      <c r="V75" s="20">
        <v>15</v>
      </c>
      <c r="W75" s="20">
        <v>15</v>
      </c>
      <c r="X75" s="20">
        <v>15</v>
      </c>
      <c r="Y75" s="20">
        <v>15</v>
      </c>
      <c r="Z75" s="20">
        <v>15</v>
      </c>
      <c r="AA75" s="20">
        <v>15</v>
      </c>
      <c r="AB75" s="20">
        <v>15</v>
      </c>
      <c r="AC75" s="20">
        <v>15</v>
      </c>
      <c r="AD75" s="20">
        <v>16</v>
      </c>
      <c r="AE75" s="20">
        <v>16</v>
      </c>
      <c r="AF75" s="20">
        <v>16</v>
      </c>
      <c r="AG75" s="20">
        <v>16</v>
      </c>
      <c r="AH75" s="20">
        <v>16</v>
      </c>
      <c r="AI75" s="20">
        <v>16</v>
      </c>
      <c r="AJ75" s="20">
        <v>16</v>
      </c>
      <c r="AK75" s="20">
        <v>16</v>
      </c>
      <c r="AL75" s="20">
        <v>16</v>
      </c>
      <c r="AM75" s="20">
        <v>16</v>
      </c>
      <c r="AN75" s="20">
        <v>16</v>
      </c>
      <c r="AO75" s="20">
        <v>16</v>
      </c>
      <c r="AP75" s="20">
        <v>16</v>
      </c>
      <c r="AQ75" s="20">
        <v>16</v>
      </c>
      <c r="AR75" s="20">
        <v>16</v>
      </c>
      <c r="AS75" s="20">
        <v>16</v>
      </c>
    </row>
    <row r="76" spans="1:45">
      <c r="A76" t="s">
        <v>255</v>
      </c>
      <c r="B76" s="23">
        <v>513</v>
      </c>
      <c r="C76" s="18" t="s">
        <v>423</v>
      </c>
      <c r="D76" s="20">
        <v>229</v>
      </c>
      <c r="E76" s="20">
        <v>229</v>
      </c>
      <c r="F76" s="20">
        <v>227</v>
      </c>
      <c r="G76" s="20">
        <v>226</v>
      </c>
      <c r="H76" s="20">
        <v>224</v>
      </c>
      <c r="I76" s="20">
        <v>223</v>
      </c>
      <c r="J76" s="20">
        <v>224</v>
      </c>
      <c r="K76" s="20">
        <v>222</v>
      </c>
      <c r="L76" s="20">
        <v>224</v>
      </c>
      <c r="M76" s="20">
        <v>225</v>
      </c>
      <c r="N76" s="20">
        <v>226</v>
      </c>
      <c r="O76" s="20">
        <v>224</v>
      </c>
      <c r="P76" s="20">
        <v>224</v>
      </c>
      <c r="Q76" s="20">
        <v>223</v>
      </c>
      <c r="R76" s="20">
        <v>226</v>
      </c>
      <c r="S76" s="20">
        <v>226</v>
      </c>
      <c r="T76" s="20">
        <v>225</v>
      </c>
      <c r="U76" s="20">
        <v>228</v>
      </c>
      <c r="V76" s="20">
        <v>233</v>
      </c>
      <c r="W76" s="20">
        <v>228</v>
      </c>
      <c r="X76" s="20">
        <v>228</v>
      </c>
      <c r="Y76" s="20">
        <v>228</v>
      </c>
      <c r="Z76" s="20">
        <v>228</v>
      </c>
      <c r="AA76" s="20">
        <v>228</v>
      </c>
      <c r="AB76" s="20">
        <v>228</v>
      </c>
      <c r="AC76" s="20">
        <v>231</v>
      </c>
      <c r="AD76" s="20">
        <v>231</v>
      </c>
      <c r="AE76" s="20">
        <v>231</v>
      </c>
      <c r="AF76" s="20">
        <v>229</v>
      </c>
      <c r="AG76" s="20">
        <v>232</v>
      </c>
      <c r="AH76" s="20">
        <v>230</v>
      </c>
      <c r="AI76" s="20">
        <v>229</v>
      </c>
      <c r="AJ76" s="20">
        <v>230</v>
      </c>
      <c r="AK76" s="20">
        <v>230</v>
      </c>
      <c r="AL76" s="20">
        <v>230</v>
      </c>
      <c r="AM76" s="20">
        <v>231</v>
      </c>
      <c r="AN76" s="20">
        <v>230</v>
      </c>
      <c r="AO76" s="20">
        <v>231</v>
      </c>
      <c r="AP76" s="20">
        <v>230</v>
      </c>
      <c r="AQ76" s="20">
        <v>231</v>
      </c>
      <c r="AR76" s="20">
        <v>230</v>
      </c>
      <c r="AS76" s="20">
        <v>231</v>
      </c>
    </row>
    <row r="77" spans="1:45">
      <c r="A77" t="s">
        <v>255</v>
      </c>
      <c r="B77" s="23">
        <v>514</v>
      </c>
      <c r="C77" s="18" t="s">
        <v>424</v>
      </c>
      <c r="D77" s="20">
        <v>196</v>
      </c>
      <c r="E77" s="20">
        <v>195</v>
      </c>
      <c r="F77" s="20">
        <v>195</v>
      </c>
      <c r="G77" s="20">
        <v>195</v>
      </c>
      <c r="H77" s="20">
        <v>197</v>
      </c>
      <c r="I77" s="20">
        <v>197</v>
      </c>
      <c r="J77" s="20">
        <v>197</v>
      </c>
      <c r="K77" s="20">
        <v>197</v>
      </c>
      <c r="L77" s="20">
        <v>196</v>
      </c>
      <c r="M77" s="20">
        <v>196</v>
      </c>
      <c r="N77" s="20">
        <v>195</v>
      </c>
      <c r="O77" s="20">
        <v>194</v>
      </c>
      <c r="P77" s="20">
        <v>194</v>
      </c>
      <c r="Q77" s="20">
        <v>194</v>
      </c>
      <c r="R77" s="20">
        <v>194</v>
      </c>
      <c r="S77" s="20">
        <v>196</v>
      </c>
      <c r="T77" s="20">
        <v>195</v>
      </c>
      <c r="U77" s="20">
        <v>193</v>
      </c>
      <c r="V77" s="20">
        <v>195</v>
      </c>
      <c r="W77" s="20">
        <v>196</v>
      </c>
      <c r="X77" s="20">
        <v>197</v>
      </c>
      <c r="Y77" s="20">
        <v>196</v>
      </c>
      <c r="Z77" s="20">
        <v>196</v>
      </c>
      <c r="AA77" s="20">
        <v>196</v>
      </c>
      <c r="AB77" s="20">
        <v>197</v>
      </c>
      <c r="AC77" s="20">
        <v>197</v>
      </c>
      <c r="AD77" s="20">
        <v>196</v>
      </c>
      <c r="AE77" s="20">
        <v>198</v>
      </c>
      <c r="AF77" s="20">
        <v>199</v>
      </c>
      <c r="AG77" s="20">
        <v>199</v>
      </c>
      <c r="AH77" s="20">
        <v>198</v>
      </c>
      <c r="AI77" s="20">
        <v>196</v>
      </c>
      <c r="AJ77" s="20">
        <v>196</v>
      </c>
      <c r="AK77" s="20">
        <v>197</v>
      </c>
      <c r="AL77" s="20">
        <v>197</v>
      </c>
      <c r="AM77" s="20">
        <v>197</v>
      </c>
      <c r="AN77" s="20">
        <v>197</v>
      </c>
      <c r="AO77" s="20">
        <v>197</v>
      </c>
      <c r="AP77" s="20">
        <v>197</v>
      </c>
      <c r="AQ77" s="20">
        <v>197</v>
      </c>
      <c r="AR77" s="20">
        <v>196</v>
      </c>
      <c r="AS77" s="20">
        <v>196</v>
      </c>
    </row>
    <row r="78" spans="1:45">
      <c r="A78" t="s">
        <v>255</v>
      </c>
      <c r="B78" s="23">
        <v>515</v>
      </c>
      <c r="C78" s="18" t="s">
        <v>425</v>
      </c>
      <c r="D78" s="20">
        <v>809</v>
      </c>
      <c r="E78" s="20">
        <v>810</v>
      </c>
      <c r="F78" s="20">
        <v>813</v>
      </c>
      <c r="G78" s="20">
        <v>814</v>
      </c>
      <c r="H78" s="20">
        <v>815</v>
      </c>
      <c r="I78" s="20">
        <v>817</v>
      </c>
      <c r="J78" s="20">
        <v>817</v>
      </c>
      <c r="K78" s="20">
        <v>815</v>
      </c>
      <c r="L78" s="20">
        <v>814</v>
      </c>
      <c r="M78" s="20">
        <v>813</v>
      </c>
      <c r="N78" s="20">
        <v>812</v>
      </c>
      <c r="O78" s="20">
        <v>809</v>
      </c>
      <c r="P78" s="20">
        <v>810</v>
      </c>
      <c r="Q78" s="20">
        <v>810</v>
      </c>
      <c r="R78" s="20">
        <v>808</v>
      </c>
      <c r="S78" s="20">
        <v>808</v>
      </c>
      <c r="T78" s="20">
        <v>809</v>
      </c>
      <c r="U78" s="20">
        <v>809</v>
      </c>
      <c r="V78" s="20">
        <v>811</v>
      </c>
      <c r="W78" s="20">
        <v>809</v>
      </c>
      <c r="X78" s="20">
        <v>804</v>
      </c>
      <c r="Y78" s="20">
        <v>800</v>
      </c>
      <c r="Z78" s="20">
        <v>797</v>
      </c>
      <c r="AA78" s="20">
        <v>795</v>
      </c>
      <c r="AB78" s="20">
        <v>794</v>
      </c>
      <c r="AC78" s="20">
        <v>795</v>
      </c>
      <c r="AD78" s="20">
        <v>792</v>
      </c>
      <c r="AE78" s="20">
        <v>789</v>
      </c>
      <c r="AF78" s="20">
        <v>785</v>
      </c>
      <c r="AG78" s="20">
        <v>781</v>
      </c>
      <c r="AH78" s="20">
        <v>776</v>
      </c>
      <c r="AI78" s="20">
        <v>778</v>
      </c>
      <c r="AJ78" s="20">
        <v>782</v>
      </c>
      <c r="AK78" s="20">
        <v>779</v>
      </c>
      <c r="AL78" s="20">
        <v>778</v>
      </c>
      <c r="AM78" s="20">
        <v>775</v>
      </c>
      <c r="AN78" s="20">
        <v>770</v>
      </c>
      <c r="AO78" s="20">
        <v>766</v>
      </c>
      <c r="AP78" s="20">
        <v>765</v>
      </c>
      <c r="AQ78" s="20">
        <v>766</v>
      </c>
      <c r="AR78" s="20">
        <v>768</v>
      </c>
      <c r="AS78" s="20">
        <v>763</v>
      </c>
    </row>
    <row r="79" spans="1:45">
      <c r="A79" t="s">
        <v>255</v>
      </c>
      <c r="B79" s="23">
        <v>516</v>
      </c>
      <c r="C79" s="18" t="s">
        <v>426</v>
      </c>
      <c r="D79" s="20">
        <v>492</v>
      </c>
      <c r="E79" s="20">
        <v>490</v>
      </c>
      <c r="F79" s="20">
        <v>488</v>
      </c>
      <c r="G79" s="20">
        <v>487</v>
      </c>
      <c r="H79" s="20">
        <v>484</v>
      </c>
      <c r="I79" s="20">
        <v>485</v>
      </c>
      <c r="J79" s="20">
        <v>484</v>
      </c>
      <c r="K79" s="20">
        <v>483</v>
      </c>
      <c r="L79" s="20">
        <v>480</v>
      </c>
      <c r="M79" s="20">
        <v>481</v>
      </c>
      <c r="N79" s="20">
        <v>482</v>
      </c>
      <c r="O79" s="20">
        <v>484</v>
      </c>
      <c r="P79" s="20">
        <v>484</v>
      </c>
      <c r="Q79" s="20">
        <v>487</v>
      </c>
      <c r="R79" s="20">
        <v>486</v>
      </c>
      <c r="S79" s="20">
        <v>491</v>
      </c>
      <c r="T79" s="20">
        <v>493</v>
      </c>
      <c r="U79" s="20">
        <v>492</v>
      </c>
      <c r="V79" s="20">
        <v>495</v>
      </c>
      <c r="W79" s="20">
        <v>492</v>
      </c>
      <c r="X79" s="20">
        <v>494</v>
      </c>
      <c r="Y79" s="20">
        <v>494</v>
      </c>
      <c r="Z79" s="20">
        <v>494</v>
      </c>
      <c r="AA79" s="20">
        <v>492</v>
      </c>
      <c r="AB79" s="20">
        <v>492</v>
      </c>
      <c r="AC79" s="20">
        <v>490</v>
      </c>
      <c r="AD79" s="20">
        <v>490</v>
      </c>
      <c r="AE79" s="20">
        <v>490</v>
      </c>
      <c r="AF79" s="20">
        <v>489</v>
      </c>
      <c r="AG79" s="20">
        <v>491</v>
      </c>
      <c r="AH79" s="20">
        <v>489</v>
      </c>
      <c r="AI79" s="20">
        <v>489</v>
      </c>
      <c r="AJ79" s="20">
        <v>491</v>
      </c>
      <c r="AK79" s="20">
        <v>492</v>
      </c>
      <c r="AL79" s="20">
        <v>494</v>
      </c>
      <c r="AM79" s="20">
        <v>492</v>
      </c>
      <c r="AN79" s="20">
        <v>491</v>
      </c>
      <c r="AO79" s="20">
        <v>488</v>
      </c>
      <c r="AP79" s="20">
        <v>489</v>
      </c>
      <c r="AQ79" s="20">
        <v>491</v>
      </c>
      <c r="AR79" s="20">
        <v>494</v>
      </c>
      <c r="AS79" s="20">
        <v>493</v>
      </c>
    </row>
    <row r="80" spans="1:45">
      <c r="A80" t="s">
        <v>255</v>
      </c>
      <c r="B80" s="23">
        <v>517</v>
      </c>
      <c r="C80" s="18" t="s">
        <v>427</v>
      </c>
      <c r="D80" s="20">
        <v>4</v>
      </c>
      <c r="E80" s="20">
        <v>4</v>
      </c>
      <c r="F80" s="20">
        <v>4</v>
      </c>
      <c r="G80" s="20">
        <v>4</v>
      </c>
      <c r="H80" s="20">
        <v>4</v>
      </c>
      <c r="I80" s="20">
        <v>4</v>
      </c>
      <c r="J80" s="20">
        <v>4</v>
      </c>
      <c r="K80" s="20">
        <v>4</v>
      </c>
      <c r="L80" s="20">
        <v>4</v>
      </c>
      <c r="M80" s="20">
        <v>4</v>
      </c>
      <c r="N80" s="20">
        <v>4</v>
      </c>
      <c r="O80" s="20">
        <v>4</v>
      </c>
      <c r="P80" s="20">
        <v>4</v>
      </c>
      <c r="Q80" s="20">
        <v>4</v>
      </c>
      <c r="R80" s="20">
        <v>4</v>
      </c>
      <c r="S80" s="20">
        <v>4</v>
      </c>
      <c r="T80" s="20">
        <v>4</v>
      </c>
      <c r="U80" s="20">
        <v>4</v>
      </c>
      <c r="V80" s="20">
        <v>4</v>
      </c>
      <c r="W80" s="20">
        <v>4</v>
      </c>
      <c r="X80" s="20">
        <v>4</v>
      </c>
      <c r="Y80" s="20">
        <v>4</v>
      </c>
      <c r="Z80" s="20">
        <v>4</v>
      </c>
      <c r="AA80" s="20">
        <v>4</v>
      </c>
      <c r="AB80" s="20">
        <v>4</v>
      </c>
      <c r="AC80" s="20">
        <v>4</v>
      </c>
      <c r="AD80" s="20">
        <v>4</v>
      </c>
      <c r="AE80" s="20">
        <v>4</v>
      </c>
      <c r="AF80" s="20">
        <v>4</v>
      </c>
      <c r="AG80" s="20">
        <v>4</v>
      </c>
      <c r="AH80" s="20">
        <v>4</v>
      </c>
      <c r="AI80" s="20">
        <v>4</v>
      </c>
      <c r="AJ80" s="20">
        <v>4</v>
      </c>
      <c r="AK80" s="20">
        <v>4</v>
      </c>
      <c r="AL80" s="20">
        <v>4</v>
      </c>
      <c r="AM80" s="20">
        <v>4</v>
      </c>
      <c r="AN80" s="20">
        <v>4</v>
      </c>
      <c r="AO80" s="20">
        <v>4</v>
      </c>
      <c r="AP80" s="20">
        <v>4</v>
      </c>
      <c r="AQ80" s="20">
        <v>4</v>
      </c>
      <c r="AR80" s="20">
        <v>4</v>
      </c>
      <c r="AS80" s="20">
        <v>4</v>
      </c>
    </row>
    <row r="81" spans="1:45">
      <c r="A81" t="s">
        <v>255</v>
      </c>
      <c r="B81" s="23">
        <v>518</v>
      </c>
      <c r="C81" s="18" t="s">
        <v>428</v>
      </c>
      <c r="D81" s="20">
        <v>20</v>
      </c>
      <c r="E81" s="20">
        <v>20</v>
      </c>
      <c r="F81" s="20">
        <v>21</v>
      </c>
      <c r="G81" s="20">
        <v>21</v>
      </c>
      <c r="H81" s="20">
        <v>21</v>
      </c>
      <c r="I81" s="20">
        <v>21</v>
      </c>
      <c r="J81" s="20">
        <v>21</v>
      </c>
      <c r="K81" s="20">
        <v>21</v>
      </c>
      <c r="L81" s="20">
        <v>21</v>
      </c>
      <c r="M81" s="20">
        <v>21</v>
      </c>
      <c r="N81" s="20">
        <v>21</v>
      </c>
      <c r="O81" s="20">
        <v>21</v>
      </c>
      <c r="P81" s="20">
        <v>21</v>
      </c>
      <c r="Q81" s="20">
        <v>21</v>
      </c>
      <c r="R81" s="20">
        <v>21</v>
      </c>
      <c r="S81" s="20">
        <v>21</v>
      </c>
      <c r="T81" s="20">
        <v>21</v>
      </c>
      <c r="U81" s="20">
        <v>22</v>
      </c>
      <c r="V81" s="20">
        <v>22</v>
      </c>
      <c r="W81" s="20">
        <v>22</v>
      </c>
      <c r="X81" s="20">
        <v>22</v>
      </c>
      <c r="Y81" s="20">
        <v>22</v>
      </c>
      <c r="Z81" s="20">
        <v>22</v>
      </c>
      <c r="AA81" s="20">
        <v>22</v>
      </c>
      <c r="AB81" s="20">
        <v>22</v>
      </c>
      <c r="AC81" s="20">
        <v>22</v>
      </c>
      <c r="AD81" s="20">
        <v>22</v>
      </c>
      <c r="AE81" s="20">
        <v>22</v>
      </c>
      <c r="AF81" s="20">
        <v>22</v>
      </c>
      <c r="AG81" s="20">
        <v>22</v>
      </c>
      <c r="AH81" s="20">
        <v>22</v>
      </c>
      <c r="AI81" s="20">
        <v>22</v>
      </c>
      <c r="AJ81" s="20">
        <v>23</v>
      </c>
      <c r="AK81" s="20">
        <v>23</v>
      </c>
      <c r="AL81" s="20">
        <v>23</v>
      </c>
      <c r="AM81" s="20">
        <v>23</v>
      </c>
      <c r="AN81" s="20">
        <v>23</v>
      </c>
      <c r="AO81" s="20">
        <v>23</v>
      </c>
      <c r="AP81" s="20">
        <v>23</v>
      </c>
      <c r="AQ81" s="20">
        <v>23</v>
      </c>
      <c r="AR81" s="20">
        <v>23</v>
      </c>
      <c r="AS81" s="20">
        <v>23</v>
      </c>
    </row>
    <row r="82" spans="1:45">
      <c r="A82" t="s">
        <v>255</v>
      </c>
      <c r="B82" s="23">
        <v>519</v>
      </c>
      <c r="C82" s="18" t="s">
        <v>429</v>
      </c>
      <c r="D82" s="20">
        <v>47</v>
      </c>
      <c r="E82" s="20">
        <v>47</v>
      </c>
      <c r="F82" s="20">
        <v>47</v>
      </c>
      <c r="G82" s="20">
        <v>46</v>
      </c>
      <c r="H82" s="20">
        <v>46</v>
      </c>
      <c r="I82" s="20">
        <v>48</v>
      </c>
      <c r="J82" s="20">
        <v>47</v>
      </c>
      <c r="K82" s="20">
        <v>47</v>
      </c>
      <c r="L82" s="20">
        <v>47</v>
      </c>
      <c r="M82" s="20">
        <v>47</v>
      </c>
      <c r="N82" s="20">
        <v>47</v>
      </c>
      <c r="O82" s="20">
        <v>47</v>
      </c>
      <c r="P82" s="20">
        <v>47</v>
      </c>
      <c r="Q82" s="20">
        <v>47</v>
      </c>
      <c r="R82" s="20">
        <v>46</v>
      </c>
      <c r="S82" s="20">
        <v>46</v>
      </c>
      <c r="T82" s="20">
        <v>45</v>
      </c>
      <c r="U82" s="20">
        <v>46</v>
      </c>
      <c r="V82" s="20">
        <v>46</v>
      </c>
      <c r="W82" s="20">
        <v>46</v>
      </c>
      <c r="X82" s="20">
        <v>46</v>
      </c>
      <c r="Y82" s="20">
        <v>46</v>
      </c>
      <c r="Z82" s="20">
        <v>46</v>
      </c>
      <c r="AA82" s="20">
        <v>45</v>
      </c>
      <c r="AB82" s="20">
        <v>45</v>
      </c>
      <c r="AC82" s="20">
        <v>45</v>
      </c>
      <c r="AD82" s="20">
        <v>44</v>
      </c>
      <c r="AE82" s="20">
        <v>43</v>
      </c>
      <c r="AF82" s="20">
        <v>43</v>
      </c>
      <c r="AG82" s="20">
        <v>43</v>
      </c>
      <c r="AH82" s="20">
        <v>44</v>
      </c>
      <c r="AI82" s="20">
        <v>44</v>
      </c>
      <c r="AJ82" s="20">
        <v>44</v>
      </c>
      <c r="AK82" s="20">
        <v>45</v>
      </c>
      <c r="AL82" s="20">
        <v>44</v>
      </c>
      <c r="AM82" s="20">
        <v>44</v>
      </c>
      <c r="AN82" s="20">
        <v>43</v>
      </c>
      <c r="AO82" s="20">
        <v>44</v>
      </c>
      <c r="AP82" s="20">
        <v>46</v>
      </c>
      <c r="AQ82" s="20">
        <v>46</v>
      </c>
      <c r="AR82" s="20">
        <v>46</v>
      </c>
      <c r="AS82" s="20">
        <v>45</v>
      </c>
    </row>
    <row r="83" spans="1:45">
      <c r="A83" t="s">
        <v>255</v>
      </c>
      <c r="B83" s="23">
        <v>520</v>
      </c>
      <c r="C83" s="18" t="s">
        <v>430</v>
      </c>
      <c r="D83" s="20">
        <v>26</v>
      </c>
      <c r="E83" s="20">
        <v>27</v>
      </c>
      <c r="F83" s="20">
        <v>27</v>
      </c>
      <c r="G83" s="20">
        <v>27</v>
      </c>
      <c r="H83" s="20">
        <v>27</v>
      </c>
      <c r="I83" s="20">
        <v>27</v>
      </c>
      <c r="J83" s="20">
        <v>27</v>
      </c>
      <c r="K83" s="20">
        <v>25</v>
      </c>
      <c r="L83" s="20">
        <v>26</v>
      </c>
      <c r="M83" s="20">
        <v>26</v>
      </c>
      <c r="N83" s="20">
        <v>26</v>
      </c>
      <c r="O83" s="20">
        <v>26</v>
      </c>
      <c r="P83" s="20">
        <v>26</v>
      </c>
      <c r="Q83" s="20">
        <v>26</v>
      </c>
      <c r="R83" s="20">
        <v>25</v>
      </c>
      <c r="S83" s="20">
        <v>25</v>
      </c>
      <c r="T83" s="20">
        <v>25</v>
      </c>
      <c r="U83" s="20">
        <v>25</v>
      </c>
      <c r="V83" s="20">
        <v>26</v>
      </c>
      <c r="W83" s="20">
        <v>26</v>
      </c>
      <c r="X83" s="20">
        <v>27</v>
      </c>
      <c r="Y83" s="20">
        <v>27</v>
      </c>
      <c r="Z83" s="20">
        <v>27</v>
      </c>
      <c r="AA83" s="20">
        <v>28</v>
      </c>
      <c r="AB83" s="20">
        <v>28</v>
      </c>
      <c r="AC83" s="20">
        <v>28</v>
      </c>
      <c r="AD83" s="20">
        <v>28</v>
      </c>
      <c r="AE83" s="20">
        <v>27</v>
      </c>
      <c r="AF83" s="20">
        <v>27</v>
      </c>
      <c r="AG83" s="20">
        <v>27</v>
      </c>
      <c r="AH83" s="20">
        <v>27</v>
      </c>
      <c r="AI83" s="20">
        <v>27</v>
      </c>
      <c r="AJ83" s="20">
        <v>27</v>
      </c>
      <c r="AK83" s="20">
        <v>27</v>
      </c>
      <c r="AL83" s="20">
        <v>27</v>
      </c>
      <c r="AM83" s="20">
        <v>28</v>
      </c>
      <c r="AN83" s="20">
        <v>28</v>
      </c>
      <c r="AO83" s="20">
        <v>28</v>
      </c>
      <c r="AP83" s="20">
        <v>28</v>
      </c>
      <c r="AQ83" s="20">
        <v>28</v>
      </c>
      <c r="AR83" s="20">
        <v>28</v>
      </c>
      <c r="AS83" s="20">
        <v>28</v>
      </c>
    </row>
    <row r="84" spans="1:45">
      <c r="A84" t="s">
        <v>255</v>
      </c>
      <c r="B84" s="23">
        <v>522</v>
      </c>
      <c r="C84" s="18" t="s">
        <v>431</v>
      </c>
      <c r="D84" s="20">
        <v>3</v>
      </c>
      <c r="E84" s="20">
        <v>3</v>
      </c>
      <c r="F84" s="20">
        <v>3</v>
      </c>
      <c r="G84" s="20">
        <v>3</v>
      </c>
      <c r="H84" s="20">
        <v>3</v>
      </c>
      <c r="I84" s="20">
        <v>3</v>
      </c>
      <c r="J84" s="20">
        <v>3</v>
      </c>
      <c r="K84" s="20">
        <v>3</v>
      </c>
      <c r="L84" s="20">
        <v>3</v>
      </c>
      <c r="M84" s="20">
        <v>3</v>
      </c>
      <c r="N84" s="20">
        <v>3</v>
      </c>
      <c r="O84" s="20">
        <v>3</v>
      </c>
      <c r="P84" s="20">
        <v>3</v>
      </c>
      <c r="Q84" s="20">
        <v>3</v>
      </c>
      <c r="R84" s="20">
        <v>3</v>
      </c>
      <c r="S84" s="20">
        <v>3</v>
      </c>
      <c r="T84" s="20">
        <v>3</v>
      </c>
      <c r="U84" s="20">
        <v>3</v>
      </c>
      <c r="V84" s="20">
        <v>3</v>
      </c>
      <c r="W84" s="20">
        <v>3</v>
      </c>
      <c r="X84" s="20">
        <v>3</v>
      </c>
      <c r="Y84" s="20">
        <v>3</v>
      </c>
      <c r="Z84" s="20">
        <v>3</v>
      </c>
      <c r="AA84" s="20">
        <v>3</v>
      </c>
      <c r="AB84" s="20">
        <v>3</v>
      </c>
      <c r="AC84" s="20">
        <v>3</v>
      </c>
      <c r="AD84" s="20">
        <v>3</v>
      </c>
      <c r="AE84" s="20">
        <v>3</v>
      </c>
      <c r="AF84" s="20">
        <v>3</v>
      </c>
      <c r="AG84" s="20">
        <v>3</v>
      </c>
      <c r="AH84" s="20">
        <v>3</v>
      </c>
      <c r="AI84" s="20">
        <v>3</v>
      </c>
      <c r="AJ84" s="20">
        <v>3</v>
      </c>
      <c r="AK84" s="20">
        <v>3</v>
      </c>
      <c r="AL84" s="20">
        <v>3</v>
      </c>
      <c r="AM84" s="20">
        <v>3</v>
      </c>
      <c r="AN84" s="20">
        <v>3</v>
      </c>
      <c r="AO84" s="20">
        <v>3</v>
      </c>
      <c r="AP84" s="20">
        <v>3</v>
      </c>
      <c r="AQ84" s="20">
        <v>3</v>
      </c>
      <c r="AR84" s="20">
        <v>3</v>
      </c>
      <c r="AS84" s="20">
        <v>3</v>
      </c>
    </row>
    <row r="85" spans="1:45">
      <c r="A85" t="s">
        <v>255</v>
      </c>
      <c r="B85" s="23">
        <v>523</v>
      </c>
      <c r="C85" s="18" t="s">
        <v>432</v>
      </c>
      <c r="D85" s="20">
        <v>22</v>
      </c>
      <c r="E85" s="20">
        <v>22</v>
      </c>
      <c r="F85" s="20">
        <v>22</v>
      </c>
      <c r="G85" s="20">
        <v>22</v>
      </c>
      <c r="H85" s="20">
        <v>22</v>
      </c>
      <c r="I85" s="20">
        <v>22</v>
      </c>
      <c r="J85" s="20">
        <v>22</v>
      </c>
      <c r="K85" s="20">
        <v>22</v>
      </c>
      <c r="L85" s="20">
        <v>22</v>
      </c>
      <c r="M85" s="20">
        <v>23</v>
      </c>
      <c r="N85" s="20">
        <v>23</v>
      </c>
      <c r="O85" s="20">
        <v>23</v>
      </c>
      <c r="P85" s="20">
        <v>23</v>
      </c>
      <c r="Q85" s="20">
        <v>23</v>
      </c>
      <c r="R85" s="20">
        <v>23</v>
      </c>
      <c r="S85" s="20">
        <v>23</v>
      </c>
      <c r="T85" s="20">
        <v>23</v>
      </c>
      <c r="U85" s="20">
        <v>23</v>
      </c>
      <c r="V85" s="20">
        <v>23</v>
      </c>
      <c r="W85" s="20">
        <v>23</v>
      </c>
      <c r="X85" s="20">
        <v>23</v>
      </c>
      <c r="Y85" s="20">
        <v>23</v>
      </c>
      <c r="Z85" s="20">
        <v>23</v>
      </c>
      <c r="AA85" s="20">
        <v>23</v>
      </c>
      <c r="AB85" s="20">
        <v>23</v>
      </c>
      <c r="AC85" s="20">
        <v>23</v>
      </c>
      <c r="AD85" s="20">
        <v>23</v>
      </c>
      <c r="AE85" s="20">
        <v>23</v>
      </c>
      <c r="AF85" s="20">
        <v>23</v>
      </c>
      <c r="AG85" s="20">
        <v>23</v>
      </c>
      <c r="AH85" s="20">
        <v>23</v>
      </c>
      <c r="AI85" s="20">
        <v>23</v>
      </c>
      <c r="AJ85" s="20">
        <v>23</v>
      </c>
      <c r="AK85" s="20">
        <v>23</v>
      </c>
      <c r="AL85" s="20">
        <v>23</v>
      </c>
      <c r="AM85" s="20">
        <v>21</v>
      </c>
      <c r="AN85" s="20">
        <v>21</v>
      </c>
      <c r="AO85" s="20">
        <v>21</v>
      </c>
      <c r="AP85" s="20">
        <v>22</v>
      </c>
      <c r="AQ85" s="20">
        <v>22</v>
      </c>
      <c r="AR85" s="20">
        <v>22</v>
      </c>
      <c r="AS85" s="20">
        <v>22</v>
      </c>
    </row>
    <row r="86" spans="1:45">
      <c r="A86" t="s">
        <v>255</v>
      </c>
      <c r="B86" s="23">
        <v>524</v>
      </c>
      <c r="C86" s="18" t="s">
        <v>433</v>
      </c>
      <c r="D86" s="20">
        <v>97</v>
      </c>
      <c r="E86" s="20">
        <v>96</v>
      </c>
      <c r="F86" s="20">
        <v>95</v>
      </c>
      <c r="G86" s="20">
        <v>95</v>
      </c>
      <c r="H86" s="20">
        <v>95</v>
      </c>
      <c r="I86" s="20">
        <v>94</v>
      </c>
      <c r="J86" s="20">
        <v>100</v>
      </c>
      <c r="K86" s="20">
        <v>100</v>
      </c>
      <c r="L86" s="20">
        <v>100</v>
      </c>
      <c r="M86" s="20">
        <v>96</v>
      </c>
      <c r="N86" s="20">
        <v>85</v>
      </c>
      <c r="O86" s="20">
        <v>88</v>
      </c>
      <c r="P86" s="20">
        <v>89</v>
      </c>
      <c r="Q86" s="20">
        <v>94</v>
      </c>
      <c r="R86" s="20">
        <v>93</v>
      </c>
      <c r="S86" s="20">
        <v>91</v>
      </c>
      <c r="T86" s="20">
        <v>85</v>
      </c>
      <c r="U86" s="20">
        <v>86</v>
      </c>
      <c r="V86" s="20">
        <v>87</v>
      </c>
      <c r="W86" s="20">
        <v>87</v>
      </c>
      <c r="X86" s="20">
        <v>87</v>
      </c>
      <c r="Y86" s="20">
        <v>76</v>
      </c>
      <c r="Z86" s="20">
        <v>66</v>
      </c>
      <c r="AA86" s="20">
        <v>69</v>
      </c>
      <c r="AB86" s="20">
        <v>68</v>
      </c>
      <c r="AC86" s="20">
        <v>71</v>
      </c>
      <c r="AD86" s="20">
        <v>68</v>
      </c>
      <c r="AE86" s="20">
        <v>69</v>
      </c>
      <c r="AF86" s="20">
        <v>70</v>
      </c>
      <c r="AG86" s="20">
        <v>72</v>
      </c>
      <c r="AH86" s="20">
        <v>73</v>
      </c>
      <c r="AI86" s="20">
        <v>74</v>
      </c>
      <c r="AJ86" s="20">
        <v>73</v>
      </c>
      <c r="AK86" s="20">
        <v>74</v>
      </c>
      <c r="AL86" s="20">
        <v>75</v>
      </c>
      <c r="AM86" s="20">
        <v>74</v>
      </c>
      <c r="AN86" s="20">
        <v>71</v>
      </c>
      <c r="AO86" s="20">
        <v>73</v>
      </c>
      <c r="AP86" s="20">
        <v>63</v>
      </c>
      <c r="AQ86" s="20">
        <v>65</v>
      </c>
      <c r="AR86" s="20">
        <v>63</v>
      </c>
      <c r="AS86" s="20">
        <v>64</v>
      </c>
    </row>
    <row r="87" spans="1:45">
      <c r="A87" t="s">
        <v>255</v>
      </c>
      <c r="B87" s="23">
        <v>525</v>
      </c>
      <c r="C87" s="18" t="s">
        <v>434</v>
      </c>
      <c r="D87" s="20">
        <v>438</v>
      </c>
      <c r="E87" s="20">
        <v>432</v>
      </c>
      <c r="F87" s="20">
        <v>430</v>
      </c>
      <c r="G87" s="20">
        <v>434</v>
      </c>
      <c r="H87" s="20">
        <v>435</v>
      </c>
      <c r="I87" s="20">
        <v>433</v>
      </c>
      <c r="J87" s="20">
        <v>430</v>
      </c>
      <c r="K87" s="20">
        <v>428</v>
      </c>
      <c r="L87" s="20">
        <v>427</v>
      </c>
      <c r="M87" s="20">
        <v>427</v>
      </c>
      <c r="N87" s="20">
        <v>426</v>
      </c>
      <c r="O87" s="20">
        <v>427</v>
      </c>
      <c r="P87" s="20">
        <v>429</v>
      </c>
      <c r="Q87" s="20">
        <v>431</v>
      </c>
      <c r="R87" s="20">
        <v>428</v>
      </c>
      <c r="S87" s="20">
        <v>425</v>
      </c>
      <c r="T87" s="20">
        <v>421</v>
      </c>
      <c r="U87" s="20">
        <v>418</v>
      </c>
      <c r="V87" s="20">
        <v>408</v>
      </c>
      <c r="W87" s="20">
        <v>406</v>
      </c>
      <c r="X87" s="20">
        <v>406</v>
      </c>
      <c r="Y87" s="20">
        <v>408</v>
      </c>
      <c r="Z87" s="20">
        <v>409</v>
      </c>
      <c r="AA87" s="20">
        <v>409</v>
      </c>
      <c r="AB87" s="20">
        <v>408</v>
      </c>
      <c r="AC87" s="20">
        <v>406</v>
      </c>
      <c r="AD87" s="20">
        <v>405</v>
      </c>
      <c r="AE87" s="20">
        <v>404</v>
      </c>
      <c r="AF87" s="20">
        <v>408</v>
      </c>
      <c r="AG87" s="20">
        <v>410</v>
      </c>
      <c r="AH87" s="20">
        <v>406</v>
      </c>
      <c r="AI87" s="20">
        <v>410</v>
      </c>
      <c r="AJ87" s="20">
        <v>410</v>
      </c>
      <c r="AK87" s="20">
        <v>411</v>
      </c>
      <c r="AL87" s="20">
        <v>411</v>
      </c>
      <c r="AM87" s="20">
        <v>417</v>
      </c>
      <c r="AN87" s="20">
        <v>420</v>
      </c>
      <c r="AO87" s="20">
        <v>420</v>
      </c>
      <c r="AP87" s="20">
        <v>423</v>
      </c>
      <c r="AQ87" s="20">
        <v>422</v>
      </c>
      <c r="AR87" s="20">
        <v>421</v>
      </c>
      <c r="AS87" s="20">
        <v>422</v>
      </c>
    </row>
    <row r="88" spans="1:45">
      <c r="A88" t="s">
        <v>255</v>
      </c>
      <c r="B88" s="23">
        <v>526</v>
      </c>
      <c r="C88" s="18" t="s">
        <v>435</v>
      </c>
      <c r="D88" s="20">
        <v>205</v>
      </c>
      <c r="E88" s="20">
        <v>209</v>
      </c>
      <c r="F88" s="20">
        <v>211</v>
      </c>
      <c r="G88" s="20">
        <v>210</v>
      </c>
      <c r="H88" s="20">
        <v>208</v>
      </c>
      <c r="I88" s="20">
        <v>208</v>
      </c>
      <c r="J88" s="20">
        <v>211</v>
      </c>
      <c r="K88" s="20">
        <v>213</v>
      </c>
      <c r="L88" s="20">
        <v>212</v>
      </c>
      <c r="M88" s="20">
        <v>210</v>
      </c>
      <c r="N88" s="20">
        <v>213</v>
      </c>
      <c r="O88" s="20">
        <v>213</v>
      </c>
      <c r="P88" s="20">
        <v>213</v>
      </c>
      <c r="Q88" s="20">
        <v>211</v>
      </c>
      <c r="R88" s="20">
        <v>215</v>
      </c>
      <c r="S88" s="20">
        <v>217</v>
      </c>
      <c r="T88" s="20">
        <v>218</v>
      </c>
      <c r="U88" s="20">
        <v>219</v>
      </c>
      <c r="V88" s="20">
        <v>215</v>
      </c>
      <c r="W88" s="20">
        <v>216</v>
      </c>
      <c r="X88" s="20">
        <v>217</v>
      </c>
      <c r="Y88" s="20">
        <v>220</v>
      </c>
      <c r="Z88" s="20">
        <v>218</v>
      </c>
      <c r="AA88" s="20">
        <v>216</v>
      </c>
      <c r="AB88" s="20">
        <v>214</v>
      </c>
      <c r="AC88" s="20">
        <v>216</v>
      </c>
      <c r="AD88" s="20">
        <v>214</v>
      </c>
      <c r="AE88" s="20">
        <v>216</v>
      </c>
      <c r="AF88" s="20">
        <v>214</v>
      </c>
      <c r="AG88" s="20">
        <v>213</v>
      </c>
      <c r="AH88" s="20">
        <v>214</v>
      </c>
      <c r="AI88" s="20">
        <v>214</v>
      </c>
      <c r="AJ88" s="20">
        <v>215</v>
      </c>
      <c r="AK88" s="20">
        <v>216</v>
      </c>
      <c r="AL88" s="20">
        <v>217</v>
      </c>
      <c r="AM88" s="20">
        <v>219</v>
      </c>
      <c r="AN88" s="20">
        <v>218</v>
      </c>
      <c r="AO88" s="20">
        <v>220</v>
      </c>
      <c r="AP88" s="20">
        <v>219</v>
      </c>
      <c r="AQ88" s="20">
        <v>219</v>
      </c>
      <c r="AR88" s="20">
        <v>216</v>
      </c>
      <c r="AS88" s="20">
        <v>211</v>
      </c>
    </row>
    <row r="89" spans="1:45">
      <c r="A89" t="s">
        <v>255</v>
      </c>
      <c r="B89" s="23">
        <v>527</v>
      </c>
      <c r="C89" s="18" t="s">
        <v>436</v>
      </c>
      <c r="D89" s="20">
        <v>7</v>
      </c>
      <c r="E89" s="20">
        <v>7</v>
      </c>
      <c r="F89" s="20">
        <v>7</v>
      </c>
      <c r="G89" s="20">
        <v>7</v>
      </c>
      <c r="H89" s="20">
        <v>7</v>
      </c>
      <c r="I89" s="20">
        <v>7</v>
      </c>
      <c r="J89" s="20">
        <v>7</v>
      </c>
      <c r="K89" s="20">
        <v>7</v>
      </c>
      <c r="L89" s="20">
        <v>7</v>
      </c>
      <c r="M89" s="20">
        <v>7</v>
      </c>
      <c r="N89" s="20">
        <v>7</v>
      </c>
      <c r="O89" s="20">
        <v>7</v>
      </c>
      <c r="P89" s="20">
        <v>7</v>
      </c>
      <c r="Q89" s="20">
        <v>7</v>
      </c>
      <c r="R89" s="20">
        <v>7</v>
      </c>
      <c r="S89" s="20">
        <v>7</v>
      </c>
      <c r="T89" s="20">
        <v>7</v>
      </c>
      <c r="U89" s="20">
        <v>7</v>
      </c>
      <c r="V89" s="20">
        <v>7</v>
      </c>
      <c r="W89" s="20">
        <v>7</v>
      </c>
      <c r="X89" s="20">
        <v>7</v>
      </c>
      <c r="Y89" s="20">
        <v>7</v>
      </c>
      <c r="Z89" s="20">
        <v>7</v>
      </c>
      <c r="AA89" s="20">
        <v>7</v>
      </c>
      <c r="AB89" s="20">
        <v>7</v>
      </c>
      <c r="AC89" s="20">
        <v>7</v>
      </c>
      <c r="AD89" s="20">
        <v>7</v>
      </c>
      <c r="AE89" s="20">
        <v>7</v>
      </c>
      <c r="AF89" s="20">
        <v>7</v>
      </c>
      <c r="AG89" s="20">
        <v>7</v>
      </c>
      <c r="AH89" s="20">
        <v>7</v>
      </c>
      <c r="AI89" s="20">
        <v>7</v>
      </c>
      <c r="AJ89" s="20">
        <v>7</v>
      </c>
      <c r="AK89" s="20">
        <v>7</v>
      </c>
      <c r="AL89" s="20">
        <v>7</v>
      </c>
      <c r="AM89" s="20">
        <v>7</v>
      </c>
      <c r="AN89" s="20">
        <v>7</v>
      </c>
      <c r="AO89" s="20">
        <v>7</v>
      </c>
      <c r="AP89" s="20">
        <v>7</v>
      </c>
      <c r="AQ89" s="20">
        <v>7</v>
      </c>
      <c r="AR89" s="20">
        <v>7</v>
      </c>
      <c r="AS89" s="20">
        <v>7</v>
      </c>
    </row>
    <row r="90" spans="1:45">
      <c r="A90" t="s">
        <v>255</v>
      </c>
      <c r="B90" s="23">
        <v>528</v>
      </c>
      <c r="C90" s="18" t="s">
        <v>437</v>
      </c>
      <c r="D90" s="20">
        <v>194</v>
      </c>
      <c r="E90" s="20">
        <v>194</v>
      </c>
      <c r="F90" s="20">
        <v>191</v>
      </c>
      <c r="G90" s="20">
        <v>189</v>
      </c>
      <c r="H90" s="20">
        <v>187</v>
      </c>
      <c r="I90" s="20">
        <v>181</v>
      </c>
      <c r="J90" s="20">
        <v>180</v>
      </c>
      <c r="K90" s="20">
        <v>180</v>
      </c>
      <c r="L90" s="20">
        <v>180</v>
      </c>
      <c r="M90" s="20">
        <v>181</v>
      </c>
      <c r="N90" s="20">
        <v>181</v>
      </c>
      <c r="O90" s="20">
        <v>180</v>
      </c>
      <c r="P90" s="20">
        <v>179</v>
      </c>
      <c r="Q90" s="20">
        <v>179</v>
      </c>
      <c r="R90" s="20">
        <v>177</v>
      </c>
      <c r="S90" s="20">
        <v>179</v>
      </c>
      <c r="T90" s="20">
        <v>180</v>
      </c>
      <c r="U90" s="20">
        <v>180</v>
      </c>
      <c r="V90" s="20">
        <v>180</v>
      </c>
      <c r="W90" s="20">
        <v>180</v>
      </c>
      <c r="X90" s="20">
        <v>182</v>
      </c>
      <c r="Y90" s="20">
        <v>185</v>
      </c>
      <c r="Z90" s="20">
        <v>185</v>
      </c>
      <c r="AA90" s="20">
        <v>184</v>
      </c>
      <c r="AB90" s="20">
        <v>185</v>
      </c>
      <c r="AC90" s="20">
        <v>185</v>
      </c>
      <c r="AD90" s="20">
        <v>185</v>
      </c>
      <c r="AE90" s="20">
        <v>184</v>
      </c>
      <c r="AF90" s="20">
        <v>183</v>
      </c>
      <c r="AG90" s="20">
        <v>181</v>
      </c>
      <c r="AH90" s="20">
        <v>178</v>
      </c>
      <c r="AI90" s="20">
        <v>177</v>
      </c>
      <c r="AJ90" s="20">
        <v>176</v>
      </c>
      <c r="AK90" s="20">
        <v>177</v>
      </c>
      <c r="AL90" s="20">
        <v>176</v>
      </c>
      <c r="AM90" s="20">
        <v>178</v>
      </c>
      <c r="AN90" s="20">
        <v>178</v>
      </c>
      <c r="AO90" s="20">
        <v>179</v>
      </c>
      <c r="AP90" s="20">
        <v>179</v>
      </c>
      <c r="AQ90" s="20">
        <v>179</v>
      </c>
      <c r="AR90" s="20">
        <v>177</v>
      </c>
      <c r="AS90" s="20">
        <v>177</v>
      </c>
    </row>
    <row r="91" spans="1:45">
      <c r="A91" t="s">
        <v>255</v>
      </c>
      <c r="B91" s="23">
        <v>529</v>
      </c>
      <c r="C91" s="18" t="s">
        <v>438</v>
      </c>
      <c r="D91" s="20">
        <v>135</v>
      </c>
      <c r="E91" s="20">
        <v>134</v>
      </c>
      <c r="F91" s="20">
        <v>137</v>
      </c>
      <c r="G91" s="20">
        <v>137</v>
      </c>
      <c r="H91" s="20">
        <v>138</v>
      </c>
      <c r="I91" s="20">
        <v>138</v>
      </c>
      <c r="J91" s="20">
        <v>140</v>
      </c>
      <c r="K91" s="20">
        <v>140</v>
      </c>
      <c r="L91" s="20">
        <v>139</v>
      </c>
      <c r="M91" s="20">
        <v>140</v>
      </c>
      <c r="N91" s="20">
        <v>140</v>
      </c>
      <c r="O91" s="20">
        <v>138</v>
      </c>
      <c r="P91" s="20">
        <v>138</v>
      </c>
      <c r="Q91" s="20">
        <v>140</v>
      </c>
      <c r="R91" s="20">
        <v>139</v>
      </c>
      <c r="S91" s="20">
        <v>139</v>
      </c>
      <c r="T91" s="20">
        <v>139</v>
      </c>
      <c r="U91" s="20">
        <v>139</v>
      </c>
      <c r="V91" s="20">
        <v>137</v>
      </c>
      <c r="W91" s="20">
        <v>140</v>
      </c>
      <c r="X91" s="20">
        <v>138</v>
      </c>
      <c r="Y91" s="20">
        <v>137</v>
      </c>
      <c r="Z91" s="20">
        <v>135</v>
      </c>
      <c r="AA91" s="20">
        <v>136</v>
      </c>
      <c r="AB91" s="20">
        <v>136</v>
      </c>
      <c r="AC91" s="20">
        <v>135</v>
      </c>
      <c r="AD91" s="20">
        <v>136</v>
      </c>
      <c r="AE91" s="20">
        <v>137</v>
      </c>
      <c r="AF91" s="20">
        <v>137</v>
      </c>
      <c r="AG91" s="20">
        <v>135</v>
      </c>
      <c r="AH91" s="20">
        <v>133</v>
      </c>
      <c r="AI91" s="20">
        <v>134</v>
      </c>
      <c r="AJ91" s="20">
        <v>136</v>
      </c>
      <c r="AK91" s="20">
        <v>136</v>
      </c>
      <c r="AL91" s="20">
        <v>135</v>
      </c>
      <c r="AM91" s="20">
        <v>135</v>
      </c>
      <c r="AN91" s="20">
        <v>134</v>
      </c>
      <c r="AO91" s="20">
        <v>136</v>
      </c>
      <c r="AP91" s="20">
        <v>135</v>
      </c>
      <c r="AQ91" s="20">
        <v>136</v>
      </c>
      <c r="AR91" s="20">
        <v>134</v>
      </c>
      <c r="AS91" s="20">
        <v>134</v>
      </c>
    </row>
    <row r="92" spans="1:45">
      <c r="A92" t="s">
        <v>255</v>
      </c>
      <c r="B92" s="23">
        <v>530</v>
      </c>
      <c r="C92" s="18" t="s">
        <v>439</v>
      </c>
      <c r="D92" s="20">
        <v>303</v>
      </c>
      <c r="E92" s="20">
        <v>303</v>
      </c>
      <c r="F92" s="20">
        <v>304</v>
      </c>
      <c r="G92" s="20">
        <v>306</v>
      </c>
      <c r="H92" s="20">
        <v>309</v>
      </c>
      <c r="I92" s="20">
        <v>310</v>
      </c>
      <c r="J92" s="20">
        <v>304</v>
      </c>
      <c r="K92" s="20">
        <v>304</v>
      </c>
      <c r="L92" s="20">
        <v>305</v>
      </c>
      <c r="M92" s="20">
        <v>301</v>
      </c>
      <c r="N92" s="20">
        <v>302</v>
      </c>
      <c r="O92" s="20">
        <v>299</v>
      </c>
      <c r="P92" s="20">
        <v>299</v>
      </c>
      <c r="Q92" s="20">
        <v>297</v>
      </c>
      <c r="R92" s="20">
        <v>292</v>
      </c>
      <c r="S92" s="20">
        <v>292</v>
      </c>
      <c r="T92" s="20">
        <v>296</v>
      </c>
      <c r="U92" s="20">
        <v>295</v>
      </c>
      <c r="V92" s="20">
        <v>293</v>
      </c>
      <c r="W92" s="20">
        <v>295</v>
      </c>
      <c r="X92" s="20">
        <v>294</v>
      </c>
      <c r="Y92" s="20">
        <v>294</v>
      </c>
      <c r="Z92" s="20">
        <v>297</v>
      </c>
      <c r="AA92" s="20">
        <v>295</v>
      </c>
      <c r="AB92" s="20">
        <v>296</v>
      </c>
      <c r="AC92" s="20">
        <v>292</v>
      </c>
      <c r="AD92" s="20">
        <v>292</v>
      </c>
      <c r="AE92" s="20">
        <v>292</v>
      </c>
      <c r="AF92" s="20">
        <v>292</v>
      </c>
      <c r="AG92" s="20">
        <v>296</v>
      </c>
      <c r="AH92" s="20">
        <v>291</v>
      </c>
      <c r="AI92" s="20">
        <v>288</v>
      </c>
      <c r="AJ92" s="20">
        <v>287</v>
      </c>
      <c r="AK92" s="20">
        <v>288</v>
      </c>
      <c r="AL92" s="20">
        <v>291</v>
      </c>
      <c r="AM92" s="20">
        <v>290</v>
      </c>
      <c r="AN92" s="20">
        <v>294</v>
      </c>
      <c r="AO92" s="20">
        <v>295</v>
      </c>
      <c r="AP92" s="20">
        <v>294</v>
      </c>
      <c r="AQ92" s="20">
        <v>296</v>
      </c>
      <c r="AR92" s="20">
        <v>297</v>
      </c>
      <c r="AS92" s="20">
        <v>298</v>
      </c>
    </row>
    <row r="93" spans="1:45">
      <c r="A93" t="s">
        <v>255</v>
      </c>
      <c r="B93" s="23">
        <v>531</v>
      </c>
      <c r="C93" s="18" t="s">
        <v>440</v>
      </c>
      <c r="D93" s="20">
        <v>57</v>
      </c>
      <c r="E93" s="20">
        <v>57</v>
      </c>
      <c r="F93" s="20">
        <v>57</v>
      </c>
      <c r="G93" s="20">
        <v>57</v>
      </c>
      <c r="H93" s="20">
        <v>57</v>
      </c>
      <c r="I93" s="20">
        <v>57</v>
      </c>
      <c r="J93" s="20">
        <v>57</v>
      </c>
      <c r="K93" s="20">
        <v>57</v>
      </c>
      <c r="L93" s="20">
        <v>57</v>
      </c>
      <c r="M93" s="20">
        <v>57</v>
      </c>
      <c r="N93" s="20">
        <v>57</v>
      </c>
      <c r="O93" s="20">
        <v>58</v>
      </c>
      <c r="P93" s="20">
        <v>58</v>
      </c>
      <c r="Q93" s="20">
        <v>58</v>
      </c>
      <c r="R93" s="20">
        <v>58</v>
      </c>
      <c r="S93" s="20">
        <v>58</v>
      </c>
      <c r="T93" s="20">
        <v>58</v>
      </c>
      <c r="U93" s="20">
        <v>58</v>
      </c>
      <c r="V93" s="20">
        <v>58</v>
      </c>
      <c r="W93" s="20">
        <v>58</v>
      </c>
      <c r="X93" s="20">
        <v>58</v>
      </c>
      <c r="Y93" s="20">
        <v>57</v>
      </c>
      <c r="Z93" s="20">
        <v>57</v>
      </c>
      <c r="AA93" s="20">
        <v>57</v>
      </c>
      <c r="AB93" s="20">
        <v>57</v>
      </c>
      <c r="AC93" s="20">
        <v>57</v>
      </c>
      <c r="AD93" s="20">
        <v>57</v>
      </c>
      <c r="AE93" s="20">
        <v>57</v>
      </c>
      <c r="AF93" s="20">
        <v>56</v>
      </c>
      <c r="AG93" s="20">
        <v>55</v>
      </c>
      <c r="AH93" s="20">
        <v>54</v>
      </c>
      <c r="AI93" s="20">
        <v>54</v>
      </c>
      <c r="AJ93" s="20">
        <v>54</v>
      </c>
      <c r="AK93" s="20">
        <v>54</v>
      </c>
      <c r="AL93" s="20">
        <v>54</v>
      </c>
      <c r="AM93" s="20">
        <v>54</v>
      </c>
      <c r="AN93" s="20">
        <v>54</v>
      </c>
      <c r="AO93" s="20">
        <v>55</v>
      </c>
      <c r="AP93" s="20">
        <v>54</v>
      </c>
      <c r="AQ93" s="20">
        <v>54</v>
      </c>
      <c r="AR93" s="20">
        <v>54</v>
      </c>
      <c r="AS93" s="20">
        <v>54</v>
      </c>
    </row>
    <row r="94" spans="1:45">
      <c r="A94" t="s">
        <v>255</v>
      </c>
      <c r="B94" s="23">
        <v>533</v>
      </c>
      <c r="C94" s="18" t="s">
        <v>441</v>
      </c>
      <c r="D94" s="20">
        <v>217</v>
      </c>
      <c r="E94" s="20">
        <v>218</v>
      </c>
      <c r="F94" s="20">
        <v>219</v>
      </c>
      <c r="G94" s="20">
        <v>218</v>
      </c>
      <c r="H94" s="20">
        <v>219</v>
      </c>
      <c r="I94" s="20">
        <v>221</v>
      </c>
      <c r="J94" s="20">
        <v>223</v>
      </c>
      <c r="K94" s="20">
        <v>223</v>
      </c>
      <c r="L94" s="20">
        <v>221</v>
      </c>
      <c r="M94" s="20">
        <v>222</v>
      </c>
      <c r="N94" s="20">
        <v>223</v>
      </c>
      <c r="O94" s="20">
        <v>225</v>
      </c>
      <c r="P94" s="20">
        <v>227</v>
      </c>
      <c r="Q94" s="20">
        <v>228</v>
      </c>
      <c r="R94" s="20">
        <v>229</v>
      </c>
      <c r="S94" s="20">
        <v>230</v>
      </c>
      <c r="T94" s="20">
        <v>231</v>
      </c>
      <c r="U94" s="20">
        <v>232</v>
      </c>
      <c r="V94" s="20">
        <v>229</v>
      </c>
      <c r="W94" s="20">
        <v>230</v>
      </c>
      <c r="X94" s="20">
        <v>228</v>
      </c>
      <c r="Y94" s="20">
        <v>227</v>
      </c>
      <c r="Z94" s="20">
        <v>227</v>
      </c>
      <c r="AA94" s="20">
        <v>229</v>
      </c>
      <c r="AB94" s="20">
        <v>228</v>
      </c>
      <c r="AC94" s="20">
        <v>228</v>
      </c>
      <c r="AD94" s="20">
        <v>227</v>
      </c>
      <c r="AE94" s="20">
        <v>225</v>
      </c>
      <c r="AF94" s="20">
        <v>224</v>
      </c>
      <c r="AG94" s="20">
        <v>223</v>
      </c>
      <c r="AH94" s="20">
        <v>222</v>
      </c>
      <c r="AI94" s="20">
        <v>222</v>
      </c>
      <c r="AJ94" s="20">
        <v>221</v>
      </c>
      <c r="AK94" s="20">
        <v>221</v>
      </c>
      <c r="AL94" s="20">
        <v>224</v>
      </c>
      <c r="AM94" s="20">
        <v>224</v>
      </c>
      <c r="AN94" s="20">
        <v>224</v>
      </c>
      <c r="AO94" s="20">
        <v>224</v>
      </c>
      <c r="AP94" s="20">
        <v>223</v>
      </c>
      <c r="AQ94" s="20">
        <v>222</v>
      </c>
      <c r="AR94" s="20">
        <v>223</v>
      </c>
      <c r="AS94" s="20">
        <v>224</v>
      </c>
    </row>
    <row r="95" spans="1:45">
      <c r="A95" t="s">
        <v>255</v>
      </c>
      <c r="B95" s="23">
        <v>601</v>
      </c>
      <c r="C95" s="18" t="s">
        <v>442</v>
      </c>
      <c r="D95" s="20">
        <v>9</v>
      </c>
      <c r="E95" s="20">
        <v>9</v>
      </c>
      <c r="F95" s="20">
        <v>9</v>
      </c>
      <c r="G95" s="20">
        <v>8</v>
      </c>
      <c r="H95" s="20">
        <v>8</v>
      </c>
      <c r="I95" s="20">
        <v>8</v>
      </c>
      <c r="J95" s="20">
        <v>8</v>
      </c>
      <c r="K95" s="20">
        <v>8</v>
      </c>
      <c r="L95" s="20">
        <v>8</v>
      </c>
      <c r="M95" s="20">
        <v>8</v>
      </c>
      <c r="N95" s="20">
        <v>8</v>
      </c>
      <c r="O95" s="20">
        <v>8</v>
      </c>
      <c r="P95" s="20">
        <v>8</v>
      </c>
      <c r="Q95" s="20">
        <v>8</v>
      </c>
      <c r="R95" s="20">
        <v>8</v>
      </c>
      <c r="S95" s="20">
        <v>8</v>
      </c>
      <c r="T95" s="20">
        <v>8</v>
      </c>
      <c r="U95" s="20">
        <v>8</v>
      </c>
      <c r="V95" s="20">
        <v>8</v>
      </c>
      <c r="W95" s="20">
        <v>8</v>
      </c>
      <c r="X95" s="20">
        <v>8</v>
      </c>
      <c r="Y95" s="20">
        <v>8</v>
      </c>
      <c r="Z95" s="20">
        <v>8</v>
      </c>
      <c r="AA95" s="20">
        <v>8</v>
      </c>
      <c r="AB95" s="20">
        <v>8</v>
      </c>
      <c r="AC95" s="20">
        <v>8</v>
      </c>
      <c r="AD95" s="20">
        <v>8</v>
      </c>
      <c r="AE95" s="20">
        <v>8</v>
      </c>
      <c r="AF95" s="20">
        <v>8</v>
      </c>
      <c r="AG95" s="20">
        <v>8</v>
      </c>
      <c r="AH95" s="20">
        <v>8</v>
      </c>
      <c r="AI95" s="20">
        <v>9</v>
      </c>
      <c r="AJ95" s="20">
        <v>9</v>
      </c>
      <c r="AK95" s="20">
        <v>9</v>
      </c>
      <c r="AL95" s="20">
        <v>8</v>
      </c>
      <c r="AM95" s="20">
        <v>8</v>
      </c>
      <c r="AN95" s="20">
        <v>8</v>
      </c>
      <c r="AO95" s="20">
        <v>8</v>
      </c>
      <c r="AP95" s="20">
        <v>8</v>
      </c>
      <c r="AQ95" s="20">
        <v>8</v>
      </c>
      <c r="AR95" s="20">
        <v>8</v>
      </c>
      <c r="AS95" s="20">
        <v>9</v>
      </c>
    </row>
    <row r="96" spans="1:45">
      <c r="A96" t="s">
        <v>255</v>
      </c>
      <c r="B96" s="23">
        <v>602</v>
      </c>
      <c r="C96" s="18" t="s">
        <v>443</v>
      </c>
      <c r="D96" s="20">
        <v>26</v>
      </c>
      <c r="E96" s="20">
        <v>26</v>
      </c>
      <c r="F96" s="20">
        <v>26</v>
      </c>
      <c r="G96" s="20">
        <v>26</v>
      </c>
      <c r="H96" s="20">
        <v>26</v>
      </c>
      <c r="I96" s="20">
        <v>26</v>
      </c>
      <c r="J96" s="20">
        <v>26</v>
      </c>
      <c r="K96" s="20">
        <v>26</v>
      </c>
      <c r="L96" s="20">
        <v>26</v>
      </c>
      <c r="M96" s="20">
        <v>26</v>
      </c>
      <c r="N96" s="20">
        <v>26</v>
      </c>
      <c r="O96" s="20">
        <v>26</v>
      </c>
      <c r="P96" s="20">
        <v>27</v>
      </c>
      <c r="Q96" s="20">
        <v>27</v>
      </c>
      <c r="R96" s="20">
        <v>28</v>
      </c>
      <c r="S96" s="20">
        <v>28</v>
      </c>
      <c r="T96" s="20">
        <v>28</v>
      </c>
      <c r="U96" s="20">
        <v>28</v>
      </c>
      <c r="V96" s="20">
        <v>28</v>
      </c>
      <c r="W96" s="20">
        <v>28</v>
      </c>
      <c r="X96" s="20">
        <v>28</v>
      </c>
      <c r="Y96" s="20">
        <v>29</v>
      </c>
      <c r="Z96" s="20">
        <v>29</v>
      </c>
      <c r="AA96" s="20">
        <v>29</v>
      </c>
      <c r="AB96" s="20">
        <v>29</v>
      </c>
      <c r="AC96" s="20">
        <v>29</v>
      </c>
      <c r="AD96" s="20">
        <v>29</v>
      </c>
      <c r="AE96" s="20">
        <v>29</v>
      </c>
      <c r="AF96" s="20">
        <v>28</v>
      </c>
      <c r="AG96" s="20">
        <v>28</v>
      </c>
      <c r="AH96" s="20">
        <v>29</v>
      </c>
      <c r="AI96" s="20">
        <v>29</v>
      </c>
      <c r="AJ96" s="20">
        <v>29</v>
      </c>
      <c r="AK96" s="20">
        <v>29</v>
      </c>
      <c r="AL96" s="20">
        <v>28</v>
      </c>
      <c r="AM96" s="20">
        <v>27</v>
      </c>
      <c r="AN96" s="20">
        <v>27</v>
      </c>
      <c r="AO96" s="20">
        <v>27</v>
      </c>
      <c r="AP96" s="20">
        <v>27</v>
      </c>
      <c r="AQ96" s="20">
        <v>27</v>
      </c>
      <c r="AR96" s="20">
        <v>27</v>
      </c>
      <c r="AS96" s="20">
        <v>27</v>
      </c>
    </row>
    <row r="97" spans="1:45">
      <c r="A97" t="s">
        <v>255</v>
      </c>
      <c r="B97" s="23">
        <v>603</v>
      </c>
      <c r="C97" s="18" t="s">
        <v>444</v>
      </c>
      <c r="D97" s="20">
        <v>265</v>
      </c>
      <c r="E97" s="20">
        <v>264</v>
      </c>
      <c r="F97" s="20">
        <v>262</v>
      </c>
      <c r="G97" s="20">
        <v>260</v>
      </c>
      <c r="H97" s="20">
        <v>258</v>
      </c>
      <c r="I97" s="20">
        <v>257</v>
      </c>
      <c r="J97" s="20">
        <v>261</v>
      </c>
      <c r="K97" s="20">
        <v>262</v>
      </c>
      <c r="L97" s="20">
        <v>261</v>
      </c>
      <c r="M97" s="20">
        <v>261</v>
      </c>
      <c r="N97" s="20">
        <v>261</v>
      </c>
      <c r="O97" s="20">
        <v>260</v>
      </c>
      <c r="P97" s="20">
        <v>262</v>
      </c>
      <c r="Q97" s="20">
        <v>263</v>
      </c>
      <c r="R97" s="20">
        <v>264</v>
      </c>
      <c r="S97" s="20">
        <v>264</v>
      </c>
      <c r="T97" s="20">
        <v>264</v>
      </c>
      <c r="U97" s="20">
        <v>263</v>
      </c>
      <c r="V97" s="20">
        <v>265</v>
      </c>
      <c r="W97" s="20">
        <v>266</v>
      </c>
      <c r="X97" s="20">
        <v>266</v>
      </c>
      <c r="Y97" s="20">
        <v>270</v>
      </c>
      <c r="Z97" s="20">
        <v>271</v>
      </c>
      <c r="AA97" s="20">
        <v>271</v>
      </c>
      <c r="AB97" s="20">
        <v>272</v>
      </c>
      <c r="AC97" s="20">
        <v>271</v>
      </c>
      <c r="AD97" s="20">
        <v>271</v>
      </c>
      <c r="AE97" s="20">
        <v>269</v>
      </c>
      <c r="AF97" s="20">
        <v>271</v>
      </c>
      <c r="AG97" s="20">
        <v>270</v>
      </c>
      <c r="AH97" s="20">
        <v>268</v>
      </c>
      <c r="AI97" s="20">
        <v>268</v>
      </c>
      <c r="AJ97" s="20">
        <v>265</v>
      </c>
      <c r="AK97" s="20">
        <v>264</v>
      </c>
      <c r="AL97" s="20">
        <v>263</v>
      </c>
      <c r="AM97" s="20">
        <v>262</v>
      </c>
      <c r="AN97" s="20">
        <v>263</v>
      </c>
      <c r="AO97" s="20">
        <v>263</v>
      </c>
      <c r="AP97" s="20">
        <v>265</v>
      </c>
      <c r="AQ97" s="20">
        <v>266</v>
      </c>
      <c r="AR97" s="20">
        <v>267</v>
      </c>
      <c r="AS97" s="20">
        <v>274</v>
      </c>
    </row>
    <row r="98" spans="1:45">
      <c r="A98" t="s">
        <v>255</v>
      </c>
      <c r="B98" s="23">
        <v>604</v>
      </c>
      <c r="C98" s="18" t="s">
        <v>445</v>
      </c>
      <c r="D98" s="20">
        <v>33</v>
      </c>
      <c r="E98" s="20">
        <v>33</v>
      </c>
      <c r="F98" s="20">
        <v>33</v>
      </c>
      <c r="G98" s="20">
        <v>33</v>
      </c>
      <c r="H98" s="20">
        <v>33</v>
      </c>
      <c r="I98" s="20">
        <v>33</v>
      </c>
      <c r="J98" s="20">
        <v>34</v>
      </c>
      <c r="K98" s="20">
        <v>32</v>
      </c>
      <c r="L98" s="20">
        <v>34</v>
      </c>
      <c r="M98" s="20">
        <v>34</v>
      </c>
      <c r="N98" s="20">
        <v>33</v>
      </c>
      <c r="O98" s="20">
        <v>32</v>
      </c>
      <c r="P98" s="20">
        <v>33</v>
      </c>
      <c r="Q98" s="20">
        <v>34</v>
      </c>
      <c r="R98" s="20">
        <v>34</v>
      </c>
      <c r="S98" s="20">
        <v>34</v>
      </c>
      <c r="T98" s="20">
        <v>34</v>
      </c>
      <c r="U98" s="20">
        <v>34</v>
      </c>
      <c r="V98" s="20">
        <v>34</v>
      </c>
      <c r="W98" s="20">
        <v>34</v>
      </c>
      <c r="X98" s="20">
        <v>34</v>
      </c>
      <c r="Y98" s="20">
        <v>34</v>
      </c>
      <c r="Z98" s="20">
        <v>34</v>
      </c>
      <c r="AA98" s="20">
        <v>34</v>
      </c>
      <c r="AB98" s="20">
        <v>34</v>
      </c>
      <c r="AC98" s="20">
        <v>33</v>
      </c>
      <c r="AD98" s="20">
        <v>33</v>
      </c>
      <c r="AE98" s="20">
        <v>33</v>
      </c>
      <c r="AF98" s="20">
        <v>33</v>
      </c>
      <c r="AG98" s="20">
        <v>33</v>
      </c>
      <c r="AH98" s="20">
        <v>33</v>
      </c>
      <c r="AI98" s="20">
        <v>33</v>
      </c>
      <c r="AJ98" s="20">
        <v>32</v>
      </c>
      <c r="AK98" s="20">
        <v>34</v>
      </c>
      <c r="AL98" s="20">
        <v>34</v>
      </c>
      <c r="AM98" s="20">
        <v>34</v>
      </c>
      <c r="AN98" s="20">
        <v>34</v>
      </c>
      <c r="AO98" s="20">
        <v>34</v>
      </c>
      <c r="AP98" s="20">
        <v>34</v>
      </c>
      <c r="AQ98" s="20">
        <v>34</v>
      </c>
      <c r="AR98" s="20">
        <v>34</v>
      </c>
      <c r="AS98" s="20">
        <v>34</v>
      </c>
    </row>
    <row r="99" spans="1:45">
      <c r="A99" t="s">
        <v>255</v>
      </c>
      <c r="B99" s="23">
        <v>605</v>
      </c>
      <c r="C99" s="18" t="s">
        <v>446</v>
      </c>
      <c r="D99" s="20">
        <v>7</v>
      </c>
      <c r="E99" s="20">
        <v>7</v>
      </c>
      <c r="F99" s="20">
        <v>7</v>
      </c>
      <c r="G99" s="20">
        <v>7</v>
      </c>
      <c r="H99" s="20">
        <v>7</v>
      </c>
      <c r="I99" s="20">
        <v>7</v>
      </c>
      <c r="J99" s="20">
        <v>7</v>
      </c>
      <c r="K99" s="20">
        <v>7</v>
      </c>
      <c r="L99" s="20">
        <v>7</v>
      </c>
      <c r="M99" s="20">
        <v>7</v>
      </c>
      <c r="N99" s="20">
        <v>7</v>
      </c>
      <c r="O99" s="20">
        <v>7</v>
      </c>
      <c r="P99" s="20">
        <v>7</v>
      </c>
      <c r="Q99" s="20">
        <v>7</v>
      </c>
      <c r="R99" s="20">
        <v>7</v>
      </c>
      <c r="S99" s="20">
        <v>7</v>
      </c>
      <c r="T99" s="20">
        <v>7</v>
      </c>
      <c r="U99" s="20">
        <v>7</v>
      </c>
      <c r="V99" s="20">
        <v>7</v>
      </c>
      <c r="W99" s="20">
        <v>7</v>
      </c>
      <c r="X99" s="20">
        <v>7</v>
      </c>
      <c r="Y99" s="20">
        <v>7</v>
      </c>
      <c r="Z99" s="20">
        <v>7</v>
      </c>
      <c r="AA99" s="20">
        <v>7</v>
      </c>
      <c r="AB99" s="20">
        <v>7</v>
      </c>
      <c r="AC99" s="20">
        <v>7</v>
      </c>
      <c r="AD99" s="20">
        <v>7</v>
      </c>
      <c r="AE99" s="20">
        <v>7</v>
      </c>
      <c r="AF99" s="20">
        <v>7</v>
      </c>
      <c r="AG99" s="20">
        <v>7</v>
      </c>
      <c r="AH99" s="20">
        <v>7</v>
      </c>
      <c r="AI99" s="20">
        <v>7</v>
      </c>
      <c r="AJ99" s="20">
        <v>7</v>
      </c>
      <c r="AK99" s="20">
        <v>7</v>
      </c>
      <c r="AL99" s="20">
        <v>7</v>
      </c>
      <c r="AM99" s="20">
        <v>7</v>
      </c>
      <c r="AN99" s="20">
        <v>7</v>
      </c>
      <c r="AO99" s="20">
        <v>7</v>
      </c>
      <c r="AP99" s="20">
        <v>7</v>
      </c>
      <c r="AQ99" s="20">
        <v>7</v>
      </c>
      <c r="AR99" s="20">
        <v>7</v>
      </c>
      <c r="AS99" s="20">
        <v>7</v>
      </c>
    </row>
    <row r="100" spans="1:45">
      <c r="A100" t="s">
        <v>255</v>
      </c>
      <c r="B100" s="23">
        <v>606</v>
      </c>
      <c r="C100" s="18" t="s">
        <v>447</v>
      </c>
      <c r="D100" s="20">
        <v>31</v>
      </c>
      <c r="E100" s="20">
        <v>31</v>
      </c>
      <c r="F100" s="20">
        <v>31</v>
      </c>
      <c r="G100" s="20">
        <v>31</v>
      </c>
      <c r="H100" s="20">
        <v>31</v>
      </c>
      <c r="I100" s="20">
        <v>31</v>
      </c>
      <c r="J100" s="20">
        <v>31</v>
      </c>
      <c r="K100" s="20">
        <v>33</v>
      </c>
      <c r="L100" s="20">
        <v>34</v>
      </c>
      <c r="M100" s="20">
        <v>35</v>
      </c>
      <c r="N100" s="20">
        <v>36</v>
      </c>
      <c r="O100" s="20">
        <v>36</v>
      </c>
      <c r="P100" s="20">
        <v>36</v>
      </c>
      <c r="Q100" s="20">
        <v>36</v>
      </c>
      <c r="R100" s="20">
        <v>36</v>
      </c>
      <c r="S100" s="20">
        <v>34</v>
      </c>
      <c r="T100" s="20">
        <v>34</v>
      </c>
      <c r="U100" s="20">
        <v>30</v>
      </c>
      <c r="V100" s="20">
        <v>30</v>
      </c>
      <c r="W100" s="20">
        <v>30</v>
      </c>
      <c r="X100" s="20">
        <v>30</v>
      </c>
      <c r="Y100" s="20">
        <v>33</v>
      </c>
      <c r="Z100" s="20">
        <v>33</v>
      </c>
      <c r="AA100" s="20">
        <v>34</v>
      </c>
      <c r="AB100" s="20">
        <v>33</v>
      </c>
      <c r="AC100" s="20">
        <v>33</v>
      </c>
      <c r="AD100" s="20">
        <v>33</v>
      </c>
      <c r="AE100" s="20">
        <v>34</v>
      </c>
      <c r="AF100" s="20">
        <v>33</v>
      </c>
      <c r="AG100" s="20">
        <v>30</v>
      </c>
      <c r="AH100" s="20">
        <v>31</v>
      </c>
      <c r="AI100" s="20">
        <v>31</v>
      </c>
      <c r="AJ100" s="20">
        <v>31</v>
      </c>
      <c r="AK100" s="20">
        <v>31</v>
      </c>
      <c r="AL100" s="20">
        <v>31</v>
      </c>
      <c r="AM100" s="20">
        <v>31</v>
      </c>
      <c r="AN100" s="20">
        <v>31</v>
      </c>
      <c r="AO100" s="20">
        <v>31</v>
      </c>
      <c r="AP100" s="20">
        <v>31</v>
      </c>
      <c r="AQ100" s="20">
        <v>31</v>
      </c>
      <c r="AR100" s="20">
        <v>32</v>
      </c>
      <c r="AS100" s="20">
        <v>32</v>
      </c>
    </row>
    <row r="101" spans="1:45">
      <c r="A101" t="s">
        <v>255</v>
      </c>
      <c r="B101" s="23">
        <v>701</v>
      </c>
      <c r="C101" s="18" t="s">
        <v>448</v>
      </c>
      <c r="D101" s="20">
        <v>176</v>
      </c>
      <c r="E101" s="20">
        <v>176</v>
      </c>
      <c r="F101" s="20">
        <v>175</v>
      </c>
      <c r="G101" s="20">
        <v>175</v>
      </c>
      <c r="H101" s="20">
        <v>174</v>
      </c>
      <c r="I101" s="20">
        <v>173</v>
      </c>
      <c r="J101" s="20">
        <v>171</v>
      </c>
      <c r="K101" s="20">
        <v>171</v>
      </c>
      <c r="L101" s="20">
        <v>172</v>
      </c>
      <c r="M101" s="20">
        <v>172</v>
      </c>
      <c r="N101" s="20">
        <v>174</v>
      </c>
      <c r="O101" s="20">
        <v>174</v>
      </c>
      <c r="P101" s="20">
        <v>173</v>
      </c>
      <c r="Q101" s="20">
        <v>173</v>
      </c>
      <c r="R101" s="20">
        <v>172</v>
      </c>
      <c r="S101" s="20">
        <v>173</v>
      </c>
      <c r="T101" s="20">
        <v>174</v>
      </c>
      <c r="U101" s="20">
        <v>174</v>
      </c>
      <c r="V101" s="20">
        <v>173</v>
      </c>
      <c r="W101" s="20">
        <v>173</v>
      </c>
      <c r="X101" s="20">
        <v>172</v>
      </c>
      <c r="Y101" s="20">
        <v>173</v>
      </c>
      <c r="Z101" s="20">
        <v>175</v>
      </c>
      <c r="AA101" s="20">
        <v>175</v>
      </c>
      <c r="AB101" s="20">
        <v>175</v>
      </c>
      <c r="AC101" s="20">
        <v>175</v>
      </c>
      <c r="AD101" s="20">
        <v>175</v>
      </c>
      <c r="AE101" s="20">
        <v>175</v>
      </c>
      <c r="AF101" s="20">
        <v>178</v>
      </c>
      <c r="AG101" s="20">
        <v>178</v>
      </c>
      <c r="AH101" s="20">
        <v>178</v>
      </c>
      <c r="AI101" s="20">
        <v>179</v>
      </c>
      <c r="AJ101" s="20">
        <v>179</v>
      </c>
      <c r="AK101" s="20">
        <v>178</v>
      </c>
      <c r="AL101" s="20">
        <v>177</v>
      </c>
      <c r="AM101" s="20">
        <v>177</v>
      </c>
      <c r="AN101" s="20">
        <v>177</v>
      </c>
      <c r="AO101" s="20">
        <v>177</v>
      </c>
      <c r="AP101" s="20">
        <v>177</v>
      </c>
      <c r="AQ101" s="20">
        <v>177</v>
      </c>
      <c r="AR101" s="20">
        <v>178</v>
      </c>
      <c r="AS101" s="20">
        <v>178</v>
      </c>
    </row>
    <row r="102" spans="1:45">
      <c r="A102" t="s">
        <v>255</v>
      </c>
      <c r="B102" s="23">
        <v>702</v>
      </c>
      <c r="C102" s="18" t="s">
        <v>449</v>
      </c>
      <c r="D102" s="20">
        <v>226</v>
      </c>
      <c r="E102" s="20">
        <v>227</v>
      </c>
      <c r="F102" s="20">
        <v>229</v>
      </c>
      <c r="G102" s="20">
        <v>229</v>
      </c>
      <c r="H102" s="20">
        <v>230</v>
      </c>
      <c r="I102" s="20">
        <v>230</v>
      </c>
      <c r="J102" s="20">
        <v>230</v>
      </c>
      <c r="K102" s="20">
        <v>229</v>
      </c>
      <c r="L102" s="20">
        <v>230</v>
      </c>
      <c r="M102" s="20">
        <v>230</v>
      </c>
      <c r="N102" s="20">
        <v>232</v>
      </c>
      <c r="O102" s="20">
        <v>232</v>
      </c>
      <c r="P102" s="20">
        <v>231</v>
      </c>
      <c r="Q102" s="20">
        <v>232</v>
      </c>
      <c r="R102" s="20">
        <v>231</v>
      </c>
      <c r="S102" s="20">
        <v>232</v>
      </c>
      <c r="T102" s="20">
        <v>233</v>
      </c>
      <c r="U102" s="20">
        <v>233</v>
      </c>
      <c r="V102" s="20">
        <v>234</v>
      </c>
      <c r="W102" s="20">
        <v>234</v>
      </c>
      <c r="X102" s="20">
        <v>234</v>
      </c>
      <c r="Y102" s="20">
        <v>235</v>
      </c>
      <c r="Z102" s="20">
        <v>235</v>
      </c>
      <c r="AA102" s="20">
        <v>236</v>
      </c>
      <c r="AB102" s="20">
        <v>236</v>
      </c>
      <c r="AC102" s="20">
        <v>236</v>
      </c>
      <c r="AD102" s="20">
        <v>235</v>
      </c>
      <c r="AE102" s="20">
        <v>233</v>
      </c>
      <c r="AF102" s="20">
        <v>234</v>
      </c>
      <c r="AG102" s="20">
        <v>234</v>
      </c>
      <c r="AH102" s="20">
        <v>235</v>
      </c>
      <c r="AI102" s="20">
        <v>236</v>
      </c>
      <c r="AJ102" s="20">
        <v>236</v>
      </c>
      <c r="AK102" s="20">
        <v>234</v>
      </c>
      <c r="AL102" s="20">
        <v>234</v>
      </c>
      <c r="AM102" s="20">
        <v>234</v>
      </c>
      <c r="AN102" s="20">
        <v>233</v>
      </c>
      <c r="AO102" s="20">
        <v>234</v>
      </c>
      <c r="AP102" s="20">
        <v>233</v>
      </c>
      <c r="AQ102" s="20">
        <v>233</v>
      </c>
      <c r="AR102" s="20">
        <v>232</v>
      </c>
      <c r="AS102" s="20">
        <v>231</v>
      </c>
    </row>
    <row r="103" spans="1:45">
      <c r="A103" t="s">
        <v>255</v>
      </c>
      <c r="B103" s="23">
        <v>703</v>
      </c>
      <c r="C103" s="18" t="s">
        <v>450</v>
      </c>
      <c r="D103" s="20">
        <v>79</v>
      </c>
      <c r="E103" s="20">
        <v>78</v>
      </c>
      <c r="F103" s="20">
        <v>79</v>
      </c>
      <c r="G103" s="20">
        <v>79</v>
      </c>
      <c r="H103" s="20">
        <v>79</v>
      </c>
      <c r="I103" s="20">
        <v>79</v>
      </c>
      <c r="J103" s="20">
        <v>79</v>
      </c>
      <c r="K103" s="20">
        <v>79</v>
      </c>
      <c r="L103" s="20">
        <v>79</v>
      </c>
      <c r="M103" s="20">
        <v>78</v>
      </c>
      <c r="N103" s="20">
        <v>79</v>
      </c>
      <c r="O103" s="20">
        <v>79</v>
      </c>
      <c r="P103" s="20">
        <v>80</v>
      </c>
      <c r="Q103" s="20">
        <v>79</v>
      </c>
      <c r="R103" s="20">
        <v>78</v>
      </c>
      <c r="S103" s="20">
        <v>78</v>
      </c>
      <c r="T103" s="20">
        <v>78</v>
      </c>
      <c r="U103" s="20">
        <v>77</v>
      </c>
      <c r="V103" s="20">
        <v>77</v>
      </c>
      <c r="W103" s="20">
        <v>78</v>
      </c>
      <c r="X103" s="20">
        <v>77</v>
      </c>
      <c r="Y103" s="20">
        <v>78</v>
      </c>
      <c r="Z103" s="20">
        <v>78</v>
      </c>
      <c r="AA103" s="20">
        <v>78</v>
      </c>
      <c r="AB103" s="20">
        <v>78</v>
      </c>
      <c r="AC103" s="20">
        <v>78</v>
      </c>
      <c r="AD103" s="20">
        <v>77</v>
      </c>
      <c r="AE103" s="20">
        <v>78</v>
      </c>
      <c r="AF103" s="20">
        <v>78</v>
      </c>
      <c r="AG103" s="20">
        <v>78</v>
      </c>
      <c r="AH103" s="20">
        <v>78</v>
      </c>
      <c r="AI103" s="20">
        <v>79</v>
      </c>
      <c r="AJ103" s="20">
        <v>79</v>
      </c>
      <c r="AK103" s="20">
        <v>79</v>
      </c>
      <c r="AL103" s="20">
        <v>79</v>
      </c>
      <c r="AM103" s="20">
        <v>79</v>
      </c>
      <c r="AN103" s="20">
        <v>79</v>
      </c>
      <c r="AO103" s="20">
        <v>78</v>
      </c>
      <c r="AP103" s="20">
        <v>79</v>
      </c>
      <c r="AQ103" s="20">
        <v>79</v>
      </c>
      <c r="AR103" s="20">
        <v>80</v>
      </c>
      <c r="AS103" s="20">
        <v>80</v>
      </c>
    </row>
    <row r="104" spans="1:45">
      <c r="A104" t="s">
        <v>255</v>
      </c>
      <c r="B104" s="23">
        <v>704</v>
      </c>
      <c r="C104" s="18" t="s">
        <v>451</v>
      </c>
      <c r="D104" s="20">
        <v>15</v>
      </c>
      <c r="E104" s="20">
        <v>15</v>
      </c>
      <c r="F104" s="20">
        <v>15</v>
      </c>
      <c r="G104" s="20">
        <v>15</v>
      </c>
      <c r="H104" s="20">
        <v>15</v>
      </c>
      <c r="I104" s="20">
        <v>15</v>
      </c>
      <c r="J104" s="20">
        <v>15</v>
      </c>
      <c r="K104" s="20">
        <v>15</v>
      </c>
      <c r="L104" s="20">
        <v>15</v>
      </c>
      <c r="M104" s="20">
        <v>14</v>
      </c>
      <c r="N104" s="20">
        <v>14</v>
      </c>
      <c r="O104" s="20">
        <v>14</v>
      </c>
      <c r="P104" s="20">
        <v>12</v>
      </c>
      <c r="Q104" s="20">
        <v>12</v>
      </c>
      <c r="R104" s="20">
        <v>12</v>
      </c>
      <c r="S104" s="20">
        <v>12</v>
      </c>
      <c r="T104" s="20">
        <v>12</v>
      </c>
      <c r="U104" s="20">
        <v>12</v>
      </c>
      <c r="V104" s="20">
        <v>12</v>
      </c>
      <c r="W104" s="20">
        <v>12</v>
      </c>
      <c r="X104" s="20">
        <v>12</v>
      </c>
      <c r="Y104" s="20">
        <v>12</v>
      </c>
      <c r="Z104" s="20">
        <v>12</v>
      </c>
      <c r="AA104" s="20">
        <v>12</v>
      </c>
      <c r="AB104" s="20">
        <v>12</v>
      </c>
      <c r="AC104" s="20">
        <v>12</v>
      </c>
      <c r="AD104" s="20">
        <v>12</v>
      </c>
      <c r="AE104" s="20">
        <v>12</v>
      </c>
      <c r="AF104" s="20">
        <v>12</v>
      </c>
      <c r="AG104" s="20">
        <v>12</v>
      </c>
      <c r="AH104" s="20">
        <v>12</v>
      </c>
      <c r="AI104" s="20">
        <v>13</v>
      </c>
      <c r="AJ104" s="20">
        <v>13</v>
      </c>
      <c r="AK104" s="20">
        <v>13</v>
      </c>
      <c r="AL104" s="20">
        <v>13</v>
      </c>
      <c r="AM104" s="20">
        <v>13</v>
      </c>
      <c r="AN104" s="20">
        <v>13</v>
      </c>
      <c r="AO104" s="20">
        <v>13</v>
      </c>
      <c r="AP104" s="20">
        <v>13</v>
      </c>
      <c r="AQ104" s="20">
        <v>13</v>
      </c>
      <c r="AR104" s="20">
        <v>13</v>
      </c>
      <c r="AS104" s="20">
        <v>12</v>
      </c>
    </row>
    <row r="105" spans="1:45">
      <c r="A105" t="s">
        <v>255</v>
      </c>
      <c r="B105" s="23">
        <v>705</v>
      </c>
      <c r="C105" s="18" t="s">
        <v>452</v>
      </c>
      <c r="D105" s="20">
        <v>3</v>
      </c>
      <c r="E105" s="20">
        <v>3</v>
      </c>
      <c r="F105" s="20">
        <v>3</v>
      </c>
      <c r="G105" s="20">
        <v>3</v>
      </c>
      <c r="H105" s="20">
        <v>3</v>
      </c>
      <c r="I105" s="20">
        <v>3</v>
      </c>
      <c r="J105" s="20">
        <v>3</v>
      </c>
      <c r="K105" s="20">
        <v>3</v>
      </c>
      <c r="L105" s="20">
        <v>3</v>
      </c>
      <c r="M105" s="20">
        <v>3</v>
      </c>
      <c r="N105" s="20">
        <v>3</v>
      </c>
      <c r="O105" s="20">
        <v>3</v>
      </c>
      <c r="P105" s="20">
        <v>3</v>
      </c>
      <c r="Q105" s="20">
        <v>3</v>
      </c>
      <c r="R105" s="20">
        <v>3</v>
      </c>
      <c r="S105" s="20">
        <v>3</v>
      </c>
      <c r="T105" s="20">
        <v>3</v>
      </c>
      <c r="U105" s="20">
        <v>3</v>
      </c>
      <c r="V105" s="20">
        <v>3</v>
      </c>
      <c r="W105" s="20">
        <v>3</v>
      </c>
      <c r="X105" s="20">
        <v>3</v>
      </c>
      <c r="Y105" s="20">
        <v>3</v>
      </c>
      <c r="Z105" s="20">
        <v>3</v>
      </c>
      <c r="AA105" s="20">
        <v>3</v>
      </c>
      <c r="AB105" s="20">
        <v>3</v>
      </c>
      <c r="AC105" s="20">
        <v>3</v>
      </c>
      <c r="AD105" s="20">
        <v>3</v>
      </c>
      <c r="AE105" s="20">
        <v>3</v>
      </c>
      <c r="AF105" s="20">
        <v>3</v>
      </c>
      <c r="AG105" s="20">
        <v>3</v>
      </c>
      <c r="AH105" s="20">
        <v>3</v>
      </c>
      <c r="AI105" s="20">
        <v>3</v>
      </c>
      <c r="AJ105" s="20">
        <v>3</v>
      </c>
      <c r="AK105" s="20">
        <v>3</v>
      </c>
      <c r="AL105" s="20">
        <v>3</v>
      </c>
      <c r="AM105" s="20">
        <v>3</v>
      </c>
      <c r="AN105" s="20">
        <v>3</v>
      </c>
      <c r="AO105" s="20">
        <v>3</v>
      </c>
      <c r="AP105" s="20">
        <v>3</v>
      </c>
      <c r="AQ105" s="20">
        <v>3</v>
      </c>
      <c r="AR105" s="20">
        <v>3</v>
      </c>
      <c r="AS105" s="20">
        <v>3</v>
      </c>
    </row>
    <row r="106" spans="1:45">
      <c r="A106" t="s">
        <v>255</v>
      </c>
      <c r="B106" s="23">
        <v>706</v>
      </c>
      <c r="C106" s="18" t="s">
        <v>453</v>
      </c>
      <c r="D106" s="20">
        <v>7</v>
      </c>
      <c r="E106" s="20">
        <v>7</v>
      </c>
      <c r="F106" s="20">
        <v>7</v>
      </c>
      <c r="G106" s="20">
        <v>7</v>
      </c>
      <c r="H106" s="20">
        <v>7</v>
      </c>
      <c r="I106" s="20">
        <v>8</v>
      </c>
      <c r="J106" s="20">
        <v>8</v>
      </c>
      <c r="K106" s="20">
        <v>8</v>
      </c>
      <c r="L106" s="20">
        <v>8</v>
      </c>
      <c r="M106" s="20">
        <v>8</v>
      </c>
      <c r="N106" s="20">
        <v>8</v>
      </c>
      <c r="O106" s="20">
        <v>8</v>
      </c>
      <c r="P106" s="20">
        <v>8</v>
      </c>
      <c r="Q106" s="20">
        <v>8</v>
      </c>
      <c r="R106" s="20">
        <v>8</v>
      </c>
      <c r="S106" s="20">
        <v>8</v>
      </c>
      <c r="T106" s="20">
        <v>8</v>
      </c>
      <c r="U106" s="20">
        <v>8</v>
      </c>
      <c r="V106" s="20">
        <v>8</v>
      </c>
      <c r="W106" s="20">
        <v>8</v>
      </c>
      <c r="X106" s="20">
        <v>8</v>
      </c>
      <c r="Y106" s="20">
        <v>8</v>
      </c>
      <c r="Z106" s="20">
        <v>8</v>
      </c>
      <c r="AA106" s="20">
        <v>8</v>
      </c>
      <c r="AB106" s="20">
        <v>8</v>
      </c>
      <c r="AC106" s="20">
        <v>8</v>
      </c>
      <c r="AD106" s="20">
        <v>8</v>
      </c>
      <c r="AE106" s="20">
        <v>7</v>
      </c>
      <c r="AF106" s="20">
        <v>7</v>
      </c>
      <c r="AG106" s="20">
        <v>7</v>
      </c>
      <c r="AH106" s="20">
        <v>7</v>
      </c>
      <c r="AI106" s="20">
        <v>7</v>
      </c>
      <c r="AJ106" s="20">
        <v>7</v>
      </c>
      <c r="AK106" s="20">
        <v>7</v>
      </c>
      <c r="AL106" s="20">
        <v>7</v>
      </c>
      <c r="AM106" s="20">
        <v>7</v>
      </c>
      <c r="AN106" s="20">
        <v>7</v>
      </c>
      <c r="AO106" s="20">
        <v>7</v>
      </c>
      <c r="AP106" s="20">
        <v>7</v>
      </c>
      <c r="AQ106" s="20">
        <v>7</v>
      </c>
      <c r="AR106" s="20">
        <v>7</v>
      </c>
      <c r="AS106" s="20">
        <v>7</v>
      </c>
    </row>
    <row r="107" spans="1:45">
      <c r="A107" t="s">
        <v>255</v>
      </c>
      <c r="B107" s="23">
        <v>707</v>
      </c>
      <c r="C107" s="18" t="s">
        <v>454</v>
      </c>
      <c r="D107" s="20">
        <v>1333</v>
      </c>
      <c r="E107" s="20">
        <v>1324</v>
      </c>
      <c r="F107" s="20">
        <v>1321</v>
      </c>
      <c r="G107" s="20">
        <v>1323</v>
      </c>
      <c r="H107" s="20">
        <v>1314</v>
      </c>
      <c r="I107" s="20">
        <v>1314</v>
      </c>
      <c r="J107" s="20">
        <v>1314</v>
      </c>
      <c r="K107" s="20">
        <v>1312</v>
      </c>
      <c r="L107" s="20">
        <v>1310</v>
      </c>
      <c r="M107" s="20">
        <v>1314</v>
      </c>
      <c r="N107" s="20">
        <v>1317</v>
      </c>
      <c r="O107" s="20">
        <v>1319</v>
      </c>
      <c r="P107" s="20">
        <v>1318</v>
      </c>
      <c r="Q107" s="20">
        <v>1312</v>
      </c>
      <c r="R107" s="20">
        <v>1306</v>
      </c>
      <c r="S107" s="20">
        <v>1312</v>
      </c>
      <c r="T107" s="20">
        <v>1312</v>
      </c>
      <c r="U107" s="20">
        <v>1305</v>
      </c>
      <c r="V107" s="20">
        <v>1309</v>
      </c>
      <c r="W107" s="20">
        <v>1316</v>
      </c>
      <c r="X107" s="20">
        <v>1312</v>
      </c>
      <c r="Y107" s="20">
        <v>1310</v>
      </c>
      <c r="Z107" s="20">
        <v>1302</v>
      </c>
      <c r="AA107" s="20">
        <v>1296</v>
      </c>
      <c r="AB107" s="20">
        <v>1298</v>
      </c>
      <c r="AC107" s="20">
        <v>1294</v>
      </c>
      <c r="AD107" s="20">
        <v>1296</v>
      </c>
      <c r="AE107" s="20">
        <v>1305</v>
      </c>
      <c r="AF107" s="20">
        <v>1303</v>
      </c>
      <c r="AG107" s="20">
        <v>1296</v>
      </c>
      <c r="AH107" s="20">
        <v>1297</v>
      </c>
      <c r="AI107" s="20">
        <v>1297</v>
      </c>
      <c r="AJ107" s="20">
        <v>1300</v>
      </c>
      <c r="AK107" s="20">
        <v>1291</v>
      </c>
      <c r="AL107" s="20">
        <v>1290</v>
      </c>
      <c r="AM107" s="20">
        <v>1293</v>
      </c>
      <c r="AN107" s="20">
        <v>1295</v>
      </c>
      <c r="AO107" s="20">
        <v>1296</v>
      </c>
      <c r="AP107" s="20">
        <v>1299</v>
      </c>
      <c r="AQ107" s="20">
        <v>1293</v>
      </c>
      <c r="AR107" s="20">
        <v>1293</v>
      </c>
      <c r="AS107" s="20">
        <v>1288</v>
      </c>
    </row>
    <row r="108" spans="1:45">
      <c r="A108" t="s">
        <v>255</v>
      </c>
      <c r="B108" s="23">
        <v>708</v>
      </c>
      <c r="C108" s="18" t="s">
        <v>455</v>
      </c>
      <c r="D108" s="20">
        <v>527</v>
      </c>
      <c r="E108" s="20">
        <v>521</v>
      </c>
      <c r="F108" s="20">
        <v>523</v>
      </c>
      <c r="G108" s="20">
        <v>523</v>
      </c>
      <c r="H108" s="20">
        <v>524</v>
      </c>
      <c r="I108" s="20">
        <v>526</v>
      </c>
      <c r="J108" s="20">
        <v>520</v>
      </c>
      <c r="K108" s="20">
        <v>520</v>
      </c>
      <c r="L108" s="20">
        <v>522</v>
      </c>
      <c r="M108" s="20">
        <v>524</v>
      </c>
      <c r="N108" s="20">
        <v>519</v>
      </c>
      <c r="O108" s="20">
        <v>516</v>
      </c>
      <c r="P108" s="20">
        <v>519</v>
      </c>
      <c r="Q108" s="20">
        <v>521</v>
      </c>
      <c r="R108" s="20">
        <v>522</v>
      </c>
      <c r="S108" s="20">
        <v>522</v>
      </c>
      <c r="T108" s="20">
        <v>518</v>
      </c>
      <c r="U108" s="20">
        <v>513</v>
      </c>
      <c r="V108" s="20">
        <v>511</v>
      </c>
      <c r="W108" s="20">
        <v>514</v>
      </c>
      <c r="X108" s="20">
        <v>513</v>
      </c>
      <c r="Y108" s="20">
        <v>511</v>
      </c>
      <c r="Z108" s="20">
        <v>510</v>
      </c>
      <c r="AA108" s="20">
        <v>511</v>
      </c>
      <c r="AB108" s="20">
        <v>515</v>
      </c>
      <c r="AC108" s="20">
        <v>517</v>
      </c>
      <c r="AD108" s="20">
        <v>520</v>
      </c>
      <c r="AE108" s="20">
        <v>520</v>
      </c>
      <c r="AF108" s="20">
        <v>520</v>
      </c>
      <c r="AG108" s="20">
        <v>526</v>
      </c>
      <c r="AH108" s="20">
        <v>518</v>
      </c>
      <c r="AI108" s="20">
        <v>518</v>
      </c>
      <c r="AJ108" s="20">
        <v>519</v>
      </c>
      <c r="AK108" s="20">
        <v>521</v>
      </c>
      <c r="AL108" s="20">
        <v>519</v>
      </c>
      <c r="AM108" s="20">
        <v>521</v>
      </c>
      <c r="AN108" s="20">
        <v>520</v>
      </c>
      <c r="AO108" s="20">
        <v>524</v>
      </c>
      <c r="AP108" s="20">
        <v>524</v>
      </c>
      <c r="AQ108" s="20">
        <v>522</v>
      </c>
      <c r="AR108" s="20">
        <v>524</v>
      </c>
      <c r="AS108" s="20">
        <v>523</v>
      </c>
    </row>
    <row r="109" spans="1:45">
      <c r="A109" t="s">
        <v>255</v>
      </c>
      <c r="B109" s="23">
        <v>709</v>
      </c>
      <c r="C109" s="18" t="s">
        <v>456</v>
      </c>
      <c r="D109" s="20">
        <v>85</v>
      </c>
      <c r="E109" s="20">
        <v>85</v>
      </c>
      <c r="F109" s="20">
        <v>85</v>
      </c>
      <c r="G109" s="20">
        <v>85</v>
      </c>
      <c r="H109" s="20">
        <v>85</v>
      </c>
      <c r="I109" s="20">
        <v>84</v>
      </c>
      <c r="J109" s="20">
        <v>87</v>
      </c>
      <c r="K109" s="20">
        <v>87</v>
      </c>
      <c r="L109" s="20">
        <v>87</v>
      </c>
      <c r="M109" s="20">
        <v>87</v>
      </c>
      <c r="N109" s="20">
        <v>88</v>
      </c>
      <c r="O109" s="20">
        <v>89</v>
      </c>
      <c r="P109" s="20">
        <v>89</v>
      </c>
      <c r="Q109" s="20">
        <v>91</v>
      </c>
      <c r="R109" s="20">
        <v>89</v>
      </c>
      <c r="S109" s="20">
        <v>89</v>
      </c>
      <c r="T109" s="20">
        <v>88</v>
      </c>
      <c r="U109" s="20">
        <v>89</v>
      </c>
      <c r="V109" s="20">
        <v>89</v>
      </c>
      <c r="W109" s="20">
        <v>90</v>
      </c>
      <c r="X109" s="20">
        <v>90</v>
      </c>
      <c r="Y109" s="20">
        <v>92</v>
      </c>
      <c r="Z109" s="20">
        <v>90</v>
      </c>
      <c r="AA109" s="20">
        <v>91</v>
      </c>
      <c r="AB109" s="20">
        <v>91</v>
      </c>
      <c r="AC109" s="20">
        <v>90</v>
      </c>
      <c r="AD109" s="20">
        <v>90</v>
      </c>
      <c r="AE109" s="20">
        <v>90</v>
      </c>
      <c r="AF109" s="20">
        <v>90</v>
      </c>
      <c r="AG109" s="20">
        <v>90</v>
      </c>
      <c r="AH109" s="20">
        <v>90</v>
      </c>
      <c r="AI109" s="20">
        <v>90</v>
      </c>
      <c r="AJ109" s="20">
        <v>91</v>
      </c>
      <c r="AK109" s="20">
        <v>91</v>
      </c>
      <c r="AL109" s="20">
        <v>91</v>
      </c>
      <c r="AM109" s="20">
        <v>93</v>
      </c>
      <c r="AN109" s="20">
        <v>93</v>
      </c>
      <c r="AO109" s="20">
        <v>93</v>
      </c>
      <c r="AP109" s="20">
        <v>91</v>
      </c>
      <c r="AQ109" s="20">
        <v>91</v>
      </c>
      <c r="AR109" s="20">
        <v>91</v>
      </c>
      <c r="AS109" s="20">
        <v>91</v>
      </c>
    </row>
    <row r="110" spans="1:45">
      <c r="A110" t="s">
        <v>255</v>
      </c>
      <c r="B110" s="23">
        <v>710</v>
      </c>
      <c r="C110" s="18" t="s">
        <v>457</v>
      </c>
      <c r="D110" s="20">
        <v>386</v>
      </c>
      <c r="E110" s="20">
        <v>389</v>
      </c>
      <c r="F110" s="20">
        <v>393</v>
      </c>
      <c r="G110" s="20">
        <v>393</v>
      </c>
      <c r="H110" s="20">
        <v>392</v>
      </c>
      <c r="I110" s="20">
        <v>393</v>
      </c>
      <c r="J110" s="20">
        <v>397</v>
      </c>
      <c r="K110" s="20">
        <v>398</v>
      </c>
      <c r="L110" s="20">
        <v>397</v>
      </c>
      <c r="M110" s="20">
        <v>399</v>
      </c>
      <c r="N110" s="20">
        <v>397</v>
      </c>
      <c r="O110" s="20">
        <v>396</v>
      </c>
      <c r="P110" s="20">
        <v>399</v>
      </c>
      <c r="Q110" s="20">
        <v>402</v>
      </c>
      <c r="R110" s="20">
        <v>403</v>
      </c>
      <c r="S110" s="20">
        <v>402</v>
      </c>
      <c r="T110" s="20">
        <v>401</v>
      </c>
      <c r="U110" s="20">
        <v>403</v>
      </c>
      <c r="V110" s="20">
        <v>403</v>
      </c>
      <c r="W110" s="20">
        <v>402</v>
      </c>
      <c r="X110" s="20">
        <v>403</v>
      </c>
      <c r="Y110" s="20">
        <v>402</v>
      </c>
      <c r="Z110" s="20">
        <v>403</v>
      </c>
      <c r="AA110" s="20">
        <v>403</v>
      </c>
      <c r="AB110" s="20">
        <v>400</v>
      </c>
      <c r="AC110" s="20">
        <v>400</v>
      </c>
      <c r="AD110" s="20">
        <v>399</v>
      </c>
      <c r="AE110" s="20">
        <v>398</v>
      </c>
      <c r="AF110" s="20">
        <v>400</v>
      </c>
      <c r="AG110" s="20">
        <v>401</v>
      </c>
      <c r="AH110" s="20">
        <v>400</v>
      </c>
      <c r="AI110" s="20">
        <v>399</v>
      </c>
      <c r="AJ110" s="20">
        <v>400</v>
      </c>
      <c r="AK110" s="20">
        <v>399</v>
      </c>
      <c r="AL110" s="20">
        <v>399</v>
      </c>
      <c r="AM110" s="20">
        <v>400</v>
      </c>
      <c r="AN110" s="20">
        <v>397</v>
      </c>
      <c r="AO110" s="20">
        <v>395</v>
      </c>
      <c r="AP110" s="20">
        <v>394</v>
      </c>
      <c r="AQ110" s="20">
        <v>394</v>
      </c>
      <c r="AR110" s="20">
        <v>396</v>
      </c>
      <c r="AS110" s="20">
        <v>394</v>
      </c>
    </row>
    <row r="111" spans="1:45">
      <c r="A111" t="s">
        <v>255</v>
      </c>
      <c r="B111" s="23">
        <v>711</v>
      </c>
      <c r="C111" s="18" t="s">
        <v>458</v>
      </c>
      <c r="D111" s="20">
        <v>52</v>
      </c>
      <c r="E111" s="20">
        <v>52</v>
      </c>
      <c r="F111" s="20">
        <v>51</v>
      </c>
      <c r="G111" s="20">
        <v>51</v>
      </c>
      <c r="H111" s="20">
        <v>51</v>
      </c>
      <c r="I111" s="20">
        <v>51</v>
      </c>
      <c r="J111" s="20">
        <v>51</v>
      </c>
      <c r="K111" s="20">
        <v>51</v>
      </c>
      <c r="L111" s="20">
        <v>51</v>
      </c>
      <c r="M111" s="20">
        <v>52</v>
      </c>
      <c r="N111" s="20">
        <v>53</v>
      </c>
      <c r="O111" s="20">
        <v>53</v>
      </c>
      <c r="P111" s="20">
        <v>53</v>
      </c>
      <c r="Q111" s="20">
        <v>53</v>
      </c>
      <c r="R111" s="20">
        <v>53</v>
      </c>
      <c r="S111" s="20">
        <v>53</v>
      </c>
      <c r="T111" s="20">
        <v>53</v>
      </c>
      <c r="U111" s="20">
        <v>53</v>
      </c>
      <c r="V111" s="20">
        <v>54</v>
      </c>
      <c r="W111" s="20">
        <v>54</v>
      </c>
      <c r="X111" s="20">
        <v>54</v>
      </c>
      <c r="Y111" s="20">
        <v>54</v>
      </c>
      <c r="Z111" s="20">
        <v>54</v>
      </c>
      <c r="AA111" s="20">
        <v>54</v>
      </c>
      <c r="AB111" s="20">
        <v>54</v>
      </c>
      <c r="AC111" s="20">
        <v>54</v>
      </c>
      <c r="AD111" s="20">
        <v>54</v>
      </c>
      <c r="AE111" s="20">
        <v>54</v>
      </c>
      <c r="AF111" s="20">
        <v>53</v>
      </c>
      <c r="AG111" s="20">
        <v>54</v>
      </c>
      <c r="AH111" s="20">
        <v>54</v>
      </c>
      <c r="AI111" s="20">
        <v>54</v>
      </c>
      <c r="AJ111" s="20">
        <v>54</v>
      </c>
      <c r="AK111" s="20">
        <v>55</v>
      </c>
      <c r="AL111" s="20">
        <v>55</v>
      </c>
      <c r="AM111" s="20">
        <v>55</v>
      </c>
      <c r="AN111" s="20">
        <v>55</v>
      </c>
      <c r="AO111" s="20">
        <v>55</v>
      </c>
      <c r="AP111" s="20">
        <v>55</v>
      </c>
      <c r="AQ111" s="20">
        <v>55</v>
      </c>
      <c r="AR111" s="20">
        <v>55</v>
      </c>
      <c r="AS111" s="20">
        <v>55</v>
      </c>
    </row>
    <row r="112" spans="1:45">
      <c r="A112" t="s">
        <v>255</v>
      </c>
      <c r="B112" s="23">
        <v>712</v>
      </c>
      <c r="C112" s="18" t="s">
        <v>459</v>
      </c>
      <c r="D112" s="20">
        <v>1380</v>
      </c>
      <c r="E112" s="20">
        <v>1382</v>
      </c>
      <c r="F112" s="20">
        <v>1380</v>
      </c>
      <c r="G112" s="20">
        <v>1379</v>
      </c>
      <c r="H112" s="20">
        <v>1379</v>
      </c>
      <c r="I112" s="20">
        <v>1380</v>
      </c>
      <c r="J112" s="20">
        <v>1384</v>
      </c>
      <c r="K112" s="20">
        <v>1385</v>
      </c>
      <c r="L112" s="20">
        <v>1383</v>
      </c>
      <c r="M112" s="20">
        <v>1383</v>
      </c>
      <c r="N112" s="20">
        <v>1386</v>
      </c>
      <c r="O112" s="20">
        <v>1384</v>
      </c>
      <c r="P112" s="20">
        <v>1384</v>
      </c>
      <c r="Q112" s="20">
        <v>1379</v>
      </c>
      <c r="R112" s="20">
        <v>1377</v>
      </c>
      <c r="S112" s="20">
        <v>1378</v>
      </c>
      <c r="T112" s="20">
        <v>1386</v>
      </c>
      <c r="U112" s="20">
        <v>1384</v>
      </c>
      <c r="V112" s="20">
        <v>1378</v>
      </c>
      <c r="W112" s="20">
        <v>1376</v>
      </c>
      <c r="X112" s="20">
        <v>1377</v>
      </c>
      <c r="Y112" s="20">
        <v>1379</v>
      </c>
      <c r="Z112" s="20">
        <v>1380</v>
      </c>
      <c r="AA112" s="20">
        <v>1379</v>
      </c>
      <c r="AB112" s="20">
        <v>1382</v>
      </c>
      <c r="AC112" s="20">
        <v>1382</v>
      </c>
      <c r="AD112" s="20">
        <v>1382</v>
      </c>
      <c r="AE112" s="20">
        <v>1379</v>
      </c>
      <c r="AF112" s="20">
        <v>1377</v>
      </c>
      <c r="AG112" s="20">
        <v>1376</v>
      </c>
      <c r="AH112" s="20">
        <v>1372</v>
      </c>
      <c r="AI112" s="20">
        <v>1371</v>
      </c>
      <c r="AJ112" s="20">
        <v>1368</v>
      </c>
      <c r="AK112" s="20">
        <v>1368</v>
      </c>
      <c r="AL112" s="20">
        <v>1366</v>
      </c>
      <c r="AM112" s="20">
        <v>1353</v>
      </c>
      <c r="AN112" s="20">
        <v>1347</v>
      </c>
      <c r="AO112" s="20">
        <v>1347</v>
      </c>
      <c r="AP112" s="20">
        <v>1346</v>
      </c>
      <c r="AQ112" s="20">
        <v>1345</v>
      </c>
      <c r="AR112" s="20">
        <v>1346</v>
      </c>
      <c r="AS112" s="20">
        <v>1345</v>
      </c>
    </row>
    <row r="113" spans="1:45">
      <c r="A113" t="s">
        <v>255</v>
      </c>
      <c r="B113" s="23">
        <v>713</v>
      </c>
      <c r="C113" s="18" t="s">
        <v>460</v>
      </c>
      <c r="D113" s="20">
        <v>23</v>
      </c>
      <c r="E113" s="20">
        <v>23</v>
      </c>
      <c r="F113" s="20">
        <v>23</v>
      </c>
      <c r="G113" s="20">
        <v>23</v>
      </c>
      <c r="H113" s="20">
        <v>23</v>
      </c>
      <c r="I113" s="20">
        <v>23</v>
      </c>
      <c r="J113" s="20">
        <v>23</v>
      </c>
      <c r="K113" s="20">
        <v>23</v>
      </c>
      <c r="L113" s="20">
        <v>23</v>
      </c>
      <c r="M113" s="20">
        <v>23</v>
      </c>
      <c r="N113" s="20">
        <v>23</v>
      </c>
      <c r="O113" s="20">
        <v>23</v>
      </c>
      <c r="P113" s="20">
        <v>23</v>
      </c>
      <c r="Q113" s="20">
        <v>23</v>
      </c>
      <c r="R113" s="20">
        <v>23</v>
      </c>
      <c r="S113" s="20">
        <v>23</v>
      </c>
      <c r="T113" s="20">
        <v>23</v>
      </c>
      <c r="U113" s="20">
        <v>23</v>
      </c>
      <c r="V113" s="20">
        <v>23</v>
      </c>
      <c r="W113" s="20">
        <v>23</v>
      </c>
      <c r="X113" s="20">
        <v>23</v>
      </c>
      <c r="Y113" s="20">
        <v>24</v>
      </c>
      <c r="Z113" s="20">
        <v>24</v>
      </c>
      <c r="AA113" s="20">
        <v>24</v>
      </c>
      <c r="AB113" s="20">
        <v>24</v>
      </c>
      <c r="AC113" s="20">
        <v>25</v>
      </c>
      <c r="AD113" s="20">
        <v>25</v>
      </c>
      <c r="AE113" s="20">
        <v>25</v>
      </c>
      <c r="AF113" s="20">
        <v>25</v>
      </c>
      <c r="AG113" s="20">
        <v>25</v>
      </c>
      <c r="AH113" s="20">
        <v>25</v>
      </c>
      <c r="AI113" s="20">
        <v>25</v>
      </c>
      <c r="AJ113" s="20">
        <v>25</v>
      </c>
      <c r="AK113" s="20">
        <v>25</v>
      </c>
      <c r="AL113" s="20">
        <v>25</v>
      </c>
      <c r="AM113" s="20">
        <v>25</v>
      </c>
      <c r="AN113" s="20">
        <v>25</v>
      </c>
      <c r="AO113" s="20">
        <v>25</v>
      </c>
      <c r="AP113" s="20">
        <v>25</v>
      </c>
      <c r="AQ113" s="20">
        <v>25</v>
      </c>
      <c r="AR113" s="20">
        <v>25</v>
      </c>
      <c r="AS113" s="20">
        <v>25</v>
      </c>
    </row>
    <row r="114" spans="1:45">
      <c r="A114" t="s">
        <v>255</v>
      </c>
      <c r="B114" s="23">
        <v>714</v>
      </c>
      <c r="C114" s="18" t="s">
        <v>461</v>
      </c>
      <c r="D114" s="20">
        <v>74</v>
      </c>
      <c r="E114" s="20">
        <v>74</v>
      </c>
      <c r="F114" s="20">
        <v>72</v>
      </c>
      <c r="G114" s="20">
        <v>73</v>
      </c>
      <c r="H114" s="20">
        <v>74</v>
      </c>
      <c r="I114" s="20">
        <v>74</v>
      </c>
      <c r="J114" s="20">
        <v>73</v>
      </c>
      <c r="K114" s="20">
        <v>73</v>
      </c>
      <c r="L114" s="20">
        <v>73</v>
      </c>
      <c r="M114" s="20">
        <v>73</v>
      </c>
      <c r="N114" s="20">
        <v>72</v>
      </c>
      <c r="O114" s="20">
        <v>72</v>
      </c>
      <c r="P114" s="20">
        <v>72</v>
      </c>
      <c r="Q114" s="20">
        <v>74</v>
      </c>
      <c r="R114" s="20">
        <v>73</v>
      </c>
      <c r="S114" s="20">
        <v>73</v>
      </c>
      <c r="T114" s="20">
        <v>73</v>
      </c>
      <c r="U114" s="20">
        <v>75</v>
      </c>
      <c r="V114" s="20">
        <v>75</v>
      </c>
      <c r="W114" s="20">
        <v>76</v>
      </c>
      <c r="X114" s="20">
        <v>76</v>
      </c>
      <c r="Y114" s="20">
        <v>76</v>
      </c>
      <c r="Z114" s="20">
        <v>77</v>
      </c>
      <c r="AA114" s="20">
        <v>77</v>
      </c>
      <c r="AB114" s="20">
        <v>77</v>
      </c>
      <c r="AC114" s="20">
        <v>74</v>
      </c>
      <c r="AD114" s="20">
        <v>73</v>
      </c>
      <c r="AE114" s="20">
        <v>72</v>
      </c>
      <c r="AF114" s="20">
        <v>71</v>
      </c>
      <c r="AG114" s="20">
        <v>70</v>
      </c>
      <c r="AH114" s="20">
        <v>69</v>
      </c>
      <c r="AI114" s="20">
        <v>69</v>
      </c>
      <c r="AJ114" s="20">
        <v>69</v>
      </c>
      <c r="AK114" s="20">
        <v>69</v>
      </c>
      <c r="AL114" s="20">
        <v>72</v>
      </c>
      <c r="AM114" s="20">
        <v>72</v>
      </c>
      <c r="AN114" s="20">
        <v>71</v>
      </c>
      <c r="AO114" s="20">
        <v>70</v>
      </c>
      <c r="AP114" s="20">
        <v>72</v>
      </c>
      <c r="AQ114" s="20">
        <v>72</v>
      </c>
      <c r="AR114" s="20">
        <v>73</v>
      </c>
      <c r="AS114" s="20">
        <v>73</v>
      </c>
    </row>
    <row r="115" spans="1:45">
      <c r="A115" t="s">
        <v>255</v>
      </c>
      <c r="B115" s="23">
        <v>715</v>
      </c>
      <c r="C115" s="18" t="s">
        <v>462</v>
      </c>
      <c r="D115" s="20">
        <v>1155</v>
      </c>
      <c r="E115" s="20">
        <v>1151</v>
      </c>
      <c r="F115" s="20">
        <v>1139</v>
      </c>
      <c r="G115" s="20">
        <v>1124</v>
      </c>
      <c r="H115" s="20">
        <v>1120</v>
      </c>
      <c r="I115" s="20">
        <v>1108</v>
      </c>
      <c r="J115" s="20">
        <v>1093</v>
      </c>
      <c r="K115" s="20">
        <v>1082</v>
      </c>
      <c r="L115" s="20">
        <v>1075</v>
      </c>
      <c r="M115" s="20">
        <v>1067</v>
      </c>
      <c r="N115" s="20">
        <v>1060</v>
      </c>
      <c r="O115" s="20">
        <v>1049</v>
      </c>
      <c r="P115" s="20">
        <v>1045</v>
      </c>
      <c r="Q115" s="20">
        <v>1041</v>
      </c>
      <c r="R115" s="20">
        <v>1027</v>
      </c>
      <c r="S115" s="20">
        <v>1024</v>
      </c>
      <c r="T115" s="20">
        <v>1016</v>
      </c>
      <c r="U115" s="20">
        <v>1001</v>
      </c>
      <c r="V115" s="20">
        <v>976</v>
      </c>
      <c r="W115" s="20">
        <v>973</v>
      </c>
      <c r="X115" s="20">
        <v>965</v>
      </c>
      <c r="Y115" s="20">
        <v>961</v>
      </c>
      <c r="Z115" s="20">
        <v>954</v>
      </c>
      <c r="AA115" s="20">
        <v>946</v>
      </c>
      <c r="AB115" s="20">
        <v>936</v>
      </c>
      <c r="AC115" s="20">
        <v>925</v>
      </c>
      <c r="AD115" s="20">
        <v>916</v>
      </c>
      <c r="AE115" s="20">
        <v>900</v>
      </c>
      <c r="AF115" s="20">
        <v>891</v>
      </c>
      <c r="AG115" s="20">
        <v>883</v>
      </c>
      <c r="AH115" s="20">
        <v>865</v>
      </c>
      <c r="AI115" s="20">
        <v>857</v>
      </c>
      <c r="AJ115" s="20">
        <v>849</v>
      </c>
      <c r="AK115" s="20">
        <v>851</v>
      </c>
      <c r="AL115" s="20">
        <v>844</v>
      </c>
      <c r="AM115" s="20">
        <v>840</v>
      </c>
      <c r="AN115" s="20">
        <v>841</v>
      </c>
      <c r="AO115" s="20">
        <v>841</v>
      </c>
      <c r="AP115" s="20">
        <v>840</v>
      </c>
      <c r="AQ115" s="20">
        <v>837</v>
      </c>
      <c r="AR115" s="20">
        <v>840</v>
      </c>
      <c r="AS115" s="20">
        <v>843</v>
      </c>
    </row>
    <row r="116" spans="1:45">
      <c r="A116" t="s">
        <v>255</v>
      </c>
      <c r="B116" s="23">
        <v>716</v>
      </c>
      <c r="C116" s="18" t="s">
        <v>463</v>
      </c>
      <c r="D116" s="20">
        <v>82</v>
      </c>
      <c r="E116" s="20">
        <v>82</v>
      </c>
      <c r="F116" s="20">
        <v>82</v>
      </c>
      <c r="G116" s="20">
        <v>82</v>
      </c>
      <c r="H116" s="20">
        <v>80</v>
      </c>
      <c r="I116" s="20">
        <v>80</v>
      </c>
      <c r="J116" s="20">
        <v>81</v>
      </c>
      <c r="K116" s="20">
        <v>81</v>
      </c>
      <c r="L116" s="20">
        <v>82</v>
      </c>
      <c r="M116" s="20">
        <v>82</v>
      </c>
      <c r="N116" s="20">
        <v>82</v>
      </c>
      <c r="O116" s="20">
        <v>80</v>
      </c>
      <c r="P116" s="20">
        <v>80</v>
      </c>
      <c r="Q116" s="20">
        <v>80</v>
      </c>
      <c r="R116" s="20">
        <v>80</v>
      </c>
      <c r="S116" s="20">
        <v>79</v>
      </c>
      <c r="T116" s="20">
        <v>78</v>
      </c>
      <c r="U116" s="20">
        <v>79</v>
      </c>
      <c r="V116" s="20">
        <v>79</v>
      </c>
      <c r="W116" s="20">
        <v>79</v>
      </c>
      <c r="X116" s="20">
        <v>79</v>
      </c>
      <c r="Y116" s="20">
        <v>79</v>
      </c>
      <c r="Z116" s="20">
        <v>77</v>
      </c>
      <c r="AA116" s="20">
        <v>78</v>
      </c>
      <c r="AB116" s="20">
        <v>78</v>
      </c>
      <c r="AC116" s="20">
        <v>78</v>
      </c>
      <c r="AD116" s="20">
        <v>78</v>
      </c>
      <c r="AE116" s="20">
        <v>78</v>
      </c>
      <c r="AF116" s="20">
        <v>78</v>
      </c>
      <c r="AG116" s="20">
        <v>79</v>
      </c>
      <c r="AH116" s="20">
        <v>80</v>
      </c>
      <c r="AI116" s="20">
        <v>80</v>
      </c>
      <c r="AJ116" s="20">
        <v>80</v>
      </c>
      <c r="AK116" s="20">
        <v>80</v>
      </c>
      <c r="AL116" s="20">
        <v>80</v>
      </c>
      <c r="AM116" s="20">
        <v>81</v>
      </c>
      <c r="AN116" s="20">
        <v>81</v>
      </c>
      <c r="AO116" s="20">
        <v>82</v>
      </c>
      <c r="AP116" s="20">
        <v>82</v>
      </c>
      <c r="AQ116" s="20">
        <v>82</v>
      </c>
      <c r="AR116" s="20">
        <v>82</v>
      </c>
      <c r="AS116" s="20">
        <v>83</v>
      </c>
    </row>
    <row r="117" spans="1:45">
      <c r="A117" t="s">
        <v>255</v>
      </c>
      <c r="B117" s="24">
        <v>717</v>
      </c>
      <c r="C117" s="18" t="s">
        <v>464</v>
      </c>
      <c r="D117" s="20">
        <v>2322</v>
      </c>
      <c r="E117" s="20">
        <v>2326</v>
      </c>
      <c r="F117" s="20">
        <v>2326</v>
      </c>
      <c r="G117" s="20">
        <v>2321</v>
      </c>
      <c r="H117" s="20">
        <v>2319</v>
      </c>
      <c r="I117" s="20">
        <v>2304</v>
      </c>
      <c r="J117" s="20">
        <v>2299</v>
      </c>
      <c r="K117" s="20">
        <v>2298</v>
      </c>
      <c r="L117" s="20">
        <v>2287</v>
      </c>
      <c r="M117" s="20">
        <v>2279</v>
      </c>
      <c r="N117" s="20">
        <v>2278</v>
      </c>
      <c r="O117" s="20">
        <v>2282</v>
      </c>
      <c r="P117" s="20">
        <v>2252</v>
      </c>
      <c r="Q117" s="20">
        <v>2251</v>
      </c>
      <c r="R117" s="20">
        <v>2247</v>
      </c>
      <c r="S117" s="20">
        <v>2245</v>
      </c>
      <c r="T117" s="20">
        <v>2239</v>
      </c>
      <c r="U117" s="20">
        <v>2235</v>
      </c>
      <c r="V117" s="20">
        <v>2230</v>
      </c>
      <c r="W117" s="20">
        <v>2242</v>
      </c>
      <c r="X117" s="20">
        <v>2242</v>
      </c>
      <c r="Y117" s="20">
        <v>2250</v>
      </c>
      <c r="Z117" s="20">
        <v>2246</v>
      </c>
      <c r="AA117" s="20">
        <v>2237</v>
      </c>
      <c r="AB117" s="20">
        <v>2232</v>
      </c>
      <c r="AC117" s="20">
        <v>2240</v>
      </c>
      <c r="AD117" s="20">
        <v>2239</v>
      </c>
      <c r="AE117" s="20">
        <v>2235</v>
      </c>
      <c r="AF117" s="20">
        <v>2225</v>
      </c>
      <c r="AG117" s="20">
        <v>2227</v>
      </c>
      <c r="AH117" s="20">
        <v>2231</v>
      </c>
      <c r="AI117" s="20">
        <v>2235</v>
      </c>
      <c r="AJ117" s="20">
        <v>2232</v>
      </c>
      <c r="AK117" s="20">
        <v>2238</v>
      </c>
      <c r="AL117" s="20">
        <v>2231</v>
      </c>
      <c r="AM117" s="20">
        <v>2227</v>
      </c>
      <c r="AN117" s="20">
        <v>2213</v>
      </c>
      <c r="AO117" s="20">
        <v>2217</v>
      </c>
      <c r="AP117" s="20">
        <v>2210</v>
      </c>
      <c r="AQ117" s="20">
        <v>2214</v>
      </c>
      <c r="AR117" s="20">
        <v>2205</v>
      </c>
      <c r="AS117" s="20">
        <v>2194</v>
      </c>
    </row>
    <row r="118" spans="1:45">
      <c r="A118" t="s">
        <v>255</v>
      </c>
      <c r="B118" s="23">
        <v>801</v>
      </c>
      <c r="C118" s="18" t="s">
        <v>465</v>
      </c>
      <c r="D118" s="20">
        <v>3080</v>
      </c>
      <c r="E118" s="20">
        <v>3085</v>
      </c>
      <c r="F118" s="20">
        <v>3076</v>
      </c>
      <c r="G118" s="20">
        <v>3072</v>
      </c>
      <c r="H118" s="20">
        <v>3074</v>
      </c>
      <c r="I118" s="20">
        <v>3053</v>
      </c>
      <c r="J118" s="20">
        <v>3045</v>
      </c>
      <c r="K118" s="20">
        <v>3041</v>
      </c>
      <c r="L118" s="20">
        <v>3040</v>
      </c>
      <c r="M118" s="20">
        <v>3036</v>
      </c>
      <c r="N118" s="20">
        <v>3042</v>
      </c>
      <c r="O118" s="20">
        <v>3039</v>
      </c>
      <c r="P118" s="20">
        <v>3028</v>
      </c>
      <c r="Q118" s="20">
        <v>3024</v>
      </c>
      <c r="R118" s="20">
        <v>3017</v>
      </c>
      <c r="S118" s="20">
        <v>3029</v>
      </c>
      <c r="T118" s="20">
        <v>3039</v>
      </c>
      <c r="U118" s="20">
        <v>3005</v>
      </c>
      <c r="V118" s="20">
        <v>3001</v>
      </c>
      <c r="W118" s="20">
        <v>3008</v>
      </c>
      <c r="X118" s="20">
        <v>3011</v>
      </c>
      <c r="Y118" s="20">
        <v>3008</v>
      </c>
      <c r="Z118" s="20">
        <v>3007</v>
      </c>
      <c r="AA118" s="20">
        <v>3020</v>
      </c>
      <c r="AB118" s="20">
        <v>3014</v>
      </c>
      <c r="AC118" s="20">
        <v>3004</v>
      </c>
      <c r="AD118" s="20">
        <v>3001</v>
      </c>
      <c r="AE118" s="20">
        <v>2999</v>
      </c>
      <c r="AF118" s="20">
        <v>3003</v>
      </c>
      <c r="AG118" s="20">
        <v>2979</v>
      </c>
      <c r="AH118" s="20">
        <v>2999</v>
      </c>
      <c r="AI118" s="20">
        <v>3004</v>
      </c>
      <c r="AJ118" s="20">
        <v>3013</v>
      </c>
      <c r="AK118" s="20">
        <v>3014</v>
      </c>
      <c r="AL118" s="20">
        <v>3009</v>
      </c>
      <c r="AM118" s="20">
        <v>2992</v>
      </c>
      <c r="AN118" s="20">
        <v>2994</v>
      </c>
      <c r="AO118" s="20">
        <v>2998</v>
      </c>
      <c r="AP118" s="20">
        <v>2995</v>
      </c>
      <c r="AQ118" s="20">
        <v>2998</v>
      </c>
      <c r="AR118" s="20">
        <v>2993</v>
      </c>
      <c r="AS118" s="20">
        <v>2987</v>
      </c>
    </row>
    <row r="119" spans="1:45">
      <c r="A119" t="s">
        <v>255</v>
      </c>
      <c r="B119" s="23">
        <v>802</v>
      </c>
      <c r="C119" s="18" t="s">
        <v>466</v>
      </c>
      <c r="D119" s="20">
        <v>262</v>
      </c>
      <c r="E119" s="20">
        <v>263</v>
      </c>
      <c r="F119" s="20">
        <v>264</v>
      </c>
      <c r="G119" s="20">
        <v>263</v>
      </c>
      <c r="H119" s="20">
        <v>263</v>
      </c>
      <c r="I119" s="20">
        <v>261</v>
      </c>
      <c r="J119" s="20">
        <v>259</v>
      </c>
      <c r="K119" s="20">
        <v>259</v>
      </c>
      <c r="L119" s="20">
        <v>258</v>
      </c>
      <c r="M119" s="20">
        <v>258</v>
      </c>
      <c r="N119" s="20">
        <v>256</v>
      </c>
      <c r="O119" s="20">
        <v>256</v>
      </c>
      <c r="P119" s="20">
        <v>256</v>
      </c>
      <c r="Q119" s="20">
        <v>256</v>
      </c>
      <c r="R119" s="20">
        <v>257</v>
      </c>
      <c r="S119" s="20">
        <v>258</v>
      </c>
      <c r="T119" s="20">
        <v>256</v>
      </c>
      <c r="U119" s="20">
        <v>258</v>
      </c>
      <c r="V119" s="20">
        <v>257</v>
      </c>
      <c r="W119" s="20">
        <v>256</v>
      </c>
      <c r="X119" s="20">
        <v>257</v>
      </c>
      <c r="Y119" s="20">
        <v>257</v>
      </c>
      <c r="Z119" s="20">
        <v>258</v>
      </c>
      <c r="AA119" s="20">
        <v>258</v>
      </c>
      <c r="AB119" s="20">
        <v>259</v>
      </c>
      <c r="AC119" s="20">
        <v>257</v>
      </c>
      <c r="AD119" s="20">
        <v>259</v>
      </c>
      <c r="AE119" s="20">
        <v>259</v>
      </c>
      <c r="AF119" s="20">
        <v>260</v>
      </c>
      <c r="AG119" s="20">
        <v>265</v>
      </c>
      <c r="AH119" s="20">
        <v>265</v>
      </c>
      <c r="AI119" s="20">
        <v>265</v>
      </c>
      <c r="AJ119" s="20">
        <v>265</v>
      </c>
      <c r="AK119" s="20">
        <v>267</v>
      </c>
      <c r="AL119" s="20">
        <v>267</v>
      </c>
      <c r="AM119" s="20">
        <v>263</v>
      </c>
      <c r="AN119" s="20">
        <v>263</v>
      </c>
      <c r="AO119" s="20">
        <v>263</v>
      </c>
      <c r="AP119" s="20">
        <v>266</v>
      </c>
      <c r="AQ119" s="20">
        <v>266</v>
      </c>
      <c r="AR119" s="20">
        <v>267</v>
      </c>
      <c r="AS119" s="20">
        <v>267</v>
      </c>
    </row>
    <row r="120" spans="1:45">
      <c r="A120" t="s">
        <v>255</v>
      </c>
      <c r="B120" s="23">
        <v>803</v>
      </c>
      <c r="C120" s="18" t="s">
        <v>467</v>
      </c>
      <c r="D120" s="20">
        <v>8</v>
      </c>
      <c r="E120" s="20">
        <v>8</v>
      </c>
      <c r="F120" s="20">
        <v>8</v>
      </c>
      <c r="G120" s="20">
        <v>8</v>
      </c>
      <c r="H120" s="20">
        <v>8</v>
      </c>
      <c r="I120" s="20">
        <v>8</v>
      </c>
      <c r="J120" s="20">
        <v>8</v>
      </c>
      <c r="K120" s="20">
        <v>8</v>
      </c>
      <c r="L120" s="20">
        <v>8</v>
      </c>
      <c r="M120" s="20">
        <v>8</v>
      </c>
      <c r="N120" s="20">
        <v>8</v>
      </c>
      <c r="O120" s="20">
        <v>8</v>
      </c>
      <c r="P120" s="20">
        <v>8</v>
      </c>
      <c r="Q120" s="20">
        <v>8</v>
      </c>
      <c r="R120" s="20">
        <v>8</v>
      </c>
      <c r="S120" s="20">
        <v>8</v>
      </c>
      <c r="T120" s="20">
        <v>8</v>
      </c>
      <c r="U120" s="20">
        <v>8</v>
      </c>
      <c r="V120" s="20">
        <v>8</v>
      </c>
      <c r="W120" s="20">
        <v>8</v>
      </c>
      <c r="X120" s="20">
        <v>8</v>
      </c>
      <c r="Y120" s="20">
        <v>8</v>
      </c>
      <c r="Z120" s="20">
        <v>8</v>
      </c>
      <c r="AA120" s="20">
        <v>8</v>
      </c>
      <c r="AB120" s="20">
        <v>8</v>
      </c>
      <c r="AC120" s="20">
        <v>8</v>
      </c>
      <c r="AD120" s="20">
        <v>8</v>
      </c>
      <c r="AE120" s="20">
        <v>8</v>
      </c>
      <c r="AF120" s="20">
        <v>8</v>
      </c>
      <c r="AG120" s="20">
        <v>8</v>
      </c>
      <c r="AH120" s="20">
        <v>8</v>
      </c>
      <c r="AI120" s="20">
        <v>8</v>
      </c>
      <c r="AJ120" s="20">
        <v>8</v>
      </c>
      <c r="AK120" s="20">
        <v>8</v>
      </c>
      <c r="AL120" s="20">
        <v>8</v>
      </c>
      <c r="AM120" s="20">
        <v>8</v>
      </c>
      <c r="AN120" s="20">
        <v>8</v>
      </c>
      <c r="AO120" s="20">
        <v>8</v>
      </c>
      <c r="AP120" s="20">
        <v>8</v>
      </c>
      <c r="AQ120" s="20">
        <v>8</v>
      </c>
      <c r="AR120" s="20">
        <v>8</v>
      </c>
      <c r="AS120" s="20">
        <v>8</v>
      </c>
    </row>
    <row r="121" spans="1:45">
      <c r="A121" t="s">
        <v>255</v>
      </c>
      <c r="B121" s="23">
        <v>804</v>
      </c>
      <c r="C121" s="32" t="s">
        <v>468</v>
      </c>
      <c r="D121" s="20">
        <v>1527</v>
      </c>
      <c r="E121" s="20">
        <v>1521</v>
      </c>
      <c r="F121" s="20">
        <v>1514</v>
      </c>
      <c r="G121" s="20">
        <v>1506</v>
      </c>
      <c r="H121" s="20">
        <v>1505</v>
      </c>
      <c r="I121" s="20">
        <v>1501</v>
      </c>
      <c r="J121" s="20">
        <v>1501</v>
      </c>
      <c r="K121" s="20">
        <v>1500</v>
      </c>
      <c r="L121" s="20">
        <v>1496</v>
      </c>
      <c r="M121" s="20">
        <v>1498</v>
      </c>
      <c r="N121" s="20">
        <v>1497</v>
      </c>
      <c r="O121" s="20">
        <v>1486</v>
      </c>
      <c r="P121" s="20">
        <v>1487</v>
      </c>
      <c r="Q121" s="20">
        <v>1485</v>
      </c>
      <c r="R121" s="20">
        <v>1479</v>
      </c>
      <c r="S121" s="20">
        <v>1487</v>
      </c>
      <c r="T121" s="20">
        <v>1476</v>
      </c>
      <c r="U121" s="20">
        <v>1458</v>
      </c>
      <c r="V121" s="20">
        <v>1451</v>
      </c>
      <c r="W121" s="20">
        <v>1450</v>
      </c>
      <c r="X121" s="20">
        <v>1452</v>
      </c>
      <c r="Y121" s="20">
        <v>1441</v>
      </c>
      <c r="Z121" s="20">
        <v>1433</v>
      </c>
      <c r="AA121" s="20">
        <v>1434</v>
      </c>
      <c r="AB121" s="20">
        <v>1425</v>
      </c>
      <c r="AC121" s="20">
        <v>1431</v>
      </c>
      <c r="AD121" s="20">
        <v>1433</v>
      </c>
      <c r="AE121" s="20">
        <v>1429</v>
      </c>
      <c r="AF121" s="20">
        <v>1421</v>
      </c>
      <c r="AG121" s="20">
        <v>1406</v>
      </c>
      <c r="AH121" s="20">
        <v>1390</v>
      </c>
      <c r="AI121" s="20">
        <v>1377</v>
      </c>
      <c r="AJ121" s="20">
        <v>1381</v>
      </c>
      <c r="AK121" s="20">
        <v>1375</v>
      </c>
      <c r="AL121" s="20">
        <v>1370</v>
      </c>
      <c r="AM121" s="20">
        <v>1376</v>
      </c>
      <c r="AN121" s="20">
        <v>1365</v>
      </c>
      <c r="AO121" s="20">
        <v>1356</v>
      </c>
      <c r="AP121" s="20">
        <v>1348</v>
      </c>
      <c r="AQ121" s="20">
        <v>1348</v>
      </c>
      <c r="AR121" s="20">
        <v>1349</v>
      </c>
      <c r="AS121" s="20">
        <v>1343</v>
      </c>
    </row>
    <row r="122" spans="1:45">
      <c r="A122" t="s">
        <v>255</v>
      </c>
      <c r="B122" s="23">
        <v>806</v>
      </c>
      <c r="C122" s="18" t="s">
        <v>469</v>
      </c>
      <c r="D122" s="20">
        <v>73</v>
      </c>
      <c r="E122" s="20">
        <v>74</v>
      </c>
      <c r="F122" s="20">
        <v>73</v>
      </c>
      <c r="G122" s="20">
        <v>73</v>
      </c>
      <c r="H122" s="20">
        <v>73</v>
      </c>
      <c r="I122" s="20">
        <v>73</v>
      </c>
      <c r="J122" s="20">
        <v>73</v>
      </c>
      <c r="K122" s="20">
        <v>73</v>
      </c>
      <c r="L122" s="20">
        <v>73</v>
      </c>
      <c r="M122" s="20">
        <v>74</v>
      </c>
      <c r="N122" s="20">
        <v>74</v>
      </c>
      <c r="O122" s="20">
        <v>75</v>
      </c>
      <c r="P122" s="20">
        <v>74</v>
      </c>
      <c r="Q122" s="20">
        <v>74</v>
      </c>
      <c r="R122" s="20">
        <v>74</v>
      </c>
      <c r="S122" s="20">
        <v>74</v>
      </c>
      <c r="T122" s="20">
        <v>75</v>
      </c>
      <c r="U122" s="20">
        <v>74</v>
      </c>
      <c r="V122" s="20">
        <v>74</v>
      </c>
      <c r="W122" s="20">
        <v>75</v>
      </c>
      <c r="X122" s="20">
        <v>75</v>
      </c>
      <c r="Y122" s="20">
        <v>75</v>
      </c>
      <c r="Z122" s="20">
        <v>75</v>
      </c>
      <c r="AA122" s="20">
        <v>75</v>
      </c>
      <c r="AB122" s="20">
        <v>73</v>
      </c>
      <c r="AC122" s="20">
        <v>72</v>
      </c>
      <c r="AD122" s="20">
        <v>71</v>
      </c>
      <c r="AE122" s="20">
        <v>71</v>
      </c>
      <c r="AF122" s="20">
        <v>71</v>
      </c>
      <c r="AG122" s="20">
        <v>71</v>
      </c>
      <c r="AH122" s="20">
        <v>70</v>
      </c>
      <c r="AI122" s="20">
        <v>69</v>
      </c>
      <c r="AJ122" s="20">
        <v>69</v>
      </c>
      <c r="AK122" s="20">
        <v>69</v>
      </c>
      <c r="AL122" s="20">
        <v>69</v>
      </c>
      <c r="AM122" s="20">
        <v>69</v>
      </c>
      <c r="AN122" s="20">
        <v>69</v>
      </c>
      <c r="AO122" s="20">
        <v>69</v>
      </c>
      <c r="AP122" s="20">
        <v>69</v>
      </c>
      <c r="AQ122" s="20">
        <v>69</v>
      </c>
      <c r="AR122" s="20">
        <v>69</v>
      </c>
      <c r="AS122" s="20">
        <v>70</v>
      </c>
    </row>
    <row r="123" spans="1:45">
      <c r="A123" t="s">
        <v>255</v>
      </c>
      <c r="B123" s="23">
        <v>811</v>
      </c>
      <c r="C123" s="18" t="s">
        <v>470</v>
      </c>
      <c r="D123" s="20">
        <v>0</v>
      </c>
      <c r="E123" s="20">
        <v>0</v>
      </c>
      <c r="F123" s="20">
        <v>0</v>
      </c>
      <c r="G123" s="20">
        <v>0</v>
      </c>
      <c r="H123" s="20">
        <v>0</v>
      </c>
      <c r="I123" s="20">
        <v>0</v>
      </c>
      <c r="J123" s="20">
        <v>0</v>
      </c>
      <c r="K123" s="20">
        <v>0</v>
      </c>
      <c r="L123" s="20">
        <v>0</v>
      </c>
      <c r="M123" s="20">
        <v>0</v>
      </c>
      <c r="N123" s="20">
        <v>0</v>
      </c>
      <c r="O123" s="20">
        <v>0</v>
      </c>
      <c r="P123" s="20">
        <v>0</v>
      </c>
      <c r="Q123" s="20">
        <v>0</v>
      </c>
      <c r="R123" s="20">
        <v>0</v>
      </c>
      <c r="S123" s="20">
        <v>0</v>
      </c>
      <c r="T123" s="20">
        <v>0</v>
      </c>
      <c r="U123" s="20">
        <v>0</v>
      </c>
      <c r="V123" s="20">
        <v>0</v>
      </c>
      <c r="W123" s="20">
        <v>0</v>
      </c>
      <c r="X123" s="20">
        <v>0</v>
      </c>
      <c r="Y123" s="20">
        <v>0</v>
      </c>
      <c r="Z123" s="20">
        <v>0</v>
      </c>
      <c r="AA123" s="20">
        <v>0</v>
      </c>
      <c r="AB123" s="20">
        <v>0</v>
      </c>
      <c r="AC123" s="20">
        <v>0</v>
      </c>
      <c r="AD123" s="20">
        <v>0</v>
      </c>
      <c r="AE123" s="20">
        <v>0</v>
      </c>
      <c r="AF123" s="20">
        <v>0</v>
      </c>
      <c r="AG123" s="20">
        <v>0</v>
      </c>
      <c r="AH123" s="20">
        <v>0</v>
      </c>
      <c r="AI123" s="20">
        <v>0</v>
      </c>
      <c r="AJ123" s="20">
        <v>0</v>
      </c>
      <c r="AK123" s="20">
        <v>0</v>
      </c>
      <c r="AL123" s="20">
        <v>0</v>
      </c>
      <c r="AM123" s="20">
        <v>0</v>
      </c>
      <c r="AN123" s="20">
        <v>0</v>
      </c>
      <c r="AO123" s="20">
        <v>0</v>
      </c>
      <c r="AP123" s="20">
        <v>0</v>
      </c>
      <c r="AQ123" s="20">
        <v>0</v>
      </c>
      <c r="AR123" s="20">
        <v>0</v>
      </c>
      <c r="AS123" s="20">
        <v>0</v>
      </c>
    </row>
    <row r="124" spans="1:45">
      <c r="A124" t="s">
        <v>255</v>
      </c>
      <c r="B124" s="23">
        <v>812</v>
      </c>
      <c r="C124" s="18" t="s">
        <v>471</v>
      </c>
      <c r="D124" s="20">
        <v>808</v>
      </c>
      <c r="E124" s="20">
        <v>810</v>
      </c>
      <c r="F124" s="20">
        <v>804</v>
      </c>
      <c r="G124" s="20">
        <v>803</v>
      </c>
      <c r="H124" s="20">
        <v>800</v>
      </c>
      <c r="I124" s="20">
        <v>790</v>
      </c>
      <c r="J124" s="20">
        <v>798</v>
      </c>
      <c r="K124" s="20">
        <v>804</v>
      </c>
      <c r="L124" s="20">
        <v>806</v>
      </c>
      <c r="M124" s="20">
        <v>810</v>
      </c>
      <c r="N124" s="20">
        <v>809</v>
      </c>
      <c r="O124" s="20">
        <v>808</v>
      </c>
      <c r="P124" s="20">
        <v>799</v>
      </c>
      <c r="Q124" s="20">
        <v>804</v>
      </c>
      <c r="R124" s="20">
        <v>801</v>
      </c>
      <c r="S124" s="20">
        <v>799</v>
      </c>
      <c r="T124" s="20">
        <v>802</v>
      </c>
      <c r="U124" s="20">
        <v>790</v>
      </c>
      <c r="V124" s="20">
        <v>791</v>
      </c>
      <c r="W124" s="20">
        <v>791</v>
      </c>
      <c r="X124" s="20">
        <v>789</v>
      </c>
      <c r="Y124" s="20">
        <v>787</v>
      </c>
      <c r="Z124" s="20">
        <v>785</v>
      </c>
      <c r="AA124" s="20">
        <v>787</v>
      </c>
      <c r="AB124" s="20">
        <v>781</v>
      </c>
      <c r="AC124" s="20">
        <v>786</v>
      </c>
      <c r="AD124" s="20">
        <v>784</v>
      </c>
      <c r="AE124" s="20">
        <v>786</v>
      </c>
      <c r="AF124" s="20">
        <v>786</v>
      </c>
      <c r="AG124" s="20">
        <v>777</v>
      </c>
      <c r="AH124" s="20">
        <v>795</v>
      </c>
      <c r="AI124" s="20">
        <v>800</v>
      </c>
      <c r="AJ124" s="20">
        <v>801</v>
      </c>
      <c r="AK124" s="20">
        <v>802</v>
      </c>
      <c r="AL124" s="20">
        <v>805</v>
      </c>
      <c r="AM124" s="20">
        <v>806</v>
      </c>
      <c r="AN124" s="20">
        <v>803</v>
      </c>
      <c r="AO124" s="20">
        <v>807</v>
      </c>
      <c r="AP124" s="20">
        <v>809</v>
      </c>
      <c r="AQ124" s="20">
        <v>804</v>
      </c>
      <c r="AR124" s="20">
        <v>804</v>
      </c>
      <c r="AS124" s="20">
        <v>796</v>
      </c>
    </row>
    <row r="125" spans="1:45">
      <c r="A125" t="s">
        <v>255</v>
      </c>
      <c r="B125" s="23">
        <v>813</v>
      </c>
      <c r="C125" s="18" t="s">
        <v>472</v>
      </c>
      <c r="D125" s="20">
        <v>885</v>
      </c>
      <c r="E125" s="20">
        <v>881</v>
      </c>
      <c r="F125" s="20">
        <v>876</v>
      </c>
      <c r="G125" s="20">
        <v>869</v>
      </c>
      <c r="H125" s="20">
        <v>868</v>
      </c>
      <c r="I125" s="20">
        <v>863</v>
      </c>
      <c r="J125" s="20">
        <v>867</v>
      </c>
      <c r="K125" s="20">
        <v>871</v>
      </c>
      <c r="L125" s="20">
        <v>864</v>
      </c>
      <c r="M125" s="20">
        <v>860</v>
      </c>
      <c r="N125" s="20">
        <v>858</v>
      </c>
      <c r="O125" s="20">
        <v>858</v>
      </c>
      <c r="P125" s="20">
        <v>856</v>
      </c>
      <c r="Q125" s="20">
        <v>853</v>
      </c>
      <c r="R125" s="20">
        <v>853</v>
      </c>
      <c r="S125" s="20">
        <v>847</v>
      </c>
      <c r="T125" s="20">
        <v>845</v>
      </c>
      <c r="U125" s="20">
        <v>822</v>
      </c>
      <c r="V125" s="20">
        <v>824</v>
      </c>
      <c r="W125" s="20">
        <v>828</v>
      </c>
      <c r="X125" s="20">
        <v>834</v>
      </c>
      <c r="Y125" s="20">
        <v>832</v>
      </c>
      <c r="Z125" s="20">
        <v>831</v>
      </c>
      <c r="AA125" s="20">
        <v>832</v>
      </c>
      <c r="AB125" s="20">
        <v>829</v>
      </c>
      <c r="AC125" s="20">
        <v>832</v>
      </c>
      <c r="AD125" s="20">
        <v>833</v>
      </c>
      <c r="AE125" s="20">
        <v>835</v>
      </c>
      <c r="AF125" s="20">
        <v>836</v>
      </c>
      <c r="AG125" s="20">
        <v>826</v>
      </c>
      <c r="AH125" s="20">
        <v>831</v>
      </c>
      <c r="AI125" s="20">
        <v>837</v>
      </c>
      <c r="AJ125" s="20">
        <v>835</v>
      </c>
      <c r="AK125" s="20">
        <v>838</v>
      </c>
      <c r="AL125" s="20">
        <v>838</v>
      </c>
      <c r="AM125" s="20">
        <v>835</v>
      </c>
      <c r="AN125" s="20">
        <v>831</v>
      </c>
      <c r="AO125" s="20">
        <v>829</v>
      </c>
      <c r="AP125" s="20">
        <v>824</v>
      </c>
      <c r="AQ125" s="20">
        <v>822</v>
      </c>
      <c r="AR125" s="20">
        <v>820</v>
      </c>
      <c r="AS125" s="20">
        <v>814</v>
      </c>
    </row>
    <row r="126" spans="1:45">
      <c r="A126" t="s">
        <v>255</v>
      </c>
      <c r="B126" s="23">
        <v>815</v>
      </c>
      <c r="C126" s="18" t="s">
        <v>473</v>
      </c>
      <c r="D126" s="20">
        <v>123</v>
      </c>
      <c r="E126" s="20">
        <v>123</v>
      </c>
      <c r="F126" s="20">
        <v>123</v>
      </c>
      <c r="G126" s="20">
        <v>123</v>
      </c>
      <c r="H126" s="20">
        <v>124</v>
      </c>
      <c r="I126" s="20">
        <v>120</v>
      </c>
      <c r="J126" s="20">
        <v>121</v>
      </c>
      <c r="K126" s="20">
        <v>121</v>
      </c>
      <c r="L126" s="20">
        <v>121</v>
      </c>
      <c r="M126" s="20">
        <v>121</v>
      </c>
      <c r="N126" s="20">
        <v>123</v>
      </c>
      <c r="O126" s="20">
        <v>122</v>
      </c>
      <c r="P126" s="20">
        <v>120</v>
      </c>
      <c r="Q126" s="20">
        <v>122</v>
      </c>
      <c r="R126" s="20">
        <v>122</v>
      </c>
      <c r="S126" s="20">
        <v>122</v>
      </c>
      <c r="T126" s="20">
        <v>121</v>
      </c>
      <c r="U126" s="20">
        <v>115</v>
      </c>
      <c r="V126" s="20">
        <v>117</v>
      </c>
      <c r="W126" s="20">
        <v>118</v>
      </c>
      <c r="X126" s="20">
        <v>119</v>
      </c>
      <c r="Y126" s="20">
        <v>121</v>
      </c>
      <c r="Z126" s="20">
        <v>121</v>
      </c>
      <c r="AA126" s="20">
        <v>120</v>
      </c>
      <c r="AB126" s="20">
        <v>120</v>
      </c>
      <c r="AC126" s="20">
        <v>123</v>
      </c>
      <c r="AD126" s="20">
        <v>122</v>
      </c>
      <c r="AE126" s="20">
        <v>123</v>
      </c>
      <c r="AF126" s="20">
        <v>123</v>
      </c>
      <c r="AG126" s="20">
        <v>123</v>
      </c>
      <c r="AH126" s="20">
        <v>123</v>
      </c>
      <c r="AI126" s="20">
        <v>122</v>
      </c>
      <c r="AJ126" s="20">
        <v>122</v>
      </c>
      <c r="AK126" s="20">
        <v>121</v>
      </c>
      <c r="AL126" s="20">
        <v>122</v>
      </c>
      <c r="AM126" s="20">
        <v>122</v>
      </c>
      <c r="AN126" s="20">
        <v>122</v>
      </c>
      <c r="AO126" s="20">
        <v>122</v>
      </c>
      <c r="AP126" s="20">
        <v>126</v>
      </c>
      <c r="AQ126" s="20">
        <v>126</v>
      </c>
      <c r="AR126" s="20">
        <v>126</v>
      </c>
      <c r="AS126" s="20">
        <v>127</v>
      </c>
    </row>
    <row r="127" spans="1:45">
      <c r="A127" t="s">
        <v>255</v>
      </c>
      <c r="B127" s="23">
        <v>816</v>
      </c>
      <c r="C127" s="18" t="s">
        <v>474</v>
      </c>
      <c r="D127" s="20">
        <v>12</v>
      </c>
      <c r="E127" s="20">
        <v>12</v>
      </c>
      <c r="F127" s="20">
        <v>12</v>
      </c>
      <c r="G127" s="20">
        <v>12</v>
      </c>
      <c r="H127" s="20">
        <v>12</v>
      </c>
      <c r="I127" s="20">
        <v>13</v>
      </c>
      <c r="J127" s="20">
        <v>13</v>
      </c>
      <c r="K127" s="20">
        <v>13</v>
      </c>
      <c r="L127" s="20">
        <v>13</v>
      </c>
      <c r="M127" s="20">
        <v>13</v>
      </c>
      <c r="N127" s="20">
        <v>13</v>
      </c>
      <c r="O127" s="20">
        <v>13</v>
      </c>
      <c r="P127" s="20">
        <v>13</v>
      </c>
      <c r="Q127" s="20">
        <v>12</v>
      </c>
      <c r="R127" s="20">
        <v>12</v>
      </c>
      <c r="S127" s="20">
        <v>12</v>
      </c>
      <c r="T127" s="20">
        <v>12</v>
      </c>
      <c r="U127" s="20">
        <v>12</v>
      </c>
      <c r="V127" s="20">
        <v>13</v>
      </c>
      <c r="W127" s="20">
        <v>13</v>
      </c>
      <c r="X127" s="20">
        <v>12</v>
      </c>
      <c r="Y127" s="20">
        <v>12</v>
      </c>
      <c r="Z127" s="20">
        <v>12</v>
      </c>
      <c r="AA127" s="20">
        <v>14</v>
      </c>
      <c r="AB127" s="20">
        <v>14</v>
      </c>
      <c r="AC127" s="20">
        <v>13</v>
      </c>
      <c r="AD127" s="20">
        <v>13</v>
      </c>
      <c r="AE127" s="20">
        <v>13</v>
      </c>
      <c r="AF127" s="20">
        <v>13</v>
      </c>
      <c r="AG127" s="20">
        <v>13</v>
      </c>
      <c r="AH127" s="20">
        <v>13</v>
      </c>
      <c r="AI127" s="20">
        <v>14</v>
      </c>
      <c r="AJ127" s="20">
        <v>13</v>
      </c>
      <c r="AK127" s="20">
        <v>13</v>
      </c>
      <c r="AL127" s="20">
        <v>12</v>
      </c>
      <c r="AM127" s="20">
        <v>12</v>
      </c>
      <c r="AN127" s="20">
        <v>12</v>
      </c>
      <c r="AO127" s="20">
        <v>12</v>
      </c>
      <c r="AP127" s="20">
        <v>12</v>
      </c>
      <c r="AQ127" s="20">
        <v>12</v>
      </c>
      <c r="AR127" s="20">
        <v>12</v>
      </c>
      <c r="AS127" s="20">
        <v>12</v>
      </c>
    </row>
    <row r="128" spans="1:45">
      <c r="A128" t="s">
        <v>255</v>
      </c>
      <c r="B128" s="23">
        <v>817</v>
      </c>
      <c r="C128" s="18" t="s">
        <v>475</v>
      </c>
      <c r="D128" s="20">
        <v>16</v>
      </c>
      <c r="E128" s="20">
        <v>16</v>
      </c>
      <c r="F128" s="20">
        <v>16</v>
      </c>
      <c r="G128" s="20">
        <v>16</v>
      </c>
      <c r="H128" s="20">
        <v>16</v>
      </c>
      <c r="I128" s="20">
        <v>16</v>
      </c>
      <c r="J128" s="20">
        <v>16</v>
      </c>
      <c r="K128" s="20">
        <v>16</v>
      </c>
      <c r="L128" s="20">
        <v>16</v>
      </c>
      <c r="M128" s="20">
        <v>16</v>
      </c>
      <c r="N128" s="20">
        <v>16</v>
      </c>
      <c r="O128" s="20">
        <v>16</v>
      </c>
      <c r="P128" s="20">
        <v>16</v>
      </c>
      <c r="Q128" s="20">
        <v>16</v>
      </c>
      <c r="R128" s="20">
        <v>16</v>
      </c>
      <c r="S128" s="20">
        <v>16</v>
      </c>
      <c r="T128" s="20">
        <v>16</v>
      </c>
      <c r="U128" s="20">
        <v>16</v>
      </c>
      <c r="V128" s="20">
        <v>15</v>
      </c>
      <c r="W128" s="20">
        <v>15</v>
      </c>
      <c r="X128" s="20">
        <v>15</v>
      </c>
      <c r="Y128" s="20">
        <v>15</v>
      </c>
      <c r="Z128" s="20">
        <v>15</v>
      </c>
      <c r="AA128" s="20">
        <v>15</v>
      </c>
      <c r="AB128" s="20">
        <v>15</v>
      </c>
      <c r="AC128" s="20">
        <v>15</v>
      </c>
      <c r="AD128" s="20">
        <v>15</v>
      </c>
      <c r="AE128" s="20">
        <v>15</v>
      </c>
      <c r="AF128" s="20">
        <v>15</v>
      </c>
      <c r="AG128" s="20">
        <v>15</v>
      </c>
      <c r="AH128" s="20">
        <v>15</v>
      </c>
      <c r="AI128" s="20">
        <v>15</v>
      </c>
      <c r="AJ128" s="20">
        <v>15</v>
      </c>
      <c r="AK128" s="20">
        <v>15</v>
      </c>
      <c r="AL128" s="20">
        <v>16</v>
      </c>
      <c r="AM128" s="20">
        <v>16</v>
      </c>
      <c r="AN128" s="20">
        <v>16</v>
      </c>
      <c r="AO128" s="20">
        <v>16</v>
      </c>
      <c r="AP128" s="20">
        <v>16</v>
      </c>
      <c r="AQ128" s="20">
        <v>16</v>
      </c>
      <c r="AR128" s="20">
        <v>16</v>
      </c>
      <c r="AS128" s="20">
        <v>16</v>
      </c>
    </row>
    <row r="129" spans="1:45">
      <c r="A129" t="s">
        <v>255</v>
      </c>
      <c r="B129" s="23">
        <v>901</v>
      </c>
      <c r="C129" s="18" t="s">
        <v>476</v>
      </c>
      <c r="D129" s="20">
        <v>29</v>
      </c>
      <c r="E129" s="20">
        <v>29</v>
      </c>
      <c r="F129" s="20">
        <v>29</v>
      </c>
      <c r="G129" s="20">
        <v>29</v>
      </c>
      <c r="H129" s="20">
        <v>29</v>
      </c>
      <c r="I129" s="20">
        <v>29</v>
      </c>
      <c r="J129" s="20">
        <v>29</v>
      </c>
      <c r="K129" s="20">
        <v>29</v>
      </c>
      <c r="L129" s="20">
        <v>29</v>
      </c>
      <c r="M129" s="20">
        <v>29</v>
      </c>
      <c r="N129" s="20">
        <v>29</v>
      </c>
      <c r="O129" s="20">
        <v>29</v>
      </c>
      <c r="P129" s="20">
        <v>29</v>
      </c>
      <c r="Q129" s="20">
        <v>29</v>
      </c>
      <c r="R129" s="20">
        <v>29</v>
      </c>
      <c r="S129" s="20">
        <v>29</v>
      </c>
      <c r="T129" s="20">
        <v>29</v>
      </c>
      <c r="U129" s="20">
        <v>29</v>
      </c>
      <c r="V129" s="20">
        <v>30</v>
      </c>
      <c r="W129" s="20">
        <v>30</v>
      </c>
      <c r="X129" s="20">
        <v>30</v>
      </c>
      <c r="Y129" s="20">
        <v>30</v>
      </c>
      <c r="Z129" s="20">
        <v>30</v>
      </c>
      <c r="AA129" s="20">
        <v>30</v>
      </c>
      <c r="AB129" s="20">
        <v>30</v>
      </c>
      <c r="AC129" s="20">
        <v>30</v>
      </c>
      <c r="AD129" s="20">
        <v>29</v>
      </c>
      <c r="AE129" s="20">
        <v>29</v>
      </c>
      <c r="AF129" s="20">
        <v>29</v>
      </c>
      <c r="AG129" s="20">
        <v>29</v>
      </c>
      <c r="AH129" s="20">
        <v>28</v>
      </c>
      <c r="AI129" s="20">
        <v>28</v>
      </c>
      <c r="AJ129" s="20">
        <v>28</v>
      </c>
      <c r="AK129" s="20">
        <v>28</v>
      </c>
      <c r="AL129" s="20">
        <v>28</v>
      </c>
      <c r="AM129" s="20">
        <v>28</v>
      </c>
      <c r="AN129" s="20">
        <v>28</v>
      </c>
      <c r="AO129" s="20">
        <v>29</v>
      </c>
      <c r="AP129" s="20">
        <v>29</v>
      </c>
      <c r="AQ129" s="20">
        <v>29</v>
      </c>
      <c r="AR129" s="20">
        <v>29</v>
      </c>
      <c r="AS129" s="20">
        <v>29</v>
      </c>
    </row>
    <row r="130" spans="1:45">
      <c r="A130" t="s">
        <v>255</v>
      </c>
      <c r="B130" s="23">
        <v>902</v>
      </c>
      <c r="C130" s="18" t="s">
        <v>477</v>
      </c>
      <c r="D130" s="20">
        <v>53</v>
      </c>
      <c r="E130" s="20">
        <v>53</v>
      </c>
      <c r="F130" s="20">
        <v>53</v>
      </c>
      <c r="G130" s="20">
        <v>53</v>
      </c>
      <c r="H130" s="20">
        <v>51</v>
      </c>
      <c r="I130" s="20">
        <v>51</v>
      </c>
      <c r="J130" s="20">
        <v>52</v>
      </c>
      <c r="K130" s="20">
        <v>51</v>
      </c>
      <c r="L130" s="20">
        <v>51</v>
      </c>
      <c r="M130" s="20">
        <v>51</v>
      </c>
      <c r="N130" s="20">
        <v>51</v>
      </c>
      <c r="O130" s="20">
        <v>51</v>
      </c>
      <c r="P130" s="20">
        <v>51</v>
      </c>
      <c r="Q130" s="20">
        <v>51</v>
      </c>
      <c r="R130" s="20">
        <v>50</v>
      </c>
      <c r="S130" s="20">
        <v>53</v>
      </c>
      <c r="T130" s="20">
        <v>53</v>
      </c>
      <c r="U130" s="20">
        <v>52</v>
      </c>
      <c r="V130" s="20">
        <v>52</v>
      </c>
      <c r="W130" s="20">
        <v>52</v>
      </c>
      <c r="X130" s="20">
        <v>51</v>
      </c>
      <c r="Y130" s="20">
        <v>51</v>
      </c>
      <c r="Z130" s="20">
        <v>51</v>
      </c>
      <c r="AA130" s="20">
        <v>50</v>
      </c>
      <c r="AB130" s="20">
        <v>51</v>
      </c>
      <c r="AC130" s="20">
        <v>51</v>
      </c>
      <c r="AD130" s="20">
        <v>51</v>
      </c>
      <c r="AE130" s="20">
        <v>51</v>
      </c>
      <c r="AF130" s="20">
        <v>51</v>
      </c>
      <c r="AG130" s="20">
        <v>51</v>
      </c>
      <c r="AH130" s="20">
        <v>51</v>
      </c>
      <c r="AI130" s="20">
        <v>51</v>
      </c>
      <c r="AJ130" s="20">
        <v>51</v>
      </c>
      <c r="AK130" s="20">
        <v>51</v>
      </c>
      <c r="AL130" s="20">
        <v>52</v>
      </c>
      <c r="AM130" s="20">
        <v>52</v>
      </c>
      <c r="AN130" s="20">
        <v>52</v>
      </c>
      <c r="AO130" s="20">
        <v>52</v>
      </c>
      <c r="AP130" s="20">
        <v>52</v>
      </c>
      <c r="AQ130" s="20">
        <v>52</v>
      </c>
      <c r="AR130" s="20">
        <v>52</v>
      </c>
      <c r="AS130" s="20">
        <v>53</v>
      </c>
    </row>
    <row r="131" spans="1:45">
      <c r="A131" t="s">
        <v>255</v>
      </c>
      <c r="B131" s="23">
        <v>903</v>
      </c>
      <c r="C131" s="18" t="s">
        <v>478</v>
      </c>
      <c r="D131" s="20">
        <v>11</v>
      </c>
      <c r="E131" s="20">
        <v>11</v>
      </c>
      <c r="F131" s="20">
        <v>11</v>
      </c>
      <c r="G131" s="20">
        <v>11</v>
      </c>
      <c r="H131" s="20">
        <v>11</v>
      </c>
      <c r="I131" s="20">
        <v>11</v>
      </c>
      <c r="J131" s="20">
        <v>11</v>
      </c>
      <c r="K131" s="20">
        <v>11</v>
      </c>
      <c r="L131" s="20">
        <v>11</v>
      </c>
      <c r="M131" s="20">
        <v>11</v>
      </c>
      <c r="N131" s="20">
        <v>11</v>
      </c>
      <c r="O131" s="20">
        <v>11</v>
      </c>
      <c r="P131" s="20">
        <v>11</v>
      </c>
      <c r="Q131" s="20">
        <v>11</v>
      </c>
      <c r="R131" s="20">
        <v>11</v>
      </c>
      <c r="S131" s="20">
        <v>11</v>
      </c>
      <c r="T131" s="20">
        <v>11</v>
      </c>
      <c r="U131" s="20">
        <v>11</v>
      </c>
      <c r="V131" s="20">
        <v>11</v>
      </c>
      <c r="W131" s="20">
        <v>11</v>
      </c>
      <c r="X131" s="20">
        <v>11</v>
      </c>
      <c r="Y131" s="20">
        <v>11</v>
      </c>
      <c r="Z131" s="20">
        <v>11</v>
      </c>
      <c r="AA131" s="20">
        <v>11</v>
      </c>
      <c r="AB131" s="20">
        <v>11</v>
      </c>
      <c r="AC131" s="20">
        <v>11</v>
      </c>
      <c r="AD131" s="20">
        <v>11</v>
      </c>
      <c r="AE131" s="20">
        <v>11</v>
      </c>
      <c r="AF131" s="20">
        <v>11</v>
      </c>
      <c r="AG131" s="20">
        <v>11</v>
      </c>
      <c r="AH131" s="20">
        <v>11</v>
      </c>
      <c r="AI131" s="20">
        <v>11</v>
      </c>
      <c r="AJ131" s="20">
        <v>11</v>
      </c>
      <c r="AK131" s="20">
        <v>11</v>
      </c>
      <c r="AL131" s="20">
        <v>11</v>
      </c>
      <c r="AM131" s="20">
        <v>11</v>
      </c>
      <c r="AN131" s="20">
        <v>11</v>
      </c>
      <c r="AO131" s="20">
        <v>11</v>
      </c>
      <c r="AP131" s="20">
        <v>11</v>
      </c>
      <c r="AQ131" s="20">
        <v>11</v>
      </c>
      <c r="AR131" s="20">
        <v>11</v>
      </c>
      <c r="AS131" s="20">
        <v>11</v>
      </c>
    </row>
    <row r="132" spans="1:45">
      <c r="A132" t="s">
        <v>255</v>
      </c>
      <c r="B132" s="23">
        <v>904</v>
      </c>
      <c r="C132" s="18" t="s">
        <v>479</v>
      </c>
      <c r="D132" s="20">
        <v>74</v>
      </c>
      <c r="E132" s="20">
        <v>75</v>
      </c>
      <c r="F132" s="20">
        <v>75</v>
      </c>
      <c r="G132" s="20">
        <v>75</v>
      </c>
      <c r="H132" s="20">
        <v>75</v>
      </c>
      <c r="I132" s="20">
        <v>75</v>
      </c>
      <c r="J132" s="20">
        <v>75</v>
      </c>
      <c r="K132" s="20">
        <v>75</v>
      </c>
      <c r="L132" s="20">
        <v>75</v>
      </c>
      <c r="M132" s="20">
        <v>76</v>
      </c>
      <c r="N132" s="20">
        <v>76</v>
      </c>
      <c r="O132" s="20">
        <v>76</v>
      </c>
      <c r="P132" s="20">
        <v>76</v>
      </c>
      <c r="Q132" s="20">
        <v>75</v>
      </c>
      <c r="R132" s="20">
        <v>75</v>
      </c>
      <c r="S132" s="20">
        <v>76</v>
      </c>
      <c r="T132" s="20">
        <v>76</v>
      </c>
      <c r="U132" s="20">
        <v>76</v>
      </c>
      <c r="V132" s="20">
        <v>76</v>
      </c>
      <c r="W132" s="20">
        <v>76</v>
      </c>
      <c r="X132" s="20">
        <v>76</v>
      </c>
      <c r="Y132" s="20">
        <v>76</v>
      </c>
      <c r="Z132" s="20">
        <v>76</v>
      </c>
      <c r="AA132" s="20">
        <v>76</v>
      </c>
      <c r="AB132" s="20">
        <v>76</v>
      </c>
      <c r="AC132" s="20">
        <v>76</v>
      </c>
      <c r="AD132" s="20">
        <v>75</v>
      </c>
      <c r="AE132" s="20">
        <v>75</v>
      </c>
      <c r="AF132" s="20">
        <v>75</v>
      </c>
      <c r="AG132" s="20">
        <v>76</v>
      </c>
      <c r="AH132" s="20">
        <v>75</v>
      </c>
      <c r="AI132" s="20">
        <v>75</v>
      </c>
      <c r="AJ132" s="20">
        <v>76</v>
      </c>
      <c r="AK132" s="20">
        <v>76</v>
      </c>
      <c r="AL132" s="20">
        <v>76</v>
      </c>
      <c r="AM132" s="20">
        <v>76</v>
      </c>
      <c r="AN132" s="20">
        <v>76</v>
      </c>
      <c r="AO132" s="20">
        <v>76</v>
      </c>
      <c r="AP132" s="20">
        <v>77</v>
      </c>
      <c r="AQ132" s="20">
        <v>77</v>
      </c>
      <c r="AR132" s="20">
        <v>76</v>
      </c>
      <c r="AS132" s="20">
        <v>76</v>
      </c>
    </row>
    <row r="133" spans="1:45">
      <c r="A133" t="s">
        <v>255</v>
      </c>
      <c r="B133" s="23">
        <v>905</v>
      </c>
      <c r="C133" s="18" t="s">
        <v>480</v>
      </c>
      <c r="D133" s="20">
        <v>812</v>
      </c>
      <c r="E133" s="20">
        <v>835</v>
      </c>
      <c r="F133" s="20">
        <v>800</v>
      </c>
      <c r="G133" s="20">
        <v>800</v>
      </c>
      <c r="H133" s="20">
        <v>801</v>
      </c>
      <c r="I133" s="20">
        <v>773</v>
      </c>
      <c r="J133" s="20">
        <v>860</v>
      </c>
      <c r="K133" s="20">
        <v>842</v>
      </c>
      <c r="L133" s="20">
        <v>849</v>
      </c>
      <c r="M133" s="20">
        <v>847</v>
      </c>
      <c r="N133" s="20">
        <v>860</v>
      </c>
      <c r="O133" s="20">
        <v>882</v>
      </c>
      <c r="P133" s="20">
        <v>878</v>
      </c>
      <c r="Q133" s="20">
        <v>922</v>
      </c>
      <c r="R133" s="20">
        <v>938</v>
      </c>
      <c r="S133" s="20">
        <v>874</v>
      </c>
      <c r="T133" s="20">
        <v>901</v>
      </c>
      <c r="U133" s="20">
        <v>830</v>
      </c>
      <c r="V133" s="20">
        <v>869</v>
      </c>
      <c r="W133" s="20">
        <v>871</v>
      </c>
      <c r="X133" s="20">
        <v>871</v>
      </c>
      <c r="Y133" s="20">
        <v>871</v>
      </c>
      <c r="Z133" s="20">
        <v>903</v>
      </c>
      <c r="AA133" s="20">
        <v>896</v>
      </c>
      <c r="AB133" s="20">
        <v>886</v>
      </c>
      <c r="AC133" s="20">
        <v>922</v>
      </c>
      <c r="AD133" s="20">
        <v>892</v>
      </c>
      <c r="AE133" s="20">
        <v>838</v>
      </c>
      <c r="AF133" s="20">
        <v>854</v>
      </c>
      <c r="AG133" s="20">
        <v>789</v>
      </c>
      <c r="AH133" s="20">
        <v>840</v>
      </c>
      <c r="AI133" s="20">
        <v>840</v>
      </c>
      <c r="AJ133" s="20">
        <v>835</v>
      </c>
      <c r="AK133" s="20">
        <v>836</v>
      </c>
      <c r="AL133" s="20">
        <v>839</v>
      </c>
      <c r="AM133" s="20">
        <v>865</v>
      </c>
      <c r="AN133" s="20">
        <v>841</v>
      </c>
      <c r="AO133" s="20">
        <v>859</v>
      </c>
      <c r="AP133" s="20">
        <v>942</v>
      </c>
      <c r="AQ133" s="20">
        <v>855</v>
      </c>
      <c r="AR133" s="20">
        <v>861</v>
      </c>
      <c r="AS133" s="20">
        <v>833</v>
      </c>
    </row>
    <row r="134" spans="1:45">
      <c r="A134" t="s">
        <v>255</v>
      </c>
      <c r="B134" s="23">
        <v>906</v>
      </c>
      <c r="C134" s="18" t="s">
        <v>481</v>
      </c>
      <c r="D134" s="20">
        <v>17</v>
      </c>
      <c r="E134" s="20">
        <v>16</v>
      </c>
      <c r="F134" s="20">
        <v>16</v>
      </c>
      <c r="G134" s="20">
        <v>16</v>
      </c>
      <c r="H134" s="20">
        <v>16</v>
      </c>
      <c r="I134" s="20">
        <v>16</v>
      </c>
      <c r="J134" s="20">
        <v>16</v>
      </c>
      <c r="K134" s="20">
        <v>16</v>
      </c>
      <c r="L134" s="20">
        <v>16</v>
      </c>
      <c r="M134" s="20">
        <v>16</v>
      </c>
      <c r="N134" s="20">
        <v>16</v>
      </c>
      <c r="O134" s="20">
        <v>16</v>
      </c>
      <c r="P134" s="20">
        <v>16</v>
      </c>
      <c r="Q134" s="20">
        <v>16</v>
      </c>
      <c r="R134" s="20">
        <v>16</v>
      </c>
      <c r="S134" s="20">
        <v>16</v>
      </c>
      <c r="T134" s="20">
        <v>16</v>
      </c>
      <c r="U134" s="20">
        <v>16</v>
      </c>
      <c r="V134" s="20">
        <v>16</v>
      </c>
      <c r="W134" s="20">
        <v>16</v>
      </c>
      <c r="X134" s="20">
        <v>16</v>
      </c>
      <c r="Y134" s="20">
        <v>16</v>
      </c>
      <c r="Z134" s="20">
        <v>15</v>
      </c>
      <c r="AA134" s="20">
        <v>15</v>
      </c>
      <c r="AB134" s="20">
        <v>15</v>
      </c>
      <c r="AC134" s="20">
        <v>15</v>
      </c>
      <c r="AD134" s="20">
        <v>15</v>
      </c>
      <c r="AE134" s="20">
        <v>15</v>
      </c>
      <c r="AF134" s="20">
        <v>15</v>
      </c>
      <c r="AG134" s="20">
        <v>15</v>
      </c>
      <c r="AH134" s="20">
        <v>15</v>
      </c>
      <c r="AI134" s="20">
        <v>15</v>
      </c>
      <c r="AJ134" s="20">
        <v>15</v>
      </c>
      <c r="AK134" s="20">
        <v>15</v>
      </c>
      <c r="AL134" s="20">
        <v>15</v>
      </c>
      <c r="AM134" s="20">
        <v>15</v>
      </c>
      <c r="AN134" s="20">
        <v>15</v>
      </c>
      <c r="AO134" s="20">
        <v>15</v>
      </c>
      <c r="AP134" s="20">
        <v>15</v>
      </c>
      <c r="AQ134" s="20">
        <v>15</v>
      </c>
      <c r="AR134" s="20">
        <v>15</v>
      </c>
      <c r="AS134" s="20">
        <v>15</v>
      </c>
    </row>
    <row r="135" spans="1:45">
      <c r="A135" t="s">
        <v>255</v>
      </c>
      <c r="B135" s="23">
        <v>1002</v>
      </c>
      <c r="C135" s="18" t="s">
        <v>482</v>
      </c>
      <c r="D135" s="20">
        <v>162</v>
      </c>
      <c r="E135" s="20">
        <v>162</v>
      </c>
      <c r="F135" s="20">
        <v>165</v>
      </c>
      <c r="G135" s="20">
        <v>163</v>
      </c>
      <c r="H135" s="20">
        <v>163</v>
      </c>
      <c r="I135" s="20">
        <v>161</v>
      </c>
      <c r="J135" s="20">
        <v>160</v>
      </c>
      <c r="K135" s="20">
        <v>161</v>
      </c>
      <c r="L135" s="20">
        <v>161</v>
      </c>
      <c r="M135" s="20">
        <v>161</v>
      </c>
      <c r="N135" s="20">
        <v>162</v>
      </c>
      <c r="O135" s="20">
        <v>160</v>
      </c>
      <c r="P135" s="20">
        <v>160</v>
      </c>
      <c r="Q135" s="20">
        <v>161</v>
      </c>
      <c r="R135" s="20">
        <v>162</v>
      </c>
      <c r="S135" s="20">
        <v>162</v>
      </c>
      <c r="T135" s="20">
        <v>162</v>
      </c>
      <c r="U135" s="20">
        <v>163</v>
      </c>
      <c r="V135" s="20">
        <v>163</v>
      </c>
      <c r="W135" s="20">
        <v>163</v>
      </c>
      <c r="X135" s="20">
        <v>164</v>
      </c>
      <c r="Y135" s="20">
        <v>165</v>
      </c>
      <c r="Z135" s="20">
        <v>164</v>
      </c>
      <c r="AA135" s="20">
        <v>164</v>
      </c>
      <c r="AB135" s="20">
        <v>163</v>
      </c>
      <c r="AC135" s="20">
        <v>163</v>
      </c>
      <c r="AD135" s="20">
        <v>163</v>
      </c>
      <c r="AE135" s="20">
        <v>163</v>
      </c>
      <c r="AF135" s="20">
        <v>163</v>
      </c>
      <c r="AG135" s="20">
        <v>163</v>
      </c>
      <c r="AH135" s="20">
        <v>163</v>
      </c>
      <c r="AI135" s="20">
        <v>162</v>
      </c>
      <c r="AJ135" s="20">
        <v>163</v>
      </c>
      <c r="AK135" s="20">
        <v>163</v>
      </c>
      <c r="AL135" s="20">
        <v>164</v>
      </c>
      <c r="AM135" s="20">
        <v>164</v>
      </c>
      <c r="AN135" s="20">
        <v>165</v>
      </c>
      <c r="AO135" s="20">
        <v>166</v>
      </c>
      <c r="AP135" s="20">
        <v>166</v>
      </c>
      <c r="AQ135" s="20">
        <v>165</v>
      </c>
      <c r="AR135" s="20">
        <v>163</v>
      </c>
      <c r="AS135" s="20">
        <v>163</v>
      </c>
    </row>
    <row r="136" spans="1:45">
      <c r="A136" t="s">
        <v>255</v>
      </c>
      <c r="B136" s="23">
        <v>1003</v>
      </c>
      <c r="C136" s="18" t="s">
        <v>483</v>
      </c>
      <c r="D136" s="20">
        <v>242</v>
      </c>
      <c r="E136" s="20">
        <v>241</v>
      </c>
      <c r="F136" s="20">
        <v>244</v>
      </c>
      <c r="G136" s="20">
        <v>243</v>
      </c>
      <c r="H136" s="20">
        <v>243</v>
      </c>
      <c r="I136" s="20">
        <v>243</v>
      </c>
      <c r="J136" s="20">
        <v>241</v>
      </c>
      <c r="K136" s="20">
        <v>241</v>
      </c>
      <c r="L136" s="20">
        <v>241</v>
      </c>
      <c r="M136" s="20">
        <v>245</v>
      </c>
      <c r="N136" s="20">
        <v>246</v>
      </c>
      <c r="O136" s="20">
        <v>246</v>
      </c>
      <c r="P136" s="20">
        <v>246</v>
      </c>
      <c r="Q136" s="20">
        <v>245</v>
      </c>
      <c r="R136" s="20">
        <v>247</v>
      </c>
      <c r="S136" s="20">
        <v>247</v>
      </c>
      <c r="T136" s="20">
        <v>245</v>
      </c>
      <c r="U136" s="20">
        <v>246</v>
      </c>
      <c r="V136" s="20">
        <v>244</v>
      </c>
      <c r="W136" s="20">
        <v>242</v>
      </c>
      <c r="X136" s="20">
        <v>242</v>
      </c>
      <c r="Y136" s="20">
        <v>244</v>
      </c>
      <c r="Z136" s="20">
        <v>244</v>
      </c>
      <c r="AA136" s="20">
        <v>244</v>
      </c>
      <c r="AB136" s="20">
        <v>243</v>
      </c>
      <c r="AC136" s="20">
        <v>243</v>
      </c>
      <c r="AD136" s="20">
        <v>244</v>
      </c>
      <c r="AE136" s="20">
        <v>243</v>
      </c>
      <c r="AF136" s="20">
        <v>245</v>
      </c>
      <c r="AG136" s="20">
        <v>243</v>
      </c>
      <c r="AH136" s="20">
        <v>244</v>
      </c>
      <c r="AI136" s="20">
        <v>246</v>
      </c>
      <c r="AJ136" s="20">
        <v>246</v>
      </c>
      <c r="AK136" s="20">
        <v>247</v>
      </c>
      <c r="AL136" s="20">
        <v>247</v>
      </c>
      <c r="AM136" s="20">
        <v>245</v>
      </c>
      <c r="AN136" s="20">
        <v>246</v>
      </c>
      <c r="AO136" s="20">
        <v>246</v>
      </c>
      <c r="AP136" s="20">
        <v>247</v>
      </c>
      <c r="AQ136" s="20">
        <v>247</v>
      </c>
      <c r="AR136" s="20">
        <v>246</v>
      </c>
      <c r="AS136" s="20">
        <v>246</v>
      </c>
    </row>
    <row r="137" spans="1:45">
      <c r="A137" t="s">
        <v>255</v>
      </c>
      <c r="B137" s="23">
        <v>1004</v>
      </c>
      <c r="C137" s="18" t="s">
        <v>484</v>
      </c>
      <c r="D137" s="20">
        <v>23</v>
      </c>
      <c r="E137" s="20">
        <v>23</v>
      </c>
      <c r="F137" s="20">
        <v>23</v>
      </c>
      <c r="G137" s="20">
        <v>23</v>
      </c>
      <c r="H137" s="20">
        <v>23</v>
      </c>
      <c r="I137" s="20">
        <v>23</v>
      </c>
      <c r="J137" s="20">
        <v>22</v>
      </c>
      <c r="K137" s="20">
        <v>23</v>
      </c>
      <c r="L137" s="20">
        <v>23</v>
      </c>
      <c r="M137" s="20">
        <v>23</v>
      </c>
      <c r="N137" s="20">
        <v>23</v>
      </c>
      <c r="O137" s="20">
        <v>23</v>
      </c>
      <c r="P137" s="20">
        <v>23</v>
      </c>
      <c r="Q137" s="20">
        <v>23</v>
      </c>
      <c r="R137" s="20">
        <v>22</v>
      </c>
      <c r="S137" s="20">
        <v>22</v>
      </c>
      <c r="T137" s="20">
        <v>22</v>
      </c>
      <c r="U137" s="20">
        <v>22</v>
      </c>
      <c r="V137" s="20">
        <v>22</v>
      </c>
      <c r="W137" s="20">
        <v>22</v>
      </c>
      <c r="X137" s="20">
        <v>23</v>
      </c>
      <c r="Y137" s="20">
        <v>23</v>
      </c>
      <c r="Z137" s="20">
        <v>22</v>
      </c>
      <c r="AA137" s="20">
        <v>23</v>
      </c>
      <c r="AB137" s="20">
        <v>23</v>
      </c>
      <c r="AC137" s="20">
        <v>23</v>
      </c>
      <c r="AD137" s="20">
        <v>24</v>
      </c>
      <c r="AE137" s="20">
        <v>24</v>
      </c>
      <c r="AF137" s="20">
        <v>23</v>
      </c>
      <c r="AG137" s="20">
        <v>23</v>
      </c>
      <c r="AH137" s="20">
        <v>23</v>
      </c>
      <c r="AI137" s="20">
        <v>23</v>
      </c>
      <c r="AJ137" s="20">
        <v>23</v>
      </c>
      <c r="AK137" s="20">
        <v>23</v>
      </c>
      <c r="AL137" s="20">
        <v>23</v>
      </c>
      <c r="AM137" s="20">
        <v>23</v>
      </c>
      <c r="AN137" s="20">
        <v>24</v>
      </c>
      <c r="AO137" s="20">
        <v>24</v>
      </c>
      <c r="AP137" s="20">
        <v>24</v>
      </c>
      <c r="AQ137" s="20">
        <v>23</v>
      </c>
      <c r="AR137" s="20">
        <v>23</v>
      </c>
      <c r="AS137" s="20">
        <v>23</v>
      </c>
    </row>
    <row r="138" spans="1:45">
      <c r="A138" t="s">
        <v>255</v>
      </c>
      <c r="B138" s="23">
        <v>1005</v>
      </c>
      <c r="C138" s="18" t="s">
        <v>485</v>
      </c>
      <c r="D138" s="20">
        <v>11</v>
      </c>
      <c r="E138" s="20">
        <v>11</v>
      </c>
      <c r="F138" s="20">
        <v>11</v>
      </c>
      <c r="G138" s="20">
        <v>11</v>
      </c>
      <c r="H138" s="20">
        <v>11</v>
      </c>
      <c r="I138" s="20">
        <v>11</v>
      </c>
      <c r="J138" s="20">
        <v>11</v>
      </c>
      <c r="K138" s="20">
        <v>11</v>
      </c>
      <c r="L138" s="20">
        <v>11</v>
      </c>
      <c r="M138" s="20">
        <v>11</v>
      </c>
      <c r="N138" s="20">
        <v>11</v>
      </c>
      <c r="O138" s="20">
        <v>11</v>
      </c>
      <c r="P138" s="20">
        <v>11</v>
      </c>
      <c r="Q138" s="20">
        <v>11</v>
      </c>
      <c r="R138" s="20">
        <v>11</v>
      </c>
      <c r="S138" s="20">
        <v>11</v>
      </c>
      <c r="T138" s="20">
        <v>12</v>
      </c>
      <c r="U138" s="20">
        <v>12</v>
      </c>
      <c r="V138" s="20">
        <v>13</v>
      </c>
      <c r="W138" s="20">
        <v>13</v>
      </c>
      <c r="X138" s="20">
        <v>13</v>
      </c>
      <c r="Y138" s="20">
        <v>12</v>
      </c>
      <c r="Z138" s="20">
        <v>11</v>
      </c>
      <c r="AA138" s="20">
        <v>11</v>
      </c>
      <c r="AB138" s="20">
        <v>11</v>
      </c>
      <c r="AC138" s="20">
        <v>11</v>
      </c>
      <c r="AD138" s="20">
        <v>11</v>
      </c>
      <c r="AE138" s="20">
        <v>11</v>
      </c>
      <c r="AF138" s="20">
        <v>11</v>
      </c>
      <c r="AG138" s="20">
        <v>11</v>
      </c>
      <c r="AH138" s="20">
        <v>11</v>
      </c>
      <c r="AI138" s="20">
        <v>11</v>
      </c>
      <c r="AJ138" s="20">
        <v>12</v>
      </c>
      <c r="AK138" s="20">
        <v>12</v>
      </c>
      <c r="AL138" s="20">
        <v>12</v>
      </c>
      <c r="AM138" s="20">
        <v>12</v>
      </c>
      <c r="AN138" s="20">
        <v>12</v>
      </c>
      <c r="AO138" s="20">
        <v>12</v>
      </c>
      <c r="AP138" s="20">
        <v>12</v>
      </c>
      <c r="AQ138" s="20">
        <v>12</v>
      </c>
      <c r="AR138" s="20">
        <v>12</v>
      </c>
      <c r="AS138" s="20">
        <v>12</v>
      </c>
    </row>
    <row r="139" spans="1:45">
      <c r="A139" t="s">
        <v>625</v>
      </c>
      <c r="B139" s="22">
        <v>101</v>
      </c>
      <c r="C139" s="17" t="s">
        <v>349</v>
      </c>
      <c r="D139" s="6">
        <v>931</v>
      </c>
      <c r="E139" s="6">
        <v>934</v>
      </c>
      <c r="F139" s="6">
        <v>935</v>
      </c>
      <c r="G139" s="6">
        <v>931</v>
      </c>
      <c r="H139" s="6">
        <v>931</v>
      </c>
      <c r="I139" s="6">
        <v>928</v>
      </c>
      <c r="J139" s="6">
        <v>933</v>
      </c>
      <c r="K139" s="6">
        <v>934</v>
      </c>
      <c r="L139" s="6">
        <v>937</v>
      </c>
      <c r="M139" s="6">
        <v>936</v>
      </c>
      <c r="N139" s="6">
        <v>934</v>
      </c>
      <c r="O139" s="6">
        <v>928</v>
      </c>
      <c r="P139" s="6">
        <v>928</v>
      </c>
      <c r="Q139" s="6">
        <v>930</v>
      </c>
      <c r="R139" s="6">
        <v>931</v>
      </c>
      <c r="S139" s="6">
        <v>935</v>
      </c>
      <c r="T139" s="6">
        <v>934</v>
      </c>
      <c r="U139" s="6">
        <v>931</v>
      </c>
      <c r="V139" s="6">
        <v>935</v>
      </c>
      <c r="W139" s="6">
        <v>929</v>
      </c>
      <c r="X139" s="6">
        <v>933</v>
      </c>
      <c r="Y139" s="6">
        <v>933</v>
      </c>
      <c r="Z139" s="6">
        <v>929</v>
      </c>
      <c r="AA139" s="6">
        <v>929</v>
      </c>
      <c r="AB139" s="6">
        <v>928</v>
      </c>
      <c r="AC139" s="6">
        <v>931</v>
      </c>
      <c r="AD139" s="6">
        <v>932</v>
      </c>
      <c r="AE139" s="6">
        <v>928</v>
      </c>
      <c r="AF139" s="6">
        <v>929</v>
      </c>
      <c r="AG139" s="6">
        <v>930</v>
      </c>
      <c r="AH139" s="6">
        <v>934</v>
      </c>
      <c r="AI139" s="6">
        <v>935</v>
      </c>
      <c r="AJ139" s="6">
        <v>935</v>
      </c>
      <c r="AK139" s="6">
        <v>936</v>
      </c>
      <c r="AL139" s="6">
        <v>936</v>
      </c>
      <c r="AM139" s="6">
        <v>936</v>
      </c>
      <c r="AN139" s="6">
        <v>935</v>
      </c>
      <c r="AO139" s="6">
        <v>933</v>
      </c>
      <c r="AP139" s="6">
        <v>932</v>
      </c>
      <c r="AQ139" s="6">
        <v>927</v>
      </c>
      <c r="AR139" s="6">
        <v>926</v>
      </c>
      <c r="AS139" s="6">
        <v>928</v>
      </c>
    </row>
    <row r="140" spans="1:45">
      <c r="A140" t="s">
        <v>625</v>
      </c>
      <c r="B140" s="23">
        <v>102</v>
      </c>
      <c r="C140" s="18" t="s">
        <v>350</v>
      </c>
      <c r="D140" s="7">
        <v>84</v>
      </c>
      <c r="E140" s="7">
        <v>84</v>
      </c>
      <c r="F140" s="7">
        <v>84</v>
      </c>
      <c r="G140" s="7">
        <v>83</v>
      </c>
      <c r="H140" s="7">
        <v>84</v>
      </c>
      <c r="I140" s="7">
        <v>85</v>
      </c>
      <c r="J140" s="7">
        <v>84</v>
      </c>
      <c r="K140" s="7">
        <v>85</v>
      </c>
      <c r="L140" s="7">
        <v>85</v>
      </c>
      <c r="M140" s="7">
        <v>85</v>
      </c>
      <c r="N140" s="7">
        <v>83</v>
      </c>
      <c r="O140" s="7">
        <v>83</v>
      </c>
      <c r="P140" s="7">
        <v>83</v>
      </c>
      <c r="Q140" s="7">
        <v>85</v>
      </c>
      <c r="R140" s="7">
        <v>85</v>
      </c>
      <c r="S140" s="7">
        <v>84</v>
      </c>
      <c r="T140" s="7">
        <v>83</v>
      </c>
      <c r="U140" s="7">
        <v>85</v>
      </c>
      <c r="V140" s="7">
        <v>87</v>
      </c>
      <c r="W140" s="7">
        <v>87</v>
      </c>
      <c r="X140" s="7">
        <v>87</v>
      </c>
      <c r="Y140" s="7">
        <v>87</v>
      </c>
      <c r="Z140" s="7">
        <v>88</v>
      </c>
      <c r="AA140" s="7">
        <v>88</v>
      </c>
      <c r="AB140" s="7">
        <v>88</v>
      </c>
      <c r="AC140" s="7">
        <v>88</v>
      </c>
      <c r="AD140" s="7">
        <v>88</v>
      </c>
      <c r="AE140" s="7">
        <v>89</v>
      </c>
      <c r="AF140" s="7">
        <v>89</v>
      </c>
      <c r="AG140" s="7">
        <v>90</v>
      </c>
      <c r="AH140" s="7">
        <v>91</v>
      </c>
      <c r="AI140" s="7">
        <v>91</v>
      </c>
      <c r="AJ140" s="7">
        <v>91</v>
      </c>
      <c r="AK140" s="7">
        <v>91</v>
      </c>
      <c r="AL140" s="7">
        <v>92</v>
      </c>
      <c r="AM140" s="7">
        <v>92</v>
      </c>
      <c r="AN140" s="7">
        <v>92</v>
      </c>
      <c r="AO140" s="7">
        <v>92</v>
      </c>
      <c r="AP140" s="7">
        <v>92</v>
      </c>
      <c r="AQ140" s="7">
        <v>92</v>
      </c>
      <c r="AR140" s="7">
        <v>92</v>
      </c>
      <c r="AS140" s="7">
        <v>94</v>
      </c>
    </row>
    <row r="141" spans="1:45">
      <c r="A141" t="s">
        <v>625</v>
      </c>
      <c r="B141" s="23">
        <v>103</v>
      </c>
      <c r="C141" s="18" t="s">
        <v>351</v>
      </c>
      <c r="D141" s="7">
        <v>2</v>
      </c>
      <c r="E141" s="7">
        <v>2</v>
      </c>
      <c r="F141" s="7">
        <v>2</v>
      </c>
      <c r="G141" s="7">
        <v>2</v>
      </c>
      <c r="H141" s="7">
        <v>2</v>
      </c>
      <c r="I141" s="7">
        <v>2</v>
      </c>
      <c r="J141" s="7">
        <v>2</v>
      </c>
      <c r="K141" s="7">
        <v>2</v>
      </c>
      <c r="L141" s="7">
        <v>2</v>
      </c>
      <c r="M141" s="7">
        <v>2</v>
      </c>
      <c r="N141" s="7">
        <v>2</v>
      </c>
      <c r="O141" s="7">
        <v>2</v>
      </c>
      <c r="P141" s="7">
        <v>2</v>
      </c>
      <c r="Q141" s="7">
        <v>2</v>
      </c>
      <c r="R141" s="7">
        <v>2</v>
      </c>
      <c r="S141" s="7">
        <v>2</v>
      </c>
      <c r="T141" s="7">
        <v>2</v>
      </c>
      <c r="U141" s="7">
        <v>2</v>
      </c>
      <c r="V141" s="7">
        <v>2</v>
      </c>
      <c r="W141" s="7">
        <v>2</v>
      </c>
      <c r="X141" s="7">
        <v>2</v>
      </c>
      <c r="Y141" s="7">
        <v>2</v>
      </c>
      <c r="Z141" s="7">
        <v>2</v>
      </c>
      <c r="AA141" s="7">
        <v>2</v>
      </c>
      <c r="AB141" s="7">
        <v>2</v>
      </c>
      <c r="AC141" s="7">
        <v>2</v>
      </c>
      <c r="AD141" s="7">
        <v>2</v>
      </c>
      <c r="AE141" s="7">
        <v>2</v>
      </c>
      <c r="AF141" s="7">
        <v>2</v>
      </c>
      <c r="AG141" s="7">
        <v>2</v>
      </c>
      <c r="AH141" s="7">
        <v>2</v>
      </c>
      <c r="AI141" s="7">
        <v>2</v>
      </c>
      <c r="AJ141" s="7">
        <v>2</v>
      </c>
      <c r="AK141" s="7">
        <v>2</v>
      </c>
      <c r="AL141" s="7">
        <v>2</v>
      </c>
      <c r="AM141" s="7">
        <v>2</v>
      </c>
      <c r="AN141" s="7">
        <v>2</v>
      </c>
      <c r="AO141" s="7">
        <v>2</v>
      </c>
      <c r="AP141" s="7">
        <v>2</v>
      </c>
      <c r="AQ141" s="7">
        <v>2</v>
      </c>
      <c r="AR141" s="7">
        <v>2</v>
      </c>
      <c r="AS141" s="7">
        <v>2</v>
      </c>
    </row>
    <row r="142" spans="1:45">
      <c r="A142" t="s">
        <v>625</v>
      </c>
      <c r="B142" s="23">
        <v>201</v>
      </c>
      <c r="C142" s="18" t="s">
        <v>352</v>
      </c>
      <c r="D142" s="7">
        <v>12</v>
      </c>
      <c r="E142" s="7">
        <v>12</v>
      </c>
      <c r="F142" s="7">
        <v>12</v>
      </c>
      <c r="G142" s="7">
        <v>12</v>
      </c>
      <c r="H142" s="7">
        <v>12</v>
      </c>
      <c r="I142" s="7">
        <v>12</v>
      </c>
      <c r="J142" s="7">
        <v>12</v>
      </c>
      <c r="K142" s="7">
        <v>12</v>
      </c>
      <c r="L142" s="7">
        <v>12</v>
      </c>
      <c r="M142" s="7">
        <v>12</v>
      </c>
      <c r="N142" s="7">
        <v>12</v>
      </c>
      <c r="O142" s="7">
        <v>12</v>
      </c>
      <c r="P142" s="7">
        <v>12</v>
      </c>
      <c r="Q142" s="7">
        <v>12</v>
      </c>
      <c r="R142" s="7">
        <v>12</v>
      </c>
      <c r="S142" s="7">
        <v>12</v>
      </c>
      <c r="T142" s="7">
        <v>12</v>
      </c>
      <c r="U142" s="7">
        <v>12</v>
      </c>
      <c r="V142" s="7">
        <v>12</v>
      </c>
      <c r="W142" s="7">
        <v>12</v>
      </c>
      <c r="X142" s="7">
        <v>12</v>
      </c>
      <c r="Y142" s="7">
        <v>12</v>
      </c>
      <c r="Z142" s="7">
        <v>12</v>
      </c>
      <c r="AA142" s="7">
        <v>12</v>
      </c>
      <c r="AB142" s="7">
        <v>12</v>
      </c>
      <c r="AC142" s="7">
        <v>12</v>
      </c>
      <c r="AD142" s="7">
        <v>12</v>
      </c>
      <c r="AE142" s="7">
        <v>12</v>
      </c>
      <c r="AF142" s="7">
        <v>12</v>
      </c>
      <c r="AG142" s="7">
        <v>12</v>
      </c>
      <c r="AH142" s="7">
        <v>9</v>
      </c>
      <c r="AI142" s="7">
        <v>9</v>
      </c>
      <c r="AJ142" s="7">
        <v>9</v>
      </c>
      <c r="AK142" s="7">
        <v>9</v>
      </c>
      <c r="AL142" s="7">
        <v>9</v>
      </c>
      <c r="AM142" s="7">
        <v>9</v>
      </c>
      <c r="AN142" s="7">
        <v>9</v>
      </c>
      <c r="AO142" s="7">
        <v>9</v>
      </c>
      <c r="AP142" s="7">
        <v>9</v>
      </c>
      <c r="AQ142" s="7">
        <v>9</v>
      </c>
      <c r="AR142" s="7">
        <v>9</v>
      </c>
      <c r="AS142" s="7">
        <v>9</v>
      </c>
    </row>
    <row r="143" spans="1:45">
      <c r="A143" t="s">
        <v>625</v>
      </c>
      <c r="B143" s="23">
        <v>202</v>
      </c>
      <c r="C143" s="18" t="s">
        <v>353</v>
      </c>
      <c r="D143" s="7">
        <v>17</v>
      </c>
      <c r="E143" s="7">
        <v>17</v>
      </c>
      <c r="F143" s="7">
        <v>17</v>
      </c>
      <c r="G143" s="7">
        <v>17</v>
      </c>
      <c r="H143" s="7">
        <v>17</v>
      </c>
      <c r="I143" s="7">
        <v>17</v>
      </c>
      <c r="J143" s="7">
        <v>17</v>
      </c>
      <c r="K143" s="7">
        <v>17</v>
      </c>
      <c r="L143" s="7">
        <v>17</v>
      </c>
      <c r="M143" s="7">
        <v>17</v>
      </c>
      <c r="N143" s="7">
        <v>17</v>
      </c>
      <c r="O143" s="7">
        <v>18</v>
      </c>
      <c r="P143" s="7">
        <v>18</v>
      </c>
      <c r="Q143" s="7">
        <v>18</v>
      </c>
      <c r="R143" s="7">
        <v>18</v>
      </c>
      <c r="S143" s="7">
        <v>18</v>
      </c>
      <c r="T143" s="7">
        <v>18</v>
      </c>
      <c r="U143" s="7">
        <v>18</v>
      </c>
      <c r="V143" s="7">
        <v>18</v>
      </c>
      <c r="W143" s="7">
        <v>18</v>
      </c>
      <c r="X143" s="7">
        <v>18</v>
      </c>
      <c r="Y143" s="7">
        <v>18</v>
      </c>
      <c r="Z143" s="7">
        <v>18</v>
      </c>
      <c r="AA143" s="7">
        <v>18</v>
      </c>
      <c r="AB143" s="7">
        <v>18</v>
      </c>
      <c r="AC143" s="7">
        <v>18</v>
      </c>
      <c r="AD143" s="7">
        <v>18</v>
      </c>
      <c r="AE143" s="7">
        <v>18</v>
      </c>
      <c r="AF143" s="7">
        <v>18</v>
      </c>
      <c r="AG143" s="7">
        <v>18</v>
      </c>
      <c r="AH143" s="7">
        <v>16</v>
      </c>
      <c r="AI143" s="7">
        <v>16</v>
      </c>
      <c r="AJ143" s="7">
        <v>16</v>
      </c>
      <c r="AK143" s="7">
        <v>16</v>
      </c>
      <c r="AL143" s="7">
        <v>16</v>
      </c>
      <c r="AM143" s="7">
        <v>16</v>
      </c>
      <c r="AN143" s="7">
        <v>16</v>
      </c>
      <c r="AO143" s="7">
        <v>16</v>
      </c>
      <c r="AP143" s="7">
        <v>15</v>
      </c>
      <c r="AQ143" s="7">
        <v>15</v>
      </c>
      <c r="AR143" s="7">
        <v>15</v>
      </c>
      <c r="AS143" s="7">
        <v>15</v>
      </c>
    </row>
    <row r="144" spans="1:45">
      <c r="A144" t="s">
        <v>625</v>
      </c>
      <c r="B144" s="23">
        <v>203</v>
      </c>
      <c r="C144" s="18" t="s">
        <v>354</v>
      </c>
      <c r="D144" s="7">
        <v>27</v>
      </c>
      <c r="E144" s="7">
        <v>27</v>
      </c>
      <c r="F144" s="7">
        <v>27</v>
      </c>
      <c r="G144" s="7">
        <v>27</v>
      </c>
      <c r="H144" s="7">
        <v>27</v>
      </c>
      <c r="I144" s="7">
        <v>28</v>
      </c>
      <c r="J144" s="7">
        <v>28</v>
      </c>
      <c r="K144" s="7">
        <v>28</v>
      </c>
      <c r="L144" s="7">
        <v>28</v>
      </c>
      <c r="M144" s="7">
        <v>28</v>
      </c>
      <c r="N144" s="7">
        <v>29</v>
      </c>
      <c r="O144" s="7">
        <v>29</v>
      </c>
      <c r="P144" s="7">
        <v>29</v>
      </c>
      <c r="Q144" s="7">
        <v>29</v>
      </c>
      <c r="R144" s="7">
        <v>29</v>
      </c>
      <c r="S144" s="7">
        <v>29</v>
      </c>
      <c r="T144" s="7">
        <v>29</v>
      </c>
      <c r="U144" s="7">
        <v>29</v>
      </c>
      <c r="V144" s="7">
        <v>29</v>
      </c>
      <c r="W144" s="7">
        <v>29</v>
      </c>
      <c r="X144" s="7">
        <v>29</v>
      </c>
      <c r="Y144" s="7">
        <v>29</v>
      </c>
      <c r="Z144" s="7">
        <v>29</v>
      </c>
      <c r="AA144" s="7">
        <v>29</v>
      </c>
      <c r="AB144" s="7">
        <v>29</v>
      </c>
      <c r="AC144" s="7">
        <v>29</v>
      </c>
      <c r="AD144" s="7">
        <v>29</v>
      </c>
      <c r="AE144" s="7">
        <v>29</v>
      </c>
      <c r="AF144" s="7">
        <v>29</v>
      </c>
      <c r="AG144" s="7">
        <v>29</v>
      </c>
      <c r="AH144" s="7">
        <v>29</v>
      </c>
      <c r="AI144" s="7">
        <v>29</v>
      </c>
      <c r="AJ144" s="7">
        <v>29</v>
      </c>
      <c r="AK144" s="7">
        <v>29</v>
      </c>
      <c r="AL144" s="7">
        <v>29</v>
      </c>
      <c r="AM144" s="7">
        <v>29</v>
      </c>
      <c r="AN144" s="7">
        <v>29</v>
      </c>
      <c r="AO144" s="7">
        <v>29</v>
      </c>
      <c r="AP144" s="7">
        <v>29</v>
      </c>
      <c r="AQ144" s="7">
        <v>30</v>
      </c>
      <c r="AR144" s="7">
        <v>31</v>
      </c>
      <c r="AS144" s="7">
        <v>31</v>
      </c>
    </row>
    <row r="145" spans="1:45">
      <c r="A145" t="s">
        <v>625</v>
      </c>
      <c r="B145" s="23">
        <v>204</v>
      </c>
      <c r="C145" s="18" t="s">
        <v>355</v>
      </c>
      <c r="D145" s="7">
        <v>7</v>
      </c>
      <c r="E145" s="7">
        <v>7</v>
      </c>
      <c r="F145" s="7">
        <v>7</v>
      </c>
      <c r="G145" s="7">
        <v>7</v>
      </c>
      <c r="H145" s="7">
        <v>7</v>
      </c>
      <c r="I145" s="7">
        <v>7</v>
      </c>
      <c r="J145" s="7">
        <v>7</v>
      </c>
      <c r="K145" s="7">
        <v>7</v>
      </c>
      <c r="L145" s="7">
        <v>7</v>
      </c>
      <c r="M145" s="7">
        <v>7</v>
      </c>
      <c r="N145" s="7">
        <v>7</v>
      </c>
      <c r="O145" s="7">
        <v>7</v>
      </c>
      <c r="P145" s="7">
        <v>7</v>
      </c>
      <c r="Q145" s="7">
        <v>7</v>
      </c>
      <c r="R145" s="7">
        <v>7</v>
      </c>
      <c r="S145" s="7">
        <v>7</v>
      </c>
      <c r="T145" s="7">
        <v>7</v>
      </c>
      <c r="U145" s="7">
        <v>7</v>
      </c>
      <c r="V145" s="7">
        <v>7</v>
      </c>
      <c r="W145" s="7">
        <v>7</v>
      </c>
      <c r="X145" s="7">
        <v>7</v>
      </c>
      <c r="Y145" s="7">
        <v>7</v>
      </c>
      <c r="Z145" s="7">
        <v>7</v>
      </c>
      <c r="AA145" s="7">
        <v>7</v>
      </c>
      <c r="AB145" s="7">
        <v>7</v>
      </c>
      <c r="AC145" s="7">
        <v>7</v>
      </c>
      <c r="AD145" s="7">
        <v>7</v>
      </c>
      <c r="AE145" s="7">
        <v>7</v>
      </c>
      <c r="AF145" s="7">
        <v>7</v>
      </c>
      <c r="AG145" s="7">
        <v>7</v>
      </c>
      <c r="AH145" s="7">
        <v>7</v>
      </c>
      <c r="AI145" s="7">
        <v>7</v>
      </c>
      <c r="AJ145" s="7">
        <v>7</v>
      </c>
      <c r="AK145" s="7">
        <v>7</v>
      </c>
      <c r="AL145" s="7">
        <v>7</v>
      </c>
      <c r="AM145" s="7">
        <v>7</v>
      </c>
      <c r="AN145" s="7">
        <v>7</v>
      </c>
      <c r="AO145" s="7">
        <v>7</v>
      </c>
      <c r="AP145" s="7">
        <v>7</v>
      </c>
      <c r="AQ145" s="7">
        <v>7</v>
      </c>
      <c r="AR145" s="7">
        <v>7</v>
      </c>
      <c r="AS145" s="7">
        <v>7</v>
      </c>
    </row>
    <row r="146" spans="1:45">
      <c r="A146" t="s">
        <v>625</v>
      </c>
      <c r="B146" s="23">
        <v>205</v>
      </c>
      <c r="C146" s="18" t="s">
        <v>356</v>
      </c>
      <c r="D146" s="7">
        <v>7</v>
      </c>
      <c r="E146" s="7">
        <v>7</v>
      </c>
      <c r="F146" s="7">
        <v>7</v>
      </c>
      <c r="G146" s="7">
        <v>7</v>
      </c>
      <c r="H146" s="7">
        <v>7</v>
      </c>
      <c r="I146" s="7">
        <v>7</v>
      </c>
      <c r="J146" s="7">
        <v>7</v>
      </c>
      <c r="K146" s="7">
        <v>7</v>
      </c>
      <c r="L146" s="7">
        <v>7</v>
      </c>
      <c r="M146" s="7">
        <v>7</v>
      </c>
      <c r="N146" s="7">
        <v>7</v>
      </c>
      <c r="O146" s="7">
        <v>7</v>
      </c>
      <c r="P146" s="7">
        <v>7</v>
      </c>
      <c r="Q146" s="7">
        <v>7</v>
      </c>
      <c r="R146" s="7">
        <v>7</v>
      </c>
      <c r="S146" s="7">
        <v>7</v>
      </c>
      <c r="T146" s="7">
        <v>7</v>
      </c>
      <c r="U146" s="7">
        <v>7</v>
      </c>
      <c r="V146" s="7">
        <v>7</v>
      </c>
      <c r="W146" s="7">
        <v>7</v>
      </c>
      <c r="X146" s="7">
        <v>7</v>
      </c>
      <c r="Y146" s="7">
        <v>7</v>
      </c>
      <c r="Z146" s="7">
        <v>7</v>
      </c>
      <c r="AA146" s="7">
        <v>7</v>
      </c>
      <c r="AB146" s="7">
        <v>7</v>
      </c>
      <c r="AC146" s="7">
        <v>7</v>
      </c>
      <c r="AD146" s="7">
        <v>7</v>
      </c>
      <c r="AE146" s="7">
        <v>7</v>
      </c>
      <c r="AF146" s="7">
        <v>7</v>
      </c>
      <c r="AG146" s="7">
        <v>7</v>
      </c>
      <c r="AH146" s="7">
        <v>7</v>
      </c>
      <c r="AI146" s="7">
        <v>7</v>
      </c>
      <c r="AJ146" s="7">
        <v>7</v>
      </c>
      <c r="AK146" s="7">
        <v>7</v>
      </c>
      <c r="AL146" s="7">
        <v>7</v>
      </c>
      <c r="AM146" s="7">
        <v>7</v>
      </c>
      <c r="AN146" s="7">
        <v>7</v>
      </c>
      <c r="AO146" s="7">
        <v>7</v>
      </c>
      <c r="AP146" s="7">
        <v>7</v>
      </c>
      <c r="AQ146" s="7">
        <v>7</v>
      </c>
      <c r="AR146" s="7">
        <v>7</v>
      </c>
      <c r="AS146" s="7">
        <v>7</v>
      </c>
    </row>
    <row r="147" spans="1:45">
      <c r="A147" t="s">
        <v>625</v>
      </c>
      <c r="B147" s="23">
        <v>206</v>
      </c>
      <c r="C147" s="18" t="s">
        <v>357</v>
      </c>
      <c r="D147" s="7">
        <v>54</v>
      </c>
      <c r="E147" s="7">
        <v>54</v>
      </c>
      <c r="F147" s="7">
        <v>54</v>
      </c>
      <c r="G147" s="7">
        <v>52</v>
      </c>
      <c r="H147" s="7">
        <v>53</v>
      </c>
      <c r="I147" s="7">
        <v>53</v>
      </c>
      <c r="J147" s="7">
        <v>53</v>
      </c>
      <c r="K147" s="7">
        <v>54</v>
      </c>
      <c r="L147" s="7">
        <v>53</v>
      </c>
      <c r="M147" s="7">
        <v>53</v>
      </c>
      <c r="N147" s="7">
        <v>54</v>
      </c>
      <c r="O147" s="7">
        <v>53</v>
      </c>
      <c r="P147" s="7">
        <v>53</v>
      </c>
      <c r="Q147" s="7">
        <v>52</v>
      </c>
      <c r="R147" s="7">
        <v>52</v>
      </c>
      <c r="S147" s="7">
        <v>52</v>
      </c>
      <c r="T147" s="7">
        <v>52</v>
      </c>
      <c r="U147" s="7">
        <v>52</v>
      </c>
      <c r="V147" s="7">
        <v>52</v>
      </c>
      <c r="W147" s="7">
        <v>53</v>
      </c>
      <c r="X147" s="7">
        <v>53</v>
      </c>
      <c r="Y147" s="7">
        <v>53</v>
      </c>
      <c r="Z147" s="7">
        <v>53</v>
      </c>
      <c r="AA147" s="7">
        <v>53</v>
      </c>
      <c r="AB147" s="7">
        <v>53</v>
      </c>
      <c r="AC147" s="7">
        <v>53</v>
      </c>
      <c r="AD147" s="7">
        <v>53</v>
      </c>
      <c r="AE147" s="7">
        <v>53</v>
      </c>
      <c r="AF147" s="7">
        <v>52</v>
      </c>
      <c r="AG147" s="7">
        <v>54</v>
      </c>
      <c r="AH147" s="7">
        <v>54</v>
      </c>
      <c r="AI147" s="7">
        <v>53</v>
      </c>
      <c r="AJ147" s="7">
        <v>53</v>
      </c>
      <c r="AK147" s="7">
        <v>53</v>
      </c>
      <c r="AL147" s="7">
        <v>53</v>
      </c>
      <c r="AM147" s="7">
        <v>53</v>
      </c>
      <c r="AN147" s="7">
        <v>54</v>
      </c>
      <c r="AO147" s="7">
        <v>53</v>
      </c>
      <c r="AP147" s="7">
        <v>53</v>
      </c>
      <c r="AQ147" s="7">
        <v>54</v>
      </c>
      <c r="AR147" s="7">
        <v>54</v>
      </c>
      <c r="AS147" s="7">
        <v>53</v>
      </c>
    </row>
    <row r="148" spans="1:45">
      <c r="A148" t="s">
        <v>625</v>
      </c>
      <c r="B148" s="23">
        <v>207</v>
      </c>
      <c r="C148" s="18" t="s">
        <v>358</v>
      </c>
      <c r="D148" s="7">
        <v>62</v>
      </c>
      <c r="E148" s="7">
        <v>62</v>
      </c>
      <c r="F148" s="7">
        <v>62</v>
      </c>
      <c r="G148" s="7">
        <v>62</v>
      </c>
      <c r="H148" s="7">
        <v>62</v>
      </c>
      <c r="I148" s="7">
        <v>62</v>
      </c>
      <c r="J148" s="7">
        <v>62</v>
      </c>
      <c r="K148" s="7">
        <v>62</v>
      </c>
      <c r="L148" s="7">
        <v>61</v>
      </c>
      <c r="M148" s="7">
        <v>61</v>
      </c>
      <c r="N148" s="7">
        <v>61</v>
      </c>
      <c r="O148" s="7">
        <v>61</v>
      </c>
      <c r="P148" s="7">
        <v>61</v>
      </c>
      <c r="Q148" s="7">
        <v>61</v>
      </c>
      <c r="R148" s="7">
        <v>61</v>
      </c>
      <c r="S148" s="7">
        <v>61</v>
      </c>
      <c r="T148" s="7">
        <v>61</v>
      </c>
      <c r="U148" s="7">
        <v>62</v>
      </c>
      <c r="V148" s="7">
        <v>62</v>
      </c>
      <c r="W148" s="7">
        <v>63</v>
      </c>
      <c r="X148" s="7">
        <v>65</v>
      </c>
      <c r="Y148" s="7">
        <v>65</v>
      </c>
      <c r="Z148" s="7">
        <v>65</v>
      </c>
      <c r="AA148" s="7">
        <v>64</v>
      </c>
      <c r="AB148" s="7">
        <v>64</v>
      </c>
      <c r="AC148" s="7">
        <v>63</v>
      </c>
      <c r="AD148" s="7">
        <v>63</v>
      </c>
      <c r="AE148" s="7">
        <v>63</v>
      </c>
      <c r="AF148" s="7">
        <v>63</v>
      </c>
      <c r="AG148" s="7">
        <v>64</v>
      </c>
      <c r="AH148" s="7">
        <v>64</v>
      </c>
      <c r="AI148" s="7">
        <v>64</v>
      </c>
      <c r="AJ148" s="7">
        <v>64</v>
      </c>
      <c r="AK148" s="7">
        <v>64</v>
      </c>
      <c r="AL148" s="7">
        <v>65</v>
      </c>
      <c r="AM148" s="7">
        <v>65</v>
      </c>
      <c r="AN148" s="7">
        <v>65</v>
      </c>
      <c r="AO148" s="7">
        <v>65</v>
      </c>
      <c r="AP148" s="7">
        <v>65</v>
      </c>
      <c r="AQ148" s="7">
        <v>65</v>
      </c>
      <c r="AR148" s="7">
        <v>65</v>
      </c>
      <c r="AS148" s="7">
        <v>65</v>
      </c>
    </row>
    <row r="149" spans="1:45">
      <c r="A149" t="s">
        <v>625</v>
      </c>
      <c r="B149" s="23">
        <v>208</v>
      </c>
      <c r="C149" s="18" t="s">
        <v>359</v>
      </c>
      <c r="D149" s="7">
        <v>141</v>
      </c>
      <c r="E149" s="7">
        <v>141</v>
      </c>
      <c r="F149" s="7">
        <v>143</v>
      </c>
      <c r="G149" s="7">
        <v>143</v>
      </c>
      <c r="H149" s="7">
        <v>143</v>
      </c>
      <c r="I149" s="7">
        <v>142</v>
      </c>
      <c r="J149" s="7">
        <v>143</v>
      </c>
      <c r="K149" s="7">
        <v>143</v>
      </c>
      <c r="L149" s="7">
        <v>143</v>
      </c>
      <c r="M149" s="7">
        <v>140</v>
      </c>
      <c r="N149" s="7">
        <v>139</v>
      </c>
      <c r="O149" s="7">
        <v>142</v>
      </c>
      <c r="P149" s="7">
        <v>142</v>
      </c>
      <c r="Q149" s="7">
        <v>140</v>
      </c>
      <c r="R149" s="7">
        <v>139</v>
      </c>
      <c r="S149" s="7">
        <v>138</v>
      </c>
      <c r="T149" s="7">
        <v>138</v>
      </c>
      <c r="U149" s="7">
        <v>138</v>
      </c>
      <c r="V149" s="7">
        <v>141</v>
      </c>
      <c r="W149" s="7">
        <v>142</v>
      </c>
      <c r="X149" s="7">
        <v>143</v>
      </c>
      <c r="Y149" s="7">
        <v>144</v>
      </c>
      <c r="Z149" s="7">
        <v>144</v>
      </c>
      <c r="AA149" s="7">
        <v>145</v>
      </c>
      <c r="AB149" s="7">
        <v>144</v>
      </c>
      <c r="AC149" s="7">
        <v>145</v>
      </c>
      <c r="AD149" s="7">
        <v>145</v>
      </c>
      <c r="AE149" s="7">
        <v>145</v>
      </c>
      <c r="AF149" s="7">
        <v>144</v>
      </c>
      <c r="AG149" s="7">
        <v>144</v>
      </c>
      <c r="AH149" s="7">
        <v>147</v>
      </c>
      <c r="AI149" s="7">
        <v>147</v>
      </c>
      <c r="AJ149" s="7">
        <v>147</v>
      </c>
      <c r="AK149" s="7">
        <v>147</v>
      </c>
      <c r="AL149" s="7">
        <v>148</v>
      </c>
      <c r="AM149" s="7">
        <v>148</v>
      </c>
      <c r="AN149" s="7">
        <v>147</v>
      </c>
      <c r="AO149" s="7">
        <v>145</v>
      </c>
      <c r="AP149" s="7">
        <v>145</v>
      </c>
      <c r="AQ149" s="7">
        <v>144</v>
      </c>
      <c r="AR149" s="7">
        <v>144</v>
      </c>
      <c r="AS149" s="7">
        <v>145</v>
      </c>
    </row>
    <row r="150" spans="1:45">
      <c r="A150" t="s">
        <v>625</v>
      </c>
      <c r="B150" s="23">
        <v>211</v>
      </c>
      <c r="C150" s="18" t="s">
        <v>360</v>
      </c>
      <c r="D150" s="7">
        <v>31</v>
      </c>
      <c r="E150" s="7">
        <v>31</v>
      </c>
      <c r="F150" s="7">
        <v>31</v>
      </c>
      <c r="G150" s="7">
        <v>31</v>
      </c>
      <c r="H150" s="7">
        <v>31</v>
      </c>
      <c r="I150" s="7">
        <v>31</v>
      </c>
      <c r="J150" s="7">
        <v>31</v>
      </c>
      <c r="K150" s="7">
        <v>31</v>
      </c>
      <c r="L150" s="7">
        <v>30</v>
      </c>
      <c r="M150" s="7">
        <v>30</v>
      </c>
      <c r="N150" s="7">
        <v>30</v>
      </c>
      <c r="O150" s="7">
        <v>30</v>
      </c>
      <c r="P150" s="7">
        <v>30</v>
      </c>
      <c r="Q150" s="7">
        <v>29</v>
      </c>
      <c r="R150" s="7">
        <v>29</v>
      </c>
      <c r="S150" s="7">
        <v>29</v>
      </c>
      <c r="T150" s="7">
        <v>29</v>
      </c>
      <c r="U150" s="7">
        <v>29</v>
      </c>
      <c r="V150" s="7">
        <v>29</v>
      </c>
      <c r="W150" s="7">
        <v>29</v>
      </c>
      <c r="X150" s="7">
        <v>29</v>
      </c>
      <c r="Y150" s="7">
        <v>29</v>
      </c>
      <c r="Z150" s="7">
        <v>29</v>
      </c>
      <c r="AA150" s="7">
        <v>29</v>
      </c>
      <c r="AB150" s="7">
        <v>29</v>
      </c>
      <c r="AC150" s="7">
        <v>29</v>
      </c>
      <c r="AD150" s="7">
        <v>29</v>
      </c>
      <c r="AE150" s="7">
        <v>29</v>
      </c>
      <c r="AF150" s="7">
        <v>29</v>
      </c>
      <c r="AG150" s="7">
        <v>29</v>
      </c>
      <c r="AH150" s="7">
        <v>28</v>
      </c>
      <c r="AI150" s="7">
        <v>28</v>
      </c>
      <c r="AJ150" s="7">
        <v>28</v>
      </c>
      <c r="AK150" s="7">
        <v>28</v>
      </c>
      <c r="AL150" s="7">
        <v>28</v>
      </c>
      <c r="AM150" s="7">
        <v>28</v>
      </c>
      <c r="AN150" s="7">
        <v>28</v>
      </c>
      <c r="AO150" s="7">
        <v>27</v>
      </c>
      <c r="AP150" s="7">
        <v>27</v>
      </c>
      <c r="AQ150" s="7">
        <v>27</v>
      </c>
      <c r="AR150" s="7">
        <v>27</v>
      </c>
      <c r="AS150" s="7">
        <v>27</v>
      </c>
    </row>
    <row r="151" spans="1:45">
      <c r="A151" t="s">
        <v>625</v>
      </c>
      <c r="B151" s="23">
        <v>212</v>
      </c>
      <c r="C151" s="18" t="s">
        <v>361</v>
      </c>
      <c r="D151" s="7">
        <v>1</v>
      </c>
      <c r="E151" s="7">
        <v>1</v>
      </c>
      <c r="F151" s="7">
        <v>1</v>
      </c>
      <c r="G151" s="7">
        <v>1</v>
      </c>
      <c r="H151" s="7">
        <v>1</v>
      </c>
      <c r="I151" s="7">
        <v>1</v>
      </c>
      <c r="J151" s="7">
        <v>1</v>
      </c>
      <c r="K151" s="7">
        <v>1</v>
      </c>
      <c r="L151" s="7">
        <v>1</v>
      </c>
      <c r="M151" s="7">
        <v>1</v>
      </c>
      <c r="N151" s="7">
        <v>1</v>
      </c>
      <c r="O151" s="7">
        <v>1</v>
      </c>
      <c r="P151" s="7">
        <v>1</v>
      </c>
      <c r="Q151" s="7">
        <v>1</v>
      </c>
      <c r="R151" s="7">
        <v>1</v>
      </c>
      <c r="S151" s="7">
        <v>1</v>
      </c>
      <c r="T151" s="7">
        <v>1</v>
      </c>
      <c r="U151" s="7">
        <v>1</v>
      </c>
      <c r="V151" s="7">
        <v>1</v>
      </c>
      <c r="W151" s="7">
        <v>1</v>
      </c>
      <c r="X151" s="7">
        <v>1</v>
      </c>
      <c r="Y151" s="7">
        <v>1</v>
      </c>
      <c r="Z151" s="7">
        <v>1</v>
      </c>
      <c r="AA151" s="7">
        <v>1</v>
      </c>
      <c r="AB151" s="7">
        <v>1</v>
      </c>
      <c r="AC151" s="7">
        <v>1</v>
      </c>
      <c r="AD151" s="7">
        <v>1</v>
      </c>
      <c r="AE151" s="7">
        <v>1</v>
      </c>
      <c r="AF151" s="7">
        <v>1</v>
      </c>
      <c r="AG151" s="7">
        <v>1</v>
      </c>
      <c r="AH151" s="7">
        <v>1</v>
      </c>
      <c r="AI151" s="7">
        <v>1</v>
      </c>
      <c r="AJ151" s="7">
        <v>1</v>
      </c>
      <c r="AK151" s="7">
        <v>1</v>
      </c>
      <c r="AL151" s="7">
        <v>1</v>
      </c>
      <c r="AM151" s="7">
        <v>1</v>
      </c>
      <c r="AN151" s="7">
        <v>1</v>
      </c>
      <c r="AO151" s="7">
        <v>1</v>
      </c>
      <c r="AP151" s="7">
        <v>1</v>
      </c>
      <c r="AQ151" s="7">
        <v>1</v>
      </c>
      <c r="AR151" s="7">
        <v>1</v>
      </c>
      <c r="AS151" s="7">
        <v>1</v>
      </c>
    </row>
    <row r="152" spans="1:45">
      <c r="A152" t="s">
        <v>625</v>
      </c>
      <c r="B152" s="23">
        <v>213</v>
      </c>
      <c r="C152" s="18" t="s">
        <v>362</v>
      </c>
      <c r="D152" s="7">
        <v>18</v>
      </c>
      <c r="E152" s="7">
        <v>18</v>
      </c>
      <c r="F152" s="7">
        <v>18</v>
      </c>
      <c r="G152" s="7">
        <v>18</v>
      </c>
      <c r="H152" s="7">
        <v>18</v>
      </c>
      <c r="I152" s="7">
        <v>18</v>
      </c>
      <c r="J152" s="7">
        <v>18</v>
      </c>
      <c r="K152" s="7">
        <v>18</v>
      </c>
      <c r="L152" s="7">
        <v>18</v>
      </c>
      <c r="M152" s="7">
        <v>18</v>
      </c>
      <c r="N152" s="7">
        <v>18</v>
      </c>
      <c r="O152" s="7">
        <v>17</v>
      </c>
      <c r="P152" s="7">
        <v>17</v>
      </c>
      <c r="Q152" s="7">
        <v>17</v>
      </c>
      <c r="R152" s="7">
        <v>17</v>
      </c>
      <c r="S152" s="7">
        <v>17</v>
      </c>
      <c r="T152" s="7">
        <v>17</v>
      </c>
      <c r="U152" s="7">
        <v>17</v>
      </c>
      <c r="V152" s="7">
        <v>17</v>
      </c>
      <c r="W152" s="7">
        <v>17</v>
      </c>
      <c r="X152" s="7">
        <v>17</v>
      </c>
      <c r="Y152" s="7">
        <v>17</v>
      </c>
      <c r="Z152" s="7">
        <v>17</v>
      </c>
      <c r="AA152" s="7">
        <v>17</v>
      </c>
      <c r="AB152" s="7">
        <v>17</v>
      </c>
      <c r="AC152" s="7">
        <v>17</v>
      </c>
      <c r="AD152" s="7">
        <v>17</v>
      </c>
      <c r="AE152" s="7">
        <v>17</v>
      </c>
      <c r="AF152" s="7">
        <v>17</v>
      </c>
      <c r="AG152" s="7">
        <v>17</v>
      </c>
      <c r="AH152" s="7">
        <v>17</v>
      </c>
      <c r="AI152" s="7">
        <v>17</v>
      </c>
      <c r="AJ152" s="7">
        <v>17</v>
      </c>
      <c r="AK152" s="7">
        <v>17</v>
      </c>
      <c r="AL152" s="7">
        <v>17</v>
      </c>
      <c r="AM152" s="7">
        <v>17</v>
      </c>
      <c r="AN152" s="7">
        <v>17</v>
      </c>
      <c r="AO152" s="7">
        <v>17</v>
      </c>
      <c r="AP152" s="7">
        <v>17</v>
      </c>
      <c r="AQ152" s="7">
        <v>16</v>
      </c>
      <c r="AR152" s="7">
        <v>16</v>
      </c>
      <c r="AS152" s="7">
        <v>16</v>
      </c>
    </row>
    <row r="153" spans="1:45">
      <c r="A153" t="s">
        <v>625</v>
      </c>
      <c r="B153" s="23">
        <v>214</v>
      </c>
      <c r="C153" s="18" t="s">
        <v>363</v>
      </c>
      <c r="D153" s="7">
        <v>13</v>
      </c>
      <c r="E153" s="7">
        <v>14</v>
      </c>
      <c r="F153" s="7">
        <v>14</v>
      </c>
      <c r="G153" s="7">
        <v>14</v>
      </c>
      <c r="H153" s="7">
        <v>14</v>
      </c>
      <c r="I153" s="7">
        <v>14</v>
      </c>
      <c r="J153" s="7">
        <v>14</v>
      </c>
      <c r="K153" s="7">
        <v>14</v>
      </c>
      <c r="L153" s="7">
        <v>14</v>
      </c>
      <c r="M153" s="7">
        <v>14</v>
      </c>
      <c r="N153" s="7">
        <v>14</v>
      </c>
      <c r="O153" s="7">
        <v>14</v>
      </c>
      <c r="P153" s="7">
        <v>14</v>
      </c>
      <c r="Q153" s="7">
        <v>14</v>
      </c>
      <c r="R153" s="7">
        <v>14</v>
      </c>
      <c r="S153" s="7">
        <v>14</v>
      </c>
      <c r="T153" s="7">
        <v>14</v>
      </c>
      <c r="U153" s="7">
        <v>14</v>
      </c>
      <c r="V153" s="7">
        <v>14</v>
      </c>
      <c r="W153" s="7">
        <v>14</v>
      </c>
      <c r="X153" s="7">
        <v>13</v>
      </c>
      <c r="Y153" s="7">
        <v>12</v>
      </c>
      <c r="Z153" s="7">
        <v>9</v>
      </c>
      <c r="AA153" s="7">
        <v>9</v>
      </c>
      <c r="AB153" s="7">
        <v>9</v>
      </c>
      <c r="AC153" s="7">
        <v>9</v>
      </c>
      <c r="AD153" s="7">
        <v>9</v>
      </c>
      <c r="AE153" s="7">
        <v>9</v>
      </c>
      <c r="AF153" s="7">
        <v>9</v>
      </c>
      <c r="AG153" s="7">
        <v>9</v>
      </c>
      <c r="AH153" s="7">
        <v>9</v>
      </c>
      <c r="AI153" s="7">
        <v>9</v>
      </c>
      <c r="AJ153" s="7">
        <v>9</v>
      </c>
      <c r="AK153" s="7">
        <v>9</v>
      </c>
      <c r="AL153" s="7">
        <v>9</v>
      </c>
      <c r="AM153" s="7">
        <v>9</v>
      </c>
      <c r="AN153" s="7">
        <v>9</v>
      </c>
      <c r="AO153" s="7">
        <v>9</v>
      </c>
      <c r="AP153" s="7">
        <v>9</v>
      </c>
      <c r="AQ153" s="7">
        <v>9</v>
      </c>
      <c r="AR153" s="7">
        <v>9</v>
      </c>
      <c r="AS153" s="7">
        <v>9</v>
      </c>
    </row>
    <row r="154" spans="1:45">
      <c r="A154" t="s">
        <v>625</v>
      </c>
      <c r="B154" s="23">
        <v>215</v>
      </c>
      <c r="C154" s="18" t="s">
        <v>364</v>
      </c>
      <c r="D154" s="7">
        <v>34</v>
      </c>
      <c r="E154" s="7">
        <v>34</v>
      </c>
      <c r="F154" s="7">
        <v>34</v>
      </c>
      <c r="G154" s="7">
        <v>34</v>
      </c>
      <c r="H154" s="7">
        <v>34</v>
      </c>
      <c r="I154" s="7">
        <v>34</v>
      </c>
      <c r="J154" s="7">
        <v>34</v>
      </c>
      <c r="K154" s="7">
        <v>34</v>
      </c>
      <c r="L154" s="7">
        <v>34</v>
      </c>
      <c r="M154" s="7">
        <v>34</v>
      </c>
      <c r="N154" s="7">
        <v>34</v>
      </c>
      <c r="O154" s="7">
        <v>34</v>
      </c>
      <c r="P154" s="7">
        <v>34</v>
      </c>
      <c r="Q154" s="7">
        <v>34</v>
      </c>
      <c r="R154" s="7">
        <v>34</v>
      </c>
      <c r="S154" s="7">
        <v>35</v>
      </c>
      <c r="T154" s="7">
        <v>35</v>
      </c>
      <c r="U154" s="7">
        <v>35</v>
      </c>
      <c r="V154" s="7">
        <v>35</v>
      </c>
      <c r="W154" s="7">
        <v>35</v>
      </c>
      <c r="X154" s="7">
        <v>35</v>
      </c>
      <c r="Y154" s="7">
        <v>35</v>
      </c>
      <c r="Z154" s="7">
        <v>37</v>
      </c>
      <c r="AA154" s="7">
        <v>36</v>
      </c>
      <c r="AB154" s="7">
        <v>36</v>
      </c>
      <c r="AC154" s="7">
        <v>36</v>
      </c>
      <c r="AD154" s="7">
        <v>36</v>
      </c>
      <c r="AE154" s="7">
        <v>36</v>
      </c>
      <c r="AF154" s="7">
        <v>36</v>
      </c>
      <c r="AG154" s="7">
        <v>37</v>
      </c>
      <c r="AH154" s="7">
        <v>38</v>
      </c>
      <c r="AI154" s="7">
        <v>38</v>
      </c>
      <c r="AJ154" s="7">
        <v>39</v>
      </c>
      <c r="AK154" s="7">
        <v>39</v>
      </c>
      <c r="AL154" s="7">
        <v>39</v>
      </c>
      <c r="AM154" s="7">
        <v>39</v>
      </c>
      <c r="AN154" s="7">
        <v>39</v>
      </c>
      <c r="AO154" s="7">
        <v>38</v>
      </c>
      <c r="AP154" s="7">
        <v>38</v>
      </c>
      <c r="AQ154" s="7">
        <v>38</v>
      </c>
      <c r="AR154" s="7">
        <v>38</v>
      </c>
      <c r="AS154" s="7">
        <v>38</v>
      </c>
    </row>
    <row r="155" spans="1:45">
      <c r="A155" t="s">
        <v>625</v>
      </c>
      <c r="B155" s="23">
        <v>216</v>
      </c>
      <c r="C155" s="18" t="s">
        <v>365</v>
      </c>
      <c r="D155" s="7">
        <v>7</v>
      </c>
      <c r="E155" s="7">
        <v>7</v>
      </c>
      <c r="F155" s="7">
        <v>7</v>
      </c>
      <c r="G155" s="7">
        <v>7</v>
      </c>
      <c r="H155" s="7">
        <v>7</v>
      </c>
      <c r="I155" s="7">
        <v>7</v>
      </c>
      <c r="J155" s="7">
        <v>7</v>
      </c>
      <c r="K155" s="7">
        <v>7</v>
      </c>
      <c r="L155" s="7">
        <v>7</v>
      </c>
      <c r="M155" s="7">
        <v>7</v>
      </c>
      <c r="N155" s="7">
        <v>7</v>
      </c>
      <c r="O155" s="7">
        <v>7</v>
      </c>
      <c r="P155" s="7">
        <v>7</v>
      </c>
      <c r="Q155" s="7">
        <v>7</v>
      </c>
      <c r="R155" s="7">
        <v>7</v>
      </c>
      <c r="S155" s="7">
        <v>7</v>
      </c>
      <c r="T155" s="7">
        <v>7</v>
      </c>
      <c r="U155" s="7">
        <v>7</v>
      </c>
      <c r="V155" s="7">
        <v>7</v>
      </c>
      <c r="W155" s="7">
        <v>7</v>
      </c>
      <c r="X155" s="7">
        <v>7</v>
      </c>
      <c r="Y155" s="7">
        <v>7</v>
      </c>
      <c r="Z155" s="7">
        <v>7</v>
      </c>
      <c r="AA155" s="7">
        <v>7</v>
      </c>
      <c r="AB155" s="7">
        <v>7</v>
      </c>
      <c r="AC155" s="7">
        <v>7</v>
      </c>
      <c r="AD155" s="7">
        <v>7</v>
      </c>
      <c r="AE155" s="7">
        <v>7</v>
      </c>
      <c r="AF155" s="7">
        <v>7</v>
      </c>
      <c r="AG155" s="7">
        <v>7</v>
      </c>
      <c r="AH155" s="7">
        <v>7</v>
      </c>
      <c r="AI155" s="7">
        <v>7</v>
      </c>
      <c r="AJ155" s="7">
        <v>7</v>
      </c>
      <c r="AK155" s="7">
        <v>7</v>
      </c>
      <c r="AL155" s="7">
        <v>7</v>
      </c>
      <c r="AM155" s="7">
        <v>7</v>
      </c>
      <c r="AN155" s="7">
        <v>7</v>
      </c>
      <c r="AO155" s="7">
        <v>7</v>
      </c>
      <c r="AP155" s="7">
        <v>7</v>
      </c>
      <c r="AQ155" s="7">
        <v>7</v>
      </c>
      <c r="AR155" s="7">
        <v>7</v>
      </c>
      <c r="AS155" s="7">
        <v>8</v>
      </c>
    </row>
    <row r="156" spans="1:45">
      <c r="A156" t="s">
        <v>625</v>
      </c>
      <c r="B156" s="23">
        <v>217</v>
      </c>
      <c r="C156" s="18" t="s">
        <v>366</v>
      </c>
      <c r="D156" s="7">
        <v>26</v>
      </c>
      <c r="E156" s="7">
        <v>26</v>
      </c>
      <c r="F156" s="7">
        <v>26</v>
      </c>
      <c r="G156" s="7">
        <v>26</v>
      </c>
      <c r="H156" s="7">
        <v>26</v>
      </c>
      <c r="I156" s="7">
        <v>26</v>
      </c>
      <c r="J156" s="7">
        <v>25</v>
      </c>
      <c r="K156" s="7">
        <v>25</v>
      </c>
      <c r="L156" s="7">
        <v>26</v>
      </c>
      <c r="M156" s="7">
        <v>26</v>
      </c>
      <c r="N156" s="7">
        <v>26</v>
      </c>
      <c r="O156" s="7">
        <v>26</v>
      </c>
      <c r="P156" s="7">
        <v>26</v>
      </c>
      <c r="Q156" s="7">
        <v>26</v>
      </c>
      <c r="R156" s="7">
        <v>27</v>
      </c>
      <c r="S156" s="7">
        <v>27</v>
      </c>
      <c r="T156" s="7">
        <v>27</v>
      </c>
      <c r="U156" s="7">
        <v>31</v>
      </c>
      <c r="V156" s="7">
        <v>31</v>
      </c>
      <c r="W156" s="7">
        <v>31</v>
      </c>
      <c r="X156" s="7">
        <v>31</v>
      </c>
      <c r="Y156" s="7">
        <v>31</v>
      </c>
      <c r="Z156" s="7">
        <v>31</v>
      </c>
      <c r="AA156" s="7">
        <v>31</v>
      </c>
      <c r="AB156" s="7">
        <v>31</v>
      </c>
      <c r="AC156" s="7">
        <v>31</v>
      </c>
      <c r="AD156" s="7">
        <v>31</v>
      </c>
      <c r="AE156" s="7">
        <v>31</v>
      </c>
      <c r="AF156" s="7">
        <v>30</v>
      </c>
      <c r="AG156" s="7">
        <v>31</v>
      </c>
      <c r="AH156" s="7">
        <v>31</v>
      </c>
      <c r="AI156" s="7">
        <v>31</v>
      </c>
      <c r="AJ156" s="7">
        <v>31</v>
      </c>
      <c r="AK156" s="7">
        <v>31</v>
      </c>
      <c r="AL156" s="7">
        <v>31</v>
      </c>
      <c r="AM156" s="7">
        <v>31</v>
      </c>
      <c r="AN156" s="7">
        <v>31</v>
      </c>
      <c r="AO156" s="7">
        <v>31</v>
      </c>
      <c r="AP156" s="7">
        <v>31</v>
      </c>
      <c r="AQ156" s="7">
        <v>31</v>
      </c>
      <c r="AR156" s="7">
        <v>31</v>
      </c>
      <c r="AS156" s="7">
        <v>31</v>
      </c>
    </row>
    <row r="157" spans="1:45">
      <c r="A157" t="s">
        <v>625</v>
      </c>
      <c r="B157" s="23">
        <v>218</v>
      </c>
      <c r="C157" s="18" t="s">
        <v>367</v>
      </c>
      <c r="D157" s="7">
        <v>40</v>
      </c>
      <c r="E157" s="7">
        <v>40</v>
      </c>
      <c r="F157" s="7">
        <v>39</v>
      </c>
      <c r="G157" s="7">
        <v>40</v>
      </c>
      <c r="H157" s="7">
        <v>40</v>
      </c>
      <c r="I157" s="7">
        <v>41</v>
      </c>
      <c r="J157" s="7">
        <v>40</v>
      </c>
      <c r="K157" s="7">
        <v>40</v>
      </c>
      <c r="L157" s="7">
        <v>40</v>
      </c>
      <c r="M157" s="7">
        <v>40</v>
      </c>
      <c r="N157" s="7">
        <v>41</v>
      </c>
      <c r="O157" s="7">
        <v>41</v>
      </c>
      <c r="P157" s="7">
        <v>41</v>
      </c>
      <c r="Q157" s="7">
        <v>43</v>
      </c>
      <c r="R157" s="7">
        <v>43</v>
      </c>
      <c r="S157" s="7">
        <v>42</v>
      </c>
      <c r="T157" s="7">
        <v>42</v>
      </c>
      <c r="U157" s="7">
        <v>42</v>
      </c>
      <c r="V157" s="7">
        <v>42</v>
      </c>
      <c r="W157" s="7">
        <v>42</v>
      </c>
      <c r="X157" s="7">
        <v>42</v>
      </c>
      <c r="Y157" s="7">
        <v>42</v>
      </c>
      <c r="Z157" s="7">
        <v>42</v>
      </c>
      <c r="AA157" s="7">
        <v>42</v>
      </c>
      <c r="AB157" s="7">
        <v>42</v>
      </c>
      <c r="AC157" s="7">
        <v>42</v>
      </c>
      <c r="AD157" s="7">
        <v>43</v>
      </c>
      <c r="AE157" s="7">
        <v>44</v>
      </c>
      <c r="AF157" s="7">
        <v>44</v>
      </c>
      <c r="AG157" s="7">
        <v>44</v>
      </c>
      <c r="AH157" s="7">
        <v>44</v>
      </c>
      <c r="AI157" s="7">
        <v>44</v>
      </c>
      <c r="AJ157" s="7">
        <v>45</v>
      </c>
      <c r="AK157" s="7">
        <v>45</v>
      </c>
      <c r="AL157" s="7">
        <v>45</v>
      </c>
      <c r="AM157" s="7">
        <v>45</v>
      </c>
      <c r="AN157" s="7">
        <v>44</v>
      </c>
      <c r="AO157" s="7">
        <v>44</v>
      </c>
      <c r="AP157" s="7">
        <v>44</v>
      </c>
      <c r="AQ157" s="7">
        <v>45</v>
      </c>
      <c r="AR157" s="7">
        <v>45</v>
      </c>
      <c r="AS157" s="7">
        <v>45</v>
      </c>
    </row>
    <row r="158" spans="1:45">
      <c r="A158" t="s">
        <v>625</v>
      </c>
      <c r="B158" s="23">
        <v>219</v>
      </c>
      <c r="C158" s="18" t="s">
        <v>368</v>
      </c>
      <c r="D158" s="7">
        <v>21</v>
      </c>
      <c r="E158" s="7">
        <v>21</v>
      </c>
      <c r="F158" s="7">
        <v>21</v>
      </c>
      <c r="G158" s="7">
        <v>21</v>
      </c>
      <c r="H158" s="7">
        <v>21</v>
      </c>
      <c r="I158" s="7">
        <v>21</v>
      </c>
      <c r="J158" s="7">
        <v>21</v>
      </c>
      <c r="K158" s="7">
        <v>21</v>
      </c>
      <c r="L158" s="7">
        <v>21</v>
      </c>
      <c r="M158" s="7">
        <v>21</v>
      </c>
      <c r="N158" s="7">
        <v>21</v>
      </c>
      <c r="O158" s="7">
        <v>21</v>
      </c>
      <c r="P158" s="7">
        <v>21</v>
      </c>
      <c r="Q158" s="7">
        <v>21</v>
      </c>
      <c r="R158" s="7">
        <v>21</v>
      </c>
      <c r="S158" s="7">
        <v>21</v>
      </c>
      <c r="T158" s="7">
        <v>21</v>
      </c>
      <c r="U158" s="7">
        <v>21</v>
      </c>
      <c r="V158" s="7">
        <v>21</v>
      </c>
      <c r="W158" s="7">
        <v>21</v>
      </c>
      <c r="X158" s="7">
        <v>21</v>
      </c>
      <c r="Y158" s="7">
        <v>21</v>
      </c>
      <c r="Z158" s="7">
        <v>22</v>
      </c>
      <c r="AA158" s="7">
        <v>23</v>
      </c>
      <c r="AB158" s="7">
        <v>23</v>
      </c>
      <c r="AC158" s="7">
        <v>23</v>
      </c>
      <c r="AD158" s="7">
        <v>23</v>
      </c>
      <c r="AE158" s="7">
        <v>23</v>
      </c>
      <c r="AF158" s="7">
        <v>23</v>
      </c>
      <c r="AG158" s="7">
        <v>23</v>
      </c>
      <c r="AH158" s="7">
        <v>23</v>
      </c>
      <c r="AI158" s="7">
        <v>23</v>
      </c>
      <c r="AJ158" s="7">
        <v>23</v>
      </c>
      <c r="AK158" s="7">
        <v>23</v>
      </c>
      <c r="AL158" s="7">
        <v>23</v>
      </c>
      <c r="AM158" s="7">
        <v>23</v>
      </c>
      <c r="AN158" s="7">
        <v>23</v>
      </c>
      <c r="AO158" s="7">
        <v>23</v>
      </c>
      <c r="AP158" s="7">
        <v>23</v>
      </c>
      <c r="AQ158" s="7">
        <v>23</v>
      </c>
      <c r="AR158" s="7">
        <v>23</v>
      </c>
      <c r="AS158" s="7">
        <v>24</v>
      </c>
    </row>
    <row r="159" spans="1:45">
      <c r="A159" t="s">
        <v>625</v>
      </c>
      <c r="B159" s="23">
        <v>220</v>
      </c>
      <c r="C159" s="18" t="s">
        <v>369</v>
      </c>
      <c r="D159" s="7">
        <v>6</v>
      </c>
      <c r="E159" s="7">
        <v>6</v>
      </c>
      <c r="F159" s="7">
        <v>6</v>
      </c>
      <c r="G159" s="7">
        <v>6</v>
      </c>
      <c r="H159" s="7">
        <v>6</v>
      </c>
      <c r="I159" s="7">
        <v>6</v>
      </c>
      <c r="J159" s="7">
        <v>6</v>
      </c>
      <c r="K159" s="7">
        <v>6</v>
      </c>
      <c r="L159" s="7">
        <v>6</v>
      </c>
      <c r="M159" s="7">
        <v>6</v>
      </c>
      <c r="N159" s="7">
        <v>6</v>
      </c>
      <c r="O159" s="7">
        <v>6</v>
      </c>
      <c r="P159" s="7">
        <v>6</v>
      </c>
      <c r="Q159" s="7">
        <v>6</v>
      </c>
      <c r="R159" s="7">
        <v>6</v>
      </c>
      <c r="S159" s="7">
        <v>6</v>
      </c>
      <c r="T159" s="7">
        <v>6</v>
      </c>
      <c r="U159" s="7">
        <v>6</v>
      </c>
      <c r="V159" s="7">
        <v>6</v>
      </c>
      <c r="W159" s="7">
        <v>6</v>
      </c>
      <c r="X159" s="7">
        <v>6</v>
      </c>
      <c r="Y159" s="7">
        <v>6</v>
      </c>
      <c r="Z159" s="7">
        <v>6</v>
      </c>
      <c r="AA159" s="7">
        <v>6</v>
      </c>
      <c r="AB159" s="7">
        <v>6</v>
      </c>
      <c r="AC159" s="7">
        <v>6</v>
      </c>
      <c r="AD159" s="7">
        <v>6</v>
      </c>
      <c r="AE159" s="7">
        <v>6</v>
      </c>
      <c r="AF159" s="7">
        <v>6</v>
      </c>
      <c r="AG159" s="7">
        <v>6</v>
      </c>
      <c r="AH159" s="7">
        <v>6</v>
      </c>
      <c r="AI159" s="7">
        <v>6</v>
      </c>
      <c r="AJ159" s="7">
        <v>6</v>
      </c>
      <c r="AK159" s="7">
        <v>6</v>
      </c>
      <c r="AL159" s="7">
        <v>6</v>
      </c>
      <c r="AM159" s="7">
        <v>7</v>
      </c>
      <c r="AN159" s="7">
        <v>7</v>
      </c>
      <c r="AO159" s="7">
        <v>7</v>
      </c>
      <c r="AP159" s="7">
        <v>7</v>
      </c>
      <c r="AQ159" s="7">
        <v>7</v>
      </c>
      <c r="AR159" s="7">
        <v>7</v>
      </c>
      <c r="AS159" s="7">
        <v>7</v>
      </c>
    </row>
    <row r="160" spans="1:45">
      <c r="A160" t="s">
        <v>625</v>
      </c>
      <c r="B160" s="23">
        <v>221</v>
      </c>
      <c r="C160" s="18" t="s">
        <v>370</v>
      </c>
      <c r="D160" s="7">
        <v>47</v>
      </c>
      <c r="E160" s="7">
        <v>46</v>
      </c>
      <c r="F160" s="7">
        <v>45</v>
      </c>
      <c r="G160" s="7">
        <v>45</v>
      </c>
      <c r="H160" s="7">
        <v>45</v>
      </c>
      <c r="I160" s="7">
        <v>44</v>
      </c>
      <c r="J160" s="7">
        <v>43</v>
      </c>
      <c r="K160" s="7">
        <v>43</v>
      </c>
      <c r="L160" s="7">
        <v>43</v>
      </c>
      <c r="M160" s="7">
        <v>43</v>
      </c>
      <c r="N160" s="7">
        <v>43</v>
      </c>
      <c r="O160" s="7">
        <v>44</v>
      </c>
      <c r="P160" s="7">
        <v>44</v>
      </c>
      <c r="Q160" s="7">
        <v>42</v>
      </c>
      <c r="R160" s="7">
        <v>42</v>
      </c>
      <c r="S160" s="7">
        <v>43</v>
      </c>
      <c r="T160" s="7">
        <v>44</v>
      </c>
      <c r="U160" s="7">
        <v>46</v>
      </c>
      <c r="V160" s="7">
        <v>46</v>
      </c>
      <c r="W160" s="7">
        <v>46</v>
      </c>
      <c r="X160" s="7">
        <v>48</v>
      </c>
      <c r="Y160" s="7">
        <v>48</v>
      </c>
      <c r="Z160" s="7">
        <v>48</v>
      </c>
      <c r="AA160" s="7">
        <v>48</v>
      </c>
      <c r="AB160" s="7">
        <v>48</v>
      </c>
      <c r="AC160" s="7">
        <v>48</v>
      </c>
      <c r="AD160" s="7">
        <v>48</v>
      </c>
      <c r="AE160" s="7">
        <v>48</v>
      </c>
      <c r="AF160" s="7">
        <v>48</v>
      </c>
      <c r="AG160" s="7">
        <v>48</v>
      </c>
      <c r="AH160" s="7">
        <v>48</v>
      </c>
      <c r="AI160" s="7">
        <v>47</v>
      </c>
      <c r="AJ160" s="7">
        <v>47</v>
      </c>
      <c r="AK160" s="7">
        <v>47</v>
      </c>
      <c r="AL160" s="7">
        <v>47</v>
      </c>
      <c r="AM160" s="7">
        <v>48</v>
      </c>
      <c r="AN160" s="7">
        <v>48</v>
      </c>
      <c r="AO160" s="7">
        <v>48</v>
      </c>
      <c r="AP160" s="7">
        <v>48</v>
      </c>
      <c r="AQ160" s="7">
        <v>48</v>
      </c>
      <c r="AR160" s="7">
        <v>48</v>
      </c>
      <c r="AS160" s="7">
        <v>46</v>
      </c>
    </row>
    <row r="161" spans="1:45">
      <c r="A161" t="s">
        <v>625</v>
      </c>
      <c r="B161" s="23">
        <v>222</v>
      </c>
      <c r="C161" s="18" t="s">
        <v>371</v>
      </c>
      <c r="D161" s="7">
        <v>142</v>
      </c>
      <c r="E161" s="7">
        <v>142</v>
      </c>
      <c r="F161" s="7">
        <v>139</v>
      </c>
      <c r="G161" s="7">
        <v>139</v>
      </c>
      <c r="H161" s="7">
        <v>139</v>
      </c>
      <c r="I161" s="7">
        <v>142</v>
      </c>
      <c r="J161" s="7">
        <v>142</v>
      </c>
      <c r="K161" s="7">
        <v>142</v>
      </c>
      <c r="L161" s="7">
        <v>143</v>
      </c>
      <c r="M161" s="7">
        <v>143</v>
      </c>
      <c r="N161" s="7">
        <v>144</v>
      </c>
      <c r="O161" s="7">
        <v>144</v>
      </c>
      <c r="P161" s="7">
        <v>144</v>
      </c>
      <c r="Q161" s="7">
        <v>144</v>
      </c>
      <c r="R161" s="7">
        <v>144</v>
      </c>
      <c r="S161" s="7">
        <v>141</v>
      </c>
      <c r="T161" s="7">
        <v>142</v>
      </c>
      <c r="U161" s="7">
        <v>144</v>
      </c>
      <c r="V161" s="7">
        <v>150</v>
      </c>
      <c r="W161" s="7">
        <v>150</v>
      </c>
      <c r="X161" s="7">
        <v>149</v>
      </c>
      <c r="Y161" s="7">
        <v>151</v>
      </c>
      <c r="Z161" s="7">
        <v>149</v>
      </c>
      <c r="AA161" s="7">
        <v>147</v>
      </c>
      <c r="AB161" s="7">
        <v>146</v>
      </c>
      <c r="AC161" s="7">
        <v>148</v>
      </c>
      <c r="AD161" s="7">
        <v>147</v>
      </c>
      <c r="AE161" s="7">
        <v>146</v>
      </c>
      <c r="AF161" s="7">
        <v>144</v>
      </c>
      <c r="AG161" s="7">
        <v>145</v>
      </c>
      <c r="AH161" s="7">
        <v>147</v>
      </c>
      <c r="AI161" s="7">
        <v>147</v>
      </c>
      <c r="AJ161" s="7">
        <v>150</v>
      </c>
      <c r="AK161" s="7">
        <v>153</v>
      </c>
      <c r="AL161" s="7">
        <v>153</v>
      </c>
      <c r="AM161" s="7">
        <v>152</v>
      </c>
      <c r="AN161" s="7">
        <v>150</v>
      </c>
      <c r="AO161" s="7">
        <v>150</v>
      </c>
      <c r="AP161" s="7">
        <v>149</v>
      </c>
      <c r="AQ161" s="7">
        <v>149</v>
      </c>
      <c r="AR161" s="7">
        <v>148</v>
      </c>
      <c r="AS161" s="7">
        <v>148</v>
      </c>
    </row>
    <row r="162" spans="1:45">
      <c r="A162" t="s">
        <v>625</v>
      </c>
      <c r="B162" s="23">
        <v>223</v>
      </c>
      <c r="C162" s="18" t="s">
        <v>372</v>
      </c>
      <c r="D162" s="7">
        <v>15</v>
      </c>
      <c r="E162" s="7">
        <v>15</v>
      </c>
      <c r="F162" s="7">
        <v>15</v>
      </c>
      <c r="G162" s="7">
        <v>15</v>
      </c>
      <c r="H162" s="7">
        <v>15</v>
      </c>
      <c r="I162" s="7">
        <v>15</v>
      </c>
      <c r="J162" s="7">
        <v>15</v>
      </c>
      <c r="K162" s="7">
        <v>15</v>
      </c>
      <c r="L162" s="7">
        <v>15</v>
      </c>
      <c r="M162" s="7">
        <v>15</v>
      </c>
      <c r="N162" s="7">
        <v>15</v>
      </c>
      <c r="O162" s="7">
        <v>15</v>
      </c>
      <c r="P162" s="7">
        <v>15</v>
      </c>
      <c r="Q162" s="7">
        <v>15</v>
      </c>
      <c r="R162" s="7">
        <v>15</v>
      </c>
      <c r="S162" s="7">
        <v>15</v>
      </c>
      <c r="T162" s="7">
        <v>15</v>
      </c>
      <c r="U162" s="7">
        <v>15</v>
      </c>
      <c r="V162" s="7">
        <v>15</v>
      </c>
      <c r="W162" s="7">
        <v>15</v>
      </c>
      <c r="X162" s="7">
        <v>15</v>
      </c>
      <c r="Y162" s="7">
        <v>15</v>
      </c>
      <c r="Z162" s="7">
        <v>13</v>
      </c>
      <c r="AA162" s="7">
        <v>13</v>
      </c>
      <c r="AB162" s="7">
        <v>13</v>
      </c>
      <c r="AC162" s="7">
        <v>13</v>
      </c>
      <c r="AD162" s="7">
        <v>13</v>
      </c>
      <c r="AE162" s="7">
        <v>13</v>
      </c>
      <c r="AF162" s="7">
        <v>13</v>
      </c>
      <c r="AG162" s="7">
        <v>13</v>
      </c>
      <c r="AH162" s="7">
        <v>13</v>
      </c>
      <c r="AI162" s="7">
        <v>13</v>
      </c>
      <c r="AJ162" s="7">
        <v>13</v>
      </c>
      <c r="AK162" s="7">
        <v>13</v>
      </c>
      <c r="AL162" s="7">
        <v>13</v>
      </c>
      <c r="AM162" s="7">
        <v>13</v>
      </c>
      <c r="AN162" s="7">
        <v>13</v>
      </c>
      <c r="AO162" s="7">
        <v>13</v>
      </c>
      <c r="AP162" s="7">
        <v>13</v>
      </c>
      <c r="AQ162" s="7">
        <v>13</v>
      </c>
      <c r="AR162" s="7">
        <v>13</v>
      </c>
      <c r="AS162" s="7">
        <v>13</v>
      </c>
    </row>
    <row r="163" spans="1:45">
      <c r="A163" t="s">
        <v>625</v>
      </c>
      <c r="B163" s="23">
        <v>224</v>
      </c>
      <c r="C163" s="18" t="s">
        <v>373</v>
      </c>
      <c r="D163" s="7">
        <v>8</v>
      </c>
      <c r="E163" s="7">
        <v>8</v>
      </c>
      <c r="F163" s="7">
        <v>8</v>
      </c>
      <c r="G163" s="7">
        <v>8</v>
      </c>
      <c r="H163" s="7">
        <v>8</v>
      </c>
      <c r="I163" s="7">
        <v>8</v>
      </c>
      <c r="J163" s="7">
        <v>8</v>
      </c>
      <c r="K163" s="7">
        <v>8</v>
      </c>
      <c r="L163" s="7">
        <v>8</v>
      </c>
      <c r="M163" s="7">
        <v>8</v>
      </c>
      <c r="N163" s="7">
        <v>8</v>
      </c>
      <c r="O163" s="7">
        <v>7</v>
      </c>
      <c r="P163" s="7">
        <v>7</v>
      </c>
      <c r="Q163" s="7">
        <v>7</v>
      </c>
      <c r="R163" s="7">
        <v>7</v>
      </c>
      <c r="S163" s="7">
        <v>7</v>
      </c>
      <c r="T163" s="7">
        <v>7</v>
      </c>
      <c r="U163" s="7">
        <v>7</v>
      </c>
      <c r="V163" s="7">
        <v>7</v>
      </c>
      <c r="W163" s="7">
        <v>7</v>
      </c>
      <c r="X163" s="7">
        <v>7</v>
      </c>
      <c r="Y163" s="7">
        <v>7</v>
      </c>
      <c r="Z163" s="7">
        <v>7</v>
      </c>
      <c r="AA163" s="7">
        <v>7</v>
      </c>
      <c r="AB163" s="7">
        <v>7</v>
      </c>
      <c r="AC163" s="7">
        <v>7</v>
      </c>
      <c r="AD163" s="7">
        <v>7</v>
      </c>
      <c r="AE163" s="7">
        <v>7</v>
      </c>
      <c r="AF163" s="7">
        <v>7</v>
      </c>
      <c r="AG163" s="7">
        <v>7</v>
      </c>
      <c r="AH163" s="7">
        <v>7</v>
      </c>
      <c r="AI163" s="7">
        <v>7</v>
      </c>
      <c r="AJ163" s="7">
        <v>7</v>
      </c>
      <c r="AK163" s="7">
        <v>7</v>
      </c>
      <c r="AL163" s="7">
        <v>7</v>
      </c>
      <c r="AM163" s="7">
        <v>7</v>
      </c>
      <c r="AN163" s="7">
        <v>7</v>
      </c>
      <c r="AO163" s="7">
        <v>7</v>
      </c>
      <c r="AP163" s="7">
        <v>7</v>
      </c>
      <c r="AQ163" s="7">
        <v>7</v>
      </c>
      <c r="AR163" s="7">
        <v>7</v>
      </c>
      <c r="AS163" s="7">
        <v>7</v>
      </c>
    </row>
    <row r="164" spans="1:45">
      <c r="A164" t="s">
        <v>625</v>
      </c>
      <c r="B164" s="23">
        <v>225</v>
      </c>
      <c r="C164" s="18" t="s">
        <v>374</v>
      </c>
      <c r="D164" s="7">
        <v>285</v>
      </c>
      <c r="E164" s="7">
        <v>286</v>
      </c>
      <c r="F164" s="7">
        <v>285</v>
      </c>
      <c r="G164" s="7">
        <v>283</v>
      </c>
      <c r="H164" s="7">
        <v>285</v>
      </c>
      <c r="I164" s="7">
        <v>290</v>
      </c>
      <c r="J164" s="7">
        <v>293</v>
      </c>
      <c r="K164" s="7">
        <v>295</v>
      </c>
      <c r="L164" s="7">
        <v>295</v>
      </c>
      <c r="M164" s="7">
        <v>299</v>
      </c>
      <c r="N164" s="7">
        <v>299</v>
      </c>
      <c r="O164" s="7">
        <v>301</v>
      </c>
      <c r="P164" s="7">
        <v>301</v>
      </c>
      <c r="Q164" s="7">
        <v>299</v>
      </c>
      <c r="R164" s="7">
        <v>300</v>
      </c>
      <c r="S164" s="7">
        <v>305</v>
      </c>
      <c r="T164" s="7">
        <v>305</v>
      </c>
      <c r="U164" s="7">
        <v>299</v>
      </c>
      <c r="V164" s="7">
        <v>299</v>
      </c>
      <c r="W164" s="7">
        <v>300</v>
      </c>
      <c r="X164" s="7">
        <v>300</v>
      </c>
      <c r="Y164" s="7">
        <v>300</v>
      </c>
      <c r="Z164" s="7">
        <v>294</v>
      </c>
      <c r="AA164" s="7">
        <v>294</v>
      </c>
      <c r="AB164" s="7">
        <v>292</v>
      </c>
      <c r="AC164" s="7">
        <v>290</v>
      </c>
      <c r="AD164" s="7">
        <v>293</v>
      </c>
      <c r="AE164" s="7">
        <v>292</v>
      </c>
      <c r="AF164" s="7">
        <v>290</v>
      </c>
      <c r="AG164" s="7">
        <v>289</v>
      </c>
      <c r="AH164" s="7">
        <v>293</v>
      </c>
      <c r="AI164" s="7">
        <v>295</v>
      </c>
      <c r="AJ164" s="7">
        <v>294</v>
      </c>
      <c r="AK164" s="7">
        <v>295</v>
      </c>
      <c r="AL164" s="7">
        <v>298</v>
      </c>
      <c r="AM164" s="7">
        <v>301</v>
      </c>
      <c r="AN164" s="7">
        <v>301</v>
      </c>
      <c r="AO164" s="7">
        <v>296</v>
      </c>
      <c r="AP164" s="7">
        <v>300</v>
      </c>
      <c r="AQ164" s="7">
        <v>304</v>
      </c>
      <c r="AR164" s="7">
        <v>299</v>
      </c>
      <c r="AS164" s="7">
        <v>303</v>
      </c>
    </row>
    <row r="165" spans="1:45">
      <c r="A165" t="s">
        <v>625</v>
      </c>
      <c r="B165" s="23">
        <v>226</v>
      </c>
      <c r="C165" s="18" t="s">
        <v>375</v>
      </c>
      <c r="D165" s="7">
        <v>271</v>
      </c>
      <c r="E165" s="7">
        <v>271</v>
      </c>
      <c r="F165" s="7">
        <v>268</v>
      </c>
      <c r="G165" s="7">
        <v>265</v>
      </c>
      <c r="H165" s="7">
        <v>265</v>
      </c>
      <c r="I165" s="7">
        <v>264</v>
      </c>
      <c r="J165" s="7">
        <v>268</v>
      </c>
      <c r="K165" s="7">
        <v>264</v>
      </c>
      <c r="L165" s="7">
        <v>264</v>
      </c>
      <c r="M165" s="7">
        <v>267</v>
      </c>
      <c r="N165" s="7">
        <v>265</v>
      </c>
      <c r="O165" s="7">
        <v>267</v>
      </c>
      <c r="P165" s="7">
        <v>267</v>
      </c>
      <c r="Q165" s="7">
        <v>267</v>
      </c>
      <c r="R165" s="7">
        <v>268</v>
      </c>
      <c r="S165" s="7">
        <v>268</v>
      </c>
      <c r="T165" s="7">
        <v>268</v>
      </c>
      <c r="U165" s="7">
        <v>267</v>
      </c>
      <c r="V165" s="7">
        <v>269</v>
      </c>
      <c r="W165" s="7">
        <v>266</v>
      </c>
      <c r="X165" s="7">
        <v>270</v>
      </c>
      <c r="Y165" s="7">
        <v>269</v>
      </c>
      <c r="Z165" s="7">
        <v>268</v>
      </c>
      <c r="AA165" s="7">
        <v>268</v>
      </c>
      <c r="AB165" s="7">
        <v>274</v>
      </c>
      <c r="AC165" s="7">
        <v>273</v>
      </c>
      <c r="AD165" s="7">
        <v>273</v>
      </c>
      <c r="AE165" s="7">
        <v>272</v>
      </c>
      <c r="AF165" s="7">
        <v>273</v>
      </c>
      <c r="AG165" s="7">
        <v>272</v>
      </c>
      <c r="AH165" s="7">
        <v>271</v>
      </c>
      <c r="AI165" s="7">
        <v>272</v>
      </c>
      <c r="AJ165" s="7">
        <v>272</v>
      </c>
      <c r="AK165" s="7">
        <v>266</v>
      </c>
      <c r="AL165" s="7">
        <v>267</v>
      </c>
      <c r="AM165" s="7">
        <v>266</v>
      </c>
      <c r="AN165" s="7">
        <v>267</v>
      </c>
      <c r="AO165" s="7">
        <v>268</v>
      </c>
      <c r="AP165" s="7">
        <v>266</v>
      </c>
      <c r="AQ165" s="7">
        <v>264</v>
      </c>
      <c r="AR165" s="7">
        <v>263</v>
      </c>
      <c r="AS165" s="7">
        <v>262</v>
      </c>
    </row>
    <row r="166" spans="1:45">
      <c r="A166" t="s">
        <v>625</v>
      </c>
      <c r="B166" s="23">
        <v>302</v>
      </c>
      <c r="C166" s="18" t="s">
        <v>376</v>
      </c>
      <c r="D166" s="7">
        <v>1</v>
      </c>
      <c r="E166" s="7">
        <v>1</v>
      </c>
      <c r="F166" s="7">
        <v>1</v>
      </c>
      <c r="G166" s="7">
        <v>1</v>
      </c>
      <c r="H166" s="7">
        <v>1</v>
      </c>
      <c r="I166" s="7">
        <v>1</v>
      </c>
      <c r="J166" s="7">
        <v>1</v>
      </c>
      <c r="K166" s="7">
        <v>1</v>
      </c>
      <c r="L166" s="7">
        <v>1</v>
      </c>
      <c r="M166" s="7">
        <v>1</v>
      </c>
      <c r="N166" s="7">
        <v>1</v>
      </c>
      <c r="O166" s="7">
        <v>1</v>
      </c>
      <c r="P166" s="7">
        <v>1</v>
      </c>
      <c r="Q166" s="7">
        <v>1</v>
      </c>
      <c r="R166" s="7">
        <v>2</v>
      </c>
      <c r="S166" s="7">
        <v>2</v>
      </c>
      <c r="T166" s="7">
        <v>2</v>
      </c>
      <c r="U166" s="7">
        <v>2</v>
      </c>
      <c r="V166" s="7">
        <v>2</v>
      </c>
      <c r="W166" s="7">
        <v>2</v>
      </c>
      <c r="X166" s="7">
        <v>2</v>
      </c>
      <c r="Y166" s="7">
        <v>2</v>
      </c>
      <c r="Z166" s="7">
        <v>2</v>
      </c>
      <c r="AA166" s="7">
        <v>2</v>
      </c>
      <c r="AB166" s="7">
        <v>2</v>
      </c>
      <c r="AC166" s="7">
        <v>2</v>
      </c>
      <c r="AD166" s="7">
        <v>2</v>
      </c>
      <c r="AE166" s="7">
        <v>2</v>
      </c>
      <c r="AF166" s="7">
        <v>2</v>
      </c>
      <c r="AG166" s="7">
        <v>2</v>
      </c>
      <c r="AH166" s="7">
        <v>2</v>
      </c>
      <c r="AI166" s="7">
        <v>2</v>
      </c>
      <c r="AJ166" s="7">
        <v>2</v>
      </c>
      <c r="AK166" s="7">
        <v>2</v>
      </c>
      <c r="AL166" s="7">
        <v>2</v>
      </c>
      <c r="AM166" s="7">
        <v>2</v>
      </c>
      <c r="AN166" s="7">
        <v>2</v>
      </c>
      <c r="AO166" s="7">
        <v>2</v>
      </c>
      <c r="AP166" s="7">
        <v>2</v>
      </c>
      <c r="AQ166" s="7">
        <v>2</v>
      </c>
      <c r="AR166" s="7">
        <v>2</v>
      </c>
      <c r="AS166" s="7">
        <v>2</v>
      </c>
    </row>
    <row r="167" spans="1:45">
      <c r="A167" t="s">
        <v>625</v>
      </c>
      <c r="B167" s="23">
        <v>303</v>
      </c>
      <c r="C167" s="18" t="s">
        <v>377</v>
      </c>
      <c r="D167" s="7">
        <v>1</v>
      </c>
      <c r="E167" s="7">
        <v>1</v>
      </c>
      <c r="F167" s="7">
        <v>1</v>
      </c>
      <c r="G167" s="7">
        <v>1</v>
      </c>
      <c r="H167" s="7">
        <v>1</v>
      </c>
      <c r="I167" s="7">
        <v>1</v>
      </c>
      <c r="J167" s="7">
        <v>1</v>
      </c>
      <c r="K167" s="7">
        <v>1</v>
      </c>
      <c r="L167" s="7">
        <v>1</v>
      </c>
      <c r="M167" s="7">
        <v>1</v>
      </c>
      <c r="N167" s="7">
        <v>1</v>
      </c>
      <c r="O167" s="7">
        <v>1</v>
      </c>
      <c r="P167" s="7">
        <v>1</v>
      </c>
      <c r="Q167" s="7">
        <v>1</v>
      </c>
      <c r="R167" s="7">
        <v>1</v>
      </c>
      <c r="S167" s="7">
        <v>1</v>
      </c>
      <c r="T167" s="7">
        <v>1</v>
      </c>
      <c r="U167" s="7">
        <v>1</v>
      </c>
      <c r="V167" s="7">
        <v>1</v>
      </c>
      <c r="W167" s="7">
        <v>1</v>
      </c>
      <c r="X167" s="7">
        <v>1</v>
      </c>
      <c r="Y167" s="7">
        <v>1</v>
      </c>
      <c r="Z167" s="7">
        <v>1</v>
      </c>
      <c r="AA167" s="7">
        <v>1</v>
      </c>
      <c r="AB167" s="7">
        <v>1</v>
      </c>
      <c r="AC167" s="7">
        <v>1</v>
      </c>
      <c r="AD167" s="7">
        <v>1</v>
      </c>
      <c r="AE167" s="7">
        <v>1</v>
      </c>
      <c r="AF167" s="7">
        <v>1</v>
      </c>
      <c r="AG167" s="7">
        <v>1</v>
      </c>
      <c r="AH167" s="7">
        <v>1</v>
      </c>
      <c r="AI167" s="7">
        <v>1</v>
      </c>
      <c r="AJ167" s="7">
        <v>1</v>
      </c>
      <c r="AK167" s="7">
        <v>1</v>
      </c>
      <c r="AL167" s="7">
        <v>1</v>
      </c>
      <c r="AM167" s="7">
        <v>1</v>
      </c>
      <c r="AN167" s="7">
        <v>1</v>
      </c>
      <c r="AO167" s="7">
        <v>1</v>
      </c>
      <c r="AP167" s="7">
        <v>1</v>
      </c>
      <c r="AQ167" s="7">
        <v>1</v>
      </c>
      <c r="AR167" s="7">
        <v>1</v>
      </c>
      <c r="AS167" s="7">
        <v>1</v>
      </c>
    </row>
    <row r="168" spans="1:45">
      <c r="A168" t="s">
        <v>625</v>
      </c>
      <c r="B168" s="23">
        <v>304</v>
      </c>
      <c r="C168" s="18" t="s">
        <v>378</v>
      </c>
      <c r="D168" s="7">
        <v>2</v>
      </c>
      <c r="E168" s="7">
        <v>2</v>
      </c>
      <c r="F168" s="7">
        <v>2</v>
      </c>
      <c r="G168" s="7">
        <v>2</v>
      </c>
      <c r="H168" s="7">
        <v>2</v>
      </c>
      <c r="I168" s="7">
        <v>2</v>
      </c>
      <c r="J168" s="7">
        <v>2</v>
      </c>
      <c r="K168" s="7">
        <v>2</v>
      </c>
      <c r="L168" s="7">
        <v>2</v>
      </c>
      <c r="M168" s="7">
        <v>2</v>
      </c>
      <c r="N168" s="7">
        <v>2</v>
      </c>
      <c r="O168" s="7">
        <v>2</v>
      </c>
      <c r="P168" s="7">
        <v>2</v>
      </c>
      <c r="Q168" s="7">
        <v>2</v>
      </c>
      <c r="R168" s="7">
        <v>2</v>
      </c>
      <c r="S168" s="7">
        <v>2</v>
      </c>
      <c r="T168" s="7">
        <v>2</v>
      </c>
      <c r="U168" s="7">
        <v>2</v>
      </c>
      <c r="V168" s="7">
        <v>2</v>
      </c>
      <c r="W168" s="7">
        <v>2</v>
      </c>
      <c r="X168" s="7">
        <v>2</v>
      </c>
      <c r="Y168" s="7">
        <v>2</v>
      </c>
      <c r="Z168" s="7">
        <v>2</v>
      </c>
      <c r="AA168" s="7">
        <v>2</v>
      </c>
      <c r="AB168" s="7">
        <v>2</v>
      </c>
      <c r="AC168" s="7">
        <v>2</v>
      </c>
      <c r="AD168" s="7">
        <v>2</v>
      </c>
      <c r="AE168" s="7">
        <v>2</v>
      </c>
      <c r="AF168" s="7">
        <v>2</v>
      </c>
      <c r="AG168" s="7">
        <v>2</v>
      </c>
      <c r="AH168" s="7">
        <v>2</v>
      </c>
      <c r="AI168" s="7">
        <v>2</v>
      </c>
      <c r="AJ168" s="7">
        <v>2</v>
      </c>
      <c r="AK168" s="7">
        <v>2</v>
      </c>
      <c r="AL168" s="7">
        <v>2</v>
      </c>
      <c r="AM168" s="7">
        <v>2</v>
      </c>
      <c r="AN168" s="7">
        <v>2</v>
      </c>
      <c r="AO168" s="7">
        <v>2</v>
      </c>
      <c r="AP168" s="7">
        <v>2</v>
      </c>
      <c r="AQ168" s="7">
        <v>2</v>
      </c>
      <c r="AR168" s="7">
        <v>2</v>
      </c>
      <c r="AS168" s="7">
        <v>2</v>
      </c>
    </row>
    <row r="169" spans="1:45">
      <c r="A169" t="s">
        <v>625</v>
      </c>
      <c r="B169" s="23">
        <v>307</v>
      </c>
      <c r="C169" s="18" t="s">
        <v>379</v>
      </c>
      <c r="D169" s="7">
        <v>27</v>
      </c>
      <c r="E169" s="7">
        <v>27</v>
      </c>
      <c r="F169" s="7">
        <v>27</v>
      </c>
      <c r="G169" s="7">
        <v>27</v>
      </c>
      <c r="H169" s="7">
        <v>27</v>
      </c>
      <c r="I169" s="7">
        <v>28</v>
      </c>
      <c r="J169" s="7">
        <v>27</v>
      </c>
      <c r="K169" s="7">
        <v>27</v>
      </c>
      <c r="L169" s="7">
        <v>27</v>
      </c>
      <c r="M169" s="7">
        <v>27</v>
      </c>
      <c r="N169" s="7">
        <v>27</v>
      </c>
      <c r="O169" s="7">
        <v>27</v>
      </c>
      <c r="P169" s="7">
        <v>27</v>
      </c>
      <c r="Q169" s="7">
        <v>28</v>
      </c>
      <c r="R169" s="7">
        <v>28</v>
      </c>
      <c r="S169" s="7">
        <v>26</v>
      </c>
      <c r="T169" s="7">
        <v>26</v>
      </c>
      <c r="U169" s="7">
        <v>26</v>
      </c>
      <c r="V169" s="7">
        <v>26</v>
      </c>
      <c r="W169" s="7">
        <v>26</v>
      </c>
      <c r="X169" s="7">
        <v>26</v>
      </c>
      <c r="Y169" s="7">
        <v>25</v>
      </c>
      <c r="Z169" s="7">
        <v>25</v>
      </c>
      <c r="AA169" s="7">
        <v>25</v>
      </c>
      <c r="AB169" s="7">
        <v>25</v>
      </c>
      <c r="AC169" s="7">
        <v>25</v>
      </c>
      <c r="AD169" s="7">
        <v>24</v>
      </c>
      <c r="AE169" s="7">
        <v>24</v>
      </c>
      <c r="AF169" s="7">
        <v>24</v>
      </c>
      <c r="AG169" s="7">
        <v>25</v>
      </c>
      <c r="AH169" s="7">
        <v>25</v>
      </c>
      <c r="AI169" s="7">
        <v>25</v>
      </c>
      <c r="AJ169" s="7">
        <v>26</v>
      </c>
      <c r="AK169" s="7">
        <v>26</v>
      </c>
      <c r="AL169" s="7">
        <v>26</v>
      </c>
      <c r="AM169" s="7">
        <v>26</v>
      </c>
      <c r="AN169" s="7">
        <v>26</v>
      </c>
      <c r="AO169" s="7">
        <v>26</v>
      </c>
      <c r="AP169" s="7">
        <v>26</v>
      </c>
      <c r="AQ169" s="7">
        <v>26</v>
      </c>
      <c r="AR169" s="7">
        <v>26</v>
      </c>
      <c r="AS169" s="7">
        <v>26</v>
      </c>
    </row>
    <row r="170" spans="1:45">
      <c r="A170" t="s">
        <v>625</v>
      </c>
      <c r="B170" s="23">
        <v>311</v>
      </c>
      <c r="C170" s="18" t="s">
        <v>380</v>
      </c>
      <c r="D170" s="7">
        <v>32</v>
      </c>
      <c r="E170" s="7">
        <v>32</v>
      </c>
      <c r="F170" s="7">
        <v>32</v>
      </c>
      <c r="G170" s="7">
        <v>32</v>
      </c>
      <c r="H170" s="7">
        <v>33</v>
      </c>
      <c r="I170" s="7">
        <v>33</v>
      </c>
      <c r="J170" s="7">
        <v>33</v>
      </c>
      <c r="K170" s="7">
        <v>33</v>
      </c>
      <c r="L170" s="7">
        <v>33</v>
      </c>
      <c r="M170" s="7">
        <v>33</v>
      </c>
      <c r="N170" s="7">
        <v>33</v>
      </c>
      <c r="O170" s="7">
        <v>33</v>
      </c>
      <c r="P170" s="7">
        <v>33</v>
      </c>
      <c r="Q170" s="7">
        <v>33</v>
      </c>
      <c r="R170" s="7">
        <v>33</v>
      </c>
      <c r="S170" s="7">
        <v>36</v>
      </c>
      <c r="T170" s="7">
        <v>36</v>
      </c>
      <c r="U170" s="7">
        <v>37</v>
      </c>
      <c r="V170" s="7">
        <v>38</v>
      </c>
      <c r="W170" s="7">
        <v>38</v>
      </c>
      <c r="X170" s="7">
        <v>37</v>
      </c>
      <c r="Y170" s="7">
        <v>37</v>
      </c>
      <c r="Z170" s="7">
        <v>37</v>
      </c>
      <c r="AA170" s="7">
        <v>37</v>
      </c>
      <c r="AB170" s="7">
        <v>37</v>
      </c>
      <c r="AC170" s="7">
        <v>37</v>
      </c>
      <c r="AD170" s="7">
        <v>37</v>
      </c>
      <c r="AE170" s="7">
        <v>37</v>
      </c>
      <c r="AF170" s="7">
        <v>37</v>
      </c>
      <c r="AG170" s="7">
        <v>35</v>
      </c>
      <c r="AH170" s="7">
        <v>35</v>
      </c>
      <c r="AI170" s="7">
        <v>35</v>
      </c>
      <c r="AJ170" s="7">
        <v>35</v>
      </c>
      <c r="AK170" s="7">
        <v>35</v>
      </c>
      <c r="AL170" s="7">
        <v>35</v>
      </c>
      <c r="AM170" s="7">
        <v>35</v>
      </c>
      <c r="AN170" s="7">
        <v>35</v>
      </c>
      <c r="AO170" s="7">
        <v>35</v>
      </c>
      <c r="AP170" s="7">
        <v>36</v>
      </c>
      <c r="AQ170" s="7">
        <v>36</v>
      </c>
      <c r="AR170" s="7">
        <v>36</v>
      </c>
      <c r="AS170" s="7">
        <v>36</v>
      </c>
    </row>
    <row r="171" spans="1:45">
      <c r="A171" t="s">
        <v>625</v>
      </c>
      <c r="B171" s="23">
        <v>312</v>
      </c>
      <c r="C171" s="18" t="s">
        <v>381</v>
      </c>
      <c r="D171" s="7">
        <v>0</v>
      </c>
      <c r="E171" s="7">
        <v>0</v>
      </c>
      <c r="F171" s="7">
        <v>0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>
        <v>0</v>
      </c>
      <c r="S171" s="7">
        <v>0</v>
      </c>
      <c r="T171" s="7">
        <v>0</v>
      </c>
      <c r="U171" s="7">
        <v>0</v>
      </c>
      <c r="V171" s="7">
        <v>0</v>
      </c>
      <c r="W171" s="7">
        <v>0</v>
      </c>
      <c r="X171" s="7">
        <v>0</v>
      </c>
      <c r="Y171" s="7">
        <v>0</v>
      </c>
      <c r="Z171" s="7">
        <v>0</v>
      </c>
      <c r="AA171" s="7">
        <v>0</v>
      </c>
      <c r="AB171" s="7">
        <v>0</v>
      </c>
      <c r="AC171" s="7">
        <v>0</v>
      </c>
      <c r="AD171" s="7">
        <v>0</v>
      </c>
      <c r="AE171" s="7">
        <v>0</v>
      </c>
      <c r="AF171" s="7">
        <v>0</v>
      </c>
      <c r="AG171" s="7">
        <v>0</v>
      </c>
      <c r="AH171" s="7">
        <v>0</v>
      </c>
      <c r="AI171" s="7">
        <v>0</v>
      </c>
      <c r="AJ171" s="7">
        <v>0</v>
      </c>
      <c r="AK171" s="7">
        <v>0</v>
      </c>
      <c r="AL171" s="7">
        <v>0</v>
      </c>
      <c r="AM171" s="7">
        <v>0</v>
      </c>
      <c r="AN171" s="7">
        <v>0</v>
      </c>
      <c r="AO171" s="7">
        <v>0</v>
      </c>
      <c r="AP171" s="7">
        <v>0</v>
      </c>
      <c r="AQ171" s="7">
        <v>0</v>
      </c>
      <c r="AR171" s="7">
        <v>0</v>
      </c>
      <c r="AS171" s="7">
        <v>0</v>
      </c>
    </row>
    <row r="172" spans="1:45">
      <c r="A172" t="s">
        <v>625</v>
      </c>
      <c r="B172" s="23">
        <v>314</v>
      </c>
      <c r="C172" s="18" t="s">
        <v>382</v>
      </c>
      <c r="D172" s="7">
        <v>2</v>
      </c>
      <c r="E172" s="7">
        <v>2</v>
      </c>
      <c r="F172" s="7">
        <v>2</v>
      </c>
      <c r="G172" s="7">
        <v>2</v>
      </c>
      <c r="H172" s="7">
        <v>2</v>
      </c>
      <c r="I172" s="7">
        <v>2</v>
      </c>
      <c r="J172" s="7">
        <v>2</v>
      </c>
      <c r="K172" s="7">
        <v>2</v>
      </c>
      <c r="L172" s="7">
        <v>2</v>
      </c>
      <c r="M172" s="7">
        <v>2</v>
      </c>
      <c r="N172" s="7">
        <v>2</v>
      </c>
      <c r="O172" s="7">
        <v>2</v>
      </c>
      <c r="P172" s="7">
        <v>2</v>
      </c>
      <c r="Q172" s="7">
        <v>2</v>
      </c>
      <c r="R172" s="7">
        <v>2</v>
      </c>
      <c r="S172" s="7">
        <v>2</v>
      </c>
      <c r="T172" s="7">
        <v>2</v>
      </c>
      <c r="U172" s="7">
        <v>2</v>
      </c>
      <c r="V172" s="7">
        <v>2</v>
      </c>
      <c r="W172" s="7">
        <v>2</v>
      </c>
      <c r="X172" s="7">
        <v>2</v>
      </c>
      <c r="Y172" s="7">
        <v>2</v>
      </c>
      <c r="Z172" s="7">
        <v>2</v>
      </c>
      <c r="AA172" s="7">
        <v>2</v>
      </c>
      <c r="AB172" s="7">
        <v>2</v>
      </c>
      <c r="AC172" s="7">
        <v>2</v>
      </c>
      <c r="AD172" s="7">
        <v>2</v>
      </c>
      <c r="AE172" s="7">
        <v>2</v>
      </c>
      <c r="AF172" s="7">
        <v>2</v>
      </c>
      <c r="AG172" s="7">
        <v>2</v>
      </c>
      <c r="AH172" s="7">
        <v>2</v>
      </c>
      <c r="AI172" s="7">
        <v>2</v>
      </c>
      <c r="AJ172" s="7">
        <v>2</v>
      </c>
      <c r="AK172" s="7">
        <v>2</v>
      </c>
      <c r="AL172" s="7">
        <v>2</v>
      </c>
      <c r="AM172" s="7">
        <v>2</v>
      </c>
      <c r="AN172" s="7">
        <v>2</v>
      </c>
      <c r="AO172" s="7">
        <v>2</v>
      </c>
      <c r="AP172" s="7">
        <v>2</v>
      </c>
      <c r="AQ172" s="7">
        <v>2</v>
      </c>
      <c r="AR172" s="7">
        <v>2</v>
      </c>
      <c r="AS172" s="7">
        <v>2</v>
      </c>
    </row>
    <row r="173" spans="1:45">
      <c r="A173" t="s">
        <v>625</v>
      </c>
      <c r="B173" s="23">
        <v>316</v>
      </c>
      <c r="C173" s="18" t="s">
        <v>383</v>
      </c>
      <c r="D173" s="7">
        <v>20</v>
      </c>
      <c r="E173" s="7">
        <v>20</v>
      </c>
      <c r="F173" s="7">
        <v>20</v>
      </c>
      <c r="G173" s="7">
        <v>21</v>
      </c>
      <c r="H173" s="7">
        <v>21</v>
      </c>
      <c r="I173" s="7">
        <v>21</v>
      </c>
      <c r="J173" s="7">
        <v>21</v>
      </c>
      <c r="K173" s="7">
        <v>21</v>
      </c>
      <c r="L173" s="7">
        <v>21</v>
      </c>
      <c r="M173" s="7">
        <v>21</v>
      </c>
      <c r="N173" s="7">
        <v>21</v>
      </c>
      <c r="O173" s="7">
        <v>21</v>
      </c>
      <c r="P173" s="7">
        <v>21</v>
      </c>
      <c r="Q173" s="7">
        <v>21</v>
      </c>
      <c r="R173" s="7">
        <v>21</v>
      </c>
      <c r="S173" s="7">
        <v>23</v>
      </c>
      <c r="T173" s="7">
        <v>23</v>
      </c>
      <c r="U173" s="7">
        <v>23</v>
      </c>
      <c r="V173" s="7">
        <v>24</v>
      </c>
      <c r="W173" s="7">
        <v>24</v>
      </c>
      <c r="X173" s="7">
        <v>24</v>
      </c>
      <c r="Y173" s="7">
        <v>24</v>
      </c>
      <c r="Z173" s="7">
        <v>24</v>
      </c>
      <c r="AA173" s="7">
        <v>24</v>
      </c>
      <c r="AB173" s="7">
        <v>24</v>
      </c>
      <c r="AC173" s="7">
        <v>24</v>
      </c>
      <c r="AD173" s="7">
        <v>24</v>
      </c>
      <c r="AE173" s="7">
        <v>24</v>
      </c>
      <c r="AF173" s="7">
        <v>24</v>
      </c>
      <c r="AG173" s="7">
        <v>24</v>
      </c>
      <c r="AH173" s="7">
        <v>24</v>
      </c>
      <c r="AI173" s="7">
        <v>24</v>
      </c>
      <c r="AJ173" s="7">
        <v>24</v>
      </c>
      <c r="AK173" s="7">
        <v>24</v>
      </c>
      <c r="AL173" s="7">
        <v>24</v>
      </c>
      <c r="AM173" s="7">
        <v>24</v>
      </c>
      <c r="AN173" s="7">
        <v>24</v>
      </c>
      <c r="AO173" s="7">
        <v>24</v>
      </c>
      <c r="AP173" s="7">
        <v>24</v>
      </c>
      <c r="AQ173" s="7">
        <v>24</v>
      </c>
      <c r="AR173" s="7">
        <v>25</v>
      </c>
      <c r="AS173" s="7">
        <v>25</v>
      </c>
    </row>
    <row r="174" spans="1:45">
      <c r="A174" t="s">
        <v>625</v>
      </c>
      <c r="B174" s="23">
        <v>317</v>
      </c>
      <c r="C174" s="18" t="s">
        <v>384</v>
      </c>
      <c r="D174" s="7">
        <v>8</v>
      </c>
      <c r="E174" s="7">
        <v>8</v>
      </c>
      <c r="F174" s="7">
        <v>8</v>
      </c>
      <c r="G174" s="7">
        <v>8</v>
      </c>
      <c r="H174" s="7">
        <v>8</v>
      </c>
      <c r="I174" s="7">
        <v>8</v>
      </c>
      <c r="J174" s="7">
        <v>8</v>
      </c>
      <c r="K174" s="7">
        <v>8</v>
      </c>
      <c r="L174" s="7">
        <v>8</v>
      </c>
      <c r="M174" s="7">
        <v>8</v>
      </c>
      <c r="N174" s="7">
        <v>8</v>
      </c>
      <c r="O174" s="7">
        <v>8</v>
      </c>
      <c r="P174" s="7">
        <v>8</v>
      </c>
      <c r="Q174" s="7">
        <v>8</v>
      </c>
      <c r="R174" s="7">
        <v>8</v>
      </c>
      <c r="S174" s="7">
        <v>8</v>
      </c>
      <c r="T174" s="7">
        <v>8</v>
      </c>
      <c r="U174" s="7">
        <v>8</v>
      </c>
      <c r="V174" s="7">
        <v>8</v>
      </c>
      <c r="W174" s="7">
        <v>8</v>
      </c>
      <c r="X174" s="7">
        <v>8</v>
      </c>
      <c r="Y174" s="7">
        <v>8</v>
      </c>
      <c r="Z174" s="7">
        <v>8</v>
      </c>
      <c r="AA174" s="7">
        <v>8</v>
      </c>
      <c r="AB174" s="7">
        <v>8</v>
      </c>
      <c r="AC174" s="7">
        <v>8</v>
      </c>
      <c r="AD174" s="7">
        <v>8</v>
      </c>
      <c r="AE174" s="7">
        <v>8</v>
      </c>
      <c r="AF174" s="7">
        <v>8</v>
      </c>
      <c r="AG174" s="7">
        <v>8</v>
      </c>
      <c r="AH174" s="7">
        <v>8</v>
      </c>
      <c r="AI174" s="7">
        <v>8</v>
      </c>
      <c r="AJ174" s="7">
        <v>8</v>
      </c>
      <c r="AK174" s="7">
        <v>8</v>
      </c>
      <c r="AL174" s="7">
        <v>8</v>
      </c>
      <c r="AM174" s="7">
        <v>8</v>
      </c>
      <c r="AN174" s="7">
        <v>8</v>
      </c>
      <c r="AO174" s="7">
        <v>8</v>
      </c>
      <c r="AP174" s="7">
        <v>8</v>
      </c>
      <c r="AQ174" s="7">
        <v>8</v>
      </c>
      <c r="AR174" s="7">
        <v>8</v>
      </c>
      <c r="AS174" s="7">
        <v>8</v>
      </c>
    </row>
    <row r="175" spans="1:45">
      <c r="A175" t="s">
        <v>625</v>
      </c>
      <c r="B175" s="23">
        <v>318</v>
      </c>
      <c r="C175" s="18" t="s">
        <v>385</v>
      </c>
      <c r="D175" s="7">
        <v>15</v>
      </c>
      <c r="E175" s="7">
        <v>14</v>
      </c>
      <c r="F175" s="7">
        <v>14</v>
      </c>
      <c r="G175" s="7">
        <v>14</v>
      </c>
      <c r="H175" s="7">
        <v>14</v>
      </c>
      <c r="I175" s="7">
        <v>14</v>
      </c>
      <c r="J175" s="7">
        <v>14</v>
      </c>
      <c r="K175" s="7">
        <v>14</v>
      </c>
      <c r="L175" s="7">
        <v>14</v>
      </c>
      <c r="M175" s="7">
        <v>15</v>
      </c>
      <c r="N175" s="7">
        <v>15</v>
      </c>
      <c r="O175" s="7">
        <v>15</v>
      </c>
      <c r="P175" s="7">
        <v>15</v>
      </c>
      <c r="Q175" s="7">
        <v>15</v>
      </c>
      <c r="R175" s="7">
        <v>16</v>
      </c>
      <c r="S175" s="7">
        <v>16</v>
      </c>
      <c r="T175" s="7">
        <v>16</v>
      </c>
      <c r="U175" s="7">
        <v>16</v>
      </c>
      <c r="V175" s="7">
        <v>16</v>
      </c>
      <c r="W175" s="7">
        <v>16</v>
      </c>
      <c r="X175" s="7">
        <v>16</v>
      </c>
      <c r="Y175" s="7">
        <v>16</v>
      </c>
      <c r="Z175" s="7">
        <v>16</v>
      </c>
      <c r="AA175" s="7">
        <v>16</v>
      </c>
      <c r="AB175" s="7">
        <v>16</v>
      </c>
      <c r="AC175" s="7">
        <v>16</v>
      </c>
      <c r="AD175" s="7">
        <v>16</v>
      </c>
      <c r="AE175" s="7">
        <v>16</v>
      </c>
      <c r="AF175" s="7">
        <v>17</v>
      </c>
      <c r="AG175" s="7">
        <v>17</v>
      </c>
      <c r="AH175" s="7">
        <v>17</v>
      </c>
      <c r="AI175" s="7">
        <v>17</v>
      </c>
      <c r="AJ175" s="7">
        <v>17</v>
      </c>
      <c r="AK175" s="7">
        <v>17</v>
      </c>
      <c r="AL175" s="7">
        <v>17</v>
      </c>
      <c r="AM175" s="7">
        <v>18</v>
      </c>
      <c r="AN175" s="7">
        <v>18</v>
      </c>
      <c r="AO175" s="7">
        <v>18</v>
      </c>
      <c r="AP175" s="7">
        <v>18</v>
      </c>
      <c r="AQ175" s="7">
        <v>18</v>
      </c>
      <c r="AR175" s="7">
        <v>18</v>
      </c>
      <c r="AS175" s="7">
        <v>17</v>
      </c>
    </row>
    <row r="176" spans="1:45">
      <c r="A176" t="s">
        <v>625</v>
      </c>
      <c r="B176" s="23">
        <v>319</v>
      </c>
      <c r="C176" s="18" t="s">
        <v>386</v>
      </c>
      <c r="D176" s="7">
        <v>14</v>
      </c>
      <c r="E176" s="7">
        <v>15</v>
      </c>
      <c r="F176" s="7">
        <v>15</v>
      </c>
      <c r="G176" s="7">
        <v>15</v>
      </c>
      <c r="H176" s="7">
        <v>16</v>
      </c>
      <c r="I176" s="7">
        <v>16</v>
      </c>
      <c r="J176" s="7">
        <v>17</v>
      </c>
      <c r="K176" s="7">
        <v>17</v>
      </c>
      <c r="L176" s="7">
        <v>17</v>
      </c>
      <c r="M176" s="7">
        <v>17</v>
      </c>
      <c r="N176" s="7">
        <v>16</v>
      </c>
      <c r="O176" s="7">
        <v>16</v>
      </c>
      <c r="P176" s="7">
        <v>16</v>
      </c>
      <c r="Q176" s="7">
        <v>16</v>
      </c>
      <c r="R176" s="7">
        <v>16</v>
      </c>
      <c r="S176" s="7">
        <v>16</v>
      </c>
      <c r="T176" s="7">
        <v>17</v>
      </c>
      <c r="U176" s="7">
        <v>17</v>
      </c>
      <c r="V176" s="7">
        <v>17</v>
      </c>
      <c r="W176" s="7">
        <v>17</v>
      </c>
      <c r="X176" s="7">
        <v>17</v>
      </c>
      <c r="Y176" s="7">
        <v>17</v>
      </c>
      <c r="Z176" s="7">
        <v>17</v>
      </c>
      <c r="AA176" s="7">
        <v>17</v>
      </c>
      <c r="AB176" s="7">
        <v>17</v>
      </c>
      <c r="AC176" s="7">
        <v>17</v>
      </c>
      <c r="AD176" s="7">
        <v>16</v>
      </c>
      <c r="AE176" s="7">
        <v>16</v>
      </c>
      <c r="AF176" s="7">
        <v>16</v>
      </c>
      <c r="AG176" s="7">
        <v>16</v>
      </c>
      <c r="AH176" s="7">
        <v>17</v>
      </c>
      <c r="AI176" s="7">
        <v>17</v>
      </c>
      <c r="AJ176" s="7">
        <v>17</v>
      </c>
      <c r="AK176" s="7">
        <v>17</v>
      </c>
      <c r="AL176" s="7">
        <v>17</v>
      </c>
      <c r="AM176" s="7">
        <v>17</v>
      </c>
      <c r="AN176" s="7">
        <v>18</v>
      </c>
      <c r="AO176" s="7">
        <v>18</v>
      </c>
      <c r="AP176" s="7">
        <v>18</v>
      </c>
      <c r="AQ176" s="7">
        <v>18</v>
      </c>
      <c r="AR176" s="7">
        <v>18</v>
      </c>
      <c r="AS176" s="7">
        <v>18</v>
      </c>
    </row>
    <row r="177" spans="1:45">
      <c r="A177" t="s">
        <v>625</v>
      </c>
      <c r="B177" s="23">
        <v>320</v>
      </c>
      <c r="C177" s="18" t="s">
        <v>387</v>
      </c>
      <c r="D177" s="7">
        <v>19</v>
      </c>
      <c r="E177" s="7">
        <v>19</v>
      </c>
      <c r="F177" s="7">
        <v>19</v>
      </c>
      <c r="G177" s="7">
        <v>19</v>
      </c>
      <c r="H177" s="7">
        <v>19</v>
      </c>
      <c r="I177" s="7">
        <v>19</v>
      </c>
      <c r="J177" s="7">
        <v>22</v>
      </c>
      <c r="K177" s="7">
        <v>21</v>
      </c>
      <c r="L177" s="7">
        <v>21</v>
      </c>
      <c r="M177" s="7">
        <v>21</v>
      </c>
      <c r="N177" s="7">
        <v>21</v>
      </c>
      <c r="O177" s="7">
        <v>21</v>
      </c>
      <c r="P177" s="7">
        <v>21</v>
      </c>
      <c r="Q177" s="7">
        <v>21</v>
      </c>
      <c r="R177" s="7">
        <v>21</v>
      </c>
      <c r="S177" s="7">
        <v>21</v>
      </c>
      <c r="T177" s="7">
        <v>21</v>
      </c>
      <c r="U177" s="7">
        <v>21</v>
      </c>
      <c r="V177" s="7">
        <v>21</v>
      </c>
      <c r="W177" s="7">
        <v>21</v>
      </c>
      <c r="X177" s="7">
        <v>21</v>
      </c>
      <c r="Y177" s="7">
        <v>21</v>
      </c>
      <c r="Z177" s="7">
        <v>21</v>
      </c>
      <c r="AA177" s="7">
        <v>21</v>
      </c>
      <c r="AB177" s="7">
        <v>21</v>
      </c>
      <c r="AC177" s="7">
        <v>20</v>
      </c>
      <c r="AD177" s="7">
        <v>20</v>
      </c>
      <c r="AE177" s="7">
        <v>20</v>
      </c>
      <c r="AF177" s="7">
        <v>21</v>
      </c>
      <c r="AG177" s="7">
        <v>21</v>
      </c>
      <c r="AH177" s="7">
        <v>22</v>
      </c>
      <c r="AI177" s="7">
        <v>23</v>
      </c>
      <c r="AJ177" s="7">
        <v>23</v>
      </c>
      <c r="AK177" s="7">
        <v>23</v>
      </c>
      <c r="AL177" s="7">
        <v>23</v>
      </c>
      <c r="AM177" s="7">
        <v>23</v>
      </c>
      <c r="AN177" s="7">
        <v>23</v>
      </c>
      <c r="AO177" s="7">
        <v>23</v>
      </c>
      <c r="AP177" s="7">
        <v>23</v>
      </c>
      <c r="AQ177" s="7">
        <v>23</v>
      </c>
      <c r="AR177" s="7">
        <v>23</v>
      </c>
      <c r="AS177" s="7">
        <v>23</v>
      </c>
    </row>
    <row r="178" spans="1:45">
      <c r="A178" t="s">
        <v>625</v>
      </c>
      <c r="B178" s="23">
        <v>321</v>
      </c>
      <c r="C178" s="18" t="s">
        <v>388</v>
      </c>
      <c r="D178" s="7">
        <v>5</v>
      </c>
      <c r="E178" s="7">
        <v>5</v>
      </c>
      <c r="F178" s="7">
        <v>5</v>
      </c>
      <c r="G178" s="7">
        <v>5</v>
      </c>
      <c r="H178" s="7">
        <v>5</v>
      </c>
      <c r="I178" s="7">
        <v>5</v>
      </c>
      <c r="J178" s="7">
        <v>5</v>
      </c>
      <c r="K178" s="7">
        <v>5</v>
      </c>
      <c r="L178" s="7">
        <v>5</v>
      </c>
      <c r="M178" s="7">
        <v>5</v>
      </c>
      <c r="N178" s="7">
        <v>5</v>
      </c>
      <c r="O178" s="7">
        <v>5</v>
      </c>
      <c r="P178" s="7">
        <v>5</v>
      </c>
      <c r="Q178" s="7">
        <v>5</v>
      </c>
      <c r="R178" s="7">
        <v>5</v>
      </c>
      <c r="S178" s="7">
        <v>5</v>
      </c>
      <c r="T178" s="7">
        <v>5</v>
      </c>
      <c r="U178" s="7">
        <v>5</v>
      </c>
      <c r="V178" s="7">
        <v>5</v>
      </c>
      <c r="W178" s="7">
        <v>5</v>
      </c>
      <c r="X178" s="7">
        <v>5</v>
      </c>
      <c r="Y178" s="7">
        <v>5</v>
      </c>
      <c r="Z178" s="7">
        <v>5</v>
      </c>
      <c r="AA178" s="7">
        <v>5</v>
      </c>
      <c r="AB178" s="7">
        <v>5</v>
      </c>
      <c r="AC178" s="7">
        <v>5</v>
      </c>
      <c r="AD178" s="7">
        <v>5</v>
      </c>
      <c r="AE178" s="7">
        <v>5</v>
      </c>
      <c r="AF178" s="7">
        <v>5</v>
      </c>
      <c r="AG178" s="7">
        <v>5</v>
      </c>
      <c r="AH178" s="7">
        <v>5</v>
      </c>
      <c r="AI178" s="7">
        <v>5</v>
      </c>
      <c r="AJ178" s="7">
        <v>5</v>
      </c>
      <c r="AK178" s="7">
        <v>5</v>
      </c>
      <c r="AL178" s="7">
        <v>5</v>
      </c>
      <c r="AM178" s="7">
        <v>5</v>
      </c>
      <c r="AN178" s="7">
        <v>5</v>
      </c>
      <c r="AO178" s="7">
        <v>5</v>
      </c>
      <c r="AP178" s="7">
        <v>5</v>
      </c>
      <c r="AQ178" s="7">
        <v>5</v>
      </c>
      <c r="AR178" s="7">
        <v>5</v>
      </c>
      <c r="AS178" s="7">
        <v>5</v>
      </c>
    </row>
    <row r="179" spans="1:45">
      <c r="A179" t="s">
        <v>625</v>
      </c>
      <c r="B179" s="23">
        <v>322</v>
      </c>
      <c r="C179" s="18" t="s">
        <v>389</v>
      </c>
      <c r="D179" s="7">
        <v>9</v>
      </c>
      <c r="E179" s="7">
        <v>9</v>
      </c>
      <c r="F179" s="7">
        <v>9</v>
      </c>
      <c r="G179" s="7">
        <v>9</v>
      </c>
      <c r="H179" s="7">
        <v>9</v>
      </c>
      <c r="I179" s="7">
        <v>9</v>
      </c>
      <c r="J179" s="7">
        <v>9</v>
      </c>
      <c r="K179" s="7">
        <v>9</v>
      </c>
      <c r="L179" s="7">
        <v>9</v>
      </c>
      <c r="M179" s="7">
        <v>9</v>
      </c>
      <c r="N179" s="7">
        <v>9</v>
      </c>
      <c r="O179" s="7">
        <v>9</v>
      </c>
      <c r="P179" s="7">
        <v>9</v>
      </c>
      <c r="Q179" s="7">
        <v>9</v>
      </c>
      <c r="R179" s="7">
        <v>9</v>
      </c>
      <c r="S179" s="7">
        <v>9</v>
      </c>
      <c r="T179" s="7">
        <v>9</v>
      </c>
      <c r="U179" s="7">
        <v>9</v>
      </c>
      <c r="V179" s="7">
        <v>10</v>
      </c>
      <c r="W179" s="7">
        <v>10</v>
      </c>
      <c r="X179" s="7">
        <v>10</v>
      </c>
      <c r="Y179" s="7">
        <v>10</v>
      </c>
      <c r="Z179" s="7">
        <v>10</v>
      </c>
      <c r="AA179" s="7">
        <v>10</v>
      </c>
      <c r="AB179" s="7">
        <v>10</v>
      </c>
      <c r="AC179" s="7">
        <v>10</v>
      </c>
      <c r="AD179" s="7">
        <v>10</v>
      </c>
      <c r="AE179" s="7">
        <v>10</v>
      </c>
      <c r="AF179" s="7">
        <v>10</v>
      </c>
      <c r="AG179" s="7">
        <v>10</v>
      </c>
      <c r="AH179" s="7">
        <v>10</v>
      </c>
      <c r="AI179" s="7">
        <v>10</v>
      </c>
      <c r="AJ179" s="7">
        <v>10</v>
      </c>
      <c r="AK179" s="7">
        <v>10</v>
      </c>
      <c r="AL179" s="7">
        <v>9</v>
      </c>
      <c r="AM179" s="7">
        <v>9</v>
      </c>
      <c r="AN179" s="7">
        <v>8</v>
      </c>
      <c r="AO179" s="7">
        <v>9</v>
      </c>
      <c r="AP179" s="7">
        <v>9</v>
      </c>
      <c r="AQ179" s="7">
        <v>9</v>
      </c>
      <c r="AR179" s="7">
        <v>10</v>
      </c>
      <c r="AS179" s="7">
        <v>10</v>
      </c>
    </row>
    <row r="180" spans="1:45">
      <c r="A180" t="s">
        <v>625</v>
      </c>
      <c r="B180" s="23">
        <v>323</v>
      </c>
      <c r="C180" s="18" t="s">
        <v>390</v>
      </c>
      <c r="D180" s="7">
        <v>17</v>
      </c>
      <c r="E180" s="7">
        <v>17</v>
      </c>
      <c r="F180" s="7">
        <v>17</v>
      </c>
      <c r="G180" s="7">
        <v>17</v>
      </c>
      <c r="H180" s="7">
        <v>17</v>
      </c>
      <c r="I180" s="7">
        <v>17</v>
      </c>
      <c r="J180" s="7">
        <v>17</v>
      </c>
      <c r="K180" s="7">
        <v>17</v>
      </c>
      <c r="L180" s="7">
        <v>17</v>
      </c>
      <c r="M180" s="7">
        <v>17</v>
      </c>
      <c r="N180" s="7">
        <v>17</v>
      </c>
      <c r="O180" s="7">
        <v>17</v>
      </c>
      <c r="P180" s="7">
        <v>17</v>
      </c>
      <c r="Q180" s="7">
        <v>17</v>
      </c>
      <c r="R180" s="7">
        <v>17</v>
      </c>
      <c r="S180" s="7">
        <v>17</v>
      </c>
      <c r="T180" s="7">
        <v>17</v>
      </c>
      <c r="U180" s="7">
        <v>17</v>
      </c>
      <c r="V180" s="7">
        <v>17</v>
      </c>
      <c r="W180" s="7">
        <v>17</v>
      </c>
      <c r="X180" s="7">
        <v>17</v>
      </c>
      <c r="Y180" s="7">
        <v>17</v>
      </c>
      <c r="Z180" s="7">
        <v>17</v>
      </c>
      <c r="AA180" s="7">
        <v>17</v>
      </c>
      <c r="AB180" s="7">
        <v>17</v>
      </c>
      <c r="AC180" s="7">
        <v>18</v>
      </c>
      <c r="AD180" s="7">
        <v>18</v>
      </c>
      <c r="AE180" s="7">
        <v>18</v>
      </c>
      <c r="AF180" s="7">
        <v>18</v>
      </c>
      <c r="AG180" s="7">
        <v>18</v>
      </c>
      <c r="AH180" s="7">
        <v>18</v>
      </c>
      <c r="AI180" s="7">
        <v>18</v>
      </c>
      <c r="AJ180" s="7">
        <v>18</v>
      </c>
      <c r="AK180" s="7">
        <v>17</v>
      </c>
      <c r="AL180" s="7">
        <v>17</v>
      </c>
      <c r="AM180" s="7">
        <v>17</v>
      </c>
      <c r="AN180" s="7">
        <v>17</v>
      </c>
      <c r="AO180" s="7">
        <v>16</v>
      </c>
      <c r="AP180" s="7">
        <v>16</v>
      </c>
      <c r="AQ180" s="7">
        <v>16</v>
      </c>
      <c r="AR180" s="7">
        <v>16</v>
      </c>
      <c r="AS180" s="7">
        <v>16</v>
      </c>
    </row>
    <row r="181" spans="1:45">
      <c r="A181" t="s">
        <v>625</v>
      </c>
      <c r="B181" s="23">
        <v>324</v>
      </c>
      <c r="C181" s="18" t="s">
        <v>391</v>
      </c>
      <c r="D181" s="7">
        <v>278</v>
      </c>
      <c r="E181" s="7">
        <v>280</v>
      </c>
      <c r="F181" s="7">
        <v>282</v>
      </c>
      <c r="G181" s="7">
        <v>283</v>
      </c>
      <c r="H181" s="7">
        <v>283</v>
      </c>
      <c r="I181" s="7">
        <v>280</v>
      </c>
      <c r="J181" s="7">
        <v>272</v>
      </c>
      <c r="K181" s="7">
        <v>273</v>
      </c>
      <c r="L181" s="7">
        <v>276</v>
      </c>
      <c r="M181" s="7">
        <v>278</v>
      </c>
      <c r="N181" s="7">
        <v>276</v>
      </c>
      <c r="O181" s="7">
        <v>276</v>
      </c>
      <c r="P181" s="7">
        <v>276</v>
      </c>
      <c r="Q181" s="7">
        <v>273</v>
      </c>
      <c r="R181" s="7">
        <v>275</v>
      </c>
      <c r="S181" s="7">
        <v>275</v>
      </c>
      <c r="T181" s="7">
        <v>275</v>
      </c>
      <c r="U181" s="7">
        <v>272</v>
      </c>
      <c r="V181" s="7">
        <v>270</v>
      </c>
      <c r="W181" s="7">
        <v>270</v>
      </c>
      <c r="X181" s="7">
        <v>270</v>
      </c>
      <c r="Y181" s="7">
        <v>269</v>
      </c>
      <c r="Z181" s="7">
        <v>267</v>
      </c>
      <c r="AA181" s="7">
        <v>268</v>
      </c>
      <c r="AB181" s="7">
        <v>270</v>
      </c>
      <c r="AC181" s="7">
        <v>269</v>
      </c>
      <c r="AD181" s="7">
        <v>267</v>
      </c>
      <c r="AE181" s="7">
        <v>265</v>
      </c>
      <c r="AF181" s="7">
        <v>268</v>
      </c>
      <c r="AG181" s="7">
        <v>265</v>
      </c>
      <c r="AH181" s="7">
        <v>271</v>
      </c>
      <c r="AI181" s="7">
        <v>270</v>
      </c>
      <c r="AJ181" s="7">
        <v>270</v>
      </c>
      <c r="AK181" s="7">
        <v>269</v>
      </c>
      <c r="AL181" s="7">
        <v>272</v>
      </c>
      <c r="AM181" s="7">
        <v>273</v>
      </c>
      <c r="AN181" s="7">
        <v>274</v>
      </c>
      <c r="AO181" s="7">
        <v>270</v>
      </c>
      <c r="AP181" s="7">
        <v>270</v>
      </c>
      <c r="AQ181" s="7">
        <v>271</v>
      </c>
      <c r="AR181" s="7">
        <v>272</v>
      </c>
      <c r="AS181" s="7">
        <v>276</v>
      </c>
    </row>
    <row r="182" spans="1:45">
      <c r="A182" t="s">
        <v>625</v>
      </c>
      <c r="B182" s="23">
        <v>325</v>
      </c>
      <c r="C182" s="18" t="s">
        <v>392</v>
      </c>
      <c r="D182" s="7">
        <v>9</v>
      </c>
      <c r="E182" s="7">
        <v>9</v>
      </c>
      <c r="F182" s="7">
        <v>9</v>
      </c>
      <c r="G182" s="7">
        <v>9</v>
      </c>
      <c r="H182" s="7">
        <v>9</v>
      </c>
      <c r="I182" s="7">
        <v>9</v>
      </c>
      <c r="J182" s="7">
        <v>9</v>
      </c>
      <c r="K182" s="7">
        <v>9</v>
      </c>
      <c r="L182" s="7">
        <v>9</v>
      </c>
      <c r="M182" s="7">
        <v>9</v>
      </c>
      <c r="N182" s="7">
        <v>9</v>
      </c>
      <c r="O182" s="7">
        <v>9</v>
      </c>
      <c r="P182" s="7">
        <v>9</v>
      </c>
      <c r="Q182" s="7">
        <v>9</v>
      </c>
      <c r="R182" s="7">
        <v>9</v>
      </c>
      <c r="S182" s="7">
        <v>9</v>
      </c>
      <c r="T182" s="7">
        <v>9</v>
      </c>
      <c r="U182" s="7">
        <v>9</v>
      </c>
      <c r="V182" s="7">
        <v>9</v>
      </c>
      <c r="W182" s="7">
        <v>9</v>
      </c>
      <c r="X182" s="7">
        <v>9</v>
      </c>
      <c r="Y182" s="7">
        <v>9</v>
      </c>
      <c r="Z182" s="7">
        <v>9</v>
      </c>
      <c r="AA182" s="7">
        <v>8</v>
      </c>
      <c r="AB182" s="7">
        <v>8</v>
      </c>
      <c r="AC182" s="7">
        <v>9</v>
      </c>
      <c r="AD182" s="7">
        <v>9</v>
      </c>
      <c r="AE182" s="7">
        <v>9</v>
      </c>
      <c r="AF182" s="7">
        <v>9</v>
      </c>
      <c r="AG182" s="7">
        <v>9</v>
      </c>
      <c r="AH182" s="7">
        <v>10</v>
      </c>
      <c r="AI182" s="7">
        <v>10</v>
      </c>
      <c r="AJ182" s="7">
        <v>10</v>
      </c>
      <c r="AK182" s="7">
        <v>10</v>
      </c>
      <c r="AL182" s="7">
        <v>10</v>
      </c>
      <c r="AM182" s="7">
        <v>10</v>
      </c>
      <c r="AN182" s="7">
        <v>10</v>
      </c>
      <c r="AO182" s="7">
        <v>10</v>
      </c>
      <c r="AP182" s="7">
        <v>10</v>
      </c>
      <c r="AQ182" s="7">
        <v>10</v>
      </c>
      <c r="AR182" s="7">
        <v>10</v>
      </c>
      <c r="AS182" s="7">
        <v>10</v>
      </c>
    </row>
    <row r="183" spans="1:45">
      <c r="A183" t="s">
        <v>625</v>
      </c>
      <c r="B183" s="23">
        <v>326</v>
      </c>
      <c r="C183" s="18" t="s">
        <v>393</v>
      </c>
      <c r="D183" s="7">
        <v>0</v>
      </c>
      <c r="E183" s="7">
        <v>0</v>
      </c>
      <c r="F183" s="7">
        <v>0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0</v>
      </c>
      <c r="N183" s="7">
        <v>0</v>
      </c>
      <c r="O183" s="7">
        <v>0</v>
      </c>
      <c r="P183" s="7">
        <v>0</v>
      </c>
      <c r="Q183" s="7">
        <v>0</v>
      </c>
      <c r="R183" s="7">
        <v>0</v>
      </c>
      <c r="S183" s="7">
        <v>0</v>
      </c>
      <c r="T183" s="7">
        <v>0</v>
      </c>
      <c r="U183" s="7">
        <v>0</v>
      </c>
      <c r="V183" s="7">
        <v>0</v>
      </c>
      <c r="W183" s="7">
        <v>0</v>
      </c>
      <c r="X183" s="7">
        <v>0</v>
      </c>
      <c r="Y183" s="7">
        <v>0</v>
      </c>
      <c r="Z183" s="7">
        <v>0</v>
      </c>
      <c r="AA183" s="7">
        <v>0</v>
      </c>
      <c r="AB183" s="7">
        <v>0</v>
      </c>
      <c r="AC183" s="7">
        <v>0</v>
      </c>
      <c r="AD183" s="7">
        <v>0</v>
      </c>
      <c r="AE183" s="7">
        <v>0</v>
      </c>
      <c r="AF183" s="7">
        <v>0</v>
      </c>
      <c r="AG183" s="7">
        <v>0</v>
      </c>
      <c r="AH183" s="7">
        <v>0</v>
      </c>
      <c r="AI183" s="7">
        <v>0</v>
      </c>
      <c r="AJ183" s="7">
        <v>0</v>
      </c>
      <c r="AK183" s="7">
        <v>0</v>
      </c>
      <c r="AL183" s="7">
        <v>0</v>
      </c>
      <c r="AM183" s="7">
        <v>0</v>
      </c>
      <c r="AN183" s="7">
        <v>0</v>
      </c>
      <c r="AO183" s="7">
        <v>0</v>
      </c>
      <c r="AP183" s="7">
        <v>0</v>
      </c>
      <c r="AQ183" s="7">
        <v>0</v>
      </c>
      <c r="AR183" s="7">
        <v>0</v>
      </c>
      <c r="AS183" s="7">
        <v>0</v>
      </c>
    </row>
    <row r="184" spans="1:45">
      <c r="A184" t="s">
        <v>625</v>
      </c>
      <c r="B184" s="23">
        <v>327</v>
      </c>
      <c r="C184" s="18" t="s">
        <v>394</v>
      </c>
      <c r="D184" s="7">
        <v>147</v>
      </c>
      <c r="E184" s="7">
        <v>146</v>
      </c>
      <c r="F184" s="7">
        <v>146</v>
      </c>
      <c r="G184" s="7">
        <v>146</v>
      </c>
      <c r="H184" s="7">
        <v>147</v>
      </c>
      <c r="I184" s="7">
        <v>148</v>
      </c>
      <c r="J184" s="7">
        <v>150</v>
      </c>
      <c r="K184" s="7">
        <v>151</v>
      </c>
      <c r="L184" s="7">
        <v>151</v>
      </c>
      <c r="M184" s="7">
        <v>149</v>
      </c>
      <c r="N184" s="7">
        <v>150</v>
      </c>
      <c r="O184" s="7">
        <v>149</v>
      </c>
      <c r="P184" s="7">
        <v>149</v>
      </c>
      <c r="Q184" s="7">
        <v>145</v>
      </c>
      <c r="R184" s="7">
        <v>146</v>
      </c>
      <c r="S184" s="7">
        <v>145</v>
      </c>
      <c r="T184" s="7">
        <v>144</v>
      </c>
      <c r="U184" s="7">
        <v>144</v>
      </c>
      <c r="V184" s="7">
        <v>144</v>
      </c>
      <c r="W184" s="7">
        <v>143</v>
      </c>
      <c r="X184" s="7">
        <v>143</v>
      </c>
      <c r="Y184" s="7">
        <v>143</v>
      </c>
      <c r="Z184" s="7">
        <v>144</v>
      </c>
      <c r="AA184" s="7">
        <v>146</v>
      </c>
      <c r="AB184" s="7">
        <v>146</v>
      </c>
      <c r="AC184" s="7">
        <v>146</v>
      </c>
      <c r="AD184" s="7">
        <v>150</v>
      </c>
      <c r="AE184" s="7">
        <v>148</v>
      </c>
      <c r="AF184" s="7">
        <v>147</v>
      </c>
      <c r="AG184" s="7">
        <v>147</v>
      </c>
      <c r="AH184" s="7">
        <v>152</v>
      </c>
      <c r="AI184" s="7">
        <v>151</v>
      </c>
      <c r="AJ184" s="7">
        <v>155</v>
      </c>
      <c r="AK184" s="7">
        <v>155</v>
      </c>
      <c r="AL184" s="7">
        <v>152</v>
      </c>
      <c r="AM184" s="7">
        <v>151</v>
      </c>
      <c r="AN184" s="7">
        <v>152</v>
      </c>
      <c r="AO184" s="7">
        <v>155</v>
      </c>
      <c r="AP184" s="7">
        <v>153</v>
      </c>
      <c r="AQ184" s="7">
        <v>156</v>
      </c>
      <c r="AR184" s="7">
        <v>156</v>
      </c>
      <c r="AS184" s="7">
        <v>158</v>
      </c>
    </row>
    <row r="185" spans="1:45">
      <c r="A185" t="s">
        <v>625</v>
      </c>
      <c r="B185" s="23">
        <v>328</v>
      </c>
      <c r="C185" s="18" t="s">
        <v>395</v>
      </c>
      <c r="D185" s="7">
        <v>16</v>
      </c>
      <c r="E185" s="7">
        <v>16</v>
      </c>
      <c r="F185" s="7">
        <v>16</v>
      </c>
      <c r="G185" s="7">
        <v>16</v>
      </c>
      <c r="H185" s="7">
        <v>16</v>
      </c>
      <c r="I185" s="7">
        <v>16</v>
      </c>
      <c r="J185" s="7">
        <v>16</v>
      </c>
      <c r="K185" s="7">
        <v>16</v>
      </c>
      <c r="L185" s="7">
        <v>17</v>
      </c>
      <c r="M185" s="7">
        <v>17</v>
      </c>
      <c r="N185" s="7">
        <v>17</v>
      </c>
      <c r="O185" s="7">
        <v>17</v>
      </c>
      <c r="P185" s="7">
        <v>17</v>
      </c>
      <c r="Q185" s="7">
        <v>16</v>
      </c>
      <c r="R185" s="7">
        <v>17</v>
      </c>
      <c r="S185" s="7">
        <v>17</v>
      </c>
      <c r="T185" s="7">
        <v>17</v>
      </c>
      <c r="U185" s="7">
        <v>18</v>
      </c>
      <c r="V185" s="7">
        <v>18</v>
      </c>
      <c r="W185" s="7">
        <v>18</v>
      </c>
      <c r="X185" s="7">
        <v>18</v>
      </c>
      <c r="Y185" s="7">
        <v>19</v>
      </c>
      <c r="Z185" s="7">
        <v>19</v>
      </c>
      <c r="AA185" s="7">
        <v>19</v>
      </c>
      <c r="AB185" s="7">
        <v>19</v>
      </c>
      <c r="AC185" s="7">
        <v>18</v>
      </c>
      <c r="AD185" s="7">
        <v>17</v>
      </c>
      <c r="AE185" s="7">
        <v>17</v>
      </c>
      <c r="AF185" s="7">
        <v>17</v>
      </c>
      <c r="AG185" s="7">
        <v>18</v>
      </c>
      <c r="AH185" s="7">
        <v>18</v>
      </c>
      <c r="AI185" s="7">
        <v>18</v>
      </c>
      <c r="AJ185" s="7">
        <v>18</v>
      </c>
      <c r="AK185" s="7">
        <v>18</v>
      </c>
      <c r="AL185" s="7">
        <v>18</v>
      </c>
      <c r="AM185" s="7">
        <v>18</v>
      </c>
      <c r="AN185" s="7">
        <v>18</v>
      </c>
      <c r="AO185" s="7">
        <v>18</v>
      </c>
      <c r="AP185" s="7">
        <v>18</v>
      </c>
      <c r="AQ185" s="7">
        <v>18</v>
      </c>
      <c r="AR185" s="7">
        <v>19</v>
      </c>
      <c r="AS185" s="7">
        <v>19</v>
      </c>
    </row>
    <row r="186" spans="1:45">
      <c r="A186" t="s">
        <v>625</v>
      </c>
      <c r="B186" s="23">
        <v>329</v>
      </c>
      <c r="C186" s="18" t="s">
        <v>396</v>
      </c>
      <c r="D186" s="7">
        <v>31</v>
      </c>
      <c r="E186" s="7">
        <v>31</v>
      </c>
      <c r="F186" s="7">
        <v>31</v>
      </c>
      <c r="G186" s="7">
        <v>31</v>
      </c>
      <c r="H186" s="7">
        <v>31</v>
      </c>
      <c r="I186" s="7">
        <v>31</v>
      </c>
      <c r="J186" s="7">
        <v>30</v>
      </c>
      <c r="K186" s="7">
        <v>30</v>
      </c>
      <c r="L186" s="7">
        <v>30</v>
      </c>
      <c r="M186" s="7">
        <v>30</v>
      </c>
      <c r="N186" s="7">
        <v>31</v>
      </c>
      <c r="O186" s="7">
        <v>31</v>
      </c>
      <c r="P186" s="7">
        <v>31</v>
      </c>
      <c r="Q186" s="7">
        <v>31</v>
      </c>
      <c r="R186" s="7">
        <v>28</v>
      </c>
      <c r="S186" s="7">
        <v>28</v>
      </c>
      <c r="T186" s="7">
        <v>28</v>
      </c>
      <c r="U186" s="7">
        <v>28</v>
      </c>
      <c r="V186" s="7">
        <v>29</v>
      </c>
      <c r="W186" s="7">
        <v>29</v>
      </c>
      <c r="X186" s="7">
        <v>29</v>
      </c>
      <c r="Y186" s="7">
        <v>29</v>
      </c>
      <c r="Z186" s="7">
        <v>29</v>
      </c>
      <c r="AA186" s="7">
        <v>29</v>
      </c>
      <c r="AB186" s="7">
        <v>28</v>
      </c>
      <c r="AC186" s="7">
        <v>28</v>
      </c>
      <c r="AD186" s="7">
        <v>28</v>
      </c>
      <c r="AE186" s="7">
        <v>28</v>
      </c>
      <c r="AF186" s="7">
        <v>28</v>
      </c>
      <c r="AG186" s="7">
        <v>28</v>
      </c>
      <c r="AH186" s="7">
        <v>30</v>
      </c>
      <c r="AI186" s="7">
        <v>30</v>
      </c>
      <c r="AJ186" s="7">
        <v>30</v>
      </c>
      <c r="AK186" s="7">
        <v>30</v>
      </c>
      <c r="AL186" s="7">
        <v>30</v>
      </c>
      <c r="AM186" s="7">
        <v>30</v>
      </c>
      <c r="AN186" s="7">
        <v>30</v>
      </c>
      <c r="AO186" s="7">
        <v>30</v>
      </c>
      <c r="AP186" s="7">
        <v>30</v>
      </c>
      <c r="AQ186" s="7">
        <v>30</v>
      </c>
      <c r="AR186" s="7">
        <v>30</v>
      </c>
      <c r="AS186" s="7">
        <v>30</v>
      </c>
    </row>
    <row r="187" spans="1:45">
      <c r="A187" t="s">
        <v>625</v>
      </c>
      <c r="B187" s="23">
        <v>402</v>
      </c>
      <c r="C187" s="18" t="s">
        <v>397</v>
      </c>
      <c r="D187" s="7">
        <v>0</v>
      </c>
      <c r="E187" s="7">
        <v>0</v>
      </c>
      <c r="F187" s="7">
        <v>0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>
        <v>0</v>
      </c>
      <c r="P187" s="7">
        <v>0</v>
      </c>
      <c r="Q187" s="7">
        <v>0</v>
      </c>
      <c r="R187" s="7">
        <v>0</v>
      </c>
      <c r="S187" s="7">
        <v>0</v>
      </c>
      <c r="T187" s="7">
        <v>0</v>
      </c>
      <c r="U187" s="7">
        <v>0</v>
      </c>
      <c r="V187" s="7">
        <v>0</v>
      </c>
      <c r="W187" s="7">
        <v>0</v>
      </c>
      <c r="X187" s="7">
        <v>0</v>
      </c>
      <c r="Y187" s="7">
        <v>0</v>
      </c>
      <c r="Z187" s="7">
        <v>0</v>
      </c>
      <c r="AA187" s="7">
        <v>0</v>
      </c>
      <c r="AB187" s="7">
        <v>0</v>
      </c>
      <c r="AC187" s="7">
        <v>0</v>
      </c>
      <c r="AD187" s="7">
        <v>0</v>
      </c>
      <c r="AE187" s="7">
        <v>0</v>
      </c>
      <c r="AF187" s="7">
        <v>0</v>
      </c>
      <c r="AG187" s="7">
        <v>0</v>
      </c>
      <c r="AH187" s="7">
        <v>0</v>
      </c>
      <c r="AI187" s="7">
        <v>0</v>
      </c>
      <c r="AJ187" s="7">
        <v>0</v>
      </c>
      <c r="AK187" s="7">
        <v>0</v>
      </c>
      <c r="AL187" s="7">
        <v>0</v>
      </c>
      <c r="AM187" s="7">
        <v>0</v>
      </c>
      <c r="AN187" s="7">
        <v>0</v>
      </c>
      <c r="AO187" s="7">
        <v>0</v>
      </c>
      <c r="AP187" s="7">
        <v>0</v>
      </c>
      <c r="AQ187" s="7">
        <v>0</v>
      </c>
      <c r="AR187" s="7">
        <v>0</v>
      </c>
      <c r="AS187" s="7">
        <v>0</v>
      </c>
    </row>
    <row r="188" spans="1:45">
      <c r="A188" t="s">
        <v>625</v>
      </c>
      <c r="B188" s="23">
        <v>406</v>
      </c>
      <c r="C188" s="18" t="s">
        <v>398</v>
      </c>
      <c r="D188" s="7">
        <v>56</v>
      </c>
      <c r="E188" s="7">
        <v>57</v>
      </c>
      <c r="F188" s="7">
        <v>57</v>
      </c>
      <c r="G188" s="7">
        <v>57</v>
      </c>
      <c r="H188" s="7">
        <v>57</v>
      </c>
      <c r="I188" s="7">
        <v>58</v>
      </c>
      <c r="J188" s="7">
        <v>58</v>
      </c>
      <c r="K188" s="7">
        <v>57</v>
      </c>
      <c r="L188" s="7">
        <v>58</v>
      </c>
      <c r="M188" s="7">
        <v>58</v>
      </c>
      <c r="N188" s="7">
        <v>57</v>
      </c>
      <c r="O188" s="7">
        <v>57</v>
      </c>
      <c r="P188" s="7">
        <v>57</v>
      </c>
      <c r="Q188" s="7">
        <v>58</v>
      </c>
      <c r="R188" s="7">
        <v>59</v>
      </c>
      <c r="S188" s="7">
        <v>60</v>
      </c>
      <c r="T188" s="7">
        <v>60</v>
      </c>
      <c r="U188" s="7">
        <v>60</v>
      </c>
      <c r="V188" s="7">
        <v>60</v>
      </c>
      <c r="W188" s="7">
        <v>60</v>
      </c>
      <c r="X188" s="7">
        <v>60</v>
      </c>
      <c r="Y188" s="7">
        <v>62</v>
      </c>
      <c r="Z188" s="7">
        <v>62</v>
      </c>
      <c r="AA188" s="7">
        <v>63</v>
      </c>
      <c r="AB188" s="7">
        <v>63</v>
      </c>
      <c r="AC188" s="7">
        <v>64</v>
      </c>
      <c r="AD188" s="7">
        <v>64</v>
      </c>
      <c r="AE188" s="7">
        <v>64</v>
      </c>
      <c r="AF188" s="7">
        <v>64</v>
      </c>
      <c r="AG188" s="7">
        <v>64</v>
      </c>
      <c r="AH188" s="7">
        <v>64</v>
      </c>
      <c r="AI188" s="7">
        <v>64</v>
      </c>
      <c r="AJ188" s="7">
        <v>64</v>
      </c>
      <c r="AK188" s="7">
        <v>64</v>
      </c>
      <c r="AL188" s="7">
        <v>64</v>
      </c>
      <c r="AM188" s="7">
        <v>64</v>
      </c>
      <c r="AN188" s="7">
        <v>64</v>
      </c>
      <c r="AO188" s="7">
        <v>64</v>
      </c>
      <c r="AP188" s="7">
        <v>64</v>
      </c>
      <c r="AQ188" s="7">
        <v>64</v>
      </c>
      <c r="AR188" s="7">
        <v>64</v>
      </c>
      <c r="AS188" s="7">
        <v>64</v>
      </c>
    </row>
    <row r="189" spans="1:45">
      <c r="A189" t="s">
        <v>625</v>
      </c>
      <c r="B189" s="23">
        <v>407</v>
      </c>
      <c r="C189" s="18" t="s">
        <v>399</v>
      </c>
      <c r="D189" s="7">
        <v>15</v>
      </c>
      <c r="E189" s="7">
        <v>15</v>
      </c>
      <c r="F189" s="7">
        <v>15</v>
      </c>
      <c r="G189" s="7">
        <v>15</v>
      </c>
      <c r="H189" s="7">
        <v>15</v>
      </c>
      <c r="I189" s="7">
        <v>15</v>
      </c>
      <c r="J189" s="7">
        <v>15</v>
      </c>
      <c r="K189" s="7">
        <v>15</v>
      </c>
      <c r="L189" s="7">
        <v>15</v>
      </c>
      <c r="M189" s="7">
        <v>15</v>
      </c>
      <c r="N189" s="7">
        <v>15</v>
      </c>
      <c r="O189" s="7">
        <v>14</v>
      </c>
      <c r="P189" s="7">
        <v>14</v>
      </c>
      <c r="Q189" s="7">
        <v>14</v>
      </c>
      <c r="R189" s="7">
        <v>14</v>
      </c>
      <c r="S189" s="7">
        <v>14</v>
      </c>
      <c r="T189" s="7">
        <v>14</v>
      </c>
      <c r="U189" s="7">
        <v>14</v>
      </c>
      <c r="V189" s="7">
        <v>14</v>
      </c>
      <c r="W189" s="7">
        <v>14</v>
      </c>
      <c r="X189" s="7">
        <v>14</v>
      </c>
      <c r="Y189" s="7">
        <v>14</v>
      </c>
      <c r="Z189" s="7">
        <v>14</v>
      </c>
      <c r="AA189" s="7">
        <v>14</v>
      </c>
      <c r="AB189" s="7">
        <v>14</v>
      </c>
      <c r="AC189" s="7">
        <v>14</v>
      </c>
      <c r="AD189" s="7">
        <v>14</v>
      </c>
      <c r="AE189" s="7">
        <v>14</v>
      </c>
      <c r="AF189" s="7">
        <v>14</v>
      </c>
      <c r="AG189" s="7">
        <v>14</v>
      </c>
      <c r="AH189" s="7">
        <v>14</v>
      </c>
      <c r="AI189" s="7">
        <v>14</v>
      </c>
      <c r="AJ189" s="7">
        <v>14</v>
      </c>
      <c r="AK189" s="7">
        <v>14</v>
      </c>
      <c r="AL189" s="7">
        <v>14</v>
      </c>
      <c r="AM189" s="7">
        <v>14</v>
      </c>
      <c r="AN189" s="7">
        <v>13</v>
      </c>
      <c r="AO189" s="7">
        <v>13</v>
      </c>
      <c r="AP189" s="7">
        <v>14</v>
      </c>
      <c r="AQ189" s="7">
        <v>14</v>
      </c>
      <c r="AR189" s="7">
        <v>14</v>
      </c>
      <c r="AS189" s="7">
        <v>14</v>
      </c>
    </row>
    <row r="190" spans="1:45">
      <c r="A190" t="s">
        <v>625</v>
      </c>
      <c r="B190" s="23">
        <v>408</v>
      </c>
      <c r="C190" s="18" t="s">
        <v>400</v>
      </c>
      <c r="D190" s="7">
        <v>3</v>
      </c>
      <c r="E190" s="7">
        <v>3</v>
      </c>
      <c r="F190" s="7">
        <v>3</v>
      </c>
      <c r="G190" s="7">
        <v>3</v>
      </c>
      <c r="H190" s="7">
        <v>3</v>
      </c>
      <c r="I190" s="7">
        <v>3</v>
      </c>
      <c r="J190" s="7">
        <v>3</v>
      </c>
      <c r="K190" s="7">
        <v>3</v>
      </c>
      <c r="L190" s="7">
        <v>3</v>
      </c>
      <c r="M190" s="7">
        <v>3</v>
      </c>
      <c r="N190" s="7">
        <v>3</v>
      </c>
      <c r="O190" s="7">
        <v>3</v>
      </c>
      <c r="P190" s="7">
        <v>3</v>
      </c>
      <c r="Q190" s="7">
        <v>3</v>
      </c>
      <c r="R190" s="7">
        <v>3</v>
      </c>
      <c r="S190" s="7">
        <v>3</v>
      </c>
      <c r="T190" s="7">
        <v>3</v>
      </c>
      <c r="U190" s="7">
        <v>2</v>
      </c>
      <c r="V190" s="7">
        <v>2</v>
      </c>
      <c r="W190" s="7">
        <v>2</v>
      </c>
      <c r="X190" s="7">
        <v>2</v>
      </c>
      <c r="Y190" s="7">
        <v>2</v>
      </c>
      <c r="Z190" s="7">
        <v>2</v>
      </c>
      <c r="AA190" s="7">
        <v>2</v>
      </c>
      <c r="AB190" s="7">
        <v>2</v>
      </c>
      <c r="AC190" s="7">
        <v>2</v>
      </c>
      <c r="AD190" s="7">
        <v>2</v>
      </c>
      <c r="AE190" s="7">
        <v>2</v>
      </c>
      <c r="AF190" s="7">
        <v>2</v>
      </c>
      <c r="AG190" s="7">
        <v>2</v>
      </c>
      <c r="AH190" s="7">
        <v>2</v>
      </c>
      <c r="AI190" s="7">
        <v>2</v>
      </c>
      <c r="AJ190" s="7">
        <v>2</v>
      </c>
      <c r="AK190" s="7">
        <v>2</v>
      </c>
      <c r="AL190" s="7">
        <v>2</v>
      </c>
      <c r="AM190" s="7">
        <v>2</v>
      </c>
      <c r="AN190" s="7">
        <v>2</v>
      </c>
      <c r="AO190" s="7">
        <v>2</v>
      </c>
      <c r="AP190" s="7">
        <v>2</v>
      </c>
      <c r="AQ190" s="7">
        <v>2</v>
      </c>
      <c r="AR190" s="7">
        <v>2</v>
      </c>
      <c r="AS190" s="7">
        <v>2</v>
      </c>
    </row>
    <row r="191" spans="1:45">
      <c r="A191" t="s">
        <v>625</v>
      </c>
      <c r="B191" s="23">
        <v>409</v>
      </c>
      <c r="C191" s="18" t="s">
        <v>401</v>
      </c>
      <c r="D191" s="7">
        <v>11</v>
      </c>
      <c r="E191" s="7">
        <v>11</v>
      </c>
      <c r="F191" s="7">
        <v>11</v>
      </c>
      <c r="G191" s="7">
        <v>11</v>
      </c>
      <c r="H191" s="7">
        <v>11</v>
      </c>
      <c r="I191" s="7">
        <v>11</v>
      </c>
      <c r="J191" s="7">
        <v>11</v>
      </c>
      <c r="K191" s="7">
        <v>10</v>
      </c>
      <c r="L191" s="7">
        <v>10</v>
      </c>
      <c r="M191" s="7">
        <v>10</v>
      </c>
      <c r="N191" s="7">
        <v>10</v>
      </c>
      <c r="O191" s="7">
        <v>10</v>
      </c>
      <c r="P191" s="7">
        <v>10</v>
      </c>
      <c r="Q191" s="7">
        <v>10</v>
      </c>
      <c r="R191" s="7">
        <v>10</v>
      </c>
      <c r="S191" s="7">
        <v>10</v>
      </c>
      <c r="T191" s="7">
        <v>10</v>
      </c>
      <c r="U191" s="7">
        <v>11</v>
      </c>
      <c r="V191" s="7">
        <v>11</v>
      </c>
      <c r="W191" s="7">
        <v>11</v>
      </c>
      <c r="X191" s="7">
        <v>11</v>
      </c>
      <c r="Y191" s="7">
        <v>11</v>
      </c>
      <c r="Z191" s="7">
        <v>11</v>
      </c>
      <c r="AA191" s="7">
        <v>11</v>
      </c>
      <c r="AB191" s="7">
        <v>11</v>
      </c>
      <c r="AC191" s="7">
        <v>11</v>
      </c>
      <c r="AD191" s="7">
        <v>11</v>
      </c>
      <c r="AE191" s="7">
        <v>11</v>
      </c>
      <c r="AF191" s="7">
        <v>11</v>
      </c>
      <c r="AG191" s="7">
        <v>11</v>
      </c>
      <c r="AH191" s="7">
        <v>11</v>
      </c>
      <c r="AI191" s="7">
        <v>11</v>
      </c>
      <c r="AJ191" s="7">
        <v>11</v>
      </c>
      <c r="AK191" s="7">
        <v>11</v>
      </c>
      <c r="AL191" s="7">
        <v>11</v>
      </c>
      <c r="AM191" s="7">
        <v>11</v>
      </c>
      <c r="AN191" s="7">
        <v>11</v>
      </c>
      <c r="AO191" s="7">
        <v>11</v>
      </c>
      <c r="AP191" s="7">
        <v>11</v>
      </c>
      <c r="AQ191" s="7">
        <v>11</v>
      </c>
      <c r="AR191" s="7">
        <v>11</v>
      </c>
      <c r="AS191" s="7">
        <v>11</v>
      </c>
    </row>
    <row r="192" spans="1:45">
      <c r="A192" t="s">
        <v>625</v>
      </c>
      <c r="B192" s="23">
        <v>410</v>
      </c>
      <c r="C192" s="18" t="s">
        <v>402</v>
      </c>
      <c r="D192" s="7">
        <v>22</v>
      </c>
      <c r="E192" s="7">
        <v>22</v>
      </c>
      <c r="F192" s="7">
        <v>22</v>
      </c>
      <c r="G192" s="7">
        <v>22</v>
      </c>
      <c r="H192" s="7">
        <v>22</v>
      </c>
      <c r="I192" s="7">
        <v>24</v>
      </c>
      <c r="J192" s="7">
        <v>25</v>
      </c>
      <c r="K192" s="7">
        <v>25</v>
      </c>
      <c r="L192" s="7">
        <v>25</v>
      </c>
      <c r="M192" s="7">
        <v>25</v>
      </c>
      <c r="N192" s="7">
        <v>25</v>
      </c>
      <c r="O192" s="7">
        <v>25</v>
      </c>
      <c r="P192" s="7">
        <v>25</v>
      </c>
      <c r="Q192" s="7">
        <v>25</v>
      </c>
      <c r="R192" s="7">
        <v>25</v>
      </c>
      <c r="S192" s="7">
        <v>25</v>
      </c>
      <c r="T192" s="7">
        <v>25</v>
      </c>
      <c r="U192" s="7">
        <v>25</v>
      </c>
      <c r="V192" s="7">
        <v>25</v>
      </c>
      <c r="W192" s="7">
        <v>25</v>
      </c>
      <c r="X192" s="7">
        <v>25</v>
      </c>
      <c r="Y192" s="7">
        <v>25</v>
      </c>
      <c r="Z192" s="7">
        <v>25</v>
      </c>
      <c r="AA192" s="7">
        <v>25</v>
      </c>
      <c r="AB192" s="7">
        <v>25</v>
      </c>
      <c r="AC192" s="7">
        <v>24</v>
      </c>
      <c r="AD192" s="7">
        <v>24</v>
      </c>
      <c r="AE192" s="7">
        <v>24</v>
      </c>
      <c r="AF192" s="7">
        <v>23</v>
      </c>
      <c r="AG192" s="7">
        <v>23</v>
      </c>
      <c r="AH192" s="7">
        <v>23</v>
      </c>
      <c r="AI192" s="7">
        <v>23</v>
      </c>
      <c r="AJ192" s="7">
        <v>23</v>
      </c>
      <c r="AK192" s="7">
        <v>23</v>
      </c>
      <c r="AL192" s="7">
        <v>23</v>
      </c>
      <c r="AM192" s="7">
        <v>23</v>
      </c>
      <c r="AN192" s="7">
        <v>23</v>
      </c>
      <c r="AO192" s="7">
        <v>23</v>
      </c>
      <c r="AP192" s="7">
        <v>23</v>
      </c>
      <c r="AQ192" s="7">
        <v>23</v>
      </c>
      <c r="AR192" s="7">
        <v>23</v>
      </c>
      <c r="AS192" s="7">
        <v>23</v>
      </c>
    </row>
    <row r="193" spans="1:45">
      <c r="A193" t="s">
        <v>625</v>
      </c>
      <c r="B193" s="23">
        <v>411</v>
      </c>
      <c r="C193" s="18" t="s">
        <v>403</v>
      </c>
      <c r="D193" s="7">
        <v>4</v>
      </c>
      <c r="E193" s="7">
        <v>4</v>
      </c>
      <c r="F193" s="7">
        <v>4</v>
      </c>
      <c r="G193" s="7">
        <v>4</v>
      </c>
      <c r="H193" s="7">
        <v>4</v>
      </c>
      <c r="I193" s="7">
        <v>4</v>
      </c>
      <c r="J193" s="7">
        <v>4</v>
      </c>
      <c r="K193" s="7">
        <v>4</v>
      </c>
      <c r="L193" s="7">
        <v>4</v>
      </c>
      <c r="M193" s="7">
        <v>4</v>
      </c>
      <c r="N193" s="7">
        <v>4</v>
      </c>
      <c r="O193" s="7">
        <v>4</v>
      </c>
      <c r="P193" s="7">
        <v>4</v>
      </c>
      <c r="Q193" s="7">
        <v>4</v>
      </c>
      <c r="R193" s="7">
        <v>4</v>
      </c>
      <c r="S193" s="7">
        <v>4</v>
      </c>
      <c r="T193" s="7">
        <v>4</v>
      </c>
      <c r="U193" s="7">
        <v>4</v>
      </c>
      <c r="V193" s="7">
        <v>4</v>
      </c>
      <c r="W193" s="7">
        <v>4</v>
      </c>
      <c r="X193" s="7">
        <v>4</v>
      </c>
      <c r="Y193" s="7">
        <v>4</v>
      </c>
      <c r="Z193" s="7">
        <v>4</v>
      </c>
      <c r="AA193" s="7">
        <v>4</v>
      </c>
      <c r="AB193" s="7">
        <v>4</v>
      </c>
      <c r="AC193" s="7">
        <v>4</v>
      </c>
      <c r="AD193" s="7">
        <v>4</v>
      </c>
      <c r="AE193" s="7">
        <v>4</v>
      </c>
      <c r="AF193" s="7">
        <v>4</v>
      </c>
      <c r="AG193" s="7">
        <v>4</v>
      </c>
      <c r="AH193" s="7">
        <v>4</v>
      </c>
      <c r="AI193" s="7">
        <v>4</v>
      </c>
      <c r="AJ193" s="7">
        <v>4</v>
      </c>
      <c r="AK193" s="7">
        <v>4</v>
      </c>
      <c r="AL193" s="7">
        <v>4</v>
      </c>
      <c r="AM193" s="7">
        <v>4</v>
      </c>
      <c r="AN193" s="7">
        <v>4</v>
      </c>
      <c r="AO193" s="7">
        <v>4</v>
      </c>
      <c r="AP193" s="7">
        <v>4</v>
      </c>
      <c r="AQ193" s="7">
        <v>4</v>
      </c>
      <c r="AR193" s="7">
        <v>4</v>
      </c>
      <c r="AS193" s="7">
        <v>4</v>
      </c>
    </row>
    <row r="194" spans="1:45">
      <c r="A194" t="s">
        <v>625</v>
      </c>
      <c r="B194" s="23">
        <v>412</v>
      </c>
      <c r="C194" s="18" t="s">
        <v>404</v>
      </c>
      <c r="D194" s="7">
        <v>45</v>
      </c>
      <c r="E194" s="7">
        <v>45</v>
      </c>
      <c r="F194" s="7">
        <v>45</v>
      </c>
      <c r="G194" s="7">
        <v>45</v>
      </c>
      <c r="H194" s="7">
        <v>46</v>
      </c>
      <c r="I194" s="7">
        <v>46</v>
      </c>
      <c r="J194" s="7">
        <v>46</v>
      </c>
      <c r="K194" s="7">
        <v>46</v>
      </c>
      <c r="L194" s="7">
        <v>47</v>
      </c>
      <c r="M194" s="7">
        <v>47</v>
      </c>
      <c r="N194" s="7">
        <v>47</v>
      </c>
      <c r="O194" s="7">
        <v>48</v>
      </c>
      <c r="P194" s="7">
        <v>48</v>
      </c>
      <c r="Q194" s="7">
        <v>48</v>
      </c>
      <c r="R194" s="7">
        <v>48</v>
      </c>
      <c r="S194" s="7">
        <v>48</v>
      </c>
      <c r="T194" s="7">
        <v>48</v>
      </c>
      <c r="U194" s="7">
        <v>49</v>
      </c>
      <c r="V194" s="7">
        <v>48</v>
      </c>
      <c r="W194" s="7">
        <v>46</v>
      </c>
      <c r="X194" s="7">
        <v>45</v>
      </c>
      <c r="Y194" s="7">
        <v>45</v>
      </c>
      <c r="Z194" s="7">
        <v>45</v>
      </c>
      <c r="AA194" s="7">
        <v>45</v>
      </c>
      <c r="AB194" s="7">
        <v>45</v>
      </c>
      <c r="AC194" s="7">
        <v>45</v>
      </c>
      <c r="AD194" s="7">
        <v>44</v>
      </c>
      <c r="AE194" s="7">
        <v>44</v>
      </c>
      <c r="AF194" s="7">
        <v>44</v>
      </c>
      <c r="AG194" s="7">
        <v>44</v>
      </c>
      <c r="AH194" s="7">
        <v>44</v>
      </c>
      <c r="AI194" s="7">
        <v>45</v>
      </c>
      <c r="AJ194" s="7">
        <v>45</v>
      </c>
      <c r="AK194" s="7">
        <v>45</v>
      </c>
      <c r="AL194" s="7">
        <v>45</v>
      </c>
      <c r="AM194" s="7">
        <v>45</v>
      </c>
      <c r="AN194" s="7">
        <v>45</v>
      </c>
      <c r="AO194" s="7">
        <v>45</v>
      </c>
      <c r="AP194" s="7">
        <v>45</v>
      </c>
      <c r="AQ194" s="7">
        <v>45</v>
      </c>
      <c r="AR194" s="7">
        <v>45</v>
      </c>
      <c r="AS194" s="7">
        <v>46</v>
      </c>
    </row>
    <row r="195" spans="1:45">
      <c r="A195" t="s">
        <v>625</v>
      </c>
      <c r="B195" s="23">
        <v>413</v>
      </c>
      <c r="C195" s="18" t="s">
        <v>405</v>
      </c>
      <c r="D195" s="7">
        <v>9</v>
      </c>
      <c r="E195" s="7">
        <v>9</v>
      </c>
      <c r="F195" s="7">
        <v>9</v>
      </c>
      <c r="G195" s="7">
        <v>9</v>
      </c>
      <c r="H195" s="7">
        <v>9</v>
      </c>
      <c r="I195" s="7">
        <v>9</v>
      </c>
      <c r="J195" s="7">
        <v>9</v>
      </c>
      <c r="K195" s="7">
        <v>9</v>
      </c>
      <c r="L195" s="7">
        <v>9</v>
      </c>
      <c r="M195" s="7">
        <v>9</v>
      </c>
      <c r="N195" s="7">
        <v>9</v>
      </c>
      <c r="O195" s="7">
        <v>9</v>
      </c>
      <c r="P195" s="7">
        <v>9</v>
      </c>
      <c r="Q195" s="7">
        <v>9</v>
      </c>
      <c r="R195" s="7">
        <v>9</v>
      </c>
      <c r="S195" s="7">
        <v>9</v>
      </c>
      <c r="T195" s="7">
        <v>9</v>
      </c>
      <c r="U195" s="7">
        <v>9</v>
      </c>
      <c r="V195" s="7">
        <v>9</v>
      </c>
      <c r="W195" s="7">
        <v>9</v>
      </c>
      <c r="X195" s="7">
        <v>9</v>
      </c>
      <c r="Y195" s="7">
        <v>9</v>
      </c>
      <c r="Z195" s="7">
        <v>9</v>
      </c>
      <c r="AA195" s="7">
        <v>9</v>
      </c>
      <c r="AB195" s="7">
        <v>9</v>
      </c>
      <c r="AC195" s="7">
        <v>9</v>
      </c>
      <c r="AD195" s="7">
        <v>9</v>
      </c>
      <c r="AE195" s="7">
        <v>9</v>
      </c>
      <c r="AF195" s="7">
        <v>9</v>
      </c>
      <c r="AG195" s="7">
        <v>10</v>
      </c>
      <c r="AH195" s="7">
        <v>10</v>
      </c>
      <c r="AI195" s="7">
        <v>10</v>
      </c>
      <c r="AJ195" s="7">
        <v>10</v>
      </c>
      <c r="AK195" s="7">
        <v>10</v>
      </c>
      <c r="AL195" s="7">
        <v>10</v>
      </c>
      <c r="AM195" s="7">
        <v>10</v>
      </c>
      <c r="AN195" s="7">
        <v>10</v>
      </c>
      <c r="AO195" s="7">
        <v>10</v>
      </c>
      <c r="AP195" s="7">
        <v>10</v>
      </c>
      <c r="AQ195" s="7">
        <v>10</v>
      </c>
      <c r="AR195" s="7">
        <v>10</v>
      </c>
      <c r="AS195" s="7">
        <v>10</v>
      </c>
    </row>
    <row r="196" spans="1:45">
      <c r="A196" t="s">
        <v>625</v>
      </c>
      <c r="B196" s="23">
        <v>414</v>
      </c>
      <c r="C196" s="18" t="s">
        <v>406</v>
      </c>
      <c r="D196" s="7">
        <v>25</v>
      </c>
      <c r="E196" s="7">
        <v>25</v>
      </c>
      <c r="F196" s="7">
        <v>25</v>
      </c>
      <c r="G196" s="7">
        <v>25</v>
      </c>
      <c r="H196" s="7">
        <v>25</v>
      </c>
      <c r="I196" s="7">
        <v>25</v>
      </c>
      <c r="J196" s="7">
        <v>25</v>
      </c>
      <c r="K196" s="7">
        <v>25</v>
      </c>
      <c r="L196" s="7">
        <v>25</v>
      </c>
      <c r="M196" s="7">
        <v>25</v>
      </c>
      <c r="N196" s="7">
        <v>25</v>
      </c>
      <c r="O196" s="7">
        <v>26</v>
      </c>
      <c r="P196" s="7">
        <v>26</v>
      </c>
      <c r="Q196" s="7">
        <v>26</v>
      </c>
      <c r="R196" s="7">
        <v>26</v>
      </c>
      <c r="S196" s="7">
        <v>26</v>
      </c>
      <c r="T196" s="7">
        <v>26</v>
      </c>
      <c r="U196" s="7">
        <v>26</v>
      </c>
      <c r="V196" s="7">
        <v>26</v>
      </c>
      <c r="W196" s="7">
        <v>26</v>
      </c>
      <c r="X196" s="7">
        <v>26</v>
      </c>
      <c r="Y196" s="7">
        <v>26</v>
      </c>
      <c r="Z196" s="7">
        <v>26</v>
      </c>
      <c r="AA196" s="7">
        <v>26</v>
      </c>
      <c r="AB196" s="7">
        <v>25</v>
      </c>
      <c r="AC196" s="7">
        <v>25</v>
      </c>
      <c r="AD196" s="7">
        <v>25</v>
      </c>
      <c r="AE196" s="7">
        <v>25</v>
      </c>
      <c r="AF196" s="7">
        <v>25</v>
      </c>
      <c r="AG196" s="7">
        <v>25</v>
      </c>
      <c r="AH196" s="7">
        <v>25</v>
      </c>
      <c r="AI196" s="7">
        <v>25</v>
      </c>
      <c r="AJ196" s="7">
        <v>25</v>
      </c>
      <c r="AK196" s="7">
        <v>25</v>
      </c>
      <c r="AL196" s="7">
        <v>25</v>
      </c>
      <c r="AM196" s="7">
        <v>25</v>
      </c>
      <c r="AN196" s="7">
        <v>25</v>
      </c>
      <c r="AO196" s="7">
        <v>25</v>
      </c>
      <c r="AP196" s="7">
        <v>25</v>
      </c>
      <c r="AQ196" s="7">
        <v>25</v>
      </c>
      <c r="AR196" s="7">
        <v>24</v>
      </c>
      <c r="AS196" s="7">
        <v>23</v>
      </c>
    </row>
    <row r="197" spans="1:45">
      <c r="A197" t="s">
        <v>625</v>
      </c>
      <c r="B197" s="23">
        <v>415</v>
      </c>
      <c r="C197" s="18" t="s">
        <v>407</v>
      </c>
      <c r="D197" s="7">
        <v>23</v>
      </c>
      <c r="E197" s="7">
        <v>23</v>
      </c>
      <c r="F197" s="7">
        <v>23</v>
      </c>
      <c r="G197" s="7">
        <v>23</v>
      </c>
      <c r="H197" s="7">
        <v>23</v>
      </c>
      <c r="I197" s="7">
        <v>23</v>
      </c>
      <c r="J197" s="7">
        <v>23</v>
      </c>
      <c r="K197" s="7">
        <v>23</v>
      </c>
      <c r="L197" s="7">
        <v>23</v>
      </c>
      <c r="M197" s="7">
        <v>23</v>
      </c>
      <c r="N197" s="7">
        <v>23</v>
      </c>
      <c r="O197" s="7">
        <v>24</v>
      </c>
      <c r="P197" s="7">
        <v>24</v>
      </c>
      <c r="Q197" s="7">
        <v>24</v>
      </c>
      <c r="R197" s="7">
        <v>24</v>
      </c>
      <c r="S197" s="7">
        <v>24</v>
      </c>
      <c r="T197" s="7">
        <v>24</v>
      </c>
      <c r="U197" s="7">
        <v>24</v>
      </c>
      <c r="V197" s="7">
        <v>24</v>
      </c>
      <c r="W197" s="7">
        <v>24</v>
      </c>
      <c r="X197" s="7">
        <v>25</v>
      </c>
      <c r="Y197" s="7">
        <v>24</v>
      </c>
      <c r="Z197" s="7">
        <v>24</v>
      </c>
      <c r="AA197" s="7">
        <v>24</v>
      </c>
      <c r="AB197" s="7">
        <v>24</v>
      </c>
      <c r="AC197" s="7">
        <v>24</v>
      </c>
      <c r="AD197" s="7">
        <v>24</v>
      </c>
      <c r="AE197" s="7">
        <v>24</v>
      </c>
      <c r="AF197" s="7">
        <v>24</v>
      </c>
      <c r="AG197" s="7">
        <v>24</v>
      </c>
      <c r="AH197" s="7">
        <v>25</v>
      </c>
      <c r="AI197" s="7">
        <v>25</v>
      </c>
      <c r="AJ197" s="7">
        <v>25</v>
      </c>
      <c r="AK197" s="7">
        <v>25</v>
      </c>
      <c r="AL197" s="7">
        <v>25</v>
      </c>
      <c r="AM197" s="7">
        <v>25</v>
      </c>
      <c r="AN197" s="7">
        <v>25</v>
      </c>
      <c r="AO197" s="7">
        <v>25</v>
      </c>
      <c r="AP197" s="7">
        <v>25</v>
      </c>
      <c r="AQ197" s="7">
        <v>25</v>
      </c>
      <c r="AR197" s="7">
        <v>25</v>
      </c>
      <c r="AS197" s="7">
        <v>26</v>
      </c>
    </row>
    <row r="198" spans="1:45">
      <c r="A198" t="s">
        <v>625</v>
      </c>
      <c r="B198" s="23">
        <v>416</v>
      </c>
      <c r="C198" s="18" t="s">
        <v>408</v>
      </c>
      <c r="D198" s="7">
        <v>11</v>
      </c>
      <c r="E198" s="7">
        <v>11</v>
      </c>
      <c r="F198" s="7">
        <v>11</v>
      </c>
      <c r="G198" s="7">
        <v>11</v>
      </c>
      <c r="H198" s="7">
        <v>11</v>
      </c>
      <c r="I198" s="7">
        <v>11</v>
      </c>
      <c r="J198" s="7">
        <v>11</v>
      </c>
      <c r="K198" s="7">
        <v>11</v>
      </c>
      <c r="L198" s="7">
        <v>11</v>
      </c>
      <c r="M198" s="7">
        <v>11</v>
      </c>
      <c r="N198" s="7">
        <v>11</v>
      </c>
      <c r="O198" s="7">
        <v>11</v>
      </c>
      <c r="P198" s="7">
        <v>11</v>
      </c>
      <c r="Q198" s="7">
        <v>11</v>
      </c>
      <c r="R198" s="7">
        <v>11</v>
      </c>
      <c r="S198" s="7">
        <v>11</v>
      </c>
      <c r="T198" s="7">
        <v>11</v>
      </c>
      <c r="U198" s="7">
        <v>11</v>
      </c>
      <c r="V198" s="7">
        <v>11</v>
      </c>
      <c r="W198" s="7">
        <v>11</v>
      </c>
      <c r="X198" s="7">
        <v>12</v>
      </c>
      <c r="Y198" s="7">
        <v>12</v>
      </c>
      <c r="Z198" s="7">
        <v>11</v>
      </c>
      <c r="AA198" s="7">
        <v>11</v>
      </c>
      <c r="AB198" s="7">
        <v>11</v>
      </c>
      <c r="AC198" s="7">
        <v>10</v>
      </c>
      <c r="AD198" s="7">
        <v>11</v>
      </c>
      <c r="AE198" s="7">
        <v>11</v>
      </c>
      <c r="AF198" s="7">
        <v>11</v>
      </c>
      <c r="AG198" s="7">
        <v>12</v>
      </c>
      <c r="AH198" s="7">
        <v>11</v>
      </c>
      <c r="AI198" s="7">
        <v>11</v>
      </c>
      <c r="AJ198" s="7">
        <v>11</v>
      </c>
      <c r="AK198" s="7">
        <v>11</v>
      </c>
      <c r="AL198" s="7">
        <v>11</v>
      </c>
      <c r="AM198" s="7">
        <v>11</v>
      </c>
      <c r="AN198" s="7">
        <v>11</v>
      </c>
      <c r="AO198" s="7">
        <v>11</v>
      </c>
      <c r="AP198" s="7">
        <v>11</v>
      </c>
      <c r="AQ198" s="7">
        <v>11</v>
      </c>
      <c r="AR198" s="7">
        <v>11</v>
      </c>
      <c r="AS198" s="7">
        <v>11</v>
      </c>
    </row>
    <row r="199" spans="1:45">
      <c r="A199" t="s">
        <v>625</v>
      </c>
      <c r="B199" s="23">
        <v>417</v>
      </c>
      <c r="C199" s="18" t="s">
        <v>409</v>
      </c>
      <c r="D199" s="7">
        <v>7</v>
      </c>
      <c r="E199" s="7">
        <v>7</v>
      </c>
      <c r="F199" s="7">
        <v>7</v>
      </c>
      <c r="G199" s="7">
        <v>7</v>
      </c>
      <c r="H199" s="7">
        <v>7</v>
      </c>
      <c r="I199" s="7">
        <v>7</v>
      </c>
      <c r="J199" s="7">
        <v>7</v>
      </c>
      <c r="K199" s="7">
        <v>7</v>
      </c>
      <c r="L199" s="7">
        <v>7</v>
      </c>
      <c r="M199" s="7">
        <v>7</v>
      </c>
      <c r="N199" s="7">
        <v>7</v>
      </c>
      <c r="O199" s="7">
        <v>7</v>
      </c>
      <c r="P199" s="7">
        <v>7</v>
      </c>
      <c r="Q199" s="7">
        <v>7</v>
      </c>
      <c r="R199" s="7">
        <v>7</v>
      </c>
      <c r="S199" s="7">
        <v>7</v>
      </c>
      <c r="T199" s="7">
        <v>7</v>
      </c>
      <c r="U199" s="7">
        <v>7</v>
      </c>
      <c r="V199" s="7">
        <v>7</v>
      </c>
      <c r="W199" s="7">
        <v>7</v>
      </c>
      <c r="X199" s="7">
        <v>7</v>
      </c>
      <c r="Y199" s="7">
        <v>7</v>
      </c>
      <c r="Z199" s="7">
        <v>7</v>
      </c>
      <c r="AA199" s="7">
        <v>7</v>
      </c>
      <c r="AB199" s="7">
        <v>7</v>
      </c>
      <c r="AC199" s="7">
        <v>7</v>
      </c>
      <c r="AD199" s="7">
        <v>7</v>
      </c>
      <c r="AE199" s="7">
        <v>7</v>
      </c>
      <c r="AF199" s="7">
        <v>7</v>
      </c>
      <c r="AG199" s="7">
        <v>7</v>
      </c>
      <c r="AH199" s="7">
        <v>7</v>
      </c>
      <c r="AI199" s="7">
        <v>7</v>
      </c>
      <c r="AJ199" s="7">
        <v>7</v>
      </c>
      <c r="AK199" s="7">
        <v>6</v>
      </c>
      <c r="AL199" s="7">
        <v>6</v>
      </c>
      <c r="AM199" s="7">
        <v>6</v>
      </c>
      <c r="AN199" s="7">
        <v>6</v>
      </c>
      <c r="AO199" s="7">
        <v>6</v>
      </c>
      <c r="AP199" s="7">
        <v>6</v>
      </c>
      <c r="AQ199" s="7">
        <v>7</v>
      </c>
      <c r="AR199" s="7">
        <v>7</v>
      </c>
      <c r="AS199" s="7">
        <v>7</v>
      </c>
    </row>
    <row r="200" spans="1:45">
      <c r="A200" t="s">
        <v>625</v>
      </c>
      <c r="B200" s="23">
        <v>418</v>
      </c>
      <c r="C200" s="18" t="s">
        <v>410</v>
      </c>
      <c r="D200" s="7">
        <v>8</v>
      </c>
      <c r="E200" s="7">
        <v>8</v>
      </c>
      <c r="F200" s="7">
        <v>8</v>
      </c>
      <c r="G200" s="7">
        <v>8</v>
      </c>
      <c r="H200" s="7">
        <v>8</v>
      </c>
      <c r="I200" s="7">
        <v>8</v>
      </c>
      <c r="J200" s="7">
        <v>8</v>
      </c>
      <c r="K200" s="7">
        <v>8</v>
      </c>
      <c r="L200" s="7">
        <v>8</v>
      </c>
      <c r="M200" s="7">
        <v>8</v>
      </c>
      <c r="N200" s="7">
        <v>8</v>
      </c>
      <c r="O200" s="7">
        <v>8</v>
      </c>
      <c r="P200" s="7">
        <v>8</v>
      </c>
      <c r="Q200" s="7">
        <v>8</v>
      </c>
      <c r="R200" s="7">
        <v>8</v>
      </c>
      <c r="S200" s="7">
        <v>8</v>
      </c>
      <c r="T200" s="7">
        <v>8</v>
      </c>
      <c r="U200" s="7">
        <v>8</v>
      </c>
      <c r="V200" s="7">
        <v>8</v>
      </c>
      <c r="W200" s="7">
        <v>8</v>
      </c>
      <c r="X200" s="7">
        <v>8</v>
      </c>
      <c r="Y200" s="7">
        <v>8</v>
      </c>
      <c r="Z200" s="7">
        <v>8</v>
      </c>
      <c r="AA200" s="7">
        <v>8</v>
      </c>
      <c r="AB200" s="7">
        <v>8</v>
      </c>
      <c r="AC200" s="7">
        <v>8</v>
      </c>
      <c r="AD200" s="7">
        <v>8</v>
      </c>
      <c r="AE200" s="7">
        <v>8</v>
      </c>
      <c r="AF200" s="7">
        <v>8</v>
      </c>
      <c r="AG200" s="7">
        <v>8</v>
      </c>
      <c r="AH200" s="7">
        <v>6</v>
      </c>
      <c r="AI200" s="7">
        <v>6</v>
      </c>
      <c r="AJ200" s="7">
        <v>6</v>
      </c>
      <c r="AK200" s="7">
        <v>6</v>
      </c>
      <c r="AL200" s="7">
        <v>6</v>
      </c>
      <c r="AM200" s="7">
        <v>6</v>
      </c>
      <c r="AN200" s="7">
        <v>6</v>
      </c>
      <c r="AO200" s="7">
        <v>6</v>
      </c>
      <c r="AP200" s="7">
        <v>7</v>
      </c>
      <c r="AQ200" s="7">
        <v>7</v>
      </c>
      <c r="AR200" s="7">
        <v>7</v>
      </c>
      <c r="AS200" s="7">
        <v>7</v>
      </c>
    </row>
    <row r="201" spans="1:45">
      <c r="A201" t="s">
        <v>625</v>
      </c>
      <c r="B201" s="23">
        <v>419</v>
      </c>
      <c r="C201" s="18" t="s">
        <v>411</v>
      </c>
      <c r="D201" s="7">
        <v>9</v>
      </c>
      <c r="E201" s="7">
        <v>9</v>
      </c>
      <c r="F201" s="7">
        <v>9</v>
      </c>
      <c r="G201" s="7">
        <v>9</v>
      </c>
      <c r="H201" s="7">
        <v>9</v>
      </c>
      <c r="I201" s="7">
        <v>9</v>
      </c>
      <c r="J201" s="7">
        <v>9</v>
      </c>
      <c r="K201" s="7">
        <v>9</v>
      </c>
      <c r="L201" s="7">
        <v>9</v>
      </c>
      <c r="M201" s="7">
        <v>9</v>
      </c>
      <c r="N201" s="7">
        <v>9</v>
      </c>
      <c r="O201" s="7">
        <v>9</v>
      </c>
      <c r="P201" s="7">
        <v>9</v>
      </c>
      <c r="Q201" s="7">
        <v>9</v>
      </c>
      <c r="R201" s="7">
        <v>9</v>
      </c>
      <c r="S201" s="7">
        <v>9</v>
      </c>
      <c r="T201" s="7">
        <v>9</v>
      </c>
      <c r="U201" s="7">
        <v>9</v>
      </c>
      <c r="V201" s="7">
        <v>9</v>
      </c>
      <c r="W201" s="7">
        <v>9</v>
      </c>
      <c r="X201" s="7">
        <v>9</v>
      </c>
      <c r="Y201" s="7">
        <v>9</v>
      </c>
      <c r="Z201" s="7">
        <v>9</v>
      </c>
      <c r="AA201" s="7">
        <v>9</v>
      </c>
      <c r="AB201" s="7">
        <v>9</v>
      </c>
      <c r="AC201" s="7">
        <v>9</v>
      </c>
      <c r="AD201" s="7">
        <v>9</v>
      </c>
      <c r="AE201" s="7">
        <v>9</v>
      </c>
      <c r="AF201" s="7">
        <v>9</v>
      </c>
      <c r="AG201" s="7">
        <v>9</v>
      </c>
      <c r="AH201" s="7">
        <v>9</v>
      </c>
      <c r="AI201" s="7">
        <v>9</v>
      </c>
      <c r="AJ201" s="7">
        <v>9</v>
      </c>
      <c r="AK201" s="7">
        <v>9</v>
      </c>
      <c r="AL201" s="7">
        <v>9</v>
      </c>
      <c r="AM201" s="7">
        <v>9</v>
      </c>
      <c r="AN201" s="7">
        <v>9</v>
      </c>
      <c r="AO201" s="7">
        <v>9</v>
      </c>
      <c r="AP201" s="7">
        <v>9</v>
      </c>
      <c r="AQ201" s="7">
        <v>9</v>
      </c>
      <c r="AR201" s="7">
        <v>9</v>
      </c>
      <c r="AS201" s="7">
        <v>9</v>
      </c>
    </row>
    <row r="202" spans="1:45">
      <c r="A202" t="s">
        <v>625</v>
      </c>
      <c r="B202" s="23">
        <v>420</v>
      </c>
      <c r="C202" s="18" t="s">
        <v>412</v>
      </c>
      <c r="D202" s="7">
        <v>13</v>
      </c>
      <c r="E202" s="7">
        <v>14</v>
      </c>
      <c r="F202" s="7">
        <v>14</v>
      </c>
      <c r="G202" s="7">
        <v>14</v>
      </c>
      <c r="H202" s="7">
        <v>15</v>
      </c>
      <c r="I202" s="7">
        <v>15</v>
      </c>
      <c r="J202" s="7">
        <v>16</v>
      </c>
      <c r="K202" s="7">
        <v>16</v>
      </c>
      <c r="L202" s="7">
        <v>16</v>
      </c>
      <c r="M202" s="7">
        <v>16</v>
      </c>
      <c r="N202" s="7">
        <v>16</v>
      </c>
      <c r="O202" s="7">
        <v>16</v>
      </c>
      <c r="P202" s="7">
        <v>16</v>
      </c>
      <c r="Q202" s="7">
        <v>16</v>
      </c>
      <c r="R202" s="7">
        <v>16</v>
      </c>
      <c r="S202" s="7">
        <v>16</v>
      </c>
      <c r="T202" s="7">
        <v>16</v>
      </c>
      <c r="U202" s="7">
        <v>16</v>
      </c>
      <c r="V202" s="7">
        <v>16</v>
      </c>
      <c r="W202" s="7">
        <v>16</v>
      </c>
      <c r="X202" s="7">
        <v>16</v>
      </c>
      <c r="Y202" s="7">
        <v>16</v>
      </c>
      <c r="Z202" s="7">
        <v>16</v>
      </c>
      <c r="AA202" s="7">
        <v>16</v>
      </c>
      <c r="AB202" s="7">
        <v>16</v>
      </c>
      <c r="AC202" s="7">
        <v>16</v>
      </c>
      <c r="AD202" s="7">
        <v>17</v>
      </c>
      <c r="AE202" s="7">
        <v>17</v>
      </c>
      <c r="AF202" s="7">
        <v>17</v>
      </c>
      <c r="AG202" s="7">
        <v>17</v>
      </c>
      <c r="AH202" s="7">
        <v>17</v>
      </c>
      <c r="AI202" s="7">
        <v>17</v>
      </c>
      <c r="AJ202" s="7">
        <v>17</v>
      </c>
      <c r="AK202" s="7">
        <v>17</v>
      </c>
      <c r="AL202" s="7">
        <v>16</v>
      </c>
      <c r="AM202" s="7">
        <v>16</v>
      </c>
      <c r="AN202" s="7">
        <v>16</v>
      </c>
      <c r="AO202" s="7">
        <v>16</v>
      </c>
      <c r="AP202" s="7">
        <v>16</v>
      </c>
      <c r="AQ202" s="7">
        <v>16</v>
      </c>
      <c r="AR202" s="7">
        <v>16</v>
      </c>
      <c r="AS202" s="7">
        <v>16</v>
      </c>
    </row>
    <row r="203" spans="1:45">
      <c r="A203" t="s">
        <v>625</v>
      </c>
      <c r="B203" s="23">
        <v>421</v>
      </c>
      <c r="C203" s="18" t="s">
        <v>413</v>
      </c>
      <c r="D203" s="7">
        <v>7</v>
      </c>
      <c r="E203" s="7">
        <v>7</v>
      </c>
      <c r="F203" s="7">
        <v>7</v>
      </c>
      <c r="G203" s="7">
        <v>7</v>
      </c>
      <c r="H203" s="7">
        <v>7</v>
      </c>
      <c r="I203" s="7">
        <v>7</v>
      </c>
      <c r="J203" s="7">
        <v>8</v>
      </c>
      <c r="K203" s="7">
        <v>8</v>
      </c>
      <c r="L203" s="7">
        <v>8</v>
      </c>
      <c r="M203" s="7">
        <v>8</v>
      </c>
      <c r="N203" s="7">
        <v>8</v>
      </c>
      <c r="O203" s="7">
        <v>8</v>
      </c>
      <c r="P203" s="7">
        <v>8</v>
      </c>
      <c r="Q203" s="7">
        <v>8</v>
      </c>
      <c r="R203" s="7">
        <v>8</v>
      </c>
      <c r="S203" s="7">
        <v>8</v>
      </c>
      <c r="T203" s="7">
        <v>8</v>
      </c>
      <c r="U203" s="7">
        <v>8</v>
      </c>
      <c r="V203" s="7">
        <v>8</v>
      </c>
      <c r="W203" s="7">
        <v>8</v>
      </c>
      <c r="X203" s="7">
        <v>8</v>
      </c>
      <c r="Y203" s="7">
        <v>5</v>
      </c>
      <c r="Z203" s="7">
        <v>5</v>
      </c>
      <c r="AA203" s="7">
        <v>5</v>
      </c>
      <c r="AB203" s="7">
        <v>5</v>
      </c>
      <c r="AC203" s="7">
        <v>5</v>
      </c>
      <c r="AD203" s="7">
        <v>5</v>
      </c>
      <c r="AE203" s="7">
        <v>5</v>
      </c>
      <c r="AF203" s="7">
        <v>5</v>
      </c>
      <c r="AG203" s="7">
        <v>5</v>
      </c>
      <c r="AH203" s="7">
        <v>5</v>
      </c>
      <c r="AI203" s="7">
        <v>5</v>
      </c>
      <c r="AJ203" s="7">
        <v>5</v>
      </c>
      <c r="AK203" s="7">
        <v>5</v>
      </c>
      <c r="AL203" s="7">
        <v>5</v>
      </c>
      <c r="AM203" s="7">
        <v>5</v>
      </c>
      <c r="AN203" s="7">
        <v>5</v>
      </c>
      <c r="AO203" s="7">
        <v>5</v>
      </c>
      <c r="AP203" s="7">
        <v>5</v>
      </c>
      <c r="AQ203" s="7">
        <v>5</v>
      </c>
      <c r="AR203" s="7">
        <v>5</v>
      </c>
      <c r="AS203" s="7">
        <v>5</v>
      </c>
    </row>
    <row r="204" spans="1:45">
      <c r="A204" t="s">
        <v>625</v>
      </c>
      <c r="B204" s="23">
        <v>422</v>
      </c>
      <c r="C204" s="18" t="s">
        <v>414</v>
      </c>
      <c r="D204" s="7">
        <v>3</v>
      </c>
      <c r="E204" s="7">
        <v>3</v>
      </c>
      <c r="F204" s="7">
        <v>3</v>
      </c>
      <c r="G204" s="7">
        <v>3</v>
      </c>
      <c r="H204" s="7">
        <v>3</v>
      </c>
      <c r="I204" s="7">
        <v>3</v>
      </c>
      <c r="J204" s="7">
        <v>3</v>
      </c>
      <c r="K204" s="7">
        <v>3</v>
      </c>
      <c r="L204" s="7">
        <v>3</v>
      </c>
      <c r="M204" s="7">
        <v>4</v>
      </c>
      <c r="N204" s="7">
        <v>4</v>
      </c>
      <c r="O204" s="7">
        <v>4</v>
      </c>
      <c r="P204" s="7">
        <v>4</v>
      </c>
      <c r="Q204" s="7">
        <v>4</v>
      </c>
      <c r="R204" s="7">
        <v>4</v>
      </c>
      <c r="S204" s="7">
        <v>4</v>
      </c>
      <c r="T204" s="7">
        <v>4</v>
      </c>
      <c r="U204" s="7">
        <v>4</v>
      </c>
      <c r="V204" s="7">
        <v>4</v>
      </c>
      <c r="W204" s="7">
        <v>4</v>
      </c>
      <c r="X204" s="7">
        <v>4</v>
      </c>
      <c r="Y204" s="7">
        <v>4</v>
      </c>
      <c r="Z204" s="7">
        <v>4</v>
      </c>
      <c r="AA204" s="7">
        <v>4</v>
      </c>
      <c r="AB204" s="7">
        <v>4</v>
      </c>
      <c r="AC204" s="7">
        <v>4</v>
      </c>
      <c r="AD204" s="7">
        <v>4</v>
      </c>
      <c r="AE204" s="7">
        <v>4</v>
      </c>
      <c r="AF204" s="7">
        <v>4</v>
      </c>
      <c r="AG204" s="7">
        <v>4</v>
      </c>
      <c r="AH204" s="7">
        <v>4</v>
      </c>
      <c r="AI204" s="7">
        <v>4</v>
      </c>
      <c r="AJ204" s="7">
        <v>4</v>
      </c>
      <c r="AK204" s="7">
        <v>4</v>
      </c>
      <c r="AL204" s="7">
        <v>4</v>
      </c>
      <c r="AM204" s="7">
        <v>4</v>
      </c>
      <c r="AN204" s="7">
        <v>4</v>
      </c>
      <c r="AO204" s="7">
        <v>4</v>
      </c>
      <c r="AP204" s="7">
        <v>4</v>
      </c>
      <c r="AQ204" s="7">
        <v>4</v>
      </c>
      <c r="AR204" s="7">
        <v>4</v>
      </c>
      <c r="AS204" s="7">
        <v>4</v>
      </c>
    </row>
    <row r="205" spans="1:45">
      <c r="A205" t="s">
        <v>625</v>
      </c>
      <c r="B205" s="23">
        <v>501</v>
      </c>
      <c r="C205" s="18" t="s">
        <v>422</v>
      </c>
      <c r="D205" s="7">
        <v>5</v>
      </c>
      <c r="E205" s="7">
        <v>5</v>
      </c>
      <c r="F205" s="7">
        <v>5</v>
      </c>
      <c r="G205" s="7">
        <v>5</v>
      </c>
      <c r="H205" s="7">
        <v>5</v>
      </c>
      <c r="I205" s="7">
        <v>5</v>
      </c>
      <c r="J205" s="7">
        <v>5</v>
      </c>
      <c r="K205" s="7">
        <v>5</v>
      </c>
      <c r="L205" s="7">
        <v>5</v>
      </c>
      <c r="M205" s="7">
        <v>5</v>
      </c>
      <c r="N205" s="7">
        <v>5</v>
      </c>
      <c r="O205" s="7">
        <v>5</v>
      </c>
      <c r="P205" s="7">
        <v>5</v>
      </c>
      <c r="Q205" s="7">
        <v>5</v>
      </c>
      <c r="R205" s="7">
        <v>5</v>
      </c>
      <c r="S205" s="7">
        <v>5</v>
      </c>
      <c r="T205" s="7">
        <v>5</v>
      </c>
      <c r="U205" s="7">
        <v>4</v>
      </c>
      <c r="V205" s="7">
        <v>4</v>
      </c>
      <c r="W205" s="7">
        <v>4</v>
      </c>
      <c r="X205" s="7">
        <v>4</v>
      </c>
      <c r="Y205" s="7">
        <v>4</v>
      </c>
      <c r="Z205" s="7">
        <v>4</v>
      </c>
      <c r="AA205" s="7">
        <v>4</v>
      </c>
      <c r="AB205" s="7">
        <v>4</v>
      </c>
      <c r="AC205" s="7">
        <v>4</v>
      </c>
      <c r="AD205" s="7">
        <v>4</v>
      </c>
      <c r="AE205" s="7">
        <v>4</v>
      </c>
      <c r="AF205" s="7">
        <v>4</v>
      </c>
      <c r="AG205" s="7">
        <v>4</v>
      </c>
      <c r="AH205" s="7">
        <v>4</v>
      </c>
      <c r="AI205" s="7">
        <v>4</v>
      </c>
      <c r="AJ205" s="7">
        <v>4</v>
      </c>
      <c r="AK205" s="7">
        <v>4</v>
      </c>
      <c r="AL205" s="7">
        <v>4</v>
      </c>
      <c r="AM205" s="7">
        <v>4</v>
      </c>
      <c r="AN205" s="7">
        <v>4</v>
      </c>
      <c r="AO205" s="7">
        <v>4</v>
      </c>
      <c r="AP205" s="7">
        <v>4</v>
      </c>
      <c r="AQ205" s="7">
        <v>4</v>
      </c>
      <c r="AR205" s="7">
        <v>4</v>
      </c>
      <c r="AS205" s="7">
        <v>4</v>
      </c>
    </row>
    <row r="206" spans="1:45">
      <c r="A206" t="s">
        <v>625</v>
      </c>
      <c r="B206" s="23">
        <v>502</v>
      </c>
      <c r="C206" s="18" t="s">
        <v>415</v>
      </c>
      <c r="D206" s="7">
        <v>59</v>
      </c>
      <c r="E206" s="7">
        <v>59</v>
      </c>
      <c r="F206" s="7">
        <v>59</v>
      </c>
      <c r="G206" s="7">
        <v>59</v>
      </c>
      <c r="H206" s="7">
        <v>59</v>
      </c>
      <c r="I206" s="7">
        <v>59</v>
      </c>
      <c r="J206" s="7">
        <v>59</v>
      </c>
      <c r="K206" s="7">
        <v>59</v>
      </c>
      <c r="L206" s="7">
        <v>60</v>
      </c>
      <c r="M206" s="7">
        <v>59</v>
      </c>
      <c r="N206" s="7">
        <v>60</v>
      </c>
      <c r="O206" s="7">
        <v>60</v>
      </c>
      <c r="P206" s="7">
        <v>60</v>
      </c>
      <c r="Q206" s="7">
        <v>60</v>
      </c>
      <c r="R206" s="7">
        <v>60</v>
      </c>
      <c r="S206" s="7">
        <v>60</v>
      </c>
      <c r="T206" s="7">
        <v>60</v>
      </c>
      <c r="U206" s="7">
        <v>59</v>
      </c>
      <c r="V206" s="7">
        <v>59</v>
      </c>
      <c r="W206" s="7">
        <v>59</v>
      </c>
      <c r="X206" s="7">
        <v>59</v>
      </c>
      <c r="Y206" s="7">
        <v>59</v>
      </c>
      <c r="Z206" s="7">
        <v>59</v>
      </c>
      <c r="AA206" s="7">
        <v>60</v>
      </c>
      <c r="AB206" s="7">
        <v>60</v>
      </c>
      <c r="AC206" s="7">
        <v>61</v>
      </c>
      <c r="AD206" s="7">
        <v>61</v>
      </c>
      <c r="AE206" s="7">
        <v>59</v>
      </c>
      <c r="AF206" s="7">
        <v>60</v>
      </c>
      <c r="AG206" s="7">
        <v>60</v>
      </c>
      <c r="AH206" s="7">
        <v>61</v>
      </c>
      <c r="AI206" s="7">
        <v>61</v>
      </c>
      <c r="AJ206" s="7">
        <v>61</v>
      </c>
      <c r="AK206" s="7">
        <v>61</v>
      </c>
      <c r="AL206" s="7">
        <v>61</v>
      </c>
      <c r="AM206" s="7">
        <v>61</v>
      </c>
      <c r="AN206" s="7">
        <v>61</v>
      </c>
      <c r="AO206" s="7">
        <v>61</v>
      </c>
      <c r="AP206" s="7">
        <v>61</v>
      </c>
      <c r="AQ206" s="7">
        <v>61</v>
      </c>
      <c r="AR206" s="7">
        <v>61</v>
      </c>
      <c r="AS206" s="7">
        <v>62</v>
      </c>
    </row>
    <row r="207" spans="1:45">
      <c r="A207" t="s">
        <v>625</v>
      </c>
      <c r="B207" s="23">
        <v>503</v>
      </c>
      <c r="C207" s="18" t="s">
        <v>416</v>
      </c>
      <c r="D207" s="7">
        <v>142</v>
      </c>
      <c r="E207" s="7">
        <v>142</v>
      </c>
      <c r="F207" s="7">
        <v>140</v>
      </c>
      <c r="G207" s="7">
        <v>140</v>
      </c>
      <c r="H207" s="7">
        <v>139</v>
      </c>
      <c r="I207" s="7">
        <v>140</v>
      </c>
      <c r="J207" s="7">
        <v>139</v>
      </c>
      <c r="K207" s="7">
        <v>140</v>
      </c>
      <c r="L207" s="7">
        <v>141</v>
      </c>
      <c r="M207" s="7">
        <v>134</v>
      </c>
      <c r="N207" s="7">
        <v>133</v>
      </c>
      <c r="O207" s="7">
        <v>131</v>
      </c>
      <c r="P207" s="7">
        <v>131</v>
      </c>
      <c r="Q207" s="7">
        <v>132</v>
      </c>
      <c r="R207" s="7">
        <v>132</v>
      </c>
      <c r="S207" s="7">
        <v>132</v>
      </c>
      <c r="T207" s="7">
        <v>131</v>
      </c>
      <c r="U207" s="7">
        <v>134</v>
      </c>
      <c r="V207" s="7">
        <v>131</v>
      </c>
      <c r="W207" s="7">
        <v>132</v>
      </c>
      <c r="X207" s="7">
        <v>131</v>
      </c>
      <c r="Y207" s="7">
        <v>131</v>
      </c>
      <c r="Z207" s="7">
        <v>131</v>
      </c>
      <c r="AA207" s="7">
        <v>130</v>
      </c>
      <c r="AB207" s="7">
        <v>131</v>
      </c>
      <c r="AC207" s="7">
        <v>126</v>
      </c>
      <c r="AD207" s="7">
        <v>123</v>
      </c>
      <c r="AE207" s="7">
        <v>124</v>
      </c>
      <c r="AF207" s="7">
        <v>124</v>
      </c>
      <c r="AG207" s="7">
        <v>124</v>
      </c>
      <c r="AH207" s="7">
        <v>124</v>
      </c>
      <c r="AI207" s="7">
        <v>124</v>
      </c>
      <c r="AJ207" s="7">
        <v>124</v>
      </c>
      <c r="AK207" s="7">
        <v>124</v>
      </c>
      <c r="AL207" s="7">
        <v>123</v>
      </c>
      <c r="AM207" s="7">
        <v>122</v>
      </c>
      <c r="AN207" s="7">
        <v>121</v>
      </c>
      <c r="AO207" s="7">
        <v>119</v>
      </c>
      <c r="AP207" s="7">
        <v>119</v>
      </c>
      <c r="AQ207" s="7">
        <v>118</v>
      </c>
      <c r="AR207" s="7">
        <v>119</v>
      </c>
      <c r="AS207" s="7">
        <v>118</v>
      </c>
    </row>
    <row r="208" spans="1:45">
      <c r="A208" t="s">
        <v>625</v>
      </c>
      <c r="B208" s="23">
        <v>504</v>
      </c>
      <c r="C208" s="18" t="s">
        <v>417</v>
      </c>
      <c r="D208" s="7">
        <v>2</v>
      </c>
      <c r="E208" s="7">
        <v>2</v>
      </c>
      <c r="F208" s="7">
        <v>2</v>
      </c>
      <c r="G208" s="7">
        <v>2</v>
      </c>
      <c r="H208" s="7">
        <v>2</v>
      </c>
      <c r="I208" s="7">
        <v>2</v>
      </c>
      <c r="J208" s="7">
        <v>2</v>
      </c>
      <c r="K208" s="7">
        <v>2</v>
      </c>
      <c r="L208" s="7">
        <v>2</v>
      </c>
      <c r="M208" s="7">
        <v>2</v>
      </c>
      <c r="N208" s="7">
        <v>2</v>
      </c>
      <c r="O208" s="7">
        <v>2</v>
      </c>
      <c r="P208" s="7">
        <v>2</v>
      </c>
      <c r="Q208" s="7">
        <v>2</v>
      </c>
      <c r="R208" s="7">
        <v>2</v>
      </c>
      <c r="S208" s="7">
        <v>2</v>
      </c>
      <c r="T208" s="7">
        <v>2</v>
      </c>
      <c r="U208" s="7">
        <v>2</v>
      </c>
      <c r="V208" s="7">
        <v>2</v>
      </c>
      <c r="W208" s="7">
        <v>2</v>
      </c>
      <c r="X208" s="7">
        <v>2</v>
      </c>
      <c r="Y208" s="7">
        <v>2</v>
      </c>
      <c r="Z208" s="7">
        <v>2</v>
      </c>
      <c r="AA208" s="7">
        <v>2</v>
      </c>
      <c r="AB208" s="7">
        <v>2</v>
      </c>
      <c r="AC208" s="7">
        <v>2</v>
      </c>
      <c r="AD208" s="7">
        <v>2</v>
      </c>
      <c r="AE208" s="7">
        <v>2</v>
      </c>
      <c r="AF208" s="7">
        <v>2</v>
      </c>
      <c r="AG208" s="7">
        <v>2</v>
      </c>
      <c r="AH208" s="7">
        <v>2</v>
      </c>
      <c r="AI208" s="7">
        <v>2</v>
      </c>
      <c r="AJ208" s="7">
        <v>2</v>
      </c>
      <c r="AK208" s="7">
        <v>2</v>
      </c>
      <c r="AL208" s="7">
        <v>2</v>
      </c>
      <c r="AM208" s="7">
        <v>2</v>
      </c>
      <c r="AN208" s="7">
        <v>2</v>
      </c>
      <c r="AO208" s="7">
        <v>2</v>
      </c>
      <c r="AP208" s="7">
        <v>2</v>
      </c>
      <c r="AQ208" s="7">
        <v>2</v>
      </c>
      <c r="AR208" s="7">
        <v>2</v>
      </c>
      <c r="AS208" s="7">
        <v>2</v>
      </c>
    </row>
    <row r="209" spans="1:45">
      <c r="A209" t="s">
        <v>625</v>
      </c>
      <c r="B209" s="23">
        <v>506</v>
      </c>
      <c r="C209" s="18" t="s">
        <v>418</v>
      </c>
      <c r="D209" s="7">
        <v>297</v>
      </c>
      <c r="E209" s="7">
        <v>298</v>
      </c>
      <c r="F209" s="7">
        <v>299</v>
      </c>
      <c r="G209" s="7">
        <v>298</v>
      </c>
      <c r="H209" s="7">
        <v>298</v>
      </c>
      <c r="I209" s="7">
        <v>303</v>
      </c>
      <c r="J209" s="7">
        <v>305</v>
      </c>
      <c r="K209" s="7">
        <v>304</v>
      </c>
      <c r="L209" s="7">
        <v>304</v>
      </c>
      <c r="M209" s="7">
        <v>309</v>
      </c>
      <c r="N209" s="7">
        <v>308</v>
      </c>
      <c r="O209" s="7">
        <v>311</v>
      </c>
      <c r="P209" s="7">
        <v>311</v>
      </c>
      <c r="Q209" s="7">
        <v>311</v>
      </c>
      <c r="R209" s="7">
        <v>309</v>
      </c>
      <c r="S209" s="7">
        <v>311</v>
      </c>
      <c r="T209" s="7">
        <v>311</v>
      </c>
      <c r="U209" s="7">
        <v>311</v>
      </c>
      <c r="V209" s="7">
        <v>312</v>
      </c>
      <c r="W209" s="7">
        <v>312</v>
      </c>
      <c r="X209" s="7">
        <v>313</v>
      </c>
      <c r="Y209" s="7">
        <v>313</v>
      </c>
      <c r="Z209" s="7">
        <v>313</v>
      </c>
      <c r="AA209" s="7">
        <v>312</v>
      </c>
      <c r="AB209" s="7">
        <v>312</v>
      </c>
      <c r="AC209" s="7">
        <v>311</v>
      </c>
      <c r="AD209" s="7">
        <v>313</v>
      </c>
      <c r="AE209" s="7">
        <v>313</v>
      </c>
      <c r="AF209" s="7">
        <v>312</v>
      </c>
      <c r="AG209" s="7">
        <v>314</v>
      </c>
      <c r="AH209" s="7">
        <v>314</v>
      </c>
      <c r="AI209" s="7">
        <v>314</v>
      </c>
      <c r="AJ209" s="7">
        <v>313</v>
      </c>
      <c r="AK209" s="7">
        <v>313</v>
      </c>
      <c r="AL209" s="7">
        <v>313</v>
      </c>
      <c r="AM209" s="7">
        <v>315</v>
      </c>
      <c r="AN209" s="7">
        <v>315</v>
      </c>
      <c r="AO209" s="7">
        <v>314</v>
      </c>
      <c r="AP209" s="7">
        <v>316</v>
      </c>
      <c r="AQ209" s="7">
        <v>318</v>
      </c>
      <c r="AR209" s="7">
        <v>320</v>
      </c>
      <c r="AS209" s="7">
        <v>324</v>
      </c>
    </row>
    <row r="210" spans="1:45">
      <c r="A210" t="s">
        <v>625</v>
      </c>
      <c r="B210" s="23">
        <v>507</v>
      </c>
      <c r="C210" s="18" t="s">
        <v>419</v>
      </c>
      <c r="D210" s="7">
        <v>72</v>
      </c>
      <c r="E210" s="7">
        <v>73</v>
      </c>
      <c r="F210" s="7">
        <v>74</v>
      </c>
      <c r="G210" s="7">
        <v>73</v>
      </c>
      <c r="H210" s="7">
        <v>73</v>
      </c>
      <c r="I210" s="7">
        <v>75</v>
      </c>
      <c r="J210" s="7">
        <v>73</v>
      </c>
      <c r="K210" s="7">
        <v>72</v>
      </c>
      <c r="L210" s="7">
        <v>72</v>
      </c>
      <c r="M210" s="7">
        <v>72</v>
      </c>
      <c r="N210" s="7">
        <v>73</v>
      </c>
      <c r="O210" s="7">
        <v>73</v>
      </c>
      <c r="P210" s="7">
        <v>73</v>
      </c>
      <c r="Q210" s="7">
        <v>72</v>
      </c>
      <c r="R210" s="7">
        <v>71</v>
      </c>
      <c r="S210" s="7">
        <v>71</v>
      </c>
      <c r="T210" s="7">
        <v>71</v>
      </c>
      <c r="U210" s="7">
        <v>70</v>
      </c>
      <c r="V210" s="7">
        <v>69</v>
      </c>
      <c r="W210" s="7">
        <v>69</v>
      </c>
      <c r="X210" s="7">
        <v>69</v>
      </c>
      <c r="Y210" s="7">
        <v>68</v>
      </c>
      <c r="Z210" s="7">
        <v>69</v>
      </c>
      <c r="AA210" s="7">
        <v>71</v>
      </c>
      <c r="AB210" s="7">
        <v>72</v>
      </c>
      <c r="AC210" s="7">
        <v>72</v>
      </c>
      <c r="AD210" s="7">
        <v>71</v>
      </c>
      <c r="AE210" s="7">
        <v>71</v>
      </c>
      <c r="AF210" s="7">
        <v>71</v>
      </c>
      <c r="AG210" s="7">
        <v>72</v>
      </c>
      <c r="AH210" s="7">
        <v>72</v>
      </c>
      <c r="AI210" s="7">
        <v>73</v>
      </c>
      <c r="AJ210" s="7">
        <v>74</v>
      </c>
      <c r="AK210" s="7">
        <v>74</v>
      </c>
      <c r="AL210" s="7">
        <v>74</v>
      </c>
      <c r="AM210" s="7">
        <v>74</v>
      </c>
      <c r="AN210" s="7">
        <v>74</v>
      </c>
      <c r="AO210" s="7">
        <v>75</v>
      </c>
      <c r="AP210" s="7">
        <v>75</v>
      </c>
      <c r="AQ210" s="7">
        <v>75</v>
      </c>
      <c r="AR210" s="7">
        <v>75</v>
      </c>
      <c r="AS210" s="7">
        <v>75</v>
      </c>
    </row>
    <row r="211" spans="1:45">
      <c r="A211" t="s">
        <v>625</v>
      </c>
      <c r="B211" s="23">
        <v>511</v>
      </c>
      <c r="C211" s="18" t="s">
        <v>420</v>
      </c>
      <c r="D211" s="7">
        <v>215</v>
      </c>
      <c r="E211" s="7">
        <v>216</v>
      </c>
      <c r="F211" s="7">
        <v>216</v>
      </c>
      <c r="G211" s="7">
        <v>215</v>
      </c>
      <c r="H211" s="7">
        <v>216</v>
      </c>
      <c r="I211" s="7">
        <v>217</v>
      </c>
      <c r="J211" s="7">
        <v>217</v>
      </c>
      <c r="K211" s="7">
        <v>217</v>
      </c>
      <c r="L211" s="7">
        <v>216</v>
      </c>
      <c r="M211" s="7">
        <v>216</v>
      </c>
      <c r="N211" s="7">
        <v>216</v>
      </c>
      <c r="O211" s="7">
        <v>214</v>
      </c>
      <c r="P211" s="7">
        <v>214</v>
      </c>
      <c r="Q211" s="7">
        <v>215</v>
      </c>
      <c r="R211" s="7">
        <v>215</v>
      </c>
      <c r="S211" s="7">
        <v>217</v>
      </c>
      <c r="T211" s="7">
        <v>218</v>
      </c>
      <c r="U211" s="7">
        <v>219</v>
      </c>
      <c r="V211" s="7">
        <v>218</v>
      </c>
      <c r="W211" s="7">
        <v>218</v>
      </c>
      <c r="X211" s="7">
        <v>218</v>
      </c>
      <c r="Y211" s="7">
        <v>218</v>
      </c>
      <c r="Z211" s="7">
        <v>218</v>
      </c>
      <c r="AA211" s="7">
        <v>216</v>
      </c>
      <c r="AB211" s="7">
        <v>218</v>
      </c>
      <c r="AC211" s="7">
        <v>216</v>
      </c>
      <c r="AD211" s="7">
        <v>215</v>
      </c>
      <c r="AE211" s="7">
        <v>216</v>
      </c>
      <c r="AF211" s="7">
        <v>219</v>
      </c>
      <c r="AG211" s="7">
        <v>218</v>
      </c>
      <c r="AH211" s="7">
        <v>221</v>
      </c>
      <c r="AI211" s="7">
        <v>222</v>
      </c>
      <c r="AJ211" s="7">
        <v>223</v>
      </c>
      <c r="AK211" s="7">
        <v>224</v>
      </c>
      <c r="AL211" s="7">
        <v>225</v>
      </c>
      <c r="AM211" s="7">
        <v>225</v>
      </c>
      <c r="AN211" s="7">
        <v>226</v>
      </c>
      <c r="AO211" s="7">
        <v>225</v>
      </c>
      <c r="AP211" s="7">
        <v>227</v>
      </c>
      <c r="AQ211" s="7">
        <v>227</v>
      </c>
      <c r="AR211" s="7">
        <v>227</v>
      </c>
      <c r="AS211" s="7">
        <v>228</v>
      </c>
    </row>
    <row r="212" spans="1:45">
      <c r="A212" t="s">
        <v>625</v>
      </c>
      <c r="B212" s="23">
        <v>512</v>
      </c>
      <c r="C212" s="18" t="s">
        <v>421</v>
      </c>
      <c r="D212" s="7">
        <v>26</v>
      </c>
      <c r="E212" s="7">
        <v>26</v>
      </c>
      <c r="F212" s="7">
        <v>26</v>
      </c>
      <c r="G212" s="7">
        <v>26</v>
      </c>
      <c r="H212" s="7">
        <v>26</v>
      </c>
      <c r="I212" s="7">
        <v>28</v>
      </c>
      <c r="J212" s="7">
        <v>28</v>
      </c>
      <c r="K212" s="7">
        <v>28</v>
      </c>
      <c r="L212" s="7">
        <v>28</v>
      </c>
      <c r="M212" s="7">
        <v>28</v>
      </c>
      <c r="N212" s="7">
        <v>28</v>
      </c>
      <c r="O212" s="7">
        <v>28</v>
      </c>
      <c r="P212" s="7">
        <v>28</v>
      </c>
      <c r="Q212" s="7">
        <v>28</v>
      </c>
      <c r="R212" s="7">
        <v>28</v>
      </c>
      <c r="S212" s="7">
        <v>28</v>
      </c>
      <c r="T212" s="7">
        <v>28</v>
      </c>
      <c r="U212" s="7">
        <v>29</v>
      </c>
      <c r="V212" s="7">
        <v>29</v>
      </c>
      <c r="W212" s="7">
        <v>29</v>
      </c>
      <c r="X212" s="7">
        <v>29</v>
      </c>
      <c r="Y212" s="7">
        <v>29</v>
      </c>
      <c r="Z212" s="7">
        <v>29</v>
      </c>
      <c r="AA212" s="7">
        <v>29</v>
      </c>
      <c r="AB212" s="7">
        <v>29</v>
      </c>
      <c r="AC212" s="7">
        <v>29</v>
      </c>
      <c r="AD212" s="7">
        <v>30</v>
      </c>
      <c r="AE212" s="7">
        <v>30</v>
      </c>
      <c r="AF212" s="7">
        <v>30</v>
      </c>
      <c r="AG212" s="7">
        <v>30</v>
      </c>
      <c r="AH212" s="7">
        <v>30</v>
      </c>
      <c r="AI212" s="7">
        <v>30</v>
      </c>
      <c r="AJ212" s="7">
        <v>30</v>
      </c>
      <c r="AK212" s="7">
        <v>30</v>
      </c>
      <c r="AL212" s="7">
        <v>30</v>
      </c>
      <c r="AM212" s="7">
        <v>30</v>
      </c>
      <c r="AN212" s="7">
        <v>30</v>
      </c>
      <c r="AO212" s="7">
        <v>30</v>
      </c>
      <c r="AP212" s="7">
        <v>30</v>
      </c>
      <c r="AQ212" s="7">
        <v>30</v>
      </c>
      <c r="AR212" s="7">
        <v>30</v>
      </c>
      <c r="AS212" s="7">
        <v>30</v>
      </c>
    </row>
    <row r="213" spans="1:45">
      <c r="A213" t="s">
        <v>625</v>
      </c>
      <c r="B213" s="23">
        <v>513</v>
      </c>
      <c r="C213" s="18" t="s">
        <v>423</v>
      </c>
      <c r="D213" s="7">
        <v>236</v>
      </c>
      <c r="E213" s="7">
        <v>236</v>
      </c>
      <c r="F213" s="7">
        <v>235</v>
      </c>
      <c r="G213" s="7">
        <v>235</v>
      </c>
      <c r="H213" s="7">
        <v>233</v>
      </c>
      <c r="I213" s="7">
        <v>233</v>
      </c>
      <c r="J213" s="7">
        <v>235</v>
      </c>
      <c r="K213" s="7">
        <v>235</v>
      </c>
      <c r="L213" s="7">
        <v>236</v>
      </c>
      <c r="M213" s="7">
        <v>234</v>
      </c>
      <c r="N213" s="7">
        <v>235</v>
      </c>
      <c r="O213" s="7">
        <v>234</v>
      </c>
      <c r="P213" s="7">
        <v>234</v>
      </c>
      <c r="Q213" s="7">
        <v>235</v>
      </c>
      <c r="R213" s="7">
        <v>237</v>
      </c>
      <c r="S213" s="7">
        <v>243</v>
      </c>
      <c r="T213" s="7">
        <v>241</v>
      </c>
      <c r="U213" s="7">
        <v>243</v>
      </c>
      <c r="V213" s="7">
        <v>248</v>
      </c>
      <c r="W213" s="7">
        <v>246</v>
      </c>
      <c r="X213" s="7">
        <v>249</v>
      </c>
      <c r="Y213" s="7">
        <v>251</v>
      </c>
      <c r="Z213" s="7">
        <v>251</v>
      </c>
      <c r="AA213" s="7">
        <v>249</v>
      </c>
      <c r="AB213" s="7">
        <v>249</v>
      </c>
      <c r="AC213" s="7">
        <v>251</v>
      </c>
      <c r="AD213" s="7">
        <v>250</v>
      </c>
      <c r="AE213" s="7">
        <v>251</v>
      </c>
      <c r="AF213" s="7">
        <v>250</v>
      </c>
      <c r="AG213" s="7">
        <v>252</v>
      </c>
      <c r="AH213" s="7">
        <v>252</v>
      </c>
      <c r="AI213" s="7">
        <v>253</v>
      </c>
      <c r="AJ213" s="7">
        <v>255</v>
      </c>
      <c r="AK213" s="7">
        <v>255</v>
      </c>
      <c r="AL213" s="7">
        <v>256</v>
      </c>
      <c r="AM213" s="7">
        <v>257</v>
      </c>
      <c r="AN213" s="7">
        <v>257</v>
      </c>
      <c r="AO213" s="7">
        <v>258</v>
      </c>
      <c r="AP213" s="7">
        <v>258</v>
      </c>
      <c r="AQ213" s="7">
        <v>260</v>
      </c>
      <c r="AR213" s="7">
        <v>260</v>
      </c>
      <c r="AS213" s="7">
        <v>263</v>
      </c>
    </row>
    <row r="214" spans="1:45">
      <c r="A214" t="s">
        <v>625</v>
      </c>
      <c r="B214" s="23">
        <v>514</v>
      </c>
      <c r="C214" s="18" t="s">
        <v>424</v>
      </c>
      <c r="D214" s="7">
        <v>222</v>
      </c>
      <c r="E214" s="7">
        <v>223</v>
      </c>
      <c r="F214" s="7">
        <v>223</v>
      </c>
      <c r="G214" s="7">
        <v>224</v>
      </c>
      <c r="H214" s="7">
        <v>225</v>
      </c>
      <c r="I214" s="7">
        <v>226</v>
      </c>
      <c r="J214" s="7">
        <v>225</v>
      </c>
      <c r="K214" s="7">
        <v>226</v>
      </c>
      <c r="L214" s="7">
        <v>226</v>
      </c>
      <c r="M214" s="7">
        <v>227</v>
      </c>
      <c r="N214" s="7">
        <v>227</v>
      </c>
      <c r="O214" s="7">
        <v>228</v>
      </c>
      <c r="P214" s="7">
        <v>228</v>
      </c>
      <c r="Q214" s="7">
        <v>227</v>
      </c>
      <c r="R214" s="7">
        <v>228</v>
      </c>
      <c r="S214" s="7">
        <v>230</v>
      </c>
      <c r="T214" s="7">
        <v>230</v>
      </c>
      <c r="U214" s="7">
        <v>229</v>
      </c>
      <c r="V214" s="7">
        <v>233</v>
      </c>
      <c r="W214" s="7">
        <v>233</v>
      </c>
      <c r="X214" s="7">
        <v>231</v>
      </c>
      <c r="Y214" s="7">
        <v>231</v>
      </c>
      <c r="Z214" s="7">
        <v>231</v>
      </c>
      <c r="AA214" s="7">
        <v>230</v>
      </c>
      <c r="AB214" s="7">
        <v>230</v>
      </c>
      <c r="AC214" s="7">
        <v>231</v>
      </c>
      <c r="AD214" s="7">
        <v>230</v>
      </c>
      <c r="AE214" s="7">
        <v>232</v>
      </c>
      <c r="AF214" s="7">
        <v>233</v>
      </c>
      <c r="AG214" s="7">
        <v>233</v>
      </c>
      <c r="AH214" s="7">
        <v>232</v>
      </c>
      <c r="AI214" s="7">
        <v>230</v>
      </c>
      <c r="AJ214" s="7">
        <v>230</v>
      </c>
      <c r="AK214" s="7">
        <v>231</v>
      </c>
      <c r="AL214" s="7">
        <v>230</v>
      </c>
      <c r="AM214" s="7">
        <v>230</v>
      </c>
      <c r="AN214" s="7">
        <v>230</v>
      </c>
      <c r="AO214" s="7">
        <v>230</v>
      </c>
      <c r="AP214" s="7">
        <v>232</v>
      </c>
      <c r="AQ214" s="7">
        <v>232</v>
      </c>
      <c r="AR214" s="7">
        <v>230</v>
      </c>
      <c r="AS214" s="7">
        <v>232</v>
      </c>
    </row>
    <row r="215" spans="1:45">
      <c r="A215" t="s">
        <v>625</v>
      </c>
      <c r="B215" s="23">
        <v>515</v>
      </c>
      <c r="C215" s="18" t="s">
        <v>425</v>
      </c>
      <c r="D215" s="7">
        <v>980</v>
      </c>
      <c r="E215" s="7">
        <v>980</v>
      </c>
      <c r="F215" s="7">
        <v>982</v>
      </c>
      <c r="G215" s="7">
        <v>986</v>
      </c>
      <c r="H215" s="7">
        <v>990</v>
      </c>
      <c r="I215" s="7">
        <v>991</v>
      </c>
      <c r="J215" s="7">
        <v>998</v>
      </c>
      <c r="K215" s="7">
        <v>995</v>
      </c>
      <c r="L215" s="7">
        <v>994</v>
      </c>
      <c r="M215" s="7">
        <v>993</v>
      </c>
      <c r="N215" s="7">
        <v>996</v>
      </c>
      <c r="O215" s="7">
        <v>994</v>
      </c>
      <c r="P215" s="7">
        <v>994</v>
      </c>
      <c r="Q215" s="7">
        <v>994</v>
      </c>
      <c r="R215" s="7">
        <v>991</v>
      </c>
      <c r="S215" s="7">
        <v>980</v>
      </c>
      <c r="T215" s="7">
        <v>982</v>
      </c>
      <c r="U215" s="7">
        <v>980</v>
      </c>
      <c r="V215" s="7">
        <v>977</v>
      </c>
      <c r="W215" s="7">
        <v>977</v>
      </c>
      <c r="X215" s="7">
        <v>976</v>
      </c>
      <c r="Y215" s="7">
        <v>974</v>
      </c>
      <c r="Z215" s="7">
        <v>968</v>
      </c>
      <c r="AA215" s="7">
        <v>966</v>
      </c>
      <c r="AB215" s="7">
        <v>963</v>
      </c>
      <c r="AC215" s="7">
        <v>966</v>
      </c>
      <c r="AD215" s="7">
        <v>961</v>
      </c>
      <c r="AE215" s="7">
        <v>959</v>
      </c>
      <c r="AF215" s="7">
        <v>955</v>
      </c>
      <c r="AG215" s="7">
        <v>952</v>
      </c>
      <c r="AH215" s="7">
        <v>947</v>
      </c>
      <c r="AI215" s="7">
        <v>947</v>
      </c>
      <c r="AJ215" s="7">
        <v>950</v>
      </c>
      <c r="AK215" s="7">
        <v>940</v>
      </c>
      <c r="AL215" s="7">
        <v>944</v>
      </c>
      <c r="AM215" s="7">
        <v>945</v>
      </c>
      <c r="AN215" s="7">
        <v>941</v>
      </c>
      <c r="AO215" s="7">
        <v>937</v>
      </c>
      <c r="AP215" s="7">
        <v>933</v>
      </c>
      <c r="AQ215" s="7">
        <v>930</v>
      </c>
      <c r="AR215" s="7">
        <v>930</v>
      </c>
      <c r="AS215" s="7">
        <v>924</v>
      </c>
    </row>
    <row r="216" spans="1:45">
      <c r="A216" t="s">
        <v>625</v>
      </c>
      <c r="B216" s="23">
        <v>516</v>
      </c>
      <c r="C216" s="18" t="s">
        <v>426</v>
      </c>
      <c r="D216" s="7">
        <v>526</v>
      </c>
      <c r="E216" s="7">
        <v>526</v>
      </c>
      <c r="F216" s="7">
        <v>524</v>
      </c>
      <c r="G216" s="7">
        <v>523</v>
      </c>
      <c r="H216" s="7">
        <v>523</v>
      </c>
      <c r="I216" s="7">
        <v>526</v>
      </c>
      <c r="J216" s="7">
        <v>520</v>
      </c>
      <c r="K216" s="7">
        <v>520</v>
      </c>
      <c r="L216" s="7">
        <v>519</v>
      </c>
      <c r="M216" s="7">
        <v>518</v>
      </c>
      <c r="N216" s="7">
        <v>518</v>
      </c>
      <c r="O216" s="7">
        <v>519</v>
      </c>
      <c r="P216" s="7">
        <v>519</v>
      </c>
      <c r="Q216" s="7">
        <v>524</v>
      </c>
      <c r="R216" s="7">
        <v>521</v>
      </c>
      <c r="S216" s="7">
        <v>526</v>
      </c>
      <c r="T216" s="7">
        <v>529</v>
      </c>
      <c r="U216" s="7">
        <v>530</v>
      </c>
      <c r="V216" s="7">
        <v>535</v>
      </c>
      <c r="W216" s="7">
        <v>530</v>
      </c>
      <c r="X216" s="7">
        <v>534</v>
      </c>
      <c r="Y216" s="7">
        <v>534</v>
      </c>
      <c r="Z216" s="7">
        <v>535</v>
      </c>
      <c r="AA216" s="7">
        <v>535</v>
      </c>
      <c r="AB216" s="7">
        <v>536</v>
      </c>
      <c r="AC216" s="7">
        <v>529</v>
      </c>
      <c r="AD216" s="7">
        <v>531</v>
      </c>
      <c r="AE216" s="7">
        <v>533</v>
      </c>
      <c r="AF216" s="7">
        <v>533</v>
      </c>
      <c r="AG216" s="7">
        <v>537</v>
      </c>
      <c r="AH216" s="7">
        <v>533</v>
      </c>
      <c r="AI216" s="7">
        <v>533</v>
      </c>
      <c r="AJ216" s="7">
        <v>532</v>
      </c>
      <c r="AK216" s="7">
        <v>534</v>
      </c>
      <c r="AL216" s="7">
        <v>535</v>
      </c>
      <c r="AM216" s="7">
        <v>533</v>
      </c>
      <c r="AN216" s="7">
        <v>534</v>
      </c>
      <c r="AO216" s="7">
        <v>531</v>
      </c>
      <c r="AP216" s="7">
        <v>531</v>
      </c>
      <c r="AQ216" s="7">
        <v>531</v>
      </c>
      <c r="AR216" s="7">
        <v>533</v>
      </c>
      <c r="AS216" s="7">
        <v>533</v>
      </c>
    </row>
    <row r="217" spans="1:45">
      <c r="A217" t="s">
        <v>625</v>
      </c>
      <c r="B217" s="23">
        <v>517</v>
      </c>
      <c r="C217" s="18" t="s">
        <v>427</v>
      </c>
      <c r="D217" s="7">
        <v>6</v>
      </c>
      <c r="E217" s="7">
        <v>6</v>
      </c>
      <c r="F217" s="7">
        <v>6</v>
      </c>
      <c r="G217" s="7">
        <v>6</v>
      </c>
      <c r="H217" s="7">
        <v>6</v>
      </c>
      <c r="I217" s="7">
        <v>6</v>
      </c>
      <c r="J217" s="7">
        <v>6</v>
      </c>
      <c r="K217" s="7">
        <v>6</v>
      </c>
      <c r="L217" s="7">
        <v>6</v>
      </c>
      <c r="M217" s="7">
        <v>6</v>
      </c>
      <c r="N217" s="7">
        <v>6</v>
      </c>
      <c r="O217" s="7">
        <v>6</v>
      </c>
      <c r="P217" s="7">
        <v>6</v>
      </c>
      <c r="Q217" s="7">
        <v>6</v>
      </c>
      <c r="R217" s="7">
        <v>6</v>
      </c>
      <c r="S217" s="7">
        <v>6</v>
      </c>
      <c r="T217" s="7">
        <v>6</v>
      </c>
      <c r="U217" s="7">
        <v>6</v>
      </c>
      <c r="V217" s="7">
        <v>6</v>
      </c>
      <c r="W217" s="7">
        <v>6</v>
      </c>
      <c r="X217" s="7">
        <v>6</v>
      </c>
      <c r="Y217" s="7">
        <v>6</v>
      </c>
      <c r="Z217" s="7">
        <v>6</v>
      </c>
      <c r="AA217" s="7">
        <v>6</v>
      </c>
      <c r="AB217" s="7">
        <v>6</v>
      </c>
      <c r="AC217" s="7">
        <v>6</v>
      </c>
      <c r="AD217" s="7">
        <v>6</v>
      </c>
      <c r="AE217" s="7">
        <v>6</v>
      </c>
      <c r="AF217" s="7">
        <v>6</v>
      </c>
      <c r="AG217" s="7">
        <v>6</v>
      </c>
      <c r="AH217" s="7">
        <v>6</v>
      </c>
      <c r="AI217" s="7">
        <v>6</v>
      </c>
      <c r="AJ217" s="7">
        <v>6</v>
      </c>
      <c r="AK217" s="7">
        <v>6</v>
      </c>
      <c r="AL217" s="7">
        <v>6</v>
      </c>
      <c r="AM217" s="7">
        <v>6</v>
      </c>
      <c r="AN217" s="7">
        <v>6</v>
      </c>
      <c r="AO217" s="7">
        <v>6</v>
      </c>
      <c r="AP217" s="7">
        <v>6</v>
      </c>
      <c r="AQ217" s="7">
        <v>6</v>
      </c>
      <c r="AR217" s="7">
        <v>6</v>
      </c>
      <c r="AS217" s="7">
        <v>6</v>
      </c>
    </row>
    <row r="218" spans="1:45">
      <c r="A218" t="s">
        <v>625</v>
      </c>
      <c r="B218" s="23">
        <v>518</v>
      </c>
      <c r="C218" s="18" t="s">
        <v>428</v>
      </c>
      <c r="D218" s="7">
        <v>23</v>
      </c>
      <c r="E218" s="7">
        <v>23</v>
      </c>
      <c r="F218" s="7">
        <v>23</v>
      </c>
      <c r="G218" s="7">
        <v>23</v>
      </c>
      <c r="H218" s="7">
        <v>23</v>
      </c>
      <c r="I218" s="7">
        <v>23</v>
      </c>
      <c r="J218" s="7">
        <v>23</v>
      </c>
      <c r="K218" s="7">
        <v>23</v>
      </c>
      <c r="L218" s="7">
        <v>23</v>
      </c>
      <c r="M218" s="7">
        <v>23</v>
      </c>
      <c r="N218" s="7">
        <v>23</v>
      </c>
      <c r="O218" s="7">
        <v>23</v>
      </c>
      <c r="P218" s="7">
        <v>23</v>
      </c>
      <c r="Q218" s="7">
        <v>23</v>
      </c>
      <c r="R218" s="7">
        <v>23</v>
      </c>
      <c r="S218" s="7">
        <v>23</v>
      </c>
      <c r="T218" s="7">
        <v>23</v>
      </c>
      <c r="U218" s="7">
        <v>26</v>
      </c>
      <c r="V218" s="7">
        <v>27</v>
      </c>
      <c r="W218" s="7">
        <v>27</v>
      </c>
      <c r="X218" s="7">
        <v>27</v>
      </c>
      <c r="Y218" s="7">
        <v>27</v>
      </c>
      <c r="Z218" s="7">
        <v>27</v>
      </c>
      <c r="AA218" s="7">
        <v>27</v>
      </c>
      <c r="AB218" s="7">
        <v>27</v>
      </c>
      <c r="AC218" s="7">
        <v>27</v>
      </c>
      <c r="AD218" s="7">
        <v>27</v>
      </c>
      <c r="AE218" s="7">
        <v>27</v>
      </c>
      <c r="AF218" s="7">
        <v>27</v>
      </c>
      <c r="AG218" s="7">
        <v>29</v>
      </c>
      <c r="AH218" s="7">
        <v>29</v>
      </c>
      <c r="AI218" s="7">
        <v>29</v>
      </c>
      <c r="AJ218" s="7">
        <v>30</v>
      </c>
      <c r="AK218" s="7">
        <v>30</v>
      </c>
      <c r="AL218" s="7">
        <v>30</v>
      </c>
      <c r="AM218" s="7">
        <v>29</v>
      </c>
      <c r="AN218" s="7">
        <v>29</v>
      </c>
      <c r="AO218" s="7">
        <v>30</v>
      </c>
      <c r="AP218" s="7">
        <v>30</v>
      </c>
      <c r="AQ218" s="7">
        <v>31</v>
      </c>
      <c r="AR218" s="7">
        <v>31</v>
      </c>
      <c r="AS218" s="7">
        <v>31</v>
      </c>
    </row>
    <row r="219" spans="1:45">
      <c r="A219" t="s">
        <v>625</v>
      </c>
      <c r="B219" s="23">
        <v>519</v>
      </c>
      <c r="C219" s="18" t="s">
        <v>429</v>
      </c>
      <c r="D219" s="7">
        <v>56</v>
      </c>
      <c r="E219" s="7">
        <v>56</v>
      </c>
      <c r="F219" s="7">
        <v>57</v>
      </c>
      <c r="G219" s="7">
        <v>56</v>
      </c>
      <c r="H219" s="7">
        <v>56</v>
      </c>
      <c r="I219" s="7">
        <v>59</v>
      </c>
      <c r="J219" s="7">
        <v>61</v>
      </c>
      <c r="K219" s="7">
        <v>61</v>
      </c>
      <c r="L219" s="7">
        <v>61</v>
      </c>
      <c r="M219" s="7">
        <v>61</v>
      </c>
      <c r="N219" s="7">
        <v>62</v>
      </c>
      <c r="O219" s="7">
        <v>62</v>
      </c>
      <c r="P219" s="7">
        <v>62</v>
      </c>
      <c r="Q219" s="7">
        <v>63</v>
      </c>
      <c r="R219" s="7">
        <v>62</v>
      </c>
      <c r="S219" s="7">
        <v>62</v>
      </c>
      <c r="T219" s="7">
        <v>61</v>
      </c>
      <c r="U219" s="7">
        <v>62</v>
      </c>
      <c r="V219" s="7">
        <v>62</v>
      </c>
      <c r="W219" s="7">
        <v>62</v>
      </c>
      <c r="X219" s="7">
        <v>63</v>
      </c>
      <c r="Y219" s="7">
        <v>63</v>
      </c>
      <c r="Z219" s="7">
        <v>63</v>
      </c>
      <c r="AA219" s="7">
        <v>61</v>
      </c>
      <c r="AB219" s="7">
        <v>61</v>
      </c>
      <c r="AC219" s="7">
        <v>62</v>
      </c>
      <c r="AD219" s="7">
        <v>61</v>
      </c>
      <c r="AE219" s="7">
        <v>60</v>
      </c>
      <c r="AF219" s="7">
        <v>60</v>
      </c>
      <c r="AG219" s="7">
        <v>60</v>
      </c>
      <c r="AH219" s="7">
        <v>62</v>
      </c>
      <c r="AI219" s="7">
        <v>62</v>
      </c>
      <c r="AJ219" s="7">
        <v>62</v>
      </c>
      <c r="AK219" s="7">
        <v>62</v>
      </c>
      <c r="AL219" s="7">
        <v>63</v>
      </c>
      <c r="AM219" s="7">
        <v>64</v>
      </c>
      <c r="AN219" s="7">
        <v>64</v>
      </c>
      <c r="AO219" s="7">
        <v>66</v>
      </c>
      <c r="AP219" s="7">
        <v>68</v>
      </c>
      <c r="AQ219" s="7">
        <v>68</v>
      </c>
      <c r="AR219" s="7">
        <v>68</v>
      </c>
      <c r="AS219" s="7">
        <v>68</v>
      </c>
    </row>
    <row r="220" spans="1:45">
      <c r="A220" t="s">
        <v>625</v>
      </c>
      <c r="B220" s="23">
        <v>520</v>
      </c>
      <c r="C220" s="18" t="s">
        <v>430</v>
      </c>
      <c r="D220" s="7">
        <v>29</v>
      </c>
      <c r="E220" s="7">
        <v>30</v>
      </c>
      <c r="F220" s="7">
        <v>30</v>
      </c>
      <c r="G220" s="7">
        <v>30</v>
      </c>
      <c r="H220" s="7">
        <v>30</v>
      </c>
      <c r="I220" s="7">
        <v>30</v>
      </c>
      <c r="J220" s="7">
        <v>30</v>
      </c>
      <c r="K220" s="7">
        <v>28</v>
      </c>
      <c r="L220" s="7">
        <v>30</v>
      </c>
      <c r="M220" s="7">
        <v>31</v>
      </c>
      <c r="N220" s="7">
        <v>31</v>
      </c>
      <c r="O220" s="7">
        <v>31</v>
      </c>
      <c r="P220" s="7">
        <v>31</v>
      </c>
      <c r="Q220" s="7">
        <v>31</v>
      </c>
      <c r="R220" s="7">
        <v>29</v>
      </c>
      <c r="S220" s="7">
        <v>29</v>
      </c>
      <c r="T220" s="7">
        <v>29</v>
      </c>
      <c r="U220" s="7">
        <v>29</v>
      </c>
      <c r="V220" s="7">
        <v>32</v>
      </c>
      <c r="W220" s="7">
        <v>32</v>
      </c>
      <c r="X220" s="7">
        <v>32</v>
      </c>
      <c r="Y220" s="7">
        <v>32</v>
      </c>
      <c r="Z220" s="7">
        <v>32</v>
      </c>
      <c r="AA220" s="7">
        <v>32</v>
      </c>
      <c r="AB220" s="7">
        <v>32</v>
      </c>
      <c r="AC220" s="7">
        <v>32</v>
      </c>
      <c r="AD220" s="7">
        <v>32</v>
      </c>
      <c r="AE220" s="7">
        <v>32</v>
      </c>
      <c r="AF220" s="7">
        <v>32</v>
      </c>
      <c r="AG220" s="7">
        <v>32</v>
      </c>
      <c r="AH220" s="7">
        <v>32</v>
      </c>
      <c r="AI220" s="7">
        <v>32</v>
      </c>
      <c r="AJ220" s="7">
        <v>32</v>
      </c>
      <c r="AK220" s="7">
        <v>32</v>
      </c>
      <c r="AL220" s="7">
        <v>32</v>
      </c>
      <c r="AM220" s="7">
        <v>32</v>
      </c>
      <c r="AN220" s="7">
        <v>32</v>
      </c>
      <c r="AO220" s="7">
        <v>32</v>
      </c>
      <c r="AP220" s="7">
        <v>32</v>
      </c>
      <c r="AQ220" s="7">
        <v>32</v>
      </c>
      <c r="AR220" s="7">
        <v>31</v>
      </c>
      <c r="AS220" s="7">
        <v>31</v>
      </c>
    </row>
    <row r="221" spans="1:45">
      <c r="A221" t="s">
        <v>625</v>
      </c>
      <c r="B221" s="23">
        <v>522</v>
      </c>
      <c r="C221" s="18" t="s">
        <v>431</v>
      </c>
      <c r="D221" s="7">
        <v>6</v>
      </c>
      <c r="E221" s="7">
        <v>6</v>
      </c>
      <c r="F221" s="7">
        <v>6</v>
      </c>
      <c r="G221" s="7">
        <v>6</v>
      </c>
      <c r="H221" s="7">
        <v>6</v>
      </c>
      <c r="I221" s="7">
        <v>6</v>
      </c>
      <c r="J221" s="7">
        <v>6</v>
      </c>
      <c r="K221" s="7">
        <v>6</v>
      </c>
      <c r="L221" s="7">
        <v>6</v>
      </c>
      <c r="M221" s="7">
        <v>6</v>
      </c>
      <c r="N221" s="7">
        <v>6</v>
      </c>
      <c r="O221" s="7">
        <v>6</v>
      </c>
      <c r="P221" s="7">
        <v>6</v>
      </c>
      <c r="Q221" s="7">
        <v>6</v>
      </c>
      <c r="R221" s="7">
        <v>6</v>
      </c>
      <c r="S221" s="7">
        <v>6</v>
      </c>
      <c r="T221" s="7">
        <v>6</v>
      </c>
      <c r="U221" s="7">
        <v>6</v>
      </c>
      <c r="V221" s="7">
        <v>6</v>
      </c>
      <c r="W221" s="7">
        <v>6</v>
      </c>
      <c r="X221" s="7">
        <v>6</v>
      </c>
      <c r="Y221" s="7">
        <v>6</v>
      </c>
      <c r="Z221" s="7">
        <v>6</v>
      </c>
      <c r="AA221" s="7">
        <v>6</v>
      </c>
      <c r="AB221" s="7">
        <v>6</v>
      </c>
      <c r="AC221" s="7">
        <v>6</v>
      </c>
      <c r="AD221" s="7">
        <v>6</v>
      </c>
      <c r="AE221" s="7">
        <v>6</v>
      </c>
      <c r="AF221" s="7">
        <v>6</v>
      </c>
      <c r="AG221" s="7">
        <v>6</v>
      </c>
      <c r="AH221" s="7">
        <v>6</v>
      </c>
      <c r="AI221" s="7">
        <v>6</v>
      </c>
      <c r="AJ221" s="7">
        <v>6</v>
      </c>
      <c r="AK221" s="7">
        <v>6</v>
      </c>
      <c r="AL221" s="7">
        <v>6</v>
      </c>
      <c r="AM221" s="7">
        <v>6</v>
      </c>
      <c r="AN221" s="7">
        <v>6</v>
      </c>
      <c r="AO221" s="7">
        <v>6</v>
      </c>
      <c r="AP221" s="7">
        <v>6</v>
      </c>
      <c r="AQ221" s="7">
        <v>6</v>
      </c>
      <c r="AR221" s="7">
        <v>6</v>
      </c>
      <c r="AS221" s="7">
        <v>6</v>
      </c>
    </row>
    <row r="222" spans="1:45">
      <c r="A222" t="s">
        <v>625</v>
      </c>
      <c r="B222" s="23">
        <v>523</v>
      </c>
      <c r="C222" s="18" t="s">
        <v>432</v>
      </c>
      <c r="D222" s="7">
        <v>26</v>
      </c>
      <c r="E222" s="7">
        <v>26</v>
      </c>
      <c r="F222" s="7">
        <v>26</v>
      </c>
      <c r="G222" s="7">
        <v>26</v>
      </c>
      <c r="H222" s="7">
        <v>26</v>
      </c>
      <c r="I222" s="7">
        <v>26</v>
      </c>
      <c r="J222" s="7">
        <v>26</v>
      </c>
      <c r="K222" s="7">
        <v>25</v>
      </c>
      <c r="L222" s="7">
        <v>25</v>
      </c>
      <c r="M222" s="7">
        <v>26</v>
      </c>
      <c r="N222" s="7">
        <v>26</v>
      </c>
      <c r="O222" s="7">
        <v>26</v>
      </c>
      <c r="P222" s="7">
        <v>26</v>
      </c>
      <c r="Q222" s="7">
        <v>26</v>
      </c>
      <c r="R222" s="7">
        <v>26</v>
      </c>
      <c r="S222" s="7">
        <v>26</v>
      </c>
      <c r="T222" s="7">
        <v>25</v>
      </c>
      <c r="U222" s="7">
        <v>25</v>
      </c>
      <c r="V222" s="7">
        <v>25</v>
      </c>
      <c r="W222" s="7">
        <v>25</v>
      </c>
      <c r="X222" s="7">
        <v>25</v>
      </c>
      <c r="Y222" s="7">
        <v>25</v>
      </c>
      <c r="Z222" s="7">
        <v>25</v>
      </c>
      <c r="AA222" s="7">
        <v>25</v>
      </c>
      <c r="AB222" s="7">
        <v>25</v>
      </c>
      <c r="AC222" s="7">
        <v>25</v>
      </c>
      <c r="AD222" s="7">
        <v>25</v>
      </c>
      <c r="AE222" s="7">
        <v>25</v>
      </c>
      <c r="AF222" s="7">
        <v>25</v>
      </c>
      <c r="AG222" s="7">
        <v>25</v>
      </c>
      <c r="AH222" s="7">
        <v>25</v>
      </c>
      <c r="AI222" s="7">
        <v>25</v>
      </c>
      <c r="AJ222" s="7">
        <v>24</v>
      </c>
      <c r="AK222" s="7">
        <v>23</v>
      </c>
      <c r="AL222" s="7">
        <v>23</v>
      </c>
      <c r="AM222" s="7">
        <v>24</v>
      </c>
      <c r="AN222" s="7">
        <v>24</v>
      </c>
      <c r="AO222" s="7">
        <v>24</v>
      </c>
      <c r="AP222" s="7">
        <v>25</v>
      </c>
      <c r="AQ222" s="7">
        <v>25</v>
      </c>
      <c r="AR222" s="7">
        <v>25</v>
      </c>
      <c r="AS222" s="7">
        <v>25</v>
      </c>
    </row>
    <row r="223" spans="1:45">
      <c r="A223" t="s">
        <v>625</v>
      </c>
      <c r="B223" s="23">
        <v>524</v>
      </c>
      <c r="C223" s="18" t="s">
        <v>433</v>
      </c>
      <c r="D223" s="7">
        <v>62</v>
      </c>
      <c r="E223" s="7">
        <v>63</v>
      </c>
      <c r="F223" s="7">
        <v>63</v>
      </c>
      <c r="G223" s="7">
        <v>62</v>
      </c>
      <c r="H223" s="7">
        <v>62</v>
      </c>
      <c r="I223" s="7">
        <v>63</v>
      </c>
      <c r="J223" s="7">
        <v>63</v>
      </c>
      <c r="K223" s="7">
        <v>63</v>
      </c>
      <c r="L223" s="7">
        <v>63</v>
      </c>
      <c r="M223" s="7">
        <v>62</v>
      </c>
      <c r="N223" s="7">
        <v>62</v>
      </c>
      <c r="O223" s="7">
        <v>63</v>
      </c>
      <c r="P223" s="7">
        <v>63</v>
      </c>
      <c r="Q223" s="7">
        <v>66</v>
      </c>
      <c r="R223" s="7">
        <v>65</v>
      </c>
      <c r="S223" s="7">
        <v>63</v>
      </c>
      <c r="T223" s="7">
        <v>60</v>
      </c>
      <c r="U223" s="7">
        <v>61</v>
      </c>
      <c r="V223" s="7">
        <v>64</v>
      </c>
      <c r="W223" s="7">
        <v>63</v>
      </c>
      <c r="X223" s="7">
        <v>64</v>
      </c>
      <c r="Y223" s="7">
        <v>64</v>
      </c>
      <c r="Z223" s="7">
        <v>63</v>
      </c>
      <c r="AA223" s="7">
        <v>65</v>
      </c>
      <c r="AB223" s="7">
        <v>65</v>
      </c>
      <c r="AC223" s="7">
        <v>71</v>
      </c>
      <c r="AD223" s="7">
        <v>69</v>
      </c>
      <c r="AE223" s="7">
        <v>70</v>
      </c>
      <c r="AF223" s="7">
        <v>70</v>
      </c>
      <c r="AG223" s="7">
        <v>72</v>
      </c>
      <c r="AH223" s="7">
        <v>75</v>
      </c>
      <c r="AI223" s="7">
        <v>75</v>
      </c>
      <c r="AJ223" s="7">
        <v>74</v>
      </c>
      <c r="AK223" s="7">
        <v>75</v>
      </c>
      <c r="AL223" s="7">
        <v>74</v>
      </c>
      <c r="AM223" s="7">
        <v>76</v>
      </c>
      <c r="AN223" s="7">
        <v>73</v>
      </c>
      <c r="AO223" s="7">
        <v>75</v>
      </c>
      <c r="AP223" s="7">
        <v>75</v>
      </c>
      <c r="AQ223" s="7">
        <v>76</v>
      </c>
      <c r="AR223" s="7">
        <v>73</v>
      </c>
      <c r="AS223" s="7">
        <v>75</v>
      </c>
    </row>
    <row r="224" spans="1:45">
      <c r="A224" t="s">
        <v>625</v>
      </c>
      <c r="B224" s="23">
        <v>525</v>
      </c>
      <c r="C224" s="18" t="s">
        <v>434</v>
      </c>
      <c r="D224" s="7">
        <v>503</v>
      </c>
      <c r="E224" s="7">
        <v>500</v>
      </c>
      <c r="F224" s="7">
        <v>498</v>
      </c>
      <c r="G224" s="7">
        <v>499</v>
      </c>
      <c r="H224" s="7">
        <v>499</v>
      </c>
      <c r="I224" s="7">
        <v>499</v>
      </c>
      <c r="J224" s="7">
        <v>502</v>
      </c>
      <c r="K224" s="7">
        <v>501</v>
      </c>
      <c r="L224" s="7">
        <v>501</v>
      </c>
      <c r="M224" s="7">
        <v>504</v>
      </c>
      <c r="N224" s="7">
        <v>504</v>
      </c>
      <c r="O224" s="7">
        <v>508</v>
      </c>
      <c r="P224" s="7">
        <v>508</v>
      </c>
      <c r="Q224" s="7">
        <v>512</v>
      </c>
      <c r="R224" s="7">
        <v>508</v>
      </c>
      <c r="S224" s="7">
        <v>506</v>
      </c>
      <c r="T224" s="7">
        <v>505</v>
      </c>
      <c r="U224" s="7">
        <v>501</v>
      </c>
      <c r="V224" s="7">
        <v>493</v>
      </c>
      <c r="W224" s="7">
        <v>491</v>
      </c>
      <c r="X224" s="7">
        <v>489</v>
      </c>
      <c r="Y224" s="7">
        <v>490</v>
      </c>
      <c r="Z224" s="7">
        <v>496</v>
      </c>
      <c r="AA224" s="7">
        <v>497</v>
      </c>
      <c r="AB224" s="7">
        <v>497</v>
      </c>
      <c r="AC224" s="7">
        <v>496</v>
      </c>
      <c r="AD224" s="7">
        <v>497</v>
      </c>
      <c r="AE224" s="7">
        <v>498</v>
      </c>
      <c r="AF224" s="7">
        <v>504</v>
      </c>
      <c r="AG224" s="7">
        <v>506</v>
      </c>
      <c r="AH224" s="7">
        <v>505</v>
      </c>
      <c r="AI224" s="7">
        <v>506</v>
      </c>
      <c r="AJ224" s="7">
        <v>505</v>
      </c>
      <c r="AK224" s="7">
        <v>505</v>
      </c>
      <c r="AL224" s="7">
        <v>506</v>
      </c>
      <c r="AM224" s="7">
        <v>510</v>
      </c>
      <c r="AN224" s="7">
        <v>519</v>
      </c>
      <c r="AO224" s="7">
        <v>521</v>
      </c>
      <c r="AP224" s="7">
        <v>524</v>
      </c>
      <c r="AQ224" s="7">
        <v>522</v>
      </c>
      <c r="AR224" s="7">
        <v>520</v>
      </c>
      <c r="AS224" s="7">
        <v>524</v>
      </c>
    </row>
    <row r="225" spans="1:45">
      <c r="A225" t="s">
        <v>625</v>
      </c>
      <c r="B225" s="23">
        <v>526</v>
      </c>
      <c r="C225" s="18" t="s">
        <v>435</v>
      </c>
      <c r="D225" s="7">
        <v>204</v>
      </c>
      <c r="E225" s="7">
        <v>207</v>
      </c>
      <c r="F225" s="7">
        <v>208</v>
      </c>
      <c r="G225" s="7">
        <v>207</v>
      </c>
      <c r="H225" s="7">
        <v>207</v>
      </c>
      <c r="I225" s="7">
        <v>208</v>
      </c>
      <c r="J225" s="7">
        <v>213</v>
      </c>
      <c r="K225" s="7">
        <v>214</v>
      </c>
      <c r="L225" s="7">
        <v>213</v>
      </c>
      <c r="M225" s="7">
        <v>211</v>
      </c>
      <c r="N225" s="7">
        <v>213</v>
      </c>
      <c r="O225" s="7">
        <v>216</v>
      </c>
      <c r="P225" s="7">
        <v>216</v>
      </c>
      <c r="Q225" s="7">
        <v>212</v>
      </c>
      <c r="R225" s="7">
        <v>215</v>
      </c>
      <c r="S225" s="7">
        <v>216</v>
      </c>
      <c r="T225" s="7">
        <v>217</v>
      </c>
      <c r="U225" s="7">
        <v>217</v>
      </c>
      <c r="V225" s="7">
        <v>218</v>
      </c>
      <c r="W225" s="7">
        <v>218</v>
      </c>
      <c r="X225" s="7">
        <v>220</v>
      </c>
      <c r="Y225" s="7">
        <v>220</v>
      </c>
      <c r="Z225" s="7">
        <v>220</v>
      </c>
      <c r="AA225" s="7">
        <v>218</v>
      </c>
      <c r="AB225" s="7">
        <v>220</v>
      </c>
      <c r="AC225" s="7">
        <v>222</v>
      </c>
      <c r="AD225" s="7">
        <v>222</v>
      </c>
      <c r="AE225" s="7">
        <v>225</v>
      </c>
      <c r="AF225" s="7">
        <v>223</v>
      </c>
      <c r="AG225" s="7">
        <v>224</v>
      </c>
      <c r="AH225" s="7">
        <v>225</v>
      </c>
      <c r="AI225" s="7">
        <v>227</v>
      </c>
      <c r="AJ225" s="7">
        <v>226</v>
      </c>
      <c r="AK225" s="7">
        <v>227</v>
      </c>
      <c r="AL225" s="7">
        <v>228</v>
      </c>
      <c r="AM225" s="7">
        <v>230</v>
      </c>
      <c r="AN225" s="7">
        <v>228</v>
      </c>
      <c r="AO225" s="7">
        <v>229</v>
      </c>
      <c r="AP225" s="7">
        <v>228</v>
      </c>
      <c r="AQ225" s="7">
        <v>229</v>
      </c>
      <c r="AR225" s="7">
        <v>227</v>
      </c>
      <c r="AS225" s="7">
        <v>223</v>
      </c>
    </row>
    <row r="226" spans="1:45">
      <c r="A226" t="s">
        <v>625</v>
      </c>
      <c r="B226" s="23">
        <v>527</v>
      </c>
      <c r="C226" s="18" t="s">
        <v>436</v>
      </c>
      <c r="D226" s="7">
        <v>7</v>
      </c>
      <c r="E226" s="7">
        <v>7</v>
      </c>
      <c r="F226" s="7">
        <v>7</v>
      </c>
      <c r="G226" s="7">
        <v>7</v>
      </c>
      <c r="H226" s="7">
        <v>7</v>
      </c>
      <c r="I226" s="7">
        <v>7</v>
      </c>
      <c r="J226" s="7">
        <v>7</v>
      </c>
      <c r="K226" s="7">
        <v>7</v>
      </c>
      <c r="L226" s="7">
        <v>7</v>
      </c>
      <c r="M226" s="7">
        <v>8</v>
      </c>
      <c r="N226" s="7">
        <v>8</v>
      </c>
      <c r="O226" s="7">
        <v>8</v>
      </c>
      <c r="P226" s="7">
        <v>8</v>
      </c>
      <c r="Q226" s="7">
        <v>8</v>
      </c>
      <c r="R226" s="7">
        <v>8</v>
      </c>
      <c r="S226" s="7">
        <v>8</v>
      </c>
      <c r="T226" s="7">
        <v>8</v>
      </c>
      <c r="U226" s="7">
        <v>8</v>
      </c>
      <c r="V226" s="7">
        <v>8</v>
      </c>
      <c r="W226" s="7">
        <v>8</v>
      </c>
      <c r="X226" s="7">
        <v>8</v>
      </c>
      <c r="Y226" s="7">
        <v>8</v>
      </c>
      <c r="Z226" s="7">
        <v>8</v>
      </c>
      <c r="AA226" s="7">
        <v>8</v>
      </c>
      <c r="AB226" s="7">
        <v>8</v>
      </c>
      <c r="AC226" s="7">
        <v>8</v>
      </c>
      <c r="AD226" s="7">
        <v>7</v>
      </c>
      <c r="AE226" s="7">
        <v>7</v>
      </c>
      <c r="AF226" s="7">
        <v>7</v>
      </c>
      <c r="AG226" s="7">
        <v>7</v>
      </c>
      <c r="AH226" s="7">
        <v>7</v>
      </c>
      <c r="AI226" s="7">
        <v>7</v>
      </c>
      <c r="AJ226" s="7">
        <v>7</v>
      </c>
      <c r="AK226" s="7">
        <v>7</v>
      </c>
      <c r="AL226" s="7">
        <v>7</v>
      </c>
      <c r="AM226" s="7">
        <v>7</v>
      </c>
      <c r="AN226" s="7">
        <v>7</v>
      </c>
      <c r="AO226" s="7">
        <v>7</v>
      </c>
      <c r="AP226" s="7">
        <v>7</v>
      </c>
      <c r="AQ226" s="7">
        <v>7</v>
      </c>
      <c r="AR226" s="7">
        <v>7</v>
      </c>
      <c r="AS226" s="7">
        <v>7</v>
      </c>
    </row>
    <row r="227" spans="1:45">
      <c r="A227" t="s">
        <v>625</v>
      </c>
      <c r="B227" s="23">
        <v>528</v>
      </c>
      <c r="C227" s="18" t="s">
        <v>437</v>
      </c>
      <c r="D227" s="7">
        <v>201</v>
      </c>
      <c r="E227" s="7">
        <v>201</v>
      </c>
      <c r="F227" s="7">
        <v>199</v>
      </c>
      <c r="G227" s="7">
        <v>199</v>
      </c>
      <c r="H227" s="7">
        <v>199</v>
      </c>
      <c r="I227" s="7">
        <v>196</v>
      </c>
      <c r="J227" s="7">
        <v>193</v>
      </c>
      <c r="K227" s="7">
        <v>195</v>
      </c>
      <c r="L227" s="7">
        <v>195</v>
      </c>
      <c r="M227" s="7">
        <v>197</v>
      </c>
      <c r="N227" s="7">
        <v>195</v>
      </c>
      <c r="O227" s="7">
        <v>195</v>
      </c>
      <c r="P227" s="7">
        <v>195</v>
      </c>
      <c r="Q227" s="7">
        <v>195</v>
      </c>
      <c r="R227" s="7">
        <v>194</v>
      </c>
      <c r="S227" s="7">
        <v>195</v>
      </c>
      <c r="T227" s="7">
        <v>197</v>
      </c>
      <c r="U227" s="7">
        <v>199</v>
      </c>
      <c r="V227" s="7">
        <v>201</v>
      </c>
      <c r="W227" s="7">
        <v>201</v>
      </c>
      <c r="X227" s="7">
        <v>203</v>
      </c>
      <c r="Y227" s="7">
        <v>206</v>
      </c>
      <c r="Z227" s="7">
        <v>206</v>
      </c>
      <c r="AA227" s="7">
        <v>207</v>
      </c>
      <c r="AB227" s="7">
        <v>209</v>
      </c>
      <c r="AC227" s="7">
        <v>207</v>
      </c>
      <c r="AD227" s="7">
        <v>206</v>
      </c>
      <c r="AE227" s="7">
        <v>204</v>
      </c>
      <c r="AF227" s="7">
        <v>203</v>
      </c>
      <c r="AG227" s="7">
        <v>205</v>
      </c>
      <c r="AH227" s="7">
        <v>201</v>
      </c>
      <c r="AI227" s="7">
        <v>201</v>
      </c>
      <c r="AJ227" s="7">
        <v>199</v>
      </c>
      <c r="AK227" s="7">
        <v>201</v>
      </c>
      <c r="AL227" s="7">
        <v>201</v>
      </c>
      <c r="AM227" s="7">
        <v>203</v>
      </c>
      <c r="AN227" s="7">
        <v>201</v>
      </c>
      <c r="AO227" s="7">
        <v>202</v>
      </c>
      <c r="AP227" s="7">
        <v>203</v>
      </c>
      <c r="AQ227" s="7">
        <v>203</v>
      </c>
      <c r="AR227" s="7">
        <v>202</v>
      </c>
      <c r="AS227" s="7">
        <v>201</v>
      </c>
    </row>
    <row r="228" spans="1:45">
      <c r="A228" t="s">
        <v>625</v>
      </c>
      <c r="B228" s="23">
        <v>529</v>
      </c>
      <c r="C228" s="18" t="s">
        <v>438</v>
      </c>
      <c r="D228" s="7">
        <v>138</v>
      </c>
      <c r="E228" s="7">
        <v>137</v>
      </c>
      <c r="F228" s="7">
        <v>138</v>
      </c>
      <c r="G228" s="7">
        <v>139</v>
      </c>
      <c r="H228" s="7">
        <v>139</v>
      </c>
      <c r="I228" s="7">
        <v>140</v>
      </c>
      <c r="J228" s="7">
        <v>140</v>
      </c>
      <c r="K228" s="7">
        <v>140</v>
      </c>
      <c r="L228" s="7">
        <v>140</v>
      </c>
      <c r="M228" s="7">
        <v>140</v>
      </c>
      <c r="N228" s="7">
        <v>139</v>
      </c>
      <c r="O228" s="7">
        <v>138</v>
      </c>
      <c r="P228" s="7">
        <v>138</v>
      </c>
      <c r="Q228" s="7">
        <v>136</v>
      </c>
      <c r="R228" s="7">
        <v>136</v>
      </c>
      <c r="S228" s="7">
        <v>136</v>
      </c>
      <c r="T228" s="7">
        <v>136</v>
      </c>
      <c r="U228" s="7">
        <v>136</v>
      </c>
      <c r="V228" s="7">
        <v>136</v>
      </c>
      <c r="W228" s="7">
        <v>138</v>
      </c>
      <c r="X228" s="7">
        <v>136</v>
      </c>
      <c r="Y228" s="7">
        <v>137</v>
      </c>
      <c r="Z228" s="7">
        <v>138</v>
      </c>
      <c r="AA228" s="7">
        <v>138</v>
      </c>
      <c r="AB228" s="7">
        <v>138</v>
      </c>
      <c r="AC228" s="7">
        <v>136</v>
      </c>
      <c r="AD228" s="7">
        <v>136</v>
      </c>
      <c r="AE228" s="7">
        <v>138</v>
      </c>
      <c r="AF228" s="7">
        <v>138</v>
      </c>
      <c r="AG228" s="7">
        <v>134</v>
      </c>
      <c r="AH228" s="7">
        <v>134</v>
      </c>
      <c r="AI228" s="7">
        <v>134</v>
      </c>
      <c r="AJ228" s="7">
        <v>135</v>
      </c>
      <c r="AK228" s="7">
        <v>135</v>
      </c>
      <c r="AL228" s="7">
        <v>134</v>
      </c>
      <c r="AM228" s="7">
        <v>134</v>
      </c>
      <c r="AN228" s="7">
        <v>133</v>
      </c>
      <c r="AO228" s="7">
        <v>134</v>
      </c>
      <c r="AP228" s="7">
        <v>134</v>
      </c>
      <c r="AQ228" s="7">
        <v>134</v>
      </c>
      <c r="AR228" s="7">
        <v>134</v>
      </c>
      <c r="AS228" s="7">
        <v>136</v>
      </c>
    </row>
    <row r="229" spans="1:45">
      <c r="A229" t="s">
        <v>625</v>
      </c>
      <c r="B229" s="23">
        <v>530</v>
      </c>
      <c r="C229" s="18" t="s">
        <v>439</v>
      </c>
      <c r="D229" s="7">
        <v>332</v>
      </c>
      <c r="E229" s="7">
        <v>332</v>
      </c>
      <c r="F229" s="7">
        <v>332</v>
      </c>
      <c r="G229" s="7">
        <v>333</v>
      </c>
      <c r="H229" s="7">
        <v>333</v>
      </c>
      <c r="I229" s="7">
        <v>338</v>
      </c>
      <c r="J229" s="7">
        <v>336</v>
      </c>
      <c r="K229" s="7">
        <v>338</v>
      </c>
      <c r="L229" s="7">
        <v>339</v>
      </c>
      <c r="M229" s="7">
        <v>334</v>
      </c>
      <c r="N229" s="7">
        <v>337</v>
      </c>
      <c r="O229" s="7">
        <v>335</v>
      </c>
      <c r="P229" s="7">
        <v>335</v>
      </c>
      <c r="Q229" s="7">
        <v>333</v>
      </c>
      <c r="R229" s="7">
        <v>330</v>
      </c>
      <c r="S229" s="7">
        <v>329</v>
      </c>
      <c r="T229" s="7">
        <v>334</v>
      </c>
      <c r="U229" s="7">
        <v>334</v>
      </c>
      <c r="V229" s="7">
        <v>334</v>
      </c>
      <c r="W229" s="7">
        <v>337</v>
      </c>
      <c r="X229" s="7">
        <v>338</v>
      </c>
      <c r="Y229" s="7">
        <v>337</v>
      </c>
      <c r="Z229" s="7">
        <v>340</v>
      </c>
      <c r="AA229" s="7">
        <v>337</v>
      </c>
      <c r="AB229" s="7">
        <v>338</v>
      </c>
      <c r="AC229" s="7">
        <v>335</v>
      </c>
      <c r="AD229" s="7">
        <v>334</v>
      </c>
      <c r="AE229" s="7">
        <v>334</v>
      </c>
      <c r="AF229" s="7">
        <v>335</v>
      </c>
      <c r="AG229" s="7">
        <v>338</v>
      </c>
      <c r="AH229" s="7">
        <v>327</v>
      </c>
      <c r="AI229" s="7">
        <v>326</v>
      </c>
      <c r="AJ229" s="7">
        <v>320</v>
      </c>
      <c r="AK229" s="7">
        <v>323</v>
      </c>
      <c r="AL229" s="7">
        <v>328</v>
      </c>
      <c r="AM229" s="7">
        <v>327</v>
      </c>
      <c r="AN229" s="7">
        <v>328</v>
      </c>
      <c r="AO229" s="7">
        <v>330</v>
      </c>
      <c r="AP229" s="7">
        <v>327</v>
      </c>
      <c r="AQ229" s="7">
        <v>331</v>
      </c>
      <c r="AR229" s="7">
        <v>331</v>
      </c>
      <c r="AS229" s="7">
        <v>335</v>
      </c>
    </row>
    <row r="230" spans="1:45">
      <c r="A230" t="s">
        <v>625</v>
      </c>
      <c r="B230" s="23">
        <v>531</v>
      </c>
      <c r="C230" s="18" t="s">
        <v>440</v>
      </c>
      <c r="D230" s="7">
        <v>84</v>
      </c>
      <c r="E230" s="7">
        <v>84</v>
      </c>
      <c r="F230" s="7">
        <v>85</v>
      </c>
      <c r="G230" s="7">
        <v>86</v>
      </c>
      <c r="H230" s="7">
        <v>87</v>
      </c>
      <c r="I230" s="7">
        <v>88</v>
      </c>
      <c r="J230" s="7">
        <v>89</v>
      </c>
      <c r="K230" s="7">
        <v>89</v>
      </c>
      <c r="L230" s="7">
        <v>89</v>
      </c>
      <c r="M230" s="7">
        <v>90</v>
      </c>
      <c r="N230" s="7">
        <v>91</v>
      </c>
      <c r="O230" s="7">
        <v>90</v>
      </c>
      <c r="P230" s="7">
        <v>90</v>
      </c>
      <c r="Q230" s="7">
        <v>91</v>
      </c>
      <c r="R230" s="7">
        <v>91</v>
      </c>
      <c r="S230" s="7">
        <v>92</v>
      </c>
      <c r="T230" s="7">
        <v>92</v>
      </c>
      <c r="U230" s="7">
        <v>90</v>
      </c>
      <c r="V230" s="7">
        <v>90</v>
      </c>
      <c r="W230" s="7">
        <v>90</v>
      </c>
      <c r="X230" s="7">
        <v>90</v>
      </c>
      <c r="Y230" s="7">
        <v>88</v>
      </c>
      <c r="Z230" s="7">
        <v>88</v>
      </c>
      <c r="AA230" s="7">
        <v>88</v>
      </c>
      <c r="AB230" s="7">
        <v>87</v>
      </c>
      <c r="AC230" s="7">
        <v>87</v>
      </c>
      <c r="AD230" s="7">
        <v>87</v>
      </c>
      <c r="AE230" s="7">
        <v>87</v>
      </c>
      <c r="AF230" s="7">
        <v>85</v>
      </c>
      <c r="AG230" s="7">
        <v>84</v>
      </c>
      <c r="AH230" s="7">
        <v>82</v>
      </c>
      <c r="AI230" s="7">
        <v>82</v>
      </c>
      <c r="AJ230" s="7">
        <v>83</v>
      </c>
      <c r="AK230" s="7">
        <v>82</v>
      </c>
      <c r="AL230" s="7">
        <v>82</v>
      </c>
      <c r="AM230" s="7">
        <v>82</v>
      </c>
      <c r="AN230" s="7">
        <v>82</v>
      </c>
      <c r="AO230" s="7">
        <v>83</v>
      </c>
      <c r="AP230" s="7">
        <v>85</v>
      </c>
      <c r="AQ230" s="7">
        <v>87</v>
      </c>
      <c r="AR230" s="7">
        <v>87</v>
      </c>
      <c r="AS230" s="7">
        <v>88</v>
      </c>
    </row>
    <row r="231" spans="1:45">
      <c r="A231" t="s">
        <v>625</v>
      </c>
      <c r="B231" s="23">
        <v>533</v>
      </c>
      <c r="C231" s="18" t="s">
        <v>441</v>
      </c>
      <c r="D231" s="7">
        <v>235</v>
      </c>
      <c r="E231" s="7">
        <v>236</v>
      </c>
      <c r="F231" s="7">
        <v>234</v>
      </c>
      <c r="G231" s="7">
        <v>236</v>
      </c>
      <c r="H231" s="7">
        <v>238</v>
      </c>
      <c r="I231" s="7">
        <v>240</v>
      </c>
      <c r="J231" s="7">
        <v>241</v>
      </c>
      <c r="K231" s="7">
        <v>242</v>
      </c>
      <c r="L231" s="7">
        <v>240</v>
      </c>
      <c r="M231" s="7">
        <v>239</v>
      </c>
      <c r="N231" s="7">
        <v>238</v>
      </c>
      <c r="O231" s="7">
        <v>239</v>
      </c>
      <c r="P231" s="7">
        <v>239</v>
      </c>
      <c r="Q231" s="7">
        <v>243</v>
      </c>
      <c r="R231" s="7">
        <v>243</v>
      </c>
      <c r="S231" s="7">
        <v>246</v>
      </c>
      <c r="T231" s="7">
        <v>248</v>
      </c>
      <c r="U231" s="7">
        <v>249</v>
      </c>
      <c r="V231" s="7">
        <v>244</v>
      </c>
      <c r="W231" s="7">
        <v>243</v>
      </c>
      <c r="X231" s="7">
        <v>242</v>
      </c>
      <c r="Y231" s="7">
        <v>239</v>
      </c>
      <c r="Z231" s="7">
        <v>240</v>
      </c>
      <c r="AA231" s="7">
        <v>244</v>
      </c>
      <c r="AB231" s="7">
        <v>242</v>
      </c>
      <c r="AC231" s="7">
        <v>245</v>
      </c>
      <c r="AD231" s="7">
        <v>247</v>
      </c>
      <c r="AE231" s="7">
        <v>242</v>
      </c>
      <c r="AF231" s="7">
        <v>241</v>
      </c>
      <c r="AG231" s="7">
        <v>244</v>
      </c>
      <c r="AH231" s="7">
        <v>241</v>
      </c>
      <c r="AI231" s="7">
        <v>242</v>
      </c>
      <c r="AJ231" s="7">
        <v>241</v>
      </c>
      <c r="AK231" s="7">
        <v>240</v>
      </c>
      <c r="AL231" s="7">
        <v>242</v>
      </c>
      <c r="AM231" s="7">
        <v>240</v>
      </c>
      <c r="AN231" s="7">
        <v>240</v>
      </c>
      <c r="AO231" s="7">
        <v>241</v>
      </c>
      <c r="AP231" s="7">
        <v>243</v>
      </c>
      <c r="AQ231" s="7">
        <v>242</v>
      </c>
      <c r="AR231" s="7">
        <v>245</v>
      </c>
      <c r="AS231" s="7">
        <v>247</v>
      </c>
    </row>
    <row r="232" spans="1:45">
      <c r="A232" t="s">
        <v>625</v>
      </c>
      <c r="B232" s="23">
        <v>601</v>
      </c>
      <c r="C232" s="18" t="s">
        <v>442</v>
      </c>
      <c r="D232" s="7">
        <v>13</v>
      </c>
      <c r="E232" s="7">
        <v>13</v>
      </c>
      <c r="F232" s="7">
        <v>13</v>
      </c>
      <c r="G232" s="7">
        <v>13</v>
      </c>
      <c r="H232" s="7">
        <v>13</v>
      </c>
      <c r="I232" s="7">
        <v>13</v>
      </c>
      <c r="J232" s="7">
        <v>13</v>
      </c>
      <c r="K232" s="7">
        <v>13</v>
      </c>
      <c r="L232" s="7">
        <v>13</v>
      </c>
      <c r="M232" s="7">
        <v>13</v>
      </c>
      <c r="N232" s="7">
        <v>13</v>
      </c>
      <c r="O232" s="7">
        <v>13</v>
      </c>
      <c r="P232" s="7">
        <v>13</v>
      </c>
      <c r="Q232" s="7">
        <v>13</v>
      </c>
      <c r="R232" s="7">
        <v>13</v>
      </c>
      <c r="S232" s="7">
        <v>14</v>
      </c>
      <c r="T232" s="7">
        <v>14</v>
      </c>
      <c r="U232" s="7">
        <v>14</v>
      </c>
      <c r="V232" s="7">
        <v>14</v>
      </c>
      <c r="W232" s="7">
        <v>14</v>
      </c>
      <c r="X232" s="7">
        <v>14</v>
      </c>
      <c r="Y232" s="7">
        <v>14</v>
      </c>
      <c r="Z232" s="7">
        <v>14</v>
      </c>
      <c r="AA232" s="7">
        <v>14</v>
      </c>
      <c r="AB232" s="7">
        <v>14</v>
      </c>
      <c r="AC232" s="7">
        <v>14</v>
      </c>
      <c r="AD232" s="7">
        <v>14</v>
      </c>
      <c r="AE232" s="7">
        <v>14</v>
      </c>
      <c r="AF232" s="7">
        <v>14</v>
      </c>
      <c r="AG232" s="7">
        <v>14</v>
      </c>
      <c r="AH232" s="7">
        <v>14</v>
      </c>
      <c r="AI232" s="7">
        <v>15</v>
      </c>
      <c r="AJ232" s="7">
        <v>15</v>
      </c>
      <c r="AK232" s="7">
        <v>14</v>
      </c>
      <c r="AL232" s="7">
        <v>13</v>
      </c>
      <c r="AM232" s="7">
        <v>13</v>
      </c>
      <c r="AN232" s="7">
        <v>13</v>
      </c>
      <c r="AO232" s="7">
        <v>13</v>
      </c>
      <c r="AP232" s="7">
        <v>13</v>
      </c>
      <c r="AQ232" s="7">
        <v>13</v>
      </c>
      <c r="AR232" s="7">
        <v>13</v>
      </c>
      <c r="AS232" s="7">
        <v>14</v>
      </c>
    </row>
    <row r="233" spans="1:45">
      <c r="A233" t="s">
        <v>625</v>
      </c>
      <c r="B233" s="23">
        <v>602</v>
      </c>
      <c r="C233" s="18" t="s">
        <v>443</v>
      </c>
      <c r="D233" s="7">
        <v>35</v>
      </c>
      <c r="E233" s="7">
        <v>36</v>
      </c>
      <c r="F233" s="7">
        <v>36</v>
      </c>
      <c r="G233" s="7">
        <v>36</v>
      </c>
      <c r="H233" s="7">
        <v>36</v>
      </c>
      <c r="I233" s="7">
        <v>36</v>
      </c>
      <c r="J233" s="7">
        <v>36</v>
      </c>
      <c r="K233" s="7">
        <v>36</v>
      </c>
      <c r="L233" s="7">
        <v>36</v>
      </c>
      <c r="M233" s="7">
        <v>36</v>
      </c>
      <c r="N233" s="7">
        <v>36</v>
      </c>
      <c r="O233" s="7">
        <v>36</v>
      </c>
      <c r="P233" s="7">
        <v>36</v>
      </c>
      <c r="Q233" s="7">
        <v>36</v>
      </c>
      <c r="R233" s="7">
        <v>38</v>
      </c>
      <c r="S233" s="7">
        <v>38</v>
      </c>
      <c r="T233" s="7">
        <v>38</v>
      </c>
      <c r="U233" s="7">
        <v>38</v>
      </c>
      <c r="V233" s="7">
        <v>38</v>
      </c>
      <c r="W233" s="7">
        <v>38</v>
      </c>
      <c r="X233" s="7">
        <v>38</v>
      </c>
      <c r="Y233" s="7">
        <v>39</v>
      </c>
      <c r="Z233" s="7">
        <v>39</v>
      </c>
      <c r="AA233" s="7">
        <v>39</v>
      </c>
      <c r="AB233" s="7">
        <v>39</v>
      </c>
      <c r="AC233" s="7">
        <v>39</v>
      </c>
      <c r="AD233" s="7">
        <v>39</v>
      </c>
      <c r="AE233" s="7">
        <v>39</v>
      </c>
      <c r="AF233" s="7">
        <v>39</v>
      </c>
      <c r="AG233" s="7">
        <v>39</v>
      </c>
      <c r="AH233" s="7">
        <v>40</v>
      </c>
      <c r="AI233" s="7">
        <v>40</v>
      </c>
      <c r="AJ233" s="7">
        <v>41</v>
      </c>
      <c r="AK233" s="7">
        <v>41</v>
      </c>
      <c r="AL233" s="7">
        <v>41</v>
      </c>
      <c r="AM233" s="7">
        <v>41</v>
      </c>
      <c r="AN233" s="7">
        <v>41</v>
      </c>
      <c r="AO233" s="7">
        <v>42</v>
      </c>
      <c r="AP233" s="7">
        <v>42</v>
      </c>
      <c r="AQ233" s="7">
        <v>42</v>
      </c>
      <c r="AR233" s="7">
        <v>42</v>
      </c>
      <c r="AS233" s="7">
        <v>43</v>
      </c>
    </row>
    <row r="234" spans="1:45">
      <c r="A234" t="s">
        <v>625</v>
      </c>
      <c r="B234" s="23">
        <v>603</v>
      </c>
      <c r="C234" s="18" t="s">
        <v>444</v>
      </c>
      <c r="D234" s="7">
        <v>342</v>
      </c>
      <c r="E234" s="7">
        <v>341</v>
      </c>
      <c r="F234" s="7">
        <v>338</v>
      </c>
      <c r="G234" s="7">
        <v>333</v>
      </c>
      <c r="H234" s="7">
        <v>332</v>
      </c>
      <c r="I234" s="7">
        <v>333</v>
      </c>
      <c r="J234" s="7">
        <v>340</v>
      </c>
      <c r="K234" s="7">
        <v>339</v>
      </c>
      <c r="L234" s="7">
        <v>340</v>
      </c>
      <c r="M234" s="7">
        <v>344</v>
      </c>
      <c r="N234" s="7">
        <v>344</v>
      </c>
      <c r="O234" s="7">
        <v>340</v>
      </c>
      <c r="P234" s="7">
        <v>340</v>
      </c>
      <c r="Q234" s="7">
        <v>341</v>
      </c>
      <c r="R234" s="7">
        <v>340</v>
      </c>
      <c r="S234" s="7">
        <v>340</v>
      </c>
      <c r="T234" s="7">
        <v>340</v>
      </c>
      <c r="U234" s="7">
        <v>341</v>
      </c>
      <c r="V234" s="7">
        <v>342</v>
      </c>
      <c r="W234" s="7">
        <v>341</v>
      </c>
      <c r="X234" s="7">
        <v>340</v>
      </c>
      <c r="Y234" s="7">
        <v>345</v>
      </c>
      <c r="Z234" s="7">
        <v>346</v>
      </c>
      <c r="AA234" s="7">
        <v>346</v>
      </c>
      <c r="AB234" s="7">
        <v>346</v>
      </c>
      <c r="AC234" s="7">
        <v>346</v>
      </c>
      <c r="AD234" s="7">
        <v>346</v>
      </c>
      <c r="AE234" s="7">
        <v>344</v>
      </c>
      <c r="AF234" s="7">
        <v>346</v>
      </c>
      <c r="AG234" s="7">
        <v>348</v>
      </c>
      <c r="AH234" s="7">
        <v>347</v>
      </c>
      <c r="AI234" s="7">
        <v>347</v>
      </c>
      <c r="AJ234" s="7">
        <v>345</v>
      </c>
      <c r="AK234" s="7">
        <v>344</v>
      </c>
      <c r="AL234" s="7">
        <v>344</v>
      </c>
      <c r="AM234" s="7">
        <v>344</v>
      </c>
      <c r="AN234" s="7">
        <v>343</v>
      </c>
      <c r="AO234" s="7">
        <v>344</v>
      </c>
      <c r="AP234" s="7">
        <v>346</v>
      </c>
      <c r="AQ234" s="7">
        <v>348</v>
      </c>
      <c r="AR234" s="7">
        <v>348</v>
      </c>
      <c r="AS234" s="7">
        <v>355</v>
      </c>
    </row>
    <row r="235" spans="1:45">
      <c r="A235" t="s">
        <v>625</v>
      </c>
      <c r="B235" s="23">
        <v>604</v>
      </c>
      <c r="C235" s="18" t="s">
        <v>445</v>
      </c>
      <c r="D235" s="7">
        <v>48</v>
      </c>
      <c r="E235" s="7">
        <v>48</v>
      </c>
      <c r="F235" s="7">
        <v>48</v>
      </c>
      <c r="G235" s="7">
        <v>49</v>
      </c>
      <c r="H235" s="7">
        <v>49</v>
      </c>
      <c r="I235" s="7">
        <v>49</v>
      </c>
      <c r="J235" s="7">
        <v>50</v>
      </c>
      <c r="K235" s="7">
        <v>47</v>
      </c>
      <c r="L235" s="7">
        <v>50</v>
      </c>
      <c r="M235" s="7">
        <v>50</v>
      </c>
      <c r="N235" s="7">
        <v>50</v>
      </c>
      <c r="O235" s="7">
        <v>49</v>
      </c>
      <c r="P235" s="7">
        <v>49</v>
      </c>
      <c r="Q235" s="7">
        <v>51</v>
      </c>
      <c r="R235" s="7">
        <v>51</v>
      </c>
      <c r="S235" s="7">
        <v>51</v>
      </c>
      <c r="T235" s="7">
        <v>52</v>
      </c>
      <c r="U235" s="7">
        <v>53</v>
      </c>
      <c r="V235" s="7">
        <v>53</v>
      </c>
      <c r="W235" s="7">
        <v>53</v>
      </c>
      <c r="X235" s="7">
        <v>53</v>
      </c>
      <c r="Y235" s="7">
        <v>52</v>
      </c>
      <c r="Z235" s="7">
        <v>52</v>
      </c>
      <c r="AA235" s="7">
        <v>52</v>
      </c>
      <c r="AB235" s="7">
        <v>52</v>
      </c>
      <c r="AC235" s="7">
        <v>50</v>
      </c>
      <c r="AD235" s="7">
        <v>50</v>
      </c>
      <c r="AE235" s="7">
        <v>50</v>
      </c>
      <c r="AF235" s="7">
        <v>50</v>
      </c>
      <c r="AG235" s="7">
        <v>50</v>
      </c>
      <c r="AH235" s="7">
        <v>51</v>
      </c>
      <c r="AI235" s="7">
        <v>51</v>
      </c>
      <c r="AJ235" s="7">
        <v>51</v>
      </c>
      <c r="AK235" s="7">
        <v>52</v>
      </c>
      <c r="AL235" s="7">
        <v>52</v>
      </c>
      <c r="AM235" s="7">
        <v>51</v>
      </c>
      <c r="AN235" s="7">
        <v>51</v>
      </c>
      <c r="AO235" s="7">
        <v>51</v>
      </c>
      <c r="AP235" s="7">
        <v>51</v>
      </c>
      <c r="AQ235" s="7">
        <v>51</v>
      </c>
      <c r="AR235" s="7">
        <v>51</v>
      </c>
      <c r="AS235" s="7">
        <v>51</v>
      </c>
    </row>
    <row r="236" spans="1:45">
      <c r="A236" t="s">
        <v>625</v>
      </c>
      <c r="B236" s="23">
        <v>605</v>
      </c>
      <c r="C236" s="18" t="s">
        <v>446</v>
      </c>
      <c r="D236" s="7">
        <v>9</v>
      </c>
      <c r="E236" s="7">
        <v>9</v>
      </c>
      <c r="F236" s="7">
        <v>9</v>
      </c>
      <c r="G236" s="7">
        <v>9</v>
      </c>
      <c r="H236" s="7">
        <v>9</v>
      </c>
      <c r="I236" s="7">
        <v>9</v>
      </c>
      <c r="J236" s="7">
        <v>9</v>
      </c>
      <c r="K236" s="7">
        <v>9</v>
      </c>
      <c r="L236" s="7">
        <v>9</v>
      </c>
      <c r="M236" s="7">
        <v>9</v>
      </c>
      <c r="N236" s="7">
        <v>9</v>
      </c>
      <c r="O236" s="7">
        <v>9</v>
      </c>
      <c r="P236" s="7">
        <v>9</v>
      </c>
      <c r="Q236" s="7">
        <v>9</v>
      </c>
      <c r="R236" s="7">
        <v>9</v>
      </c>
      <c r="S236" s="7">
        <v>9</v>
      </c>
      <c r="T236" s="7">
        <v>9</v>
      </c>
      <c r="U236" s="7">
        <v>9</v>
      </c>
      <c r="V236" s="7">
        <v>9</v>
      </c>
      <c r="W236" s="7">
        <v>9</v>
      </c>
      <c r="X236" s="7">
        <v>9</v>
      </c>
      <c r="Y236" s="7">
        <v>9</v>
      </c>
      <c r="Z236" s="7">
        <v>9</v>
      </c>
      <c r="AA236" s="7">
        <v>9</v>
      </c>
      <c r="AB236" s="7">
        <v>9</v>
      </c>
      <c r="AC236" s="7">
        <v>9</v>
      </c>
      <c r="AD236" s="7">
        <v>9</v>
      </c>
      <c r="AE236" s="7">
        <v>9</v>
      </c>
      <c r="AF236" s="7">
        <v>9</v>
      </c>
      <c r="AG236" s="7">
        <v>9</v>
      </c>
      <c r="AH236" s="7">
        <v>9</v>
      </c>
      <c r="AI236" s="7">
        <v>9</v>
      </c>
      <c r="AJ236" s="7">
        <v>9</v>
      </c>
      <c r="AK236" s="7">
        <v>10</v>
      </c>
      <c r="AL236" s="7">
        <v>10</v>
      </c>
      <c r="AM236" s="7">
        <v>10</v>
      </c>
      <c r="AN236" s="7">
        <v>10</v>
      </c>
      <c r="AO236" s="7">
        <v>10</v>
      </c>
      <c r="AP236" s="7">
        <v>10</v>
      </c>
      <c r="AQ236" s="7">
        <v>10</v>
      </c>
      <c r="AR236" s="7">
        <v>10</v>
      </c>
      <c r="AS236" s="7">
        <v>10</v>
      </c>
    </row>
    <row r="237" spans="1:45">
      <c r="A237" t="s">
        <v>625</v>
      </c>
      <c r="B237" s="23">
        <v>606</v>
      </c>
      <c r="C237" s="18" t="s">
        <v>447</v>
      </c>
      <c r="D237" s="7">
        <v>22</v>
      </c>
      <c r="E237" s="7">
        <v>22</v>
      </c>
      <c r="F237" s="7">
        <v>22</v>
      </c>
      <c r="G237" s="7">
        <v>22</v>
      </c>
      <c r="H237" s="7">
        <v>23</v>
      </c>
      <c r="I237" s="7">
        <v>23</v>
      </c>
      <c r="J237" s="7">
        <v>23</v>
      </c>
      <c r="K237" s="7">
        <v>25</v>
      </c>
      <c r="L237" s="7">
        <v>25</v>
      </c>
      <c r="M237" s="7">
        <v>27</v>
      </c>
      <c r="N237" s="7">
        <v>28</v>
      </c>
      <c r="O237" s="7">
        <v>28</v>
      </c>
      <c r="P237" s="7">
        <v>28</v>
      </c>
      <c r="Q237" s="7">
        <v>28</v>
      </c>
      <c r="R237" s="7">
        <v>28</v>
      </c>
      <c r="S237" s="7">
        <v>26</v>
      </c>
      <c r="T237" s="7">
        <v>26</v>
      </c>
      <c r="U237" s="7">
        <v>23</v>
      </c>
      <c r="V237" s="7">
        <v>23</v>
      </c>
      <c r="W237" s="7">
        <v>23</v>
      </c>
      <c r="X237" s="7">
        <v>24</v>
      </c>
      <c r="Y237" s="7">
        <v>27</v>
      </c>
      <c r="Z237" s="7">
        <v>27</v>
      </c>
      <c r="AA237" s="7">
        <v>28</v>
      </c>
      <c r="AB237" s="7">
        <v>28</v>
      </c>
      <c r="AC237" s="7">
        <v>28</v>
      </c>
      <c r="AD237" s="7">
        <v>28</v>
      </c>
      <c r="AE237" s="7">
        <v>29</v>
      </c>
      <c r="AF237" s="7">
        <v>29</v>
      </c>
      <c r="AG237" s="7">
        <v>26</v>
      </c>
      <c r="AH237" s="7">
        <v>26</v>
      </c>
      <c r="AI237" s="7">
        <v>26</v>
      </c>
      <c r="AJ237" s="7">
        <v>26</v>
      </c>
      <c r="AK237" s="7">
        <v>26</v>
      </c>
      <c r="AL237" s="7">
        <v>26</v>
      </c>
      <c r="AM237" s="7">
        <v>26</v>
      </c>
      <c r="AN237" s="7">
        <v>25</v>
      </c>
      <c r="AO237" s="7">
        <v>25</v>
      </c>
      <c r="AP237" s="7">
        <v>26</v>
      </c>
      <c r="AQ237" s="7">
        <v>26</v>
      </c>
      <c r="AR237" s="7">
        <v>26</v>
      </c>
      <c r="AS237" s="7">
        <v>26</v>
      </c>
    </row>
    <row r="238" spans="1:45">
      <c r="A238" t="s">
        <v>625</v>
      </c>
      <c r="B238" s="23">
        <v>701</v>
      </c>
      <c r="C238" s="18" t="s">
        <v>448</v>
      </c>
      <c r="D238" s="7">
        <v>246</v>
      </c>
      <c r="E238" s="7">
        <v>248</v>
      </c>
      <c r="F238" s="7">
        <v>248</v>
      </c>
      <c r="G238" s="7">
        <v>247</v>
      </c>
      <c r="H238" s="7">
        <v>246</v>
      </c>
      <c r="I238" s="7">
        <v>246</v>
      </c>
      <c r="J238" s="7">
        <v>241</v>
      </c>
      <c r="K238" s="7">
        <v>242</v>
      </c>
      <c r="L238" s="7">
        <v>245</v>
      </c>
      <c r="M238" s="7">
        <v>245</v>
      </c>
      <c r="N238" s="7">
        <v>246</v>
      </c>
      <c r="O238" s="7">
        <v>243</v>
      </c>
      <c r="P238" s="7">
        <v>243</v>
      </c>
      <c r="Q238" s="7">
        <v>240</v>
      </c>
      <c r="R238" s="7">
        <v>239</v>
      </c>
      <c r="S238" s="7">
        <v>241</v>
      </c>
      <c r="T238" s="7">
        <v>241</v>
      </c>
      <c r="U238" s="7">
        <v>241</v>
      </c>
      <c r="V238" s="7">
        <v>241</v>
      </c>
      <c r="W238" s="7">
        <v>241</v>
      </c>
      <c r="X238" s="7">
        <v>239</v>
      </c>
      <c r="Y238" s="7">
        <v>240</v>
      </c>
      <c r="Z238" s="7">
        <v>243</v>
      </c>
      <c r="AA238" s="7">
        <v>243</v>
      </c>
      <c r="AB238" s="7">
        <v>243</v>
      </c>
      <c r="AC238" s="7">
        <v>244</v>
      </c>
      <c r="AD238" s="7">
        <v>243</v>
      </c>
      <c r="AE238" s="7">
        <v>243</v>
      </c>
      <c r="AF238" s="7">
        <v>245</v>
      </c>
      <c r="AG238" s="7">
        <v>246</v>
      </c>
      <c r="AH238" s="7">
        <v>253</v>
      </c>
      <c r="AI238" s="7">
        <v>253</v>
      </c>
      <c r="AJ238" s="7">
        <v>252</v>
      </c>
      <c r="AK238" s="7">
        <v>251</v>
      </c>
      <c r="AL238" s="7">
        <v>250</v>
      </c>
      <c r="AM238" s="7">
        <v>251</v>
      </c>
      <c r="AN238" s="7">
        <v>252</v>
      </c>
      <c r="AO238" s="7">
        <v>252</v>
      </c>
      <c r="AP238" s="7">
        <v>252</v>
      </c>
      <c r="AQ238" s="7">
        <v>252</v>
      </c>
      <c r="AR238" s="7">
        <v>251</v>
      </c>
      <c r="AS238" s="7">
        <v>250</v>
      </c>
    </row>
    <row r="239" spans="1:45">
      <c r="A239" t="s">
        <v>625</v>
      </c>
      <c r="B239" s="23">
        <v>702</v>
      </c>
      <c r="C239" s="18" t="s">
        <v>449</v>
      </c>
      <c r="D239" s="7">
        <v>294</v>
      </c>
      <c r="E239" s="7">
        <v>295</v>
      </c>
      <c r="F239" s="7">
        <v>295</v>
      </c>
      <c r="G239" s="7">
        <v>295</v>
      </c>
      <c r="H239" s="7">
        <v>296</v>
      </c>
      <c r="I239" s="7">
        <v>298</v>
      </c>
      <c r="J239" s="7">
        <v>297</v>
      </c>
      <c r="K239" s="7">
        <v>296</v>
      </c>
      <c r="L239" s="7">
        <v>298</v>
      </c>
      <c r="M239" s="7">
        <v>298</v>
      </c>
      <c r="N239" s="7">
        <v>300</v>
      </c>
      <c r="O239" s="7">
        <v>301</v>
      </c>
      <c r="P239" s="7">
        <v>301</v>
      </c>
      <c r="Q239" s="7">
        <v>302</v>
      </c>
      <c r="R239" s="7">
        <v>300</v>
      </c>
      <c r="S239" s="7">
        <v>302</v>
      </c>
      <c r="T239" s="7">
        <v>304</v>
      </c>
      <c r="U239" s="7">
        <v>305</v>
      </c>
      <c r="V239" s="7">
        <v>308</v>
      </c>
      <c r="W239" s="7">
        <v>308</v>
      </c>
      <c r="X239" s="7">
        <v>308</v>
      </c>
      <c r="Y239" s="7">
        <v>307</v>
      </c>
      <c r="Z239" s="7">
        <v>308</v>
      </c>
      <c r="AA239" s="7">
        <v>310</v>
      </c>
      <c r="AB239" s="7">
        <v>310</v>
      </c>
      <c r="AC239" s="7">
        <v>312</v>
      </c>
      <c r="AD239" s="7">
        <v>312</v>
      </c>
      <c r="AE239" s="7">
        <v>310</v>
      </c>
      <c r="AF239" s="7">
        <v>311</v>
      </c>
      <c r="AG239" s="7">
        <v>311</v>
      </c>
      <c r="AH239" s="7">
        <v>312</v>
      </c>
      <c r="AI239" s="7">
        <v>315</v>
      </c>
      <c r="AJ239" s="7">
        <v>316</v>
      </c>
      <c r="AK239" s="7">
        <v>314</v>
      </c>
      <c r="AL239" s="7">
        <v>314</v>
      </c>
      <c r="AM239" s="7">
        <v>314</v>
      </c>
      <c r="AN239" s="7">
        <v>314</v>
      </c>
      <c r="AO239" s="7">
        <v>314</v>
      </c>
      <c r="AP239" s="7">
        <v>314</v>
      </c>
      <c r="AQ239" s="7">
        <v>313</v>
      </c>
      <c r="AR239" s="7">
        <v>312</v>
      </c>
      <c r="AS239" s="7">
        <v>314</v>
      </c>
    </row>
    <row r="240" spans="1:45">
      <c r="A240" t="s">
        <v>625</v>
      </c>
      <c r="B240" s="23">
        <v>703</v>
      </c>
      <c r="C240" s="18" t="s">
        <v>450</v>
      </c>
      <c r="D240" s="7">
        <v>19</v>
      </c>
      <c r="E240" s="7">
        <v>19</v>
      </c>
      <c r="F240" s="7">
        <v>20</v>
      </c>
      <c r="G240" s="7">
        <v>20</v>
      </c>
      <c r="H240" s="7">
        <v>20</v>
      </c>
      <c r="I240" s="7">
        <v>20</v>
      </c>
      <c r="J240" s="7">
        <v>20</v>
      </c>
      <c r="K240" s="7">
        <v>21</v>
      </c>
      <c r="L240" s="7">
        <v>23</v>
      </c>
      <c r="M240" s="7">
        <v>23</v>
      </c>
      <c r="N240" s="7">
        <v>23</v>
      </c>
      <c r="O240" s="7">
        <v>24</v>
      </c>
      <c r="P240" s="7">
        <v>24</v>
      </c>
      <c r="Q240" s="7">
        <v>23</v>
      </c>
      <c r="R240" s="7">
        <v>21</v>
      </c>
      <c r="S240" s="7">
        <v>22</v>
      </c>
      <c r="T240" s="7">
        <v>21</v>
      </c>
      <c r="U240" s="7">
        <v>21</v>
      </c>
      <c r="V240" s="7">
        <v>20</v>
      </c>
      <c r="W240" s="7">
        <v>20</v>
      </c>
      <c r="X240" s="7">
        <v>19</v>
      </c>
      <c r="Y240" s="7">
        <v>20</v>
      </c>
      <c r="Z240" s="7">
        <v>20</v>
      </c>
      <c r="AA240" s="7">
        <v>20</v>
      </c>
      <c r="AB240" s="7">
        <v>20</v>
      </c>
      <c r="AC240" s="7">
        <v>21</v>
      </c>
      <c r="AD240" s="7">
        <v>21</v>
      </c>
      <c r="AE240" s="7">
        <v>21</v>
      </c>
      <c r="AF240" s="7">
        <v>21</v>
      </c>
      <c r="AG240" s="7">
        <v>21</v>
      </c>
      <c r="AH240" s="7">
        <v>20</v>
      </c>
      <c r="AI240" s="7">
        <v>21</v>
      </c>
      <c r="AJ240" s="7">
        <v>21</v>
      </c>
      <c r="AK240" s="7">
        <v>20</v>
      </c>
      <c r="AL240" s="7">
        <v>20</v>
      </c>
      <c r="AM240" s="7">
        <v>21</v>
      </c>
      <c r="AN240" s="7">
        <v>21</v>
      </c>
      <c r="AO240" s="7">
        <v>21</v>
      </c>
      <c r="AP240" s="7">
        <v>21</v>
      </c>
      <c r="AQ240" s="7">
        <v>22</v>
      </c>
      <c r="AR240" s="7">
        <v>22</v>
      </c>
      <c r="AS240" s="7">
        <v>22</v>
      </c>
    </row>
    <row r="241" spans="1:45">
      <c r="A241" t="s">
        <v>625</v>
      </c>
      <c r="B241" s="23">
        <v>704</v>
      </c>
      <c r="C241" s="18" t="s">
        <v>451</v>
      </c>
      <c r="D241" s="7">
        <v>6</v>
      </c>
      <c r="E241" s="7">
        <v>6</v>
      </c>
      <c r="F241" s="7">
        <v>6</v>
      </c>
      <c r="G241" s="7">
        <v>6</v>
      </c>
      <c r="H241" s="7">
        <v>6</v>
      </c>
      <c r="I241" s="7">
        <v>7</v>
      </c>
      <c r="J241" s="7">
        <v>7</v>
      </c>
      <c r="K241" s="7">
        <v>7</v>
      </c>
      <c r="L241" s="7">
        <v>7</v>
      </c>
      <c r="M241" s="7">
        <v>7</v>
      </c>
      <c r="N241" s="7">
        <v>7</v>
      </c>
      <c r="O241" s="7">
        <v>7</v>
      </c>
      <c r="P241" s="7">
        <v>7</v>
      </c>
      <c r="Q241" s="7">
        <v>7</v>
      </c>
      <c r="R241" s="7">
        <v>7</v>
      </c>
      <c r="S241" s="7">
        <v>7</v>
      </c>
      <c r="T241" s="7">
        <v>7</v>
      </c>
      <c r="U241" s="7">
        <v>7</v>
      </c>
      <c r="V241" s="7">
        <v>7</v>
      </c>
      <c r="W241" s="7">
        <v>7</v>
      </c>
      <c r="X241" s="7">
        <v>7</v>
      </c>
      <c r="Y241" s="7">
        <v>7</v>
      </c>
      <c r="Z241" s="7">
        <v>7</v>
      </c>
      <c r="AA241" s="7">
        <v>7</v>
      </c>
      <c r="AB241" s="7">
        <v>7</v>
      </c>
      <c r="AC241" s="7">
        <v>7</v>
      </c>
      <c r="AD241" s="7">
        <v>7</v>
      </c>
      <c r="AE241" s="7">
        <v>7</v>
      </c>
      <c r="AF241" s="7">
        <v>7</v>
      </c>
      <c r="AG241" s="7">
        <v>7</v>
      </c>
      <c r="AH241" s="7">
        <v>7</v>
      </c>
      <c r="AI241" s="7">
        <v>10</v>
      </c>
      <c r="AJ241" s="7">
        <v>10</v>
      </c>
      <c r="AK241" s="7">
        <v>10</v>
      </c>
      <c r="AL241" s="7">
        <v>10</v>
      </c>
      <c r="AM241" s="7">
        <v>10</v>
      </c>
      <c r="AN241" s="7">
        <v>10</v>
      </c>
      <c r="AO241" s="7">
        <v>10</v>
      </c>
      <c r="AP241" s="7">
        <v>10</v>
      </c>
      <c r="AQ241" s="7">
        <v>10</v>
      </c>
      <c r="AR241" s="7">
        <v>11</v>
      </c>
      <c r="AS241" s="7">
        <v>8</v>
      </c>
    </row>
    <row r="242" spans="1:45">
      <c r="A242" t="s">
        <v>625</v>
      </c>
      <c r="B242" s="23">
        <v>705</v>
      </c>
      <c r="C242" s="18" t="s">
        <v>452</v>
      </c>
      <c r="D242" s="7">
        <v>8</v>
      </c>
      <c r="E242" s="7">
        <v>8</v>
      </c>
      <c r="F242" s="7">
        <v>8</v>
      </c>
      <c r="G242" s="7">
        <v>8</v>
      </c>
      <c r="H242" s="7">
        <v>8</v>
      </c>
      <c r="I242" s="7">
        <v>8</v>
      </c>
      <c r="J242" s="7">
        <v>8</v>
      </c>
      <c r="K242" s="7">
        <v>8</v>
      </c>
      <c r="L242" s="7">
        <v>8</v>
      </c>
      <c r="M242" s="7">
        <v>8</v>
      </c>
      <c r="N242" s="7">
        <v>8</v>
      </c>
      <c r="O242" s="7">
        <v>8</v>
      </c>
      <c r="P242" s="7">
        <v>8</v>
      </c>
      <c r="Q242" s="7">
        <v>8</v>
      </c>
      <c r="R242" s="7">
        <v>8</v>
      </c>
      <c r="S242" s="7">
        <v>8</v>
      </c>
      <c r="T242" s="7">
        <v>8</v>
      </c>
      <c r="U242" s="7">
        <v>8</v>
      </c>
      <c r="V242" s="7">
        <v>8</v>
      </c>
      <c r="W242" s="7">
        <v>8</v>
      </c>
      <c r="X242" s="7">
        <v>8</v>
      </c>
      <c r="Y242" s="7">
        <v>8</v>
      </c>
      <c r="Z242" s="7">
        <v>8</v>
      </c>
      <c r="AA242" s="7">
        <v>7</v>
      </c>
      <c r="AB242" s="7">
        <v>7</v>
      </c>
      <c r="AC242" s="7">
        <v>7</v>
      </c>
      <c r="AD242" s="7">
        <v>7</v>
      </c>
      <c r="AE242" s="7">
        <v>7</v>
      </c>
      <c r="AF242" s="7">
        <v>7</v>
      </c>
      <c r="AG242" s="7">
        <v>7</v>
      </c>
      <c r="AH242" s="7">
        <v>8</v>
      </c>
      <c r="AI242" s="7">
        <v>8</v>
      </c>
      <c r="AJ242" s="7">
        <v>8</v>
      </c>
      <c r="AK242" s="7">
        <v>8</v>
      </c>
      <c r="AL242" s="7">
        <v>8</v>
      </c>
      <c r="AM242" s="7">
        <v>8</v>
      </c>
      <c r="AN242" s="7">
        <v>8</v>
      </c>
      <c r="AO242" s="7">
        <v>8</v>
      </c>
      <c r="AP242" s="7">
        <v>8</v>
      </c>
      <c r="AQ242" s="7">
        <v>8</v>
      </c>
      <c r="AR242" s="7">
        <v>8</v>
      </c>
      <c r="AS242" s="7">
        <v>8</v>
      </c>
    </row>
    <row r="243" spans="1:45">
      <c r="A243" t="s">
        <v>625</v>
      </c>
      <c r="B243" s="23">
        <v>706</v>
      </c>
      <c r="C243" s="18" t="s">
        <v>453</v>
      </c>
      <c r="D243" s="7">
        <v>11</v>
      </c>
      <c r="E243" s="7">
        <v>11</v>
      </c>
      <c r="F243" s="7">
        <v>11</v>
      </c>
      <c r="G243" s="7">
        <v>11</v>
      </c>
      <c r="H243" s="7">
        <v>11</v>
      </c>
      <c r="I243" s="7">
        <v>11</v>
      </c>
      <c r="J243" s="7">
        <v>11</v>
      </c>
      <c r="K243" s="7">
        <v>11</v>
      </c>
      <c r="L243" s="7">
        <v>11</v>
      </c>
      <c r="M243" s="7">
        <v>11</v>
      </c>
      <c r="N243" s="7">
        <v>11</v>
      </c>
      <c r="O243" s="7">
        <v>11</v>
      </c>
      <c r="P243" s="7">
        <v>11</v>
      </c>
      <c r="Q243" s="7">
        <v>11</v>
      </c>
      <c r="R243" s="7">
        <v>11</v>
      </c>
      <c r="S243" s="7">
        <v>11</v>
      </c>
      <c r="T243" s="7">
        <v>11</v>
      </c>
      <c r="U243" s="7">
        <v>11</v>
      </c>
      <c r="V243" s="7">
        <v>11</v>
      </c>
      <c r="W243" s="7">
        <v>11</v>
      </c>
      <c r="X243" s="7">
        <v>11</v>
      </c>
      <c r="Y243" s="7">
        <v>11</v>
      </c>
      <c r="Z243" s="7">
        <v>12</v>
      </c>
      <c r="AA243" s="7">
        <v>12</v>
      </c>
      <c r="AB243" s="7">
        <v>12</v>
      </c>
      <c r="AC243" s="7">
        <v>12</v>
      </c>
      <c r="AD243" s="7">
        <v>12</v>
      </c>
      <c r="AE243" s="7">
        <v>10</v>
      </c>
      <c r="AF243" s="7">
        <v>10</v>
      </c>
      <c r="AG243" s="7">
        <v>10</v>
      </c>
      <c r="AH243" s="7">
        <v>10</v>
      </c>
      <c r="AI243" s="7">
        <v>10</v>
      </c>
      <c r="AJ243" s="7">
        <v>10</v>
      </c>
      <c r="AK243" s="7">
        <v>10</v>
      </c>
      <c r="AL243" s="7">
        <v>10</v>
      </c>
      <c r="AM243" s="7">
        <v>10</v>
      </c>
      <c r="AN243" s="7">
        <v>10</v>
      </c>
      <c r="AO243" s="7">
        <v>10</v>
      </c>
      <c r="AP243" s="7">
        <v>10</v>
      </c>
      <c r="AQ243" s="7">
        <v>10</v>
      </c>
      <c r="AR243" s="7">
        <v>10</v>
      </c>
      <c r="AS243" s="7">
        <v>10</v>
      </c>
    </row>
    <row r="244" spans="1:45">
      <c r="A244" t="s">
        <v>625</v>
      </c>
      <c r="B244" s="23">
        <v>707</v>
      </c>
      <c r="C244" s="18" t="s">
        <v>454</v>
      </c>
      <c r="D244" s="7">
        <v>1627</v>
      </c>
      <c r="E244" s="7">
        <v>1621</v>
      </c>
      <c r="F244" s="7">
        <v>1618</v>
      </c>
      <c r="G244" s="7">
        <v>1618</v>
      </c>
      <c r="H244" s="7">
        <v>1613</v>
      </c>
      <c r="I244" s="7">
        <v>1623</v>
      </c>
      <c r="J244" s="7">
        <v>1619</v>
      </c>
      <c r="K244" s="7">
        <v>1613</v>
      </c>
      <c r="L244" s="7">
        <v>1610</v>
      </c>
      <c r="M244" s="7">
        <v>1620</v>
      </c>
      <c r="N244" s="7">
        <v>1623</v>
      </c>
      <c r="O244" s="7">
        <v>1621</v>
      </c>
      <c r="P244" s="7">
        <v>1621</v>
      </c>
      <c r="Q244" s="7">
        <v>1615</v>
      </c>
      <c r="R244" s="7">
        <v>1609</v>
      </c>
      <c r="S244" s="7">
        <v>1620</v>
      </c>
      <c r="T244" s="7">
        <v>1614</v>
      </c>
      <c r="U244" s="7">
        <v>1608</v>
      </c>
      <c r="V244" s="7">
        <v>1627</v>
      </c>
      <c r="W244" s="7">
        <v>1632</v>
      </c>
      <c r="X244" s="7">
        <v>1622</v>
      </c>
      <c r="Y244" s="7">
        <v>1617</v>
      </c>
      <c r="Z244" s="7">
        <v>1613</v>
      </c>
      <c r="AA244" s="7">
        <v>1611</v>
      </c>
      <c r="AB244" s="7">
        <v>1603</v>
      </c>
      <c r="AC244" s="7">
        <v>1593</v>
      </c>
      <c r="AD244" s="7">
        <v>1595</v>
      </c>
      <c r="AE244" s="7">
        <v>1606</v>
      </c>
      <c r="AF244" s="7">
        <v>1605</v>
      </c>
      <c r="AG244" s="7">
        <v>1599</v>
      </c>
      <c r="AH244" s="7">
        <v>1608</v>
      </c>
      <c r="AI244" s="7">
        <v>1610</v>
      </c>
      <c r="AJ244" s="7">
        <v>1613</v>
      </c>
      <c r="AK244" s="7">
        <v>1604</v>
      </c>
      <c r="AL244" s="7">
        <v>1608</v>
      </c>
      <c r="AM244" s="7">
        <v>1607</v>
      </c>
      <c r="AN244" s="7">
        <v>1611</v>
      </c>
      <c r="AO244" s="7">
        <v>1606</v>
      </c>
      <c r="AP244" s="7">
        <v>1609</v>
      </c>
      <c r="AQ244" s="7">
        <v>1607</v>
      </c>
      <c r="AR244" s="7">
        <v>1613</v>
      </c>
      <c r="AS244" s="7">
        <v>1617</v>
      </c>
    </row>
    <row r="245" spans="1:45">
      <c r="A245" t="s">
        <v>625</v>
      </c>
      <c r="B245" s="23">
        <v>708</v>
      </c>
      <c r="C245" s="18" t="s">
        <v>455</v>
      </c>
      <c r="D245" s="7">
        <v>628</v>
      </c>
      <c r="E245" s="7">
        <v>621</v>
      </c>
      <c r="F245" s="7">
        <v>622</v>
      </c>
      <c r="G245" s="7">
        <v>626</v>
      </c>
      <c r="H245" s="7">
        <v>628</v>
      </c>
      <c r="I245" s="7">
        <v>631</v>
      </c>
      <c r="J245" s="7">
        <v>630</v>
      </c>
      <c r="K245" s="7">
        <v>630</v>
      </c>
      <c r="L245" s="7">
        <v>631</v>
      </c>
      <c r="M245" s="7">
        <v>631</v>
      </c>
      <c r="N245" s="7">
        <v>630</v>
      </c>
      <c r="O245" s="7">
        <v>632</v>
      </c>
      <c r="P245" s="7">
        <v>632</v>
      </c>
      <c r="Q245" s="7">
        <v>638</v>
      </c>
      <c r="R245" s="7">
        <v>638</v>
      </c>
      <c r="S245" s="7">
        <v>638</v>
      </c>
      <c r="T245" s="7">
        <v>636</v>
      </c>
      <c r="U245" s="7">
        <v>635</v>
      </c>
      <c r="V245" s="7">
        <v>640</v>
      </c>
      <c r="W245" s="7">
        <v>644</v>
      </c>
      <c r="X245" s="7">
        <v>645</v>
      </c>
      <c r="Y245" s="7">
        <v>645</v>
      </c>
      <c r="Z245" s="7">
        <v>645</v>
      </c>
      <c r="AA245" s="7">
        <v>645</v>
      </c>
      <c r="AB245" s="7">
        <v>650</v>
      </c>
      <c r="AC245" s="7">
        <v>653</v>
      </c>
      <c r="AD245" s="7">
        <v>659</v>
      </c>
      <c r="AE245" s="7">
        <v>659</v>
      </c>
      <c r="AF245" s="7">
        <v>660</v>
      </c>
      <c r="AG245" s="7">
        <v>666</v>
      </c>
      <c r="AH245" s="7">
        <v>664</v>
      </c>
      <c r="AI245" s="7">
        <v>662</v>
      </c>
      <c r="AJ245" s="7">
        <v>661</v>
      </c>
      <c r="AK245" s="7">
        <v>657</v>
      </c>
      <c r="AL245" s="7">
        <v>656</v>
      </c>
      <c r="AM245" s="7">
        <v>661</v>
      </c>
      <c r="AN245" s="7">
        <v>660</v>
      </c>
      <c r="AO245" s="7">
        <v>662</v>
      </c>
      <c r="AP245" s="7">
        <v>664</v>
      </c>
      <c r="AQ245" s="7">
        <v>663</v>
      </c>
      <c r="AR245" s="7">
        <v>664</v>
      </c>
      <c r="AS245" s="7">
        <v>668</v>
      </c>
    </row>
    <row r="246" spans="1:45">
      <c r="A246" t="s">
        <v>625</v>
      </c>
      <c r="B246" s="23">
        <v>709</v>
      </c>
      <c r="C246" s="18" t="s">
        <v>456</v>
      </c>
      <c r="D246" s="7">
        <v>92</v>
      </c>
      <c r="E246" s="7">
        <v>92</v>
      </c>
      <c r="F246" s="7">
        <v>92</v>
      </c>
      <c r="G246" s="7">
        <v>92</v>
      </c>
      <c r="H246" s="7">
        <v>92</v>
      </c>
      <c r="I246" s="7">
        <v>93</v>
      </c>
      <c r="J246" s="7">
        <v>99</v>
      </c>
      <c r="K246" s="7">
        <v>99</v>
      </c>
      <c r="L246" s="7">
        <v>99</v>
      </c>
      <c r="M246" s="7">
        <v>99</v>
      </c>
      <c r="N246" s="7">
        <v>99</v>
      </c>
      <c r="O246" s="7">
        <v>98</v>
      </c>
      <c r="P246" s="7">
        <v>98</v>
      </c>
      <c r="Q246" s="7">
        <v>97</v>
      </c>
      <c r="R246" s="7">
        <v>98</v>
      </c>
      <c r="S246" s="7">
        <v>98</v>
      </c>
      <c r="T246" s="7">
        <v>97</v>
      </c>
      <c r="U246" s="7">
        <v>99</v>
      </c>
      <c r="V246" s="7">
        <v>101</v>
      </c>
      <c r="W246" s="7">
        <v>102</v>
      </c>
      <c r="X246" s="7">
        <v>103</v>
      </c>
      <c r="Y246" s="7">
        <v>105</v>
      </c>
      <c r="Z246" s="7">
        <v>105</v>
      </c>
      <c r="AA246" s="7">
        <v>107</v>
      </c>
      <c r="AB246" s="7">
        <v>107</v>
      </c>
      <c r="AC246" s="7">
        <v>106</v>
      </c>
      <c r="AD246" s="7">
        <v>106</v>
      </c>
      <c r="AE246" s="7">
        <v>106</v>
      </c>
      <c r="AF246" s="7">
        <v>107</v>
      </c>
      <c r="AG246" s="7">
        <v>108</v>
      </c>
      <c r="AH246" s="7">
        <v>109</v>
      </c>
      <c r="AI246" s="7">
        <v>109</v>
      </c>
      <c r="AJ246" s="7">
        <v>111</v>
      </c>
      <c r="AK246" s="7">
        <v>111</v>
      </c>
      <c r="AL246" s="7">
        <v>110</v>
      </c>
      <c r="AM246" s="7">
        <v>112</v>
      </c>
      <c r="AN246" s="7">
        <v>112</v>
      </c>
      <c r="AO246" s="7">
        <v>112</v>
      </c>
      <c r="AP246" s="7">
        <v>112</v>
      </c>
      <c r="AQ246" s="7">
        <v>113</v>
      </c>
      <c r="AR246" s="7">
        <v>113</v>
      </c>
      <c r="AS246" s="7">
        <v>115</v>
      </c>
    </row>
    <row r="247" spans="1:45">
      <c r="A247" t="s">
        <v>625</v>
      </c>
      <c r="B247" s="23">
        <v>710</v>
      </c>
      <c r="C247" s="18" t="s">
        <v>457</v>
      </c>
      <c r="D247" s="7">
        <v>475</v>
      </c>
      <c r="E247" s="7">
        <v>481</v>
      </c>
      <c r="F247" s="7">
        <v>485</v>
      </c>
      <c r="G247" s="7">
        <v>484</v>
      </c>
      <c r="H247" s="7">
        <v>487</v>
      </c>
      <c r="I247" s="7">
        <v>489</v>
      </c>
      <c r="J247" s="7">
        <v>493</v>
      </c>
      <c r="K247" s="7">
        <v>492</v>
      </c>
      <c r="L247" s="7">
        <v>492</v>
      </c>
      <c r="M247" s="7">
        <v>494</v>
      </c>
      <c r="N247" s="7">
        <v>488</v>
      </c>
      <c r="O247" s="7">
        <v>487</v>
      </c>
      <c r="P247" s="7">
        <v>487</v>
      </c>
      <c r="Q247" s="7">
        <v>491</v>
      </c>
      <c r="R247" s="7">
        <v>493</v>
      </c>
      <c r="S247" s="7">
        <v>493</v>
      </c>
      <c r="T247" s="7">
        <v>493</v>
      </c>
      <c r="U247" s="7">
        <v>498</v>
      </c>
      <c r="V247" s="7">
        <v>499</v>
      </c>
      <c r="W247" s="7">
        <v>496</v>
      </c>
      <c r="X247" s="7">
        <v>496</v>
      </c>
      <c r="Y247" s="7">
        <v>494</v>
      </c>
      <c r="Z247" s="7">
        <v>494</v>
      </c>
      <c r="AA247" s="7">
        <v>494</v>
      </c>
      <c r="AB247" s="7">
        <v>490</v>
      </c>
      <c r="AC247" s="7">
        <v>490</v>
      </c>
      <c r="AD247" s="7">
        <v>488</v>
      </c>
      <c r="AE247" s="7">
        <v>488</v>
      </c>
      <c r="AF247" s="7">
        <v>490</v>
      </c>
      <c r="AG247" s="7">
        <v>491</v>
      </c>
      <c r="AH247" s="7">
        <v>492</v>
      </c>
      <c r="AI247" s="7">
        <v>492</v>
      </c>
      <c r="AJ247" s="7">
        <v>496</v>
      </c>
      <c r="AK247" s="7">
        <v>498</v>
      </c>
      <c r="AL247" s="7">
        <v>499</v>
      </c>
      <c r="AM247" s="7">
        <v>502</v>
      </c>
      <c r="AN247" s="7">
        <v>497</v>
      </c>
      <c r="AO247" s="7">
        <v>496</v>
      </c>
      <c r="AP247" s="7">
        <v>496</v>
      </c>
      <c r="AQ247" s="7">
        <v>496</v>
      </c>
      <c r="AR247" s="7">
        <v>498</v>
      </c>
      <c r="AS247" s="7">
        <v>496</v>
      </c>
    </row>
    <row r="248" spans="1:45">
      <c r="A248" t="s">
        <v>625</v>
      </c>
      <c r="B248" s="23">
        <v>711</v>
      </c>
      <c r="C248" s="18" t="s">
        <v>458</v>
      </c>
      <c r="D248" s="7">
        <v>62</v>
      </c>
      <c r="E248" s="7">
        <v>62</v>
      </c>
      <c r="F248" s="7">
        <v>62</v>
      </c>
      <c r="G248" s="7">
        <v>62</v>
      </c>
      <c r="H248" s="7">
        <v>62</v>
      </c>
      <c r="I248" s="7">
        <v>62</v>
      </c>
      <c r="J248" s="7">
        <v>62</v>
      </c>
      <c r="K248" s="7">
        <v>62</v>
      </c>
      <c r="L248" s="7">
        <v>62</v>
      </c>
      <c r="M248" s="7">
        <v>64</v>
      </c>
      <c r="N248" s="7">
        <v>64</v>
      </c>
      <c r="O248" s="7">
        <v>64</v>
      </c>
      <c r="P248" s="7">
        <v>64</v>
      </c>
      <c r="Q248" s="7">
        <v>63</v>
      </c>
      <c r="R248" s="7">
        <v>63</v>
      </c>
      <c r="S248" s="7">
        <v>65</v>
      </c>
      <c r="T248" s="7">
        <v>67</v>
      </c>
      <c r="U248" s="7">
        <v>67</v>
      </c>
      <c r="V248" s="7">
        <v>67</v>
      </c>
      <c r="W248" s="7">
        <v>68</v>
      </c>
      <c r="X248" s="7">
        <v>68</v>
      </c>
      <c r="Y248" s="7">
        <v>68</v>
      </c>
      <c r="Z248" s="7">
        <v>68</v>
      </c>
      <c r="AA248" s="7">
        <v>68</v>
      </c>
      <c r="AB248" s="7">
        <v>68</v>
      </c>
      <c r="AC248" s="7">
        <v>68</v>
      </c>
      <c r="AD248" s="7">
        <v>69</v>
      </c>
      <c r="AE248" s="7">
        <v>69</v>
      </c>
      <c r="AF248" s="7">
        <v>69</v>
      </c>
      <c r="AG248" s="7">
        <v>70</v>
      </c>
      <c r="AH248" s="7">
        <v>70</v>
      </c>
      <c r="AI248" s="7">
        <v>70</v>
      </c>
      <c r="AJ248" s="7">
        <v>70</v>
      </c>
      <c r="AK248" s="7">
        <v>70</v>
      </c>
      <c r="AL248" s="7">
        <v>70</v>
      </c>
      <c r="AM248" s="7">
        <v>70</v>
      </c>
      <c r="AN248" s="7">
        <v>70</v>
      </c>
      <c r="AO248" s="7">
        <v>70</v>
      </c>
      <c r="AP248" s="7">
        <v>70</v>
      </c>
      <c r="AQ248" s="7">
        <v>70</v>
      </c>
      <c r="AR248" s="7">
        <v>70</v>
      </c>
      <c r="AS248" s="7">
        <v>70</v>
      </c>
    </row>
    <row r="249" spans="1:45">
      <c r="A249" t="s">
        <v>625</v>
      </c>
      <c r="B249" s="23">
        <v>712</v>
      </c>
      <c r="C249" s="18" t="s">
        <v>459</v>
      </c>
      <c r="D249" s="7">
        <v>1817</v>
      </c>
      <c r="E249" s="7">
        <v>1818</v>
      </c>
      <c r="F249" s="7">
        <v>1818</v>
      </c>
      <c r="G249" s="7">
        <v>1817</v>
      </c>
      <c r="H249" s="7">
        <v>1823</v>
      </c>
      <c r="I249" s="7">
        <v>1828</v>
      </c>
      <c r="J249" s="7">
        <v>1838</v>
      </c>
      <c r="K249" s="7">
        <v>1837</v>
      </c>
      <c r="L249" s="7">
        <v>1840</v>
      </c>
      <c r="M249" s="7">
        <v>1839</v>
      </c>
      <c r="N249" s="7">
        <v>1847</v>
      </c>
      <c r="O249" s="7">
        <v>1846</v>
      </c>
      <c r="P249" s="7">
        <v>1846</v>
      </c>
      <c r="Q249" s="7">
        <v>1845</v>
      </c>
      <c r="R249" s="7">
        <v>1839</v>
      </c>
      <c r="S249" s="7">
        <v>1840</v>
      </c>
      <c r="T249" s="7">
        <v>1845</v>
      </c>
      <c r="U249" s="7">
        <v>1843</v>
      </c>
      <c r="V249" s="7">
        <v>1839</v>
      </c>
      <c r="W249" s="7">
        <v>1836</v>
      </c>
      <c r="X249" s="7">
        <v>1835</v>
      </c>
      <c r="Y249" s="7">
        <v>1843</v>
      </c>
      <c r="Z249" s="7">
        <v>1841</v>
      </c>
      <c r="AA249" s="7">
        <v>1840</v>
      </c>
      <c r="AB249" s="7">
        <v>1844</v>
      </c>
      <c r="AC249" s="7">
        <v>1844</v>
      </c>
      <c r="AD249" s="7">
        <v>1844</v>
      </c>
      <c r="AE249" s="7">
        <v>1846</v>
      </c>
      <c r="AF249" s="7">
        <v>1844</v>
      </c>
      <c r="AG249" s="7">
        <v>1845</v>
      </c>
      <c r="AH249" s="7">
        <v>1854</v>
      </c>
      <c r="AI249" s="7">
        <v>1850</v>
      </c>
      <c r="AJ249" s="7">
        <v>1851</v>
      </c>
      <c r="AK249" s="7">
        <v>1851</v>
      </c>
      <c r="AL249" s="7">
        <v>1848</v>
      </c>
      <c r="AM249" s="7">
        <v>1835</v>
      </c>
      <c r="AN249" s="7">
        <v>1828</v>
      </c>
      <c r="AO249" s="7">
        <v>1821</v>
      </c>
      <c r="AP249" s="7">
        <v>1818</v>
      </c>
      <c r="AQ249" s="7">
        <v>1820</v>
      </c>
      <c r="AR249" s="7">
        <v>1824</v>
      </c>
      <c r="AS249" s="7">
        <v>1827</v>
      </c>
    </row>
    <row r="250" spans="1:45">
      <c r="A250" t="s">
        <v>625</v>
      </c>
      <c r="B250" s="23">
        <v>713</v>
      </c>
      <c r="C250" s="18" t="s">
        <v>460</v>
      </c>
      <c r="D250" s="7">
        <v>21</v>
      </c>
      <c r="E250" s="7">
        <v>21</v>
      </c>
      <c r="F250" s="7">
        <v>21</v>
      </c>
      <c r="G250" s="7">
        <v>21</v>
      </c>
      <c r="H250" s="7">
        <v>21</v>
      </c>
      <c r="I250" s="7">
        <v>21</v>
      </c>
      <c r="J250" s="7">
        <v>22</v>
      </c>
      <c r="K250" s="7">
        <v>22</v>
      </c>
      <c r="L250" s="7">
        <v>22</v>
      </c>
      <c r="M250" s="7">
        <v>22</v>
      </c>
      <c r="N250" s="7">
        <v>22</v>
      </c>
      <c r="O250" s="7">
        <v>22</v>
      </c>
      <c r="P250" s="7">
        <v>22</v>
      </c>
      <c r="Q250" s="7">
        <v>22</v>
      </c>
      <c r="R250" s="7">
        <v>22</v>
      </c>
      <c r="S250" s="7">
        <v>22</v>
      </c>
      <c r="T250" s="7">
        <v>22</v>
      </c>
      <c r="U250" s="7">
        <v>22</v>
      </c>
      <c r="V250" s="7">
        <v>22</v>
      </c>
      <c r="W250" s="7">
        <v>22</v>
      </c>
      <c r="X250" s="7">
        <v>22</v>
      </c>
      <c r="Y250" s="7">
        <v>22</v>
      </c>
      <c r="Z250" s="7">
        <v>22</v>
      </c>
      <c r="AA250" s="7">
        <v>22</v>
      </c>
      <c r="AB250" s="7">
        <v>22</v>
      </c>
      <c r="AC250" s="7">
        <v>23</v>
      </c>
      <c r="AD250" s="7">
        <v>23</v>
      </c>
      <c r="AE250" s="7">
        <v>23</v>
      </c>
      <c r="AF250" s="7">
        <v>23</v>
      </c>
      <c r="AG250" s="7">
        <v>24</v>
      </c>
      <c r="AH250" s="7">
        <v>24</v>
      </c>
      <c r="AI250" s="7">
        <v>24</v>
      </c>
      <c r="AJ250" s="7">
        <v>24</v>
      </c>
      <c r="AK250" s="7">
        <v>24</v>
      </c>
      <c r="AL250" s="7">
        <v>24</v>
      </c>
      <c r="AM250" s="7">
        <v>24</v>
      </c>
      <c r="AN250" s="7">
        <v>24</v>
      </c>
      <c r="AO250" s="7">
        <v>24</v>
      </c>
      <c r="AP250" s="7">
        <v>24</v>
      </c>
      <c r="AQ250" s="7">
        <v>24</v>
      </c>
      <c r="AR250" s="7">
        <v>24</v>
      </c>
      <c r="AS250" s="7">
        <v>24</v>
      </c>
    </row>
    <row r="251" spans="1:45">
      <c r="A251" t="s">
        <v>625</v>
      </c>
      <c r="B251" s="23">
        <v>714</v>
      </c>
      <c r="C251" s="18" t="s">
        <v>461</v>
      </c>
      <c r="D251" s="7">
        <v>93</v>
      </c>
      <c r="E251" s="7">
        <v>93</v>
      </c>
      <c r="F251" s="7">
        <v>91</v>
      </c>
      <c r="G251" s="7">
        <v>92</v>
      </c>
      <c r="H251" s="7">
        <v>93</v>
      </c>
      <c r="I251" s="7">
        <v>93</v>
      </c>
      <c r="J251" s="7">
        <v>93</v>
      </c>
      <c r="K251" s="7">
        <v>93</v>
      </c>
      <c r="L251" s="7">
        <v>93</v>
      </c>
      <c r="M251" s="7">
        <v>93</v>
      </c>
      <c r="N251" s="7">
        <v>91</v>
      </c>
      <c r="O251" s="7">
        <v>92</v>
      </c>
      <c r="P251" s="7">
        <v>92</v>
      </c>
      <c r="Q251" s="7">
        <v>94</v>
      </c>
      <c r="R251" s="7">
        <v>94</v>
      </c>
      <c r="S251" s="7">
        <v>94</v>
      </c>
      <c r="T251" s="7">
        <v>94</v>
      </c>
      <c r="U251" s="7">
        <v>95</v>
      </c>
      <c r="V251" s="7">
        <v>95</v>
      </c>
      <c r="W251" s="7">
        <v>96</v>
      </c>
      <c r="X251" s="7">
        <v>96</v>
      </c>
      <c r="Y251" s="7">
        <v>95</v>
      </c>
      <c r="Z251" s="7">
        <v>95</v>
      </c>
      <c r="AA251" s="7">
        <v>95</v>
      </c>
      <c r="AB251" s="7">
        <v>95</v>
      </c>
      <c r="AC251" s="7">
        <v>90</v>
      </c>
      <c r="AD251" s="7">
        <v>89</v>
      </c>
      <c r="AE251" s="7">
        <v>88</v>
      </c>
      <c r="AF251" s="7">
        <v>87</v>
      </c>
      <c r="AG251" s="7">
        <v>89</v>
      </c>
      <c r="AH251" s="7">
        <v>88</v>
      </c>
      <c r="AI251" s="7">
        <v>88</v>
      </c>
      <c r="AJ251" s="7">
        <v>88</v>
      </c>
      <c r="AK251" s="7">
        <v>88</v>
      </c>
      <c r="AL251" s="7">
        <v>90</v>
      </c>
      <c r="AM251" s="7">
        <v>89</v>
      </c>
      <c r="AN251" s="7">
        <v>89</v>
      </c>
      <c r="AO251" s="7">
        <v>89</v>
      </c>
      <c r="AP251" s="7">
        <v>91</v>
      </c>
      <c r="AQ251" s="7">
        <v>91</v>
      </c>
      <c r="AR251" s="7">
        <v>91</v>
      </c>
      <c r="AS251" s="7">
        <v>91</v>
      </c>
    </row>
    <row r="252" spans="1:45">
      <c r="A252" t="s">
        <v>625</v>
      </c>
      <c r="B252" s="23">
        <v>715</v>
      </c>
      <c r="C252" s="18" t="s">
        <v>462</v>
      </c>
      <c r="D252" s="7">
        <v>1545</v>
      </c>
      <c r="E252" s="7">
        <v>1534</v>
      </c>
      <c r="F252" s="7">
        <v>1513</v>
      </c>
      <c r="G252" s="7">
        <v>1491</v>
      </c>
      <c r="H252" s="7">
        <v>1481</v>
      </c>
      <c r="I252" s="7">
        <v>1468</v>
      </c>
      <c r="J252" s="7">
        <v>1450</v>
      </c>
      <c r="K252" s="7">
        <v>1435</v>
      </c>
      <c r="L252" s="7">
        <v>1424</v>
      </c>
      <c r="M252" s="7">
        <v>1412</v>
      </c>
      <c r="N252" s="7">
        <v>1400</v>
      </c>
      <c r="O252" s="7">
        <v>1382</v>
      </c>
      <c r="P252" s="7">
        <v>1382</v>
      </c>
      <c r="Q252" s="7">
        <v>1367</v>
      </c>
      <c r="R252" s="7">
        <v>1350</v>
      </c>
      <c r="S252" s="7">
        <v>1336</v>
      </c>
      <c r="T252" s="7">
        <v>1327</v>
      </c>
      <c r="U252" s="7">
        <v>1307</v>
      </c>
      <c r="V252" s="7">
        <v>1271</v>
      </c>
      <c r="W252" s="7">
        <v>1263</v>
      </c>
      <c r="X252" s="7">
        <v>1252</v>
      </c>
      <c r="Y252" s="7">
        <v>1243</v>
      </c>
      <c r="Z252" s="7">
        <v>1225</v>
      </c>
      <c r="AA252" s="7">
        <v>1214</v>
      </c>
      <c r="AB252" s="7">
        <v>1197</v>
      </c>
      <c r="AC252" s="7">
        <v>1182</v>
      </c>
      <c r="AD252" s="7">
        <v>1171</v>
      </c>
      <c r="AE252" s="7">
        <v>1157</v>
      </c>
      <c r="AF252" s="7">
        <v>1147</v>
      </c>
      <c r="AG252" s="7">
        <v>1135</v>
      </c>
      <c r="AH252" s="7">
        <v>1111</v>
      </c>
      <c r="AI252" s="7">
        <v>1103</v>
      </c>
      <c r="AJ252" s="7">
        <v>1096</v>
      </c>
      <c r="AK252" s="7">
        <v>1099</v>
      </c>
      <c r="AL252" s="7">
        <v>1087</v>
      </c>
      <c r="AM252" s="7">
        <v>1090</v>
      </c>
      <c r="AN252" s="7">
        <v>1090</v>
      </c>
      <c r="AO252" s="7">
        <v>1088</v>
      </c>
      <c r="AP252" s="7">
        <v>1087</v>
      </c>
      <c r="AQ252" s="7">
        <v>1085</v>
      </c>
      <c r="AR252" s="7">
        <v>1087</v>
      </c>
      <c r="AS252" s="7">
        <v>1092</v>
      </c>
    </row>
    <row r="253" spans="1:45">
      <c r="A253" t="s">
        <v>625</v>
      </c>
      <c r="B253" s="23">
        <v>716</v>
      </c>
      <c r="C253" s="18" t="s">
        <v>463</v>
      </c>
      <c r="D253" s="7">
        <v>92</v>
      </c>
      <c r="E253" s="7">
        <v>92</v>
      </c>
      <c r="F253" s="7">
        <v>91</v>
      </c>
      <c r="G253" s="7">
        <v>91</v>
      </c>
      <c r="H253" s="7">
        <v>91</v>
      </c>
      <c r="I253" s="7">
        <v>91</v>
      </c>
      <c r="J253" s="7">
        <v>91</v>
      </c>
      <c r="K253" s="7">
        <v>91</v>
      </c>
      <c r="L253" s="7">
        <v>92</v>
      </c>
      <c r="M253" s="7">
        <v>92</v>
      </c>
      <c r="N253" s="7">
        <v>92</v>
      </c>
      <c r="O253" s="7">
        <v>90</v>
      </c>
      <c r="P253" s="7">
        <v>90</v>
      </c>
      <c r="Q253" s="7">
        <v>90</v>
      </c>
      <c r="R253" s="7">
        <v>90</v>
      </c>
      <c r="S253" s="7">
        <v>90</v>
      </c>
      <c r="T253" s="7">
        <v>89</v>
      </c>
      <c r="U253" s="7">
        <v>89</v>
      </c>
      <c r="V253" s="7">
        <v>89</v>
      </c>
      <c r="W253" s="7">
        <v>89</v>
      </c>
      <c r="X253" s="7">
        <v>89</v>
      </c>
      <c r="Y253" s="7">
        <v>89</v>
      </c>
      <c r="Z253" s="7">
        <v>87</v>
      </c>
      <c r="AA253" s="7">
        <v>87</v>
      </c>
      <c r="AB253" s="7">
        <v>87</v>
      </c>
      <c r="AC253" s="7">
        <v>87</v>
      </c>
      <c r="AD253" s="7">
        <v>86</v>
      </c>
      <c r="AE253" s="7">
        <v>86</v>
      </c>
      <c r="AF253" s="7">
        <v>87</v>
      </c>
      <c r="AG253" s="7">
        <v>90</v>
      </c>
      <c r="AH253" s="7">
        <v>90</v>
      </c>
      <c r="AI253" s="7">
        <v>90</v>
      </c>
      <c r="AJ253" s="7">
        <v>91</v>
      </c>
      <c r="AK253" s="7">
        <v>91</v>
      </c>
      <c r="AL253" s="7">
        <v>91</v>
      </c>
      <c r="AM253" s="7">
        <v>92</v>
      </c>
      <c r="AN253" s="7">
        <v>92</v>
      </c>
      <c r="AO253" s="7">
        <v>93</v>
      </c>
      <c r="AP253" s="7">
        <v>93</v>
      </c>
      <c r="AQ253" s="7">
        <v>93</v>
      </c>
      <c r="AR253" s="7">
        <v>94</v>
      </c>
      <c r="AS253" s="7">
        <v>96</v>
      </c>
    </row>
    <row r="254" spans="1:45">
      <c r="A254" t="s">
        <v>625</v>
      </c>
      <c r="B254" s="24">
        <v>717</v>
      </c>
      <c r="C254" s="18" t="s">
        <v>464</v>
      </c>
      <c r="D254" s="7">
        <v>2675</v>
      </c>
      <c r="E254" s="7">
        <v>2686</v>
      </c>
      <c r="F254" s="7">
        <v>2686</v>
      </c>
      <c r="G254" s="7">
        <v>2681</v>
      </c>
      <c r="H254" s="7">
        <v>2683</v>
      </c>
      <c r="I254" s="7">
        <v>2679</v>
      </c>
      <c r="J254" s="7">
        <v>2686</v>
      </c>
      <c r="K254" s="7">
        <v>2685</v>
      </c>
      <c r="L254" s="7">
        <v>2677</v>
      </c>
      <c r="M254" s="7">
        <v>2671</v>
      </c>
      <c r="N254" s="7">
        <v>2678</v>
      </c>
      <c r="O254" s="7">
        <v>2672</v>
      </c>
      <c r="P254" s="7">
        <v>2672</v>
      </c>
      <c r="Q254" s="7">
        <v>2646</v>
      </c>
      <c r="R254" s="7">
        <v>2645</v>
      </c>
      <c r="S254" s="7">
        <v>2640</v>
      </c>
      <c r="T254" s="7">
        <v>2629</v>
      </c>
      <c r="U254" s="7">
        <v>2628</v>
      </c>
      <c r="V254" s="7">
        <v>2628</v>
      </c>
      <c r="W254" s="7">
        <v>2633</v>
      </c>
      <c r="X254" s="7">
        <v>2629</v>
      </c>
      <c r="Y254" s="7">
        <v>2633</v>
      </c>
      <c r="Z254" s="7">
        <v>2631</v>
      </c>
      <c r="AA254" s="7">
        <v>2632</v>
      </c>
      <c r="AB254" s="7">
        <v>2625</v>
      </c>
      <c r="AC254" s="7">
        <v>2629</v>
      </c>
      <c r="AD254" s="7">
        <v>2630</v>
      </c>
      <c r="AE254" s="7">
        <v>2628</v>
      </c>
      <c r="AF254" s="7">
        <v>2614</v>
      </c>
      <c r="AG254" s="7">
        <v>2617</v>
      </c>
      <c r="AH254" s="7">
        <v>2628</v>
      </c>
      <c r="AI254" s="7">
        <v>2634</v>
      </c>
      <c r="AJ254" s="7">
        <v>2636</v>
      </c>
      <c r="AK254" s="7">
        <v>2644</v>
      </c>
      <c r="AL254" s="7">
        <v>2632</v>
      </c>
      <c r="AM254" s="7">
        <v>2630</v>
      </c>
      <c r="AN254" s="7">
        <v>2612</v>
      </c>
      <c r="AO254" s="7">
        <v>2612</v>
      </c>
      <c r="AP254" s="7">
        <v>2596</v>
      </c>
      <c r="AQ254" s="7">
        <v>2588</v>
      </c>
      <c r="AR254" s="7">
        <v>2574</v>
      </c>
      <c r="AS254" s="7">
        <v>2559</v>
      </c>
    </row>
    <row r="255" spans="1:45">
      <c r="A255" t="s">
        <v>625</v>
      </c>
      <c r="B255" s="23">
        <v>801</v>
      </c>
      <c r="C255" s="18" t="s">
        <v>465</v>
      </c>
      <c r="D255" s="7">
        <v>3544</v>
      </c>
      <c r="E255" s="7">
        <v>3547</v>
      </c>
      <c r="F255" s="7">
        <v>3537</v>
      </c>
      <c r="G255" s="7">
        <v>3533</v>
      </c>
      <c r="H255" s="7">
        <v>3538</v>
      </c>
      <c r="I255" s="7">
        <v>3540</v>
      </c>
      <c r="J255" s="7">
        <v>3542</v>
      </c>
      <c r="K255" s="7">
        <v>3542</v>
      </c>
      <c r="L255" s="7">
        <v>3540</v>
      </c>
      <c r="M255" s="7">
        <v>3534</v>
      </c>
      <c r="N255" s="7">
        <v>3540</v>
      </c>
      <c r="O255" s="7">
        <v>3542</v>
      </c>
      <c r="P255" s="7">
        <v>3542</v>
      </c>
      <c r="Q255" s="7">
        <v>3522</v>
      </c>
      <c r="R255" s="7">
        <v>3522</v>
      </c>
      <c r="S255" s="7">
        <v>3533</v>
      </c>
      <c r="T255" s="7">
        <v>3534</v>
      </c>
      <c r="U255" s="7">
        <v>3516</v>
      </c>
      <c r="V255" s="7">
        <v>3517</v>
      </c>
      <c r="W255" s="7">
        <v>3514</v>
      </c>
      <c r="X255" s="7">
        <v>3515</v>
      </c>
      <c r="Y255" s="7">
        <v>3503</v>
      </c>
      <c r="Z255" s="7">
        <v>3505</v>
      </c>
      <c r="AA255" s="7">
        <v>3510</v>
      </c>
      <c r="AB255" s="7">
        <v>3507</v>
      </c>
      <c r="AC255" s="7">
        <v>3496</v>
      </c>
      <c r="AD255" s="7">
        <v>3501</v>
      </c>
      <c r="AE255" s="7">
        <v>3499</v>
      </c>
      <c r="AF255" s="7">
        <v>3509</v>
      </c>
      <c r="AG255" s="7">
        <v>3489</v>
      </c>
      <c r="AH255" s="7">
        <v>3515</v>
      </c>
      <c r="AI255" s="7">
        <v>3523</v>
      </c>
      <c r="AJ255" s="7">
        <v>3531</v>
      </c>
      <c r="AK255" s="7">
        <v>3534</v>
      </c>
      <c r="AL255" s="7">
        <v>3520</v>
      </c>
      <c r="AM255" s="7">
        <v>3514</v>
      </c>
      <c r="AN255" s="7">
        <v>3518</v>
      </c>
      <c r="AO255" s="7">
        <v>3520</v>
      </c>
      <c r="AP255" s="7">
        <v>3518</v>
      </c>
      <c r="AQ255" s="7">
        <v>3518</v>
      </c>
      <c r="AR255" s="7">
        <v>3514</v>
      </c>
      <c r="AS255" s="7">
        <v>3526</v>
      </c>
    </row>
    <row r="256" spans="1:45">
      <c r="A256" t="s">
        <v>625</v>
      </c>
      <c r="B256" s="23">
        <v>802</v>
      </c>
      <c r="C256" s="18" t="s">
        <v>466</v>
      </c>
      <c r="D256" s="7">
        <v>319</v>
      </c>
      <c r="E256" s="7">
        <v>321</v>
      </c>
      <c r="F256" s="7">
        <v>324</v>
      </c>
      <c r="G256" s="7">
        <v>324</v>
      </c>
      <c r="H256" s="7">
        <v>324</v>
      </c>
      <c r="I256" s="7">
        <v>324</v>
      </c>
      <c r="J256" s="7">
        <v>325</v>
      </c>
      <c r="K256" s="7">
        <v>324</v>
      </c>
      <c r="L256" s="7">
        <v>321</v>
      </c>
      <c r="M256" s="7">
        <v>322</v>
      </c>
      <c r="N256" s="7">
        <v>319</v>
      </c>
      <c r="O256" s="7">
        <v>319</v>
      </c>
      <c r="P256" s="7">
        <v>319</v>
      </c>
      <c r="Q256" s="7">
        <v>319</v>
      </c>
      <c r="R256" s="7">
        <v>321</v>
      </c>
      <c r="S256" s="7">
        <v>321</v>
      </c>
      <c r="T256" s="7">
        <v>319</v>
      </c>
      <c r="U256" s="7">
        <v>323</v>
      </c>
      <c r="V256" s="7">
        <v>323</v>
      </c>
      <c r="W256" s="7">
        <v>321</v>
      </c>
      <c r="X256" s="7">
        <v>322</v>
      </c>
      <c r="Y256" s="7">
        <v>322</v>
      </c>
      <c r="Z256" s="7">
        <v>324</v>
      </c>
      <c r="AA256" s="7">
        <v>325</v>
      </c>
      <c r="AB256" s="7">
        <v>325</v>
      </c>
      <c r="AC256" s="7">
        <v>321</v>
      </c>
      <c r="AD256" s="7">
        <v>323</v>
      </c>
      <c r="AE256" s="7">
        <v>325</v>
      </c>
      <c r="AF256" s="7">
        <v>326</v>
      </c>
      <c r="AG256" s="7">
        <v>334</v>
      </c>
      <c r="AH256" s="7">
        <v>335</v>
      </c>
      <c r="AI256" s="7">
        <v>337</v>
      </c>
      <c r="AJ256" s="7">
        <v>337</v>
      </c>
      <c r="AK256" s="7">
        <v>339</v>
      </c>
      <c r="AL256" s="7">
        <v>341</v>
      </c>
      <c r="AM256" s="7">
        <v>338</v>
      </c>
      <c r="AN256" s="7">
        <v>338</v>
      </c>
      <c r="AO256" s="7">
        <v>338</v>
      </c>
      <c r="AP256" s="7">
        <v>339</v>
      </c>
      <c r="AQ256" s="7">
        <v>340</v>
      </c>
      <c r="AR256" s="7">
        <v>341</v>
      </c>
      <c r="AS256" s="7">
        <v>342</v>
      </c>
    </row>
    <row r="257" spans="1:45">
      <c r="A257" t="s">
        <v>625</v>
      </c>
      <c r="B257" s="23">
        <v>803</v>
      </c>
      <c r="C257" s="18" t="s">
        <v>467</v>
      </c>
      <c r="D257" s="7">
        <v>6</v>
      </c>
      <c r="E257" s="7">
        <v>6</v>
      </c>
      <c r="F257" s="7">
        <v>6</v>
      </c>
      <c r="G257" s="7">
        <v>6</v>
      </c>
      <c r="H257" s="7">
        <v>6</v>
      </c>
      <c r="I257" s="7">
        <v>6</v>
      </c>
      <c r="J257" s="7">
        <v>6</v>
      </c>
      <c r="K257" s="7">
        <v>6</v>
      </c>
      <c r="L257" s="7">
        <v>6</v>
      </c>
      <c r="M257" s="7">
        <v>6</v>
      </c>
      <c r="N257" s="7">
        <v>6</v>
      </c>
      <c r="O257" s="7">
        <v>6</v>
      </c>
      <c r="P257" s="7">
        <v>6</v>
      </c>
      <c r="Q257" s="7">
        <v>6</v>
      </c>
      <c r="R257" s="7">
        <v>6</v>
      </c>
      <c r="S257" s="7">
        <v>6</v>
      </c>
      <c r="T257" s="7">
        <v>6</v>
      </c>
      <c r="U257" s="7">
        <v>6</v>
      </c>
      <c r="V257" s="7">
        <v>7</v>
      </c>
      <c r="W257" s="7">
        <v>7</v>
      </c>
      <c r="X257" s="7">
        <v>7</v>
      </c>
      <c r="Y257" s="7">
        <v>7</v>
      </c>
      <c r="Z257" s="7">
        <v>7</v>
      </c>
      <c r="AA257" s="7">
        <v>7</v>
      </c>
      <c r="AB257" s="7">
        <v>7</v>
      </c>
      <c r="AC257" s="7">
        <v>7</v>
      </c>
      <c r="AD257" s="7">
        <v>7</v>
      </c>
      <c r="AE257" s="7">
        <v>7</v>
      </c>
      <c r="AF257" s="7">
        <v>7</v>
      </c>
      <c r="AG257" s="7">
        <v>7</v>
      </c>
      <c r="AH257" s="7">
        <v>7</v>
      </c>
      <c r="AI257" s="7">
        <v>7</v>
      </c>
      <c r="AJ257" s="7">
        <v>7</v>
      </c>
      <c r="AK257" s="7">
        <v>7</v>
      </c>
      <c r="AL257" s="7">
        <v>7</v>
      </c>
      <c r="AM257" s="7">
        <v>7</v>
      </c>
      <c r="AN257" s="7">
        <v>7</v>
      </c>
      <c r="AO257" s="7">
        <v>7</v>
      </c>
      <c r="AP257" s="7">
        <v>7</v>
      </c>
      <c r="AQ257" s="7">
        <v>7</v>
      </c>
      <c r="AR257" s="7">
        <v>7</v>
      </c>
      <c r="AS257" s="7">
        <v>7</v>
      </c>
    </row>
    <row r="258" spans="1:45">
      <c r="A258" t="s">
        <v>625</v>
      </c>
      <c r="B258" s="23">
        <v>804</v>
      </c>
      <c r="C258" s="32" t="s">
        <v>468</v>
      </c>
      <c r="D258" s="7">
        <v>1771</v>
      </c>
      <c r="E258" s="7">
        <v>1764</v>
      </c>
      <c r="F258" s="7">
        <v>1760</v>
      </c>
      <c r="G258" s="7">
        <v>1764</v>
      </c>
      <c r="H258" s="7">
        <v>1761</v>
      </c>
      <c r="I258" s="7">
        <v>1753</v>
      </c>
      <c r="J258" s="7">
        <v>1764</v>
      </c>
      <c r="K258" s="7">
        <v>1769</v>
      </c>
      <c r="L258" s="7">
        <v>1760</v>
      </c>
      <c r="M258" s="7">
        <v>1763</v>
      </c>
      <c r="N258" s="7">
        <v>1757</v>
      </c>
      <c r="O258" s="7">
        <v>1760</v>
      </c>
      <c r="P258" s="7">
        <v>1760</v>
      </c>
      <c r="Q258" s="7">
        <v>1763</v>
      </c>
      <c r="R258" s="7">
        <v>1752</v>
      </c>
      <c r="S258" s="7">
        <v>1753</v>
      </c>
      <c r="T258" s="7">
        <v>1746</v>
      </c>
      <c r="U258" s="7">
        <v>1740</v>
      </c>
      <c r="V258" s="7">
        <v>1768</v>
      </c>
      <c r="W258" s="7">
        <v>1766</v>
      </c>
      <c r="X258" s="7">
        <v>1765</v>
      </c>
      <c r="Y258" s="7">
        <v>1756</v>
      </c>
      <c r="Z258" s="7">
        <v>1746</v>
      </c>
      <c r="AA258" s="7">
        <v>1747</v>
      </c>
      <c r="AB258" s="7">
        <v>1741</v>
      </c>
      <c r="AC258" s="7">
        <v>1746</v>
      </c>
      <c r="AD258" s="7">
        <v>1744</v>
      </c>
      <c r="AE258" s="7">
        <v>1737</v>
      </c>
      <c r="AF258" s="7">
        <v>1727</v>
      </c>
      <c r="AG258" s="7">
        <v>1710</v>
      </c>
      <c r="AH258" s="7">
        <v>1720</v>
      </c>
      <c r="AI258" s="7">
        <v>1709</v>
      </c>
      <c r="AJ258" s="7">
        <v>1714</v>
      </c>
      <c r="AK258" s="7">
        <v>1708</v>
      </c>
      <c r="AL258" s="7">
        <v>1704</v>
      </c>
      <c r="AM258" s="7">
        <v>1708</v>
      </c>
      <c r="AN258" s="7">
        <v>1697</v>
      </c>
      <c r="AO258" s="7">
        <v>1692</v>
      </c>
      <c r="AP258" s="7">
        <v>1690</v>
      </c>
      <c r="AQ258" s="7">
        <v>1683</v>
      </c>
      <c r="AR258" s="7">
        <v>1684</v>
      </c>
      <c r="AS258" s="7">
        <v>1675</v>
      </c>
    </row>
    <row r="259" spans="1:45">
      <c r="A259" t="s">
        <v>625</v>
      </c>
      <c r="B259" s="23">
        <v>806</v>
      </c>
      <c r="C259" s="18" t="s">
        <v>469</v>
      </c>
      <c r="D259" s="7">
        <v>69</v>
      </c>
      <c r="E259" s="7">
        <v>69</v>
      </c>
      <c r="F259" s="7">
        <v>69</v>
      </c>
      <c r="G259" s="7">
        <v>69</v>
      </c>
      <c r="H259" s="7">
        <v>69</v>
      </c>
      <c r="I259" s="7">
        <v>71</v>
      </c>
      <c r="J259" s="7">
        <v>72</v>
      </c>
      <c r="K259" s="7">
        <v>72</v>
      </c>
      <c r="L259" s="7">
        <v>72</v>
      </c>
      <c r="M259" s="7">
        <v>72</v>
      </c>
      <c r="N259" s="7">
        <v>72</v>
      </c>
      <c r="O259" s="7">
        <v>73</v>
      </c>
      <c r="P259" s="7">
        <v>73</v>
      </c>
      <c r="Q259" s="7">
        <v>73</v>
      </c>
      <c r="R259" s="7">
        <v>73</v>
      </c>
      <c r="S259" s="7">
        <v>72</v>
      </c>
      <c r="T259" s="7">
        <v>73</v>
      </c>
      <c r="U259" s="7">
        <v>73</v>
      </c>
      <c r="V259" s="7">
        <v>73</v>
      </c>
      <c r="W259" s="7">
        <v>75</v>
      </c>
      <c r="X259" s="7">
        <v>75</v>
      </c>
      <c r="Y259" s="7">
        <v>75</v>
      </c>
      <c r="Z259" s="7">
        <v>76</v>
      </c>
      <c r="AA259" s="7">
        <v>77</v>
      </c>
      <c r="AB259" s="7">
        <v>77</v>
      </c>
      <c r="AC259" s="7">
        <v>77</v>
      </c>
      <c r="AD259" s="7">
        <v>76</v>
      </c>
      <c r="AE259" s="7">
        <v>75</v>
      </c>
      <c r="AF259" s="7">
        <v>75</v>
      </c>
      <c r="AG259" s="7">
        <v>74</v>
      </c>
      <c r="AH259" s="7">
        <v>73</v>
      </c>
      <c r="AI259" s="7">
        <v>73</v>
      </c>
      <c r="AJ259" s="7">
        <v>72</v>
      </c>
      <c r="AK259" s="7">
        <v>72</v>
      </c>
      <c r="AL259" s="7">
        <v>72</v>
      </c>
      <c r="AM259" s="7">
        <v>73</v>
      </c>
      <c r="AN259" s="7">
        <v>73</v>
      </c>
      <c r="AO259" s="7">
        <v>72</v>
      </c>
      <c r="AP259" s="7">
        <v>74</v>
      </c>
      <c r="AQ259" s="7">
        <v>74</v>
      </c>
      <c r="AR259" s="7">
        <v>74</v>
      </c>
      <c r="AS259" s="7">
        <v>75</v>
      </c>
    </row>
    <row r="260" spans="1:45">
      <c r="A260" t="s">
        <v>625</v>
      </c>
      <c r="B260" s="23">
        <v>811</v>
      </c>
      <c r="C260" s="18" t="s">
        <v>470</v>
      </c>
      <c r="D260" s="7">
        <v>0</v>
      </c>
      <c r="E260" s="7">
        <v>0</v>
      </c>
      <c r="F260" s="7">
        <v>0</v>
      </c>
      <c r="G260" s="7">
        <v>0</v>
      </c>
      <c r="H260" s="7">
        <v>0</v>
      </c>
      <c r="I260" s="7">
        <v>0</v>
      </c>
      <c r="J260" s="7">
        <v>0</v>
      </c>
      <c r="K260" s="7">
        <v>0</v>
      </c>
      <c r="L260" s="7">
        <v>0</v>
      </c>
      <c r="M260" s="7">
        <v>0</v>
      </c>
      <c r="N260" s="7">
        <v>0</v>
      </c>
      <c r="O260" s="7">
        <v>0</v>
      </c>
      <c r="P260" s="7">
        <v>0</v>
      </c>
      <c r="Q260" s="7">
        <v>0</v>
      </c>
      <c r="R260" s="7">
        <v>0</v>
      </c>
      <c r="S260" s="7">
        <v>0</v>
      </c>
      <c r="T260" s="7">
        <v>0</v>
      </c>
      <c r="U260" s="7">
        <v>0</v>
      </c>
      <c r="V260" s="7">
        <v>0</v>
      </c>
      <c r="W260" s="7">
        <v>0</v>
      </c>
      <c r="X260" s="7">
        <v>0</v>
      </c>
      <c r="Y260" s="7">
        <v>0</v>
      </c>
      <c r="Z260" s="7">
        <v>0</v>
      </c>
      <c r="AA260" s="7">
        <v>0</v>
      </c>
      <c r="AB260" s="7">
        <v>0</v>
      </c>
      <c r="AC260" s="7">
        <v>0</v>
      </c>
      <c r="AD260" s="7">
        <v>0</v>
      </c>
      <c r="AE260" s="7">
        <v>0</v>
      </c>
      <c r="AF260" s="7">
        <v>0</v>
      </c>
      <c r="AG260" s="7">
        <v>0</v>
      </c>
      <c r="AH260" s="7">
        <v>0</v>
      </c>
      <c r="AI260" s="7">
        <v>0</v>
      </c>
      <c r="AJ260" s="7">
        <v>0</v>
      </c>
      <c r="AK260" s="7">
        <v>0</v>
      </c>
      <c r="AL260" s="7">
        <v>0</v>
      </c>
      <c r="AM260" s="7">
        <v>0</v>
      </c>
      <c r="AN260" s="7">
        <v>0</v>
      </c>
      <c r="AO260" s="7">
        <v>0</v>
      </c>
      <c r="AP260" s="7">
        <v>0</v>
      </c>
      <c r="AQ260" s="7">
        <v>0</v>
      </c>
      <c r="AR260" s="7">
        <v>0</v>
      </c>
      <c r="AS260" s="7">
        <v>0</v>
      </c>
    </row>
    <row r="261" spans="1:45">
      <c r="A261" t="s">
        <v>625</v>
      </c>
      <c r="B261" s="23">
        <v>812</v>
      </c>
      <c r="C261" s="18" t="s">
        <v>471</v>
      </c>
      <c r="D261" s="7">
        <v>833</v>
      </c>
      <c r="E261" s="7">
        <v>832</v>
      </c>
      <c r="F261" s="7">
        <v>830</v>
      </c>
      <c r="G261" s="7">
        <v>829</v>
      </c>
      <c r="H261" s="7">
        <v>825</v>
      </c>
      <c r="I261" s="7">
        <v>827</v>
      </c>
      <c r="J261" s="7">
        <v>834</v>
      </c>
      <c r="K261" s="7">
        <v>840</v>
      </c>
      <c r="L261" s="7">
        <v>842</v>
      </c>
      <c r="M261" s="7">
        <v>849</v>
      </c>
      <c r="N261" s="7">
        <v>847</v>
      </c>
      <c r="O261" s="7">
        <v>850</v>
      </c>
      <c r="P261" s="7">
        <v>850</v>
      </c>
      <c r="Q261" s="7">
        <v>850</v>
      </c>
      <c r="R261" s="7">
        <v>848</v>
      </c>
      <c r="S261" s="7">
        <v>847</v>
      </c>
      <c r="T261" s="7">
        <v>849</v>
      </c>
      <c r="U261" s="7">
        <v>840</v>
      </c>
      <c r="V261" s="7">
        <v>846</v>
      </c>
      <c r="W261" s="7">
        <v>847</v>
      </c>
      <c r="X261" s="7">
        <v>844</v>
      </c>
      <c r="Y261" s="7">
        <v>846</v>
      </c>
      <c r="Z261" s="7">
        <v>845</v>
      </c>
      <c r="AA261" s="7">
        <v>852</v>
      </c>
      <c r="AB261" s="7">
        <v>852</v>
      </c>
      <c r="AC261" s="7">
        <v>856</v>
      </c>
      <c r="AD261" s="7">
        <v>857</v>
      </c>
      <c r="AE261" s="7">
        <v>858</v>
      </c>
      <c r="AF261" s="7">
        <v>857</v>
      </c>
      <c r="AG261" s="7">
        <v>860</v>
      </c>
      <c r="AH261" s="7">
        <v>881</v>
      </c>
      <c r="AI261" s="7">
        <v>889</v>
      </c>
      <c r="AJ261" s="7">
        <v>888</v>
      </c>
      <c r="AK261" s="7">
        <v>891</v>
      </c>
      <c r="AL261" s="7">
        <v>897</v>
      </c>
      <c r="AM261" s="7">
        <v>893</v>
      </c>
      <c r="AN261" s="7">
        <v>893</v>
      </c>
      <c r="AO261" s="7">
        <v>897</v>
      </c>
      <c r="AP261" s="7">
        <v>896</v>
      </c>
      <c r="AQ261" s="7">
        <v>895</v>
      </c>
      <c r="AR261" s="7">
        <v>900</v>
      </c>
      <c r="AS261" s="7">
        <v>900</v>
      </c>
    </row>
    <row r="262" spans="1:45">
      <c r="A262" t="s">
        <v>625</v>
      </c>
      <c r="B262" s="23">
        <v>813</v>
      </c>
      <c r="C262" s="18" t="s">
        <v>472</v>
      </c>
      <c r="D262" s="7">
        <v>934</v>
      </c>
      <c r="E262" s="7">
        <v>934</v>
      </c>
      <c r="F262" s="7">
        <v>928</v>
      </c>
      <c r="G262" s="7">
        <v>924</v>
      </c>
      <c r="H262" s="7">
        <v>921</v>
      </c>
      <c r="I262" s="7">
        <v>922</v>
      </c>
      <c r="J262" s="7">
        <v>924</v>
      </c>
      <c r="K262" s="7">
        <v>927</v>
      </c>
      <c r="L262" s="7">
        <v>920</v>
      </c>
      <c r="M262" s="7">
        <v>914</v>
      </c>
      <c r="N262" s="7">
        <v>914</v>
      </c>
      <c r="O262" s="7">
        <v>914</v>
      </c>
      <c r="P262" s="7">
        <v>914</v>
      </c>
      <c r="Q262" s="7">
        <v>909</v>
      </c>
      <c r="R262" s="7">
        <v>910</v>
      </c>
      <c r="S262" s="7">
        <v>905</v>
      </c>
      <c r="T262" s="7">
        <v>905</v>
      </c>
      <c r="U262" s="7">
        <v>892</v>
      </c>
      <c r="V262" s="7">
        <v>899</v>
      </c>
      <c r="W262" s="7">
        <v>903</v>
      </c>
      <c r="X262" s="7">
        <v>902</v>
      </c>
      <c r="Y262" s="7">
        <v>900</v>
      </c>
      <c r="Z262" s="7">
        <v>895</v>
      </c>
      <c r="AA262" s="7">
        <v>896</v>
      </c>
      <c r="AB262" s="7">
        <v>889</v>
      </c>
      <c r="AC262" s="7">
        <v>890</v>
      </c>
      <c r="AD262" s="7">
        <v>892</v>
      </c>
      <c r="AE262" s="7">
        <v>893</v>
      </c>
      <c r="AF262" s="7">
        <v>896</v>
      </c>
      <c r="AG262" s="7">
        <v>887</v>
      </c>
      <c r="AH262" s="7">
        <v>890</v>
      </c>
      <c r="AI262" s="7">
        <v>894</v>
      </c>
      <c r="AJ262" s="7">
        <v>892</v>
      </c>
      <c r="AK262" s="7">
        <v>894</v>
      </c>
      <c r="AL262" s="7">
        <v>896</v>
      </c>
      <c r="AM262" s="7">
        <v>896</v>
      </c>
      <c r="AN262" s="7">
        <v>893</v>
      </c>
      <c r="AO262" s="7">
        <v>883</v>
      </c>
      <c r="AP262" s="7">
        <v>882</v>
      </c>
      <c r="AQ262" s="7">
        <v>881</v>
      </c>
      <c r="AR262" s="7">
        <v>882</v>
      </c>
      <c r="AS262" s="7">
        <v>876</v>
      </c>
    </row>
    <row r="263" spans="1:45">
      <c r="A263" t="s">
        <v>625</v>
      </c>
      <c r="B263" s="23">
        <v>815</v>
      </c>
      <c r="C263" s="18" t="s">
        <v>473</v>
      </c>
      <c r="D263" s="7">
        <v>143</v>
      </c>
      <c r="E263" s="7">
        <v>143</v>
      </c>
      <c r="F263" s="7">
        <v>143</v>
      </c>
      <c r="G263" s="7">
        <v>143</v>
      </c>
      <c r="H263" s="7">
        <v>145</v>
      </c>
      <c r="I263" s="7">
        <v>142</v>
      </c>
      <c r="J263" s="7">
        <v>144</v>
      </c>
      <c r="K263" s="7">
        <v>145</v>
      </c>
      <c r="L263" s="7">
        <v>145</v>
      </c>
      <c r="M263" s="7">
        <v>142</v>
      </c>
      <c r="N263" s="7">
        <v>144</v>
      </c>
      <c r="O263" s="7">
        <v>141</v>
      </c>
      <c r="P263" s="7">
        <v>141</v>
      </c>
      <c r="Q263" s="7">
        <v>147</v>
      </c>
      <c r="R263" s="7">
        <v>146</v>
      </c>
      <c r="S263" s="7">
        <v>146</v>
      </c>
      <c r="T263" s="7">
        <v>146</v>
      </c>
      <c r="U263" s="7">
        <v>141</v>
      </c>
      <c r="V263" s="7">
        <v>144</v>
      </c>
      <c r="W263" s="7">
        <v>145</v>
      </c>
      <c r="X263" s="7">
        <v>145</v>
      </c>
      <c r="Y263" s="7">
        <v>146</v>
      </c>
      <c r="Z263" s="7">
        <v>147</v>
      </c>
      <c r="AA263" s="7">
        <v>146</v>
      </c>
      <c r="AB263" s="7">
        <v>146</v>
      </c>
      <c r="AC263" s="7">
        <v>149</v>
      </c>
      <c r="AD263" s="7">
        <v>147</v>
      </c>
      <c r="AE263" s="7">
        <v>149</v>
      </c>
      <c r="AF263" s="7">
        <v>149</v>
      </c>
      <c r="AG263" s="7">
        <v>152</v>
      </c>
      <c r="AH263" s="7">
        <v>153</v>
      </c>
      <c r="AI263" s="7">
        <v>151</v>
      </c>
      <c r="AJ263" s="7">
        <v>151</v>
      </c>
      <c r="AK263" s="7">
        <v>152</v>
      </c>
      <c r="AL263" s="7">
        <v>153</v>
      </c>
      <c r="AM263" s="7">
        <v>152</v>
      </c>
      <c r="AN263" s="7">
        <v>151</v>
      </c>
      <c r="AO263" s="7">
        <v>151</v>
      </c>
      <c r="AP263" s="7">
        <v>154</v>
      </c>
      <c r="AQ263" s="7">
        <v>154</v>
      </c>
      <c r="AR263" s="7">
        <v>155</v>
      </c>
      <c r="AS263" s="7">
        <v>158</v>
      </c>
    </row>
    <row r="264" spans="1:45">
      <c r="A264" t="s">
        <v>625</v>
      </c>
      <c r="B264" s="23">
        <v>816</v>
      </c>
      <c r="C264" s="18" t="s">
        <v>474</v>
      </c>
      <c r="D264" s="7">
        <v>16</v>
      </c>
      <c r="E264" s="7">
        <v>16</v>
      </c>
      <c r="F264" s="7">
        <v>16</v>
      </c>
      <c r="G264" s="7">
        <v>16</v>
      </c>
      <c r="H264" s="7">
        <v>16</v>
      </c>
      <c r="I264" s="7">
        <v>16</v>
      </c>
      <c r="J264" s="7">
        <v>16</v>
      </c>
      <c r="K264" s="7">
        <v>16</v>
      </c>
      <c r="L264" s="7">
        <v>16</v>
      </c>
      <c r="M264" s="7">
        <v>17</v>
      </c>
      <c r="N264" s="7">
        <v>17</v>
      </c>
      <c r="O264" s="7">
        <v>17</v>
      </c>
      <c r="P264" s="7">
        <v>17</v>
      </c>
      <c r="Q264" s="7">
        <v>15</v>
      </c>
      <c r="R264" s="7">
        <v>15</v>
      </c>
      <c r="S264" s="7">
        <v>15</v>
      </c>
      <c r="T264" s="7">
        <v>15</v>
      </c>
      <c r="U264" s="7">
        <v>15</v>
      </c>
      <c r="V264" s="7">
        <v>16</v>
      </c>
      <c r="W264" s="7">
        <v>16</v>
      </c>
      <c r="X264" s="7">
        <v>16</v>
      </c>
      <c r="Y264" s="7">
        <v>16</v>
      </c>
      <c r="Z264" s="7">
        <v>16</v>
      </c>
      <c r="AA264" s="7">
        <v>19</v>
      </c>
      <c r="AB264" s="7">
        <v>19</v>
      </c>
      <c r="AC264" s="7">
        <v>18</v>
      </c>
      <c r="AD264" s="7">
        <v>18</v>
      </c>
      <c r="AE264" s="7">
        <v>18</v>
      </c>
      <c r="AF264" s="7">
        <v>18</v>
      </c>
      <c r="AG264" s="7">
        <v>18</v>
      </c>
      <c r="AH264" s="7">
        <v>18</v>
      </c>
      <c r="AI264" s="7">
        <v>19</v>
      </c>
      <c r="AJ264" s="7">
        <v>19</v>
      </c>
      <c r="AK264" s="7">
        <v>19</v>
      </c>
      <c r="AL264" s="7">
        <v>18</v>
      </c>
      <c r="AM264" s="7">
        <v>18</v>
      </c>
      <c r="AN264" s="7">
        <v>18</v>
      </c>
      <c r="AO264" s="7">
        <v>18</v>
      </c>
      <c r="AP264" s="7">
        <v>18</v>
      </c>
      <c r="AQ264" s="7">
        <v>18</v>
      </c>
      <c r="AR264" s="7">
        <v>18</v>
      </c>
      <c r="AS264" s="7">
        <v>18</v>
      </c>
    </row>
    <row r="265" spans="1:45">
      <c r="A265" t="s">
        <v>625</v>
      </c>
      <c r="B265" s="23">
        <v>817</v>
      </c>
      <c r="C265" s="18" t="s">
        <v>475</v>
      </c>
      <c r="D265" s="7">
        <v>28</v>
      </c>
      <c r="E265" s="7">
        <v>28</v>
      </c>
      <c r="F265" s="7">
        <v>28</v>
      </c>
      <c r="G265" s="7">
        <v>28</v>
      </c>
      <c r="H265" s="7">
        <v>28</v>
      </c>
      <c r="I265" s="7">
        <v>28</v>
      </c>
      <c r="J265" s="7">
        <v>29</v>
      </c>
      <c r="K265" s="7">
        <v>29</v>
      </c>
      <c r="L265" s="7">
        <v>29</v>
      </c>
      <c r="M265" s="7">
        <v>30</v>
      </c>
      <c r="N265" s="7">
        <v>30</v>
      </c>
      <c r="O265" s="7">
        <v>30</v>
      </c>
      <c r="P265" s="7">
        <v>30</v>
      </c>
      <c r="Q265" s="7">
        <v>30</v>
      </c>
      <c r="R265" s="7">
        <v>30</v>
      </c>
      <c r="S265" s="7">
        <v>30</v>
      </c>
      <c r="T265" s="7">
        <v>30</v>
      </c>
      <c r="U265" s="7">
        <v>30</v>
      </c>
      <c r="V265" s="7">
        <v>31</v>
      </c>
      <c r="W265" s="7">
        <v>31</v>
      </c>
      <c r="X265" s="7">
        <v>31</v>
      </c>
      <c r="Y265" s="7">
        <v>31</v>
      </c>
      <c r="Z265" s="7">
        <v>31</v>
      </c>
      <c r="AA265" s="7">
        <v>31</v>
      </c>
      <c r="AB265" s="7">
        <v>31</v>
      </c>
      <c r="AC265" s="7">
        <v>31</v>
      </c>
      <c r="AD265" s="7">
        <v>31</v>
      </c>
      <c r="AE265" s="7">
        <v>31</v>
      </c>
      <c r="AF265" s="7">
        <v>31</v>
      </c>
      <c r="AG265" s="7">
        <v>31</v>
      </c>
      <c r="AH265" s="7">
        <v>31</v>
      </c>
      <c r="AI265" s="7">
        <v>31</v>
      </c>
      <c r="AJ265" s="7">
        <v>31</v>
      </c>
      <c r="AK265" s="7">
        <v>30</v>
      </c>
      <c r="AL265" s="7">
        <v>30</v>
      </c>
      <c r="AM265" s="7">
        <v>30</v>
      </c>
      <c r="AN265" s="7">
        <v>30</v>
      </c>
      <c r="AO265" s="7">
        <v>30</v>
      </c>
      <c r="AP265" s="7">
        <v>30</v>
      </c>
      <c r="AQ265" s="7">
        <v>30</v>
      </c>
      <c r="AR265" s="7">
        <v>30</v>
      </c>
      <c r="AS265" s="7">
        <v>30</v>
      </c>
    </row>
    <row r="266" spans="1:45">
      <c r="A266" t="s">
        <v>625</v>
      </c>
      <c r="B266" s="23">
        <v>901</v>
      </c>
      <c r="C266" s="18" t="s">
        <v>476</v>
      </c>
      <c r="D266" s="7">
        <v>37</v>
      </c>
      <c r="E266" s="7">
        <v>36</v>
      </c>
      <c r="F266" s="7">
        <v>36</v>
      </c>
      <c r="G266" s="7">
        <v>36</v>
      </c>
      <c r="H266" s="7">
        <v>36</v>
      </c>
      <c r="I266" s="7">
        <v>36</v>
      </c>
      <c r="J266" s="7">
        <v>37</v>
      </c>
      <c r="K266" s="7">
        <v>37</v>
      </c>
      <c r="L266" s="7">
        <v>37</v>
      </c>
      <c r="M266" s="7">
        <v>38</v>
      </c>
      <c r="N266" s="7">
        <v>38</v>
      </c>
      <c r="O266" s="7">
        <v>38</v>
      </c>
      <c r="P266" s="7">
        <v>38</v>
      </c>
      <c r="Q266" s="7">
        <v>38</v>
      </c>
      <c r="R266" s="7">
        <v>38</v>
      </c>
      <c r="S266" s="7">
        <v>38</v>
      </c>
      <c r="T266" s="7">
        <v>39</v>
      </c>
      <c r="U266" s="7">
        <v>39</v>
      </c>
      <c r="V266" s="7">
        <v>39</v>
      </c>
      <c r="W266" s="7">
        <v>39</v>
      </c>
      <c r="X266" s="7">
        <v>40</v>
      </c>
      <c r="Y266" s="7">
        <v>40</v>
      </c>
      <c r="Z266" s="7">
        <v>40</v>
      </c>
      <c r="AA266" s="7">
        <v>40</v>
      </c>
      <c r="AB266" s="7">
        <v>40</v>
      </c>
      <c r="AC266" s="7">
        <v>40</v>
      </c>
      <c r="AD266" s="7">
        <v>40</v>
      </c>
      <c r="AE266" s="7">
        <v>40</v>
      </c>
      <c r="AF266" s="7">
        <v>40</v>
      </c>
      <c r="AG266" s="7">
        <v>40</v>
      </c>
      <c r="AH266" s="7">
        <v>40</v>
      </c>
      <c r="AI266" s="7">
        <v>40</v>
      </c>
      <c r="AJ266" s="7">
        <v>39</v>
      </c>
      <c r="AK266" s="7">
        <v>39</v>
      </c>
      <c r="AL266" s="7">
        <v>39</v>
      </c>
      <c r="AM266" s="7">
        <v>39</v>
      </c>
      <c r="AN266" s="7">
        <v>39</v>
      </c>
      <c r="AO266" s="7">
        <v>41</v>
      </c>
      <c r="AP266" s="7">
        <v>41</v>
      </c>
      <c r="AQ266" s="7">
        <v>41</v>
      </c>
      <c r="AR266" s="7">
        <v>41</v>
      </c>
      <c r="AS266" s="7">
        <v>41</v>
      </c>
    </row>
    <row r="267" spans="1:45">
      <c r="A267" t="s">
        <v>625</v>
      </c>
      <c r="B267" s="23">
        <v>902</v>
      </c>
      <c r="C267" s="18" t="s">
        <v>477</v>
      </c>
      <c r="D267" s="7">
        <v>62</v>
      </c>
      <c r="E267" s="7">
        <v>62</v>
      </c>
      <c r="F267" s="7">
        <v>62</v>
      </c>
      <c r="G267" s="7">
        <v>62</v>
      </c>
      <c r="H267" s="7">
        <v>62</v>
      </c>
      <c r="I267" s="7">
        <v>62</v>
      </c>
      <c r="J267" s="7">
        <v>63</v>
      </c>
      <c r="K267" s="7">
        <v>64</v>
      </c>
      <c r="L267" s="7">
        <v>64</v>
      </c>
      <c r="M267" s="7">
        <v>66</v>
      </c>
      <c r="N267" s="7">
        <v>67</v>
      </c>
      <c r="O267" s="7">
        <v>67</v>
      </c>
      <c r="P267" s="7">
        <v>67</v>
      </c>
      <c r="Q267" s="7">
        <v>68</v>
      </c>
      <c r="R267" s="7">
        <v>67</v>
      </c>
      <c r="S267" s="7">
        <v>68</v>
      </c>
      <c r="T267" s="7">
        <v>68</v>
      </c>
      <c r="U267" s="7">
        <v>66</v>
      </c>
      <c r="V267" s="7">
        <v>68</v>
      </c>
      <c r="W267" s="7">
        <v>68</v>
      </c>
      <c r="X267" s="7">
        <v>68</v>
      </c>
      <c r="Y267" s="7">
        <v>68</v>
      </c>
      <c r="Z267" s="7">
        <v>69</v>
      </c>
      <c r="AA267" s="7">
        <v>69</v>
      </c>
      <c r="AB267" s="7">
        <v>68</v>
      </c>
      <c r="AC267" s="7">
        <v>67</v>
      </c>
      <c r="AD267" s="7">
        <v>67</v>
      </c>
      <c r="AE267" s="7">
        <v>67</v>
      </c>
      <c r="AF267" s="7">
        <v>67</v>
      </c>
      <c r="AG267" s="7">
        <v>67</v>
      </c>
      <c r="AH267" s="7">
        <v>67</v>
      </c>
      <c r="AI267" s="7">
        <v>68</v>
      </c>
      <c r="AJ267" s="7">
        <v>68</v>
      </c>
      <c r="AK267" s="7">
        <v>68</v>
      </c>
      <c r="AL267" s="7">
        <v>68</v>
      </c>
      <c r="AM267" s="7">
        <v>68</v>
      </c>
      <c r="AN267" s="7">
        <v>68</v>
      </c>
      <c r="AO267" s="7">
        <v>68</v>
      </c>
      <c r="AP267" s="7">
        <v>68</v>
      </c>
      <c r="AQ267" s="7">
        <v>68</v>
      </c>
      <c r="AR267" s="7">
        <v>68</v>
      </c>
      <c r="AS267" s="7">
        <v>69</v>
      </c>
    </row>
    <row r="268" spans="1:45">
      <c r="A268" t="s">
        <v>625</v>
      </c>
      <c r="B268" s="23">
        <v>903</v>
      </c>
      <c r="C268" s="18" t="s">
        <v>478</v>
      </c>
      <c r="D268" s="7">
        <v>15</v>
      </c>
      <c r="E268" s="7">
        <v>15</v>
      </c>
      <c r="F268" s="7">
        <v>15</v>
      </c>
      <c r="G268" s="7">
        <v>15</v>
      </c>
      <c r="H268" s="7">
        <v>15</v>
      </c>
      <c r="I268" s="7">
        <v>15</v>
      </c>
      <c r="J268" s="7">
        <v>15</v>
      </c>
      <c r="K268" s="7">
        <v>15</v>
      </c>
      <c r="L268" s="7">
        <v>15</v>
      </c>
      <c r="M268" s="7">
        <v>15</v>
      </c>
      <c r="N268" s="7">
        <v>15</v>
      </c>
      <c r="O268" s="7">
        <v>15</v>
      </c>
      <c r="P268" s="7">
        <v>15</v>
      </c>
      <c r="Q268" s="7">
        <v>15</v>
      </c>
      <c r="R268" s="7">
        <v>15</v>
      </c>
      <c r="S268" s="7">
        <v>15</v>
      </c>
      <c r="T268" s="7">
        <v>15</v>
      </c>
      <c r="U268" s="7">
        <v>15</v>
      </c>
      <c r="V268" s="7">
        <v>15</v>
      </c>
      <c r="W268" s="7">
        <v>15</v>
      </c>
      <c r="X268" s="7">
        <v>15</v>
      </c>
      <c r="Y268" s="7">
        <v>15</v>
      </c>
      <c r="Z268" s="7">
        <v>15</v>
      </c>
      <c r="AA268" s="7">
        <v>15</v>
      </c>
      <c r="AB268" s="7">
        <v>15</v>
      </c>
      <c r="AC268" s="7">
        <v>15</v>
      </c>
      <c r="AD268" s="7">
        <v>15</v>
      </c>
      <c r="AE268" s="7">
        <v>15</v>
      </c>
      <c r="AF268" s="7">
        <v>15</v>
      </c>
      <c r="AG268" s="7">
        <v>15</v>
      </c>
      <c r="AH268" s="7">
        <v>15</v>
      </c>
      <c r="AI268" s="7">
        <v>15</v>
      </c>
      <c r="AJ268" s="7">
        <v>15</v>
      </c>
      <c r="AK268" s="7">
        <v>15</v>
      </c>
      <c r="AL268" s="7">
        <v>15</v>
      </c>
      <c r="AM268" s="7">
        <v>15</v>
      </c>
      <c r="AN268" s="7">
        <v>15</v>
      </c>
      <c r="AO268" s="7">
        <v>15</v>
      </c>
      <c r="AP268" s="7">
        <v>15</v>
      </c>
      <c r="AQ268" s="7">
        <v>15</v>
      </c>
      <c r="AR268" s="7">
        <v>15</v>
      </c>
      <c r="AS268" s="7">
        <v>14</v>
      </c>
    </row>
    <row r="269" spans="1:45">
      <c r="A269" t="s">
        <v>625</v>
      </c>
      <c r="B269" s="23">
        <v>904</v>
      </c>
      <c r="C269" s="18" t="s">
        <v>479</v>
      </c>
      <c r="D269" s="7">
        <v>87</v>
      </c>
      <c r="E269" s="7">
        <v>87</v>
      </c>
      <c r="F269" s="7">
        <v>87</v>
      </c>
      <c r="G269" s="7">
        <v>87</v>
      </c>
      <c r="H269" s="7">
        <v>87</v>
      </c>
      <c r="I269" s="7">
        <v>87</v>
      </c>
      <c r="J269" s="7">
        <v>89</v>
      </c>
      <c r="K269" s="7">
        <v>90</v>
      </c>
      <c r="L269" s="7">
        <v>91</v>
      </c>
      <c r="M269" s="7">
        <v>90</v>
      </c>
      <c r="N269" s="7">
        <v>91</v>
      </c>
      <c r="O269" s="7">
        <v>91</v>
      </c>
      <c r="P269" s="7">
        <v>91</v>
      </c>
      <c r="Q269" s="7">
        <v>91</v>
      </c>
      <c r="R269" s="7">
        <v>92</v>
      </c>
      <c r="S269" s="7">
        <v>92</v>
      </c>
      <c r="T269" s="7">
        <v>92</v>
      </c>
      <c r="U269" s="7">
        <v>92</v>
      </c>
      <c r="V269" s="7">
        <v>92</v>
      </c>
      <c r="W269" s="7">
        <v>92</v>
      </c>
      <c r="X269" s="7">
        <v>92</v>
      </c>
      <c r="Y269" s="7">
        <v>92</v>
      </c>
      <c r="Z269" s="7">
        <v>92</v>
      </c>
      <c r="AA269" s="7">
        <v>92</v>
      </c>
      <c r="AB269" s="7">
        <v>91</v>
      </c>
      <c r="AC269" s="7">
        <v>91</v>
      </c>
      <c r="AD269" s="7">
        <v>90</v>
      </c>
      <c r="AE269" s="7">
        <v>90</v>
      </c>
      <c r="AF269" s="7">
        <v>90</v>
      </c>
      <c r="AG269" s="7">
        <v>90</v>
      </c>
      <c r="AH269" s="7">
        <v>87</v>
      </c>
      <c r="AI269" s="7">
        <v>87</v>
      </c>
      <c r="AJ269" s="7">
        <v>87</v>
      </c>
      <c r="AK269" s="7">
        <v>87</v>
      </c>
      <c r="AL269" s="7">
        <v>89</v>
      </c>
      <c r="AM269" s="7">
        <v>89</v>
      </c>
      <c r="AN269" s="7">
        <v>89</v>
      </c>
      <c r="AO269" s="7">
        <v>90</v>
      </c>
      <c r="AP269" s="7">
        <v>90</v>
      </c>
      <c r="AQ269" s="7">
        <v>90</v>
      </c>
      <c r="AR269" s="7">
        <v>89</v>
      </c>
      <c r="AS269" s="7">
        <v>89</v>
      </c>
    </row>
    <row r="270" spans="1:45">
      <c r="A270" t="s">
        <v>625</v>
      </c>
      <c r="B270" s="23">
        <v>905</v>
      </c>
      <c r="C270" s="18" t="s">
        <v>480</v>
      </c>
      <c r="D270" s="7">
        <v>792</v>
      </c>
      <c r="E270" s="7">
        <v>813</v>
      </c>
      <c r="F270" s="7">
        <v>783</v>
      </c>
      <c r="G270" s="7">
        <v>783</v>
      </c>
      <c r="H270" s="7">
        <v>783</v>
      </c>
      <c r="I270" s="7">
        <v>758</v>
      </c>
      <c r="J270" s="7">
        <v>809</v>
      </c>
      <c r="K270" s="7">
        <v>814</v>
      </c>
      <c r="L270" s="7">
        <v>820</v>
      </c>
      <c r="M270" s="7">
        <v>819</v>
      </c>
      <c r="N270" s="7">
        <v>820</v>
      </c>
      <c r="O270" s="7">
        <v>827</v>
      </c>
      <c r="P270" s="7">
        <v>827</v>
      </c>
      <c r="Q270" s="7">
        <v>861</v>
      </c>
      <c r="R270" s="7">
        <v>855</v>
      </c>
      <c r="S270" s="7">
        <v>849</v>
      </c>
      <c r="T270" s="7">
        <v>857</v>
      </c>
      <c r="U270" s="7">
        <v>794</v>
      </c>
      <c r="V270" s="7">
        <v>838</v>
      </c>
      <c r="W270" s="7">
        <v>840</v>
      </c>
      <c r="X270" s="7">
        <v>844</v>
      </c>
      <c r="Y270" s="7">
        <v>842</v>
      </c>
      <c r="Z270" s="7">
        <v>843</v>
      </c>
      <c r="AA270" s="7">
        <v>844</v>
      </c>
      <c r="AB270" s="7">
        <v>864</v>
      </c>
      <c r="AC270" s="7">
        <v>869</v>
      </c>
      <c r="AD270" s="7">
        <v>825</v>
      </c>
      <c r="AE270" s="7">
        <v>819</v>
      </c>
      <c r="AF270" s="7">
        <v>826</v>
      </c>
      <c r="AG270" s="7">
        <v>764</v>
      </c>
      <c r="AH270" s="7">
        <v>810</v>
      </c>
      <c r="AI270" s="7">
        <v>814</v>
      </c>
      <c r="AJ270" s="7">
        <v>812</v>
      </c>
      <c r="AK270" s="7">
        <v>812</v>
      </c>
      <c r="AL270" s="7">
        <v>816</v>
      </c>
      <c r="AM270" s="7">
        <v>820</v>
      </c>
      <c r="AN270" s="7">
        <v>822</v>
      </c>
      <c r="AO270" s="7">
        <v>839</v>
      </c>
      <c r="AP270" s="7">
        <v>863</v>
      </c>
      <c r="AQ270" s="7">
        <v>853</v>
      </c>
      <c r="AR270" s="7">
        <v>859</v>
      </c>
      <c r="AS270" s="7">
        <v>789</v>
      </c>
    </row>
    <row r="271" spans="1:45">
      <c r="A271" t="s">
        <v>625</v>
      </c>
      <c r="B271" s="23">
        <v>906</v>
      </c>
      <c r="C271" s="18" t="s">
        <v>481</v>
      </c>
      <c r="D271" s="7">
        <v>19</v>
      </c>
      <c r="E271" s="7">
        <v>19</v>
      </c>
      <c r="F271" s="7">
        <v>19</v>
      </c>
      <c r="G271" s="7">
        <v>19</v>
      </c>
      <c r="H271" s="7">
        <v>19</v>
      </c>
      <c r="I271" s="7">
        <v>19</v>
      </c>
      <c r="J271" s="7">
        <v>19</v>
      </c>
      <c r="K271" s="7">
        <v>19</v>
      </c>
      <c r="L271" s="7">
        <v>19</v>
      </c>
      <c r="M271" s="7">
        <v>19</v>
      </c>
      <c r="N271" s="7">
        <v>19</v>
      </c>
      <c r="O271" s="7">
        <v>19</v>
      </c>
      <c r="P271" s="7">
        <v>19</v>
      </c>
      <c r="Q271" s="7">
        <v>19</v>
      </c>
      <c r="R271" s="7">
        <v>19</v>
      </c>
      <c r="S271" s="7">
        <v>19</v>
      </c>
      <c r="T271" s="7">
        <v>19</v>
      </c>
      <c r="U271" s="7">
        <v>20</v>
      </c>
      <c r="V271" s="7">
        <v>20</v>
      </c>
      <c r="W271" s="7">
        <v>20</v>
      </c>
      <c r="X271" s="7">
        <v>20</v>
      </c>
      <c r="Y271" s="7">
        <v>20</v>
      </c>
      <c r="Z271" s="7">
        <v>19</v>
      </c>
      <c r="AA271" s="7">
        <v>19</v>
      </c>
      <c r="AB271" s="7">
        <v>19</v>
      </c>
      <c r="AC271" s="7">
        <v>19</v>
      </c>
      <c r="AD271" s="7">
        <v>19</v>
      </c>
      <c r="AE271" s="7">
        <v>19</v>
      </c>
      <c r="AF271" s="7">
        <v>19</v>
      </c>
      <c r="AG271" s="7">
        <v>19</v>
      </c>
      <c r="AH271" s="7">
        <v>19</v>
      </c>
      <c r="AI271" s="7">
        <v>19</v>
      </c>
      <c r="AJ271" s="7">
        <v>19</v>
      </c>
      <c r="AK271" s="7">
        <v>19</v>
      </c>
      <c r="AL271" s="7">
        <v>19</v>
      </c>
      <c r="AM271" s="7">
        <v>19</v>
      </c>
      <c r="AN271" s="7">
        <v>19</v>
      </c>
      <c r="AO271" s="7">
        <v>19</v>
      </c>
      <c r="AP271" s="7">
        <v>19</v>
      </c>
      <c r="AQ271" s="7">
        <v>19</v>
      </c>
      <c r="AR271" s="7">
        <v>19</v>
      </c>
      <c r="AS271" s="7">
        <v>19</v>
      </c>
    </row>
    <row r="272" spans="1:45">
      <c r="A272" t="s">
        <v>625</v>
      </c>
      <c r="B272" s="23">
        <v>1002</v>
      </c>
      <c r="C272" s="18" t="s">
        <v>482</v>
      </c>
      <c r="D272" s="7">
        <v>193</v>
      </c>
      <c r="E272" s="7">
        <v>194</v>
      </c>
      <c r="F272" s="7">
        <v>194</v>
      </c>
      <c r="G272" s="7">
        <v>194</v>
      </c>
      <c r="H272" s="7">
        <v>194</v>
      </c>
      <c r="I272" s="7">
        <v>194</v>
      </c>
      <c r="J272" s="7">
        <v>193</v>
      </c>
      <c r="K272" s="7">
        <v>195</v>
      </c>
      <c r="L272" s="7">
        <v>194</v>
      </c>
      <c r="M272" s="7">
        <v>194</v>
      </c>
      <c r="N272" s="7">
        <v>195</v>
      </c>
      <c r="O272" s="7">
        <v>195</v>
      </c>
      <c r="P272" s="7">
        <v>195</v>
      </c>
      <c r="Q272" s="7">
        <v>195</v>
      </c>
      <c r="R272" s="7">
        <v>196</v>
      </c>
      <c r="S272" s="7">
        <v>196</v>
      </c>
      <c r="T272" s="7">
        <v>197</v>
      </c>
      <c r="U272" s="7">
        <v>198</v>
      </c>
      <c r="V272" s="7">
        <v>197</v>
      </c>
      <c r="W272" s="7">
        <v>197</v>
      </c>
      <c r="X272" s="7">
        <v>196</v>
      </c>
      <c r="Y272" s="7">
        <v>196</v>
      </c>
      <c r="Z272" s="7">
        <v>194</v>
      </c>
      <c r="AA272" s="7">
        <v>193</v>
      </c>
      <c r="AB272" s="7">
        <v>193</v>
      </c>
      <c r="AC272" s="7">
        <v>196</v>
      </c>
      <c r="AD272" s="7">
        <v>196</v>
      </c>
      <c r="AE272" s="7">
        <v>196</v>
      </c>
      <c r="AF272" s="7">
        <v>197</v>
      </c>
      <c r="AG272" s="7">
        <v>197</v>
      </c>
      <c r="AH272" s="7">
        <v>197</v>
      </c>
      <c r="AI272" s="7">
        <v>197</v>
      </c>
      <c r="AJ272" s="7">
        <v>198</v>
      </c>
      <c r="AK272" s="7">
        <v>198</v>
      </c>
      <c r="AL272" s="7">
        <v>200</v>
      </c>
      <c r="AM272" s="7">
        <v>200</v>
      </c>
      <c r="AN272" s="7">
        <v>201</v>
      </c>
      <c r="AO272" s="7">
        <v>202</v>
      </c>
      <c r="AP272" s="7">
        <v>203</v>
      </c>
      <c r="AQ272" s="7">
        <v>204</v>
      </c>
      <c r="AR272" s="7">
        <v>201</v>
      </c>
      <c r="AS272" s="7">
        <v>202</v>
      </c>
    </row>
    <row r="273" spans="1:45">
      <c r="A273" t="s">
        <v>625</v>
      </c>
      <c r="B273" s="23">
        <v>1003</v>
      </c>
      <c r="C273" s="18" t="s">
        <v>483</v>
      </c>
      <c r="D273" s="7">
        <v>293</v>
      </c>
      <c r="E273" s="7">
        <v>293</v>
      </c>
      <c r="F273" s="7">
        <v>296</v>
      </c>
      <c r="G273" s="7">
        <v>298</v>
      </c>
      <c r="H273" s="7">
        <v>298</v>
      </c>
      <c r="I273" s="7">
        <v>299</v>
      </c>
      <c r="J273" s="7">
        <v>298</v>
      </c>
      <c r="K273" s="7">
        <v>297</v>
      </c>
      <c r="L273" s="7">
        <v>298</v>
      </c>
      <c r="M273" s="7">
        <v>302</v>
      </c>
      <c r="N273" s="7">
        <v>304</v>
      </c>
      <c r="O273" s="7">
        <v>303</v>
      </c>
      <c r="P273" s="7">
        <v>303</v>
      </c>
      <c r="Q273" s="7">
        <v>303</v>
      </c>
      <c r="R273" s="7">
        <v>303</v>
      </c>
      <c r="S273" s="7">
        <v>303</v>
      </c>
      <c r="T273" s="7">
        <v>301</v>
      </c>
      <c r="U273" s="7">
        <v>303</v>
      </c>
      <c r="V273" s="7">
        <v>300</v>
      </c>
      <c r="W273" s="7">
        <v>299</v>
      </c>
      <c r="X273" s="7">
        <v>299</v>
      </c>
      <c r="Y273" s="7">
        <v>301</v>
      </c>
      <c r="Z273" s="7">
        <v>304</v>
      </c>
      <c r="AA273" s="7">
        <v>301</v>
      </c>
      <c r="AB273" s="7">
        <v>304</v>
      </c>
      <c r="AC273" s="7">
        <v>304</v>
      </c>
      <c r="AD273" s="7">
        <v>304</v>
      </c>
      <c r="AE273" s="7">
        <v>306</v>
      </c>
      <c r="AF273" s="7">
        <v>312</v>
      </c>
      <c r="AG273" s="7">
        <v>312</v>
      </c>
      <c r="AH273" s="7">
        <v>313</v>
      </c>
      <c r="AI273" s="7">
        <v>317</v>
      </c>
      <c r="AJ273" s="7">
        <v>318</v>
      </c>
      <c r="AK273" s="7">
        <v>318</v>
      </c>
      <c r="AL273" s="7">
        <v>319</v>
      </c>
      <c r="AM273" s="7">
        <v>318</v>
      </c>
      <c r="AN273" s="7">
        <v>319</v>
      </c>
      <c r="AO273" s="7">
        <v>321</v>
      </c>
      <c r="AP273" s="7">
        <v>323</v>
      </c>
      <c r="AQ273" s="7">
        <v>324</v>
      </c>
      <c r="AR273" s="7">
        <v>324</v>
      </c>
      <c r="AS273" s="7">
        <v>325</v>
      </c>
    </row>
    <row r="274" spans="1:45">
      <c r="A274" t="s">
        <v>625</v>
      </c>
      <c r="B274" s="23">
        <v>1004</v>
      </c>
      <c r="C274" s="18" t="s">
        <v>484</v>
      </c>
      <c r="D274" s="7">
        <v>20</v>
      </c>
      <c r="E274" s="7">
        <v>20</v>
      </c>
      <c r="F274" s="7">
        <v>20</v>
      </c>
      <c r="G274" s="7">
        <v>20</v>
      </c>
      <c r="H274" s="7">
        <v>20</v>
      </c>
      <c r="I274" s="7">
        <v>21</v>
      </c>
      <c r="J274" s="7">
        <v>19</v>
      </c>
      <c r="K274" s="7">
        <v>19</v>
      </c>
      <c r="L274" s="7">
        <v>19</v>
      </c>
      <c r="M274" s="7">
        <v>20</v>
      </c>
      <c r="N274" s="7">
        <v>20</v>
      </c>
      <c r="O274" s="7">
        <v>20</v>
      </c>
      <c r="P274" s="7">
        <v>20</v>
      </c>
      <c r="Q274" s="7">
        <v>20</v>
      </c>
      <c r="R274" s="7">
        <v>18</v>
      </c>
      <c r="S274" s="7">
        <v>18</v>
      </c>
      <c r="T274" s="7">
        <v>18</v>
      </c>
      <c r="U274" s="7">
        <v>18</v>
      </c>
      <c r="V274" s="7">
        <v>18</v>
      </c>
      <c r="W274" s="7">
        <v>18</v>
      </c>
      <c r="X274" s="7">
        <v>19</v>
      </c>
      <c r="Y274" s="7">
        <v>19</v>
      </c>
      <c r="Z274" s="7">
        <v>18</v>
      </c>
      <c r="AA274" s="7">
        <v>19</v>
      </c>
      <c r="AB274" s="7">
        <v>19</v>
      </c>
      <c r="AC274" s="7">
        <v>19</v>
      </c>
      <c r="AD274" s="7">
        <v>20</v>
      </c>
      <c r="AE274" s="7">
        <v>20</v>
      </c>
      <c r="AF274" s="7">
        <v>19</v>
      </c>
      <c r="AG274" s="7">
        <v>20</v>
      </c>
      <c r="AH274" s="7">
        <v>21</v>
      </c>
      <c r="AI274" s="7">
        <v>22</v>
      </c>
      <c r="AJ274" s="7">
        <v>22</v>
      </c>
      <c r="AK274" s="7">
        <v>22</v>
      </c>
      <c r="AL274" s="7">
        <v>22</v>
      </c>
      <c r="AM274" s="7">
        <v>23</v>
      </c>
      <c r="AN274" s="7">
        <v>24</v>
      </c>
      <c r="AO274" s="7">
        <v>23</v>
      </c>
      <c r="AP274" s="7">
        <v>23</v>
      </c>
      <c r="AQ274" s="7">
        <v>23</v>
      </c>
      <c r="AR274" s="7">
        <v>23</v>
      </c>
      <c r="AS274" s="7">
        <v>23</v>
      </c>
    </row>
    <row r="275" spans="1:45">
      <c r="A275" t="s">
        <v>625</v>
      </c>
      <c r="B275" s="23">
        <v>1005</v>
      </c>
      <c r="C275" s="18" t="s">
        <v>485</v>
      </c>
      <c r="D275" s="7">
        <v>10</v>
      </c>
      <c r="E275" s="7">
        <v>10</v>
      </c>
      <c r="F275" s="7">
        <v>10</v>
      </c>
      <c r="G275" s="7">
        <v>10</v>
      </c>
      <c r="H275" s="7">
        <v>10</v>
      </c>
      <c r="I275" s="7">
        <v>10</v>
      </c>
      <c r="J275" s="7">
        <v>10</v>
      </c>
      <c r="K275" s="7">
        <v>10</v>
      </c>
      <c r="L275" s="7">
        <v>9</v>
      </c>
      <c r="M275" s="7">
        <v>9</v>
      </c>
      <c r="N275" s="7">
        <v>9</v>
      </c>
      <c r="O275" s="7">
        <v>9</v>
      </c>
      <c r="P275" s="7">
        <v>9</v>
      </c>
      <c r="Q275" s="7">
        <v>9</v>
      </c>
      <c r="R275" s="7">
        <v>9</v>
      </c>
      <c r="S275" s="7">
        <v>9</v>
      </c>
      <c r="T275" s="7">
        <v>10</v>
      </c>
      <c r="U275" s="7">
        <v>10</v>
      </c>
      <c r="V275" s="7">
        <v>10</v>
      </c>
      <c r="W275" s="7">
        <v>10</v>
      </c>
      <c r="X275" s="7">
        <v>10</v>
      </c>
      <c r="Y275" s="7">
        <v>10</v>
      </c>
      <c r="Z275" s="7">
        <v>10</v>
      </c>
      <c r="AA275" s="7">
        <v>10</v>
      </c>
      <c r="AB275" s="7">
        <v>10</v>
      </c>
      <c r="AC275" s="7">
        <v>10</v>
      </c>
      <c r="AD275" s="7">
        <v>10</v>
      </c>
      <c r="AE275" s="7">
        <v>10</v>
      </c>
      <c r="AF275" s="7">
        <v>10</v>
      </c>
      <c r="AG275" s="7">
        <v>10</v>
      </c>
      <c r="AH275" s="7">
        <v>10</v>
      </c>
      <c r="AI275" s="7">
        <v>10</v>
      </c>
      <c r="AJ275" s="7">
        <v>11</v>
      </c>
      <c r="AK275" s="7">
        <v>11</v>
      </c>
      <c r="AL275" s="7">
        <v>11</v>
      </c>
      <c r="AM275" s="7">
        <v>11</v>
      </c>
      <c r="AN275" s="7">
        <v>11</v>
      </c>
      <c r="AO275" s="7">
        <v>11</v>
      </c>
      <c r="AP275" s="7">
        <v>11</v>
      </c>
      <c r="AQ275" s="7">
        <v>11</v>
      </c>
      <c r="AR275" s="7">
        <v>11</v>
      </c>
      <c r="AS275" s="7">
        <v>11</v>
      </c>
    </row>
    <row r="276" spans="1:45">
      <c r="A276" t="s">
        <v>626</v>
      </c>
      <c r="B276" s="22">
        <v>101</v>
      </c>
      <c r="C276" s="17" t="s">
        <v>349</v>
      </c>
      <c r="D276" s="1">
        <v>1000</v>
      </c>
      <c r="E276" s="1">
        <v>998</v>
      </c>
      <c r="F276" s="1">
        <v>996</v>
      </c>
      <c r="G276" s="1">
        <v>995</v>
      </c>
      <c r="H276" s="1">
        <v>996</v>
      </c>
      <c r="I276" s="1">
        <v>997</v>
      </c>
      <c r="J276" s="1">
        <v>1002</v>
      </c>
      <c r="K276" s="1">
        <v>1004</v>
      </c>
      <c r="L276" s="1">
        <v>1003</v>
      </c>
      <c r="M276" s="1">
        <v>1004</v>
      </c>
      <c r="N276" s="1">
        <v>1001</v>
      </c>
      <c r="O276" s="1">
        <v>991</v>
      </c>
      <c r="P276" s="1">
        <v>996</v>
      </c>
      <c r="Q276" s="1">
        <v>994</v>
      </c>
      <c r="R276" s="1">
        <v>993</v>
      </c>
      <c r="S276" s="1">
        <v>993</v>
      </c>
      <c r="T276" s="1">
        <v>992</v>
      </c>
      <c r="U276" s="1">
        <v>989</v>
      </c>
      <c r="V276" s="1">
        <v>991</v>
      </c>
      <c r="W276" s="1">
        <v>989</v>
      </c>
      <c r="X276" s="1">
        <v>991</v>
      </c>
      <c r="Y276" s="1">
        <v>989</v>
      </c>
      <c r="Z276" s="1">
        <v>988</v>
      </c>
      <c r="AA276" s="1">
        <v>985</v>
      </c>
      <c r="AB276" s="1">
        <v>984</v>
      </c>
      <c r="AC276" s="1">
        <v>984</v>
      </c>
      <c r="AD276" s="1">
        <v>986</v>
      </c>
      <c r="AE276" s="1">
        <v>982</v>
      </c>
      <c r="AF276" s="1">
        <v>982</v>
      </c>
      <c r="AG276" s="1">
        <v>980</v>
      </c>
      <c r="AH276" s="1">
        <v>986</v>
      </c>
      <c r="AI276" s="1">
        <v>983</v>
      </c>
      <c r="AJ276" s="1">
        <v>978</v>
      </c>
      <c r="AK276" s="1">
        <v>978</v>
      </c>
      <c r="AL276" s="1">
        <v>979</v>
      </c>
      <c r="AM276" s="1">
        <v>975</v>
      </c>
      <c r="AN276" s="1">
        <v>981</v>
      </c>
      <c r="AO276" s="1">
        <v>983</v>
      </c>
      <c r="AP276" s="1">
        <v>974</v>
      </c>
      <c r="AQ276" s="1">
        <v>974</v>
      </c>
      <c r="AR276" s="1">
        <v>972</v>
      </c>
      <c r="AS276" s="1">
        <v>968</v>
      </c>
    </row>
    <row r="277" spans="1:45">
      <c r="A277" t="s">
        <v>626</v>
      </c>
      <c r="B277" s="23">
        <v>102</v>
      </c>
      <c r="C277" s="18" t="s">
        <v>350</v>
      </c>
      <c r="D277" s="3">
        <v>91</v>
      </c>
      <c r="E277" s="3">
        <v>91</v>
      </c>
      <c r="F277" s="3">
        <v>91</v>
      </c>
      <c r="G277" s="3">
        <v>91</v>
      </c>
      <c r="H277" s="3">
        <v>91</v>
      </c>
      <c r="I277" s="3">
        <v>93</v>
      </c>
      <c r="J277" s="3">
        <v>93</v>
      </c>
      <c r="K277" s="3">
        <v>93</v>
      </c>
      <c r="L277" s="3">
        <v>93</v>
      </c>
      <c r="M277" s="3">
        <v>96</v>
      </c>
      <c r="N277" s="3">
        <v>94</v>
      </c>
      <c r="O277" s="3">
        <v>94</v>
      </c>
      <c r="P277" s="3">
        <v>93</v>
      </c>
      <c r="Q277" s="3">
        <v>92</v>
      </c>
      <c r="R277" s="3">
        <v>92</v>
      </c>
      <c r="S277" s="3">
        <v>92</v>
      </c>
      <c r="T277" s="3">
        <v>92</v>
      </c>
      <c r="U277" s="3">
        <v>93</v>
      </c>
      <c r="V277" s="3">
        <v>93</v>
      </c>
      <c r="W277" s="3">
        <v>93</v>
      </c>
      <c r="X277" s="3">
        <v>93</v>
      </c>
      <c r="Y277" s="3">
        <v>93</v>
      </c>
      <c r="Z277" s="3">
        <v>93</v>
      </c>
      <c r="AA277" s="3">
        <v>93</v>
      </c>
      <c r="AB277" s="3">
        <v>92</v>
      </c>
      <c r="AC277" s="3">
        <v>92</v>
      </c>
      <c r="AD277" s="3">
        <v>91</v>
      </c>
      <c r="AE277" s="3">
        <v>91</v>
      </c>
      <c r="AF277" s="3">
        <v>91</v>
      </c>
      <c r="AG277" s="3">
        <v>92</v>
      </c>
      <c r="AH277" s="3">
        <v>92</v>
      </c>
      <c r="AI277" s="3">
        <v>92</v>
      </c>
      <c r="AJ277" s="3">
        <v>93</v>
      </c>
      <c r="AK277" s="3">
        <v>93</v>
      </c>
      <c r="AL277" s="3">
        <v>93</v>
      </c>
      <c r="AM277" s="3">
        <v>94</v>
      </c>
      <c r="AN277" s="3">
        <v>94</v>
      </c>
      <c r="AO277" s="3">
        <v>93</v>
      </c>
      <c r="AP277" s="3">
        <v>93</v>
      </c>
      <c r="AQ277" s="3">
        <v>93</v>
      </c>
      <c r="AR277" s="3">
        <v>94</v>
      </c>
      <c r="AS277" s="3">
        <v>94</v>
      </c>
    </row>
    <row r="278" spans="1:45">
      <c r="A278" t="s">
        <v>626</v>
      </c>
      <c r="B278" s="23">
        <v>103</v>
      </c>
      <c r="C278" s="18" t="s">
        <v>351</v>
      </c>
      <c r="D278" s="3">
        <v>1</v>
      </c>
      <c r="E278" s="3">
        <v>1</v>
      </c>
      <c r="F278" s="3">
        <v>1</v>
      </c>
      <c r="G278" s="3">
        <v>1</v>
      </c>
      <c r="H278" s="3">
        <v>1</v>
      </c>
      <c r="I278" s="3">
        <v>1</v>
      </c>
      <c r="J278" s="3">
        <v>1</v>
      </c>
      <c r="K278" s="3">
        <v>1</v>
      </c>
      <c r="L278" s="3">
        <v>1</v>
      </c>
      <c r="M278" s="3">
        <v>1</v>
      </c>
      <c r="N278" s="3">
        <v>1</v>
      </c>
      <c r="O278" s="3">
        <v>1</v>
      </c>
      <c r="P278" s="3">
        <v>1</v>
      </c>
      <c r="Q278" s="3">
        <v>1</v>
      </c>
      <c r="R278" s="3">
        <v>1</v>
      </c>
      <c r="S278" s="3">
        <v>1</v>
      </c>
      <c r="T278" s="3">
        <v>1</v>
      </c>
      <c r="U278" s="3">
        <v>1</v>
      </c>
      <c r="V278" s="3">
        <v>1</v>
      </c>
      <c r="W278" s="3">
        <v>1</v>
      </c>
      <c r="X278" s="3">
        <v>1</v>
      </c>
      <c r="Y278" s="3">
        <v>1</v>
      </c>
      <c r="Z278" s="3">
        <v>1</v>
      </c>
      <c r="AA278" s="3">
        <v>1</v>
      </c>
      <c r="AB278" s="3">
        <v>1</v>
      </c>
      <c r="AC278" s="3">
        <v>1</v>
      </c>
      <c r="AD278" s="3">
        <v>1</v>
      </c>
      <c r="AE278" s="3">
        <v>1</v>
      </c>
      <c r="AF278" s="3">
        <v>1</v>
      </c>
      <c r="AG278" s="3">
        <v>1</v>
      </c>
      <c r="AH278" s="3">
        <v>1</v>
      </c>
      <c r="AI278" s="3">
        <v>1</v>
      </c>
      <c r="AJ278" s="3">
        <v>1</v>
      </c>
      <c r="AK278" s="3">
        <v>1</v>
      </c>
      <c r="AL278" s="3">
        <v>1</v>
      </c>
      <c r="AM278" s="3">
        <v>1</v>
      </c>
      <c r="AN278" s="3">
        <v>1</v>
      </c>
      <c r="AO278" s="3">
        <v>1</v>
      </c>
      <c r="AP278" s="3">
        <v>1</v>
      </c>
      <c r="AQ278" s="3">
        <v>1</v>
      </c>
      <c r="AR278" s="3">
        <v>1</v>
      </c>
      <c r="AS278" s="3">
        <v>1</v>
      </c>
    </row>
    <row r="279" spans="1:45">
      <c r="A279" t="s">
        <v>626</v>
      </c>
      <c r="B279" s="23">
        <v>201</v>
      </c>
      <c r="C279" s="18" t="s">
        <v>352</v>
      </c>
      <c r="D279" s="3">
        <v>7</v>
      </c>
      <c r="E279" s="3">
        <v>7</v>
      </c>
      <c r="F279" s="3">
        <v>7</v>
      </c>
      <c r="G279" s="3">
        <v>7</v>
      </c>
      <c r="H279" s="3">
        <v>7</v>
      </c>
      <c r="I279" s="3">
        <v>7</v>
      </c>
      <c r="J279" s="3">
        <v>7</v>
      </c>
      <c r="K279" s="3">
        <v>7</v>
      </c>
      <c r="L279" s="3">
        <v>7</v>
      </c>
      <c r="M279" s="3">
        <v>7</v>
      </c>
      <c r="N279" s="3">
        <v>8</v>
      </c>
      <c r="O279" s="3">
        <v>8</v>
      </c>
      <c r="P279" s="3">
        <v>8</v>
      </c>
      <c r="Q279" s="3">
        <v>8</v>
      </c>
      <c r="R279" s="3">
        <v>8</v>
      </c>
      <c r="S279" s="3">
        <v>8</v>
      </c>
      <c r="T279" s="3">
        <v>8</v>
      </c>
      <c r="U279" s="3">
        <v>8</v>
      </c>
      <c r="V279" s="3">
        <v>8</v>
      </c>
      <c r="W279" s="3">
        <v>8</v>
      </c>
      <c r="X279" s="3">
        <v>8</v>
      </c>
      <c r="Y279" s="3">
        <v>8</v>
      </c>
      <c r="Z279" s="3">
        <v>8</v>
      </c>
      <c r="AA279" s="3">
        <v>8</v>
      </c>
      <c r="AB279" s="3">
        <v>9</v>
      </c>
      <c r="AC279" s="3">
        <v>9</v>
      </c>
      <c r="AD279" s="3">
        <v>9</v>
      </c>
      <c r="AE279" s="3">
        <v>9</v>
      </c>
      <c r="AF279" s="3">
        <v>9</v>
      </c>
      <c r="AG279" s="3">
        <v>9</v>
      </c>
      <c r="AH279" s="3">
        <v>8</v>
      </c>
      <c r="AI279" s="3">
        <v>8</v>
      </c>
      <c r="AJ279" s="3">
        <v>8</v>
      </c>
      <c r="AK279" s="3">
        <v>8</v>
      </c>
      <c r="AL279" s="3">
        <v>8</v>
      </c>
      <c r="AM279" s="3">
        <v>8</v>
      </c>
      <c r="AN279" s="3">
        <v>8</v>
      </c>
      <c r="AO279" s="3">
        <v>8</v>
      </c>
      <c r="AP279" s="3">
        <v>8</v>
      </c>
      <c r="AQ279" s="3">
        <v>8</v>
      </c>
      <c r="AR279" s="3">
        <v>8</v>
      </c>
      <c r="AS279" s="3">
        <v>8</v>
      </c>
    </row>
    <row r="280" spans="1:45">
      <c r="A280" t="s">
        <v>626</v>
      </c>
      <c r="B280" s="23">
        <v>202</v>
      </c>
      <c r="C280" s="18" t="s">
        <v>353</v>
      </c>
      <c r="D280" s="3">
        <v>16</v>
      </c>
      <c r="E280" s="3">
        <v>16</v>
      </c>
      <c r="F280" s="3">
        <v>16</v>
      </c>
      <c r="G280" s="3">
        <v>16</v>
      </c>
      <c r="H280" s="3">
        <v>16</v>
      </c>
      <c r="I280" s="3">
        <v>17</v>
      </c>
      <c r="J280" s="3">
        <v>17</v>
      </c>
      <c r="K280" s="3">
        <v>17</v>
      </c>
      <c r="L280" s="3">
        <v>17</v>
      </c>
      <c r="M280" s="3">
        <v>17</v>
      </c>
      <c r="N280" s="3">
        <v>17</v>
      </c>
      <c r="O280" s="3">
        <v>18</v>
      </c>
      <c r="P280" s="3">
        <v>18</v>
      </c>
      <c r="Q280" s="3">
        <v>18</v>
      </c>
      <c r="R280" s="3">
        <v>18</v>
      </c>
      <c r="S280" s="3">
        <v>18</v>
      </c>
      <c r="T280" s="3">
        <v>18</v>
      </c>
      <c r="U280" s="3">
        <v>18</v>
      </c>
      <c r="V280" s="3">
        <v>19</v>
      </c>
      <c r="W280" s="3">
        <v>20</v>
      </c>
      <c r="X280" s="3">
        <v>20</v>
      </c>
      <c r="Y280" s="3">
        <v>20</v>
      </c>
      <c r="Z280" s="3">
        <v>20</v>
      </c>
      <c r="AA280" s="3">
        <v>20</v>
      </c>
      <c r="AB280" s="3">
        <v>20</v>
      </c>
      <c r="AC280" s="3">
        <v>20</v>
      </c>
      <c r="AD280" s="3">
        <v>20</v>
      </c>
      <c r="AE280" s="3">
        <v>20</v>
      </c>
      <c r="AF280" s="3">
        <v>20</v>
      </c>
      <c r="AG280" s="3">
        <v>20</v>
      </c>
      <c r="AH280" s="3">
        <v>24</v>
      </c>
      <c r="AI280" s="3">
        <v>24</v>
      </c>
      <c r="AJ280" s="3">
        <v>24</v>
      </c>
      <c r="AK280" s="3">
        <v>24</v>
      </c>
      <c r="AL280" s="3">
        <v>24</v>
      </c>
      <c r="AM280" s="3">
        <v>24</v>
      </c>
      <c r="AN280" s="3">
        <v>24</v>
      </c>
      <c r="AO280" s="3">
        <v>24</v>
      </c>
      <c r="AP280" s="3">
        <v>20</v>
      </c>
      <c r="AQ280" s="3">
        <v>21</v>
      </c>
      <c r="AR280" s="3">
        <v>21</v>
      </c>
      <c r="AS280" s="3">
        <v>21</v>
      </c>
    </row>
    <row r="281" spans="1:45">
      <c r="A281" t="s">
        <v>626</v>
      </c>
      <c r="B281" s="23">
        <v>203</v>
      </c>
      <c r="C281" s="18" t="s">
        <v>354</v>
      </c>
      <c r="D281" s="3">
        <v>24</v>
      </c>
      <c r="E281" s="3">
        <v>24</v>
      </c>
      <c r="F281" s="3">
        <v>24</v>
      </c>
      <c r="G281" s="3">
        <v>24</v>
      </c>
      <c r="H281" s="3">
        <v>24</v>
      </c>
      <c r="I281" s="3">
        <v>24</v>
      </c>
      <c r="J281" s="3">
        <v>24</v>
      </c>
      <c r="K281" s="3">
        <v>24</v>
      </c>
      <c r="L281" s="3">
        <v>24</v>
      </c>
      <c r="M281" s="3">
        <v>24</v>
      </c>
      <c r="N281" s="3">
        <v>24</v>
      </c>
      <c r="O281" s="3">
        <v>24</v>
      </c>
      <c r="P281" s="3">
        <v>24</v>
      </c>
      <c r="Q281" s="3">
        <v>24</v>
      </c>
      <c r="R281" s="3">
        <v>24</v>
      </c>
      <c r="S281" s="3">
        <v>24</v>
      </c>
      <c r="T281" s="3">
        <v>24</v>
      </c>
      <c r="U281" s="3">
        <v>24</v>
      </c>
      <c r="V281" s="3">
        <v>24</v>
      </c>
      <c r="W281" s="3">
        <v>24</v>
      </c>
      <c r="X281" s="3">
        <v>24</v>
      </c>
      <c r="Y281" s="3">
        <v>24</v>
      </c>
      <c r="Z281" s="3">
        <v>24</v>
      </c>
      <c r="AA281" s="3">
        <v>24</v>
      </c>
      <c r="AB281" s="3">
        <v>24</v>
      </c>
      <c r="AC281" s="3">
        <v>24</v>
      </c>
      <c r="AD281" s="3">
        <v>24</v>
      </c>
      <c r="AE281" s="3">
        <v>24</v>
      </c>
      <c r="AF281" s="3">
        <v>24</v>
      </c>
      <c r="AG281" s="3">
        <v>24</v>
      </c>
      <c r="AH281" s="3">
        <v>24</v>
      </c>
      <c r="AI281" s="3">
        <v>24</v>
      </c>
      <c r="AJ281" s="3">
        <v>25</v>
      </c>
      <c r="AK281" s="3">
        <v>25</v>
      </c>
      <c r="AL281" s="3">
        <v>25</v>
      </c>
      <c r="AM281" s="3">
        <v>25</v>
      </c>
      <c r="AN281" s="3">
        <v>25</v>
      </c>
      <c r="AO281" s="3">
        <v>25</v>
      </c>
      <c r="AP281" s="3">
        <v>25</v>
      </c>
      <c r="AQ281" s="3">
        <v>25</v>
      </c>
      <c r="AR281" s="3">
        <v>25</v>
      </c>
      <c r="AS281" s="3">
        <v>25</v>
      </c>
    </row>
    <row r="282" spans="1:45">
      <c r="A282" t="s">
        <v>626</v>
      </c>
      <c r="B282" s="23">
        <v>204</v>
      </c>
      <c r="C282" s="18" t="s">
        <v>355</v>
      </c>
      <c r="D282" s="3">
        <v>7</v>
      </c>
      <c r="E282" s="3">
        <v>7</v>
      </c>
      <c r="F282" s="3">
        <v>7</v>
      </c>
      <c r="G282" s="3">
        <v>7</v>
      </c>
      <c r="H282" s="3">
        <v>7</v>
      </c>
      <c r="I282" s="3">
        <v>7</v>
      </c>
      <c r="J282" s="3">
        <v>7</v>
      </c>
      <c r="K282" s="3">
        <v>7</v>
      </c>
      <c r="L282" s="3">
        <v>7</v>
      </c>
      <c r="M282" s="3">
        <v>7</v>
      </c>
      <c r="N282" s="3">
        <v>7</v>
      </c>
      <c r="O282" s="3">
        <v>7</v>
      </c>
      <c r="P282" s="3">
        <v>7</v>
      </c>
      <c r="Q282" s="3">
        <v>9</v>
      </c>
      <c r="R282" s="3">
        <v>9</v>
      </c>
      <c r="S282" s="3">
        <v>9</v>
      </c>
      <c r="T282" s="3">
        <v>9</v>
      </c>
      <c r="U282" s="3">
        <v>9</v>
      </c>
      <c r="V282" s="3">
        <v>9</v>
      </c>
      <c r="W282" s="3">
        <v>9</v>
      </c>
      <c r="X282" s="3">
        <v>10</v>
      </c>
      <c r="Y282" s="3">
        <v>10</v>
      </c>
      <c r="Z282" s="3">
        <v>10</v>
      </c>
      <c r="AA282" s="3">
        <v>10</v>
      </c>
      <c r="AB282" s="3">
        <v>10</v>
      </c>
      <c r="AC282" s="3">
        <v>10</v>
      </c>
      <c r="AD282" s="3">
        <v>10</v>
      </c>
      <c r="AE282" s="3">
        <v>10</v>
      </c>
      <c r="AF282" s="3">
        <v>10</v>
      </c>
      <c r="AG282" s="3">
        <v>10</v>
      </c>
      <c r="AH282" s="3">
        <v>10</v>
      </c>
      <c r="AI282" s="3">
        <v>10</v>
      </c>
      <c r="AJ282" s="3">
        <v>10</v>
      </c>
      <c r="AK282" s="3">
        <v>10</v>
      </c>
      <c r="AL282" s="3">
        <v>10</v>
      </c>
      <c r="AM282" s="3">
        <v>10</v>
      </c>
      <c r="AN282" s="3">
        <v>10</v>
      </c>
      <c r="AO282" s="3">
        <v>10</v>
      </c>
      <c r="AP282" s="3">
        <v>10</v>
      </c>
      <c r="AQ282" s="3">
        <v>10</v>
      </c>
      <c r="AR282" s="3">
        <v>10</v>
      </c>
      <c r="AS282" s="3">
        <v>11</v>
      </c>
    </row>
    <row r="283" spans="1:45">
      <c r="A283" t="s">
        <v>626</v>
      </c>
      <c r="B283" s="23">
        <v>205</v>
      </c>
      <c r="C283" s="18" t="s">
        <v>356</v>
      </c>
      <c r="D283" s="3">
        <v>7</v>
      </c>
      <c r="E283" s="3">
        <v>7</v>
      </c>
      <c r="F283" s="3">
        <v>7</v>
      </c>
      <c r="G283" s="3">
        <v>7</v>
      </c>
      <c r="H283" s="3">
        <v>7</v>
      </c>
      <c r="I283" s="3">
        <v>7</v>
      </c>
      <c r="J283" s="3">
        <v>7</v>
      </c>
      <c r="K283" s="3">
        <v>7</v>
      </c>
      <c r="L283" s="3">
        <v>7</v>
      </c>
      <c r="M283" s="3">
        <v>7</v>
      </c>
      <c r="N283" s="3">
        <v>7</v>
      </c>
      <c r="O283" s="3">
        <v>7</v>
      </c>
      <c r="P283" s="3">
        <v>7</v>
      </c>
      <c r="Q283" s="3">
        <v>7</v>
      </c>
      <c r="R283" s="3">
        <v>7</v>
      </c>
      <c r="S283" s="3">
        <v>7</v>
      </c>
      <c r="T283" s="3">
        <v>7</v>
      </c>
      <c r="U283" s="3">
        <v>7</v>
      </c>
      <c r="V283" s="3">
        <v>7</v>
      </c>
      <c r="W283" s="3">
        <v>7</v>
      </c>
      <c r="X283" s="3">
        <v>7</v>
      </c>
      <c r="Y283" s="3">
        <v>7</v>
      </c>
      <c r="Z283" s="3">
        <v>7</v>
      </c>
      <c r="AA283" s="3">
        <v>7</v>
      </c>
      <c r="AB283" s="3">
        <v>7</v>
      </c>
      <c r="AC283" s="3">
        <v>7</v>
      </c>
      <c r="AD283" s="3">
        <v>7</v>
      </c>
      <c r="AE283" s="3">
        <v>7</v>
      </c>
      <c r="AF283" s="3">
        <v>7</v>
      </c>
      <c r="AG283" s="3">
        <v>7</v>
      </c>
      <c r="AH283" s="3">
        <v>7</v>
      </c>
      <c r="AI283" s="3">
        <v>7</v>
      </c>
      <c r="AJ283" s="3">
        <v>7</v>
      </c>
      <c r="AK283" s="3">
        <v>7</v>
      </c>
      <c r="AL283" s="3">
        <v>7</v>
      </c>
      <c r="AM283" s="3">
        <v>7</v>
      </c>
      <c r="AN283" s="3">
        <v>7</v>
      </c>
      <c r="AO283" s="3">
        <v>7</v>
      </c>
      <c r="AP283" s="3">
        <v>7</v>
      </c>
      <c r="AQ283" s="3">
        <v>7</v>
      </c>
      <c r="AR283" s="3">
        <v>7</v>
      </c>
      <c r="AS283" s="3">
        <v>7</v>
      </c>
    </row>
    <row r="284" spans="1:45">
      <c r="A284" t="s">
        <v>626</v>
      </c>
      <c r="B284" s="23">
        <v>206</v>
      </c>
      <c r="C284" s="18" t="s">
        <v>357</v>
      </c>
      <c r="D284" s="3">
        <v>63</v>
      </c>
      <c r="E284" s="3">
        <v>64</v>
      </c>
      <c r="F284" s="3">
        <v>64</v>
      </c>
      <c r="G284" s="3">
        <v>65</v>
      </c>
      <c r="H284" s="3">
        <v>65</v>
      </c>
      <c r="I284" s="3">
        <v>65</v>
      </c>
      <c r="J284" s="3">
        <v>64</v>
      </c>
      <c r="K284" s="3">
        <v>67</v>
      </c>
      <c r="L284" s="3">
        <v>66</v>
      </c>
      <c r="M284" s="3">
        <v>66</v>
      </c>
      <c r="N284" s="3">
        <v>65</v>
      </c>
      <c r="O284" s="3">
        <v>65</v>
      </c>
      <c r="P284" s="3">
        <v>65</v>
      </c>
      <c r="Q284" s="3">
        <v>64</v>
      </c>
      <c r="R284" s="3">
        <v>65</v>
      </c>
      <c r="S284" s="3">
        <v>65</v>
      </c>
      <c r="T284" s="3">
        <v>66</v>
      </c>
      <c r="U284" s="3">
        <v>65</v>
      </c>
      <c r="V284" s="3">
        <v>65</v>
      </c>
      <c r="W284" s="3">
        <v>66</v>
      </c>
      <c r="X284" s="3">
        <v>66</v>
      </c>
      <c r="Y284" s="3">
        <v>67</v>
      </c>
      <c r="Z284" s="3">
        <v>67</v>
      </c>
      <c r="AA284" s="3">
        <v>67</v>
      </c>
      <c r="AB284" s="3">
        <v>67</v>
      </c>
      <c r="AC284" s="3">
        <v>67</v>
      </c>
      <c r="AD284" s="3">
        <v>67</v>
      </c>
      <c r="AE284" s="3">
        <v>67</v>
      </c>
      <c r="AF284" s="3">
        <v>67</v>
      </c>
      <c r="AG284" s="3">
        <v>67</v>
      </c>
      <c r="AH284" s="3">
        <v>66</v>
      </c>
      <c r="AI284" s="3">
        <v>60</v>
      </c>
      <c r="AJ284" s="3">
        <v>60</v>
      </c>
      <c r="AK284" s="3">
        <v>60</v>
      </c>
      <c r="AL284" s="3">
        <v>59</v>
      </c>
      <c r="AM284" s="3">
        <v>59</v>
      </c>
      <c r="AN284" s="3">
        <v>60</v>
      </c>
      <c r="AO284" s="3">
        <v>61</v>
      </c>
      <c r="AP284" s="3">
        <v>61</v>
      </c>
      <c r="AQ284" s="3">
        <v>61</v>
      </c>
      <c r="AR284" s="3">
        <v>61</v>
      </c>
      <c r="AS284" s="3">
        <v>61</v>
      </c>
    </row>
    <row r="285" spans="1:45">
      <c r="A285" t="s">
        <v>626</v>
      </c>
      <c r="B285" s="23">
        <v>207</v>
      </c>
      <c r="C285" s="18" t="s">
        <v>358</v>
      </c>
      <c r="D285" s="3">
        <v>66</v>
      </c>
      <c r="E285" s="3">
        <v>66</v>
      </c>
      <c r="F285" s="3">
        <v>66</v>
      </c>
      <c r="G285" s="3">
        <v>66</v>
      </c>
      <c r="H285" s="3">
        <v>66</v>
      </c>
      <c r="I285" s="3">
        <v>66</v>
      </c>
      <c r="J285" s="3">
        <v>66</v>
      </c>
      <c r="K285" s="3">
        <v>66</v>
      </c>
      <c r="L285" s="3">
        <v>67</v>
      </c>
      <c r="M285" s="3">
        <v>67</v>
      </c>
      <c r="N285" s="3">
        <v>67</v>
      </c>
      <c r="O285" s="3">
        <v>66</v>
      </c>
      <c r="P285" s="3">
        <v>66</v>
      </c>
      <c r="Q285" s="3">
        <v>66</v>
      </c>
      <c r="R285" s="3">
        <v>66</v>
      </c>
      <c r="S285" s="3">
        <v>67</v>
      </c>
      <c r="T285" s="3">
        <v>67</v>
      </c>
      <c r="U285" s="3">
        <v>69</v>
      </c>
      <c r="V285" s="3">
        <v>70</v>
      </c>
      <c r="W285" s="3">
        <v>70</v>
      </c>
      <c r="X285" s="3">
        <v>71</v>
      </c>
      <c r="Y285" s="3">
        <v>71</v>
      </c>
      <c r="Z285" s="3">
        <v>70</v>
      </c>
      <c r="AA285" s="3">
        <v>70</v>
      </c>
      <c r="AB285" s="3">
        <v>71</v>
      </c>
      <c r="AC285" s="3">
        <v>71</v>
      </c>
      <c r="AD285" s="3">
        <v>71</v>
      </c>
      <c r="AE285" s="3">
        <v>71</v>
      </c>
      <c r="AF285" s="3">
        <v>71</v>
      </c>
      <c r="AG285" s="3">
        <v>71</v>
      </c>
      <c r="AH285" s="3">
        <v>71</v>
      </c>
      <c r="AI285" s="3">
        <v>71</v>
      </c>
      <c r="AJ285" s="3">
        <v>71</v>
      </c>
      <c r="AK285" s="3">
        <v>71</v>
      </c>
      <c r="AL285" s="3">
        <v>72</v>
      </c>
      <c r="AM285" s="3">
        <v>72</v>
      </c>
      <c r="AN285" s="3">
        <v>72</v>
      </c>
      <c r="AO285" s="3">
        <v>72</v>
      </c>
      <c r="AP285" s="3">
        <v>72</v>
      </c>
      <c r="AQ285" s="3">
        <v>72</v>
      </c>
      <c r="AR285" s="3">
        <v>71</v>
      </c>
      <c r="AS285" s="3">
        <v>71</v>
      </c>
    </row>
    <row r="286" spans="1:45">
      <c r="A286" t="s">
        <v>626</v>
      </c>
      <c r="B286" s="23">
        <v>208</v>
      </c>
      <c r="C286" s="18" t="s">
        <v>359</v>
      </c>
      <c r="D286" s="3">
        <v>163</v>
      </c>
      <c r="E286" s="3">
        <v>163</v>
      </c>
      <c r="F286" s="3">
        <v>165</v>
      </c>
      <c r="G286" s="3">
        <v>165</v>
      </c>
      <c r="H286" s="3">
        <v>165</v>
      </c>
      <c r="I286" s="3">
        <v>165</v>
      </c>
      <c r="J286" s="3">
        <v>164</v>
      </c>
      <c r="K286" s="3">
        <v>164</v>
      </c>
      <c r="L286" s="3">
        <v>164</v>
      </c>
      <c r="M286" s="3">
        <v>162</v>
      </c>
      <c r="N286" s="3">
        <v>162</v>
      </c>
      <c r="O286" s="3">
        <v>163</v>
      </c>
      <c r="P286" s="3">
        <v>160</v>
      </c>
      <c r="Q286" s="3">
        <v>160</v>
      </c>
      <c r="R286" s="3">
        <v>161</v>
      </c>
      <c r="S286" s="3">
        <v>162</v>
      </c>
      <c r="T286" s="3">
        <v>162</v>
      </c>
      <c r="U286" s="3">
        <v>164</v>
      </c>
      <c r="V286" s="3">
        <v>165</v>
      </c>
      <c r="W286" s="3">
        <v>166</v>
      </c>
      <c r="X286" s="3">
        <v>167</v>
      </c>
      <c r="Y286" s="3">
        <v>167</v>
      </c>
      <c r="Z286" s="3">
        <v>168</v>
      </c>
      <c r="AA286" s="3">
        <v>167</v>
      </c>
      <c r="AB286" s="3">
        <v>168</v>
      </c>
      <c r="AC286" s="3">
        <v>167</v>
      </c>
      <c r="AD286" s="3">
        <v>166</v>
      </c>
      <c r="AE286" s="3">
        <v>166</v>
      </c>
      <c r="AF286" s="3">
        <v>167</v>
      </c>
      <c r="AG286" s="3">
        <v>167</v>
      </c>
      <c r="AH286" s="3">
        <v>166</v>
      </c>
      <c r="AI286" s="3">
        <v>166</v>
      </c>
      <c r="AJ286" s="3">
        <v>168</v>
      </c>
      <c r="AK286" s="3">
        <v>168</v>
      </c>
      <c r="AL286" s="3">
        <v>167</v>
      </c>
      <c r="AM286" s="3">
        <v>164</v>
      </c>
      <c r="AN286" s="3">
        <v>163</v>
      </c>
      <c r="AO286" s="3">
        <v>163</v>
      </c>
      <c r="AP286" s="3">
        <v>163</v>
      </c>
      <c r="AQ286" s="3">
        <v>162</v>
      </c>
      <c r="AR286" s="3">
        <v>162</v>
      </c>
      <c r="AS286" s="3">
        <v>162</v>
      </c>
    </row>
    <row r="287" spans="1:45">
      <c r="A287" t="s">
        <v>626</v>
      </c>
      <c r="B287" s="23">
        <v>211</v>
      </c>
      <c r="C287" s="18" t="s">
        <v>360</v>
      </c>
      <c r="D287" s="3">
        <v>25</v>
      </c>
      <c r="E287" s="3">
        <v>25</v>
      </c>
      <c r="F287" s="3">
        <v>25</v>
      </c>
      <c r="G287" s="3">
        <v>25</v>
      </c>
      <c r="H287" s="3">
        <v>25</v>
      </c>
      <c r="I287" s="3">
        <v>25</v>
      </c>
      <c r="J287" s="3">
        <v>26</v>
      </c>
      <c r="K287" s="3">
        <v>26</v>
      </c>
      <c r="L287" s="3">
        <v>26</v>
      </c>
      <c r="M287" s="3">
        <v>26</v>
      </c>
      <c r="N287" s="3">
        <v>26</v>
      </c>
      <c r="O287" s="3">
        <v>26</v>
      </c>
      <c r="P287" s="3">
        <v>26</v>
      </c>
      <c r="Q287" s="3">
        <v>26</v>
      </c>
      <c r="R287" s="3">
        <v>26</v>
      </c>
      <c r="S287" s="3">
        <v>26</v>
      </c>
      <c r="T287" s="3">
        <v>26</v>
      </c>
      <c r="U287" s="3">
        <v>26</v>
      </c>
      <c r="V287" s="3">
        <v>26</v>
      </c>
      <c r="W287" s="3">
        <v>26</v>
      </c>
      <c r="X287" s="3">
        <v>26</v>
      </c>
      <c r="Y287" s="3">
        <v>27</v>
      </c>
      <c r="Z287" s="3">
        <v>27</v>
      </c>
      <c r="AA287" s="3">
        <v>28</v>
      </c>
      <c r="AB287" s="3">
        <v>28</v>
      </c>
      <c r="AC287" s="3">
        <v>28</v>
      </c>
      <c r="AD287" s="3">
        <v>28</v>
      </c>
      <c r="AE287" s="3">
        <v>28</v>
      </c>
      <c r="AF287" s="3">
        <v>28</v>
      </c>
      <c r="AG287" s="3">
        <v>27</v>
      </c>
      <c r="AH287" s="3">
        <v>26</v>
      </c>
      <c r="AI287" s="3">
        <v>26</v>
      </c>
      <c r="AJ287" s="3">
        <v>26</v>
      </c>
      <c r="AK287" s="3">
        <v>26</v>
      </c>
      <c r="AL287" s="3">
        <v>26</v>
      </c>
      <c r="AM287" s="3">
        <v>26</v>
      </c>
      <c r="AN287" s="3">
        <v>26</v>
      </c>
      <c r="AO287" s="3">
        <v>26</v>
      </c>
      <c r="AP287" s="3">
        <v>26</v>
      </c>
      <c r="AQ287" s="3">
        <v>29</v>
      </c>
      <c r="AR287" s="3">
        <v>28</v>
      </c>
      <c r="AS287" s="3">
        <v>28</v>
      </c>
    </row>
    <row r="288" spans="1:45">
      <c r="A288" t="s">
        <v>626</v>
      </c>
      <c r="B288" s="23">
        <v>212</v>
      </c>
      <c r="C288" s="18" t="s">
        <v>361</v>
      </c>
      <c r="D288" s="3">
        <v>1</v>
      </c>
      <c r="E288" s="3">
        <v>1</v>
      </c>
      <c r="F288" s="3">
        <v>1</v>
      </c>
      <c r="G288" s="3">
        <v>1</v>
      </c>
      <c r="H288" s="3">
        <v>1</v>
      </c>
      <c r="I288" s="3">
        <v>1</v>
      </c>
      <c r="J288" s="3">
        <v>1</v>
      </c>
      <c r="K288" s="3">
        <v>1</v>
      </c>
      <c r="L288" s="3">
        <v>1</v>
      </c>
      <c r="M288" s="3">
        <v>1</v>
      </c>
      <c r="N288" s="3">
        <v>1</v>
      </c>
      <c r="O288" s="3">
        <v>1</v>
      </c>
      <c r="P288" s="3">
        <v>1</v>
      </c>
      <c r="Q288" s="3">
        <v>1</v>
      </c>
      <c r="R288" s="3">
        <v>1</v>
      </c>
      <c r="S288" s="3">
        <v>1</v>
      </c>
      <c r="T288" s="3">
        <v>1</v>
      </c>
      <c r="U288" s="3">
        <v>1</v>
      </c>
      <c r="V288" s="3">
        <v>1</v>
      </c>
      <c r="W288" s="3">
        <v>1</v>
      </c>
      <c r="X288" s="3">
        <v>1</v>
      </c>
      <c r="Y288" s="3">
        <v>1</v>
      </c>
      <c r="Z288" s="3">
        <v>1</v>
      </c>
      <c r="AA288" s="3">
        <v>1</v>
      </c>
      <c r="AB288" s="3">
        <v>1</v>
      </c>
      <c r="AC288" s="3">
        <v>1</v>
      </c>
      <c r="AD288" s="3">
        <v>1</v>
      </c>
      <c r="AE288" s="3">
        <v>1</v>
      </c>
      <c r="AF288" s="3">
        <v>1</v>
      </c>
      <c r="AG288" s="3">
        <v>1</v>
      </c>
      <c r="AH288" s="3">
        <v>1</v>
      </c>
      <c r="AI288" s="3">
        <v>1</v>
      </c>
      <c r="AJ288" s="3">
        <v>1</v>
      </c>
      <c r="AK288" s="3">
        <v>1</v>
      </c>
      <c r="AL288" s="3">
        <v>1</v>
      </c>
      <c r="AM288" s="3">
        <v>1</v>
      </c>
      <c r="AN288" s="3">
        <v>1</v>
      </c>
      <c r="AO288" s="3">
        <v>1</v>
      </c>
      <c r="AP288" s="3">
        <v>1</v>
      </c>
      <c r="AQ288" s="3">
        <v>1</v>
      </c>
      <c r="AR288" s="3">
        <v>1</v>
      </c>
      <c r="AS288" s="3">
        <v>1</v>
      </c>
    </row>
    <row r="289" spans="1:45">
      <c r="A289" t="s">
        <v>626</v>
      </c>
      <c r="B289" s="23">
        <v>213</v>
      </c>
      <c r="C289" s="18" t="s">
        <v>362</v>
      </c>
      <c r="D289" s="3">
        <v>13</v>
      </c>
      <c r="E289" s="3">
        <v>13</v>
      </c>
      <c r="F289" s="3">
        <v>13</v>
      </c>
      <c r="G289" s="3">
        <v>13</v>
      </c>
      <c r="H289" s="3">
        <v>13</v>
      </c>
      <c r="I289" s="3">
        <v>13</v>
      </c>
      <c r="J289" s="3">
        <v>13</v>
      </c>
      <c r="K289" s="3">
        <v>13</v>
      </c>
      <c r="L289" s="3">
        <v>13</v>
      </c>
      <c r="M289" s="3">
        <v>13</v>
      </c>
      <c r="N289" s="3">
        <v>13</v>
      </c>
      <c r="O289" s="3">
        <v>13</v>
      </c>
      <c r="P289" s="3">
        <v>13</v>
      </c>
      <c r="Q289" s="3">
        <v>13</v>
      </c>
      <c r="R289" s="3">
        <v>13</v>
      </c>
      <c r="S289" s="3">
        <v>13</v>
      </c>
      <c r="T289" s="3">
        <v>13</v>
      </c>
      <c r="U289" s="3">
        <v>13</v>
      </c>
      <c r="V289" s="3">
        <v>13</v>
      </c>
      <c r="W289" s="3">
        <v>13</v>
      </c>
      <c r="X289" s="3">
        <v>13</v>
      </c>
      <c r="Y289" s="3">
        <v>13</v>
      </c>
      <c r="Z289" s="3">
        <v>13</v>
      </c>
      <c r="AA289" s="3">
        <v>13</v>
      </c>
      <c r="AB289" s="3">
        <v>13</v>
      </c>
      <c r="AC289" s="3">
        <v>13</v>
      </c>
      <c r="AD289" s="3">
        <v>13</v>
      </c>
      <c r="AE289" s="3">
        <v>13</v>
      </c>
      <c r="AF289" s="3">
        <v>13</v>
      </c>
      <c r="AG289" s="3">
        <v>13</v>
      </c>
      <c r="AH289" s="3">
        <v>13</v>
      </c>
      <c r="AI289" s="3">
        <v>13</v>
      </c>
      <c r="AJ289" s="3">
        <v>13</v>
      </c>
      <c r="AK289" s="3">
        <v>13</v>
      </c>
      <c r="AL289" s="3">
        <v>13</v>
      </c>
      <c r="AM289" s="3">
        <v>13</v>
      </c>
      <c r="AN289" s="3">
        <v>14</v>
      </c>
      <c r="AO289" s="3">
        <v>14</v>
      </c>
      <c r="AP289" s="3">
        <v>14</v>
      </c>
      <c r="AQ289" s="3">
        <v>14</v>
      </c>
      <c r="AR289" s="3">
        <v>14</v>
      </c>
      <c r="AS289" s="3">
        <v>14</v>
      </c>
    </row>
    <row r="290" spans="1:45">
      <c r="A290" t="s">
        <v>626</v>
      </c>
      <c r="B290" s="23">
        <v>214</v>
      </c>
      <c r="C290" s="18" t="s">
        <v>363</v>
      </c>
      <c r="D290" s="3">
        <v>7</v>
      </c>
      <c r="E290" s="3">
        <v>7</v>
      </c>
      <c r="F290" s="3">
        <v>7</v>
      </c>
      <c r="G290" s="3">
        <v>7</v>
      </c>
      <c r="H290" s="3">
        <v>7</v>
      </c>
      <c r="I290" s="3">
        <v>7</v>
      </c>
      <c r="J290" s="3">
        <v>7</v>
      </c>
      <c r="K290" s="3">
        <v>7</v>
      </c>
      <c r="L290" s="3">
        <v>7</v>
      </c>
      <c r="M290" s="3">
        <v>7</v>
      </c>
      <c r="N290" s="3">
        <v>7</v>
      </c>
      <c r="O290" s="3">
        <v>7</v>
      </c>
      <c r="P290" s="3">
        <v>7</v>
      </c>
      <c r="Q290" s="3">
        <v>7</v>
      </c>
      <c r="R290" s="3">
        <v>7</v>
      </c>
      <c r="S290" s="3">
        <v>7</v>
      </c>
      <c r="T290" s="3">
        <v>7</v>
      </c>
      <c r="U290" s="3">
        <v>7</v>
      </c>
      <c r="V290" s="3">
        <v>7</v>
      </c>
      <c r="W290" s="3">
        <v>7</v>
      </c>
      <c r="X290" s="3">
        <v>6</v>
      </c>
      <c r="Y290" s="3">
        <v>6</v>
      </c>
      <c r="Z290" s="3">
        <v>5</v>
      </c>
      <c r="AA290" s="3">
        <v>5</v>
      </c>
      <c r="AB290" s="3">
        <v>5</v>
      </c>
      <c r="AC290" s="3">
        <v>5</v>
      </c>
      <c r="AD290" s="3">
        <v>5</v>
      </c>
      <c r="AE290" s="3">
        <v>5</v>
      </c>
      <c r="AF290" s="3">
        <v>5</v>
      </c>
      <c r="AG290" s="3">
        <v>5</v>
      </c>
      <c r="AH290" s="3">
        <v>5</v>
      </c>
      <c r="AI290" s="3">
        <v>5</v>
      </c>
      <c r="AJ290" s="3">
        <v>5</v>
      </c>
      <c r="AK290" s="3">
        <v>5</v>
      </c>
      <c r="AL290" s="3">
        <v>5</v>
      </c>
      <c r="AM290" s="3">
        <v>5</v>
      </c>
      <c r="AN290" s="3">
        <v>5</v>
      </c>
      <c r="AO290" s="3">
        <v>5</v>
      </c>
      <c r="AP290" s="3">
        <v>5</v>
      </c>
      <c r="AQ290" s="3">
        <v>5</v>
      </c>
      <c r="AR290" s="3">
        <v>5</v>
      </c>
      <c r="AS290" s="3">
        <v>5</v>
      </c>
    </row>
    <row r="291" spans="1:45">
      <c r="A291" t="s">
        <v>626</v>
      </c>
      <c r="B291" s="23">
        <v>215</v>
      </c>
      <c r="C291" s="18" t="s">
        <v>364</v>
      </c>
      <c r="D291" s="3">
        <v>44</v>
      </c>
      <c r="E291" s="3">
        <v>44</v>
      </c>
      <c r="F291" s="3">
        <v>46</v>
      </c>
      <c r="G291" s="3">
        <v>46</v>
      </c>
      <c r="H291" s="3">
        <v>47</v>
      </c>
      <c r="I291" s="3">
        <v>47</v>
      </c>
      <c r="J291" s="3">
        <v>47</v>
      </c>
      <c r="K291" s="3">
        <v>47</v>
      </c>
      <c r="L291" s="3">
        <v>47</v>
      </c>
      <c r="M291" s="3">
        <v>47</v>
      </c>
      <c r="N291" s="3">
        <v>47</v>
      </c>
      <c r="O291" s="3">
        <v>47</v>
      </c>
      <c r="P291" s="3">
        <v>47</v>
      </c>
      <c r="Q291" s="3">
        <v>47</v>
      </c>
      <c r="R291" s="3">
        <v>47</v>
      </c>
      <c r="S291" s="3">
        <v>47</v>
      </c>
      <c r="T291" s="3">
        <v>47</v>
      </c>
      <c r="U291" s="3">
        <v>48</v>
      </c>
      <c r="V291" s="3">
        <v>48</v>
      </c>
      <c r="W291" s="3">
        <v>49</v>
      </c>
      <c r="X291" s="3">
        <v>49</v>
      </c>
      <c r="Y291" s="3">
        <v>49</v>
      </c>
      <c r="Z291" s="3">
        <v>49</v>
      </c>
      <c r="AA291" s="3">
        <v>48</v>
      </c>
      <c r="AB291" s="3">
        <v>48</v>
      </c>
      <c r="AC291" s="3">
        <v>48</v>
      </c>
      <c r="AD291" s="3">
        <v>48</v>
      </c>
      <c r="AE291" s="3">
        <v>48</v>
      </c>
      <c r="AF291" s="3">
        <v>48</v>
      </c>
      <c r="AG291" s="3">
        <v>48</v>
      </c>
      <c r="AH291" s="3">
        <v>48</v>
      </c>
      <c r="AI291" s="3">
        <v>48</v>
      </c>
      <c r="AJ291" s="3">
        <v>48</v>
      </c>
      <c r="AK291" s="3">
        <v>48</v>
      </c>
      <c r="AL291" s="3">
        <v>48</v>
      </c>
      <c r="AM291" s="3">
        <v>48</v>
      </c>
      <c r="AN291" s="3">
        <v>48</v>
      </c>
      <c r="AO291" s="3">
        <v>48</v>
      </c>
      <c r="AP291" s="3">
        <v>48</v>
      </c>
      <c r="AQ291" s="3">
        <v>48</v>
      </c>
      <c r="AR291" s="3">
        <v>48</v>
      </c>
      <c r="AS291" s="3">
        <v>48</v>
      </c>
    </row>
    <row r="292" spans="1:45">
      <c r="A292" t="s">
        <v>626</v>
      </c>
      <c r="B292" s="23">
        <v>216</v>
      </c>
      <c r="C292" s="18" t="s">
        <v>365</v>
      </c>
      <c r="D292" s="3">
        <v>8</v>
      </c>
      <c r="E292" s="3">
        <v>8</v>
      </c>
      <c r="F292" s="3">
        <v>8</v>
      </c>
      <c r="G292" s="3">
        <v>8</v>
      </c>
      <c r="H292" s="3">
        <v>8</v>
      </c>
      <c r="I292" s="3">
        <v>8</v>
      </c>
      <c r="J292" s="3">
        <v>8</v>
      </c>
      <c r="K292" s="3">
        <v>8</v>
      </c>
      <c r="L292" s="3">
        <v>8</v>
      </c>
      <c r="M292" s="3">
        <v>8</v>
      </c>
      <c r="N292" s="3">
        <v>8</v>
      </c>
      <c r="O292" s="3">
        <v>8</v>
      </c>
      <c r="P292" s="3">
        <v>8</v>
      </c>
      <c r="Q292" s="3">
        <v>8</v>
      </c>
      <c r="R292" s="3">
        <v>8</v>
      </c>
      <c r="S292" s="3">
        <v>8</v>
      </c>
      <c r="T292" s="3">
        <v>8</v>
      </c>
      <c r="U292" s="3">
        <v>8</v>
      </c>
      <c r="V292" s="3">
        <v>8</v>
      </c>
      <c r="W292" s="3">
        <v>8</v>
      </c>
      <c r="X292" s="3">
        <v>8</v>
      </c>
      <c r="Y292" s="3">
        <v>8</v>
      </c>
      <c r="Z292" s="3">
        <v>8</v>
      </c>
      <c r="AA292" s="3">
        <v>8</v>
      </c>
      <c r="AB292" s="3">
        <v>8</v>
      </c>
      <c r="AC292" s="3">
        <v>8</v>
      </c>
      <c r="AD292" s="3">
        <v>8</v>
      </c>
      <c r="AE292" s="3">
        <v>8</v>
      </c>
      <c r="AF292" s="3">
        <v>8</v>
      </c>
      <c r="AG292" s="3">
        <v>8</v>
      </c>
      <c r="AH292" s="3">
        <v>8</v>
      </c>
      <c r="AI292" s="3">
        <v>8</v>
      </c>
      <c r="AJ292" s="3">
        <v>8</v>
      </c>
      <c r="AK292" s="3">
        <v>8</v>
      </c>
      <c r="AL292" s="3">
        <v>8</v>
      </c>
      <c r="AM292" s="3">
        <v>8</v>
      </c>
      <c r="AN292" s="3">
        <v>8</v>
      </c>
      <c r="AO292" s="3">
        <v>8</v>
      </c>
      <c r="AP292" s="3">
        <v>8</v>
      </c>
      <c r="AQ292" s="3">
        <v>8</v>
      </c>
      <c r="AR292" s="3">
        <v>8</v>
      </c>
      <c r="AS292" s="3">
        <v>8</v>
      </c>
    </row>
    <row r="293" spans="1:45">
      <c r="A293" t="s">
        <v>626</v>
      </c>
      <c r="B293" s="23">
        <v>217</v>
      </c>
      <c r="C293" s="18" t="s">
        <v>366</v>
      </c>
      <c r="D293" s="3">
        <v>28</v>
      </c>
      <c r="E293" s="3">
        <v>27</v>
      </c>
      <c r="F293" s="3">
        <v>27</v>
      </c>
      <c r="G293" s="3">
        <v>27</v>
      </c>
      <c r="H293" s="3">
        <v>27</v>
      </c>
      <c r="I293" s="3">
        <v>27</v>
      </c>
      <c r="J293" s="3">
        <v>25</v>
      </c>
      <c r="K293" s="3">
        <v>25</v>
      </c>
      <c r="L293" s="3">
        <v>25</v>
      </c>
      <c r="M293" s="3">
        <v>25</v>
      </c>
      <c r="N293" s="3">
        <v>25</v>
      </c>
      <c r="O293" s="3">
        <v>25</v>
      </c>
      <c r="P293" s="3">
        <v>25</v>
      </c>
      <c r="Q293" s="3">
        <v>25</v>
      </c>
      <c r="R293" s="3">
        <v>25</v>
      </c>
      <c r="S293" s="3">
        <v>25</v>
      </c>
      <c r="T293" s="3">
        <v>25</v>
      </c>
      <c r="U293" s="3">
        <v>27</v>
      </c>
      <c r="V293" s="3">
        <v>27</v>
      </c>
      <c r="W293" s="3">
        <v>27</v>
      </c>
      <c r="X293" s="3">
        <v>27</v>
      </c>
      <c r="Y293" s="3">
        <v>27</v>
      </c>
      <c r="Z293" s="3">
        <v>27</v>
      </c>
      <c r="AA293" s="3">
        <v>27</v>
      </c>
      <c r="AB293" s="3">
        <v>28</v>
      </c>
      <c r="AC293" s="3">
        <v>29</v>
      </c>
      <c r="AD293" s="3">
        <v>29</v>
      </c>
      <c r="AE293" s="3">
        <v>29</v>
      </c>
      <c r="AF293" s="3">
        <v>29</v>
      </c>
      <c r="AG293" s="3">
        <v>30</v>
      </c>
      <c r="AH293" s="3">
        <v>29</v>
      </c>
      <c r="AI293" s="3">
        <v>29</v>
      </c>
      <c r="AJ293" s="3">
        <v>29</v>
      </c>
      <c r="AK293" s="3">
        <v>29</v>
      </c>
      <c r="AL293" s="3">
        <v>29</v>
      </c>
      <c r="AM293" s="3">
        <v>29</v>
      </c>
      <c r="AN293" s="3">
        <v>29</v>
      </c>
      <c r="AO293" s="3">
        <v>29</v>
      </c>
      <c r="AP293" s="3">
        <v>29</v>
      </c>
      <c r="AQ293" s="3">
        <v>29</v>
      </c>
      <c r="AR293" s="3">
        <v>29</v>
      </c>
      <c r="AS293" s="3">
        <v>30</v>
      </c>
    </row>
    <row r="294" spans="1:45">
      <c r="A294" t="s">
        <v>626</v>
      </c>
      <c r="B294" s="23">
        <v>218</v>
      </c>
      <c r="C294" s="18" t="s">
        <v>367</v>
      </c>
      <c r="D294" s="3">
        <v>52</v>
      </c>
      <c r="E294" s="3">
        <v>52</v>
      </c>
      <c r="F294" s="3">
        <v>51</v>
      </c>
      <c r="G294" s="3">
        <v>51</v>
      </c>
      <c r="H294" s="3">
        <v>51</v>
      </c>
      <c r="I294" s="3">
        <v>51</v>
      </c>
      <c r="J294" s="3">
        <v>50</v>
      </c>
      <c r="K294" s="3">
        <v>50</v>
      </c>
      <c r="L294" s="3">
        <v>50</v>
      </c>
      <c r="M294" s="3">
        <v>50</v>
      </c>
      <c r="N294" s="3">
        <v>49</v>
      </c>
      <c r="O294" s="3">
        <v>49</v>
      </c>
      <c r="P294" s="3">
        <v>49</v>
      </c>
      <c r="Q294" s="3">
        <v>51</v>
      </c>
      <c r="R294" s="3">
        <v>51</v>
      </c>
      <c r="S294" s="3">
        <v>51</v>
      </c>
      <c r="T294" s="3">
        <v>51</v>
      </c>
      <c r="U294" s="3">
        <v>50</v>
      </c>
      <c r="V294" s="3">
        <v>51</v>
      </c>
      <c r="W294" s="3">
        <v>51</v>
      </c>
      <c r="X294" s="3">
        <v>51</v>
      </c>
      <c r="Y294" s="3">
        <v>51</v>
      </c>
      <c r="Z294" s="3">
        <v>51</v>
      </c>
      <c r="AA294" s="3">
        <v>51</v>
      </c>
      <c r="AB294" s="3">
        <v>51</v>
      </c>
      <c r="AC294" s="3">
        <v>51</v>
      </c>
      <c r="AD294" s="3">
        <v>51</v>
      </c>
      <c r="AE294" s="3">
        <v>52</v>
      </c>
      <c r="AF294" s="3">
        <v>52</v>
      </c>
      <c r="AG294" s="3">
        <v>52</v>
      </c>
      <c r="AH294" s="3">
        <v>48</v>
      </c>
      <c r="AI294" s="3">
        <v>48</v>
      </c>
      <c r="AJ294" s="3">
        <v>50</v>
      </c>
      <c r="AK294" s="3">
        <v>50</v>
      </c>
      <c r="AL294" s="3">
        <v>50</v>
      </c>
      <c r="AM294" s="3">
        <v>50</v>
      </c>
      <c r="AN294" s="3">
        <v>50</v>
      </c>
      <c r="AO294" s="3">
        <v>51</v>
      </c>
      <c r="AP294" s="3">
        <v>51</v>
      </c>
      <c r="AQ294" s="3">
        <v>51</v>
      </c>
      <c r="AR294" s="3">
        <v>51</v>
      </c>
      <c r="AS294" s="3">
        <v>51</v>
      </c>
    </row>
    <row r="295" spans="1:45">
      <c r="A295" t="s">
        <v>626</v>
      </c>
      <c r="B295" s="23">
        <v>219</v>
      </c>
      <c r="C295" s="18" t="s">
        <v>368</v>
      </c>
      <c r="D295" s="3">
        <v>20</v>
      </c>
      <c r="E295" s="3">
        <v>20</v>
      </c>
      <c r="F295" s="3">
        <v>20</v>
      </c>
      <c r="G295" s="3">
        <v>20</v>
      </c>
      <c r="H295" s="3">
        <v>20</v>
      </c>
      <c r="I295" s="3">
        <v>20</v>
      </c>
      <c r="J295" s="3">
        <v>20</v>
      </c>
      <c r="K295" s="3">
        <v>20</v>
      </c>
      <c r="L295" s="3">
        <v>20</v>
      </c>
      <c r="M295" s="3">
        <v>20</v>
      </c>
      <c r="N295" s="3">
        <v>20</v>
      </c>
      <c r="O295" s="3">
        <v>20</v>
      </c>
      <c r="P295" s="3">
        <v>20</v>
      </c>
      <c r="Q295" s="3">
        <v>20</v>
      </c>
      <c r="R295" s="3">
        <v>20</v>
      </c>
      <c r="S295" s="3">
        <v>20</v>
      </c>
      <c r="T295" s="3">
        <v>20</v>
      </c>
      <c r="U295" s="3">
        <v>20</v>
      </c>
      <c r="V295" s="3">
        <v>20</v>
      </c>
      <c r="W295" s="3">
        <v>20</v>
      </c>
      <c r="X295" s="3">
        <v>20</v>
      </c>
      <c r="Y295" s="3">
        <v>20</v>
      </c>
      <c r="Z295" s="3">
        <v>20</v>
      </c>
      <c r="AA295" s="3">
        <v>20</v>
      </c>
      <c r="AB295" s="3">
        <v>20</v>
      </c>
      <c r="AC295" s="3">
        <v>20</v>
      </c>
      <c r="AD295" s="3">
        <v>20</v>
      </c>
      <c r="AE295" s="3">
        <v>20</v>
      </c>
      <c r="AF295" s="3">
        <v>20</v>
      </c>
      <c r="AG295" s="3">
        <v>20</v>
      </c>
      <c r="AH295" s="3">
        <v>20</v>
      </c>
      <c r="AI295" s="3">
        <v>20</v>
      </c>
      <c r="AJ295" s="3">
        <v>21</v>
      </c>
      <c r="AK295" s="3">
        <v>21</v>
      </c>
      <c r="AL295" s="3">
        <v>21</v>
      </c>
      <c r="AM295" s="3">
        <v>21</v>
      </c>
      <c r="AN295" s="3">
        <v>22</v>
      </c>
      <c r="AO295" s="3">
        <v>22</v>
      </c>
      <c r="AP295" s="3">
        <v>22</v>
      </c>
      <c r="AQ295" s="3">
        <v>22</v>
      </c>
      <c r="AR295" s="3">
        <v>22</v>
      </c>
      <c r="AS295" s="3">
        <v>24</v>
      </c>
    </row>
    <row r="296" spans="1:45">
      <c r="A296" t="s">
        <v>626</v>
      </c>
      <c r="B296" s="23">
        <v>220</v>
      </c>
      <c r="C296" s="18" t="s">
        <v>369</v>
      </c>
      <c r="D296" s="3">
        <v>5</v>
      </c>
      <c r="E296" s="3">
        <v>5</v>
      </c>
      <c r="F296" s="3">
        <v>5</v>
      </c>
      <c r="G296" s="3">
        <v>5</v>
      </c>
      <c r="H296" s="3">
        <v>5</v>
      </c>
      <c r="I296" s="3">
        <v>5</v>
      </c>
      <c r="J296" s="3">
        <v>5</v>
      </c>
      <c r="K296" s="3">
        <v>5</v>
      </c>
      <c r="L296" s="3">
        <v>5</v>
      </c>
      <c r="M296" s="3">
        <v>5</v>
      </c>
      <c r="N296" s="3">
        <v>5</v>
      </c>
      <c r="O296" s="3">
        <v>5</v>
      </c>
      <c r="P296" s="3">
        <v>5</v>
      </c>
      <c r="Q296" s="3">
        <v>5</v>
      </c>
      <c r="R296" s="3">
        <v>5</v>
      </c>
      <c r="S296" s="3">
        <v>5</v>
      </c>
      <c r="T296" s="3">
        <v>5</v>
      </c>
      <c r="U296" s="3">
        <v>5</v>
      </c>
      <c r="V296" s="3">
        <v>5</v>
      </c>
      <c r="W296" s="3">
        <v>5</v>
      </c>
      <c r="X296" s="3">
        <v>5</v>
      </c>
      <c r="Y296" s="3">
        <v>5</v>
      </c>
      <c r="Z296" s="3">
        <v>5</v>
      </c>
      <c r="AA296" s="3">
        <v>5</v>
      </c>
      <c r="AB296" s="3">
        <v>5</v>
      </c>
      <c r="AC296" s="3">
        <v>5</v>
      </c>
      <c r="AD296" s="3">
        <v>5</v>
      </c>
      <c r="AE296" s="3">
        <v>5</v>
      </c>
      <c r="AF296" s="3">
        <v>5</v>
      </c>
      <c r="AG296" s="3">
        <v>5</v>
      </c>
      <c r="AH296" s="3">
        <v>5</v>
      </c>
      <c r="AI296" s="3">
        <v>5</v>
      </c>
      <c r="AJ296" s="3">
        <v>5</v>
      </c>
      <c r="AK296" s="3">
        <v>5</v>
      </c>
      <c r="AL296" s="3">
        <v>5</v>
      </c>
      <c r="AM296" s="3">
        <v>5</v>
      </c>
      <c r="AN296" s="3">
        <v>5</v>
      </c>
      <c r="AO296" s="3">
        <v>5</v>
      </c>
      <c r="AP296" s="3">
        <v>5</v>
      </c>
      <c r="AQ296" s="3">
        <v>5</v>
      </c>
      <c r="AR296" s="3">
        <v>5</v>
      </c>
      <c r="AS296" s="3">
        <v>5</v>
      </c>
    </row>
    <row r="297" spans="1:45">
      <c r="A297" t="s">
        <v>626</v>
      </c>
      <c r="B297" s="23">
        <v>221</v>
      </c>
      <c r="C297" s="18" t="s">
        <v>370</v>
      </c>
      <c r="D297" s="3">
        <v>49</v>
      </c>
      <c r="E297" s="3">
        <v>47</v>
      </c>
      <c r="F297" s="3">
        <v>47</v>
      </c>
      <c r="G297" s="3">
        <v>47</v>
      </c>
      <c r="H297" s="3">
        <v>47</v>
      </c>
      <c r="I297" s="3">
        <v>46</v>
      </c>
      <c r="J297" s="3">
        <v>47</v>
      </c>
      <c r="K297" s="3">
        <v>47</v>
      </c>
      <c r="L297" s="3">
        <v>48</v>
      </c>
      <c r="M297" s="3">
        <v>48</v>
      </c>
      <c r="N297" s="3">
        <v>48</v>
      </c>
      <c r="O297" s="3">
        <v>48</v>
      </c>
      <c r="P297" s="3">
        <v>48</v>
      </c>
      <c r="Q297" s="3">
        <v>46</v>
      </c>
      <c r="R297" s="3">
        <v>46</v>
      </c>
      <c r="S297" s="3">
        <v>46</v>
      </c>
      <c r="T297" s="3">
        <v>46</v>
      </c>
      <c r="U297" s="3">
        <v>48</v>
      </c>
      <c r="V297" s="3">
        <v>48</v>
      </c>
      <c r="W297" s="3">
        <v>48</v>
      </c>
      <c r="X297" s="3">
        <v>50</v>
      </c>
      <c r="Y297" s="3">
        <v>50</v>
      </c>
      <c r="Z297" s="3">
        <v>50</v>
      </c>
      <c r="AA297" s="3">
        <v>50</v>
      </c>
      <c r="AB297" s="3">
        <v>50</v>
      </c>
      <c r="AC297" s="3">
        <v>51</v>
      </c>
      <c r="AD297" s="3">
        <v>51</v>
      </c>
      <c r="AE297" s="3">
        <v>51</v>
      </c>
      <c r="AF297" s="3">
        <v>49</v>
      </c>
      <c r="AG297" s="3">
        <v>50</v>
      </c>
      <c r="AH297" s="3">
        <v>50</v>
      </c>
      <c r="AI297" s="3">
        <v>48</v>
      </c>
      <c r="AJ297" s="3">
        <v>48</v>
      </c>
      <c r="AK297" s="3">
        <v>48</v>
      </c>
      <c r="AL297" s="3">
        <v>47</v>
      </c>
      <c r="AM297" s="3">
        <v>48</v>
      </c>
      <c r="AN297" s="3">
        <v>48</v>
      </c>
      <c r="AO297" s="3">
        <v>48</v>
      </c>
      <c r="AP297" s="3">
        <v>48</v>
      </c>
      <c r="AQ297" s="3">
        <v>48</v>
      </c>
      <c r="AR297" s="3">
        <v>47</v>
      </c>
      <c r="AS297" s="3">
        <v>45</v>
      </c>
    </row>
    <row r="298" spans="1:45">
      <c r="A298" t="s">
        <v>626</v>
      </c>
      <c r="B298" s="23">
        <v>222</v>
      </c>
      <c r="C298" s="18" t="s">
        <v>371</v>
      </c>
      <c r="D298" s="3">
        <v>155</v>
      </c>
      <c r="E298" s="3">
        <v>155</v>
      </c>
      <c r="F298" s="3">
        <v>152</v>
      </c>
      <c r="G298" s="3">
        <v>153</v>
      </c>
      <c r="H298" s="3">
        <v>153</v>
      </c>
      <c r="I298" s="3">
        <v>153</v>
      </c>
      <c r="J298" s="3">
        <v>152</v>
      </c>
      <c r="K298" s="3">
        <v>154</v>
      </c>
      <c r="L298" s="3">
        <v>154</v>
      </c>
      <c r="M298" s="3">
        <v>155</v>
      </c>
      <c r="N298" s="3">
        <v>153</v>
      </c>
      <c r="O298" s="3">
        <v>154</v>
      </c>
      <c r="P298" s="3">
        <v>154</v>
      </c>
      <c r="Q298" s="3">
        <v>157</v>
      </c>
      <c r="R298" s="3">
        <v>157</v>
      </c>
      <c r="S298" s="3">
        <v>157</v>
      </c>
      <c r="T298" s="3">
        <v>156</v>
      </c>
      <c r="U298" s="3">
        <v>157</v>
      </c>
      <c r="V298" s="3">
        <v>161</v>
      </c>
      <c r="W298" s="3">
        <v>162</v>
      </c>
      <c r="X298" s="3">
        <v>160</v>
      </c>
      <c r="Y298" s="3">
        <v>160</v>
      </c>
      <c r="Z298" s="3">
        <v>162</v>
      </c>
      <c r="AA298" s="3">
        <v>161</v>
      </c>
      <c r="AB298" s="3">
        <v>160</v>
      </c>
      <c r="AC298" s="3">
        <v>158</v>
      </c>
      <c r="AD298" s="3">
        <v>156</v>
      </c>
      <c r="AE298" s="3">
        <v>156</v>
      </c>
      <c r="AF298" s="3">
        <v>155</v>
      </c>
      <c r="AG298" s="3">
        <v>155</v>
      </c>
      <c r="AH298" s="3">
        <v>159</v>
      </c>
      <c r="AI298" s="3">
        <v>159</v>
      </c>
      <c r="AJ298" s="3">
        <v>160</v>
      </c>
      <c r="AK298" s="3">
        <v>160</v>
      </c>
      <c r="AL298" s="3">
        <v>160</v>
      </c>
      <c r="AM298" s="3">
        <v>158</v>
      </c>
      <c r="AN298" s="3">
        <v>156</v>
      </c>
      <c r="AO298" s="3">
        <v>157</v>
      </c>
      <c r="AP298" s="3">
        <v>158</v>
      </c>
      <c r="AQ298" s="3">
        <v>156</v>
      </c>
      <c r="AR298" s="3">
        <v>154</v>
      </c>
      <c r="AS298" s="3">
        <v>158</v>
      </c>
    </row>
    <row r="299" spans="1:45">
      <c r="A299" t="s">
        <v>626</v>
      </c>
      <c r="B299" s="23">
        <v>223</v>
      </c>
      <c r="C299" s="18" t="s">
        <v>372</v>
      </c>
      <c r="D299" s="3">
        <v>12</v>
      </c>
      <c r="E299" s="3">
        <v>12</v>
      </c>
      <c r="F299" s="3">
        <v>12</v>
      </c>
      <c r="G299" s="3">
        <v>12</v>
      </c>
      <c r="H299" s="3">
        <v>12</v>
      </c>
      <c r="I299" s="3">
        <v>12</v>
      </c>
      <c r="J299" s="3">
        <v>12</v>
      </c>
      <c r="K299" s="3">
        <v>12</v>
      </c>
      <c r="L299" s="3">
        <v>12</v>
      </c>
      <c r="M299" s="3">
        <v>12</v>
      </c>
      <c r="N299" s="3">
        <v>12</v>
      </c>
      <c r="O299" s="3">
        <v>12</v>
      </c>
      <c r="P299" s="3">
        <v>12</v>
      </c>
      <c r="Q299" s="3">
        <v>12</v>
      </c>
      <c r="R299" s="3">
        <v>12</v>
      </c>
      <c r="S299" s="3">
        <v>12</v>
      </c>
      <c r="T299" s="3">
        <v>12</v>
      </c>
      <c r="U299" s="3">
        <v>12</v>
      </c>
      <c r="V299" s="3">
        <v>12</v>
      </c>
      <c r="W299" s="3">
        <v>12</v>
      </c>
      <c r="X299" s="3">
        <v>12</v>
      </c>
      <c r="Y299" s="3">
        <v>12</v>
      </c>
      <c r="Z299" s="3">
        <v>10</v>
      </c>
      <c r="AA299" s="3">
        <v>10</v>
      </c>
      <c r="AB299" s="3">
        <v>10</v>
      </c>
      <c r="AC299" s="3">
        <v>10</v>
      </c>
      <c r="AD299" s="3">
        <v>10</v>
      </c>
      <c r="AE299" s="3">
        <v>10</v>
      </c>
      <c r="AF299" s="3">
        <v>10</v>
      </c>
      <c r="AG299" s="3">
        <v>10</v>
      </c>
      <c r="AH299" s="3">
        <v>10</v>
      </c>
      <c r="AI299" s="3">
        <v>10</v>
      </c>
      <c r="AJ299" s="3">
        <v>10</v>
      </c>
      <c r="AK299" s="3">
        <v>10</v>
      </c>
      <c r="AL299" s="3">
        <v>10</v>
      </c>
      <c r="AM299" s="3">
        <v>10</v>
      </c>
      <c r="AN299" s="3">
        <v>10</v>
      </c>
      <c r="AO299" s="3">
        <v>10</v>
      </c>
      <c r="AP299" s="3">
        <v>10</v>
      </c>
      <c r="AQ299" s="3">
        <v>10</v>
      </c>
      <c r="AR299" s="3">
        <v>10</v>
      </c>
      <c r="AS299" s="3">
        <v>10</v>
      </c>
    </row>
    <row r="300" spans="1:45">
      <c r="A300" t="s">
        <v>626</v>
      </c>
      <c r="B300" s="23">
        <v>224</v>
      </c>
      <c r="C300" s="18" t="s">
        <v>373</v>
      </c>
      <c r="D300" s="3">
        <v>7</v>
      </c>
      <c r="E300" s="3">
        <v>7</v>
      </c>
      <c r="F300" s="3">
        <v>7</v>
      </c>
      <c r="G300" s="3">
        <v>7</v>
      </c>
      <c r="H300" s="3">
        <v>6</v>
      </c>
      <c r="I300" s="3">
        <v>5</v>
      </c>
      <c r="J300" s="3">
        <v>5</v>
      </c>
      <c r="K300" s="3">
        <v>5</v>
      </c>
      <c r="L300" s="3">
        <v>5</v>
      </c>
      <c r="M300" s="3">
        <v>5</v>
      </c>
      <c r="N300" s="3">
        <v>5</v>
      </c>
      <c r="O300" s="3">
        <v>5</v>
      </c>
      <c r="P300" s="3">
        <v>5</v>
      </c>
      <c r="Q300" s="3">
        <v>5</v>
      </c>
      <c r="R300" s="3">
        <v>5</v>
      </c>
      <c r="S300" s="3">
        <v>5</v>
      </c>
      <c r="T300" s="3">
        <v>5</v>
      </c>
      <c r="U300" s="3">
        <v>5</v>
      </c>
      <c r="V300" s="3">
        <v>5</v>
      </c>
      <c r="W300" s="3">
        <v>5</v>
      </c>
      <c r="X300" s="3">
        <v>5</v>
      </c>
      <c r="Y300" s="3">
        <v>6</v>
      </c>
      <c r="Z300" s="3">
        <v>6</v>
      </c>
      <c r="AA300" s="3">
        <v>6</v>
      </c>
      <c r="AB300" s="3">
        <v>6</v>
      </c>
      <c r="AC300" s="3">
        <v>6</v>
      </c>
      <c r="AD300" s="3">
        <v>6</v>
      </c>
      <c r="AE300" s="3">
        <v>6</v>
      </c>
      <c r="AF300" s="3">
        <v>6</v>
      </c>
      <c r="AG300" s="3">
        <v>6</v>
      </c>
      <c r="AH300" s="3">
        <v>6</v>
      </c>
      <c r="AI300" s="3">
        <v>6</v>
      </c>
      <c r="AJ300" s="3">
        <v>6</v>
      </c>
      <c r="AK300" s="3">
        <v>6</v>
      </c>
      <c r="AL300" s="3">
        <v>6</v>
      </c>
      <c r="AM300" s="3">
        <v>6</v>
      </c>
      <c r="AN300" s="3">
        <v>6</v>
      </c>
      <c r="AO300" s="3">
        <v>6</v>
      </c>
      <c r="AP300" s="3">
        <v>6</v>
      </c>
      <c r="AQ300" s="3">
        <v>6</v>
      </c>
      <c r="AR300" s="3">
        <v>6</v>
      </c>
      <c r="AS300" s="3">
        <v>6</v>
      </c>
    </row>
    <row r="301" spans="1:45">
      <c r="A301" t="s">
        <v>626</v>
      </c>
      <c r="B301" s="23">
        <v>225</v>
      </c>
      <c r="C301" s="18" t="s">
        <v>374</v>
      </c>
      <c r="D301" s="3">
        <v>305</v>
      </c>
      <c r="E301" s="3">
        <v>305</v>
      </c>
      <c r="F301" s="3">
        <v>303</v>
      </c>
      <c r="G301" s="3">
        <v>299</v>
      </c>
      <c r="H301" s="3">
        <v>298</v>
      </c>
      <c r="I301" s="3">
        <v>294</v>
      </c>
      <c r="J301" s="3">
        <v>299</v>
      </c>
      <c r="K301" s="3">
        <v>299</v>
      </c>
      <c r="L301" s="3">
        <v>298</v>
      </c>
      <c r="M301" s="3">
        <v>300</v>
      </c>
      <c r="N301" s="3">
        <v>299</v>
      </c>
      <c r="O301" s="3">
        <v>300</v>
      </c>
      <c r="P301" s="3">
        <v>298</v>
      </c>
      <c r="Q301" s="3">
        <v>304</v>
      </c>
      <c r="R301" s="3">
        <v>305</v>
      </c>
      <c r="S301" s="3">
        <v>308</v>
      </c>
      <c r="T301" s="3">
        <v>306</v>
      </c>
      <c r="U301" s="3">
        <v>300</v>
      </c>
      <c r="V301" s="3">
        <v>301</v>
      </c>
      <c r="W301" s="3">
        <v>302</v>
      </c>
      <c r="X301" s="3">
        <v>302</v>
      </c>
      <c r="Y301" s="3">
        <v>299</v>
      </c>
      <c r="Z301" s="3">
        <v>297</v>
      </c>
      <c r="AA301" s="3">
        <v>297</v>
      </c>
      <c r="AB301" s="3">
        <v>296</v>
      </c>
      <c r="AC301" s="3">
        <v>295</v>
      </c>
      <c r="AD301" s="3">
        <v>298</v>
      </c>
      <c r="AE301" s="3">
        <v>297</v>
      </c>
      <c r="AF301" s="3">
        <v>291</v>
      </c>
      <c r="AG301" s="3">
        <v>291</v>
      </c>
      <c r="AH301" s="3">
        <v>296</v>
      </c>
      <c r="AI301" s="3">
        <v>299</v>
      </c>
      <c r="AJ301" s="3">
        <v>297</v>
      </c>
      <c r="AK301" s="3">
        <v>297</v>
      </c>
      <c r="AL301" s="3">
        <v>299</v>
      </c>
      <c r="AM301" s="3">
        <v>302</v>
      </c>
      <c r="AN301" s="3">
        <v>305</v>
      </c>
      <c r="AO301" s="3">
        <v>302</v>
      </c>
      <c r="AP301" s="3">
        <v>311</v>
      </c>
      <c r="AQ301" s="3">
        <v>311</v>
      </c>
      <c r="AR301" s="3">
        <v>306</v>
      </c>
      <c r="AS301" s="3">
        <v>308</v>
      </c>
    </row>
    <row r="302" spans="1:45">
      <c r="A302" t="s">
        <v>626</v>
      </c>
      <c r="B302" s="23">
        <v>226</v>
      </c>
      <c r="C302" s="18" t="s">
        <v>375</v>
      </c>
      <c r="D302" s="3">
        <v>305</v>
      </c>
      <c r="E302" s="3">
        <v>304</v>
      </c>
      <c r="F302" s="3">
        <v>301</v>
      </c>
      <c r="G302" s="3">
        <v>297</v>
      </c>
      <c r="H302" s="3">
        <v>298</v>
      </c>
      <c r="I302" s="3">
        <v>296</v>
      </c>
      <c r="J302" s="3">
        <v>288</v>
      </c>
      <c r="K302" s="3">
        <v>285</v>
      </c>
      <c r="L302" s="3">
        <v>287</v>
      </c>
      <c r="M302" s="3">
        <v>290</v>
      </c>
      <c r="N302" s="3">
        <v>288</v>
      </c>
      <c r="O302" s="3">
        <v>289</v>
      </c>
      <c r="P302" s="3">
        <v>289</v>
      </c>
      <c r="Q302" s="3">
        <v>289</v>
      </c>
      <c r="R302" s="3">
        <v>288</v>
      </c>
      <c r="S302" s="3">
        <v>287</v>
      </c>
      <c r="T302" s="3">
        <v>290</v>
      </c>
      <c r="U302" s="3">
        <v>291</v>
      </c>
      <c r="V302" s="3">
        <v>293</v>
      </c>
      <c r="W302" s="3">
        <v>294</v>
      </c>
      <c r="X302" s="3">
        <v>300</v>
      </c>
      <c r="Y302" s="3">
        <v>298</v>
      </c>
      <c r="Z302" s="3">
        <v>299</v>
      </c>
      <c r="AA302" s="3">
        <v>298</v>
      </c>
      <c r="AB302" s="3">
        <v>305</v>
      </c>
      <c r="AC302" s="3">
        <v>304</v>
      </c>
      <c r="AD302" s="3">
        <v>303</v>
      </c>
      <c r="AE302" s="3">
        <v>303</v>
      </c>
      <c r="AF302" s="3">
        <v>305</v>
      </c>
      <c r="AG302" s="3">
        <v>301</v>
      </c>
      <c r="AH302" s="3">
        <v>299</v>
      </c>
      <c r="AI302" s="3">
        <v>299</v>
      </c>
      <c r="AJ302" s="3">
        <v>299</v>
      </c>
      <c r="AK302" s="3">
        <v>296</v>
      </c>
      <c r="AL302" s="3">
        <v>295</v>
      </c>
      <c r="AM302" s="3">
        <v>295</v>
      </c>
      <c r="AN302" s="3">
        <v>293</v>
      </c>
      <c r="AO302" s="3">
        <v>296</v>
      </c>
      <c r="AP302" s="3">
        <v>293</v>
      </c>
      <c r="AQ302" s="3">
        <v>294</v>
      </c>
      <c r="AR302" s="3">
        <v>293</v>
      </c>
      <c r="AS302" s="3">
        <v>297</v>
      </c>
    </row>
    <row r="303" spans="1:45">
      <c r="A303" t="s">
        <v>626</v>
      </c>
      <c r="B303" s="23">
        <v>302</v>
      </c>
      <c r="C303" s="18" t="s">
        <v>376</v>
      </c>
      <c r="D303" s="3">
        <v>1</v>
      </c>
      <c r="E303" s="3">
        <v>1</v>
      </c>
      <c r="F303" s="3">
        <v>1</v>
      </c>
      <c r="G303" s="3">
        <v>1</v>
      </c>
      <c r="H303" s="3">
        <v>1</v>
      </c>
      <c r="I303" s="3">
        <v>1</v>
      </c>
      <c r="J303" s="3">
        <v>1</v>
      </c>
      <c r="K303" s="3">
        <v>1</v>
      </c>
      <c r="L303" s="3">
        <v>1</v>
      </c>
      <c r="M303" s="3">
        <v>1</v>
      </c>
      <c r="N303" s="3">
        <v>1</v>
      </c>
      <c r="O303" s="3">
        <v>1</v>
      </c>
      <c r="P303" s="3">
        <v>1</v>
      </c>
      <c r="Q303" s="3">
        <v>1</v>
      </c>
      <c r="R303" s="3">
        <v>1</v>
      </c>
      <c r="S303" s="3">
        <v>1</v>
      </c>
      <c r="T303" s="3">
        <v>1</v>
      </c>
      <c r="U303" s="3">
        <v>1</v>
      </c>
      <c r="V303" s="3">
        <v>1</v>
      </c>
      <c r="W303" s="3">
        <v>1</v>
      </c>
      <c r="X303" s="3">
        <v>1</v>
      </c>
      <c r="Y303" s="3">
        <v>1</v>
      </c>
      <c r="Z303" s="3">
        <v>1</v>
      </c>
      <c r="AA303" s="3">
        <v>1</v>
      </c>
      <c r="AB303" s="3">
        <v>1</v>
      </c>
      <c r="AC303" s="3">
        <v>1</v>
      </c>
      <c r="AD303" s="3">
        <v>1</v>
      </c>
      <c r="AE303" s="3">
        <v>1</v>
      </c>
      <c r="AF303" s="3">
        <v>1</v>
      </c>
      <c r="AG303" s="3">
        <v>1</v>
      </c>
      <c r="AH303" s="3">
        <v>1</v>
      </c>
      <c r="AI303" s="3">
        <v>1</v>
      </c>
      <c r="AJ303" s="3">
        <v>1</v>
      </c>
      <c r="AK303" s="3">
        <v>1</v>
      </c>
      <c r="AL303" s="3">
        <v>1</v>
      </c>
      <c r="AM303" s="3">
        <v>1</v>
      </c>
      <c r="AN303" s="3">
        <v>1</v>
      </c>
      <c r="AO303" s="3">
        <v>1</v>
      </c>
      <c r="AP303" s="3">
        <v>1</v>
      </c>
      <c r="AQ303" s="3">
        <v>1</v>
      </c>
      <c r="AR303" s="3">
        <v>1</v>
      </c>
      <c r="AS303" s="3">
        <v>1</v>
      </c>
    </row>
    <row r="304" spans="1:45">
      <c r="A304" t="s">
        <v>626</v>
      </c>
      <c r="B304" s="23">
        <v>303</v>
      </c>
      <c r="C304" s="18" t="s">
        <v>377</v>
      </c>
      <c r="D304" s="3">
        <v>1</v>
      </c>
      <c r="E304" s="3">
        <v>1</v>
      </c>
      <c r="F304" s="3">
        <v>1</v>
      </c>
      <c r="G304" s="3">
        <v>1</v>
      </c>
      <c r="H304" s="3">
        <v>1</v>
      </c>
      <c r="I304" s="3">
        <v>1</v>
      </c>
      <c r="J304" s="3">
        <v>1</v>
      </c>
      <c r="K304" s="3">
        <v>1</v>
      </c>
      <c r="L304" s="3">
        <v>1</v>
      </c>
      <c r="M304" s="3">
        <v>1</v>
      </c>
      <c r="N304" s="3">
        <v>1</v>
      </c>
      <c r="O304" s="3">
        <v>1</v>
      </c>
      <c r="P304" s="3">
        <v>1</v>
      </c>
      <c r="Q304" s="3">
        <v>1</v>
      </c>
      <c r="R304" s="3">
        <v>1</v>
      </c>
      <c r="S304" s="3">
        <v>1</v>
      </c>
      <c r="T304" s="3">
        <v>1</v>
      </c>
      <c r="U304" s="3">
        <v>1</v>
      </c>
      <c r="V304" s="3">
        <v>1</v>
      </c>
      <c r="W304" s="3">
        <v>1</v>
      </c>
      <c r="X304" s="3">
        <v>1</v>
      </c>
      <c r="Y304" s="3">
        <v>1</v>
      </c>
      <c r="Z304" s="3">
        <v>1</v>
      </c>
      <c r="AA304" s="3">
        <v>1</v>
      </c>
      <c r="AB304" s="3">
        <v>1</v>
      </c>
      <c r="AC304" s="3">
        <v>1</v>
      </c>
      <c r="AD304" s="3">
        <v>1</v>
      </c>
      <c r="AE304" s="3">
        <v>1</v>
      </c>
      <c r="AF304" s="3">
        <v>1</v>
      </c>
      <c r="AG304" s="3">
        <v>1</v>
      </c>
      <c r="AH304" s="3">
        <v>1</v>
      </c>
      <c r="AI304" s="3">
        <v>1</v>
      </c>
      <c r="AJ304" s="3">
        <v>1</v>
      </c>
      <c r="AK304" s="3">
        <v>1</v>
      </c>
      <c r="AL304" s="3">
        <v>1</v>
      </c>
      <c r="AM304" s="3">
        <v>1</v>
      </c>
      <c r="AN304" s="3">
        <v>1</v>
      </c>
      <c r="AO304" s="3">
        <v>1</v>
      </c>
      <c r="AP304" s="3">
        <v>1</v>
      </c>
      <c r="AQ304" s="3">
        <v>1</v>
      </c>
      <c r="AR304" s="3">
        <v>1</v>
      </c>
      <c r="AS304" s="3">
        <v>1</v>
      </c>
    </row>
    <row r="305" spans="1:45">
      <c r="A305" t="s">
        <v>626</v>
      </c>
      <c r="B305" s="23">
        <v>304</v>
      </c>
      <c r="C305" s="18" t="s">
        <v>378</v>
      </c>
      <c r="D305" s="3">
        <v>2</v>
      </c>
      <c r="E305" s="3">
        <v>2</v>
      </c>
      <c r="F305" s="3">
        <v>2</v>
      </c>
      <c r="G305" s="3">
        <v>2</v>
      </c>
      <c r="H305" s="3">
        <v>2</v>
      </c>
      <c r="I305" s="3">
        <v>2</v>
      </c>
      <c r="J305" s="3">
        <v>2</v>
      </c>
      <c r="K305" s="3">
        <v>2</v>
      </c>
      <c r="L305" s="3">
        <v>2</v>
      </c>
      <c r="M305" s="3">
        <v>2</v>
      </c>
      <c r="N305" s="3">
        <v>2</v>
      </c>
      <c r="O305" s="3">
        <v>2</v>
      </c>
      <c r="P305" s="3">
        <v>2</v>
      </c>
      <c r="Q305" s="3">
        <v>2</v>
      </c>
      <c r="R305" s="3">
        <v>2</v>
      </c>
      <c r="S305" s="3">
        <v>2</v>
      </c>
      <c r="T305" s="3">
        <v>2</v>
      </c>
      <c r="U305" s="3">
        <v>2</v>
      </c>
      <c r="V305" s="3">
        <v>2</v>
      </c>
      <c r="W305" s="3">
        <v>2</v>
      </c>
      <c r="X305" s="3">
        <v>2</v>
      </c>
      <c r="Y305" s="3">
        <v>3</v>
      </c>
      <c r="Z305" s="3">
        <v>3</v>
      </c>
      <c r="AA305" s="3">
        <v>3</v>
      </c>
      <c r="AB305" s="3">
        <v>3</v>
      </c>
      <c r="AC305" s="3">
        <v>3</v>
      </c>
      <c r="AD305" s="3">
        <v>3</v>
      </c>
      <c r="AE305" s="3">
        <v>3</v>
      </c>
      <c r="AF305" s="3">
        <v>3</v>
      </c>
      <c r="AG305" s="3">
        <v>3</v>
      </c>
      <c r="AH305" s="3">
        <v>3</v>
      </c>
      <c r="AI305" s="3">
        <v>3</v>
      </c>
      <c r="AJ305" s="3">
        <v>3</v>
      </c>
      <c r="AK305" s="3">
        <v>3</v>
      </c>
      <c r="AL305" s="3">
        <v>3</v>
      </c>
      <c r="AM305" s="3">
        <v>3</v>
      </c>
      <c r="AN305" s="3">
        <v>3</v>
      </c>
      <c r="AO305" s="3">
        <v>3</v>
      </c>
      <c r="AP305" s="3">
        <v>3</v>
      </c>
      <c r="AQ305" s="3">
        <v>3</v>
      </c>
      <c r="AR305" s="3">
        <v>3</v>
      </c>
      <c r="AS305" s="3">
        <v>3</v>
      </c>
    </row>
    <row r="306" spans="1:45">
      <c r="A306" t="s">
        <v>626</v>
      </c>
      <c r="B306" s="23">
        <v>307</v>
      </c>
      <c r="C306" s="18" t="s">
        <v>379</v>
      </c>
      <c r="D306" s="3">
        <v>26</v>
      </c>
      <c r="E306" s="3">
        <v>26</v>
      </c>
      <c r="F306" s="3">
        <v>26</v>
      </c>
      <c r="G306" s="3">
        <v>26</v>
      </c>
      <c r="H306" s="3">
        <v>26</v>
      </c>
      <c r="I306" s="3">
        <v>26</v>
      </c>
      <c r="J306" s="3">
        <v>27</v>
      </c>
      <c r="K306" s="3">
        <v>27</v>
      </c>
      <c r="L306" s="3">
        <v>27</v>
      </c>
      <c r="M306" s="3">
        <v>27</v>
      </c>
      <c r="N306" s="3">
        <v>27</v>
      </c>
      <c r="O306" s="3">
        <v>27</v>
      </c>
      <c r="P306" s="3">
        <v>27</v>
      </c>
      <c r="Q306" s="3">
        <v>27</v>
      </c>
      <c r="R306" s="3">
        <v>27</v>
      </c>
      <c r="S306" s="3">
        <v>26</v>
      </c>
      <c r="T306" s="3">
        <v>26</v>
      </c>
      <c r="U306" s="3">
        <v>26</v>
      </c>
      <c r="V306" s="3">
        <v>26</v>
      </c>
      <c r="W306" s="3">
        <v>26</v>
      </c>
      <c r="X306" s="3">
        <v>26</v>
      </c>
      <c r="Y306" s="3">
        <v>26</v>
      </c>
      <c r="Z306" s="3">
        <v>27</v>
      </c>
      <c r="AA306" s="3">
        <v>27</v>
      </c>
      <c r="AB306" s="3">
        <v>27</v>
      </c>
      <c r="AC306" s="3">
        <v>27</v>
      </c>
      <c r="AD306" s="3">
        <v>27</v>
      </c>
      <c r="AE306" s="3">
        <v>27</v>
      </c>
      <c r="AF306" s="3">
        <v>27</v>
      </c>
      <c r="AG306" s="3">
        <v>27</v>
      </c>
      <c r="AH306" s="3">
        <v>27</v>
      </c>
      <c r="AI306" s="3">
        <v>27</v>
      </c>
      <c r="AJ306" s="3">
        <v>27</v>
      </c>
      <c r="AK306" s="3">
        <v>27</v>
      </c>
      <c r="AL306" s="3">
        <v>27</v>
      </c>
      <c r="AM306" s="3">
        <v>27</v>
      </c>
      <c r="AN306" s="3">
        <v>26</v>
      </c>
      <c r="AO306" s="3">
        <v>26</v>
      </c>
      <c r="AP306" s="3">
        <v>25</v>
      </c>
      <c r="AQ306" s="3">
        <v>25</v>
      </c>
      <c r="AR306" s="3">
        <v>25</v>
      </c>
      <c r="AS306" s="3">
        <v>25</v>
      </c>
    </row>
    <row r="307" spans="1:45">
      <c r="A307" t="s">
        <v>626</v>
      </c>
      <c r="B307" s="23">
        <v>311</v>
      </c>
      <c r="C307" s="18" t="s">
        <v>380</v>
      </c>
      <c r="D307" s="3">
        <v>26</v>
      </c>
      <c r="E307" s="3">
        <v>26</v>
      </c>
      <c r="F307" s="3">
        <v>26</v>
      </c>
      <c r="G307" s="3">
        <v>26</v>
      </c>
      <c r="H307" s="3">
        <v>26</v>
      </c>
      <c r="I307" s="3">
        <v>26</v>
      </c>
      <c r="J307" s="3">
        <v>26</v>
      </c>
      <c r="K307" s="3">
        <v>26</v>
      </c>
      <c r="L307" s="3">
        <v>26</v>
      </c>
      <c r="M307" s="3">
        <v>26</v>
      </c>
      <c r="N307" s="3">
        <v>26</v>
      </c>
      <c r="O307" s="3">
        <v>26</v>
      </c>
      <c r="P307" s="3">
        <v>26</v>
      </c>
      <c r="Q307" s="3">
        <v>26</v>
      </c>
      <c r="R307" s="3">
        <v>26</v>
      </c>
      <c r="S307" s="3">
        <v>28</v>
      </c>
      <c r="T307" s="3">
        <v>29</v>
      </c>
      <c r="U307" s="3">
        <v>29</v>
      </c>
      <c r="V307" s="3">
        <v>29</v>
      </c>
      <c r="W307" s="3">
        <v>29</v>
      </c>
      <c r="X307" s="3">
        <v>29</v>
      </c>
      <c r="Y307" s="3">
        <v>29</v>
      </c>
      <c r="Z307" s="3">
        <v>29</v>
      </c>
      <c r="AA307" s="3">
        <v>29</v>
      </c>
      <c r="AB307" s="3">
        <v>29</v>
      </c>
      <c r="AC307" s="3">
        <v>29</v>
      </c>
      <c r="AD307" s="3">
        <v>29</v>
      </c>
      <c r="AE307" s="3">
        <v>29</v>
      </c>
      <c r="AF307" s="3">
        <v>29</v>
      </c>
      <c r="AG307" s="3">
        <v>28</v>
      </c>
      <c r="AH307" s="3">
        <v>28</v>
      </c>
      <c r="AI307" s="3">
        <v>28</v>
      </c>
      <c r="AJ307" s="3">
        <v>28</v>
      </c>
      <c r="AK307" s="3">
        <v>30</v>
      </c>
      <c r="AL307" s="3">
        <v>30</v>
      </c>
      <c r="AM307" s="3">
        <v>32</v>
      </c>
      <c r="AN307" s="3">
        <v>32</v>
      </c>
      <c r="AO307" s="3">
        <v>32</v>
      </c>
      <c r="AP307" s="3">
        <v>34</v>
      </c>
      <c r="AQ307" s="3">
        <v>34</v>
      </c>
      <c r="AR307" s="3">
        <v>34</v>
      </c>
      <c r="AS307" s="3">
        <v>34</v>
      </c>
    </row>
    <row r="308" spans="1:45">
      <c r="A308" t="s">
        <v>626</v>
      </c>
      <c r="B308" s="23">
        <v>312</v>
      </c>
      <c r="C308" s="18" t="s">
        <v>381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  <c r="Q308" s="3">
        <v>0</v>
      </c>
      <c r="R308" s="3">
        <v>0</v>
      </c>
      <c r="S308" s="3">
        <v>0</v>
      </c>
      <c r="T308" s="3">
        <v>0</v>
      </c>
      <c r="U308" s="3">
        <v>0</v>
      </c>
      <c r="V308" s="3">
        <v>0</v>
      </c>
      <c r="W308" s="3">
        <v>0</v>
      </c>
      <c r="X308" s="3">
        <v>0</v>
      </c>
      <c r="Y308" s="3">
        <v>0</v>
      </c>
      <c r="Z308" s="3">
        <v>0</v>
      </c>
      <c r="AA308" s="3">
        <v>0</v>
      </c>
      <c r="AB308" s="3">
        <v>0</v>
      </c>
      <c r="AC308" s="3">
        <v>0</v>
      </c>
      <c r="AD308" s="3">
        <v>0</v>
      </c>
      <c r="AE308" s="3">
        <v>0</v>
      </c>
      <c r="AF308" s="3">
        <v>0</v>
      </c>
      <c r="AG308" s="3">
        <v>0</v>
      </c>
      <c r="AH308" s="3">
        <v>0</v>
      </c>
      <c r="AI308" s="3">
        <v>0</v>
      </c>
      <c r="AJ308" s="3">
        <v>0</v>
      </c>
      <c r="AK308" s="3">
        <v>0</v>
      </c>
      <c r="AL308" s="3">
        <v>0</v>
      </c>
      <c r="AM308" s="3">
        <v>0</v>
      </c>
      <c r="AN308" s="3">
        <v>0</v>
      </c>
      <c r="AO308" s="3">
        <v>0</v>
      </c>
      <c r="AP308" s="3">
        <v>0</v>
      </c>
      <c r="AQ308" s="3">
        <v>0</v>
      </c>
      <c r="AR308" s="3">
        <v>0</v>
      </c>
      <c r="AS308" s="3">
        <v>0</v>
      </c>
    </row>
    <row r="309" spans="1:45">
      <c r="A309" t="s">
        <v>626</v>
      </c>
      <c r="B309" s="23">
        <v>314</v>
      </c>
      <c r="C309" s="18" t="s">
        <v>382</v>
      </c>
      <c r="D309" s="3">
        <v>1</v>
      </c>
      <c r="E309" s="3">
        <v>1</v>
      </c>
      <c r="F309" s="3">
        <v>1</v>
      </c>
      <c r="G309" s="3">
        <v>1</v>
      </c>
      <c r="H309" s="3">
        <v>1</v>
      </c>
      <c r="I309" s="3">
        <v>1</v>
      </c>
      <c r="J309" s="3">
        <v>1</v>
      </c>
      <c r="K309" s="3">
        <v>1</v>
      </c>
      <c r="L309" s="3">
        <v>1</v>
      </c>
      <c r="M309" s="3">
        <v>1</v>
      </c>
      <c r="N309" s="3">
        <v>1</v>
      </c>
      <c r="O309" s="3">
        <v>1</v>
      </c>
      <c r="P309" s="3">
        <v>1</v>
      </c>
      <c r="Q309" s="3">
        <v>1</v>
      </c>
      <c r="R309" s="3">
        <v>1</v>
      </c>
      <c r="S309" s="3">
        <v>1</v>
      </c>
      <c r="T309" s="3">
        <v>1</v>
      </c>
      <c r="U309" s="3">
        <v>1</v>
      </c>
      <c r="V309" s="3">
        <v>1</v>
      </c>
      <c r="W309" s="3">
        <v>1</v>
      </c>
      <c r="X309" s="3">
        <v>1</v>
      </c>
      <c r="Y309" s="3">
        <v>1</v>
      </c>
      <c r="Z309" s="3">
        <v>1</v>
      </c>
      <c r="AA309" s="3">
        <v>1</v>
      </c>
      <c r="AB309" s="3">
        <v>1</v>
      </c>
      <c r="AC309" s="3">
        <v>1</v>
      </c>
      <c r="AD309" s="3">
        <v>1</v>
      </c>
      <c r="AE309" s="3">
        <v>1</v>
      </c>
      <c r="AF309" s="3">
        <v>1</v>
      </c>
      <c r="AG309" s="3">
        <v>1</v>
      </c>
      <c r="AH309" s="3">
        <v>1</v>
      </c>
      <c r="AI309" s="3">
        <v>1</v>
      </c>
      <c r="AJ309" s="3">
        <v>1</v>
      </c>
      <c r="AK309" s="3">
        <v>1</v>
      </c>
      <c r="AL309" s="3">
        <v>1</v>
      </c>
      <c r="AM309" s="3">
        <v>1</v>
      </c>
      <c r="AN309" s="3">
        <v>1</v>
      </c>
      <c r="AO309" s="3">
        <v>1</v>
      </c>
      <c r="AP309" s="3">
        <v>1</v>
      </c>
      <c r="AQ309" s="3">
        <v>1</v>
      </c>
      <c r="AR309" s="3">
        <v>1</v>
      </c>
      <c r="AS309" s="3">
        <v>1</v>
      </c>
    </row>
    <row r="310" spans="1:45">
      <c r="A310" t="s">
        <v>626</v>
      </c>
      <c r="B310" s="23">
        <v>316</v>
      </c>
      <c r="C310" s="18" t="s">
        <v>383</v>
      </c>
      <c r="D310" s="3">
        <v>22</v>
      </c>
      <c r="E310" s="3">
        <v>22</v>
      </c>
      <c r="F310" s="3">
        <v>22</v>
      </c>
      <c r="G310" s="3">
        <v>22</v>
      </c>
      <c r="H310" s="3">
        <v>22</v>
      </c>
      <c r="I310" s="3">
        <v>21</v>
      </c>
      <c r="J310" s="3">
        <v>21</v>
      </c>
      <c r="K310" s="3">
        <v>21</v>
      </c>
      <c r="L310" s="3">
        <v>21</v>
      </c>
      <c r="M310" s="3">
        <v>21</v>
      </c>
      <c r="N310" s="3">
        <v>21</v>
      </c>
      <c r="O310" s="3">
        <v>21</v>
      </c>
      <c r="P310" s="3">
        <v>21</v>
      </c>
      <c r="Q310" s="3">
        <v>21</v>
      </c>
      <c r="R310" s="3">
        <v>21</v>
      </c>
      <c r="S310" s="3">
        <v>21</v>
      </c>
      <c r="T310" s="3">
        <v>21</v>
      </c>
      <c r="U310" s="3">
        <v>21</v>
      </c>
      <c r="V310" s="3">
        <v>21</v>
      </c>
      <c r="W310" s="3">
        <v>21</v>
      </c>
      <c r="X310" s="3">
        <v>21</v>
      </c>
      <c r="Y310" s="3">
        <v>21</v>
      </c>
      <c r="Z310" s="3">
        <v>20</v>
      </c>
      <c r="AA310" s="3">
        <v>20</v>
      </c>
      <c r="AB310" s="3">
        <v>20</v>
      </c>
      <c r="AC310" s="3">
        <v>20</v>
      </c>
      <c r="AD310" s="3">
        <v>20</v>
      </c>
      <c r="AE310" s="3">
        <v>20</v>
      </c>
      <c r="AF310" s="3">
        <v>20</v>
      </c>
      <c r="AG310" s="3">
        <v>20</v>
      </c>
      <c r="AH310" s="3">
        <v>20</v>
      </c>
      <c r="AI310" s="3">
        <v>20</v>
      </c>
      <c r="AJ310" s="3">
        <v>20</v>
      </c>
      <c r="AK310" s="3">
        <v>20</v>
      </c>
      <c r="AL310" s="3">
        <v>20</v>
      </c>
      <c r="AM310" s="3">
        <v>20</v>
      </c>
      <c r="AN310" s="3">
        <v>20</v>
      </c>
      <c r="AO310" s="3">
        <v>20</v>
      </c>
      <c r="AP310" s="3">
        <v>20</v>
      </c>
      <c r="AQ310" s="3">
        <v>20</v>
      </c>
      <c r="AR310" s="3">
        <v>22</v>
      </c>
      <c r="AS310" s="3">
        <v>22</v>
      </c>
    </row>
    <row r="311" spans="1:45">
      <c r="A311" t="s">
        <v>626</v>
      </c>
      <c r="B311" s="23">
        <v>317</v>
      </c>
      <c r="C311" s="18" t="s">
        <v>384</v>
      </c>
      <c r="D311" s="3">
        <v>10</v>
      </c>
      <c r="E311" s="3">
        <v>10</v>
      </c>
      <c r="F311" s="3">
        <v>10</v>
      </c>
      <c r="G311" s="3">
        <v>10</v>
      </c>
      <c r="H311" s="3">
        <v>10</v>
      </c>
      <c r="I311" s="3">
        <v>10</v>
      </c>
      <c r="J311" s="3">
        <v>10</v>
      </c>
      <c r="K311" s="3">
        <v>10</v>
      </c>
      <c r="L311" s="3">
        <v>10</v>
      </c>
      <c r="M311" s="3">
        <v>10</v>
      </c>
      <c r="N311" s="3">
        <v>10</v>
      </c>
      <c r="O311" s="3">
        <v>10</v>
      </c>
      <c r="P311" s="3">
        <v>10</v>
      </c>
      <c r="Q311" s="3">
        <v>10</v>
      </c>
      <c r="R311" s="3">
        <v>10</v>
      </c>
      <c r="S311" s="3">
        <v>10</v>
      </c>
      <c r="T311" s="3">
        <v>10</v>
      </c>
      <c r="U311" s="3">
        <v>10</v>
      </c>
      <c r="V311" s="3">
        <v>10</v>
      </c>
      <c r="W311" s="3">
        <v>10</v>
      </c>
      <c r="X311" s="3">
        <v>10</v>
      </c>
      <c r="Y311" s="3">
        <v>10</v>
      </c>
      <c r="Z311" s="3">
        <v>10</v>
      </c>
      <c r="AA311" s="3">
        <v>10</v>
      </c>
      <c r="AB311" s="3">
        <v>10</v>
      </c>
      <c r="AC311" s="3">
        <v>10</v>
      </c>
      <c r="AD311" s="3">
        <v>10</v>
      </c>
      <c r="AE311" s="3">
        <v>10</v>
      </c>
      <c r="AF311" s="3">
        <v>10</v>
      </c>
      <c r="AG311" s="3">
        <v>10</v>
      </c>
      <c r="AH311" s="3">
        <v>10</v>
      </c>
      <c r="AI311" s="3">
        <v>10</v>
      </c>
      <c r="AJ311" s="3">
        <v>10</v>
      </c>
      <c r="AK311" s="3">
        <v>10</v>
      </c>
      <c r="AL311" s="3">
        <v>10</v>
      </c>
      <c r="AM311" s="3">
        <v>10</v>
      </c>
      <c r="AN311" s="3">
        <v>10</v>
      </c>
      <c r="AO311" s="3">
        <v>10</v>
      </c>
      <c r="AP311" s="3">
        <v>10</v>
      </c>
      <c r="AQ311" s="3">
        <v>10</v>
      </c>
      <c r="AR311" s="3">
        <v>10</v>
      </c>
      <c r="AS311" s="3">
        <v>10</v>
      </c>
    </row>
    <row r="312" spans="1:45">
      <c r="A312" t="s">
        <v>626</v>
      </c>
      <c r="B312" s="23">
        <v>318</v>
      </c>
      <c r="C312" s="18" t="s">
        <v>385</v>
      </c>
      <c r="D312" s="3">
        <v>18</v>
      </c>
      <c r="E312" s="3">
        <v>17</v>
      </c>
      <c r="F312" s="3">
        <v>18</v>
      </c>
      <c r="G312" s="3">
        <v>18</v>
      </c>
      <c r="H312" s="3">
        <v>18</v>
      </c>
      <c r="I312" s="3">
        <v>18</v>
      </c>
      <c r="J312" s="3">
        <v>18</v>
      </c>
      <c r="K312" s="3">
        <v>18</v>
      </c>
      <c r="L312" s="3">
        <v>18</v>
      </c>
      <c r="M312" s="3">
        <v>18</v>
      </c>
      <c r="N312" s="3">
        <v>18</v>
      </c>
      <c r="O312" s="3">
        <v>18</v>
      </c>
      <c r="P312" s="3">
        <v>18</v>
      </c>
      <c r="Q312" s="3">
        <v>18</v>
      </c>
      <c r="R312" s="3">
        <v>18</v>
      </c>
      <c r="S312" s="3">
        <v>18</v>
      </c>
      <c r="T312" s="3">
        <v>18</v>
      </c>
      <c r="U312" s="3">
        <v>18</v>
      </c>
      <c r="V312" s="3">
        <v>18</v>
      </c>
      <c r="W312" s="3">
        <v>18</v>
      </c>
      <c r="X312" s="3">
        <v>18</v>
      </c>
      <c r="Y312" s="3">
        <v>18</v>
      </c>
      <c r="Z312" s="3">
        <v>18</v>
      </c>
      <c r="AA312" s="3">
        <v>18</v>
      </c>
      <c r="AB312" s="3">
        <v>18</v>
      </c>
      <c r="AC312" s="3">
        <v>18</v>
      </c>
      <c r="AD312" s="3">
        <v>18</v>
      </c>
      <c r="AE312" s="3">
        <v>18</v>
      </c>
      <c r="AF312" s="3">
        <v>18</v>
      </c>
      <c r="AG312" s="3">
        <v>18</v>
      </c>
      <c r="AH312" s="3">
        <v>18</v>
      </c>
      <c r="AI312" s="3">
        <v>18</v>
      </c>
      <c r="AJ312" s="3">
        <v>19</v>
      </c>
      <c r="AK312" s="3">
        <v>20</v>
      </c>
      <c r="AL312" s="3">
        <v>20</v>
      </c>
      <c r="AM312" s="3">
        <v>23</v>
      </c>
      <c r="AN312" s="3">
        <v>23</v>
      </c>
      <c r="AO312" s="3">
        <v>23</v>
      </c>
      <c r="AP312" s="3">
        <v>23</v>
      </c>
      <c r="AQ312" s="3">
        <v>23</v>
      </c>
      <c r="AR312" s="3">
        <v>23</v>
      </c>
      <c r="AS312" s="3">
        <v>20</v>
      </c>
    </row>
    <row r="313" spans="1:45">
      <c r="A313" t="s">
        <v>626</v>
      </c>
      <c r="B313" s="23">
        <v>319</v>
      </c>
      <c r="C313" s="18" t="s">
        <v>386</v>
      </c>
      <c r="D313" s="3">
        <v>18</v>
      </c>
      <c r="E313" s="3">
        <v>18</v>
      </c>
      <c r="F313" s="3">
        <v>18</v>
      </c>
      <c r="G313" s="3">
        <v>18</v>
      </c>
      <c r="H313" s="3">
        <v>18</v>
      </c>
      <c r="I313" s="3">
        <v>18</v>
      </c>
      <c r="J313" s="3">
        <v>18</v>
      </c>
      <c r="K313" s="3">
        <v>18</v>
      </c>
      <c r="L313" s="3">
        <v>18</v>
      </c>
      <c r="M313" s="3">
        <v>18</v>
      </c>
      <c r="N313" s="3">
        <v>18</v>
      </c>
      <c r="O313" s="3">
        <v>18</v>
      </c>
      <c r="P313" s="3">
        <v>18</v>
      </c>
      <c r="Q313" s="3">
        <v>18</v>
      </c>
      <c r="R313" s="3">
        <v>18</v>
      </c>
      <c r="S313" s="3">
        <v>18</v>
      </c>
      <c r="T313" s="3">
        <v>18</v>
      </c>
      <c r="U313" s="3">
        <v>18</v>
      </c>
      <c r="V313" s="3">
        <v>18</v>
      </c>
      <c r="W313" s="3">
        <v>18</v>
      </c>
      <c r="X313" s="3">
        <v>18</v>
      </c>
      <c r="Y313" s="3">
        <v>18</v>
      </c>
      <c r="Z313" s="3">
        <v>18</v>
      </c>
      <c r="AA313" s="3">
        <v>18</v>
      </c>
      <c r="AB313" s="3">
        <v>18</v>
      </c>
      <c r="AC313" s="3">
        <v>18</v>
      </c>
      <c r="AD313" s="3">
        <v>18</v>
      </c>
      <c r="AE313" s="3">
        <v>19</v>
      </c>
      <c r="AF313" s="3">
        <v>19</v>
      </c>
      <c r="AG313" s="3">
        <v>19</v>
      </c>
      <c r="AH313" s="3">
        <v>21</v>
      </c>
      <c r="AI313" s="3">
        <v>20</v>
      </c>
      <c r="AJ313" s="3">
        <v>20</v>
      </c>
      <c r="AK313" s="3">
        <v>20</v>
      </c>
      <c r="AL313" s="3">
        <v>20</v>
      </c>
      <c r="AM313" s="3">
        <v>20</v>
      </c>
      <c r="AN313" s="3">
        <v>20</v>
      </c>
      <c r="AO313" s="3">
        <v>20</v>
      </c>
      <c r="AP313" s="3">
        <v>20</v>
      </c>
      <c r="AQ313" s="3">
        <v>20</v>
      </c>
      <c r="AR313" s="3">
        <v>20</v>
      </c>
      <c r="AS313" s="3">
        <v>20</v>
      </c>
    </row>
    <row r="314" spans="1:45">
      <c r="A314" t="s">
        <v>626</v>
      </c>
      <c r="B314" s="23">
        <v>320</v>
      </c>
      <c r="C314" s="18" t="s">
        <v>387</v>
      </c>
      <c r="D314" s="3">
        <v>22</v>
      </c>
      <c r="E314" s="3">
        <v>22</v>
      </c>
      <c r="F314" s="3">
        <v>22</v>
      </c>
      <c r="G314" s="3">
        <v>22</v>
      </c>
      <c r="H314" s="3">
        <v>22</v>
      </c>
      <c r="I314" s="3">
        <v>22</v>
      </c>
      <c r="J314" s="3">
        <v>24</v>
      </c>
      <c r="K314" s="3">
        <v>24</v>
      </c>
      <c r="L314" s="3">
        <v>24</v>
      </c>
      <c r="M314" s="3">
        <v>22</v>
      </c>
      <c r="N314" s="3">
        <v>22</v>
      </c>
      <c r="O314" s="3">
        <v>22</v>
      </c>
      <c r="P314" s="3">
        <v>22</v>
      </c>
      <c r="Q314" s="3">
        <v>22</v>
      </c>
      <c r="R314" s="3">
        <v>22</v>
      </c>
      <c r="S314" s="3">
        <v>22</v>
      </c>
      <c r="T314" s="3">
        <v>22</v>
      </c>
      <c r="U314" s="3">
        <v>22</v>
      </c>
      <c r="V314" s="3">
        <v>22</v>
      </c>
      <c r="W314" s="3">
        <v>22</v>
      </c>
      <c r="X314" s="3">
        <v>22</v>
      </c>
      <c r="Y314" s="3">
        <v>22</v>
      </c>
      <c r="Z314" s="3">
        <v>22</v>
      </c>
      <c r="AA314" s="3">
        <v>22</v>
      </c>
      <c r="AB314" s="3">
        <v>22</v>
      </c>
      <c r="AC314" s="3">
        <v>21</v>
      </c>
      <c r="AD314" s="3">
        <v>21</v>
      </c>
      <c r="AE314" s="3">
        <v>22</v>
      </c>
      <c r="AF314" s="3">
        <v>22</v>
      </c>
      <c r="AG314" s="3">
        <v>22</v>
      </c>
      <c r="AH314" s="3">
        <v>22</v>
      </c>
      <c r="AI314" s="3">
        <v>22</v>
      </c>
      <c r="AJ314" s="3">
        <v>22</v>
      </c>
      <c r="AK314" s="3">
        <v>22</v>
      </c>
      <c r="AL314" s="3">
        <v>22</v>
      </c>
      <c r="AM314" s="3">
        <v>22</v>
      </c>
      <c r="AN314" s="3">
        <v>22</v>
      </c>
      <c r="AO314" s="3">
        <v>22</v>
      </c>
      <c r="AP314" s="3">
        <v>22</v>
      </c>
      <c r="AQ314" s="3">
        <v>22</v>
      </c>
      <c r="AR314" s="3">
        <v>22</v>
      </c>
      <c r="AS314" s="3">
        <v>22</v>
      </c>
    </row>
    <row r="315" spans="1:45">
      <c r="A315" t="s">
        <v>626</v>
      </c>
      <c r="B315" s="23">
        <v>321</v>
      </c>
      <c r="C315" s="18" t="s">
        <v>388</v>
      </c>
      <c r="D315" s="3">
        <v>9</v>
      </c>
      <c r="E315" s="3">
        <v>9</v>
      </c>
      <c r="F315" s="3">
        <v>9</v>
      </c>
      <c r="G315" s="3">
        <v>9</v>
      </c>
      <c r="H315" s="3">
        <v>9</v>
      </c>
      <c r="I315" s="3">
        <v>8</v>
      </c>
      <c r="J315" s="3">
        <v>8</v>
      </c>
      <c r="K315" s="3">
        <v>8</v>
      </c>
      <c r="L315" s="3">
        <v>7</v>
      </c>
      <c r="M315" s="3">
        <v>8</v>
      </c>
      <c r="N315" s="3">
        <v>8</v>
      </c>
      <c r="O315" s="3">
        <v>7</v>
      </c>
      <c r="P315" s="3">
        <v>7</v>
      </c>
      <c r="Q315" s="3">
        <v>6</v>
      </c>
      <c r="R315" s="3">
        <v>6</v>
      </c>
      <c r="S315" s="3">
        <v>6</v>
      </c>
      <c r="T315" s="3">
        <v>6</v>
      </c>
      <c r="U315" s="3">
        <v>6</v>
      </c>
      <c r="V315" s="3">
        <v>6</v>
      </c>
      <c r="W315" s="3">
        <v>6</v>
      </c>
      <c r="X315" s="3">
        <v>6</v>
      </c>
      <c r="Y315" s="3">
        <v>6</v>
      </c>
      <c r="Z315" s="3">
        <v>6</v>
      </c>
      <c r="AA315" s="3">
        <v>6</v>
      </c>
      <c r="AB315" s="3">
        <v>6</v>
      </c>
      <c r="AC315" s="3">
        <v>7</v>
      </c>
      <c r="AD315" s="3">
        <v>7</v>
      </c>
      <c r="AE315" s="3">
        <v>7</v>
      </c>
      <c r="AF315" s="3">
        <v>7</v>
      </c>
      <c r="AG315" s="3">
        <v>7</v>
      </c>
      <c r="AH315" s="3">
        <v>7</v>
      </c>
      <c r="AI315" s="3">
        <v>7</v>
      </c>
      <c r="AJ315" s="3">
        <v>7</v>
      </c>
      <c r="AK315" s="3">
        <v>7</v>
      </c>
      <c r="AL315" s="3">
        <v>7</v>
      </c>
      <c r="AM315" s="3">
        <v>7</v>
      </c>
      <c r="AN315" s="3">
        <v>7</v>
      </c>
      <c r="AO315" s="3">
        <v>7</v>
      </c>
      <c r="AP315" s="3">
        <v>7</v>
      </c>
      <c r="AQ315" s="3">
        <v>7</v>
      </c>
      <c r="AR315" s="3">
        <v>7</v>
      </c>
      <c r="AS315" s="3">
        <v>7</v>
      </c>
    </row>
    <row r="316" spans="1:45">
      <c r="A316" t="s">
        <v>626</v>
      </c>
      <c r="B316" s="23">
        <v>322</v>
      </c>
      <c r="C316" s="18" t="s">
        <v>389</v>
      </c>
      <c r="D316" s="3">
        <v>13</v>
      </c>
      <c r="E316" s="3">
        <v>13</v>
      </c>
      <c r="F316" s="3">
        <v>13</v>
      </c>
      <c r="G316" s="3">
        <v>13</v>
      </c>
      <c r="H316" s="3">
        <v>13</v>
      </c>
      <c r="I316" s="3">
        <v>13</v>
      </c>
      <c r="J316" s="3">
        <v>13</v>
      </c>
      <c r="K316" s="3">
        <v>13</v>
      </c>
      <c r="L316" s="3">
        <v>13</v>
      </c>
      <c r="M316" s="3">
        <v>13</v>
      </c>
      <c r="N316" s="3">
        <v>13</v>
      </c>
      <c r="O316" s="3">
        <v>13</v>
      </c>
      <c r="P316" s="3">
        <v>13</v>
      </c>
      <c r="Q316" s="3">
        <v>13</v>
      </c>
      <c r="R316" s="3">
        <v>13</v>
      </c>
      <c r="S316" s="3">
        <v>13</v>
      </c>
      <c r="T316" s="3">
        <v>13</v>
      </c>
      <c r="U316" s="3">
        <v>13</v>
      </c>
      <c r="V316" s="3">
        <v>14</v>
      </c>
      <c r="W316" s="3">
        <v>14</v>
      </c>
      <c r="X316" s="3">
        <v>14</v>
      </c>
      <c r="Y316" s="3">
        <v>14</v>
      </c>
      <c r="Z316" s="3">
        <v>14</v>
      </c>
      <c r="AA316" s="3">
        <v>14</v>
      </c>
      <c r="AB316" s="3">
        <v>14</v>
      </c>
      <c r="AC316" s="3">
        <v>14</v>
      </c>
      <c r="AD316" s="3">
        <v>14</v>
      </c>
      <c r="AE316" s="3">
        <v>14</v>
      </c>
      <c r="AF316" s="3">
        <v>14</v>
      </c>
      <c r="AG316" s="3">
        <v>14</v>
      </c>
      <c r="AH316" s="3">
        <v>14</v>
      </c>
      <c r="AI316" s="3">
        <v>14</v>
      </c>
      <c r="AJ316" s="3">
        <v>14</v>
      </c>
      <c r="AK316" s="3">
        <v>14</v>
      </c>
      <c r="AL316" s="3">
        <v>14</v>
      </c>
      <c r="AM316" s="3">
        <v>14</v>
      </c>
      <c r="AN316" s="3">
        <v>12</v>
      </c>
      <c r="AO316" s="3">
        <v>14</v>
      </c>
      <c r="AP316" s="3">
        <v>14</v>
      </c>
      <c r="AQ316" s="3">
        <v>13</v>
      </c>
      <c r="AR316" s="3">
        <v>15</v>
      </c>
      <c r="AS316" s="3">
        <v>15</v>
      </c>
    </row>
    <row r="317" spans="1:45">
      <c r="A317" t="s">
        <v>626</v>
      </c>
      <c r="B317" s="23">
        <v>323</v>
      </c>
      <c r="C317" s="18" t="s">
        <v>390</v>
      </c>
      <c r="D317" s="3">
        <v>19</v>
      </c>
      <c r="E317" s="3">
        <v>19</v>
      </c>
      <c r="F317" s="3">
        <v>19</v>
      </c>
      <c r="G317" s="3">
        <v>19</v>
      </c>
      <c r="H317" s="3">
        <v>19</v>
      </c>
      <c r="I317" s="3">
        <v>19</v>
      </c>
      <c r="J317" s="3">
        <v>19</v>
      </c>
      <c r="K317" s="3">
        <v>19</v>
      </c>
      <c r="L317" s="3">
        <v>19</v>
      </c>
      <c r="M317" s="3">
        <v>19</v>
      </c>
      <c r="N317" s="3">
        <v>19</v>
      </c>
      <c r="O317" s="3">
        <v>19</v>
      </c>
      <c r="P317" s="3">
        <v>19</v>
      </c>
      <c r="Q317" s="3">
        <v>20</v>
      </c>
      <c r="R317" s="3">
        <v>20</v>
      </c>
      <c r="S317" s="3">
        <v>20</v>
      </c>
      <c r="T317" s="3">
        <v>20</v>
      </c>
      <c r="U317" s="3">
        <v>20</v>
      </c>
      <c r="V317" s="3">
        <v>20</v>
      </c>
      <c r="W317" s="3">
        <v>20</v>
      </c>
      <c r="X317" s="3">
        <v>20</v>
      </c>
      <c r="Y317" s="3">
        <v>20</v>
      </c>
      <c r="Z317" s="3">
        <v>20</v>
      </c>
      <c r="AA317" s="3">
        <v>20</v>
      </c>
      <c r="AB317" s="3">
        <v>20</v>
      </c>
      <c r="AC317" s="3">
        <v>20</v>
      </c>
      <c r="AD317" s="3">
        <v>20</v>
      </c>
      <c r="AE317" s="3">
        <v>20</v>
      </c>
      <c r="AF317" s="3">
        <v>20</v>
      </c>
      <c r="AG317" s="3">
        <v>20</v>
      </c>
      <c r="AH317" s="3">
        <v>20</v>
      </c>
      <c r="AI317" s="3">
        <v>20</v>
      </c>
      <c r="AJ317" s="3">
        <v>20</v>
      </c>
      <c r="AK317" s="3">
        <v>20</v>
      </c>
      <c r="AL317" s="3">
        <v>20</v>
      </c>
      <c r="AM317" s="3">
        <v>20</v>
      </c>
      <c r="AN317" s="3">
        <v>20</v>
      </c>
      <c r="AO317" s="3">
        <v>20</v>
      </c>
      <c r="AP317" s="3">
        <v>20</v>
      </c>
      <c r="AQ317" s="3">
        <v>20</v>
      </c>
      <c r="AR317" s="3">
        <v>21</v>
      </c>
      <c r="AS317" s="3">
        <v>21</v>
      </c>
    </row>
    <row r="318" spans="1:45">
      <c r="A318" t="s">
        <v>626</v>
      </c>
      <c r="B318" s="23">
        <v>324</v>
      </c>
      <c r="C318" s="18" t="s">
        <v>391</v>
      </c>
      <c r="D318" s="3">
        <v>272</v>
      </c>
      <c r="E318" s="3">
        <v>275</v>
      </c>
      <c r="F318" s="3">
        <v>277</v>
      </c>
      <c r="G318" s="3">
        <v>277</v>
      </c>
      <c r="H318" s="3">
        <v>273</v>
      </c>
      <c r="I318" s="3">
        <v>275</v>
      </c>
      <c r="J318" s="3">
        <v>265</v>
      </c>
      <c r="K318" s="3">
        <v>267</v>
      </c>
      <c r="L318" s="3">
        <v>270</v>
      </c>
      <c r="M318" s="3">
        <v>277</v>
      </c>
      <c r="N318" s="3">
        <v>278</v>
      </c>
      <c r="O318" s="3">
        <v>280</v>
      </c>
      <c r="P318" s="3">
        <v>279</v>
      </c>
      <c r="Q318" s="3">
        <v>279</v>
      </c>
      <c r="R318" s="3">
        <v>279</v>
      </c>
      <c r="S318" s="3">
        <v>278</v>
      </c>
      <c r="T318" s="3">
        <v>278</v>
      </c>
      <c r="U318" s="3">
        <v>279</v>
      </c>
      <c r="V318" s="3">
        <v>283</v>
      </c>
      <c r="W318" s="3">
        <v>283</v>
      </c>
      <c r="X318" s="3">
        <v>285</v>
      </c>
      <c r="Y318" s="3">
        <v>284</v>
      </c>
      <c r="Z318" s="3">
        <v>285</v>
      </c>
      <c r="AA318" s="3">
        <v>291</v>
      </c>
      <c r="AB318" s="3">
        <v>294</v>
      </c>
      <c r="AC318" s="3">
        <v>296</v>
      </c>
      <c r="AD318" s="3">
        <v>293</v>
      </c>
      <c r="AE318" s="3">
        <v>291</v>
      </c>
      <c r="AF318" s="3">
        <v>292</v>
      </c>
      <c r="AG318" s="3">
        <v>289</v>
      </c>
      <c r="AH318" s="3">
        <v>294</v>
      </c>
      <c r="AI318" s="3">
        <v>292</v>
      </c>
      <c r="AJ318" s="3">
        <v>291</v>
      </c>
      <c r="AK318" s="3">
        <v>293</v>
      </c>
      <c r="AL318" s="3">
        <v>294</v>
      </c>
      <c r="AM318" s="3">
        <v>295</v>
      </c>
      <c r="AN318" s="3">
        <v>295</v>
      </c>
      <c r="AO318" s="3">
        <v>291</v>
      </c>
      <c r="AP318" s="3">
        <v>292</v>
      </c>
      <c r="AQ318" s="3">
        <v>293</v>
      </c>
      <c r="AR318" s="3">
        <v>294</v>
      </c>
      <c r="AS318" s="3">
        <v>292</v>
      </c>
    </row>
    <row r="319" spans="1:45">
      <c r="A319" t="s">
        <v>626</v>
      </c>
      <c r="B319" s="23">
        <v>325</v>
      </c>
      <c r="C319" s="18" t="s">
        <v>392</v>
      </c>
      <c r="D319" s="3">
        <v>8</v>
      </c>
      <c r="E319" s="3">
        <v>8</v>
      </c>
      <c r="F319" s="3">
        <v>8</v>
      </c>
      <c r="G319" s="3">
        <v>8</v>
      </c>
      <c r="H319" s="3">
        <v>8</v>
      </c>
      <c r="I319" s="3">
        <v>8</v>
      </c>
      <c r="J319" s="3">
        <v>8</v>
      </c>
      <c r="K319" s="3">
        <v>8</v>
      </c>
      <c r="L319" s="3">
        <v>8</v>
      </c>
      <c r="M319" s="3">
        <v>8</v>
      </c>
      <c r="N319" s="3">
        <v>8</v>
      </c>
      <c r="O319" s="3">
        <v>8</v>
      </c>
      <c r="P319" s="3">
        <v>8</v>
      </c>
      <c r="Q319" s="3">
        <v>8</v>
      </c>
      <c r="R319" s="3">
        <v>8</v>
      </c>
      <c r="S319" s="3">
        <v>8</v>
      </c>
      <c r="T319" s="3">
        <v>8</v>
      </c>
      <c r="U319" s="3">
        <v>8</v>
      </c>
      <c r="V319" s="3">
        <v>8</v>
      </c>
      <c r="W319" s="3">
        <v>9</v>
      </c>
      <c r="X319" s="3">
        <v>8</v>
      </c>
      <c r="Y319" s="3">
        <v>8</v>
      </c>
      <c r="Z319" s="3">
        <v>8</v>
      </c>
      <c r="AA319" s="3">
        <v>8</v>
      </c>
      <c r="AB319" s="3">
        <v>8</v>
      </c>
      <c r="AC319" s="3">
        <v>8</v>
      </c>
      <c r="AD319" s="3">
        <v>8</v>
      </c>
      <c r="AE319" s="3">
        <v>8</v>
      </c>
      <c r="AF319" s="3">
        <v>8</v>
      </c>
      <c r="AG319" s="3">
        <v>8</v>
      </c>
      <c r="AH319" s="3">
        <v>9</v>
      </c>
      <c r="AI319" s="3">
        <v>9</v>
      </c>
      <c r="AJ319" s="3">
        <v>10</v>
      </c>
      <c r="AK319" s="3">
        <v>10</v>
      </c>
      <c r="AL319" s="3">
        <v>10</v>
      </c>
      <c r="AM319" s="3">
        <v>10</v>
      </c>
      <c r="AN319" s="3">
        <v>10</v>
      </c>
      <c r="AO319" s="3">
        <v>10</v>
      </c>
      <c r="AP319" s="3">
        <v>10</v>
      </c>
      <c r="AQ319" s="3">
        <v>12</v>
      </c>
      <c r="AR319" s="3">
        <v>12</v>
      </c>
      <c r="AS319" s="3">
        <v>12</v>
      </c>
    </row>
    <row r="320" spans="1:45">
      <c r="A320" t="s">
        <v>626</v>
      </c>
      <c r="B320" s="23">
        <v>326</v>
      </c>
      <c r="C320" s="18" t="s">
        <v>393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  <c r="Q320" s="3">
        <v>0</v>
      </c>
      <c r="R320" s="3">
        <v>0</v>
      </c>
      <c r="S320" s="3">
        <v>0</v>
      </c>
      <c r="T320" s="3">
        <v>0</v>
      </c>
      <c r="U320" s="3">
        <v>0</v>
      </c>
      <c r="V320" s="3">
        <v>0</v>
      </c>
      <c r="W320" s="3">
        <v>0</v>
      </c>
      <c r="X320" s="3">
        <v>0</v>
      </c>
      <c r="Y320" s="3">
        <v>0</v>
      </c>
      <c r="Z320" s="3">
        <v>0</v>
      </c>
      <c r="AA320" s="3">
        <v>0</v>
      </c>
      <c r="AB320" s="3">
        <v>0</v>
      </c>
      <c r="AC320" s="3">
        <v>0</v>
      </c>
      <c r="AD320" s="3">
        <v>0</v>
      </c>
      <c r="AE320" s="3">
        <v>0</v>
      </c>
      <c r="AF320" s="3">
        <v>0</v>
      </c>
      <c r="AG320" s="3">
        <v>0</v>
      </c>
      <c r="AH320" s="3">
        <v>0</v>
      </c>
      <c r="AI320" s="3">
        <v>0</v>
      </c>
      <c r="AJ320" s="3">
        <v>0</v>
      </c>
      <c r="AK320" s="3">
        <v>0</v>
      </c>
      <c r="AL320" s="3">
        <v>0</v>
      </c>
      <c r="AM320" s="3">
        <v>0</v>
      </c>
      <c r="AN320" s="3">
        <v>0</v>
      </c>
      <c r="AO320" s="3">
        <v>0</v>
      </c>
      <c r="AP320" s="3">
        <v>0</v>
      </c>
      <c r="AQ320" s="3">
        <v>0</v>
      </c>
      <c r="AR320" s="3">
        <v>0</v>
      </c>
      <c r="AS320" s="3">
        <v>0</v>
      </c>
    </row>
    <row r="321" spans="1:45">
      <c r="A321" t="s">
        <v>626</v>
      </c>
      <c r="B321" s="23">
        <v>327</v>
      </c>
      <c r="C321" s="18" t="s">
        <v>394</v>
      </c>
      <c r="D321" s="3">
        <v>143</v>
      </c>
      <c r="E321" s="3">
        <v>142</v>
      </c>
      <c r="F321" s="3">
        <v>143</v>
      </c>
      <c r="G321" s="3">
        <v>143</v>
      </c>
      <c r="H321" s="3">
        <v>144</v>
      </c>
      <c r="I321" s="3">
        <v>145</v>
      </c>
      <c r="J321" s="3">
        <v>146</v>
      </c>
      <c r="K321" s="3">
        <v>148</v>
      </c>
      <c r="L321" s="3">
        <v>147</v>
      </c>
      <c r="M321" s="3">
        <v>145</v>
      </c>
      <c r="N321" s="3">
        <v>147</v>
      </c>
      <c r="O321" s="3">
        <v>148</v>
      </c>
      <c r="P321" s="3">
        <v>147</v>
      </c>
      <c r="Q321" s="3">
        <v>145</v>
      </c>
      <c r="R321" s="3">
        <v>147</v>
      </c>
      <c r="S321" s="3">
        <v>147</v>
      </c>
      <c r="T321" s="3">
        <v>147</v>
      </c>
      <c r="U321" s="3">
        <v>146</v>
      </c>
      <c r="V321" s="3">
        <v>143</v>
      </c>
      <c r="W321" s="3">
        <v>143</v>
      </c>
      <c r="X321" s="3">
        <v>143</v>
      </c>
      <c r="Y321" s="3">
        <v>143</v>
      </c>
      <c r="Z321" s="3">
        <v>144</v>
      </c>
      <c r="AA321" s="3">
        <v>145</v>
      </c>
      <c r="AB321" s="3">
        <v>145</v>
      </c>
      <c r="AC321" s="3">
        <v>145</v>
      </c>
      <c r="AD321" s="3">
        <v>147</v>
      </c>
      <c r="AE321" s="3">
        <v>146</v>
      </c>
      <c r="AF321" s="3">
        <v>147</v>
      </c>
      <c r="AG321" s="3">
        <v>146</v>
      </c>
      <c r="AH321" s="3">
        <v>148</v>
      </c>
      <c r="AI321" s="3">
        <v>148</v>
      </c>
      <c r="AJ321" s="3">
        <v>149</v>
      </c>
      <c r="AK321" s="3">
        <v>149</v>
      </c>
      <c r="AL321" s="3">
        <v>149</v>
      </c>
      <c r="AM321" s="3">
        <v>150</v>
      </c>
      <c r="AN321" s="3">
        <v>150</v>
      </c>
      <c r="AO321" s="3">
        <v>153</v>
      </c>
      <c r="AP321" s="3">
        <v>153</v>
      </c>
      <c r="AQ321" s="3">
        <v>152</v>
      </c>
      <c r="AR321" s="3">
        <v>153</v>
      </c>
      <c r="AS321" s="3">
        <v>153</v>
      </c>
    </row>
    <row r="322" spans="1:45">
      <c r="A322" t="s">
        <v>626</v>
      </c>
      <c r="B322" s="23">
        <v>328</v>
      </c>
      <c r="C322" s="18" t="s">
        <v>395</v>
      </c>
      <c r="D322" s="3">
        <v>24</v>
      </c>
      <c r="E322" s="3">
        <v>24</v>
      </c>
      <c r="F322" s="3">
        <v>24</v>
      </c>
      <c r="G322" s="3">
        <v>24</v>
      </c>
      <c r="H322" s="3">
        <v>24</v>
      </c>
      <c r="I322" s="3">
        <v>24</v>
      </c>
      <c r="J322" s="3">
        <v>24</v>
      </c>
      <c r="K322" s="3">
        <v>24</v>
      </c>
      <c r="L322" s="3">
        <v>24</v>
      </c>
      <c r="M322" s="3">
        <v>24</v>
      </c>
      <c r="N322" s="3">
        <v>24</v>
      </c>
      <c r="O322" s="3">
        <v>24</v>
      </c>
      <c r="P322" s="3">
        <v>25</v>
      </c>
      <c r="Q322" s="3">
        <v>25</v>
      </c>
      <c r="R322" s="3">
        <v>25</v>
      </c>
      <c r="S322" s="3">
        <v>25</v>
      </c>
      <c r="T322" s="3">
        <v>25</v>
      </c>
      <c r="U322" s="3">
        <v>25</v>
      </c>
      <c r="V322" s="3">
        <v>25</v>
      </c>
      <c r="W322" s="3">
        <v>25</v>
      </c>
      <c r="X322" s="3">
        <v>25</v>
      </c>
      <c r="Y322" s="3">
        <v>25</v>
      </c>
      <c r="Z322" s="3">
        <v>25</v>
      </c>
      <c r="AA322" s="3">
        <v>25</v>
      </c>
      <c r="AB322" s="3">
        <v>25</v>
      </c>
      <c r="AC322" s="3">
        <v>25</v>
      </c>
      <c r="AD322" s="3">
        <v>25</v>
      </c>
      <c r="AE322" s="3">
        <v>25</v>
      </c>
      <c r="AF322" s="3">
        <v>25</v>
      </c>
      <c r="AG322" s="3">
        <v>25</v>
      </c>
      <c r="AH322" s="3">
        <v>25</v>
      </c>
      <c r="AI322" s="3">
        <v>25</v>
      </c>
      <c r="AJ322" s="3">
        <v>25</v>
      </c>
      <c r="AK322" s="3">
        <v>25</v>
      </c>
      <c r="AL322" s="3">
        <v>25</v>
      </c>
      <c r="AM322" s="3">
        <v>25</v>
      </c>
      <c r="AN322" s="3">
        <v>25</v>
      </c>
      <c r="AO322" s="3">
        <v>25</v>
      </c>
      <c r="AP322" s="3">
        <v>25</v>
      </c>
      <c r="AQ322" s="3">
        <v>25</v>
      </c>
      <c r="AR322" s="3">
        <v>25</v>
      </c>
      <c r="AS322" s="3">
        <v>25</v>
      </c>
    </row>
    <row r="323" spans="1:45">
      <c r="A323" t="s">
        <v>626</v>
      </c>
      <c r="B323" s="23">
        <v>329</v>
      </c>
      <c r="C323" s="18" t="s">
        <v>396</v>
      </c>
      <c r="D323" s="3">
        <v>25</v>
      </c>
      <c r="E323" s="3">
        <v>25</v>
      </c>
      <c r="F323" s="3">
        <v>25</v>
      </c>
      <c r="G323" s="3">
        <v>25</v>
      </c>
      <c r="H323" s="3">
        <v>25</v>
      </c>
      <c r="I323" s="3">
        <v>25</v>
      </c>
      <c r="J323" s="3">
        <v>25</v>
      </c>
      <c r="K323" s="3">
        <v>25</v>
      </c>
      <c r="L323" s="3">
        <v>25</v>
      </c>
      <c r="M323" s="3">
        <v>25</v>
      </c>
      <c r="N323" s="3">
        <v>28</v>
      </c>
      <c r="O323" s="3">
        <v>28</v>
      </c>
      <c r="P323" s="3">
        <v>28</v>
      </c>
      <c r="Q323" s="3">
        <v>28</v>
      </c>
      <c r="R323" s="3">
        <v>27</v>
      </c>
      <c r="S323" s="3">
        <v>27</v>
      </c>
      <c r="T323" s="3">
        <v>27</v>
      </c>
      <c r="U323" s="3">
        <v>27</v>
      </c>
      <c r="V323" s="3">
        <v>27</v>
      </c>
      <c r="W323" s="3">
        <v>27</v>
      </c>
      <c r="X323" s="3">
        <v>27</v>
      </c>
      <c r="Y323" s="3">
        <v>27</v>
      </c>
      <c r="Z323" s="3">
        <v>27</v>
      </c>
      <c r="AA323" s="3">
        <v>27</v>
      </c>
      <c r="AB323" s="3">
        <v>27</v>
      </c>
      <c r="AC323" s="3">
        <v>26</v>
      </c>
      <c r="AD323" s="3">
        <v>26</v>
      </c>
      <c r="AE323" s="3">
        <v>26</v>
      </c>
      <c r="AF323" s="3">
        <v>26</v>
      </c>
      <c r="AG323" s="3">
        <v>29</v>
      </c>
      <c r="AH323" s="3">
        <v>31</v>
      </c>
      <c r="AI323" s="3">
        <v>31</v>
      </c>
      <c r="AJ323" s="3">
        <v>30</v>
      </c>
      <c r="AK323" s="3">
        <v>30</v>
      </c>
      <c r="AL323" s="3">
        <v>30</v>
      </c>
      <c r="AM323" s="3">
        <v>30</v>
      </c>
      <c r="AN323" s="3">
        <v>30</v>
      </c>
      <c r="AO323" s="3">
        <v>30</v>
      </c>
      <c r="AP323" s="3">
        <v>30</v>
      </c>
      <c r="AQ323" s="3">
        <v>30</v>
      </c>
      <c r="AR323" s="3">
        <v>30</v>
      </c>
      <c r="AS323" s="3">
        <v>30</v>
      </c>
    </row>
    <row r="324" spans="1:45">
      <c r="A324" t="s">
        <v>626</v>
      </c>
      <c r="B324" s="23">
        <v>402</v>
      </c>
      <c r="C324" s="18" t="s">
        <v>397</v>
      </c>
      <c r="D324" s="3">
        <v>1</v>
      </c>
      <c r="E324" s="3">
        <v>1</v>
      </c>
      <c r="F324" s="3">
        <v>1</v>
      </c>
      <c r="G324" s="3">
        <v>1</v>
      </c>
      <c r="H324" s="3">
        <v>1</v>
      </c>
      <c r="I324" s="3">
        <v>1</v>
      </c>
      <c r="J324" s="3">
        <v>1</v>
      </c>
      <c r="K324" s="3">
        <v>1</v>
      </c>
      <c r="L324" s="3">
        <v>1</v>
      </c>
      <c r="M324" s="3">
        <v>1</v>
      </c>
      <c r="N324" s="3">
        <v>1</v>
      </c>
      <c r="O324" s="3">
        <v>1</v>
      </c>
      <c r="P324" s="3">
        <v>1</v>
      </c>
      <c r="Q324" s="3">
        <v>1</v>
      </c>
      <c r="R324" s="3">
        <v>1</v>
      </c>
      <c r="S324" s="3">
        <v>1</v>
      </c>
      <c r="T324" s="3">
        <v>1</v>
      </c>
      <c r="U324" s="3">
        <v>1</v>
      </c>
      <c r="V324" s="3">
        <v>1</v>
      </c>
      <c r="W324" s="3">
        <v>1</v>
      </c>
      <c r="X324" s="3">
        <v>1</v>
      </c>
      <c r="Y324" s="3">
        <v>2</v>
      </c>
      <c r="Z324" s="3">
        <v>2</v>
      </c>
      <c r="AA324" s="3">
        <v>2</v>
      </c>
      <c r="AB324" s="3">
        <v>2</v>
      </c>
      <c r="AC324" s="3">
        <v>2</v>
      </c>
      <c r="AD324" s="3">
        <v>2</v>
      </c>
      <c r="AE324" s="3">
        <v>2</v>
      </c>
      <c r="AF324" s="3">
        <v>2</v>
      </c>
      <c r="AG324" s="3">
        <v>2</v>
      </c>
      <c r="AH324" s="3">
        <v>1</v>
      </c>
      <c r="AI324" s="3">
        <v>1</v>
      </c>
      <c r="AJ324" s="3">
        <v>1</v>
      </c>
      <c r="AK324" s="3">
        <v>1</v>
      </c>
      <c r="AL324" s="3">
        <v>1</v>
      </c>
      <c r="AM324" s="3">
        <v>1</v>
      </c>
      <c r="AN324" s="3">
        <v>1</v>
      </c>
      <c r="AO324" s="3">
        <v>1</v>
      </c>
      <c r="AP324" s="3">
        <v>1</v>
      </c>
      <c r="AQ324" s="3">
        <v>1</v>
      </c>
      <c r="AR324" s="3">
        <v>1</v>
      </c>
      <c r="AS324" s="3">
        <v>1</v>
      </c>
    </row>
    <row r="325" spans="1:45">
      <c r="A325" t="s">
        <v>626</v>
      </c>
      <c r="B325" s="23">
        <v>406</v>
      </c>
      <c r="C325" s="18" t="s">
        <v>398</v>
      </c>
      <c r="D325" s="3">
        <v>59</v>
      </c>
      <c r="E325" s="3">
        <v>59</v>
      </c>
      <c r="F325" s="3">
        <v>59</v>
      </c>
      <c r="G325" s="3">
        <v>59</v>
      </c>
      <c r="H325" s="3">
        <v>59</v>
      </c>
      <c r="I325" s="3">
        <v>59</v>
      </c>
      <c r="J325" s="3">
        <v>59</v>
      </c>
      <c r="K325" s="3">
        <v>59</v>
      </c>
      <c r="L325" s="3">
        <v>59</v>
      </c>
      <c r="M325" s="3">
        <v>60</v>
      </c>
      <c r="N325" s="3">
        <v>60</v>
      </c>
      <c r="O325" s="3">
        <v>60</v>
      </c>
      <c r="P325" s="3">
        <v>60</v>
      </c>
      <c r="Q325" s="3">
        <v>60</v>
      </c>
      <c r="R325" s="3">
        <v>60</v>
      </c>
      <c r="S325" s="3">
        <v>60</v>
      </c>
      <c r="T325" s="3">
        <v>60</v>
      </c>
      <c r="U325" s="3">
        <v>60</v>
      </c>
      <c r="V325" s="3">
        <v>61</v>
      </c>
      <c r="W325" s="3">
        <v>62</v>
      </c>
      <c r="X325" s="3">
        <v>62</v>
      </c>
      <c r="Y325" s="3">
        <v>61</v>
      </c>
      <c r="Z325" s="3">
        <v>61</v>
      </c>
      <c r="AA325" s="3">
        <v>62</v>
      </c>
      <c r="AB325" s="3">
        <v>62</v>
      </c>
      <c r="AC325" s="3">
        <v>63</v>
      </c>
      <c r="AD325" s="3">
        <v>62</v>
      </c>
      <c r="AE325" s="3">
        <v>62</v>
      </c>
      <c r="AF325" s="3">
        <v>62</v>
      </c>
      <c r="AG325" s="3">
        <v>62</v>
      </c>
      <c r="AH325" s="3">
        <v>62</v>
      </c>
      <c r="AI325" s="3">
        <v>61</v>
      </c>
      <c r="AJ325" s="3">
        <v>61</v>
      </c>
      <c r="AK325" s="3">
        <v>61</v>
      </c>
      <c r="AL325" s="3">
        <v>62</v>
      </c>
      <c r="AM325" s="3">
        <v>62</v>
      </c>
      <c r="AN325" s="3">
        <v>62</v>
      </c>
      <c r="AO325" s="3">
        <v>62</v>
      </c>
      <c r="AP325" s="3">
        <v>62</v>
      </c>
      <c r="AQ325" s="3">
        <v>62</v>
      </c>
      <c r="AR325" s="3">
        <v>63</v>
      </c>
      <c r="AS325" s="3">
        <v>63</v>
      </c>
    </row>
    <row r="326" spans="1:45">
      <c r="A326" t="s">
        <v>626</v>
      </c>
      <c r="B326" s="23">
        <v>407</v>
      </c>
      <c r="C326" s="18" t="s">
        <v>399</v>
      </c>
      <c r="D326" s="3">
        <v>15</v>
      </c>
      <c r="E326" s="3">
        <v>15</v>
      </c>
      <c r="F326" s="3">
        <v>15</v>
      </c>
      <c r="G326" s="3">
        <v>15</v>
      </c>
      <c r="H326" s="3">
        <v>15</v>
      </c>
      <c r="I326" s="3">
        <v>15</v>
      </c>
      <c r="J326" s="3">
        <v>15</v>
      </c>
      <c r="K326" s="3">
        <v>15</v>
      </c>
      <c r="L326" s="3">
        <v>15</v>
      </c>
      <c r="M326" s="3">
        <v>15</v>
      </c>
      <c r="N326" s="3">
        <v>15</v>
      </c>
      <c r="O326" s="3">
        <v>15</v>
      </c>
      <c r="P326" s="3">
        <v>15</v>
      </c>
      <c r="Q326" s="3">
        <v>15</v>
      </c>
      <c r="R326" s="3">
        <v>15</v>
      </c>
      <c r="S326" s="3">
        <v>15</v>
      </c>
      <c r="T326" s="3">
        <v>15</v>
      </c>
      <c r="U326" s="3">
        <v>16</v>
      </c>
      <c r="V326" s="3">
        <v>16</v>
      </c>
      <c r="W326" s="3">
        <v>16</v>
      </c>
      <c r="X326" s="3">
        <v>16</v>
      </c>
      <c r="Y326" s="3">
        <v>16</v>
      </c>
      <c r="Z326" s="3">
        <v>16</v>
      </c>
      <c r="AA326" s="3">
        <v>16</v>
      </c>
      <c r="AB326" s="3">
        <v>16</v>
      </c>
      <c r="AC326" s="3">
        <v>16</v>
      </c>
      <c r="AD326" s="3">
        <v>16</v>
      </c>
      <c r="AE326" s="3">
        <v>16</v>
      </c>
      <c r="AF326" s="3">
        <v>16</v>
      </c>
      <c r="AG326" s="3">
        <v>16</v>
      </c>
      <c r="AH326" s="3">
        <v>16</v>
      </c>
      <c r="AI326" s="3">
        <v>16</v>
      </c>
      <c r="AJ326" s="3">
        <v>16</v>
      </c>
      <c r="AK326" s="3">
        <v>16</v>
      </c>
      <c r="AL326" s="3">
        <v>16</v>
      </c>
      <c r="AM326" s="3">
        <v>16</v>
      </c>
      <c r="AN326" s="3">
        <v>13</v>
      </c>
      <c r="AO326" s="3">
        <v>13</v>
      </c>
      <c r="AP326" s="3">
        <v>13</v>
      </c>
      <c r="AQ326" s="3">
        <v>13</v>
      </c>
      <c r="AR326" s="3">
        <v>13</v>
      </c>
      <c r="AS326" s="3">
        <v>13</v>
      </c>
    </row>
    <row r="327" spans="1:45">
      <c r="A327" t="s">
        <v>626</v>
      </c>
      <c r="B327" s="23">
        <v>408</v>
      </c>
      <c r="C327" s="18" t="s">
        <v>400</v>
      </c>
      <c r="D327" s="3">
        <v>5</v>
      </c>
      <c r="E327" s="3">
        <v>5</v>
      </c>
      <c r="F327" s="3">
        <v>5</v>
      </c>
      <c r="G327" s="3">
        <v>5</v>
      </c>
      <c r="H327" s="3">
        <v>5</v>
      </c>
      <c r="I327" s="3">
        <v>5</v>
      </c>
      <c r="J327" s="3">
        <v>5</v>
      </c>
      <c r="K327" s="3">
        <v>5</v>
      </c>
      <c r="L327" s="3">
        <v>5</v>
      </c>
      <c r="M327" s="3">
        <v>5</v>
      </c>
      <c r="N327" s="3">
        <v>5</v>
      </c>
      <c r="O327" s="3">
        <v>5</v>
      </c>
      <c r="P327" s="3">
        <v>5</v>
      </c>
      <c r="Q327" s="3">
        <v>5</v>
      </c>
      <c r="R327" s="3">
        <v>5</v>
      </c>
      <c r="S327" s="3">
        <v>5</v>
      </c>
      <c r="T327" s="3">
        <v>5</v>
      </c>
      <c r="U327" s="3">
        <v>5</v>
      </c>
      <c r="V327" s="3">
        <v>5</v>
      </c>
      <c r="W327" s="3">
        <v>5</v>
      </c>
      <c r="X327" s="3">
        <v>5</v>
      </c>
      <c r="Y327" s="3">
        <v>5</v>
      </c>
      <c r="Z327" s="3">
        <v>5</v>
      </c>
      <c r="AA327" s="3">
        <v>5</v>
      </c>
      <c r="AB327" s="3">
        <v>5</v>
      </c>
      <c r="AC327" s="3">
        <v>5</v>
      </c>
      <c r="AD327" s="3">
        <v>5</v>
      </c>
      <c r="AE327" s="3">
        <v>5</v>
      </c>
      <c r="AF327" s="3">
        <v>5</v>
      </c>
      <c r="AG327" s="3">
        <v>5</v>
      </c>
      <c r="AH327" s="3">
        <v>5</v>
      </c>
      <c r="AI327" s="3">
        <v>5</v>
      </c>
      <c r="AJ327" s="3">
        <v>5</v>
      </c>
      <c r="AK327" s="3">
        <v>5</v>
      </c>
      <c r="AL327" s="3">
        <v>5</v>
      </c>
      <c r="AM327" s="3">
        <v>5</v>
      </c>
      <c r="AN327" s="3">
        <v>5</v>
      </c>
      <c r="AO327" s="3">
        <v>5</v>
      </c>
      <c r="AP327" s="3">
        <v>5</v>
      </c>
      <c r="AQ327" s="3">
        <v>5</v>
      </c>
      <c r="AR327" s="3">
        <v>5</v>
      </c>
      <c r="AS327" s="3">
        <v>5</v>
      </c>
    </row>
    <row r="328" spans="1:45">
      <c r="A328" t="s">
        <v>626</v>
      </c>
      <c r="B328" s="23">
        <v>409</v>
      </c>
      <c r="C328" s="18" t="s">
        <v>401</v>
      </c>
      <c r="D328" s="3">
        <v>8</v>
      </c>
      <c r="E328" s="3">
        <v>8</v>
      </c>
      <c r="F328" s="3">
        <v>8</v>
      </c>
      <c r="G328" s="3">
        <v>8</v>
      </c>
      <c r="H328" s="3">
        <v>8</v>
      </c>
      <c r="I328" s="3">
        <v>8</v>
      </c>
      <c r="J328" s="3">
        <v>8</v>
      </c>
      <c r="K328" s="3">
        <v>8</v>
      </c>
      <c r="L328" s="3">
        <v>8</v>
      </c>
      <c r="M328" s="3">
        <v>8</v>
      </c>
      <c r="N328" s="3">
        <v>8</v>
      </c>
      <c r="O328" s="3">
        <v>8</v>
      </c>
      <c r="P328" s="3">
        <v>8</v>
      </c>
      <c r="Q328" s="3">
        <v>8</v>
      </c>
      <c r="R328" s="3">
        <v>8</v>
      </c>
      <c r="S328" s="3">
        <v>8</v>
      </c>
      <c r="T328" s="3">
        <v>8</v>
      </c>
      <c r="U328" s="3">
        <v>8</v>
      </c>
      <c r="V328" s="3">
        <v>8</v>
      </c>
      <c r="W328" s="3">
        <v>8</v>
      </c>
      <c r="X328" s="3">
        <v>8</v>
      </c>
      <c r="Y328" s="3">
        <v>8</v>
      </c>
      <c r="Z328" s="3">
        <v>8</v>
      </c>
      <c r="AA328" s="3">
        <v>8</v>
      </c>
      <c r="AB328" s="3">
        <v>9</v>
      </c>
      <c r="AC328" s="3">
        <v>9</v>
      </c>
      <c r="AD328" s="3">
        <v>9</v>
      </c>
      <c r="AE328" s="3">
        <v>9</v>
      </c>
      <c r="AF328" s="3">
        <v>9</v>
      </c>
      <c r="AG328" s="3">
        <v>9</v>
      </c>
      <c r="AH328" s="3">
        <v>9</v>
      </c>
      <c r="AI328" s="3">
        <v>9</v>
      </c>
      <c r="AJ328" s="3">
        <v>9</v>
      </c>
      <c r="AK328" s="3">
        <v>9</v>
      </c>
      <c r="AL328" s="3">
        <v>9</v>
      </c>
      <c r="AM328" s="3">
        <v>9</v>
      </c>
      <c r="AN328" s="3">
        <v>9</v>
      </c>
      <c r="AO328" s="3">
        <v>9</v>
      </c>
      <c r="AP328" s="3">
        <v>9</v>
      </c>
      <c r="AQ328" s="3">
        <v>9</v>
      </c>
      <c r="AR328" s="3">
        <v>9</v>
      </c>
      <c r="AS328" s="3">
        <v>9</v>
      </c>
    </row>
    <row r="329" spans="1:45">
      <c r="A329" t="s">
        <v>626</v>
      </c>
      <c r="B329" s="23">
        <v>410</v>
      </c>
      <c r="C329" s="18" t="s">
        <v>402</v>
      </c>
      <c r="D329" s="3">
        <v>23</v>
      </c>
      <c r="E329" s="3">
        <v>23</v>
      </c>
      <c r="F329" s="3">
        <v>23</v>
      </c>
      <c r="G329" s="3">
        <v>23</v>
      </c>
      <c r="H329" s="3">
        <v>23</v>
      </c>
      <c r="I329" s="3">
        <v>27</v>
      </c>
      <c r="J329" s="3">
        <v>27</v>
      </c>
      <c r="K329" s="3">
        <v>27</v>
      </c>
      <c r="L329" s="3">
        <v>27</v>
      </c>
      <c r="M329" s="3">
        <v>27</v>
      </c>
      <c r="N329" s="3">
        <v>27</v>
      </c>
      <c r="O329" s="3">
        <v>27</v>
      </c>
      <c r="P329" s="3">
        <v>27</v>
      </c>
      <c r="Q329" s="3">
        <v>27</v>
      </c>
      <c r="R329" s="3">
        <v>27</v>
      </c>
      <c r="S329" s="3">
        <v>27</v>
      </c>
      <c r="T329" s="3">
        <v>27</v>
      </c>
      <c r="U329" s="3">
        <v>26</v>
      </c>
      <c r="V329" s="3">
        <v>26</v>
      </c>
      <c r="W329" s="3">
        <v>26</v>
      </c>
      <c r="X329" s="3">
        <v>26</v>
      </c>
      <c r="Y329" s="3">
        <v>26</v>
      </c>
      <c r="Z329" s="3">
        <v>26</v>
      </c>
      <c r="AA329" s="3">
        <v>27</v>
      </c>
      <c r="AB329" s="3">
        <v>27</v>
      </c>
      <c r="AC329" s="3">
        <v>27</v>
      </c>
      <c r="AD329" s="3">
        <v>27</v>
      </c>
      <c r="AE329" s="3">
        <v>27</v>
      </c>
      <c r="AF329" s="3">
        <v>26</v>
      </c>
      <c r="AG329" s="3">
        <v>26</v>
      </c>
      <c r="AH329" s="3">
        <v>25</v>
      </c>
      <c r="AI329" s="3">
        <v>26</v>
      </c>
      <c r="AJ329" s="3">
        <v>27</v>
      </c>
      <c r="AK329" s="3">
        <v>27</v>
      </c>
      <c r="AL329" s="3">
        <v>27</v>
      </c>
      <c r="AM329" s="3">
        <v>27</v>
      </c>
      <c r="AN329" s="3">
        <v>27</v>
      </c>
      <c r="AO329" s="3">
        <v>27</v>
      </c>
      <c r="AP329" s="3">
        <v>27</v>
      </c>
      <c r="AQ329" s="3">
        <v>27</v>
      </c>
      <c r="AR329" s="3">
        <v>27</v>
      </c>
      <c r="AS329" s="3">
        <v>27</v>
      </c>
    </row>
    <row r="330" spans="1:45">
      <c r="A330" t="s">
        <v>626</v>
      </c>
      <c r="B330" s="23">
        <v>411</v>
      </c>
      <c r="C330" s="18" t="s">
        <v>403</v>
      </c>
      <c r="D330" s="3">
        <v>9</v>
      </c>
      <c r="E330" s="3">
        <v>10</v>
      </c>
      <c r="F330" s="3">
        <v>10</v>
      </c>
      <c r="G330" s="3">
        <v>9</v>
      </c>
      <c r="H330" s="3">
        <v>9</v>
      </c>
      <c r="I330" s="3">
        <v>10</v>
      </c>
      <c r="J330" s="3">
        <v>10</v>
      </c>
      <c r="K330" s="3">
        <v>10</v>
      </c>
      <c r="L330" s="3">
        <v>10</v>
      </c>
      <c r="M330" s="3">
        <v>10</v>
      </c>
      <c r="N330" s="3">
        <v>10</v>
      </c>
      <c r="O330" s="3">
        <v>10</v>
      </c>
      <c r="P330" s="3">
        <v>10</v>
      </c>
      <c r="Q330" s="3">
        <v>10</v>
      </c>
      <c r="R330" s="3">
        <v>10</v>
      </c>
      <c r="S330" s="3">
        <v>10</v>
      </c>
      <c r="T330" s="3">
        <v>10</v>
      </c>
      <c r="U330" s="3">
        <v>10</v>
      </c>
      <c r="V330" s="3">
        <v>10</v>
      </c>
      <c r="W330" s="3">
        <v>10</v>
      </c>
      <c r="X330" s="3">
        <v>10</v>
      </c>
      <c r="Y330" s="3">
        <v>10</v>
      </c>
      <c r="Z330" s="3">
        <v>10</v>
      </c>
      <c r="AA330" s="3">
        <v>10</v>
      </c>
      <c r="AB330" s="3">
        <v>10</v>
      </c>
      <c r="AC330" s="3">
        <v>10</v>
      </c>
      <c r="AD330" s="3">
        <v>10</v>
      </c>
      <c r="AE330" s="3">
        <v>10</v>
      </c>
      <c r="AF330" s="3">
        <v>10</v>
      </c>
      <c r="AG330" s="3">
        <v>10</v>
      </c>
      <c r="AH330" s="3">
        <v>10</v>
      </c>
      <c r="AI330" s="3">
        <v>10</v>
      </c>
      <c r="AJ330" s="3">
        <v>10</v>
      </c>
      <c r="AK330" s="3">
        <v>10</v>
      </c>
      <c r="AL330" s="3">
        <v>10</v>
      </c>
      <c r="AM330" s="3">
        <v>10</v>
      </c>
      <c r="AN330" s="3">
        <v>10</v>
      </c>
      <c r="AO330" s="3">
        <v>10</v>
      </c>
      <c r="AP330" s="3">
        <v>10</v>
      </c>
      <c r="AQ330" s="3">
        <v>11</v>
      </c>
      <c r="AR330" s="3">
        <v>11</v>
      </c>
      <c r="AS330" s="3">
        <v>11</v>
      </c>
    </row>
    <row r="331" spans="1:45">
      <c r="A331" t="s">
        <v>626</v>
      </c>
      <c r="B331" s="23">
        <v>412</v>
      </c>
      <c r="C331" s="18" t="s">
        <v>404</v>
      </c>
      <c r="D331" s="3">
        <v>47</v>
      </c>
      <c r="E331" s="3">
        <v>47</v>
      </c>
      <c r="F331" s="3">
        <v>47</v>
      </c>
      <c r="G331" s="3">
        <v>47</v>
      </c>
      <c r="H331" s="3">
        <v>47</v>
      </c>
      <c r="I331" s="3">
        <v>47</v>
      </c>
      <c r="J331" s="3">
        <v>47</v>
      </c>
      <c r="K331" s="3">
        <v>47</v>
      </c>
      <c r="L331" s="3">
        <v>47</v>
      </c>
      <c r="M331" s="3">
        <v>47</v>
      </c>
      <c r="N331" s="3">
        <v>47</v>
      </c>
      <c r="O331" s="3">
        <v>47</v>
      </c>
      <c r="P331" s="3">
        <v>47</v>
      </c>
      <c r="Q331" s="3">
        <v>47</v>
      </c>
      <c r="R331" s="3">
        <v>47</v>
      </c>
      <c r="S331" s="3">
        <v>47</v>
      </c>
      <c r="T331" s="3">
        <v>47</v>
      </c>
      <c r="U331" s="3">
        <v>48</v>
      </c>
      <c r="V331" s="3">
        <v>48</v>
      </c>
      <c r="W331" s="3">
        <v>45</v>
      </c>
      <c r="X331" s="3">
        <v>43</v>
      </c>
      <c r="Y331" s="3">
        <v>43</v>
      </c>
      <c r="Z331" s="3">
        <v>43</v>
      </c>
      <c r="AA331" s="3">
        <v>43</v>
      </c>
      <c r="AB331" s="3">
        <v>43</v>
      </c>
      <c r="AC331" s="3">
        <v>43</v>
      </c>
      <c r="AD331" s="3">
        <v>43</v>
      </c>
      <c r="AE331" s="3">
        <v>43</v>
      </c>
      <c r="AF331" s="3">
        <v>44</v>
      </c>
      <c r="AG331" s="3">
        <v>44</v>
      </c>
      <c r="AH331" s="3">
        <v>44</v>
      </c>
      <c r="AI331" s="3">
        <v>44</v>
      </c>
      <c r="AJ331" s="3">
        <v>43</v>
      </c>
      <c r="AK331" s="3">
        <v>43</v>
      </c>
      <c r="AL331" s="3">
        <v>43</v>
      </c>
      <c r="AM331" s="3">
        <v>43</v>
      </c>
      <c r="AN331" s="3">
        <v>43</v>
      </c>
      <c r="AO331" s="3">
        <v>43</v>
      </c>
      <c r="AP331" s="3">
        <v>43</v>
      </c>
      <c r="AQ331" s="3">
        <v>44</v>
      </c>
      <c r="AR331" s="3">
        <v>44</v>
      </c>
      <c r="AS331" s="3">
        <v>45</v>
      </c>
    </row>
    <row r="332" spans="1:45">
      <c r="A332" t="s">
        <v>626</v>
      </c>
      <c r="B332" s="23">
        <v>413</v>
      </c>
      <c r="C332" s="18" t="s">
        <v>405</v>
      </c>
      <c r="D332" s="3">
        <v>12</v>
      </c>
      <c r="E332" s="3">
        <v>12</v>
      </c>
      <c r="F332" s="3">
        <v>12</v>
      </c>
      <c r="G332" s="3">
        <v>12</v>
      </c>
      <c r="H332" s="3">
        <v>13</v>
      </c>
      <c r="I332" s="3">
        <v>13</v>
      </c>
      <c r="J332" s="3">
        <v>11</v>
      </c>
      <c r="K332" s="3">
        <v>11</v>
      </c>
      <c r="L332" s="3">
        <v>11</v>
      </c>
      <c r="M332" s="3">
        <v>11</v>
      </c>
      <c r="N332" s="3">
        <v>11</v>
      </c>
      <c r="O332" s="3">
        <v>11</v>
      </c>
      <c r="P332" s="3">
        <v>11</v>
      </c>
      <c r="Q332" s="3">
        <v>11</v>
      </c>
      <c r="R332" s="3">
        <v>11</v>
      </c>
      <c r="S332" s="3">
        <v>9</v>
      </c>
      <c r="T332" s="3">
        <v>9</v>
      </c>
      <c r="U332" s="3">
        <v>10</v>
      </c>
      <c r="V332" s="3">
        <v>10</v>
      </c>
      <c r="W332" s="3">
        <v>10</v>
      </c>
      <c r="X332" s="3">
        <v>10</v>
      </c>
      <c r="Y332" s="3">
        <v>10</v>
      </c>
      <c r="Z332" s="3">
        <v>10</v>
      </c>
      <c r="AA332" s="3">
        <v>10</v>
      </c>
      <c r="AB332" s="3">
        <v>11</v>
      </c>
      <c r="AC332" s="3">
        <v>11</v>
      </c>
      <c r="AD332" s="3">
        <v>11</v>
      </c>
      <c r="AE332" s="3">
        <v>11</v>
      </c>
      <c r="AF332" s="3">
        <v>10</v>
      </c>
      <c r="AG332" s="3">
        <v>10</v>
      </c>
      <c r="AH332" s="3">
        <v>10</v>
      </c>
      <c r="AI332" s="3">
        <v>10</v>
      </c>
      <c r="AJ332" s="3">
        <v>10</v>
      </c>
      <c r="AK332" s="3">
        <v>10</v>
      </c>
      <c r="AL332" s="3">
        <v>10</v>
      </c>
      <c r="AM332" s="3">
        <v>10</v>
      </c>
      <c r="AN332" s="3">
        <v>10</v>
      </c>
      <c r="AO332" s="3">
        <v>10</v>
      </c>
      <c r="AP332" s="3">
        <v>10</v>
      </c>
      <c r="AQ332" s="3">
        <v>11</v>
      </c>
      <c r="AR332" s="3">
        <v>11</v>
      </c>
      <c r="AS332" s="3">
        <v>11</v>
      </c>
    </row>
    <row r="333" spans="1:45">
      <c r="A333" t="s">
        <v>626</v>
      </c>
      <c r="B333" s="23">
        <v>414</v>
      </c>
      <c r="C333" s="18" t="s">
        <v>406</v>
      </c>
      <c r="D333" s="3">
        <v>30</v>
      </c>
      <c r="E333" s="3">
        <v>30</v>
      </c>
      <c r="F333" s="3">
        <v>30</v>
      </c>
      <c r="G333" s="3">
        <v>30</v>
      </c>
      <c r="H333" s="3">
        <v>30</v>
      </c>
      <c r="I333" s="3">
        <v>31</v>
      </c>
      <c r="J333" s="3">
        <v>31</v>
      </c>
      <c r="K333" s="3">
        <v>31</v>
      </c>
      <c r="L333" s="3">
        <v>31</v>
      </c>
      <c r="M333" s="3">
        <v>35</v>
      </c>
      <c r="N333" s="3">
        <v>34</v>
      </c>
      <c r="O333" s="3">
        <v>34</v>
      </c>
      <c r="P333" s="3">
        <v>34</v>
      </c>
      <c r="Q333" s="3">
        <v>33</v>
      </c>
      <c r="R333" s="3">
        <v>33</v>
      </c>
      <c r="S333" s="3">
        <v>33</v>
      </c>
      <c r="T333" s="3">
        <v>33</v>
      </c>
      <c r="U333" s="3">
        <v>33</v>
      </c>
      <c r="V333" s="3">
        <v>33</v>
      </c>
      <c r="W333" s="3">
        <v>33</v>
      </c>
      <c r="X333" s="3">
        <v>33</v>
      </c>
      <c r="Y333" s="3">
        <v>33</v>
      </c>
      <c r="Z333" s="3">
        <v>34</v>
      </c>
      <c r="AA333" s="3">
        <v>34</v>
      </c>
      <c r="AB333" s="3">
        <v>34</v>
      </c>
      <c r="AC333" s="3">
        <v>34</v>
      </c>
      <c r="AD333" s="3">
        <v>34</v>
      </c>
      <c r="AE333" s="3">
        <v>34</v>
      </c>
      <c r="AF333" s="3">
        <v>34</v>
      </c>
      <c r="AG333" s="3">
        <v>34</v>
      </c>
      <c r="AH333" s="3">
        <v>34</v>
      </c>
      <c r="AI333" s="3">
        <v>34</v>
      </c>
      <c r="AJ333" s="3">
        <v>34</v>
      </c>
      <c r="AK333" s="3">
        <v>34</v>
      </c>
      <c r="AL333" s="3">
        <v>35</v>
      </c>
      <c r="AM333" s="3">
        <v>35</v>
      </c>
      <c r="AN333" s="3">
        <v>35</v>
      </c>
      <c r="AO333" s="3">
        <v>35</v>
      </c>
      <c r="AP333" s="3">
        <v>35</v>
      </c>
      <c r="AQ333" s="3">
        <v>35</v>
      </c>
      <c r="AR333" s="3">
        <v>33</v>
      </c>
      <c r="AS333" s="3">
        <v>33</v>
      </c>
    </row>
    <row r="334" spans="1:45">
      <c r="A334" t="s">
        <v>626</v>
      </c>
      <c r="B334" s="23">
        <v>415</v>
      </c>
      <c r="C334" s="18" t="s">
        <v>407</v>
      </c>
      <c r="D334" s="3">
        <v>30</v>
      </c>
      <c r="E334" s="3">
        <v>30</v>
      </c>
      <c r="F334" s="3">
        <v>30</v>
      </c>
      <c r="G334" s="3">
        <v>30</v>
      </c>
      <c r="H334" s="3">
        <v>30</v>
      </c>
      <c r="I334" s="3">
        <v>30</v>
      </c>
      <c r="J334" s="3">
        <v>30</v>
      </c>
      <c r="K334" s="3">
        <v>30</v>
      </c>
      <c r="L334" s="3">
        <v>30</v>
      </c>
      <c r="M334" s="3">
        <v>30</v>
      </c>
      <c r="N334" s="3">
        <v>30</v>
      </c>
      <c r="O334" s="3">
        <v>30</v>
      </c>
      <c r="P334" s="3">
        <v>30</v>
      </c>
      <c r="Q334" s="3">
        <v>30</v>
      </c>
      <c r="R334" s="3">
        <v>30</v>
      </c>
      <c r="S334" s="3">
        <v>30</v>
      </c>
      <c r="T334" s="3">
        <v>29</v>
      </c>
      <c r="U334" s="3">
        <v>29</v>
      </c>
      <c r="V334" s="3">
        <v>29</v>
      </c>
      <c r="W334" s="3">
        <v>29</v>
      </c>
      <c r="X334" s="3">
        <v>29</v>
      </c>
      <c r="Y334" s="3">
        <v>29</v>
      </c>
      <c r="Z334" s="3">
        <v>28</v>
      </c>
      <c r="AA334" s="3">
        <v>29</v>
      </c>
      <c r="AB334" s="3">
        <v>29</v>
      </c>
      <c r="AC334" s="3">
        <v>29</v>
      </c>
      <c r="AD334" s="3">
        <v>29</v>
      </c>
      <c r="AE334" s="3">
        <v>29</v>
      </c>
      <c r="AF334" s="3">
        <v>29</v>
      </c>
      <c r="AG334" s="3">
        <v>29</v>
      </c>
      <c r="AH334" s="3">
        <v>29</v>
      </c>
      <c r="AI334" s="3">
        <v>30</v>
      </c>
      <c r="AJ334" s="3">
        <v>30</v>
      </c>
      <c r="AK334" s="3">
        <v>30</v>
      </c>
      <c r="AL334" s="3">
        <v>30</v>
      </c>
      <c r="AM334" s="3">
        <v>30</v>
      </c>
      <c r="AN334" s="3">
        <v>30</v>
      </c>
      <c r="AO334" s="3">
        <v>30</v>
      </c>
      <c r="AP334" s="3">
        <v>30</v>
      </c>
      <c r="AQ334" s="3">
        <v>30</v>
      </c>
      <c r="AR334" s="3">
        <v>30</v>
      </c>
      <c r="AS334" s="3">
        <v>30</v>
      </c>
    </row>
    <row r="335" spans="1:45">
      <c r="A335" t="s">
        <v>626</v>
      </c>
      <c r="B335" s="23">
        <v>416</v>
      </c>
      <c r="C335" s="18" t="s">
        <v>408</v>
      </c>
      <c r="D335" s="3">
        <v>7</v>
      </c>
      <c r="E335" s="3">
        <v>7</v>
      </c>
      <c r="F335" s="3">
        <v>7</v>
      </c>
      <c r="G335" s="3">
        <v>7</v>
      </c>
      <c r="H335" s="3">
        <v>7</v>
      </c>
      <c r="I335" s="3">
        <v>7</v>
      </c>
      <c r="J335" s="3">
        <v>7</v>
      </c>
      <c r="K335" s="3">
        <v>7</v>
      </c>
      <c r="L335" s="3">
        <v>7</v>
      </c>
      <c r="M335" s="3">
        <v>7</v>
      </c>
      <c r="N335" s="3">
        <v>7</v>
      </c>
      <c r="O335" s="3">
        <v>7</v>
      </c>
      <c r="P335" s="3">
        <v>7</v>
      </c>
      <c r="Q335" s="3">
        <v>7</v>
      </c>
      <c r="R335" s="3">
        <v>7</v>
      </c>
      <c r="S335" s="3">
        <v>7</v>
      </c>
      <c r="T335" s="3">
        <v>7</v>
      </c>
      <c r="U335" s="3">
        <v>7</v>
      </c>
      <c r="V335" s="3">
        <v>8</v>
      </c>
      <c r="W335" s="3">
        <v>8</v>
      </c>
      <c r="X335" s="3">
        <v>8</v>
      </c>
      <c r="Y335" s="3">
        <v>8</v>
      </c>
      <c r="Z335" s="3">
        <v>8</v>
      </c>
      <c r="AA335" s="3">
        <v>8</v>
      </c>
      <c r="AB335" s="3">
        <v>8</v>
      </c>
      <c r="AC335" s="3">
        <v>7</v>
      </c>
      <c r="AD335" s="3">
        <v>8</v>
      </c>
      <c r="AE335" s="3">
        <v>8</v>
      </c>
      <c r="AF335" s="3">
        <v>8</v>
      </c>
      <c r="AG335" s="3">
        <v>8</v>
      </c>
      <c r="AH335" s="3">
        <v>7</v>
      </c>
      <c r="AI335" s="3">
        <v>7</v>
      </c>
      <c r="AJ335" s="3">
        <v>7</v>
      </c>
      <c r="AK335" s="3">
        <v>7</v>
      </c>
      <c r="AL335" s="3">
        <v>7</v>
      </c>
      <c r="AM335" s="3">
        <v>7</v>
      </c>
      <c r="AN335" s="3">
        <v>7</v>
      </c>
      <c r="AO335" s="3">
        <v>7</v>
      </c>
      <c r="AP335" s="3">
        <v>7</v>
      </c>
      <c r="AQ335" s="3">
        <v>7</v>
      </c>
      <c r="AR335" s="3">
        <v>7</v>
      </c>
      <c r="AS335" s="3">
        <v>7</v>
      </c>
    </row>
    <row r="336" spans="1:45">
      <c r="A336" t="s">
        <v>626</v>
      </c>
      <c r="B336" s="23">
        <v>417</v>
      </c>
      <c r="C336" s="18" t="s">
        <v>409</v>
      </c>
      <c r="D336" s="3">
        <v>12</v>
      </c>
      <c r="E336" s="3">
        <v>12</v>
      </c>
      <c r="F336" s="3">
        <v>12</v>
      </c>
      <c r="G336" s="3">
        <v>12</v>
      </c>
      <c r="H336" s="3">
        <v>12</v>
      </c>
      <c r="I336" s="3">
        <v>12</v>
      </c>
      <c r="J336" s="3">
        <v>12</v>
      </c>
      <c r="K336" s="3">
        <v>12</v>
      </c>
      <c r="L336" s="3">
        <v>12</v>
      </c>
      <c r="M336" s="3">
        <v>12</v>
      </c>
      <c r="N336" s="3">
        <v>12</v>
      </c>
      <c r="O336" s="3">
        <v>12</v>
      </c>
      <c r="P336" s="3">
        <v>12</v>
      </c>
      <c r="Q336" s="3">
        <v>12</v>
      </c>
      <c r="R336" s="3">
        <v>12</v>
      </c>
      <c r="S336" s="3">
        <v>12</v>
      </c>
      <c r="T336" s="3">
        <v>12</v>
      </c>
      <c r="U336" s="3">
        <v>12</v>
      </c>
      <c r="V336" s="3">
        <v>12</v>
      </c>
      <c r="W336" s="3">
        <v>12</v>
      </c>
      <c r="X336" s="3">
        <v>12</v>
      </c>
      <c r="Y336" s="3">
        <v>12</v>
      </c>
      <c r="Z336" s="3">
        <v>12</v>
      </c>
      <c r="AA336" s="3">
        <v>12</v>
      </c>
      <c r="AB336" s="3">
        <v>12</v>
      </c>
      <c r="AC336" s="3">
        <v>12</v>
      </c>
      <c r="AD336" s="3">
        <v>12</v>
      </c>
      <c r="AE336" s="3">
        <v>12</v>
      </c>
      <c r="AF336" s="3">
        <v>12</v>
      </c>
      <c r="AG336" s="3">
        <v>12</v>
      </c>
      <c r="AH336" s="3">
        <v>12</v>
      </c>
      <c r="AI336" s="3">
        <v>12</v>
      </c>
      <c r="AJ336" s="3">
        <v>12</v>
      </c>
      <c r="AK336" s="3">
        <v>12</v>
      </c>
      <c r="AL336" s="3">
        <v>12</v>
      </c>
      <c r="AM336" s="3">
        <v>12</v>
      </c>
      <c r="AN336" s="3">
        <v>12</v>
      </c>
      <c r="AO336" s="3">
        <v>12</v>
      </c>
      <c r="AP336" s="3">
        <v>12</v>
      </c>
      <c r="AQ336" s="3">
        <v>12</v>
      </c>
      <c r="AR336" s="3">
        <v>12</v>
      </c>
      <c r="AS336" s="3">
        <v>12</v>
      </c>
    </row>
    <row r="337" spans="1:45">
      <c r="A337" t="s">
        <v>626</v>
      </c>
      <c r="B337" s="23">
        <v>418</v>
      </c>
      <c r="C337" s="18" t="s">
        <v>410</v>
      </c>
      <c r="D337" s="3">
        <v>8</v>
      </c>
      <c r="E337" s="3">
        <v>8</v>
      </c>
      <c r="F337" s="3">
        <v>8</v>
      </c>
      <c r="G337" s="3">
        <v>8</v>
      </c>
      <c r="H337" s="3">
        <v>8</v>
      </c>
      <c r="I337" s="3">
        <v>8</v>
      </c>
      <c r="J337" s="3">
        <v>8</v>
      </c>
      <c r="K337" s="3">
        <v>8</v>
      </c>
      <c r="L337" s="3">
        <v>8</v>
      </c>
      <c r="M337" s="3">
        <v>8</v>
      </c>
      <c r="N337" s="3">
        <v>8</v>
      </c>
      <c r="O337" s="3">
        <v>8</v>
      </c>
      <c r="P337" s="3">
        <v>8</v>
      </c>
      <c r="Q337" s="3">
        <v>8</v>
      </c>
      <c r="R337" s="3">
        <v>9</v>
      </c>
      <c r="S337" s="3">
        <v>9</v>
      </c>
      <c r="T337" s="3">
        <v>9</v>
      </c>
      <c r="U337" s="3">
        <v>9</v>
      </c>
      <c r="V337" s="3">
        <v>9</v>
      </c>
      <c r="W337" s="3">
        <v>9</v>
      </c>
      <c r="X337" s="3">
        <v>9</v>
      </c>
      <c r="Y337" s="3">
        <v>9</v>
      </c>
      <c r="Z337" s="3">
        <v>9</v>
      </c>
      <c r="AA337" s="3">
        <v>9</v>
      </c>
      <c r="AB337" s="3">
        <v>9</v>
      </c>
      <c r="AC337" s="3">
        <v>9</v>
      </c>
      <c r="AD337" s="3">
        <v>9</v>
      </c>
      <c r="AE337" s="3">
        <v>9</v>
      </c>
      <c r="AF337" s="3">
        <v>9</v>
      </c>
      <c r="AG337" s="3">
        <v>9</v>
      </c>
      <c r="AH337" s="3">
        <v>6</v>
      </c>
      <c r="AI337" s="3">
        <v>6</v>
      </c>
      <c r="AJ337" s="3">
        <v>6</v>
      </c>
      <c r="AK337" s="3">
        <v>6</v>
      </c>
      <c r="AL337" s="3">
        <v>6</v>
      </c>
      <c r="AM337" s="3">
        <v>6</v>
      </c>
      <c r="AN337" s="3">
        <v>6</v>
      </c>
      <c r="AO337" s="3">
        <v>6</v>
      </c>
      <c r="AP337" s="3">
        <v>6</v>
      </c>
      <c r="AQ337" s="3">
        <v>6</v>
      </c>
      <c r="AR337" s="3">
        <v>6</v>
      </c>
      <c r="AS337" s="3">
        <v>6</v>
      </c>
    </row>
    <row r="338" spans="1:45">
      <c r="A338" t="s">
        <v>626</v>
      </c>
      <c r="B338" s="23">
        <v>419</v>
      </c>
      <c r="C338" s="18" t="s">
        <v>411</v>
      </c>
      <c r="D338" s="3">
        <v>10</v>
      </c>
      <c r="E338" s="3">
        <v>10</v>
      </c>
      <c r="F338" s="3">
        <v>10</v>
      </c>
      <c r="G338" s="3">
        <v>10</v>
      </c>
      <c r="H338" s="3">
        <v>10</v>
      </c>
      <c r="I338" s="3">
        <v>10</v>
      </c>
      <c r="J338" s="3">
        <v>10</v>
      </c>
      <c r="K338" s="3">
        <v>10</v>
      </c>
      <c r="L338" s="3">
        <v>10</v>
      </c>
      <c r="M338" s="3">
        <v>10</v>
      </c>
      <c r="N338" s="3">
        <v>10</v>
      </c>
      <c r="O338" s="3">
        <v>10</v>
      </c>
      <c r="P338" s="3">
        <v>10</v>
      </c>
      <c r="Q338" s="3">
        <v>10</v>
      </c>
      <c r="R338" s="3">
        <v>10</v>
      </c>
      <c r="S338" s="3">
        <v>10</v>
      </c>
      <c r="T338" s="3">
        <v>10</v>
      </c>
      <c r="U338" s="3">
        <v>10</v>
      </c>
      <c r="V338" s="3">
        <v>10</v>
      </c>
      <c r="W338" s="3">
        <v>10</v>
      </c>
      <c r="X338" s="3">
        <v>10</v>
      </c>
      <c r="Y338" s="3">
        <v>10</v>
      </c>
      <c r="Z338" s="3">
        <v>10</v>
      </c>
      <c r="AA338" s="3">
        <v>10</v>
      </c>
      <c r="AB338" s="3">
        <v>10</v>
      </c>
      <c r="AC338" s="3">
        <v>10</v>
      </c>
      <c r="AD338" s="3">
        <v>10</v>
      </c>
      <c r="AE338" s="3">
        <v>10</v>
      </c>
      <c r="AF338" s="3">
        <v>10</v>
      </c>
      <c r="AG338" s="3">
        <v>10</v>
      </c>
      <c r="AH338" s="3">
        <v>10</v>
      </c>
      <c r="AI338" s="3">
        <v>10</v>
      </c>
      <c r="AJ338" s="3">
        <v>10</v>
      </c>
      <c r="AK338" s="3">
        <v>10</v>
      </c>
      <c r="AL338" s="3">
        <v>10</v>
      </c>
      <c r="AM338" s="3">
        <v>10</v>
      </c>
      <c r="AN338" s="3">
        <v>10</v>
      </c>
      <c r="AO338" s="3">
        <v>10</v>
      </c>
      <c r="AP338" s="3">
        <v>11</v>
      </c>
      <c r="AQ338" s="3">
        <v>11</v>
      </c>
      <c r="AR338" s="3">
        <v>11</v>
      </c>
      <c r="AS338" s="3">
        <v>11</v>
      </c>
    </row>
    <row r="339" spans="1:45">
      <c r="A339" t="s">
        <v>626</v>
      </c>
      <c r="B339" s="23">
        <v>420</v>
      </c>
      <c r="C339" s="18" t="s">
        <v>412</v>
      </c>
      <c r="D339" s="3">
        <v>18</v>
      </c>
      <c r="E339" s="3">
        <v>18</v>
      </c>
      <c r="F339" s="3">
        <v>18</v>
      </c>
      <c r="G339" s="3">
        <v>18</v>
      </c>
      <c r="H339" s="3">
        <v>18</v>
      </c>
      <c r="I339" s="3">
        <v>18</v>
      </c>
      <c r="J339" s="3">
        <v>17</v>
      </c>
      <c r="K339" s="3">
        <v>17</v>
      </c>
      <c r="L339" s="3">
        <v>17</v>
      </c>
      <c r="M339" s="3">
        <v>17</v>
      </c>
      <c r="N339" s="3">
        <v>17</v>
      </c>
      <c r="O339" s="3">
        <v>17</v>
      </c>
      <c r="P339" s="3">
        <v>17</v>
      </c>
      <c r="Q339" s="3">
        <v>17</v>
      </c>
      <c r="R339" s="3">
        <v>18</v>
      </c>
      <c r="S339" s="3">
        <v>18</v>
      </c>
      <c r="T339" s="3">
        <v>18</v>
      </c>
      <c r="U339" s="3">
        <v>18</v>
      </c>
      <c r="V339" s="3">
        <v>18</v>
      </c>
      <c r="W339" s="3">
        <v>18</v>
      </c>
      <c r="X339" s="3">
        <v>18</v>
      </c>
      <c r="Y339" s="3">
        <v>18</v>
      </c>
      <c r="Z339" s="3">
        <v>18</v>
      </c>
      <c r="AA339" s="3">
        <v>19</v>
      </c>
      <c r="AB339" s="3">
        <v>19</v>
      </c>
      <c r="AC339" s="3">
        <v>19</v>
      </c>
      <c r="AD339" s="3">
        <v>19</v>
      </c>
      <c r="AE339" s="3">
        <v>19</v>
      </c>
      <c r="AF339" s="3">
        <v>19</v>
      </c>
      <c r="AG339" s="3">
        <v>19</v>
      </c>
      <c r="AH339" s="3">
        <v>20</v>
      </c>
      <c r="AI339" s="3">
        <v>20</v>
      </c>
      <c r="AJ339" s="3">
        <v>20</v>
      </c>
      <c r="AK339" s="3">
        <v>20</v>
      </c>
      <c r="AL339" s="3">
        <v>20</v>
      </c>
      <c r="AM339" s="3">
        <v>20</v>
      </c>
      <c r="AN339" s="3">
        <v>19</v>
      </c>
      <c r="AO339" s="3">
        <v>19</v>
      </c>
      <c r="AP339" s="3">
        <v>19</v>
      </c>
      <c r="AQ339" s="3">
        <v>19</v>
      </c>
      <c r="AR339" s="3">
        <v>19</v>
      </c>
      <c r="AS339" s="3">
        <v>19</v>
      </c>
    </row>
    <row r="340" spans="1:45">
      <c r="A340" t="s">
        <v>626</v>
      </c>
      <c r="B340" s="23">
        <v>421</v>
      </c>
      <c r="C340" s="18" t="s">
        <v>413</v>
      </c>
      <c r="D340" s="3">
        <v>6</v>
      </c>
      <c r="E340" s="3">
        <v>7</v>
      </c>
      <c r="F340" s="3">
        <v>7</v>
      </c>
      <c r="G340" s="3">
        <v>7</v>
      </c>
      <c r="H340" s="3">
        <v>7</v>
      </c>
      <c r="I340" s="3">
        <v>7</v>
      </c>
      <c r="J340" s="3">
        <v>7</v>
      </c>
      <c r="K340" s="3">
        <v>7</v>
      </c>
      <c r="L340" s="3">
        <v>7</v>
      </c>
      <c r="M340" s="3">
        <v>7</v>
      </c>
      <c r="N340" s="3">
        <v>7</v>
      </c>
      <c r="O340" s="3">
        <v>7</v>
      </c>
      <c r="P340" s="3">
        <v>7</v>
      </c>
      <c r="Q340" s="3">
        <v>7</v>
      </c>
      <c r="R340" s="3">
        <v>7</v>
      </c>
      <c r="S340" s="3">
        <v>7</v>
      </c>
      <c r="T340" s="3">
        <v>7</v>
      </c>
      <c r="U340" s="3">
        <v>7</v>
      </c>
      <c r="V340" s="3">
        <v>7</v>
      </c>
      <c r="W340" s="3">
        <v>7</v>
      </c>
      <c r="X340" s="3">
        <v>7</v>
      </c>
      <c r="Y340" s="3">
        <v>5</v>
      </c>
      <c r="Z340" s="3">
        <v>5</v>
      </c>
      <c r="AA340" s="3">
        <v>5</v>
      </c>
      <c r="AB340" s="3">
        <v>5</v>
      </c>
      <c r="AC340" s="3">
        <v>5</v>
      </c>
      <c r="AD340" s="3">
        <v>5</v>
      </c>
      <c r="AE340" s="3">
        <v>5</v>
      </c>
      <c r="AF340" s="3">
        <v>5</v>
      </c>
      <c r="AG340" s="3">
        <v>5</v>
      </c>
      <c r="AH340" s="3">
        <v>5</v>
      </c>
      <c r="AI340" s="3">
        <v>5</v>
      </c>
      <c r="AJ340" s="3">
        <v>5</v>
      </c>
      <c r="AK340" s="3">
        <v>5</v>
      </c>
      <c r="AL340" s="3">
        <v>5</v>
      </c>
      <c r="AM340" s="3">
        <v>5</v>
      </c>
      <c r="AN340" s="3">
        <v>4</v>
      </c>
      <c r="AO340" s="3">
        <v>4</v>
      </c>
      <c r="AP340" s="3">
        <v>4</v>
      </c>
      <c r="AQ340" s="3">
        <v>4</v>
      </c>
      <c r="AR340" s="3">
        <v>4</v>
      </c>
      <c r="AS340" s="3">
        <v>4</v>
      </c>
    </row>
    <row r="341" spans="1:45">
      <c r="A341" t="s">
        <v>626</v>
      </c>
      <c r="B341" s="23">
        <v>422</v>
      </c>
      <c r="C341" s="18" t="s">
        <v>414</v>
      </c>
      <c r="D341" s="3">
        <v>4</v>
      </c>
      <c r="E341" s="3">
        <v>4</v>
      </c>
      <c r="F341" s="3">
        <v>4</v>
      </c>
      <c r="G341" s="3">
        <v>4</v>
      </c>
      <c r="H341" s="3">
        <v>4</v>
      </c>
      <c r="I341" s="3">
        <v>4</v>
      </c>
      <c r="J341" s="3">
        <v>4</v>
      </c>
      <c r="K341" s="3">
        <v>4</v>
      </c>
      <c r="L341" s="3">
        <v>4</v>
      </c>
      <c r="M341" s="3">
        <v>4</v>
      </c>
      <c r="N341" s="3">
        <v>4</v>
      </c>
      <c r="O341" s="3">
        <v>4</v>
      </c>
      <c r="P341" s="3">
        <v>4</v>
      </c>
      <c r="Q341" s="3">
        <v>4</v>
      </c>
      <c r="R341" s="3">
        <v>4</v>
      </c>
      <c r="S341" s="3">
        <v>4</v>
      </c>
      <c r="T341" s="3">
        <v>4</v>
      </c>
      <c r="U341" s="3">
        <v>4</v>
      </c>
      <c r="V341" s="3">
        <v>4</v>
      </c>
      <c r="W341" s="3">
        <v>4</v>
      </c>
      <c r="X341" s="3">
        <v>4</v>
      </c>
      <c r="Y341" s="3">
        <v>4</v>
      </c>
      <c r="Z341" s="3">
        <v>4</v>
      </c>
      <c r="AA341" s="3">
        <v>4</v>
      </c>
      <c r="AB341" s="3">
        <v>4</v>
      </c>
      <c r="AC341" s="3">
        <v>4</v>
      </c>
      <c r="AD341" s="3">
        <v>4</v>
      </c>
      <c r="AE341" s="3">
        <v>4</v>
      </c>
      <c r="AF341" s="3">
        <v>4</v>
      </c>
      <c r="AG341" s="3">
        <v>4</v>
      </c>
      <c r="AH341" s="3">
        <v>4</v>
      </c>
      <c r="AI341" s="3">
        <v>4</v>
      </c>
      <c r="AJ341" s="3">
        <v>4</v>
      </c>
      <c r="AK341" s="3">
        <v>4</v>
      </c>
      <c r="AL341" s="3">
        <v>4</v>
      </c>
      <c r="AM341" s="3">
        <v>4</v>
      </c>
      <c r="AN341" s="3">
        <v>4</v>
      </c>
      <c r="AO341" s="3">
        <v>4</v>
      </c>
      <c r="AP341" s="3">
        <v>4</v>
      </c>
      <c r="AQ341" s="3">
        <v>4</v>
      </c>
      <c r="AR341" s="3">
        <v>4</v>
      </c>
      <c r="AS341" s="3">
        <v>4</v>
      </c>
    </row>
    <row r="342" spans="1:45">
      <c r="A342" t="s">
        <v>626</v>
      </c>
      <c r="B342" s="23">
        <v>501</v>
      </c>
      <c r="C342" s="18" t="s">
        <v>422</v>
      </c>
      <c r="D342" s="3">
        <v>4</v>
      </c>
      <c r="E342" s="3">
        <v>4</v>
      </c>
      <c r="F342" s="3">
        <v>4</v>
      </c>
      <c r="G342" s="3">
        <v>4</v>
      </c>
      <c r="H342" s="3">
        <v>4</v>
      </c>
      <c r="I342" s="3">
        <v>4</v>
      </c>
      <c r="J342" s="3">
        <v>4</v>
      </c>
      <c r="K342" s="3">
        <v>4</v>
      </c>
      <c r="L342" s="3">
        <v>4</v>
      </c>
      <c r="M342" s="3">
        <v>4</v>
      </c>
      <c r="N342" s="3">
        <v>4</v>
      </c>
      <c r="O342" s="3">
        <v>4</v>
      </c>
      <c r="P342" s="3">
        <v>4</v>
      </c>
      <c r="Q342" s="3">
        <v>4</v>
      </c>
      <c r="R342" s="3">
        <v>4</v>
      </c>
      <c r="S342" s="3">
        <v>4</v>
      </c>
      <c r="T342" s="3">
        <v>4</v>
      </c>
      <c r="U342" s="3">
        <v>5</v>
      </c>
      <c r="V342" s="3">
        <v>4</v>
      </c>
      <c r="W342" s="3">
        <v>4</v>
      </c>
      <c r="X342" s="3">
        <v>4</v>
      </c>
      <c r="Y342" s="3">
        <v>4</v>
      </c>
      <c r="Z342" s="3">
        <v>4</v>
      </c>
      <c r="AA342" s="3">
        <v>4</v>
      </c>
      <c r="AB342" s="3">
        <v>4</v>
      </c>
      <c r="AC342" s="3">
        <v>4</v>
      </c>
      <c r="AD342" s="3">
        <v>4</v>
      </c>
      <c r="AE342" s="3">
        <v>4</v>
      </c>
      <c r="AF342" s="3">
        <v>4</v>
      </c>
      <c r="AG342" s="3">
        <v>4</v>
      </c>
      <c r="AH342" s="3">
        <v>4</v>
      </c>
      <c r="AI342" s="3">
        <v>4</v>
      </c>
      <c r="AJ342" s="3">
        <v>4</v>
      </c>
      <c r="AK342" s="3">
        <v>4</v>
      </c>
      <c r="AL342" s="3">
        <v>4</v>
      </c>
      <c r="AM342" s="3">
        <v>4</v>
      </c>
      <c r="AN342" s="3">
        <v>4</v>
      </c>
      <c r="AO342" s="3">
        <v>4</v>
      </c>
      <c r="AP342" s="3">
        <v>4</v>
      </c>
      <c r="AQ342" s="3">
        <v>4</v>
      </c>
      <c r="AR342" s="3">
        <v>4</v>
      </c>
      <c r="AS342" s="3">
        <v>4</v>
      </c>
    </row>
    <row r="343" spans="1:45">
      <c r="A343" t="s">
        <v>626</v>
      </c>
      <c r="B343" s="23">
        <v>502</v>
      </c>
      <c r="C343" s="18" t="s">
        <v>415</v>
      </c>
      <c r="D343" s="3">
        <v>58</v>
      </c>
      <c r="E343" s="3">
        <v>58</v>
      </c>
      <c r="F343" s="3">
        <v>57</v>
      </c>
      <c r="G343" s="3">
        <v>57</v>
      </c>
      <c r="H343" s="3">
        <v>57</v>
      </c>
      <c r="I343" s="3">
        <v>57</v>
      </c>
      <c r="J343" s="3">
        <v>57</v>
      </c>
      <c r="K343" s="3">
        <v>57</v>
      </c>
      <c r="L343" s="3">
        <v>57</v>
      </c>
      <c r="M343" s="3">
        <v>56</v>
      </c>
      <c r="N343" s="3">
        <v>56</v>
      </c>
      <c r="O343" s="3">
        <v>56</v>
      </c>
      <c r="P343" s="3">
        <v>57</v>
      </c>
      <c r="Q343" s="3">
        <v>57</v>
      </c>
      <c r="R343" s="3">
        <v>56</v>
      </c>
      <c r="S343" s="3">
        <v>56</v>
      </c>
      <c r="T343" s="3">
        <v>56</v>
      </c>
      <c r="U343" s="3">
        <v>58</v>
      </c>
      <c r="V343" s="3">
        <v>59</v>
      </c>
      <c r="W343" s="3">
        <v>59</v>
      </c>
      <c r="X343" s="3">
        <v>59</v>
      </c>
      <c r="Y343" s="3">
        <v>59</v>
      </c>
      <c r="Z343" s="3">
        <v>59</v>
      </c>
      <c r="AA343" s="3">
        <v>59</v>
      </c>
      <c r="AB343" s="3">
        <v>59</v>
      </c>
      <c r="AC343" s="3">
        <v>59</v>
      </c>
      <c r="AD343" s="3">
        <v>59</v>
      </c>
      <c r="AE343" s="3">
        <v>58</v>
      </c>
      <c r="AF343" s="3">
        <v>58</v>
      </c>
      <c r="AG343" s="3">
        <v>58</v>
      </c>
      <c r="AH343" s="3">
        <v>58</v>
      </c>
      <c r="AI343" s="3">
        <v>57</v>
      </c>
      <c r="AJ343" s="3">
        <v>57</v>
      </c>
      <c r="AK343" s="3">
        <v>57</v>
      </c>
      <c r="AL343" s="3">
        <v>57</v>
      </c>
      <c r="AM343" s="3">
        <v>58</v>
      </c>
      <c r="AN343" s="3">
        <v>57</v>
      </c>
      <c r="AO343" s="3">
        <v>58</v>
      </c>
      <c r="AP343" s="3">
        <v>58</v>
      </c>
      <c r="AQ343" s="3">
        <v>59</v>
      </c>
      <c r="AR343" s="3">
        <v>59</v>
      </c>
      <c r="AS343" s="3">
        <v>58</v>
      </c>
    </row>
    <row r="344" spans="1:45">
      <c r="A344" t="s">
        <v>626</v>
      </c>
      <c r="B344" s="23">
        <v>503</v>
      </c>
      <c r="C344" s="18" t="s">
        <v>416</v>
      </c>
      <c r="D344" s="3">
        <v>139</v>
      </c>
      <c r="E344" s="3">
        <v>139</v>
      </c>
      <c r="F344" s="3">
        <v>139</v>
      </c>
      <c r="G344" s="3">
        <v>139</v>
      </c>
      <c r="H344" s="3">
        <v>136</v>
      </c>
      <c r="I344" s="3">
        <v>135</v>
      </c>
      <c r="J344" s="3">
        <v>134</v>
      </c>
      <c r="K344" s="3">
        <v>138</v>
      </c>
      <c r="L344" s="3">
        <v>138</v>
      </c>
      <c r="M344" s="3">
        <v>135</v>
      </c>
      <c r="N344" s="3">
        <v>134</v>
      </c>
      <c r="O344" s="3">
        <v>133</v>
      </c>
      <c r="P344" s="3">
        <v>133</v>
      </c>
      <c r="Q344" s="3">
        <v>133</v>
      </c>
      <c r="R344" s="3">
        <v>133</v>
      </c>
      <c r="S344" s="3">
        <v>133</v>
      </c>
      <c r="T344" s="3">
        <v>131</v>
      </c>
      <c r="U344" s="3">
        <v>131</v>
      </c>
      <c r="V344" s="3">
        <v>129</v>
      </c>
      <c r="W344" s="3">
        <v>129</v>
      </c>
      <c r="X344" s="3">
        <v>130</v>
      </c>
      <c r="Y344" s="3">
        <v>130</v>
      </c>
      <c r="Z344" s="3">
        <v>131</v>
      </c>
      <c r="AA344" s="3">
        <v>132</v>
      </c>
      <c r="AB344" s="3">
        <v>132</v>
      </c>
      <c r="AC344" s="3">
        <v>131</v>
      </c>
      <c r="AD344" s="3">
        <v>129</v>
      </c>
      <c r="AE344" s="3">
        <v>130</v>
      </c>
      <c r="AF344" s="3">
        <v>129</v>
      </c>
      <c r="AG344" s="3">
        <v>129</v>
      </c>
      <c r="AH344" s="3">
        <v>127</v>
      </c>
      <c r="AI344" s="3">
        <v>127</v>
      </c>
      <c r="AJ344" s="3">
        <v>127</v>
      </c>
      <c r="AK344" s="3">
        <v>126</v>
      </c>
      <c r="AL344" s="3">
        <v>125</v>
      </c>
      <c r="AM344" s="3">
        <v>126</v>
      </c>
      <c r="AN344" s="3">
        <v>125</v>
      </c>
      <c r="AO344" s="3">
        <v>122</v>
      </c>
      <c r="AP344" s="3">
        <v>122</v>
      </c>
      <c r="AQ344" s="3">
        <v>122</v>
      </c>
      <c r="AR344" s="3">
        <v>122</v>
      </c>
      <c r="AS344" s="3">
        <v>121</v>
      </c>
    </row>
    <row r="345" spans="1:45">
      <c r="A345" t="s">
        <v>626</v>
      </c>
      <c r="B345" s="23">
        <v>504</v>
      </c>
      <c r="C345" s="18" t="s">
        <v>417</v>
      </c>
      <c r="D345" s="3">
        <v>2</v>
      </c>
      <c r="E345" s="3">
        <v>2</v>
      </c>
      <c r="F345" s="3">
        <v>2</v>
      </c>
      <c r="G345" s="3">
        <v>2</v>
      </c>
      <c r="H345" s="3">
        <v>2</v>
      </c>
      <c r="I345" s="3">
        <v>2</v>
      </c>
      <c r="J345" s="3">
        <v>2</v>
      </c>
      <c r="K345" s="3">
        <v>2</v>
      </c>
      <c r="L345" s="3">
        <v>2</v>
      </c>
      <c r="M345" s="3">
        <v>2</v>
      </c>
      <c r="N345" s="3">
        <v>2</v>
      </c>
      <c r="O345" s="3">
        <v>2</v>
      </c>
      <c r="P345" s="3">
        <v>2</v>
      </c>
      <c r="Q345" s="3">
        <v>2</v>
      </c>
      <c r="R345" s="3">
        <v>2</v>
      </c>
      <c r="S345" s="3">
        <v>2</v>
      </c>
      <c r="T345" s="3">
        <v>2</v>
      </c>
      <c r="U345" s="3">
        <v>2</v>
      </c>
      <c r="V345" s="3">
        <v>2</v>
      </c>
      <c r="W345" s="3">
        <v>2</v>
      </c>
      <c r="X345" s="3">
        <v>2</v>
      </c>
      <c r="Y345" s="3">
        <v>2</v>
      </c>
      <c r="Z345" s="3">
        <v>2</v>
      </c>
      <c r="AA345" s="3">
        <v>2</v>
      </c>
      <c r="AB345" s="3">
        <v>2</v>
      </c>
      <c r="AC345" s="3">
        <v>2</v>
      </c>
      <c r="AD345" s="3">
        <v>2</v>
      </c>
      <c r="AE345" s="3">
        <v>2</v>
      </c>
      <c r="AF345" s="3">
        <v>2</v>
      </c>
      <c r="AG345" s="3">
        <v>2</v>
      </c>
      <c r="AH345" s="3">
        <v>2</v>
      </c>
      <c r="AI345" s="3">
        <v>2</v>
      </c>
      <c r="AJ345" s="3">
        <v>2</v>
      </c>
      <c r="AK345" s="3">
        <v>2</v>
      </c>
      <c r="AL345" s="3">
        <v>2</v>
      </c>
      <c r="AM345" s="3">
        <v>2</v>
      </c>
      <c r="AN345" s="3">
        <v>2</v>
      </c>
      <c r="AO345" s="3">
        <v>2</v>
      </c>
      <c r="AP345" s="3">
        <v>2</v>
      </c>
      <c r="AQ345" s="3">
        <v>3</v>
      </c>
      <c r="AR345" s="3">
        <v>3</v>
      </c>
      <c r="AS345" s="3">
        <v>3</v>
      </c>
    </row>
    <row r="346" spans="1:45">
      <c r="A346" t="s">
        <v>626</v>
      </c>
      <c r="B346" s="23">
        <v>506</v>
      </c>
      <c r="C346" s="18" t="s">
        <v>418</v>
      </c>
      <c r="D346" s="3">
        <v>322</v>
      </c>
      <c r="E346" s="3">
        <v>323</v>
      </c>
      <c r="F346" s="3">
        <v>325</v>
      </c>
      <c r="G346" s="3">
        <v>325</v>
      </c>
      <c r="H346" s="3">
        <v>324</v>
      </c>
      <c r="I346" s="3">
        <v>327</v>
      </c>
      <c r="J346" s="3">
        <v>330</v>
      </c>
      <c r="K346" s="3">
        <v>332</v>
      </c>
      <c r="L346" s="3">
        <v>332</v>
      </c>
      <c r="M346" s="3">
        <v>334</v>
      </c>
      <c r="N346" s="3">
        <v>336</v>
      </c>
      <c r="O346" s="3">
        <v>336</v>
      </c>
      <c r="P346" s="3">
        <v>338</v>
      </c>
      <c r="Q346" s="3">
        <v>340</v>
      </c>
      <c r="R346" s="3">
        <v>339</v>
      </c>
      <c r="S346" s="3">
        <v>338</v>
      </c>
      <c r="T346" s="3">
        <v>339</v>
      </c>
      <c r="U346" s="3">
        <v>341</v>
      </c>
      <c r="V346" s="3">
        <v>341</v>
      </c>
      <c r="W346" s="3">
        <v>341</v>
      </c>
      <c r="X346" s="3">
        <v>341</v>
      </c>
      <c r="Y346" s="3">
        <v>341</v>
      </c>
      <c r="Z346" s="3">
        <v>341</v>
      </c>
      <c r="AA346" s="3">
        <v>339</v>
      </c>
      <c r="AB346" s="3">
        <v>340</v>
      </c>
      <c r="AC346" s="3">
        <v>342</v>
      </c>
      <c r="AD346" s="3">
        <v>342</v>
      </c>
      <c r="AE346" s="3">
        <v>342</v>
      </c>
      <c r="AF346" s="3">
        <v>344</v>
      </c>
      <c r="AG346" s="3">
        <v>345</v>
      </c>
      <c r="AH346" s="3">
        <v>345</v>
      </c>
      <c r="AI346" s="3">
        <v>347</v>
      </c>
      <c r="AJ346" s="3">
        <v>347</v>
      </c>
      <c r="AK346" s="3">
        <v>348</v>
      </c>
      <c r="AL346" s="3">
        <v>348</v>
      </c>
      <c r="AM346" s="3">
        <v>347</v>
      </c>
      <c r="AN346" s="3">
        <v>347</v>
      </c>
      <c r="AO346" s="3">
        <v>346</v>
      </c>
      <c r="AP346" s="3">
        <v>348</v>
      </c>
      <c r="AQ346" s="3">
        <v>349</v>
      </c>
      <c r="AR346" s="3">
        <v>349</v>
      </c>
      <c r="AS346" s="3">
        <v>351</v>
      </c>
    </row>
    <row r="347" spans="1:45">
      <c r="A347" t="s">
        <v>626</v>
      </c>
      <c r="B347" s="23">
        <v>507</v>
      </c>
      <c r="C347" s="18" t="s">
        <v>419</v>
      </c>
      <c r="D347" s="3">
        <v>74</v>
      </c>
      <c r="E347" s="3">
        <v>74</v>
      </c>
      <c r="F347" s="3">
        <v>75</v>
      </c>
      <c r="G347" s="3">
        <v>75</v>
      </c>
      <c r="H347" s="3">
        <v>75</v>
      </c>
      <c r="I347" s="3">
        <v>75</v>
      </c>
      <c r="J347" s="3">
        <v>71</v>
      </c>
      <c r="K347" s="3">
        <v>71</v>
      </c>
      <c r="L347" s="3">
        <v>72</v>
      </c>
      <c r="M347" s="3">
        <v>72</v>
      </c>
      <c r="N347" s="3">
        <v>73</v>
      </c>
      <c r="O347" s="3">
        <v>73</v>
      </c>
      <c r="P347" s="3">
        <v>73</v>
      </c>
      <c r="Q347" s="3">
        <v>73</v>
      </c>
      <c r="R347" s="3">
        <v>73</v>
      </c>
      <c r="S347" s="3">
        <v>73</v>
      </c>
      <c r="T347" s="3">
        <v>75</v>
      </c>
      <c r="U347" s="3">
        <v>74</v>
      </c>
      <c r="V347" s="3">
        <v>75</v>
      </c>
      <c r="W347" s="3">
        <v>75</v>
      </c>
      <c r="X347" s="3">
        <v>75</v>
      </c>
      <c r="Y347" s="3">
        <v>74</v>
      </c>
      <c r="Z347" s="3">
        <v>76</v>
      </c>
      <c r="AA347" s="3">
        <v>82</v>
      </c>
      <c r="AB347" s="3">
        <v>83</v>
      </c>
      <c r="AC347" s="3">
        <v>82</v>
      </c>
      <c r="AD347" s="3">
        <v>81</v>
      </c>
      <c r="AE347" s="3">
        <v>81</v>
      </c>
      <c r="AF347" s="3">
        <v>81</v>
      </c>
      <c r="AG347" s="3">
        <v>82</v>
      </c>
      <c r="AH347" s="3">
        <v>82</v>
      </c>
      <c r="AI347" s="3">
        <v>82</v>
      </c>
      <c r="AJ347" s="3">
        <v>82</v>
      </c>
      <c r="AK347" s="3">
        <v>80</v>
      </c>
      <c r="AL347" s="3">
        <v>80</v>
      </c>
      <c r="AM347" s="3">
        <v>80</v>
      </c>
      <c r="AN347" s="3">
        <v>80</v>
      </c>
      <c r="AO347" s="3">
        <v>80</v>
      </c>
      <c r="AP347" s="3">
        <v>80</v>
      </c>
      <c r="AQ347" s="3">
        <v>80</v>
      </c>
      <c r="AR347" s="3">
        <v>80</v>
      </c>
      <c r="AS347" s="3">
        <v>77</v>
      </c>
    </row>
    <row r="348" spans="1:45">
      <c r="A348" t="s">
        <v>626</v>
      </c>
      <c r="B348" s="23">
        <v>511</v>
      </c>
      <c r="C348" s="18" t="s">
        <v>420</v>
      </c>
      <c r="D348" s="3">
        <v>235</v>
      </c>
      <c r="E348" s="3">
        <v>237</v>
      </c>
      <c r="F348" s="3">
        <v>238</v>
      </c>
      <c r="G348" s="3">
        <v>238</v>
      </c>
      <c r="H348" s="3">
        <v>240</v>
      </c>
      <c r="I348" s="3">
        <v>241</v>
      </c>
      <c r="J348" s="3">
        <v>240</v>
      </c>
      <c r="K348" s="3">
        <v>241</v>
      </c>
      <c r="L348" s="3">
        <v>241</v>
      </c>
      <c r="M348" s="3">
        <v>241</v>
      </c>
      <c r="N348" s="3">
        <v>242</v>
      </c>
      <c r="O348" s="3">
        <v>241</v>
      </c>
      <c r="P348" s="3">
        <v>240</v>
      </c>
      <c r="Q348" s="3">
        <v>241</v>
      </c>
      <c r="R348" s="3">
        <v>242</v>
      </c>
      <c r="S348" s="3">
        <v>242</v>
      </c>
      <c r="T348" s="3">
        <v>243</v>
      </c>
      <c r="U348" s="3">
        <v>246</v>
      </c>
      <c r="V348" s="3">
        <v>244</v>
      </c>
      <c r="W348" s="3">
        <v>244</v>
      </c>
      <c r="X348" s="3">
        <v>243</v>
      </c>
      <c r="Y348" s="3">
        <v>243</v>
      </c>
      <c r="Z348" s="3">
        <v>243</v>
      </c>
      <c r="AA348" s="3">
        <v>238</v>
      </c>
      <c r="AB348" s="3">
        <v>239</v>
      </c>
      <c r="AC348" s="3">
        <v>239</v>
      </c>
      <c r="AD348" s="3">
        <v>240</v>
      </c>
      <c r="AE348" s="3">
        <v>242</v>
      </c>
      <c r="AF348" s="3">
        <v>244</v>
      </c>
      <c r="AG348" s="3">
        <v>245</v>
      </c>
      <c r="AH348" s="3">
        <v>245</v>
      </c>
      <c r="AI348" s="3">
        <v>245</v>
      </c>
      <c r="AJ348" s="3">
        <v>245</v>
      </c>
      <c r="AK348" s="3">
        <v>244</v>
      </c>
      <c r="AL348" s="3">
        <v>243</v>
      </c>
      <c r="AM348" s="3">
        <v>243</v>
      </c>
      <c r="AN348" s="3">
        <v>241</v>
      </c>
      <c r="AO348" s="3">
        <v>240</v>
      </c>
      <c r="AP348" s="3">
        <v>242</v>
      </c>
      <c r="AQ348" s="3">
        <v>243</v>
      </c>
      <c r="AR348" s="3">
        <v>243</v>
      </c>
      <c r="AS348" s="3">
        <v>243</v>
      </c>
    </row>
    <row r="349" spans="1:45">
      <c r="A349" t="s">
        <v>626</v>
      </c>
      <c r="B349" s="23">
        <v>512</v>
      </c>
      <c r="C349" s="18" t="s">
        <v>421</v>
      </c>
      <c r="D349" s="3">
        <v>25</v>
      </c>
      <c r="E349" s="3">
        <v>24</v>
      </c>
      <c r="F349" s="3">
        <v>24</v>
      </c>
      <c r="G349" s="3">
        <v>24</v>
      </c>
      <c r="H349" s="3">
        <v>24</v>
      </c>
      <c r="I349" s="3">
        <v>26</v>
      </c>
      <c r="J349" s="3">
        <v>27</v>
      </c>
      <c r="K349" s="3">
        <v>27</v>
      </c>
      <c r="L349" s="3">
        <v>27</v>
      </c>
      <c r="M349" s="3">
        <v>27</v>
      </c>
      <c r="N349" s="3">
        <v>27</v>
      </c>
      <c r="O349" s="3">
        <v>27</v>
      </c>
      <c r="P349" s="3">
        <v>27</v>
      </c>
      <c r="Q349" s="3">
        <v>27</v>
      </c>
      <c r="R349" s="3">
        <v>27</v>
      </c>
      <c r="S349" s="3">
        <v>27</v>
      </c>
      <c r="T349" s="3">
        <v>27</v>
      </c>
      <c r="U349" s="3">
        <v>27</v>
      </c>
      <c r="V349" s="3">
        <v>27</v>
      </c>
      <c r="W349" s="3">
        <v>27</v>
      </c>
      <c r="X349" s="3">
        <v>27</v>
      </c>
      <c r="Y349" s="3">
        <v>27</v>
      </c>
      <c r="Z349" s="3">
        <v>27</v>
      </c>
      <c r="AA349" s="3">
        <v>27</v>
      </c>
      <c r="AB349" s="3">
        <v>27</v>
      </c>
      <c r="AC349" s="3">
        <v>27</v>
      </c>
      <c r="AD349" s="3">
        <v>27</v>
      </c>
      <c r="AE349" s="3">
        <v>27</v>
      </c>
      <c r="AF349" s="3">
        <v>27</v>
      </c>
      <c r="AG349" s="3">
        <v>27</v>
      </c>
      <c r="AH349" s="3">
        <v>27</v>
      </c>
      <c r="AI349" s="3">
        <v>27</v>
      </c>
      <c r="AJ349" s="3">
        <v>27</v>
      </c>
      <c r="AK349" s="3">
        <v>27</v>
      </c>
      <c r="AL349" s="3">
        <v>27</v>
      </c>
      <c r="AM349" s="3">
        <v>27</v>
      </c>
      <c r="AN349" s="3">
        <v>27</v>
      </c>
      <c r="AO349" s="3">
        <v>27</v>
      </c>
      <c r="AP349" s="3">
        <v>27</v>
      </c>
      <c r="AQ349" s="3">
        <v>27</v>
      </c>
      <c r="AR349" s="3">
        <v>27</v>
      </c>
      <c r="AS349" s="3">
        <v>27</v>
      </c>
    </row>
    <row r="350" spans="1:45">
      <c r="A350" t="s">
        <v>626</v>
      </c>
      <c r="B350" s="23">
        <v>513</v>
      </c>
      <c r="C350" s="18" t="s">
        <v>423</v>
      </c>
      <c r="D350" s="3">
        <v>246</v>
      </c>
      <c r="E350" s="3">
        <v>246</v>
      </c>
      <c r="F350" s="3">
        <v>245</v>
      </c>
      <c r="G350" s="3">
        <v>244</v>
      </c>
      <c r="H350" s="3">
        <v>243</v>
      </c>
      <c r="I350" s="3">
        <v>245</v>
      </c>
      <c r="J350" s="3">
        <v>249</v>
      </c>
      <c r="K350" s="3">
        <v>245</v>
      </c>
      <c r="L350" s="3">
        <v>246</v>
      </c>
      <c r="M350" s="3">
        <v>244</v>
      </c>
      <c r="N350" s="3">
        <v>245</v>
      </c>
      <c r="O350" s="3">
        <v>243</v>
      </c>
      <c r="P350" s="3">
        <v>242</v>
      </c>
      <c r="Q350" s="3">
        <v>241</v>
      </c>
      <c r="R350" s="3">
        <v>244</v>
      </c>
      <c r="S350" s="3">
        <v>244</v>
      </c>
      <c r="T350" s="3">
        <v>243</v>
      </c>
      <c r="U350" s="3">
        <v>241</v>
      </c>
      <c r="V350" s="3">
        <v>241</v>
      </c>
      <c r="W350" s="3">
        <v>239</v>
      </c>
      <c r="X350" s="3">
        <v>241</v>
      </c>
      <c r="Y350" s="3">
        <v>241</v>
      </c>
      <c r="Z350" s="3">
        <v>244</v>
      </c>
      <c r="AA350" s="3">
        <v>243</v>
      </c>
      <c r="AB350" s="3">
        <v>243</v>
      </c>
      <c r="AC350" s="3">
        <v>244</v>
      </c>
      <c r="AD350" s="3">
        <v>246</v>
      </c>
      <c r="AE350" s="3">
        <v>246</v>
      </c>
      <c r="AF350" s="3">
        <v>243</v>
      </c>
      <c r="AG350" s="3">
        <v>247</v>
      </c>
      <c r="AH350" s="3">
        <v>250</v>
      </c>
      <c r="AI350" s="3">
        <v>251</v>
      </c>
      <c r="AJ350" s="3">
        <v>253</v>
      </c>
      <c r="AK350" s="3">
        <v>253</v>
      </c>
      <c r="AL350" s="3">
        <v>253</v>
      </c>
      <c r="AM350" s="3">
        <v>254</v>
      </c>
      <c r="AN350" s="3">
        <v>253</v>
      </c>
      <c r="AO350" s="3">
        <v>253</v>
      </c>
      <c r="AP350" s="3">
        <v>254</v>
      </c>
      <c r="AQ350" s="3">
        <v>256</v>
      </c>
      <c r="AR350" s="3">
        <v>255</v>
      </c>
      <c r="AS350" s="3">
        <v>256</v>
      </c>
    </row>
    <row r="351" spans="1:45">
      <c r="A351" t="s">
        <v>626</v>
      </c>
      <c r="B351" s="23">
        <v>514</v>
      </c>
      <c r="C351" s="18" t="s">
        <v>424</v>
      </c>
      <c r="D351" s="3">
        <v>225</v>
      </c>
      <c r="E351" s="3">
        <v>227</v>
      </c>
      <c r="F351" s="3">
        <v>226</v>
      </c>
      <c r="G351" s="3">
        <v>225</v>
      </c>
      <c r="H351" s="3">
        <v>227</v>
      </c>
      <c r="I351" s="3">
        <v>225</v>
      </c>
      <c r="J351" s="3">
        <v>223</v>
      </c>
      <c r="K351" s="3">
        <v>223</v>
      </c>
      <c r="L351" s="3">
        <v>223</v>
      </c>
      <c r="M351" s="3">
        <v>224</v>
      </c>
      <c r="N351" s="3">
        <v>223</v>
      </c>
      <c r="O351" s="3">
        <v>220</v>
      </c>
      <c r="P351" s="3">
        <v>219</v>
      </c>
      <c r="Q351" s="3">
        <v>220</v>
      </c>
      <c r="R351" s="3">
        <v>220</v>
      </c>
      <c r="S351" s="3">
        <v>219</v>
      </c>
      <c r="T351" s="3">
        <v>217</v>
      </c>
      <c r="U351" s="3">
        <v>216</v>
      </c>
      <c r="V351" s="3">
        <v>220</v>
      </c>
      <c r="W351" s="3">
        <v>220</v>
      </c>
      <c r="X351" s="3">
        <v>220</v>
      </c>
      <c r="Y351" s="3">
        <v>221</v>
      </c>
      <c r="Z351" s="3">
        <v>221</v>
      </c>
      <c r="AA351" s="3">
        <v>221</v>
      </c>
      <c r="AB351" s="3">
        <v>221</v>
      </c>
      <c r="AC351" s="3">
        <v>220</v>
      </c>
      <c r="AD351" s="3">
        <v>220</v>
      </c>
      <c r="AE351" s="3">
        <v>224</v>
      </c>
      <c r="AF351" s="3">
        <v>224</v>
      </c>
      <c r="AG351" s="3">
        <v>223</v>
      </c>
      <c r="AH351" s="3">
        <v>224</v>
      </c>
      <c r="AI351" s="3">
        <v>223</v>
      </c>
      <c r="AJ351" s="3">
        <v>223</v>
      </c>
      <c r="AK351" s="3">
        <v>223</v>
      </c>
      <c r="AL351" s="3">
        <v>223</v>
      </c>
      <c r="AM351" s="3">
        <v>223</v>
      </c>
      <c r="AN351" s="3">
        <v>223</v>
      </c>
      <c r="AO351" s="3">
        <v>225</v>
      </c>
      <c r="AP351" s="3">
        <v>225</v>
      </c>
      <c r="AQ351" s="3">
        <v>225</v>
      </c>
      <c r="AR351" s="3">
        <v>226</v>
      </c>
      <c r="AS351" s="3">
        <v>226</v>
      </c>
    </row>
    <row r="352" spans="1:45">
      <c r="A352" t="s">
        <v>626</v>
      </c>
      <c r="B352" s="23">
        <v>515</v>
      </c>
      <c r="C352" s="18" t="s">
        <v>425</v>
      </c>
      <c r="D352" s="3">
        <v>1074</v>
      </c>
      <c r="E352" s="3">
        <v>1074</v>
      </c>
      <c r="F352" s="3">
        <v>1079</v>
      </c>
      <c r="G352" s="3">
        <v>1081</v>
      </c>
      <c r="H352" s="3">
        <v>1083</v>
      </c>
      <c r="I352" s="3">
        <v>1087</v>
      </c>
      <c r="J352" s="3">
        <v>1087</v>
      </c>
      <c r="K352" s="3">
        <v>1083</v>
      </c>
      <c r="L352" s="3">
        <v>1082</v>
      </c>
      <c r="M352" s="3">
        <v>1073</v>
      </c>
      <c r="N352" s="3">
        <v>1067</v>
      </c>
      <c r="O352" s="3">
        <v>1067</v>
      </c>
      <c r="P352" s="3">
        <v>1070</v>
      </c>
      <c r="Q352" s="3">
        <v>1071</v>
      </c>
      <c r="R352" s="3">
        <v>1069</v>
      </c>
      <c r="S352" s="3">
        <v>1067</v>
      </c>
      <c r="T352" s="3">
        <v>1070</v>
      </c>
      <c r="U352" s="3">
        <v>1073</v>
      </c>
      <c r="V352" s="3">
        <v>1077</v>
      </c>
      <c r="W352" s="3">
        <v>1077</v>
      </c>
      <c r="X352" s="3">
        <v>1075</v>
      </c>
      <c r="Y352" s="3">
        <v>1070</v>
      </c>
      <c r="Z352" s="3">
        <v>1066</v>
      </c>
      <c r="AA352" s="3">
        <v>1061</v>
      </c>
      <c r="AB352" s="3">
        <v>1054</v>
      </c>
      <c r="AC352" s="3">
        <v>1056</v>
      </c>
      <c r="AD352" s="3">
        <v>1053</v>
      </c>
      <c r="AE352" s="3">
        <v>1041</v>
      </c>
      <c r="AF352" s="3">
        <v>1036</v>
      </c>
      <c r="AG352" s="3">
        <v>1030</v>
      </c>
      <c r="AH352" s="3">
        <v>1027</v>
      </c>
      <c r="AI352" s="3">
        <v>1031</v>
      </c>
      <c r="AJ352" s="3">
        <v>1035</v>
      </c>
      <c r="AK352" s="3">
        <v>1032</v>
      </c>
      <c r="AL352" s="3">
        <v>1031</v>
      </c>
      <c r="AM352" s="3">
        <v>1033</v>
      </c>
      <c r="AN352" s="3">
        <v>1032</v>
      </c>
      <c r="AO352" s="3">
        <v>1029</v>
      </c>
      <c r="AP352" s="3">
        <v>1029</v>
      </c>
      <c r="AQ352" s="3">
        <v>1031</v>
      </c>
      <c r="AR352" s="3">
        <v>1031</v>
      </c>
      <c r="AS352" s="3">
        <v>1025</v>
      </c>
    </row>
    <row r="353" spans="1:45">
      <c r="A353" t="s">
        <v>626</v>
      </c>
      <c r="B353" s="23">
        <v>516</v>
      </c>
      <c r="C353" s="18" t="s">
        <v>426</v>
      </c>
      <c r="D353" s="3">
        <v>615</v>
      </c>
      <c r="E353" s="3">
        <v>612</v>
      </c>
      <c r="F353" s="3">
        <v>612</v>
      </c>
      <c r="G353" s="3">
        <v>611</v>
      </c>
      <c r="H353" s="3">
        <v>608</v>
      </c>
      <c r="I353" s="3">
        <v>617</v>
      </c>
      <c r="J353" s="3">
        <v>614</v>
      </c>
      <c r="K353" s="3">
        <v>612</v>
      </c>
      <c r="L353" s="3">
        <v>611</v>
      </c>
      <c r="M353" s="3">
        <v>613</v>
      </c>
      <c r="N353" s="3">
        <v>612</v>
      </c>
      <c r="O353" s="3">
        <v>618</v>
      </c>
      <c r="P353" s="3">
        <v>620</v>
      </c>
      <c r="Q353" s="3">
        <v>625</v>
      </c>
      <c r="R353" s="3">
        <v>627</v>
      </c>
      <c r="S353" s="3">
        <v>631</v>
      </c>
      <c r="T353" s="3">
        <v>633</v>
      </c>
      <c r="U353" s="3">
        <v>634</v>
      </c>
      <c r="V353" s="3">
        <v>638</v>
      </c>
      <c r="W353" s="3">
        <v>633</v>
      </c>
      <c r="X353" s="3">
        <v>635</v>
      </c>
      <c r="Y353" s="3">
        <v>634</v>
      </c>
      <c r="Z353" s="3">
        <v>635</v>
      </c>
      <c r="AA353" s="3">
        <v>635</v>
      </c>
      <c r="AB353" s="3">
        <v>635</v>
      </c>
      <c r="AC353" s="3">
        <v>632</v>
      </c>
      <c r="AD353" s="3">
        <v>629</v>
      </c>
      <c r="AE353" s="3">
        <v>629</v>
      </c>
      <c r="AF353" s="3">
        <v>628</v>
      </c>
      <c r="AG353" s="3">
        <v>632</v>
      </c>
      <c r="AH353" s="3">
        <v>633</v>
      </c>
      <c r="AI353" s="3">
        <v>630</v>
      </c>
      <c r="AJ353" s="3">
        <v>636</v>
      </c>
      <c r="AK353" s="3">
        <v>637</v>
      </c>
      <c r="AL353" s="3">
        <v>639</v>
      </c>
      <c r="AM353" s="3">
        <v>635</v>
      </c>
      <c r="AN353" s="3">
        <v>638</v>
      </c>
      <c r="AO353" s="3">
        <v>633</v>
      </c>
      <c r="AP353" s="3">
        <v>633</v>
      </c>
      <c r="AQ353" s="3">
        <v>636</v>
      </c>
      <c r="AR353" s="3">
        <v>637</v>
      </c>
      <c r="AS353" s="3">
        <v>635</v>
      </c>
    </row>
    <row r="354" spans="1:45">
      <c r="A354" t="s">
        <v>626</v>
      </c>
      <c r="B354" s="23">
        <v>517</v>
      </c>
      <c r="C354" s="18" t="s">
        <v>427</v>
      </c>
      <c r="D354" s="3">
        <v>7</v>
      </c>
      <c r="E354" s="3">
        <v>7</v>
      </c>
      <c r="F354" s="3">
        <v>7</v>
      </c>
      <c r="G354" s="3">
        <v>7</v>
      </c>
      <c r="H354" s="3">
        <v>7</v>
      </c>
      <c r="I354" s="3">
        <v>7</v>
      </c>
      <c r="J354" s="3">
        <v>7</v>
      </c>
      <c r="K354" s="3">
        <v>7</v>
      </c>
      <c r="L354" s="3">
        <v>7</v>
      </c>
      <c r="M354" s="3">
        <v>7</v>
      </c>
      <c r="N354" s="3">
        <v>7</v>
      </c>
      <c r="O354" s="3">
        <v>7</v>
      </c>
      <c r="P354" s="3">
        <v>7</v>
      </c>
      <c r="Q354" s="3">
        <v>7</v>
      </c>
      <c r="R354" s="3">
        <v>7</v>
      </c>
      <c r="S354" s="3">
        <v>7</v>
      </c>
      <c r="T354" s="3">
        <v>7</v>
      </c>
      <c r="U354" s="3">
        <v>7</v>
      </c>
      <c r="V354" s="3">
        <v>7</v>
      </c>
      <c r="W354" s="3">
        <v>7</v>
      </c>
      <c r="X354" s="3">
        <v>7</v>
      </c>
      <c r="Y354" s="3">
        <v>7</v>
      </c>
      <c r="Z354" s="3">
        <v>7</v>
      </c>
      <c r="AA354" s="3">
        <v>7</v>
      </c>
      <c r="AB354" s="3">
        <v>7</v>
      </c>
      <c r="AC354" s="3">
        <v>7</v>
      </c>
      <c r="AD354" s="3">
        <v>7</v>
      </c>
      <c r="AE354" s="3">
        <v>7</v>
      </c>
      <c r="AF354" s="3">
        <v>7</v>
      </c>
      <c r="AG354" s="3">
        <v>7</v>
      </c>
      <c r="AH354" s="3">
        <v>7</v>
      </c>
      <c r="AI354" s="3">
        <v>7</v>
      </c>
      <c r="AJ354" s="3">
        <v>7</v>
      </c>
      <c r="AK354" s="3">
        <v>7</v>
      </c>
      <c r="AL354" s="3">
        <v>7</v>
      </c>
      <c r="AM354" s="3">
        <v>7</v>
      </c>
      <c r="AN354" s="3">
        <v>7</v>
      </c>
      <c r="AO354" s="3">
        <v>7</v>
      </c>
      <c r="AP354" s="3">
        <v>7</v>
      </c>
      <c r="AQ354" s="3">
        <v>7</v>
      </c>
      <c r="AR354" s="3">
        <v>7</v>
      </c>
      <c r="AS354" s="3">
        <v>7</v>
      </c>
    </row>
    <row r="355" spans="1:45">
      <c r="A355" t="s">
        <v>626</v>
      </c>
      <c r="B355" s="23">
        <v>518</v>
      </c>
      <c r="C355" s="18" t="s">
        <v>428</v>
      </c>
      <c r="D355" s="3">
        <v>28</v>
      </c>
      <c r="E355" s="3">
        <v>28</v>
      </c>
      <c r="F355" s="3">
        <v>29</v>
      </c>
      <c r="G355" s="3">
        <v>29</v>
      </c>
      <c r="H355" s="3">
        <v>29</v>
      </c>
      <c r="I355" s="3">
        <v>29</v>
      </c>
      <c r="J355" s="3">
        <v>29</v>
      </c>
      <c r="K355" s="3">
        <v>29</v>
      </c>
      <c r="L355" s="3">
        <v>29</v>
      </c>
      <c r="M355" s="3">
        <v>29</v>
      </c>
      <c r="N355" s="3">
        <v>29</v>
      </c>
      <c r="O355" s="3">
        <v>30</v>
      </c>
      <c r="P355" s="3">
        <v>30</v>
      </c>
      <c r="Q355" s="3">
        <v>30</v>
      </c>
      <c r="R355" s="3">
        <v>30</v>
      </c>
      <c r="S355" s="3">
        <v>30</v>
      </c>
      <c r="T355" s="3">
        <v>30</v>
      </c>
      <c r="U355" s="3">
        <v>31</v>
      </c>
      <c r="V355" s="3">
        <v>31</v>
      </c>
      <c r="W355" s="3">
        <v>31</v>
      </c>
      <c r="X355" s="3">
        <v>31</v>
      </c>
      <c r="Y355" s="3">
        <v>31</v>
      </c>
      <c r="Z355" s="3">
        <v>31</v>
      </c>
      <c r="AA355" s="3">
        <v>31</v>
      </c>
      <c r="AB355" s="3">
        <v>31</v>
      </c>
      <c r="AC355" s="3">
        <v>31</v>
      </c>
      <c r="AD355" s="3">
        <v>31</v>
      </c>
      <c r="AE355" s="3">
        <v>31</v>
      </c>
      <c r="AF355" s="3">
        <v>31</v>
      </c>
      <c r="AG355" s="3">
        <v>33</v>
      </c>
      <c r="AH355" s="3">
        <v>33</v>
      </c>
      <c r="AI355" s="3">
        <v>33</v>
      </c>
      <c r="AJ355" s="3">
        <v>33</v>
      </c>
      <c r="AK355" s="3">
        <v>33</v>
      </c>
      <c r="AL355" s="3">
        <v>33</v>
      </c>
      <c r="AM355" s="3">
        <v>31</v>
      </c>
      <c r="AN355" s="3">
        <v>31</v>
      </c>
      <c r="AO355" s="3">
        <v>32</v>
      </c>
      <c r="AP355" s="3">
        <v>32</v>
      </c>
      <c r="AQ355" s="3">
        <v>32</v>
      </c>
      <c r="AR355" s="3">
        <v>32</v>
      </c>
      <c r="AS355" s="3">
        <v>31</v>
      </c>
    </row>
    <row r="356" spans="1:45">
      <c r="A356" t="s">
        <v>626</v>
      </c>
      <c r="B356" s="23">
        <v>519</v>
      </c>
      <c r="C356" s="18" t="s">
        <v>429</v>
      </c>
      <c r="D356" s="3">
        <v>74</v>
      </c>
      <c r="E356" s="3">
        <v>74</v>
      </c>
      <c r="F356" s="3">
        <v>75</v>
      </c>
      <c r="G356" s="3">
        <v>74</v>
      </c>
      <c r="H356" s="3">
        <v>74</v>
      </c>
      <c r="I356" s="3">
        <v>74</v>
      </c>
      <c r="J356" s="3">
        <v>73</v>
      </c>
      <c r="K356" s="3">
        <v>73</v>
      </c>
      <c r="L356" s="3">
        <v>74</v>
      </c>
      <c r="M356" s="3">
        <v>74</v>
      </c>
      <c r="N356" s="3">
        <v>76</v>
      </c>
      <c r="O356" s="3">
        <v>76</v>
      </c>
      <c r="P356" s="3">
        <v>78</v>
      </c>
      <c r="Q356" s="3">
        <v>79</v>
      </c>
      <c r="R356" s="3">
        <v>79</v>
      </c>
      <c r="S356" s="3">
        <v>78</v>
      </c>
      <c r="T356" s="3">
        <v>76</v>
      </c>
      <c r="U356" s="3">
        <v>78</v>
      </c>
      <c r="V356" s="3">
        <v>78</v>
      </c>
      <c r="W356" s="3">
        <v>78</v>
      </c>
      <c r="X356" s="3">
        <v>78</v>
      </c>
      <c r="Y356" s="3">
        <v>78</v>
      </c>
      <c r="Z356" s="3">
        <v>77</v>
      </c>
      <c r="AA356" s="3">
        <v>75</v>
      </c>
      <c r="AB356" s="3">
        <v>75</v>
      </c>
      <c r="AC356" s="3">
        <v>74</v>
      </c>
      <c r="AD356" s="3">
        <v>71</v>
      </c>
      <c r="AE356" s="3">
        <v>68</v>
      </c>
      <c r="AF356" s="3">
        <v>69</v>
      </c>
      <c r="AG356" s="3">
        <v>69</v>
      </c>
      <c r="AH356" s="3">
        <v>70</v>
      </c>
      <c r="AI356" s="3">
        <v>70</v>
      </c>
      <c r="AJ356" s="3">
        <v>70</v>
      </c>
      <c r="AK356" s="3">
        <v>70</v>
      </c>
      <c r="AL356" s="3">
        <v>71</v>
      </c>
      <c r="AM356" s="3">
        <v>70</v>
      </c>
      <c r="AN356" s="3">
        <v>68</v>
      </c>
      <c r="AO356" s="3">
        <v>67</v>
      </c>
      <c r="AP356" s="3">
        <v>70</v>
      </c>
      <c r="AQ356" s="3">
        <v>71</v>
      </c>
      <c r="AR356" s="3">
        <v>71</v>
      </c>
      <c r="AS356" s="3">
        <v>70</v>
      </c>
    </row>
    <row r="357" spans="1:45">
      <c r="A357" t="s">
        <v>626</v>
      </c>
      <c r="B357" s="23">
        <v>520</v>
      </c>
      <c r="C357" s="18" t="s">
        <v>430</v>
      </c>
      <c r="D357" s="3">
        <v>36</v>
      </c>
      <c r="E357" s="3">
        <v>36</v>
      </c>
      <c r="F357" s="3">
        <v>36</v>
      </c>
      <c r="G357" s="3">
        <v>36</v>
      </c>
      <c r="H357" s="3">
        <v>36</v>
      </c>
      <c r="I357" s="3">
        <v>36</v>
      </c>
      <c r="J357" s="3">
        <v>36</v>
      </c>
      <c r="K357" s="3">
        <v>31</v>
      </c>
      <c r="L357" s="3">
        <v>32</v>
      </c>
      <c r="M357" s="3">
        <v>32</v>
      </c>
      <c r="N357" s="3">
        <v>32</v>
      </c>
      <c r="O357" s="3">
        <v>32</v>
      </c>
      <c r="P357" s="3">
        <v>33</v>
      </c>
      <c r="Q357" s="3">
        <v>33</v>
      </c>
      <c r="R357" s="3">
        <v>32</v>
      </c>
      <c r="S357" s="3">
        <v>32</v>
      </c>
      <c r="T357" s="3">
        <v>32</v>
      </c>
      <c r="U357" s="3">
        <v>32</v>
      </c>
      <c r="V357" s="3">
        <v>34</v>
      </c>
      <c r="W357" s="3">
        <v>34</v>
      </c>
      <c r="X357" s="3">
        <v>35</v>
      </c>
      <c r="Y357" s="3">
        <v>35</v>
      </c>
      <c r="Z357" s="3">
        <v>35</v>
      </c>
      <c r="AA357" s="3">
        <v>35</v>
      </c>
      <c r="AB357" s="3">
        <v>36</v>
      </c>
      <c r="AC357" s="3">
        <v>36</v>
      </c>
      <c r="AD357" s="3">
        <v>36</v>
      </c>
      <c r="AE357" s="3">
        <v>35</v>
      </c>
      <c r="AF357" s="3">
        <v>35</v>
      </c>
      <c r="AG357" s="3">
        <v>36</v>
      </c>
      <c r="AH357" s="3">
        <v>36</v>
      </c>
      <c r="AI357" s="3">
        <v>36</v>
      </c>
      <c r="AJ357" s="3">
        <v>36</v>
      </c>
      <c r="AK357" s="3">
        <v>36</v>
      </c>
      <c r="AL357" s="3">
        <v>36</v>
      </c>
      <c r="AM357" s="3">
        <v>37</v>
      </c>
      <c r="AN357" s="3">
        <v>38</v>
      </c>
      <c r="AO357" s="3">
        <v>39</v>
      </c>
      <c r="AP357" s="3">
        <v>39</v>
      </c>
      <c r="AQ357" s="3">
        <v>39</v>
      </c>
      <c r="AR357" s="3">
        <v>39</v>
      </c>
      <c r="AS357" s="3">
        <v>39</v>
      </c>
    </row>
    <row r="358" spans="1:45">
      <c r="A358" t="s">
        <v>626</v>
      </c>
      <c r="B358" s="23">
        <v>522</v>
      </c>
      <c r="C358" s="18" t="s">
        <v>431</v>
      </c>
      <c r="D358" s="3">
        <v>5</v>
      </c>
      <c r="E358" s="3">
        <v>5</v>
      </c>
      <c r="F358" s="3">
        <v>5</v>
      </c>
      <c r="G358" s="3">
        <v>5</v>
      </c>
      <c r="H358" s="3">
        <v>5</v>
      </c>
      <c r="I358" s="3">
        <v>5</v>
      </c>
      <c r="J358" s="3">
        <v>5</v>
      </c>
      <c r="K358" s="3">
        <v>5</v>
      </c>
      <c r="L358" s="3">
        <v>5</v>
      </c>
      <c r="M358" s="3">
        <v>5</v>
      </c>
      <c r="N358" s="3">
        <v>5</v>
      </c>
      <c r="O358" s="3">
        <v>5</v>
      </c>
      <c r="P358" s="3">
        <v>5</v>
      </c>
      <c r="Q358" s="3">
        <v>5</v>
      </c>
      <c r="R358" s="3">
        <v>5</v>
      </c>
      <c r="S358" s="3">
        <v>5</v>
      </c>
      <c r="T358" s="3">
        <v>5</v>
      </c>
      <c r="U358" s="3">
        <v>5</v>
      </c>
      <c r="V358" s="3">
        <v>5</v>
      </c>
      <c r="W358" s="3">
        <v>5</v>
      </c>
      <c r="X358" s="3">
        <v>5</v>
      </c>
      <c r="Y358" s="3">
        <v>5</v>
      </c>
      <c r="Z358" s="3">
        <v>5</v>
      </c>
      <c r="AA358" s="3">
        <v>5</v>
      </c>
      <c r="AB358" s="3">
        <v>5</v>
      </c>
      <c r="AC358" s="3">
        <v>5</v>
      </c>
      <c r="AD358" s="3">
        <v>5</v>
      </c>
      <c r="AE358" s="3">
        <v>5</v>
      </c>
      <c r="AF358" s="3">
        <v>5</v>
      </c>
      <c r="AG358" s="3">
        <v>5</v>
      </c>
      <c r="AH358" s="3">
        <v>5</v>
      </c>
      <c r="AI358" s="3">
        <v>5</v>
      </c>
      <c r="AJ358" s="3">
        <v>5</v>
      </c>
      <c r="AK358" s="3">
        <v>5</v>
      </c>
      <c r="AL358" s="3">
        <v>5</v>
      </c>
      <c r="AM358" s="3">
        <v>5</v>
      </c>
      <c r="AN358" s="3">
        <v>5</v>
      </c>
      <c r="AO358" s="3">
        <v>5</v>
      </c>
      <c r="AP358" s="3">
        <v>5</v>
      </c>
      <c r="AQ358" s="3">
        <v>5</v>
      </c>
      <c r="AR358" s="3">
        <v>5</v>
      </c>
      <c r="AS358" s="3">
        <v>5</v>
      </c>
    </row>
    <row r="359" spans="1:45">
      <c r="A359" t="s">
        <v>626</v>
      </c>
      <c r="B359" s="23">
        <v>523</v>
      </c>
      <c r="C359" s="18" t="s">
        <v>432</v>
      </c>
      <c r="D359" s="3">
        <v>23</v>
      </c>
      <c r="E359" s="3">
        <v>23</v>
      </c>
      <c r="F359" s="3">
        <v>23</v>
      </c>
      <c r="G359" s="3">
        <v>23</v>
      </c>
      <c r="H359" s="3">
        <v>23</v>
      </c>
      <c r="I359" s="3">
        <v>23</v>
      </c>
      <c r="J359" s="3">
        <v>23</v>
      </c>
      <c r="K359" s="3">
        <v>23</v>
      </c>
      <c r="L359" s="3">
        <v>23</v>
      </c>
      <c r="M359" s="3">
        <v>24</v>
      </c>
      <c r="N359" s="3">
        <v>24</v>
      </c>
      <c r="O359" s="3">
        <v>24</v>
      </c>
      <c r="P359" s="3">
        <v>24</v>
      </c>
      <c r="Q359" s="3">
        <v>24</v>
      </c>
      <c r="R359" s="3">
        <v>24</v>
      </c>
      <c r="S359" s="3">
        <v>24</v>
      </c>
      <c r="T359" s="3">
        <v>24</v>
      </c>
      <c r="U359" s="3">
        <v>24</v>
      </c>
      <c r="V359" s="3">
        <v>24</v>
      </c>
      <c r="W359" s="3">
        <v>24</v>
      </c>
      <c r="X359" s="3">
        <v>24</v>
      </c>
      <c r="Y359" s="3">
        <v>24</v>
      </c>
      <c r="Z359" s="3">
        <v>24</v>
      </c>
      <c r="AA359" s="3">
        <v>24</v>
      </c>
      <c r="AB359" s="3">
        <v>24</v>
      </c>
      <c r="AC359" s="3">
        <v>24</v>
      </c>
      <c r="AD359" s="3">
        <v>24</v>
      </c>
      <c r="AE359" s="3">
        <v>24</v>
      </c>
      <c r="AF359" s="3">
        <v>24</v>
      </c>
      <c r="AG359" s="3">
        <v>25</v>
      </c>
      <c r="AH359" s="3">
        <v>25</v>
      </c>
      <c r="AI359" s="3">
        <v>25</v>
      </c>
      <c r="AJ359" s="3">
        <v>25</v>
      </c>
      <c r="AK359" s="3">
        <v>25</v>
      </c>
      <c r="AL359" s="3">
        <v>25</v>
      </c>
      <c r="AM359" s="3">
        <v>24</v>
      </c>
      <c r="AN359" s="3">
        <v>24</v>
      </c>
      <c r="AO359" s="3">
        <v>24</v>
      </c>
      <c r="AP359" s="3">
        <v>25</v>
      </c>
      <c r="AQ359" s="3">
        <v>25</v>
      </c>
      <c r="AR359" s="3">
        <v>25</v>
      </c>
      <c r="AS359" s="3">
        <v>25</v>
      </c>
    </row>
    <row r="360" spans="1:45">
      <c r="A360" t="s">
        <v>626</v>
      </c>
      <c r="B360" s="23">
        <v>524</v>
      </c>
      <c r="C360" s="18" t="s">
        <v>433</v>
      </c>
      <c r="D360" s="3">
        <v>90</v>
      </c>
      <c r="E360" s="3">
        <v>91</v>
      </c>
      <c r="F360" s="3">
        <v>89</v>
      </c>
      <c r="G360" s="3">
        <v>88</v>
      </c>
      <c r="H360" s="3">
        <v>88</v>
      </c>
      <c r="I360" s="3">
        <v>84</v>
      </c>
      <c r="J360" s="3">
        <v>90</v>
      </c>
      <c r="K360" s="3">
        <v>89</v>
      </c>
      <c r="L360" s="3">
        <v>89</v>
      </c>
      <c r="M360" s="3">
        <v>87</v>
      </c>
      <c r="N360" s="3">
        <v>76</v>
      </c>
      <c r="O360" s="3">
        <v>79</v>
      </c>
      <c r="P360" s="3">
        <v>80</v>
      </c>
      <c r="Q360" s="3">
        <v>83</v>
      </c>
      <c r="R360" s="3">
        <v>82</v>
      </c>
      <c r="S360" s="3">
        <v>82</v>
      </c>
      <c r="T360" s="3">
        <v>74</v>
      </c>
      <c r="U360" s="3">
        <v>74</v>
      </c>
      <c r="V360" s="3">
        <v>75</v>
      </c>
      <c r="W360" s="3">
        <v>74</v>
      </c>
      <c r="X360" s="3">
        <v>75</v>
      </c>
      <c r="Y360" s="3">
        <v>63</v>
      </c>
      <c r="Z360" s="3">
        <v>52</v>
      </c>
      <c r="AA360" s="3">
        <v>55</v>
      </c>
      <c r="AB360" s="3">
        <v>54</v>
      </c>
      <c r="AC360" s="3">
        <v>55</v>
      </c>
      <c r="AD360" s="3">
        <v>54</v>
      </c>
      <c r="AE360" s="3">
        <v>54</v>
      </c>
      <c r="AF360" s="3">
        <v>55</v>
      </c>
      <c r="AG360" s="3">
        <v>55</v>
      </c>
      <c r="AH360" s="3">
        <v>58</v>
      </c>
      <c r="AI360" s="3">
        <v>59</v>
      </c>
      <c r="AJ360" s="3">
        <v>58</v>
      </c>
      <c r="AK360" s="3">
        <v>58</v>
      </c>
      <c r="AL360" s="3">
        <v>58</v>
      </c>
      <c r="AM360" s="3">
        <v>55</v>
      </c>
      <c r="AN360" s="3">
        <v>55</v>
      </c>
      <c r="AO360" s="3">
        <v>57</v>
      </c>
      <c r="AP360" s="3">
        <v>47</v>
      </c>
      <c r="AQ360" s="3">
        <v>48</v>
      </c>
      <c r="AR360" s="3">
        <v>47</v>
      </c>
      <c r="AS360" s="3">
        <v>48</v>
      </c>
    </row>
    <row r="361" spans="1:45">
      <c r="A361" t="s">
        <v>626</v>
      </c>
      <c r="B361" s="23">
        <v>525</v>
      </c>
      <c r="C361" s="18" t="s">
        <v>434</v>
      </c>
      <c r="D361" s="3">
        <v>514</v>
      </c>
      <c r="E361" s="3">
        <v>510</v>
      </c>
      <c r="F361" s="3">
        <v>505</v>
      </c>
      <c r="G361" s="3">
        <v>507</v>
      </c>
      <c r="H361" s="3">
        <v>511</v>
      </c>
      <c r="I361" s="3">
        <v>509</v>
      </c>
      <c r="J361" s="3">
        <v>510</v>
      </c>
      <c r="K361" s="3">
        <v>510</v>
      </c>
      <c r="L361" s="3">
        <v>509</v>
      </c>
      <c r="M361" s="3">
        <v>509</v>
      </c>
      <c r="N361" s="3">
        <v>508</v>
      </c>
      <c r="O361" s="3">
        <v>509</v>
      </c>
      <c r="P361" s="3">
        <v>512</v>
      </c>
      <c r="Q361" s="3">
        <v>512</v>
      </c>
      <c r="R361" s="3">
        <v>512</v>
      </c>
      <c r="S361" s="3">
        <v>509</v>
      </c>
      <c r="T361" s="3">
        <v>512</v>
      </c>
      <c r="U361" s="3">
        <v>510</v>
      </c>
      <c r="V361" s="3">
        <v>508</v>
      </c>
      <c r="W361" s="3">
        <v>508</v>
      </c>
      <c r="X361" s="3">
        <v>507</v>
      </c>
      <c r="Y361" s="3">
        <v>508</v>
      </c>
      <c r="Z361" s="3">
        <v>511</v>
      </c>
      <c r="AA361" s="3">
        <v>511</v>
      </c>
      <c r="AB361" s="3">
        <v>509</v>
      </c>
      <c r="AC361" s="3">
        <v>508</v>
      </c>
      <c r="AD361" s="3">
        <v>506</v>
      </c>
      <c r="AE361" s="3">
        <v>505</v>
      </c>
      <c r="AF361" s="3">
        <v>509</v>
      </c>
      <c r="AG361" s="3">
        <v>512</v>
      </c>
      <c r="AH361" s="3">
        <v>510</v>
      </c>
      <c r="AI361" s="3">
        <v>514</v>
      </c>
      <c r="AJ361" s="3">
        <v>515</v>
      </c>
      <c r="AK361" s="3">
        <v>516</v>
      </c>
      <c r="AL361" s="3">
        <v>518</v>
      </c>
      <c r="AM361" s="3">
        <v>526</v>
      </c>
      <c r="AN361" s="3">
        <v>530</v>
      </c>
      <c r="AO361" s="3">
        <v>531</v>
      </c>
      <c r="AP361" s="3">
        <v>532</v>
      </c>
      <c r="AQ361" s="3">
        <v>531</v>
      </c>
      <c r="AR361" s="3">
        <v>530</v>
      </c>
      <c r="AS361" s="3">
        <v>531</v>
      </c>
    </row>
    <row r="362" spans="1:45">
      <c r="A362" t="s">
        <v>626</v>
      </c>
      <c r="B362" s="23">
        <v>526</v>
      </c>
      <c r="C362" s="18" t="s">
        <v>435</v>
      </c>
      <c r="D362" s="3">
        <v>234</v>
      </c>
      <c r="E362" s="3">
        <v>237</v>
      </c>
      <c r="F362" s="3">
        <v>237</v>
      </c>
      <c r="G362" s="3">
        <v>237</v>
      </c>
      <c r="H362" s="3">
        <v>236</v>
      </c>
      <c r="I362" s="3">
        <v>237</v>
      </c>
      <c r="J362" s="3">
        <v>242</v>
      </c>
      <c r="K362" s="3">
        <v>246</v>
      </c>
      <c r="L362" s="3">
        <v>245</v>
      </c>
      <c r="M362" s="3">
        <v>245</v>
      </c>
      <c r="N362" s="3">
        <v>246</v>
      </c>
      <c r="O362" s="3">
        <v>248</v>
      </c>
      <c r="P362" s="3">
        <v>248</v>
      </c>
      <c r="Q362" s="3">
        <v>244</v>
      </c>
      <c r="R362" s="3">
        <v>245</v>
      </c>
      <c r="S362" s="3">
        <v>248</v>
      </c>
      <c r="T362" s="3">
        <v>245</v>
      </c>
      <c r="U362" s="3">
        <v>245</v>
      </c>
      <c r="V362" s="3">
        <v>242</v>
      </c>
      <c r="W362" s="3">
        <v>243</v>
      </c>
      <c r="X362" s="3">
        <v>244</v>
      </c>
      <c r="Y362" s="3">
        <v>246</v>
      </c>
      <c r="Z362" s="3">
        <v>243</v>
      </c>
      <c r="AA362" s="3">
        <v>244</v>
      </c>
      <c r="AB362" s="3">
        <v>242</v>
      </c>
      <c r="AC362" s="3">
        <v>245</v>
      </c>
      <c r="AD362" s="3">
        <v>244</v>
      </c>
      <c r="AE362" s="3">
        <v>243</v>
      </c>
      <c r="AF362" s="3">
        <v>244</v>
      </c>
      <c r="AG362" s="3">
        <v>244</v>
      </c>
      <c r="AH362" s="3">
        <v>248</v>
      </c>
      <c r="AI362" s="3">
        <v>247</v>
      </c>
      <c r="AJ362" s="3">
        <v>247</v>
      </c>
      <c r="AK362" s="3">
        <v>247</v>
      </c>
      <c r="AL362" s="3">
        <v>247</v>
      </c>
      <c r="AM362" s="3">
        <v>250</v>
      </c>
      <c r="AN362" s="3">
        <v>251</v>
      </c>
      <c r="AO362" s="3">
        <v>248</v>
      </c>
      <c r="AP362" s="3">
        <v>248</v>
      </c>
      <c r="AQ362" s="3">
        <v>247</v>
      </c>
      <c r="AR362" s="3">
        <v>243</v>
      </c>
      <c r="AS362" s="3">
        <v>239</v>
      </c>
    </row>
    <row r="363" spans="1:45">
      <c r="A363" t="s">
        <v>626</v>
      </c>
      <c r="B363" s="23">
        <v>527</v>
      </c>
      <c r="C363" s="18" t="s">
        <v>436</v>
      </c>
      <c r="D363" s="3">
        <v>7</v>
      </c>
      <c r="E363" s="3">
        <v>7</v>
      </c>
      <c r="F363" s="3">
        <v>7</v>
      </c>
      <c r="G363" s="3">
        <v>7</v>
      </c>
      <c r="H363" s="3">
        <v>7</v>
      </c>
      <c r="I363" s="3">
        <v>7</v>
      </c>
      <c r="J363" s="3">
        <v>7</v>
      </c>
      <c r="K363" s="3">
        <v>7</v>
      </c>
      <c r="L363" s="3">
        <v>7</v>
      </c>
      <c r="M363" s="3">
        <v>7</v>
      </c>
      <c r="N363" s="3">
        <v>7</v>
      </c>
      <c r="O363" s="3">
        <v>7</v>
      </c>
      <c r="P363" s="3">
        <v>7</v>
      </c>
      <c r="Q363" s="3">
        <v>7</v>
      </c>
      <c r="R363" s="3">
        <v>7</v>
      </c>
      <c r="S363" s="3">
        <v>7</v>
      </c>
      <c r="T363" s="3">
        <v>7</v>
      </c>
      <c r="U363" s="3">
        <v>7</v>
      </c>
      <c r="V363" s="3">
        <v>7</v>
      </c>
      <c r="W363" s="3">
        <v>7</v>
      </c>
      <c r="X363" s="3">
        <v>7</v>
      </c>
      <c r="Y363" s="3">
        <v>7</v>
      </c>
      <c r="Z363" s="3">
        <v>7</v>
      </c>
      <c r="AA363" s="3">
        <v>7</v>
      </c>
      <c r="AB363" s="3">
        <v>7</v>
      </c>
      <c r="AC363" s="3">
        <v>7</v>
      </c>
      <c r="AD363" s="3">
        <v>7</v>
      </c>
      <c r="AE363" s="3">
        <v>7</v>
      </c>
      <c r="AF363" s="3">
        <v>7</v>
      </c>
      <c r="AG363" s="3">
        <v>7</v>
      </c>
      <c r="AH363" s="3">
        <v>7</v>
      </c>
      <c r="AI363" s="3">
        <v>8</v>
      </c>
      <c r="AJ363" s="3">
        <v>8</v>
      </c>
      <c r="AK363" s="3">
        <v>8</v>
      </c>
      <c r="AL363" s="3">
        <v>8</v>
      </c>
      <c r="AM363" s="3">
        <v>8</v>
      </c>
      <c r="AN363" s="3">
        <v>8</v>
      </c>
      <c r="AO363" s="3">
        <v>8</v>
      </c>
      <c r="AP363" s="3">
        <v>8</v>
      </c>
      <c r="AQ363" s="3">
        <v>8</v>
      </c>
      <c r="AR363" s="3">
        <v>8</v>
      </c>
      <c r="AS363" s="3">
        <v>8</v>
      </c>
    </row>
    <row r="364" spans="1:45">
      <c r="A364" t="s">
        <v>626</v>
      </c>
      <c r="B364" s="23">
        <v>528</v>
      </c>
      <c r="C364" s="18" t="s">
        <v>437</v>
      </c>
      <c r="D364" s="3">
        <v>225</v>
      </c>
      <c r="E364" s="3">
        <v>227</v>
      </c>
      <c r="F364" s="3">
        <v>222</v>
      </c>
      <c r="G364" s="3">
        <v>221</v>
      </c>
      <c r="H364" s="3">
        <v>221</v>
      </c>
      <c r="I364" s="3">
        <v>212</v>
      </c>
      <c r="J364" s="3">
        <v>212</v>
      </c>
      <c r="K364" s="3">
        <v>213</v>
      </c>
      <c r="L364" s="3">
        <v>213</v>
      </c>
      <c r="M364" s="3">
        <v>214</v>
      </c>
      <c r="N364" s="3">
        <v>213</v>
      </c>
      <c r="O364" s="3">
        <v>212</v>
      </c>
      <c r="P364" s="3">
        <v>210</v>
      </c>
      <c r="Q364" s="3">
        <v>210</v>
      </c>
      <c r="R364" s="3">
        <v>209</v>
      </c>
      <c r="S364" s="3">
        <v>210</v>
      </c>
      <c r="T364" s="3">
        <v>212</v>
      </c>
      <c r="U364" s="3">
        <v>214</v>
      </c>
      <c r="V364" s="3">
        <v>214</v>
      </c>
      <c r="W364" s="3">
        <v>214</v>
      </c>
      <c r="X364" s="3">
        <v>216</v>
      </c>
      <c r="Y364" s="3">
        <v>221</v>
      </c>
      <c r="Z364" s="3">
        <v>219</v>
      </c>
      <c r="AA364" s="3">
        <v>219</v>
      </c>
      <c r="AB364" s="3">
        <v>218</v>
      </c>
      <c r="AC364" s="3">
        <v>217</v>
      </c>
      <c r="AD364" s="3">
        <v>220</v>
      </c>
      <c r="AE364" s="3">
        <v>220</v>
      </c>
      <c r="AF364" s="3">
        <v>217</v>
      </c>
      <c r="AG364" s="3">
        <v>218</v>
      </c>
      <c r="AH364" s="3">
        <v>215</v>
      </c>
      <c r="AI364" s="3">
        <v>213</v>
      </c>
      <c r="AJ364" s="3">
        <v>210</v>
      </c>
      <c r="AK364" s="3">
        <v>210</v>
      </c>
      <c r="AL364" s="3">
        <v>210</v>
      </c>
      <c r="AM364" s="3">
        <v>213</v>
      </c>
      <c r="AN364" s="3">
        <v>213</v>
      </c>
      <c r="AO364" s="3">
        <v>215</v>
      </c>
      <c r="AP364" s="3">
        <v>215</v>
      </c>
      <c r="AQ364" s="3">
        <v>216</v>
      </c>
      <c r="AR364" s="3">
        <v>216</v>
      </c>
      <c r="AS364" s="3">
        <v>215</v>
      </c>
    </row>
    <row r="365" spans="1:45">
      <c r="A365" t="s">
        <v>626</v>
      </c>
      <c r="B365" s="23">
        <v>529</v>
      </c>
      <c r="C365" s="18" t="s">
        <v>438</v>
      </c>
      <c r="D365" s="3">
        <v>150</v>
      </c>
      <c r="E365" s="3">
        <v>150</v>
      </c>
      <c r="F365" s="3">
        <v>152</v>
      </c>
      <c r="G365" s="3">
        <v>152</v>
      </c>
      <c r="H365" s="3">
        <v>155</v>
      </c>
      <c r="I365" s="3">
        <v>155</v>
      </c>
      <c r="J365" s="3">
        <v>158</v>
      </c>
      <c r="K365" s="3">
        <v>158</v>
      </c>
      <c r="L365" s="3">
        <v>157</v>
      </c>
      <c r="M365" s="3">
        <v>156</v>
      </c>
      <c r="N365" s="3">
        <v>156</v>
      </c>
      <c r="O365" s="3">
        <v>155</v>
      </c>
      <c r="P365" s="3">
        <v>154</v>
      </c>
      <c r="Q365" s="3">
        <v>156</v>
      </c>
      <c r="R365" s="3">
        <v>155</v>
      </c>
      <c r="S365" s="3">
        <v>154</v>
      </c>
      <c r="T365" s="3">
        <v>154</v>
      </c>
      <c r="U365" s="3">
        <v>154</v>
      </c>
      <c r="V365" s="3">
        <v>153</v>
      </c>
      <c r="W365" s="3">
        <v>158</v>
      </c>
      <c r="X365" s="3">
        <v>157</v>
      </c>
      <c r="Y365" s="3">
        <v>157</v>
      </c>
      <c r="Z365" s="3">
        <v>155</v>
      </c>
      <c r="AA365" s="3">
        <v>156</v>
      </c>
      <c r="AB365" s="3">
        <v>155</v>
      </c>
      <c r="AC365" s="3">
        <v>155</v>
      </c>
      <c r="AD365" s="3">
        <v>156</v>
      </c>
      <c r="AE365" s="3">
        <v>157</v>
      </c>
      <c r="AF365" s="3">
        <v>157</v>
      </c>
      <c r="AG365" s="3">
        <v>154</v>
      </c>
      <c r="AH365" s="3">
        <v>154</v>
      </c>
      <c r="AI365" s="3">
        <v>155</v>
      </c>
      <c r="AJ365" s="3">
        <v>155</v>
      </c>
      <c r="AK365" s="3">
        <v>155</v>
      </c>
      <c r="AL365" s="3">
        <v>154</v>
      </c>
      <c r="AM365" s="3">
        <v>153</v>
      </c>
      <c r="AN365" s="3">
        <v>153</v>
      </c>
      <c r="AO365" s="3">
        <v>154</v>
      </c>
      <c r="AP365" s="3">
        <v>154</v>
      </c>
      <c r="AQ365" s="3">
        <v>155</v>
      </c>
      <c r="AR365" s="3">
        <v>155</v>
      </c>
      <c r="AS365" s="3">
        <v>154</v>
      </c>
    </row>
    <row r="366" spans="1:45">
      <c r="A366" t="s">
        <v>626</v>
      </c>
      <c r="B366" s="23">
        <v>530</v>
      </c>
      <c r="C366" s="18" t="s">
        <v>439</v>
      </c>
      <c r="D366" s="3">
        <v>364</v>
      </c>
      <c r="E366" s="3">
        <v>366</v>
      </c>
      <c r="F366" s="3">
        <v>371</v>
      </c>
      <c r="G366" s="3">
        <v>372</v>
      </c>
      <c r="H366" s="3">
        <v>373</v>
      </c>
      <c r="I366" s="3">
        <v>374</v>
      </c>
      <c r="J366" s="3">
        <v>370</v>
      </c>
      <c r="K366" s="3">
        <v>370</v>
      </c>
      <c r="L366" s="3">
        <v>369</v>
      </c>
      <c r="M366" s="3">
        <v>367</v>
      </c>
      <c r="N366" s="3">
        <v>369</v>
      </c>
      <c r="O366" s="3">
        <v>364</v>
      </c>
      <c r="P366" s="3">
        <v>363</v>
      </c>
      <c r="Q366" s="3">
        <v>361</v>
      </c>
      <c r="R366" s="3">
        <v>359</v>
      </c>
      <c r="S366" s="3">
        <v>357</v>
      </c>
      <c r="T366" s="3">
        <v>362</v>
      </c>
      <c r="U366" s="3">
        <v>366</v>
      </c>
      <c r="V366" s="3">
        <v>365</v>
      </c>
      <c r="W366" s="3">
        <v>368</v>
      </c>
      <c r="X366" s="3">
        <v>369</v>
      </c>
      <c r="Y366" s="3">
        <v>371</v>
      </c>
      <c r="Z366" s="3">
        <v>376</v>
      </c>
      <c r="AA366" s="3">
        <v>375</v>
      </c>
      <c r="AB366" s="3">
        <v>377</v>
      </c>
      <c r="AC366" s="3">
        <v>370</v>
      </c>
      <c r="AD366" s="3">
        <v>367</v>
      </c>
      <c r="AE366" s="3">
        <v>366</v>
      </c>
      <c r="AF366" s="3">
        <v>361</v>
      </c>
      <c r="AG366" s="3">
        <v>366</v>
      </c>
      <c r="AH366" s="3">
        <v>363</v>
      </c>
      <c r="AI366" s="3">
        <v>360</v>
      </c>
      <c r="AJ366" s="3">
        <v>355</v>
      </c>
      <c r="AK366" s="3">
        <v>356</v>
      </c>
      <c r="AL366" s="3">
        <v>360</v>
      </c>
      <c r="AM366" s="3">
        <v>358</v>
      </c>
      <c r="AN366" s="3">
        <v>362</v>
      </c>
      <c r="AO366" s="3">
        <v>361</v>
      </c>
      <c r="AP366" s="3">
        <v>359</v>
      </c>
      <c r="AQ366" s="3">
        <v>360</v>
      </c>
      <c r="AR366" s="3">
        <v>360</v>
      </c>
      <c r="AS366" s="3">
        <v>359</v>
      </c>
    </row>
    <row r="367" spans="1:45">
      <c r="A367" t="s">
        <v>626</v>
      </c>
      <c r="B367" s="23">
        <v>531</v>
      </c>
      <c r="C367" s="18" t="s">
        <v>440</v>
      </c>
      <c r="D367" s="3">
        <v>96</v>
      </c>
      <c r="E367" s="3">
        <v>96</v>
      </c>
      <c r="F367" s="3">
        <v>96</v>
      </c>
      <c r="G367" s="3">
        <v>97</v>
      </c>
      <c r="H367" s="3">
        <v>97</v>
      </c>
      <c r="I367" s="3">
        <v>97</v>
      </c>
      <c r="J367" s="3">
        <v>98</v>
      </c>
      <c r="K367" s="3">
        <v>98</v>
      </c>
      <c r="L367" s="3">
        <v>98</v>
      </c>
      <c r="M367" s="3">
        <v>98</v>
      </c>
      <c r="N367" s="3">
        <v>98</v>
      </c>
      <c r="O367" s="3">
        <v>101</v>
      </c>
      <c r="P367" s="3">
        <v>101</v>
      </c>
      <c r="Q367" s="3">
        <v>101</v>
      </c>
      <c r="R367" s="3">
        <v>101</v>
      </c>
      <c r="S367" s="3">
        <v>101</v>
      </c>
      <c r="T367" s="3">
        <v>101</v>
      </c>
      <c r="U367" s="3">
        <v>101</v>
      </c>
      <c r="V367" s="3">
        <v>102</v>
      </c>
      <c r="W367" s="3">
        <v>102</v>
      </c>
      <c r="X367" s="3">
        <v>102</v>
      </c>
      <c r="Y367" s="3">
        <v>100</v>
      </c>
      <c r="Z367" s="3">
        <v>100</v>
      </c>
      <c r="AA367" s="3">
        <v>100</v>
      </c>
      <c r="AB367" s="3">
        <v>100</v>
      </c>
      <c r="AC367" s="3">
        <v>100</v>
      </c>
      <c r="AD367" s="3">
        <v>100</v>
      </c>
      <c r="AE367" s="3">
        <v>100</v>
      </c>
      <c r="AF367" s="3">
        <v>98</v>
      </c>
      <c r="AG367" s="3">
        <v>96</v>
      </c>
      <c r="AH367" s="3">
        <v>93</v>
      </c>
      <c r="AI367" s="3">
        <v>93</v>
      </c>
      <c r="AJ367" s="3">
        <v>93</v>
      </c>
      <c r="AK367" s="3">
        <v>92</v>
      </c>
      <c r="AL367" s="3">
        <v>92</v>
      </c>
      <c r="AM367" s="3">
        <v>92</v>
      </c>
      <c r="AN367" s="3">
        <v>92</v>
      </c>
      <c r="AO367" s="3">
        <v>93</v>
      </c>
      <c r="AP367" s="3">
        <v>93</v>
      </c>
      <c r="AQ367" s="3">
        <v>93</v>
      </c>
      <c r="AR367" s="3">
        <v>92</v>
      </c>
      <c r="AS367" s="3">
        <v>92</v>
      </c>
    </row>
    <row r="368" spans="1:45">
      <c r="A368" t="s">
        <v>626</v>
      </c>
      <c r="B368" s="23">
        <v>533</v>
      </c>
      <c r="C368" s="18" t="s">
        <v>441</v>
      </c>
      <c r="D368" s="3">
        <v>251</v>
      </c>
      <c r="E368" s="3">
        <v>252</v>
      </c>
      <c r="F368" s="3">
        <v>253</v>
      </c>
      <c r="G368" s="3">
        <v>254</v>
      </c>
      <c r="H368" s="3">
        <v>253</v>
      </c>
      <c r="I368" s="3">
        <v>253</v>
      </c>
      <c r="J368" s="3">
        <v>256</v>
      </c>
      <c r="K368" s="3">
        <v>256</v>
      </c>
      <c r="L368" s="3">
        <v>255</v>
      </c>
      <c r="M368" s="3">
        <v>259</v>
      </c>
      <c r="N368" s="3">
        <v>262</v>
      </c>
      <c r="O368" s="3">
        <v>263</v>
      </c>
      <c r="P368" s="3">
        <v>264</v>
      </c>
      <c r="Q368" s="3">
        <v>266</v>
      </c>
      <c r="R368" s="3">
        <v>266</v>
      </c>
      <c r="S368" s="3">
        <v>268</v>
      </c>
      <c r="T368" s="3">
        <v>267</v>
      </c>
      <c r="U368" s="3">
        <v>267</v>
      </c>
      <c r="V368" s="3">
        <v>268</v>
      </c>
      <c r="W368" s="3">
        <v>270</v>
      </c>
      <c r="X368" s="3">
        <v>270</v>
      </c>
      <c r="Y368" s="3">
        <v>266</v>
      </c>
      <c r="Z368" s="3">
        <v>266</v>
      </c>
      <c r="AA368" s="3">
        <v>271</v>
      </c>
      <c r="AB368" s="3">
        <v>270</v>
      </c>
      <c r="AC368" s="3">
        <v>273</v>
      </c>
      <c r="AD368" s="3">
        <v>276</v>
      </c>
      <c r="AE368" s="3">
        <v>274</v>
      </c>
      <c r="AF368" s="3">
        <v>274</v>
      </c>
      <c r="AG368" s="3">
        <v>274</v>
      </c>
      <c r="AH368" s="3">
        <v>273</v>
      </c>
      <c r="AI368" s="3">
        <v>273</v>
      </c>
      <c r="AJ368" s="3">
        <v>270</v>
      </c>
      <c r="AK368" s="3">
        <v>271</v>
      </c>
      <c r="AL368" s="3">
        <v>273</v>
      </c>
      <c r="AM368" s="3">
        <v>275</v>
      </c>
      <c r="AN368" s="3">
        <v>275</v>
      </c>
      <c r="AO368" s="3">
        <v>274</v>
      </c>
      <c r="AP368" s="3">
        <v>273</v>
      </c>
      <c r="AQ368" s="3">
        <v>274</v>
      </c>
      <c r="AR368" s="3">
        <v>274</v>
      </c>
      <c r="AS368" s="3">
        <v>276</v>
      </c>
    </row>
    <row r="369" spans="1:45">
      <c r="A369" t="s">
        <v>626</v>
      </c>
      <c r="B369" s="23">
        <v>601</v>
      </c>
      <c r="C369" s="18" t="s">
        <v>442</v>
      </c>
      <c r="D369" s="3">
        <v>14</v>
      </c>
      <c r="E369" s="3">
        <v>14</v>
      </c>
      <c r="F369" s="3">
        <v>14</v>
      </c>
      <c r="G369" s="3">
        <v>14</v>
      </c>
      <c r="H369" s="3">
        <v>14</v>
      </c>
      <c r="I369" s="3">
        <v>14</v>
      </c>
      <c r="J369" s="3">
        <v>14</v>
      </c>
      <c r="K369" s="3">
        <v>14</v>
      </c>
      <c r="L369" s="3">
        <v>14</v>
      </c>
      <c r="M369" s="3">
        <v>14</v>
      </c>
      <c r="N369" s="3">
        <v>14</v>
      </c>
      <c r="O369" s="3">
        <v>14</v>
      </c>
      <c r="P369" s="3">
        <v>14</v>
      </c>
      <c r="Q369" s="3">
        <v>14</v>
      </c>
      <c r="R369" s="3">
        <v>14</v>
      </c>
      <c r="S369" s="3">
        <v>15</v>
      </c>
      <c r="T369" s="3">
        <v>15</v>
      </c>
      <c r="U369" s="3">
        <v>15</v>
      </c>
      <c r="V369" s="3">
        <v>15</v>
      </c>
      <c r="W369" s="3">
        <v>15</v>
      </c>
      <c r="X369" s="3">
        <v>15</v>
      </c>
      <c r="Y369" s="3">
        <v>15</v>
      </c>
      <c r="Z369" s="3">
        <v>15</v>
      </c>
      <c r="AA369" s="3">
        <v>15</v>
      </c>
      <c r="AB369" s="3">
        <v>15</v>
      </c>
      <c r="AC369" s="3">
        <v>15</v>
      </c>
      <c r="AD369" s="3">
        <v>15</v>
      </c>
      <c r="AE369" s="3">
        <v>15</v>
      </c>
      <c r="AF369" s="3">
        <v>15</v>
      </c>
      <c r="AG369" s="3">
        <v>15</v>
      </c>
      <c r="AH369" s="3">
        <v>15</v>
      </c>
      <c r="AI369" s="3">
        <v>14</v>
      </c>
      <c r="AJ369" s="3">
        <v>14</v>
      </c>
      <c r="AK369" s="3">
        <v>14</v>
      </c>
      <c r="AL369" s="3">
        <v>14</v>
      </c>
      <c r="AM369" s="3">
        <v>14</v>
      </c>
      <c r="AN369" s="3">
        <v>14</v>
      </c>
      <c r="AO369" s="3">
        <v>14</v>
      </c>
      <c r="AP369" s="3">
        <v>14</v>
      </c>
      <c r="AQ369" s="3">
        <v>14</v>
      </c>
      <c r="AR369" s="3">
        <v>15</v>
      </c>
      <c r="AS369" s="3">
        <v>15</v>
      </c>
    </row>
    <row r="370" spans="1:45">
      <c r="A370" t="s">
        <v>626</v>
      </c>
      <c r="B370" s="23">
        <v>602</v>
      </c>
      <c r="C370" s="18" t="s">
        <v>443</v>
      </c>
      <c r="D370" s="3">
        <v>47</v>
      </c>
      <c r="E370" s="3">
        <v>47</v>
      </c>
      <c r="F370" s="3">
        <v>47</v>
      </c>
      <c r="G370" s="3">
        <v>47</v>
      </c>
      <c r="H370" s="3">
        <v>47</v>
      </c>
      <c r="I370" s="3">
        <v>47</v>
      </c>
      <c r="J370" s="3">
        <v>47</v>
      </c>
      <c r="K370" s="3">
        <v>47</v>
      </c>
      <c r="L370" s="3">
        <v>47</v>
      </c>
      <c r="M370" s="3">
        <v>47</v>
      </c>
      <c r="N370" s="3">
        <v>47</v>
      </c>
      <c r="O370" s="3">
        <v>47</v>
      </c>
      <c r="P370" s="3">
        <v>48</v>
      </c>
      <c r="Q370" s="3">
        <v>48</v>
      </c>
      <c r="R370" s="3">
        <v>49</v>
      </c>
      <c r="S370" s="3">
        <v>50</v>
      </c>
      <c r="T370" s="3">
        <v>50</v>
      </c>
      <c r="U370" s="3">
        <v>49</v>
      </c>
      <c r="V370" s="3">
        <v>49</v>
      </c>
      <c r="W370" s="3">
        <v>49</v>
      </c>
      <c r="X370" s="3">
        <v>49</v>
      </c>
      <c r="Y370" s="3">
        <v>49</v>
      </c>
      <c r="Z370" s="3">
        <v>49</v>
      </c>
      <c r="AA370" s="3">
        <v>49</v>
      </c>
      <c r="AB370" s="3">
        <v>49</v>
      </c>
      <c r="AC370" s="3">
        <v>49</v>
      </c>
      <c r="AD370" s="3">
        <v>49</v>
      </c>
      <c r="AE370" s="3">
        <v>49</v>
      </c>
      <c r="AF370" s="3">
        <v>49</v>
      </c>
      <c r="AG370" s="3">
        <v>49</v>
      </c>
      <c r="AH370" s="3">
        <v>49</v>
      </c>
      <c r="AI370" s="3">
        <v>49</v>
      </c>
      <c r="AJ370" s="3">
        <v>50</v>
      </c>
      <c r="AK370" s="3">
        <v>50</v>
      </c>
      <c r="AL370" s="3">
        <v>50</v>
      </c>
      <c r="AM370" s="3">
        <v>50</v>
      </c>
      <c r="AN370" s="3">
        <v>50</v>
      </c>
      <c r="AO370" s="3">
        <v>50</v>
      </c>
      <c r="AP370" s="3">
        <v>50</v>
      </c>
      <c r="AQ370" s="3">
        <v>50</v>
      </c>
      <c r="AR370" s="3">
        <v>50</v>
      </c>
      <c r="AS370" s="3">
        <v>50</v>
      </c>
    </row>
    <row r="371" spans="1:45">
      <c r="A371" t="s">
        <v>626</v>
      </c>
      <c r="B371" s="23">
        <v>603</v>
      </c>
      <c r="C371" s="18" t="s">
        <v>444</v>
      </c>
      <c r="D371" s="3">
        <v>353</v>
      </c>
      <c r="E371" s="3">
        <v>351</v>
      </c>
      <c r="F371" s="3">
        <v>351</v>
      </c>
      <c r="G371" s="3">
        <v>350</v>
      </c>
      <c r="H371" s="3">
        <v>347</v>
      </c>
      <c r="I371" s="3">
        <v>351</v>
      </c>
      <c r="J371" s="3">
        <v>355</v>
      </c>
      <c r="K371" s="3">
        <v>358</v>
      </c>
      <c r="L371" s="3">
        <v>356</v>
      </c>
      <c r="M371" s="3">
        <v>357</v>
      </c>
      <c r="N371" s="3">
        <v>357</v>
      </c>
      <c r="O371" s="3">
        <v>359</v>
      </c>
      <c r="P371" s="3">
        <v>361</v>
      </c>
      <c r="Q371" s="3">
        <v>362</v>
      </c>
      <c r="R371" s="3">
        <v>359</v>
      </c>
      <c r="S371" s="3">
        <v>359</v>
      </c>
      <c r="T371" s="3">
        <v>356</v>
      </c>
      <c r="U371" s="3">
        <v>360</v>
      </c>
      <c r="V371" s="3">
        <v>367</v>
      </c>
      <c r="W371" s="3">
        <v>369</v>
      </c>
      <c r="X371" s="3">
        <v>369</v>
      </c>
      <c r="Y371" s="3">
        <v>374</v>
      </c>
      <c r="Z371" s="3">
        <v>375</v>
      </c>
      <c r="AA371" s="3">
        <v>373</v>
      </c>
      <c r="AB371" s="3">
        <v>374</v>
      </c>
      <c r="AC371" s="3">
        <v>374</v>
      </c>
      <c r="AD371" s="3">
        <v>374</v>
      </c>
      <c r="AE371" s="3">
        <v>372</v>
      </c>
      <c r="AF371" s="3">
        <v>373</v>
      </c>
      <c r="AG371" s="3">
        <v>373</v>
      </c>
      <c r="AH371" s="3">
        <v>375</v>
      </c>
      <c r="AI371" s="3">
        <v>375</v>
      </c>
      <c r="AJ371" s="3">
        <v>369</v>
      </c>
      <c r="AK371" s="3">
        <v>369</v>
      </c>
      <c r="AL371" s="3">
        <v>366</v>
      </c>
      <c r="AM371" s="3">
        <v>366</v>
      </c>
      <c r="AN371" s="3">
        <v>368</v>
      </c>
      <c r="AO371" s="3">
        <v>368</v>
      </c>
      <c r="AP371" s="3">
        <v>369</v>
      </c>
      <c r="AQ371" s="3">
        <v>372</v>
      </c>
      <c r="AR371" s="3">
        <v>374</v>
      </c>
      <c r="AS371" s="3">
        <v>379</v>
      </c>
    </row>
    <row r="372" spans="1:45">
      <c r="A372" t="s">
        <v>626</v>
      </c>
      <c r="B372" s="23">
        <v>604</v>
      </c>
      <c r="C372" s="18" t="s">
        <v>445</v>
      </c>
      <c r="D372" s="3">
        <v>41</v>
      </c>
      <c r="E372" s="3">
        <v>41</v>
      </c>
      <c r="F372" s="3">
        <v>42</v>
      </c>
      <c r="G372" s="3">
        <v>42</v>
      </c>
      <c r="H372" s="3">
        <v>41</v>
      </c>
      <c r="I372" s="3">
        <v>41</v>
      </c>
      <c r="J372" s="3">
        <v>41</v>
      </c>
      <c r="K372" s="3">
        <v>41</v>
      </c>
      <c r="L372" s="3">
        <v>44</v>
      </c>
      <c r="M372" s="3">
        <v>44</v>
      </c>
      <c r="N372" s="3">
        <v>44</v>
      </c>
      <c r="O372" s="3">
        <v>44</v>
      </c>
      <c r="P372" s="3">
        <v>44</v>
      </c>
      <c r="Q372" s="3">
        <v>44</v>
      </c>
      <c r="R372" s="3">
        <v>43</v>
      </c>
      <c r="S372" s="3">
        <v>43</v>
      </c>
      <c r="T372" s="3">
        <v>43</v>
      </c>
      <c r="U372" s="3">
        <v>44</v>
      </c>
      <c r="V372" s="3">
        <v>44</v>
      </c>
      <c r="W372" s="3">
        <v>43</v>
      </c>
      <c r="X372" s="3">
        <v>43</v>
      </c>
      <c r="Y372" s="3">
        <v>43</v>
      </c>
      <c r="Z372" s="3">
        <v>42</v>
      </c>
      <c r="AA372" s="3">
        <v>42</v>
      </c>
      <c r="AB372" s="3">
        <v>42</v>
      </c>
      <c r="AC372" s="3">
        <v>40</v>
      </c>
      <c r="AD372" s="3">
        <v>41</v>
      </c>
      <c r="AE372" s="3">
        <v>41</v>
      </c>
      <c r="AF372" s="3">
        <v>41</v>
      </c>
      <c r="AG372" s="3">
        <v>41</v>
      </c>
      <c r="AH372" s="3">
        <v>41</v>
      </c>
      <c r="AI372" s="3">
        <v>41</v>
      </c>
      <c r="AJ372" s="3">
        <v>41</v>
      </c>
      <c r="AK372" s="3">
        <v>41</v>
      </c>
      <c r="AL372" s="3">
        <v>41</v>
      </c>
      <c r="AM372" s="3">
        <v>41</v>
      </c>
      <c r="AN372" s="3">
        <v>41</v>
      </c>
      <c r="AO372" s="3">
        <v>41</v>
      </c>
      <c r="AP372" s="3">
        <v>41</v>
      </c>
      <c r="AQ372" s="3">
        <v>41</v>
      </c>
      <c r="AR372" s="3">
        <v>42</v>
      </c>
      <c r="AS372" s="3">
        <v>42</v>
      </c>
    </row>
    <row r="373" spans="1:45">
      <c r="A373" t="s">
        <v>626</v>
      </c>
      <c r="B373" s="23">
        <v>605</v>
      </c>
      <c r="C373" s="18" t="s">
        <v>446</v>
      </c>
      <c r="D373" s="3">
        <v>13</v>
      </c>
      <c r="E373" s="3">
        <v>13</v>
      </c>
      <c r="F373" s="3">
        <v>13</v>
      </c>
      <c r="G373" s="3">
        <v>13</v>
      </c>
      <c r="H373" s="3">
        <v>13</v>
      </c>
      <c r="I373" s="3">
        <v>13</v>
      </c>
      <c r="J373" s="3">
        <v>13</v>
      </c>
      <c r="K373" s="3">
        <v>13</v>
      </c>
      <c r="L373" s="3">
        <v>13</v>
      </c>
      <c r="M373" s="3">
        <v>13</v>
      </c>
      <c r="N373" s="3">
        <v>13</v>
      </c>
      <c r="O373" s="3">
        <v>13</v>
      </c>
      <c r="P373" s="3">
        <v>13</v>
      </c>
      <c r="Q373" s="3">
        <v>13</v>
      </c>
      <c r="R373" s="3">
        <v>13</v>
      </c>
      <c r="S373" s="3">
        <v>13</v>
      </c>
      <c r="T373" s="3">
        <v>13</v>
      </c>
      <c r="U373" s="3">
        <v>13</v>
      </c>
      <c r="V373" s="3">
        <v>13</v>
      </c>
      <c r="W373" s="3">
        <v>13</v>
      </c>
      <c r="X373" s="3">
        <v>13</v>
      </c>
      <c r="Y373" s="3">
        <v>13</v>
      </c>
      <c r="Z373" s="3">
        <v>13</v>
      </c>
      <c r="AA373" s="3">
        <v>13</v>
      </c>
      <c r="AB373" s="3">
        <v>13</v>
      </c>
      <c r="AC373" s="3">
        <v>13</v>
      </c>
      <c r="AD373" s="3">
        <v>13</v>
      </c>
      <c r="AE373" s="3">
        <v>13</v>
      </c>
      <c r="AF373" s="3">
        <v>13</v>
      </c>
      <c r="AG373" s="3">
        <v>13</v>
      </c>
      <c r="AH373" s="3">
        <v>13</v>
      </c>
      <c r="AI373" s="3">
        <v>13</v>
      </c>
      <c r="AJ373" s="3">
        <v>13</v>
      </c>
      <c r="AK373" s="3">
        <v>13</v>
      </c>
      <c r="AL373" s="3">
        <v>13</v>
      </c>
      <c r="AM373" s="3">
        <v>13</v>
      </c>
      <c r="AN373" s="3">
        <v>13</v>
      </c>
      <c r="AO373" s="3">
        <v>13</v>
      </c>
      <c r="AP373" s="3">
        <v>13</v>
      </c>
      <c r="AQ373" s="3">
        <v>13</v>
      </c>
      <c r="AR373" s="3">
        <v>13</v>
      </c>
      <c r="AS373" s="3">
        <v>12</v>
      </c>
    </row>
    <row r="374" spans="1:45">
      <c r="A374" t="s">
        <v>626</v>
      </c>
      <c r="B374" s="23">
        <v>606</v>
      </c>
      <c r="C374" s="18" t="s">
        <v>447</v>
      </c>
      <c r="D374" s="3">
        <v>24</v>
      </c>
      <c r="E374" s="3">
        <v>24</v>
      </c>
      <c r="F374" s="3">
        <v>24</v>
      </c>
      <c r="G374" s="3">
        <v>24</v>
      </c>
      <c r="H374" s="3">
        <v>24</v>
      </c>
      <c r="I374" s="3">
        <v>24</v>
      </c>
      <c r="J374" s="3">
        <v>24</v>
      </c>
      <c r="K374" s="3">
        <v>24</v>
      </c>
      <c r="L374" s="3">
        <v>25</v>
      </c>
      <c r="M374" s="3">
        <v>27</v>
      </c>
      <c r="N374" s="3">
        <v>27</v>
      </c>
      <c r="O374" s="3">
        <v>27</v>
      </c>
      <c r="P374" s="3">
        <v>27</v>
      </c>
      <c r="Q374" s="3">
        <v>27</v>
      </c>
      <c r="R374" s="3">
        <v>26</v>
      </c>
      <c r="S374" s="3">
        <v>26</v>
      </c>
      <c r="T374" s="3">
        <v>26</v>
      </c>
      <c r="U374" s="3">
        <v>25</v>
      </c>
      <c r="V374" s="3">
        <v>26</v>
      </c>
      <c r="W374" s="3">
        <v>26</v>
      </c>
      <c r="X374" s="3">
        <v>26</v>
      </c>
      <c r="Y374" s="3">
        <v>26</v>
      </c>
      <c r="Z374" s="3">
        <v>26</v>
      </c>
      <c r="AA374" s="3">
        <v>26</v>
      </c>
      <c r="AB374" s="3">
        <v>26</v>
      </c>
      <c r="AC374" s="3">
        <v>26</v>
      </c>
      <c r="AD374" s="3">
        <v>26</v>
      </c>
      <c r="AE374" s="3">
        <v>26</v>
      </c>
      <c r="AF374" s="3">
        <v>26</v>
      </c>
      <c r="AG374" s="3">
        <v>26</v>
      </c>
      <c r="AH374" s="3">
        <v>27</v>
      </c>
      <c r="AI374" s="3">
        <v>27</v>
      </c>
      <c r="AJ374" s="3">
        <v>27</v>
      </c>
      <c r="AK374" s="3">
        <v>27</v>
      </c>
      <c r="AL374" s="3">
        <v>27</v>
      </c>
      <c r="AM374" s="3">
        <v>27</v>
      </c>
      <c r="AN374" s="3">
        <v>27</v>
      </c>
      <c r="AO374" s="3">
        <v>27</v>
      </c>
      <c r="AP374" s="3">
        <v>27</v>
      </c>
      <c r="AQ374" s="3">
        <v>27</v>
      </c>
      <c r="AR374" s="3">
        <v>28</v>
      </c>
      <c r="AS374" s="3">
        <v>28</v>
      </c>
    </row>
    <row r="375" spans="1:45">
      <c r="A375" t="s">
        <v>626</v>
      </c>
      <c r="B375" s="23">
        <v>701</v>
      </c>
      <c r="C375" s="18" t="s">
        <v>448</v>
      </c>
      <c r="D375" s="3">
        <v>259</v>
      </c>
      <c r="E375" s="3">
        <v>259</v>
      </c>
      <c r="F375" s="3">
        <v>259</v>
      </c>
      <c r="G375" s="3">
        <v>259</v>
      </c>
      <c r="H375" s="3">
        <v>259</v>
      </c>
      <c r="I375" s="3">
        <v>261</v>
      </c>
      <c r="J375" s="3">
        <v>255</v>
      </c>
      <c r="K375" s="3">
        <v>255</v>
      </c>
      <c r="L375" s="3">
        <v>257</v>
      </c>
      <c r="M375" s="3">
        <v>257</v>
      </c>
      <c r="N375" s="3">
        <v>259</v>
      </c>
      <c r="O375" s="3">
        <v>255</v>
      </c>
      <c r="P375" s="3">
        <v>255</v>
      </c>
      <c r="Q375" s="3">
        <v>255</v>
      </c>
      <c r="R375" s="3">
        <v>255</v>
      </c>
      <c r="S375" s="3">
        <v>255</v>
      </c>
      <c r="T375" s="3">
        <v>255</v>
      </c>
      <c r="U375" s="3">
        <v>254</v>
      </c>
      <c r="V375" s="3">
        <v>254</v>
      </c>
      <c r="W375" s="3">
        <v>254</v>
      </c>
      <c r="X375" s="3">
        <v>253</v>
      </c>
      <c r="Y375" s="3">
        <v>253</v>
      </c>
      <c r="Z375" s="3">
        <v>256</v>
      </c>
      <c r="AA375" s="3">
        <v>256</v>
      </c>
      <c r="AB375" s="3">
        <v>254</v>
      </c>
      <c r="AC375" s="3">
        <v>254</v>
      </c>
      <c r="AD375" s="3">
        <v>254</v>
      </c>
      <c r="AE375" s="3">
        <v>256</v>
      </c>
      <c r="AF375" s="3">
        <v>259</v>
      </c>
      <c r="AG375" s="3">
        <v>259</v>
      </c>
      <c r="AH375" s="3">
        <v>259</v>
      </c>
      <c r="AI375" s="3">
        <v>260</v>
      </c>
      <c r="AJ375" s="3">
        <v>260</v>
      </c>
      <c r="AK375" s="3">
        <v>260</v>
      </c>
      <c r="AL375" s="3">
        <v>258</v>
      </c>
      <c r="AM375" s="3">
        <v>258</v>
      </c>
      <c r="AN375" s="3">
        <v>257</v>
      </c>
      <c r="AO375" s="3">
        <v>258</v>
      </c>
      <c r="AP375" s="3">
        <v>257</v>
      </c>
      <c r="AQ375" s="3">
        <v>257</v>
      </c>
      <c r="AR375" s="3">
        <v>259</v>
      </c>
      <c r="AS375" s="3">
        <v>260</v>
      </c>
    </row>
    <row r="376" spans="1:45">
      <c r="A376" t="s">
        <v>626</v>
      </c>
      <c r="B376" s="23">
        <v>702</v>
      </c>
      <c r="C376" s="18" t="s">
        <v>449</v>
      </c>
      <c r="D376" s="3">
        <v>295</v>
      </c>
      <c r="E376" s="3">
        <v>298</v>
      </c>
      <c r="F376" s="3">
        <v>298</v>
      </c>
      <c r="G376" s="3">
        <v>298</v>
      </c>
      <c r="H376" s="3">
        <v>298</v>
      </c>
      <c r="I376" s="3">
        <v>300</v>
      </c>
      <c r="J376" s="3">
        <v>304</v>
      </c>
      <c r="K376" s="3">
        <v>303</v>
      </c>
      <c r="L376" s="3">
        <v>305</v>
      </c>
      <c r="M376" s="3">
        <v>306</v>
      </c>
      <c r="N376" s="3">
        <v>308</v>
      </c>
      <c r="O376" s="3">
        <v>308</v>
      </c>
      <c r="P376" s="3">
        <v>306</v>
      </c>
      <c r="Q376" s="3">
        <v>306</v>
      </c>
      <c r="R376" s="3">
        <v>305</v>
      </c>
      <c r="S376" s="3">
        <v>305</v>
      </c>
      <c r="T376" s="3">
        <v>307</v>
      </c>
      <c r="U376" s="3">
        <v>309</v>
      </c>
      <c r="V376" s="3">
        <v>310</v>
      </c>
      <c r="W376" s="3">
        <v>313</v>
      </c>
      <c r="X376" s="3">
        <v>313</v>
      </c>
      <c r="Y376" s="3">
        <v>314</v>
      </c>
      <c r="Z376" s="3">
        <v>314</v>
      </c>
      <c r="AA376" s="3">
        <v>314</v>
      </c>
      <c r="AB376" s="3">
        <v>314</v>
      </c>
      <c r="AC376" s="3">
        <v>315</v>
      </c>
      <c r="AD376" s="3">
        <v>314</v>
      </c>
      <c r="AE376" s="3">
        <v>311</v>
      </c>
      <c r="AF376" s="3">
        <v>314</v>
      </c>
      <c r="AG376" s="3">
        <v>315</v>
      </c>
      <c r="AH376" s="3">
        <v>314</v>
      </c>
      <c r="AI376" s="3">
        <v>317</v>
      </c>
      <c r="AJ376" s="3">
        <v>317</v>
      </c>
      <c r="AK376" s="3">
        <v>316</v>
      </c>
      <c r="AL376" s="3">
        <v>315</v>
      </c>
      <c r="AM376" s="3">
        <v>315</v>
      </c>
      <c r="AN376" s="3">
        <v>315</v>
      </c>
      <c r="AO376" s="3">
        <v>319</v>
      </c>
      <c r="AP376" s="3">
        <v>320</v>
      </c>
      <c r="AQ376" s="3">
        <v>321</v>
      </c>
      <c r="AR376" s="3">
        <v>324</v>
      </c>
      <c r="AS376" s="3">
        <v>322</v>
      </c>
    </row>
    <row r="377" spans="1:45">
      <c r="A377" t="s">
        <v>626</v>
      </c>
      <c r="B377" s="23">
        <v>703</v>
      </c>
      <c r="C377" s="18" t="s">
        <v>450</v>
      </c>
      <c r="D377" s="3">
        <v>70</v>
      </c>
      <c r="E377" s="3">
        <v>68</v>
      </c>
      <c r="F377" s="3">
        <v>68</v>
      </c>
      <c r="G377" s="3">
        <v>68</v>
      </c>
      <c r="H377" s="3">
        <v>68</v>
      </c>
      <c r="I377" s="3">
        <v>68</v>
      </c>
      <c r="J377" s="3">
        <v>68</v>
      </c>
      <c r="K377" s="3">
        <v>68</v>
      </c>
      <c r="L377" s="3">
        <v>66</v>
      </c>
      <c r="M377" s="3">
        <v>65</v>
      </c>
      <c r="N377" s="3">
        <v>67</v>
      </c>
      <c r="O377" s="3">
        <v>66</v>
      </c>
      <c r="P377" s="3">
        <v>66</v>
      </c>
      <c r="Q377" s="3">
        <v>67</v>
      </c>
      <c r="R377" s="3">
        <v>66</v>
      </c>
      <c r="S377" s="3">
        <v>65</v>
      </c>
      <c r="T377" s="3">
        <v>66</v>
      </c>
      <c r="U377" s="3">
        <v>65</v>
      </c>
      <c r="V377" s="3">
        <v>66</v>
      </c>
      <c r="W377" s="3">
        <v>67</v>
      </c>
      <c r="X377" s="3">
        <v>67</v>
      </c>
      <c r="Y377" s="3">
        <v>67</v>
      </c>
      <c r="Z377" s="3">
        <v>67</v>
      </c>
      <c r="AA377" s="3">
        <v>67</v>
      </c>
      <c r="AB377" s="3">
        <v>67</v>
      </c>
      <c r="AC377" s="3">
        <v>66</v>
      </c>
      <c r="AD377" s="3">
        <v>65</v>
      </c>
      <c r="AE377" s="3">
        <v>66</v>
      </c>
      <c r="AF377" s="3">
        <v>66</v>
      </c>
      <c r="AG377" s="3">
        <v>66</v>
      </c>
      <c r="AH377" s="3">
        <v>67</v>
      </c>
      <c r="AI377" s="3">
        <v>67</v>
      </c>
      <c r="AJ377" s="3">
        <v>67</v>
      </c>
      <c r="AK377" s="3">
        <v>68</v>
      </c>
      <c r="AL377" s="3">
        <v>68</v>
      </c>
      <c r="AM377" s="3">
        <v>67</v>
      </c>
      <c r="AN377" s="3">
        <v>67</v>
      </c>
      <c r="AO377" s="3">
        <v>66</v>
      </c>
      <c r="AP377" s="3">
        <v>67</v>
      </c>
      <c r="AQ377" s="3">
        <v>66</v>
      </c>
      <c r="AR377" s="3">
        <v>67</v>
      </c>
      <c r="AS377" s="3">
        <v>67</v>
      </c>
    </row>
    <row r="378" spans="1:45">
      <c r="A378" t="s">
        <v>626</v>
      </c>
      <c r="B378" s="23">
        <v>704</v>
      </c>
      <c r="C378" s="18" t="s">
        <v>451</v>
      </c>
      <c r="D378" s="3">
        <v>19</v>
      </c>
      <c r="E378" s="3">
        <v>19</v>
      </c>
      <c r="F378" s="3">
        <v>19</v>
      </c>
      <c r="G378" s="3">
        <v>19</v>
      </c>
      <c r="H378" s="3">
        <v>19</v>
      </c>
      <c r="I378" s="3">
        <v>19</v>
      </c>
      <c r="J378" s="3">
        <v>19</v>
      </c>
      <c r="K378" s="3">
        <v>19</v>
      </c>
      <c r="L378" s="3">
        <v>19</v>
      </c>
      <c r="M378" s="3">
        <v>18</v>
      </c>
      <c r="N378" s="3">
        <v>18</v>
      </c>
      <c r="O378" s="3">
        <v>18</v>
      </c>
      <c r="P378" s="3">
        <v>16</v>
      </c>
      <c r="Q378" s="3">
        <v>16</v>
      </c>
      <c r="R378" s="3">
        <v>16</v>
      </c>
      <c r="S378" s="3">
        <v>16</v>
      </c>
      <c r="T378" s="3">
        <v>16</v>
      </c>
      <c r="U378" s="3">
        <v>16</v>
      </c>
      <c r="V378" s="3">
        <v>16</v>
      </c>
      <c r="W378" s="3">
        <v>16</v>
      </c>
      <c r="X378" s="3">
        <v>16</v>
      </c>
      <c r="Y378" s="3">
        <v>16</v>
      </c>
      <c r="Z378" s="3">
        <v>16</v>
      </c>
      <c r="AA378" s="3">
        <v>16</v>
      </c>
      <c r="AB378" s="3">
        <v>16</v>
      </c>
      <c r="AC378" s="3">
        <v>16</v>
      </c>
      <c r="AD378" s="3">
        <v>16</v>
      </c>
      <c r="AE378" s="3">
        <v>16</v>
      </c>
      <c r="AF378" s="3">
        <v>16</v>
      </c>
      <c r="AG378" s="3">
        <v>16</v>
      </c>
      <c r="AH378" s="3">
        <v>16</v>
      </c>
      <c r="AI378" s="3">
        <v>17</v>
      </c>
      <c r="AJ378" s="3">
        <v>17</v>
      </c>
      <c r="AK378" s="3">
        <v>17</v>
      </c>
      <c r="AL378" s="3">
        <v>17</v>
      </c>
      <c r="AM378" s="3">
        <v>17</v>
      </c>
      <c r="AN378" s="3">
        <v>17</v>
      </c>
      <c r="AO378" s="3">
        <v>17</v>
      </c>
      <c r="AP378" s="3">
        <v>17</v>
      </c>
      <c r="AQ378" s="3">
        <v>17</v>
      </c>
      <c r="AR378" s="3">
        <v>17</v>
      </c>
      <c r="AS378" s="3">
        <v>16</v>
      </c>
    </row>
    <row r="379" spans="1:45">
      <c r="A379" t="s">
        <v>626</v>
      </c>
      <c r="B379" s="23">
        <v>705</v>
      </c>
      <c r="C379" s="18" t="s">
        <v>452</v>
      </c>
      <c r="D379" s="3">
        <v>6</v>
      </c>
      <c r="E379" s="3">
        <v>6</v>
      </c>
      <c r="F379" s="3">
        <v>6</v>
      </c>
      <c r="G379" s="3">
        <v>6</v>
      </c>
      <c r="H379" s="3">
        <v>6</v>
      </c>
      <c r="I379" s="3">
        <v>6</v>
      </c>
      <c r="J379" s="3">
        <v>6</v>
      </c>
      <c r="K379" s="3">
        <v>6</v>
      </c>
      <c r="L379" s="3">
        <v>6</v>
      </c>
      <c r="M379" s="3">
        <v>6</v>
      </c>
      <c r="N379" s="3">
        <v>6</v>
      </c>
      <c r="O379" s="3">
        <v>6</v>
      </c>
      <c r="P379" s="3">
        <v>6</v>
      </c>
      <c r="Q379" s="3">
        <v>6</v>
      </c>
      <c r="R379" s="3">
        <v>6</v>
      </c>
      <c r="S379" s="3">
        <v>6</v>
      </c>
      <c r="T379" s="3">
        <v>6</v>
      </c>
      <c r="U379" s="3">
        <v>6</v>
      </c>
      <c r="V379" s="3">
        <v>6</v>
      </c>
      <c r="W379" s="3">
        <v>6</v>
      </c>
      <c r="X379" s="3">
        <v>6</v>
      </c>
      <c r="Y379" s="3">
        <v>6</v>
      </c>
      <c r="Z379" s="3">
        <v>6</v>
      </c>
      <c r="AA379" s="3">
        <v>6</v>
      </c>
      <c r="AB379" s="3">
        <v>6</v>
      </c>
      <c r="AC379" s="3">
        <v>6</v>
      </c>
      <c r="AD379" s="3">
        <v>6</v>
      </c>
      <c r="AE379" s="3">
        <v>6</v>
      </c>
      <c r="AF379" s="3">
        <v>6</v>
      </c>
      <c r="AG379" s="3">
        <v>6</v>
      </c>
      <c r="AH379" s="3">
        <v>6</v>
      </c>
      <c r="AI379" s="3">
        <v>6</v>
      </c>
      <c r="AJ379" s="3">
        <v>6</v>
      </c>
      <c r="AK379" s="3">
        <v>6</v>
      </c>
      <c r="AL379" s="3">
        <v>6</v>
      </c>
      <c r="AM379" s="3">
        <v>6</v>
      </c>
      <c r="AN379" s="3">
        <v>6</v>
      </c>
      <c r="AO379" s="3">
        <v>6</v>
      </c>
      <c r="AP379" s="3">
        <v>6</v>
      </c>
      <c r="AQ379" s="3">
        <v>6</v>
      </c>
      <c r="AR379" s="3">
        <v>6</v>
      </c>
      <c r="AS379" s="3">
        <v>6</v>
      </c>
    </row>
    <row r="380" spans="1:45">
      <c r="A380" t="s">
        <v>626</v>
      </c>
      <c r="B380" s="23">
        <v>706</v>
      </c>
      <c r="C380" s="18" t="s">
        <v>453</v>
      </c>
      <c r="D380" s="3">
        <v>8</v>
      </c>
      <c r="E380" s="3">
        <v>8</v>
      </c>
      <c r="F380" s="3">
        <v>8</v>
      </c>
      <c r="G380" s="3">
        <v>8</v>
      </c>
      <c r="H380" s="3">
        <v>8</v>
      </c>
      <c r="I380" s="3">
        <v>9</v>
      </c>
      <c r="J380" s="3">
        <v>9</v>
      </c>
      <c r="K380" s="3">
        <v>9</v>
      </c>
      <c r="L380" s="3">
        <v>9</v>
      </c>
      <c r="M380" s="3">
        <v>9</v>
      </c>
      <c r="N380" s="3">
        <v>9</v>
      </c>
      <c r="O380" s="3">
        <v>9</v>
      </c>
      <c r="P380" s="3">
        <v>9</v>
      </c>
      <c r="Q380" s="3">
        <v>9</v>
      </c>
      <c r="R380" s="3">
        <v>9</v>
      </c>
      <c r="S380" s="3">
        <v>9</v>
      </c>
      <c r="T380" s="3">
        <v>9</v>
      </c>
      <c r="U380" s="3">
        <v>9</v>
      </c>
      <c r="V380" s="3">
        <v>9</v>
      </c>
      <c r="W380" s="3">
        <v>9</v>
      </c>
      <c r="X380" s="3">
        <v>9</v>
      </c>
      <c r="Y380" s="3">
        <v>9</v>
      </c>
      <c r="Z380" s="3">
        <v>11</v>
      </c>
      <c r="AA380" s="3">
        <v>11</v>
      </c>
      <c r="AB380" s="3">
        <v>11</v>
      </c>
      <c r="AC380" s="3">
        <v>11</v>
      </c>
      <c r="AD380" s="3">
        <v>11</v>
      </c>
      <c r="AE380" s="3">
        <v>9</v>
      </c>
      <c r="AF380" s="3">
        <v>9</v>
      </c>
      <c r="AG380" s="3">
        <v>9</v>
      </c>
      <c r="AH380" s="3">
        <v>9</v>
      </c>
      <c r="AI380" s="3">
        <v>9</v>
      </c>
      <c r="AJ380" s="3">
        <v>9</v>
      </c>
      <c r="AK380" s="3">
        <v>9</v>
      </c>
      <c r="AL380" s="3">
        <v>9</v>
      </c>
      <c r="AM380" s="3">
        <v>9</v>
      </c>
      <c r="AN380" s="3">
        <v>9</v>
      </c>
      <c r="AO380" s="3">
        <v>9</v>
      </c>
      <c r="AP380" s="3">
        <v>9</v>
      </c>
      <c r="AQ380" s="3">
        <v>9</v>
      </c>
      <c r="AR380" s="3">
        <v>9</v>
      </c>
      <c r="AS380" s="3">
        <v>9</v>
      </c>
    </row>
    <row r="381" spans="1:45">
      <c r="A381" t="s">
        <v>626</v>
      </c>
      <c r="B381" s="23">
        <v>707</v>
      </c>
      <c r="C381" s="18" t="s">
        <v>454</v>
      </c>
      <c r="D381" s="3">
        <v>1695</v>
      </c>
      <c r="E381" s="3">
        <v>1682</v>
      </c>
      <c r="F381" s="3">
        <v>1678</v>
      </c>
      <c r="G381" s="3">
        <v>1689</v>
      </c>
      <c r="H381" s="3">
        <v>1682</v>
      </c>
      <c r="I381" s="3">
        <v>1685</v>
      </c>
      <c r="J381" s="3">
        <v>1699</v>
      </c>
      <c r="K381" s="3">
        <v>1703</v>
      </c>
      <c r="L381" s="3">
        <v>1702</v>
      </c>
      <c r="M381" s="3">
        <v>1703</v>
      </c>
      <c r="N381" s="3">
        <v>1705</v>
      </c>
      <c r="O381" s="3">
        <v>1697</v>
      </c>
      <c r="P381" s="3">
        <v>1691</v>
      </c>
      <c r="Q381" s="3">
        <v>1679</v>
      </c>
      <c r="R381" s="3">
        <v>1683</v>
      </c>
      <c r="S381" s="3">
        <v>1693</v>
      </c>
      <c r="T381" s="3">
        <v>1690</v>
      </c>
      <c r="U381" s="3">
        <v>1680</v>
      </c>
      <c r="V381" s="3">
        <v>1688</v>
      </c>
      <c r="W381" s="3">
        <v>1693</v>
      </c>
      <c r="X381" s="3">
        <v>1696</v>
      </c>
      <c r="Y381" s="3">
        <v>1693</v>
      </c>
      <c r="Z381" s="3">
        <v>1693</v>
      </c>
      <c r="AA381" s="3">
        <v>1685</v>
      </c>
      <c r="AB381" s="3">
        <v>1688</v>
      </c>
      <c r="AC381" s="3">
        <v>1687</v>
      </c>
      <c r="AD381" s="3">
        <v>1690</v>
      </c>
      <c r="AE381" s="3">
        <v>1706</v>
      </c>
      <c r="AF381" s="3">
        <v>1701</v>
      </c>
      <c r="AG381" s="3">
        <v>1696</v>
      </c>
      <c r="AH381" s="3">
        <v>1703</v>
      </c>
      <c r="AI381" s="3">
        <v>1708</v>
      </c>
      <c r="AJ381" s="3">
        <v>1707</v>
      </c>
      <c r="AK381" s="3">
        <v>1695</v>
      </c>
      <c r="AL381" s="3">
        <v>1704</v>
      </c>
      <c r="AM381" s="3">
        <v>1711</v>
      </c>
      <c r="AN381" s="3">
        <v>1708</v>
      </c>
      <c r="AO381" s="3">
        <v>1707</v>
      </c>
      <c r="AP381" s="3">
        <v>1705</v>
      </c>
      <c r="AQ381" s="3">
        <v>1700</v>
      </c>
      <c r="AR381" s="3">
        <v>1702</v>
      </c>
      <c r="AS381" s="3">
        <v>1700</v>
      </c>
    </row>
    <row r="382" spans="1:45">
      <c r="A382" t="s">
        <v>626</v>
      </c>
      <c r="B382" s="23">
        <v>708</v>
      </c>
      <c r="C382" s="18" t="s">
        <v>455</v>
      </c>
      <c r="D382" s="3">
        <v>659</v>
      </c>
      <c r="E382" s="3">
        <v>648</v>
      </c>
      <c r="F382" s="3">
        <v>655</v>
      </c>
      <c r="G382" s="3">
        <v>658</v>
      </c>
      <c r="H382" s="3">
        <v>656</v>
      </c>
      <c r="I382" s="3">
        <v>655</v>
      </c>
      <c r="J382" s="3">
        <v>646</v>
      </c>
      <c r="K382" s="3">
        <v>645</v>
      </c>
      <c r="L382" s="3">
        <v>646</v>
      </c>
      <c r="M382" s="3">
        <v>649</v>
      </c>
      <c r="N382" s="3">
        <v>649</v>
      </c>
      <c r="O382" s="3">
        <v>650</v>
      </c>
      <c r="P382" s="3">
        <v>657</v>
      </c>
      <c r="Q382" s="3">
        <v>661</v>
      </c>
      <c r="R382" s="3">
        <v>661</v>
      </c>
      <c r="S382" s="3">
        <v>662</v>
      </c>
      <c r="T382" s="3">
        <v>656</v>
      </c>
      <c r="U382" s="3">
        <v>655</v>
      </c>
      <c r="V382" s="3">
        <v>660</v>
      </c>
      <c r="W382" s="3">
        <v>670</v>
      </c>
      <c r="X382" s="3">
        <v>668</v>
      </c>
      <c r="Y382" s="3">
        <v>666</v>
      </c>
      <c r="Z382" s="3">
        <v>664</v>
      </c>
      <c r="AA382" s="3">
        <v>661</v>
      </c>
      <c r="AB382" s="3">
        <v>666</v>
      </c>
      <c r="AC382" s="3">
        <v>668</v>
      </c>
      <c r="AD382" s="3">
        <v>672</v>
      </c>
      <c r="AE382" s="3">
        <v>675</v>
      </c>
      <c r="AF382" s="3">
        <v>673</v>
      </c>
      <c r="AG382" s="3">
        <v>687</v>
      </c>
      <c r="AH382" s="3">
        <v>683</v>
      </c>
      <c r="AI382" s="3">
        <v>682</v>
      </c>
      <c r="AJ382" s="3">
        <v>681</v>
      </c>
      <c r="AK382" s="3">
        <v>682</v>
      </c>
      <c r="AL382" s="3">
        <v>681</v>
      </c>
      <c r="AM382" s="3">
        <v>686</v>
      </c>
      <c r="AN382" s="3">
        <v>683</v>
      </c>
      <c r="AO382" s="3">
        <v>692</v>
      </c>
      <c r="AP382" s="3">
        <v>693</v>
      </c>
      <c r="AQ382" s="3">
        <v>693</v>
      </c>
      <c r="AR382" s="3">
        <v>695</v>
      </c>
      <c r="AS382" s="3">
        <v>699</v>
      </c>
    </row>
    <row r="383" spans="1:45">
      <c r="A383" t="s">
        <v>626</v>
      </c>
      <c r="B383" s="23">
        <v>709</v>
      </c>
      <c r="C383" s="18" t="s">
        <v>456</v>
      </c>
      <c r="D383" s="3">
        <v>104</v>
      </c>
      <c r="E383" s="3">
        <v>104</v>
      </c>
      <c r="F383" s="3">
        <v>104</v>
      </c>
      <c r="G383" s="3">
        <v>104</v>
      </c>
      <c r="H383" s="3">
        <v>104</v>
      </c>
      <c r="I383" s="3">
        <v>104</v>
      </c>
      <c r="J383" s="3">
        <v>111</v>
      </c>
      <c r="K383" s="3">
        <v>111</v>
      </c>
      <c r="L383" s="3">
        <v>111</v>
      </c>
      <c r="M383" s="3">
        <v>111</v>
      </c>
      <c r="N383" s="3">
        <v>110</v>
      </c>
      <c r="O383" s="3">
        <v>111</v>
      </c>
      <c r="P383" s="3">
        <v>109</v>
      </c>
      <c r="Q383" s="3">
        <v>110</v>
      </c>
      <c r="R383" s="3">
        <v>111</v>
      </c>
      <c r="S383" s="3">
        <v>111</v>
      </c>
      <c r="T383" s="3">
        <v>111</v>
      </c>
      <c r="U383" s="3">
        <v>112</v>
      </c>
      <c r="V383" s="3">
        <v>112</v>
      </c>
      <c r="W383" s="3">
        <v>116</v>
      </c>
      <c r="X383" s="3">
        <v>116</v>
      </c>
      <c r="Y383" s="3">
        <v>118</v>
      </c>
      <c r="Z383" s="3">
        <v>115</v>
      </c>
      <c r="AA383" s="3">
        <v>117</v>
      </c>
      <c r="AB383" s="3">
        <v>117</v>
      </c>
      <c r="AC383" s="3">
        <v>117</v>
      </c>
      <c r="AD383" s="3">
        <v>117</v>
      </c>
      <c r="AE383" s="3">
        <v>117</v>
      </c>
      <c r="AF383" s="3">
        <v>117</v>
      </c>
      <c r="AG383" s="3">
        <v>118</v>
      </c>
      <c r="AH383" s="3">
        <v>120</v>
      </c>
      <c r="AI383" s="3">
        <v>120</v>
      </c>
      <c r="AJ383" s="3">
        <v>125</v>
      </c>
      <c r="AK383" s="3">
        <v>126</v>
      </c>
      <c r="AL383" s="3">
        <v>126</v>
      </c>
      <c r="AM383" s="3">
        <v>130</v>
      </c>
      <c r="AN383" s="3">
        <v>129</v>
      </c>
      <c r="AO383" s="3">
        <v>129</v>
      </c>
      <c r="AP383" s="3">
        <v>128</v>
      </c>
      <c r="AQ383" s="3">
        <v>129</v>
      </c>
      <c r="AR383" s="3">
        <v>129</v>
      </c>
      <c r="AS383" s="3">
        <v>129</v>
      </c>
    </row>
    <row r="384" spans="1:45">
      <c r="A384" t="s">
        <v>626</v>
      </c>
      <c r="B384" s="23">
        <v>710</v>
      </c>
      <c r="C384" s="18" t="s">
        <v>457</v>
      </c>
      <c r="D384" s="3">
        <v>509</v>
      </c>
      <c r="E384" s="3">
        <v>508</v>
      </c>
      <c r="F384" s="3">
        <v>513</v>
      </c>
      <c r="G384" s="3">
        <v>512</v>
      </c>
      <c r="H384" s="3">
        <v>513</v>
      </c>
      <c r="I384" s="3">
        <v>515</v>
      </c>
      <c r="J384" s="3">
        <v>522</v>
      </c>
      <c r="K384" s="3">
        <v>523</v>
      </c>
      <c r="L384" s="3">
        <v>523</v>
      </c>
      <c r="M384" s="3">
        <v>523</v>
      </c>
      <c r="N384" s="3">
        <v>521</v>
      </c>
      <c r="O384" s="3">
        <v>520</v>
      </c>
      <c r="P384" s="3">
        <v>521</v>
      </c>
      <c r="Q384" s="3">
        <v>522</v>
      </c>
      <c r="R384" s="3">
        <v>523</v>
      </c>
      <c r="S384" s="3">
        <v>521</v>
      </c>
      <c r="T384" s="3">
        <v>523</v>
      </c>
      <c r="U384" s="3">
        <v>527</v>
      </c>
      <c r="V384" s="3">
        <v>535</v>
      </c>
      <c r="W384" s="3">
        <v>535</v>
      </c>
      <c r="X384" s="3">
        <v>539</v>
      </c>
      <c r="Y384" s="3">
        <v>538</v>
      </c>
      <c r="Z384" s="3">
        <v>537</v>
      </c>
      <c r="AA384" s="3">
        <v>539</v>
      </c>
      <c r="AB384" s="3">
        <v>537</v>
      </c>
      <c r="AC384" s="3">
        <v>535</v>
      </c>
      <c r="AD384" s="3">
        <v>531</v>
      </c>
      <c r="AE384" s="3">
        <v>533</v>
      </c>
      <c r="AF384" s="3">
        <v>535</v>
      </c>
      <c r="AG384" s="3">
        <v>536</v>
      </c>
      <c r="AH384" s="3">
        <v>541</v>
      </c>
      <c r="AI384" s="3">
        <v>540</v>
      </c>
      <c r="AJ384" s="3">
        <v>546</v>
      </c>
      <c r="AK384" s="3">
        <v>545</v>
      </c>
      <c r="AL384" s="3">
        <v>543</v>
      </c>
      <c r="AM384" s="3">
        <v>547</v>
      </c>
      <c r="AN384" s="3">
        <v>544</v>
      </c>
      <c r="AO384" s="3">
        <v>543</v>
      </c>
      <c r="AP384" s="3">
        <v>548</v>
      </c>
      <c r="AQ384" s="3">
        <v>548</v>
      </c>
      <c r="AR384" s="3">
        <v>551</v>
      </c>
      <c r="AS384" s="3">
        <v>547</v>
      </c>
    </row>
    <row r="385" spans="1:45">
      <c r="A385" t="s">
        <v>626</v>
      </c>
      <c r="B385" s="23">
        <v>711</v>
      </c>
      <c r="C385" s="18" t="s">
        <v>458</v>
      </c>
      <c r="D385" s="3">
        <v>61</v>
      </c>
      <c r="E385" s="3">
        <v>61</v>
      </c>
      <c r="F385" s="3">
        <v>60</v>
      </c>
      <c r="G385" s="3">
        <v>60</v>
      </c>
      <c r="H385" s="3">
        <v>60</v>
      </c>
      <c r="I385" s="3">
        <v>60</v>
      </c>
      <c r="J385" s="3">
        <v>60</v>
      </c>
      <c r="K385" s="3">
        <v>60</v>
      </c>
      <c r="L385" s="3">
        <v>60</v>
      </c>
      <c r="M385" s="3">
        <v>60</v>
      </c>
      <c r="N385" s="3">
        <v>62</v>
      </c>
      <c r="O385" s="3">
        <v>62</v>
      </c>
      <c r="P385" s="3">
        <v>63</v>
      </c>
      <c r="Q385" s="3">
        <v>63</v>
      </c>
      <c r="R385" s="3">
        <v>63</v>
      </c>
      <c r="S385" s="3">
        <v>64</v>
      </c>
      <c r="T385" s="3">
        <v>64</v>
      </c>
      <c r="U385" s="3">
        <v>63</v>
      </c>
      <c r="V385" s="3">
        <v>67</v>
      </c>
      <c r="W385" s="3">
        <v>67</v>
      </c>
      <c r="X385" s="3">
        <v>67</v>
      </c>
      <c r="Y385" s="3">
        <v>68</v>
      </c>
      <c r="Z385" s="3">
        <v>68</v>
      </c>
      <c r="AA385" s="3">
        <v>68</v>
      </c>
      <c r="AB385" s="3">
        <v>68</v>
      </c>
      <c r="AC385" s="3">
        <v>68</v>
      </c>
      <c r="AD385" s="3">
        <v>68</v>
      </c>
      <c r="AE385" s="3">
        <v>68</v>
      </c>
      <c r="AF385" s="3">
        <v>67</v>
      </c>
      <c r="AG385" s="3">
        <v>67</v>
      </c>
      <c r="AH385" s="3">
        <v>68</v>
      </c>
      <c r="AI385" s="3">
        <v>68</v>
      </c>
      <c r="AJ385" s="3">
        <v>68</v>
      </c>
      <c r="AK385" s="3">
        <v>69</v>
      </c>
      <c r="AL385" s="3">
        <v>69</v>
      </c>
      <c r="AM385" s="3">
        <v>69</v>
      </c>
      <c r="AN385" s="3">
        <v>69</v>
      </c>
      <c r="AO385" s="3">
        <v>69</v>
      </c>
      <c r="AP385" s="3">
        <v>69</v>
      </c>
      <c r="AQ385" s="3">
        <v>69</v>
      </c>
      <c r="AR385" s="3">
        <v>69</v>
      </c>
      <c r="AS385" s="3">
        <v>69</v>
      </c>
    </row>
    <row r="386" spans="1:45">
      <c r="A386" t="s">
        <v>626</v>
      </c>
      <c r="B386" s="23">
        <v>712</v>
      </c>
      <c r="C386" s="18" t="s">
        <v>459</v>
      </c>
      <c r="D386" s="3">
        <v>1924</v>
      </c>
      <c r="E386" s="3">
        <v>1925</v>
      </c>
      <c r="F386" s="3">
        <v>1923</v>
      </c>
      <c r="G386" s="3">
        <v>1924</v>
      </c>
      <c r="H386" s="3">
        <v>1926</v>
      </c>
      <c r="I386" s="3">
        <v>1934</v>
      </c>
      <c r="J386" s="3">
        <v>1960</v>
      </c>
      <c r="K386" s="3">
        <v>1961</v>
      </c>
      <c r="L386" s="3">
        <v>1963</v>
      </c>
      <c r="M386" s="3">
        <v>1965</v>
      </c>
      <c r="N386" s="3">
        <v>1973</v>
      </c>
      <c r="O386" s="3">
        <v>1969</v>
      </c>
      <c r="P386" s="3">
        <v>1961</v>
      </c>
      <c r="Q386" s="3">
        <v>1959</v>
      </c>
      <c r="R386" s="3">
        <v>1959</v>
      </c>
      <c r="S386" s="3">
        <v>1960</v>
      </c>
      <c r="T386" s="3">
        <v>1972</v>
      </c>
      <c r="U386" s="3">
        <v>1971</v>
      </c>
      <c r="V386" s="3">
        <v>1962</v>
      </c>
      <c r="W386" s="3">
        <v>1959</v>
      </c>
      <c r="X386" s="3">
        <v>1965</v>
      </c>
      <c r="Y386" s="3">
        <v>1971</v>
      </c>
      <c r="Z386" s="3">
        <v>1976</v>
      </c>
      <c r="AA386" s="3">
        <v>1974</v>
      </c>
      <c r="AB386" s="3">
        <v>1978</v>
      </c>
      <c r="AC386" s="3">
        <v>1980</v>
      </c>
      <c r="AD386" s="3">
        <v>1981</v>
      </c>
      <c r="AE386" s="3">
        <v>1979</v>
      </c>
      <c r="AF386" s="3">
        <v>1979</v>
      </c>
      <c r="AG386" s="3">
        <v>1990</v>
      </c>
      <c r="AH386" s="3">
        <v>1990</v>
      </c>
      <c r="AI386" s="3">
        <v>1989</v>
      </c>
      <c r="AJ386" s="3">
        <v>1988</v>
      </c>
      <c r="AK386" s="3">
        <v>1985</v>
      </c>
      <c r="AL386" s="3">
        <v>1981</v>
      </c>
      <c r="AM386" s="3">
        <v>1958</v>
      </c>
      <c r="AN386" s="3">
        <v>1954</v>
      </c>
      <c r="AO386" s="3">
        <v>1952</v>
      </c>
      <c r="AP386" s="3">
        <v>1955</v>
      </c>
      <c r="AQ386" s="3">
        <v>1950</v>
      </c>
      <c r="AR386" s="3">
        <v>1952</v>
      </c>
      <c r="AS386" s="3">
        <v>1957</v>
      </c>
    </row>
    <row r="387" spans="1:45">
      <c r="A387" t="s">
        <v>626</v>
      </c>
      <c r="B387" s="23">
        <v>713</v>
      </c>
      <c r="C387" s="18" t="s">
        <v>460</v>
      </c>
      <c r="D387" s="3">
        <v>22</v>
      </c>
      <c r="E387" s="3">
        <v>22</v>
      </c>
      <c r="F387" s="3">
        <v>22</v>
      </c>
      <c r="G387" s="3">
        <v>22</v>
      </c>
      <c r="H387" s="3">
        <v>22</v>
      </c>
      <c r="I387" s="3">
        <v>22</v>
      </c>
      <c r="J387" s="3">
        <v>22</v>
      </c>
      <c r="K387" s="3">
        <v>22</v>
      </c>
      <c r="L387" s="3">
        <v>22</v>
      </c>
      <c r="M387" s="3">
        <v>22</v>
      </c>
      <c r="N387" s="3">
        <v>22</v>
      </c>
      <c r="O387" s="3">
        <v>22</v>
      </c>
      <c r="P387" s="3">
        <v>22</v>
      </c>
      <c r="Q387" s="3">
        <v>22</v>
      </c>
      <c r="R387" s="3">
        <v>22</v>
      </c>
      <c r="S387" s="3">
        <v>22</v>
      </c>
      <c r="T387" s="3">
        <v>23</v>
      </c>
      <c r="U387" s="3">
        <v>23</v>
      </c>
      <c r="V387" s="3">
        <v>23</v>
      </c>
      <c r="W387" s="3">
        <v>23</v>
      </c>
      <c r="X387" s="3">
        <v>23</v>
      </c>
      <c r="Y387" s="3">
        <v>24</v>
      </c>
      <c r="Z387" s="3">
        <v>24</v>
      </c>
      <c r="AA387" s="3">
        <v>24</v>
      </c>
      <c r="AB387" s="3">
        <v>24</v>
      </c>
      <c r="AC387" s="3">
        <v>24</v>
      </c>
      <c r="AD387" s="3">
        <v>24</v>
      </c>
      <c r="AE387" s="3">
        <v>24</v>
      </c>
      <c r="AF387" s="3">
        <v>24</v>
      </c>
      <c r="AG387" s="3">
        <v>24</v>
      </c>
      <c r="AH387" s="3">
        <v>24</v>
      </c>
      <c r="AI387" s="3">
        <v>24</v>
      </c>
      <c r="AJ387" s="3">
        <v>24</v>
      </c>
      <c r="AK387" s="3">
        <v>24</v>
      </c>
      <c r="AL387" s="3">
        <v>24</v>
      </c>
      <c r="AM387" s="3">
        <v>24</v>
      </c>
      <c r="AN387" s="3">
        <v>24</v>
      </c>
      <c r="AO387" s="3">
        <v>24</v>
      </c>
      <c r="AP387" s="3">
        <v>24</v>
      </c>
      <c r="AQ387" s="3">
        <v>24</v>
      </c>
      <c r="AR387" s="3">
        <v>24</v>
      </c>
      <c r="AS387" s="3">
        <v>24</v>
      </c>
    </row>
    <row r="388" spans="1:45">
      <c r="A388" t="s">
        <v>626</v>
      </c>
      <c r="B388" s="23">
        <v>714</v>
      </c>
      <c r="C388" s="18" t="s">
        <v>461</v>
      </c>
      <c r="D388" s="3">
        <v>95</v>
      </c>
      <c r="E388" s="3">
        <v>95</v>
      </c>
      <c r="F388" s="3">
        <v>94</v>
      </c>
      <c r="G388" s="3">
        <v>94</v>
      </c>
      <c r="H388" s="3">
        <v>95</v>
      </c>
      <c r="I388" s="3">
        <v>93</v>
      </c>
      <c r="J388" s="3">
        <v>93</v>
      </c>
      <c r="K388" s="3">
        <v>93</v>
      </c>
      <c r="L388" s="3">
        <v>93</v>
      </c>
      <c r="M388" s="3">
        <v>95</v>
      </c>
      <c r="N388" s="3">
        <v>94</v>
      </c>
      <c r="O388" s="3">
        <v>94</v>
      </c>
      <c r="P388" s="3">
        <v>93</v>
      </c>
      <c r="Q388" s="3">
        <v>95</v>
      </c>
      <c r="R388" s="3">
        <v>94</v>
      </c>
      <c r="S388" s="3">
        <v>94</v>
      </c>
      <c r="T388" s="3">
        <v>94</v>
      </c>
      <c r="U388" s="3">
        <v>95</v>
      </c>
      <c r="V388" s="3">
        <v>95</v>
      </c>
      <c r="W388" s="3">
        <v>95</v>
      </c>
      <c r="X388" s="3">
        <v>95</v>
      </c>
      <c r="Y388" s="3">
        <v>95</v>
      </c>
      <c r="Z388" s="3">
        <v>97</v>
      </c>
      <c r="AA388" s="3">
        <v>97</v>
      </c>
      <c r="AB388" s="3">
        <v>98</v>
      </c>
      <c r="AC388" s="3">
        <v>97</v>
      </c>
      <c r="AD388" s="3">
        <v>94</v>
      </c>
      <c r="AE388" s="3">
        <v>93</v>
      </c>
      <c r="AF388" s="3">
        <v>93</v>
      </c>
      <c r="AG388" s="3">
        <v>92</v>
      </c>
      <c r="AH388" s="3">
        <v>92</v>
      </c>
      <c r="AI388" s="3">
        <v>92</v>
      </c>
      <c r="AJ388" s="3">
        <v>92</v>
      </c>
      <c r="AK388" s="3">
        <v>92</v>
      </c>
      <c r="AL388" s="3">
        <v>95</v>
      </c>
      <c r="AM388" s="3">
        <v>95</v>
      </c>
      <c r="AN388" s="3">
        <v>93</v>
      </c>
      <c r="AO388" s="3">
        <v>91</v>
      </c>
      <c r="AP388" s="3">
        <v>91</v>
      </c>
      <c r="AQ388" s="3">
        <v>92</v>
      </c>
      <c r="AR388" s="3">
        <v>93</v>
      </c>
      <c r="AS388" s="3">
        <v>93</v>
      </c>
    </row>
    <row r="389" spans="1:45">
      <c r="A389" t="s">
        <v>626</v>
      </c>
      <c r="B389" s="23">
        <v>715</v>
      </c>
      <c r="C389" s="18" t="s">
        <v>462</v>
      </c>
      <c r="D389" s="3">
        <v>1609</v>
      </c>
      <c r="E389" s="3">
        <v>1594</v>
      </c>
      <c r="F389" s="3">
        <v>1574</v>
      </c>
      <c r="G389" s="3">
        <v>1553</v>
      </c>
      <c r="H389" s="3">
        <v>1546</v>
      </c>
      <c r="I389" s="3">
        <v>1537</v>
      </c>
      <c r="J389" s="3">
        <v>1507</v>
      </c>
      <c r="K389" s="3">
        <v>1488</v>
      </c>
      <c r="L389" s="3">
        <v>1474</v>
      </c>
      <c r="M389" s="3">
        <v>1462</v>
      </c>
      <c r="N389" s="3">
        <v>1454</v>
      </c>
      <c r="O389" s="3">
        <v>1439</v>
      </c>
      <c r="P389" s="3">
        <v>1430</v>
      </c>
      <c r="Q389" s="3">
        <v>1418</v>
      </c>
      <c r="R389" s="3">
        <v>1403</v>
      </c>
      <c r="S389" s="3">
        <v>1399</v>
      </c>
      <c r="T389" s="3">
        <v>1386</v>
      </c>
      <c r="U389" s="3">
        <v>1364</v>
      </c>
      <c r="V389" s="3">
        <v>1319</v>
      </c>
      <c r="W389" s="3">
        <v>1306</v>
      </c>
      <c r="X389" s="3">
        <v>1292</v>
      </c>
      <c r="Y389" s="3">
        <v>1284</v>
      </c>
      <c r="Z389" s="3">
        <v>1271</v>
      </c>
      <c r="AA389" s="3">
        <v>1258</v>
      </c>
      <c r="AB389" s="3">
        <v>1241</v>
      </c>
      <c r="AC389" s="3">
        <v>1230</v>
      </c>
      <c r="AD389" s="3">
        <v>1220</v>
      </c>
      <c r="AE389" s="3">
        <v>1199</v>
      </c>
      <c r="AF389" s="3">
        <v>1189</v>
      </c>
      <c r="AG389" s="3">
        <v>1177</v>
      </c>
      <c r="AH389" s="3">
        <v>1155</v>
      </c>
      <c r="AI389" s="3">
        <v>1147</v>
      </c>
      <c r="AJ389" s="3">
        <v>1144</v>
      </c>
      <c r="AK389" s="3">
        <v>1144</v>
      </c>
      <c r="AL389" s="3">
        <v>1135</v>
      </c>
      <c r="AM389" s="3">
        <v>1138</v>
      </c>
      <c r="AN389" s="3">
        <v>1141</v>
      </c>
      <c r="AO389" s="3">
        <v>1140</v>
      </c>
      <c r="AP389" s="3">
        <v>1139</v>
      </c>
      <c r="AQ389" s="3">
        <v>1136</v>
      </c>
      <c r="AR389" s="3">
        <v>1134</v>
      </c>
      <c r="AS389" s="3">
        <v>1139</v>
      </c>
    </row>
    <row r="390" spans="1:45">
      <c r="A390" t="s">
        <v>626</v>
      </c>
      <c r="B390" s="23">
        <v>716</v>
      </c>
      <c r="C390" s="18" t="s">
        <v>463</v>
      </c>
      <c r="D390" s="3">
        <v>91</v>
      </c>
      <c r="E390" s="3">
        <v>91</v>
      </c>
      <c r="F390" s="3">
        <v>91</v>
      </c>
      <c r="G390" s="3">
        <v>91</v>
      </c>
      <c r="H390" s="3">
        <v>90</v>
      </c>
      <c r="I390" s="3">
        <v>91</v>
      </c>
      <c r="J390" s="3">
        <v>92</v>
      </c>
      <c r="K390" s="3">
        <v>91</v>
      </c>
      <c r="L390" s="3">
        <v>93</v>
      </c>
      <c r="M390" s="3">
        <v>93</v>
      </c>
      <c r="N390" s="3">
        <v>93</v>
      </c>
      <c r="O390" s="3">
        <v>91</v>
      </c>
      <c r="P390" s="3">
        <v>91</v>
      </c>
      <c r="Q390" s="3">
        <v>91</v>
      </c>
      <c r="R390" s="3">
        <v>91</v>
      </c>
      <c r="S390" s="3">
        <v>90</v>
      </c>
      <c r="T390" s="3">
        <v>92</v>
      </c>
      <c r="U390" s="3">
        <v>94</v>
      </c>
      <c r="V390" s="3">
        <v>95</v>
      </c>
      <c r="W390" s="3">
        <v>95</v>
      </c>
      <c r="X390" s="3">
        <v>96</v>
      </c>
      <c r="Y390" s="3">
        <v>96</v>
      </c>
      <c r="Z390" s="3">
        <v>94</v>
      </c>
      <c r="AA390" s="3">
        <v>95</v>
      </c>
      <c r="AB390" s="3">
        <v>94</v>
      </c>
      <c r="AC390" s="3">
        <v>94</v>
      </c>
      <c r="AD390" s="3">
        <v>94</v>
      </c>
      <c r="AE390" s="3">
        <v>95</v>
      </c>
      <c r="AF390" s="3">
        <v>95</v>
      </c>
      <c r="AG390" s="3">
        <v>95</v>
      </c>
      <c r="AH390" s="3">
        <v>98</v>
      </c>
      <c r="AI390" s="3">
        <v>98</v>
      </c>
      <c r="AJ390" s="3">
        <v>98</v>
      </c>
      <c r="AK390" s="3">
        <v>98</v>
      </c>
      <c r="AL390" s="3">
        <v>98</v>
      </c>
      <c r="AM390" s="3">
        <v>100</v>
      </c>
      <c r="AN390" s="3">
        <v>100</v>
      </c>
      <c r="AO390" s="3">
        <v>100</v>
      </c>
      <c r="AP390" s="3">
        <v>100</v>
      </c>
      <c r="AQ390" s="3">
        <v>100</v>
      </c>
      <c r="AR390" s="3">
        <v>100</v>
      </c>
      <c r="AS390" s="3">
        <v>103</v>
      </c>
    </row>
    <row r="391" spans="1:45">
      <c r="A391" t="s">
        <v>626</v>
      </c>
      <c r="B391" s="24">
        <v>717</v>
      </c>
      <c r="C391" s="18" t="s">
        <v>464</v>
      </c>
      <c r="D391" s="3">
        <v>2766</v>
      </c>
      <c r="E391" s="3">
        <v>2774</v>
      </c>
      <c r="F391" s="3">
        <v>2769</v>
      </c>
      <c r="G391" s="3">
        <v>2762</v>
      </c>
      <c r="H391" s="3">
        <v>2758</v>
      </c>
      <c r="I391" s="3">
        <v>2747</v>
      </c>
      <c r="J391" s="3">
        <v>2752</v>
      </c>
      <c r="K391" s="3">
        <v>2751</v>
      </c>
      <c r="L391" s="3">
        <v>2746</v>
      </c>
      <c r="M391" s="3">
        <v>2734</v>
      </c>
      <c r="N391" s="3">
        <v>2728</v>
      </c>
      <c r="O391" s="3">
        <v>2732</v>
      </c>
      <c r="P391" s="3">
        <v>2721</v>
      </c>
      <c r="Q391" s="3">
        <v>2716</v>
      </c>
      <c r="R391" s="3">
        <v>2718</v>
      </c>
      <c r="S391" s="3">
        <v>2713</v>
      </c>
      <c r="T391" s="3">
        <v>2704</v>
      </c>
      <c r="U391" s="3">
        <v>2700</v>
      </c>
      <c r="V391" s="3">
        <v>2693</v>
      </c>
      <c r="W391" s="3">
        <v>2705</v>
      </c>
      <c r="X391" s="3">
        <v>2705</v>
      </c>
      <c r="Y391" s="3">
        <v>2708</v>
      </c>
      <c r="Z391" s="3">
        <v>2701</v>
      </c>
      <c r="AA391" s="3">
        <v>2696</v>
      </c>
      <c r="AB391" s="3">
        <v>2690</v>
      </c>
      <c r="AC391" s="3">
        <v>2693</v>
      </c>
      <c r="AD391" s="3">
        <v>2694</v>
      </c>
      <c r="AE391" s="3">
        <v>2691</v>
      </c>
      <c r="AF391" s="3">
        <v>2689</v>
      </c>
      <c r="AG391" s="3">
        <v>2684</v>
      </c>
      <c r="AH391" s="3">
        <v>2695</v>
      </c>
      <c r="AI391" s="3">
        <v>2695</v>
      </c>
      <c r="AJ391" s="3">
        <v>2690</v>
      </c>
      <c r="AK391" s="3">
        <v>2697</v>
      </c>
      <c r="AL391" s="3">
        <v>2692</v>
      </c>
      <c r="AM391" s="3">
        <v>2688</v>
      </c>
      <c r="AN391" s="3">
        <v>2673</v>
      </c>
      <c r="AO391" s="3">
        <v>2665</v>
      </c>
      <c r="AP391" s="3">
        <v>2652</v>
      </c>
      <c r="AQ391" s="3">
        <v>2649</v>
      </c>
      <c r="AR391" s="3">
        <v>2641</v>
      </c>
      <c r="AS391" s="3">
        <v>2638</v>
      </c>
    </row>
    <row r="392" spans="1:45">
      <c r="A392" t="s">
        <v>626</v>
      </c>
      <c r="B392" s="23">
        <v>801</v>
      </c>
      <c r="C392" s="18" t="s">
        <v>465</v>
      </c>
      <c r="D392" s="3">
        <v>3503</v>
      </c>
      <c r="E392" s="3">
        <v>3500</v>
      </c>
      <c r="F392" s="3">
        <v>3495</v>
      </c>
      <c r="G392" s="3">
        <v>3491</v>
      </c>
      <c r="H392" s="3">
        <v>3491</v>
      </c>
      <c r="I392" s="3">
        <v>3476</v>
      </c>
      <c r="J392" s="3">
        <v>3485</v>
      </c>
      <c r="K392" s="3">
        <v>3479</v>
      </c>
      <c r="L392" s="3">
        <v>3488</v>
      </c>
      <c r="M392" s="3">
        <v>3479</v>
      </c>
      <c r="N392" s="3">
        <v>3491</v>
      </c>
      <c r="O392" s="3">
        <v>3482</v>
      </c>
      <c r="P392" s="3">
        <v>3471</v>
      </c>
      <c r="Q392" s="3">
        <v>3476</v>
      </c>
      <c r="R392" s="3">
        <v>3477</v>
      </c>
      <c r="S392" s="3">
        <v>3484</v>
      </c>
      <c r="T392" s="3">
        <v>3493</v>
      </c>
      <c r="U392" s="3">
        <v>3487</v>
      </c>
      <c r="V392" s="3">
        <v>3506</v>
      </c>
      <c r="W392" s="3">
        <v>3514</v>
      </c>
      <c r="X392" s="3">
        <v>3529</v>
      </c>
      <c r="Y392" s="3">
        <v>3530</v>
      </c>
      <c r="Z392" s="3">
        <v>3543</v>
      </c>
      <c r="AA392" s="3">
        <v>3546</v>
      </c>
      <c r="AB392" s="3">
        <v>3548</v>
      </c>
      <c r="AC392" s="3">
        <v>3543</v>
      </c>
      <c r="AD392" s="3">
        <v>3537</v>
      </c>
      <c r="AE392" s="3">
        <v>3533</v>
      </c>
      <c r="AF392" s="3">
        <v>3541</v>
      </c>
      <c r="AG392" s="3">
        <v>3530</v>
      </c>
      <c r="AH392" s="3">
        <v>3582</v>
      </c>
      <c r="AI392" s="3">
        <v>3588</v>
      </c>
      <c r="AJ392" s="3">
        <v>3594</v>
      </c>
      <c r="AK392" s="3">
        <v>3597</v>
      </c>
      <c r="AL392" s="3">
        <v>3598</v>
      </c>
      <c r="AM392" s="3">
        <v>3585</v>
      </c>
      <c r="AN392" s="3">
        <v>3587</v>
      </c>
      <c r="AO392" s="3">
        <v>3587</v>
      </c>
      <c r="AP392" s="3">
        <v>3584</v>
      </c>
      <c r="AQ392" s="3">
        <v>3592</v>
      </c>
      <c r="AR392" s="3">
        <v>3592</v>
      </c>
      <c r="AS392" s="3">
        <v>3610</v>
      </c>
    </row>
    <row r="393" spans="1:45">
      <c r="A393" t="s">
        <v>626</v>
      </c>
      <c r="B393" s="23">
        <v>802</v>
      </c>
      <c r="C393" s="18" t="s">
        <v>466</v>
      </c>
      <c r="D393" s="3">
        <v>320</v>
      </c>
      <c r="E393" s="3">
        <v>322</v>
      </c>
      <c r="F393" s="3">
        <v>322</v>
      </c>
      <c r="G393" s="3">
        <v>322</v>
      </c>
      <c r="H393" s="3">
        <v>324</v>
      </c>
      <c r="I393" s="3">
        <v>324</v>
      </c>
      <c r="J393" s="3">
        <v>320</v>
      </c>
      <c r="K393" s="3">
        <v>320</v>
      </c>
      <c r="L393" s="3">
        <v>318</v>
      </c>
      <c r="M393" s="3">
        <v>317</v>
      </c>
      <c r="N393" s="3">
        <v>316</v>
      </c>
      <c r="O393" s="3">
        <v>317</v>
      </c>
      <c r="P393" s="3">
        <v>317</v>
      </c>
      <c r="Q393" s="3">
        <v>318</v>
      </c>
      <c r="R393" s="3">
        <v>318</v>
      </c>
      <c r="S393" s="3">
        <v>319</v>
      </c>
      <c r="T393" s="3">
        <v>315</v>
      </c>
      <c r="U393" s="3">
        <v>320</v>
      </c>
      <c r="V393" s="3">
        <v>321</v>
      </c>
      <c r="W393" s="3">
        <v>319</v>
      </c>
      <c r="X393" s="3">
        <v>320</v>
      </c>
      <c r="Y393" s="3">
        <v>321</v>
      </c>
      <c r="Z393" s="3">
        <v>322</v>
      </c>
      <c r="AA393" s="3">
        <v>322</v>
      </c>
      <c r="AB393" s="3">
        <v>325</v>
      </c>
      <c r="AC393" s="3">
        <v>326</v>
      </c>
      <c r="AD393" s="3">
        <v>326</v>
      </c>
      <c r="AE393" s="3">
        <v>328</v>
      </c>
      <c r="AF393" s="3">
        <v>332</v>
      </c>
      <c r="AG393" s="3">
        <v>341</v>
      </c>
      <c r="AH393" s="3">
        <v>344</v>
      </c>
      <c r="AI393" s="3">
        <v>346</v>
      </c>
      <c r="AJ393" s="3">
        <v>346</v>
      </c>
      <c r="AK393" s="3">
        <v>351</v>
      </c>
      <c r="AL393" s="3">
        <v>350</v>
      </c>
      <c r="AM393" s="3">
        <v>346</v>
      </c>
      <c r="AN393" s="3">
        <v>346</v>
      </c>
      <c r="AO393" s="3">
        <v>346</v>
      </c>
      <c r="AP393" s="3">
        <v>349</v>
      </c>
      <c r="AQ393" s="3">
        <v>349</v>
      </c>
      <c r="AR393" s="3">
        <v>346</v>
      </c>
      <c r="AS393" s="3">
        <v>348</v>
      </c>
    </row>
    <row r="394" spans="1:45">
      <c r="A394" t="s">
        <v>626</v>
      </c>
      <c r="B394" s="23">
        <v>803</v>
      </c>
      <c r="C394" s="18" t="s">
        <v>467</v>
      </c>
      <c r="D394" s="3">
        <v>9</v>
      </c>
      <c r="E394" s="3">
        <v>9</v>
      </c>
      <c r="F394" s="3">
        <v>9</v>
      </c>
      <c r="G394" s="3">
        <v>9</v>
      </c>
      <c r="H394" s="3">
        <v>9</v>
      </c>
      <c r="I394" s="3">
        <v>9</v>
      </c>
      <c r="J394" s="3">
        <v>9</v>
      </c>
      <c r="K394" s="3">
        <v>9</v>
      </c>
      <c r="L394" s="3">
        <v>9</v>
      </c>
      <c r="M394" s="3">
        <v>9</v>
      </c>
      <c r="N394" s="3">
        <v>9</v>
      </c>
      <c r="O394" s="3">
        <v>9</v>
      </c>
      <c r="P394" s="3">
        <v>10</v>
      </c>
      <c r="Q394" s="3">
        <v>10</v>
      </c>
      <c r="R394" s="3">
        <v>10</v>
      </c>
      <c r="S394" s="3">
        <v>10</v>
      </c>
      <c r="T394" s="3">
        <v>10</v>
      </c>
      <c r="U394" s="3">
        <v>10</v>
      </c>
      <c r="V394" s="3">
        <v>10</v>
      </c>
      <c r="W394" s="3">
        <v>10</v>
      </c>
      <c r="X394" s="3">
        <v>10</v>
      </c>
      <c r="Y394" s="3">
        <v>10</v>
      </c>
      <c r="Z394" s="3">
        <v>10</v>
      </c>
      <c r="AA394" s="3">
        <v>10</v>
      </c>
      <c r="AB394" s="3">
        <v>10</v>
      </c>
      <c r="AC394" s="3">
        <v>10</v>
      </c>
      <c r="AD394" s="3">
        <v>10</v>
      </c>
      <c r="AE394" s="3">
        <v>10</v>
      </c>
      <c r="AF394" s="3">
        <v>10</v>
      </c>
      <c r="AG394" s="3">
        <v>10</v>
      </c>
      <c r="AH394" s="3">
        <v>10</v>
      </c>
      <c r="AI394" s="3">
        <v>10</v>
      </c>
      <c r="AJ394" s="3">
        <v>10</v>
      </c>
      <c r="AK394" s="3">
        <v>10</v>
      </c>
      <c r="AL394" s="3">
        <v>10</v>
      </c>
      <c r="AM394" s="3">
        <v>10</v>
      </c>
      <c r="AN394" s="3">
        <v>10</v>
      </c>
      <c r="AO394" s="3">
        <v>10</v>
      </c>
      <c r="AP394" s="3">
        <v>10</v>
      </c>
      <c r="AQ394" s="3">
        <v>10</v>
      </c>
      <c r="AR394" s="3">
        <v>10</v>
      </c>
      <c r="AS394" s="3">
        <v>10</v>
      </c>
    </row>
    <row r="395" spans="1:45">
      <c r="A395" t="s">
        <v>626</v>
      </c>
      <c r="B395" s="23">
        <v>804</v>
      </c>
      <c r="C395" s="32" t="s">
        <v>468</v>
      </c>
      <c r="D395" s="3">
        <v>1877</v>
      </c>
      <c r="E395" s="3">
        <v>1870</v>
      </c>
      <c r="F395" s="3">
        <v>1865</v>
      </c>
      <c r="G395" s="3">
        <v>1852</v>
      </c>
      <c r="H395" s="3">
        <v>1854</v>
      </c>
      <c r="I395" s="3">
        <v>1852</v>
      </c>
      <c r="J395" s="3">
        <v>1865</v>
      </c>
      <c r="K395" s="3">
        <v>1865</v>
      </c>
      <c r="L395" s="3">
        <v>1860</v>
      </c>
      <c r="M395" s="3">
        <v>1865</v>
      </c>
      <c r="N395" s="3">
        <v>1859</v>
      </c>
      <c r="O395" s="3">
        <v>1853</v>
      </c>
      <c r="P395" s="3">
        <v>1857</v>
      </c>
      <c r="Q395" s="3">
        <v>1855</v>
      </c>
      <c r="R395" s="3">
        <v>1843</v>
      </c>
      <c r="S395" s="3">
        <v>1851</v>
      </c>
      <c r="T395" s="3">
        <v>1843</v>
      </c>
      <c r="U395" s="3">
        <v>1829</v>
      </c>
      <c r="V395" s="3">
        <v>1823</v>
      </c>
      <c r="W395" s="3">
        <v>1824</v>
      </c>
      <c r="X395" s="3">
        <v>1822</v>
      </c>
      <c r="Y395" s="3">
        <v>1818</v>
      </c>
      <c r="Z395" s="3">
        <v>1815</v>
      </c>
      <c r="AA395" s="3">
        <v>1812</v>
      </c>
      <c r="AB395" s="3">
        <v>1808</v>
      </c>
      <c r="AC395" s="3">
        <v>1816</v>
      </c>
      <c r="AD395" s="3">
        <v>1811</v>
      </c>
      <c r="AE395" s="3">
        <v>1809</v>
      </c>
      <c r="AF395" s="3">
        <v>1794</v>
      </c>
      <c r="AG395" s="3">
        <v>1785</v>
      </c>
      <c r="AH395" s="3">
        <v>1784</v>
      </c>
      <c r="AI395" s="3">
        <v>1766</v>
      </c>
      <c r="AJ395" s="3">
        <v>1770</v>
      </c>
      <c r="AK395" s="3">
        <v>1759</v>
      </c>
      <c r="AL395" s="3">
        <v>1755</v>
      </c>
      <c r="AM395" s="3">
        <v>1762</v>
      </c>
      <c r="AN395" s="3">
        <v>1758</v>
      </c>
      <c r="AO395" s="3">
        <v>1754</v>
      </c>
      <c r="AP395" s="3">
        <v>1747</v>
      </c>
      <c r="AQ395" s="3">
        <v>1746</v>
      </c>
      <c r="AR395" s="3">
        <v>1745</v>
      </c>
      <c r="AS395" s="3">
        <v>1745</v>
      </c>
    </row>
    <row r="396" spans="1:45">
      <c r="A396" t="s">
        <v>626</v>
      </c>
      <c r="B396" s="23">
        <v>806</v>
      </c>
      <c r="C396" s="18" t="s">
        <v>469</v>
      </c>
      <c r="D396" s="3">
        <v>83</v>
      </c>
      <c r="E396" s="3">
        <v>84</v>
      </c>
      <c r="F396" s="3">
        <v>83</v>
      </c>
      <c r="G396" s="3">
        <v>84</v>
      </c>
      <c r="H396" s="3">
        <v>84</v>
      </c>
      <c r="I396" s="3">
        <v>85</v>
      </c>
      <c r="J396" s="3">
        <v>86</v>
      </c>
      <c r="K396" s="3">
        <v>86</v>
      </c>
      <c r="L396" s="3">
        <v>85</v>
      </c>
      <c r="M396" s="3">
        <v>86</v>
      </c>
      <c r="N396" s="3">
        <v>86</v>
      </c>
      <c r="O396" s="3">
        <v>87</v>
      </c>
      <c r="P396" s="3">
        <v>86</v>
      </c>
      <c r="Q396" s="3">
        <v>86</v>
      </c>
      <c r="R396" s="3">
        <v>86</v>
      </c>
      <c r="S396" s="3">
        <v>86</v>
      </c>
      <c r="T396" s="3">
        <v>86</v>
      </c>
      <c r="U396" s="3">
        <v>85</v>
      </c>
      <c r="V396" s="3">
        <v>85</v>
      </c>
      <c r="W396" s="3">
        <v>85</v>
      </c>
      <c r="X396" s="3">
        <v>85</v>
      </c>
      <c r="Y396" s="3">
        <v>85</v>
      </c>
      <c r="Z396" s="3">
        <v>85</v>
      </c>
      <c r="AA396" s="3">
        <v>85</v>
      </c>
      <c r="AB396" s="3">
        <v>86</v>
      </c>
      <c r="AC396" s="3">
        <v>86</v>
      </c>
      <c r="AD396" s="3">
        <v>86</v>
      </c>
      <c r="AE396" s="3">
        <v>86</v>
      </c>
      <c r="AF396" s="3">
        <v>86</v>
      </c>
      <c r="AG396" s="3">
        <v>88</v>
      </c>
      <c r="AH396" s="3">
        <v>87</v>
      </c>
      <c r="AI396" s="3">
        <v>86</v>
      </c>
      <c r="AJ396" s="3">
        <v>86</v>
      </c>
      <c r="AK396" s="3">
        <v>86</v>
      </c>
      <c r="AL396" s="3">
        <v>86</v>
      </c>
      <c r="AM396" s="3">
        <v>86</v>
      </c>
      <c r="AN396" s="3">
        <v>86</v>
      </c>
      <c r="AO396" s="3">
        <v>86</v>
      </c>
      <c r="AP396" s="3">
        <v>86</v>
      </c>
      <c r="AQ396" s="3">
        <v>86</v>
      </c>
      <c r="AR396" s="3">
        <v>86</v>
      </c>
      <c r="AS396" s="3">
        <v>89</v>
      </c>
    </row>
    <row r="397" spans="1:45">
      <c r="A397" t="s">
        <v>626</v>
      </c>
      <c r="B397" s="23">
        <v>811</v>
      </c>
      <c r="C397" s="18" t="s">
        <v>470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0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>
        <v>0</v>
      </c>
      <c r="X397" s="3">
        <v>0</v>
      </c>
      <c r="Y397" s="3">
        <v>0</v>
      </c>
      <c r="Z397" s="3">
        <v>0</v>
      </c>
      <c r="AA397" s="3">
        <v>0</v>
      </c>
      <c r="AB397" s="3">
        <v>0</v>
      </c>
      <c r="AC397" s="3">
        <v>0</v>
      </c>
      <c r="AD397" s="3">
        <v>0</v>
      </c>
      <c r="AE397" s="3">
        <v>0</v>
      </c>
      <c r="AF397" s="3">
        <v>0</v>
      </c>
      <c r="AG397" s="3">
        <v>0</v>
      </c>
      <c r="AH397" s="3">
        <v>0</v>
      </c>
      <c r="AI397" s="3">
        <v>0</v>
      </c>
      <c r="AJ397" s="3">
        <v>0</v>
      </c>
      <c r="AK397" s="3">
        <v>0</v>
      </c>
      <c r="AL397" s="3">
        <v>0</v>
      </c>
      <c r="AM397" s="3">
        <v>0</v>
      </c>
      <c r="AN397" s="3">
        <v>0</v>
      </c>
      <c r="AO397" s="3">
        <v>0</v>
      </c>
      <c r="AP397" s="3">
        <v>0</v>
      </c>
      <c r="AQ397" s="3">
        <v>0</v>
      </c>
      <c r="AR397" s="3">
        <v>0</v>
      </c>
      <c r="AS397" s="3">
        <v>0</v>
      </c>
    </row>
    <row r="398" spans="1:45">
      <c r="A398" t="s">
        <v>626</v>
      </c>
      <c r="B398" s="23">
        <v>812</v>
      </c>
      <c r="C398" s="18" t="s">
        <v>471</v>
      </c>
      <c r="D398" s="3">
        <v>895</v>
      </c>
      <c r="E398" s="3">
        <v>900</v>
      </c>
      <c r="F398" s="3">
        <v>899</v>
      </c>
      <c r="G398" s="3">
        <v>897</v>
      </c>
      <c r="H398" s="3">
        <v>900</v>
      </c>
      <c r="I398" s="3">
        <v>897</v>
      </c>
      <c r="J398" s="3">
        <v>905</v>
      </c>
      <c r="K398" s="3">
        <v>910</v>
      </c>
      <c r="L398" s="3">
        <v>911</v>
      </c>
      <c r="M398" s="3">
        <v>914</v>
      </c>
      <c r="N398" s="3">
        <v>914</v>
      </c>
      <c r="O398" s="3">
        <v>912</v>
      </c>
      <c r="P398" s="3">
        <v>904</v>
      </c>
      <c r="Q398" s="3">
        <v>911</v>
      </c>
      <c r="R398" s="3">
        <v>906</v>
      </c>
      <c r="S398" s="3">
        <v>905</v>
      </c>
      <c r="T398" s="3">
        <v>910</v>
      </c>
      <c r="U398" s="3">
        <v>911</v>
      </c>
      <c r="V398" s="3">
        <v>908</v>
      </c>
      <c r="W398" s="3">
        <v>908</v>
      </c>
      <c r="X398" s="3">
        <v>905</v>
      </c>
      <c r="Y398" s="3">
        <v>914</v>
      </c>
      <c r="Z398" s="3">
        <v>913</v>
      </c>
      <c r="AA398" s="3">
        <v>916</v>
      </c>
      <c r="AB398" s="3">
        <v>914</v>
      </c>
      <c r="AC398" s="3">
        <v>918</v>
      </c>
      <c r="AD398" s="3">
        <v>919</v>
      </c>
      <c r="AE398" s="3">
        <v>922</v>
      </c>
      <c r="AF398" s="3">
        <v>921</v>
      </c>
      <c r="AG398" s="3">
        <v>926</v>
      </c>
      <c r="AH398" s="3">
        <v>936</v>
      </c>
      <c r="AI398" s="3">
        <v>935</v>
      </c>
      <c r="AJ398" s="3">
        <v>935</v>
      </c>
      <c r="AK398" s="3">
        <v>940</v>
      </c>
      <c r="AL398" s="3">
        <v>940</v>
      </c>
      <c r="AM398" s="3">
        <v>945</v>
      </c>
      <c r="AN398" s="3">
        <v>943</v>
      </c>
      <c r="AO398" s="3">
        <v>949</v>
      </c>
      <c r="AP398" s="3">
        <v>950</v>
      </c>
      <c r="AQ398" s="3">
        <v>946</v>
      </c>
      <c r="AR398" s="3">
        <v>946</v>
      </c>
      <c r="AS398" s="3">
        <v>947</v>
      </c>
    </row>
    <row r="399" spans="1:45">
      <c r="A399" t="s">
        <v>626</v>
      </c>
      <c r="B399" s="23">
        <v>813</v>
      </c>
      <c r="C399" s="18" t="s">
        <v>472</v>
      </c>
      <c r="D399" s="3">
        <v>951</v>
      </c>
      <c r="E399" s="3">
        <v>949</v>
      </c>
      <c r="F399" s="3">
        <v>946</v>
      </c>
      <c r="G399" s="3">
        <v>935</v>
      </c>
      <c r="H399" s="3">
        <v>941</v>
      </c>
      <c r="I399" s="3">
        <v>934</v>
      </c>
      <c r="J399" s="3">
        <v>940</v>
      </c>
      <c r="K399" s="3">
        <v>943</v>
      </c>
      <c r="L399" s="3">
        <v>934</v>
      </c>
      <c r="M399" s="3">
        <v>933</v>
      </c>
      <c r="N399" s="3">
        <v>931</v>
      </c>
      <c r="O399" s="3">
        <v>935</v>
      </c>
      <c r="P399" s="3">
        <v>928</v>
      </c>
      <c r="Q399" s="3">
        <v>922</v>
      </c>
      <c r="R399" s="3">
        <v>921</v>
      </c>
      <c r="S399" s="3">
        <v>914</v>
      </c>
      <c r="T399" s="3">
        <v>915</v>
      </c>
      <c r="U399" s="3">
        <v>916</v>
      </c>
      <c r="V399" s="3">
        <v>922</v>
      </c>
      <c r="W399" s="3">
        <v>917</v>
      </c>
      <c r="X399" s="3">
        <v>923</v>
      </c>
      <c r="Y399" s="3">
        <v>921</v>
      </c>
      <c r="Z399" s="3">
        <v>916</v>
      </c>
      <c r="AA399" s="3">
        <v>912</v>
      </c>
      <c r="AB399" s="3">
        <v>909</v>
      </c>
      <c r="AC399" s="3">
        <v>911</v>
      </c>
      <c r="AD399" s="3">
        <v>913</v>
      </c>
      <c r="AE399" s="3">
        <v>917</v>
      </c>
      <c r="AF399" s="3">
        <v>922</v>
      </c>
      <c r="AG399" s="3">
        <v>912</v>
      </c>
      <c r="AH399" s="3">
        <v>919</v>
      </c>
      <c r="AI399" s="3">
        <v>927</v>
      </c>
      <c r="AJ399" s="3">
        <v>926</v>
      </c>
      <c r="AK399" s="3">
        <v>933</v>
      </c>
      <c r="AL399" s="3">
        <v>935</v>
      </c>
      <c r="AM399" s="3">
        <v>931</v>
      </c>
      <c r="AN399" s="3">
        <v>930</v>
      </c>
      <c r="AO399" s="3">
        <v>929</v>
      </c>
      <c r="AP399" s="3">
        <v>928</v>
      </c>
      <c r="AQ399" s="3">
        <v>928</v>
      </c>
      <c r="AR399" s="3">
        <v>929</v>
      </c>
      <c r="AS399" s="3">
        <v>926</v>
      </c>
    </row>
    <row r="400" spans="1:45">
      <c r="A400" t="s">
        <v>626</v>
      </c>
      <c r="B400" s="23">
        <v>815</v>
      </c>
      <c r="C400" s="18" t="s">
        <v>473</v>
      </c>
      <c r="D400" s="3">
        <v>135</v>
      </c>
      <c r="E400" s="3">
        <v>135</v>
      </c>
      <c r="F400" s="3">
        <v>135</v>
      </c>
      <c r="G400" s="3">
        <v>135</v>
      </c>
      <c r="H400" s="3">
        <v>136</v>
      </c>
      <c r="I400" s="3">
        <v>134</v>
      </c>
      <c r="J400" s="3">
        <v>133</v>
      </c>
      <c r="K400" s="3">
        <v>132</v>
      </c>
      <c r="L400" s="3">
        <v>132</v>
      </c>
      <c r="M400" s="3">
        <v>132</v>
      </c>
      <c r="N400" s="3">
        <v>132</v>
      </c>
      <c r="O400" s="3">
        <v>134</v>
      </c>
      <c r="P400" s="3">
        <v>135</v>
      </c>
      <c r="Q400" s="3">
        <v>137</v>
      </c>
      <c r="R400" s="3">
        <v>137</v>
      </c>
      <c r="S400" s="3">
        <v>138</v>
      </c>
      <c r="T400" s="3">
        <v>137</v>
      </c>
      <c r="U400" s="3">
        <v>137</v>
      </c>
      <c r="V400" s="3">
        <v>137</v>
      </c>
      <c r="W400" s="3">
        <v>137</v>
      </c>
      <c r="X400" s="3">
        <v>138</v>
      </c>
      <c r="Y400" s="3">
        <v>140</v>
      </c>
      <c r="Z400" s="3">
        <v>139</v>
      </c>
      <c r="AA400" s="3">
        <v>139</v>
      </c>
      <c r="AB400" s="3">
        <v>139</v>
      </c>
      <c r="AC400" s="3">
        <v>140</v>
      </c>
      <c r="AD400" s="3">
        <v>141</v>
      </c>
      <c r="AE400" s="3">
        <v>143</v>
      </c>
      <c r="AF400" s="3">
        <v>143</v>
      </c>
      <c r="AG400" s="3">
        <v>146</v>
      </c>
      <c r="AH400" s="3">
        <v>146</v>
      </c>
      <c r="AI400" s="3">
        <v>146</v>
      </c>
      <c r="AJ400" s="3">
        <v>146</v>
      </c>
      <c r="AK400" s="3">
        <v>146</v>
      </c>
      <c r="AL400" s="3">
        <v>148</v>
      </c>
      <c r="AM400" s="3">
        <v>148</v>
      </c>
      <c r="AN400" s="3">
        <v>148</v>
      </c>
      <c r="AO400" s="3">
        <v>148</v>
      </c>
      <c r="AP400" s="3">
        <v>149</v>
      </c>
      <c r="AQ400" s="3">
        <v>149</v>
      </c>
      <c r="AR400" s="3">
        <v>149</v>
      </c>
      <c r="AS400" s="3">
        <v>154</v>
      </c>
    </row>
    <row r="401" spans="1:45">
      <c r="A401" t="s">
        <v>626</v>
      </c>
      <c r="B401" s="23">
        <v>816</v>
      </c>
      <c r="C401" s="18" t="s">
        <v>474</v>
      </c>
      <c r="D401" s="3">
        <v>17</v>
      </c>
      <c r="E401" s="3">
        <v>17</v>
      </c>
      <c r="F401" s="3">
        <v>17</v>
      </c>
      <c r="G401" s="3">
        <v>16</v>
      </c>
      <c r="H401" s="3">
        <v>16</v>
      </c>
      <c r="I401" s="3">
        <v>18</v>
      </c>
      <c r="J401" s="3">
        <v>18</v>
      </c>
      <c r="K401" s="3">
        <v>18</v>
      </c>
      <c r="L401" s="3">
        <v>18</v>
      </c>
      <c r="M401" s="3">
        <v>18</v>
      </c>
      <c r="N401" s="3">
        <v>18</v>
      </c>
      <c r="O401" s="3">
        <v>18</v>
      </c>
      <c r="P401" s="3">
        <v>18</v>
      </c>
      <c r="Q401" s="3">
        <v>18</v>
      </c>
      <c r="R401" s="3">
        <v>18</v>
      </c>
      <c r="S401" s="3">
        <v>18</v>
      </c>
      <c r="T401" s="3">
        <v>18</v>
      </c>
      <c r="U401" s="3">
        <v>18</v>
      </c>
      <c r="V401" s="3">
        <v>18</v>
      </c>
      <c r="W401" s="3">
        <v>18</v>
      </c>
      <c r="X401" s="3">
        <v>18</v>
      </c>
      <c r="Y401" s="3">
        <v>18</v>
      </c>
      <c r="Z401" s="3">
        <v>18</v>
      </c>
      <c r="AA401" s="3">
        <v>19</v>
      </c>
      <c r="AB401" s="3">
        <v>19</v>
      </c>
      <c r="AC401" s="3">
        <v>19</v>
      </c>
      <c r="AD401" s="3">
        <v>19</v>
      </c>
      <c r="AE401" s="3">
        <v>19</v>
      </c>
      <c r="AF401" s="3">
        <v>19</v>
      </c>
      <c r="AG401" s="3">
        <v>19</v>
      </c>
      <c r="AH401" s="3">
        <v>19</v>
      </c>
      <c r="AI401" s="3">
        <v>19</v>
      </c>
      <c r="AJ401" s="3">
        <v>19</v>
      </c>
      <c r="AK401" s="3">
        <v>19</v>
      </c>
      <c r="AL401" s="3">
        <v>18</v>
      </c>
      <c r="AM401" s="3">
        <v>18</v>
      </c>
      <c r="AN401" s="3">
        <v>18</v>
      </c>
      <c r="AO401" s="3">
        <v>18</v>
      </c>
      <c r="AP401" s="3">
        <v>18</v>
      </c>
      <c r="AQ401" s="3">
        <v>18</v>
      </c>
      <c r="AR401" s="3">
        <v>18</v>
      </c>
      <c r="AS401" s="3">
        <v>18</v>
      </c>
    </row>
    <row r="402" spans="1:45">
      <c r="A402" t="s">
        <v>626</v>
      </c>
      <c r="B402" s="23">
        <v>817</v>
      </c>
      <c r="C402" s="18" t="s">
        <v>475</v>
      </c>
      <c r="D402" s="3">
        <v>23</v>
      </c>
      <c r="E402" s="3">
        <v>23</v>
      </c>
      <c r="F402" s="3">
        <v>23</v>
      </c>
      <c r="G402" s="3">
        <v>23</v>
      </c>
      <c r="H402" s="3">
        <v>23</v>
      </c>
      <c r="I402" s="3">
        <v>23</v>
      </c>
      <c r="J402" s="3">
        <v>23</v>
      </c>
      <c r="K402" s="3">
        <v>23</v>
      </c>
      <c r="L402" s="3">
        <v>23</v>
      </c>
      <c r="M402" s="3">
        <v>23</v>
      </c>
      <c r="N402" s="3">
        <v>23</v>
      </c>
      <c r="O402" s="3">
        <v>23</v>
      </c>
      <c r="P402" s="3">
        <v>23</v>
      </c>
      <c r="Q402" s="3">
        <v>23</v>
      </c>
      <c r="R402" s="3">
        <v>23</v>
      </c>
      <c r="S402" s="3">
        <v>23</v>
      </c>
      <c r="T402" s="3">
        <v>23</v>
      </c>
      <c r="U402" s="3">
        <v>23</v>
      </c>
      <c r="V402" s="3">
        <v>22</v>
      </c>
      <c r="W402" s="3">
        <v>22</v>
      </c>
      <c r="X402" s="3">
        <v>22</v>
      </c>
      <c r="Y402" s="3">
        <v>22</v>
      </c>
      <c r="Z402" s="3">
        <v>22</v>
      </c>
      <c r="AA402" s="3">
        <v>22</v>
      </c>
      <c r="AB402" s="3">
        <v>22</v>
      </c>
      <c r="AC402" s="3">
        <v>22</v>
      </c>
      <c r="AD402" s="3">
        <v>22</v>
      </c>
      <c r="AE402" s="3">
        <v>22</v>
      </c>
      <c r="AF402" s="3">
        <v>22</v>
      </c>
      <c r="AG402" s="3">
        <v>22</v>
      </c>
      <c r="AH402" s="3">
        <v>22</v>
      </c>
      <c r="AI402" s="3">
        <v>22</v>
      </c>
      <c r="AJ402" s="3">
        <v>22</v>
      </c>
      <c r="AK402" s="3">
        <v>22</v>
      </c>
      <c r="AL402" s="3">
        <v>23</v>
      </c>
      <c r="AM402" s="3">
        <v>23</v>
      </c>
      <c r="AN402" s="3">
        <v>23</v>
      </c>
      <c r="AO402" s="3">
        <v>23</v>
      </c>
      <c r="AP402" s="3">
        <v>23</v>
      </c>
      <c r="AQ402" s="3">
        <v>23</v>
      </c>
      <c r="AR402" s="3">
        <v>23</v>
      </c>
      <c r="AS402" s="3">
        <v>23</v>
      </c>
    </row>
    <row r="403" spans="1:45">
      <c r="A403" t="s">
        <v>626</v>
      </c>
      <c r="B403" s="23">
        <v>901</v>
      </c>
      <c r="C403" s="18" t="s">
        <v>476</v>
      </c>
      <c r="D403" s="3">
        <v>47</v>
      </c>
      <c r="E403" s="3">
        <v>47</v>
      </c>
      <c r="F403" s="3">
        <v>47</v>
      </c>
      <c r="G403" s="3">
        <v>47</v>
      </c>
      <c r="H403" s="3">
        <v>47</v>
      </c>
      <c r="I403" s="3">
        <v>47</v>
      </c>
      <c r="J403" s="3">
        <v>46</v>
      </c>
      <c r="K403" s="3">
        <v>46</v>
      </c>
      <c r="L403" s="3">
        <v>46</v>
      </c>
      <c r="M403" s="3">
        <v>46</v>
      </c>
      <c r="N403" s="3">
        <v>46</v>
      </c>
      <c r="O403" s="3">
        <v>46</v>
      </c>
      <c r="P403" s="3">
        <v>46</v>
      </c>
      <c r="Q403" s="3">
        <v>46</v>
      </c>
      <c r="R403" s="3">
        <v>46</v>
      </c>
      <c r="S403" s="3">
        <v>46</v>
      </c>
      <c r="T403" s="3">
        <v>46</v>
      </c>
      <c r="U403" s="3">
        <v>46</v>
      </c>
      <c r="V403" s="3">
        <v>47</v>
      </c>
      <c r="W403" s="3">
        <v>47</v>
      </c>
      <c r="X403" s="3">
        <v>47</v>
      </c>
      <c r="Y403" s="3">
        <v>47</v>
      </c>
      <c r="Z403" s="3">
        <v>47</v>
      </c>
      <c r="AA403" s="3">
        <v>47</v>
      </c>
      <c r="AB403" s="3">
        <v>47</v>
      </c>
      <c r="AC403" s="3">
        <v>47</v>
      </c>
      <c r="AD403" s="3">
        <v>46</v>
      </c>
      <c r="AE403" s="3">
        <v>46</v>
      </c>
      <c r="AF403" s="3">
        <v>46</v>
      </c>
      <c r="AG403" s="3">
        <v>46</v>
      </c>
      <c r="AH403" s="3">
        <v>45</v>
      </c>
      <c r="AI403" s="3">
        <v>45</v>
      </c>
      <c r="AJ403" s="3">
        <v>44</v>
      </c>
      <c r="AK403" s="3">
        <v>44</v>
      </c>
      <c r="AL403" s="3">
        <v>44</v>
      </c>
      <c r="AM403" s="3">
        <v>44</v>
      </c>
      <c r="AN403" s="3">
        <v>44</v>
      </c>
      <c r="AO403" s="3">
        <v>46</v>
      </c>
      <c r="AP403" s="3">
        <v>47</v>
      </c>
      <c r="AQ403" s="3">
        <v>47</v>
      </c>
      <c r="AR403" s="3">
        <v>47</v>
      </c>
      <c r="AS403" s="3">
        <v>48</v>
      </c>
    </row>
    <row r="404" spans="1:45">
      <c r="A404" t="s">
        <v>626</v>
      </c>
      <c r="B404" s="23">
        <v>902</v>
      </c>
      <c r="C404" s="18" t="s">
        <v>477</v>
      </c>
      <c r="D404" s="3">
        <v>68</v>
      </c>
      <c r="E404" s="3">
        <v>68</v>
      </c>
      <c r="F404" s="3">
        <v>68</v>
      </c>
      <c r="G404" s="3">
        <v>68</v>
      </c>
      <c r="H404" s="3">
        <v>67</v>
      </c>
      <c r="I404" s="3">
        <v>67</v>
      </c>
      <c r="J404" s="3">
        <v>68</v>
      </c>
      <c r="K404" s="3">
        <v>68</v>
      </c>
      <c r="L404" s="3">
        <v>68</v>
      </c>
      <c r="M404" s="3">
        <v>69</v>
      </c>
      <c r="N404" s="3">
        <v>69</v>
      </c>
      <c r="O404" s="3">
        <v>68</v>
      </c>
      <c r="P404" s="3">
        <v>68</v>
      </c>
      <c r="Q404" s="3">
        <v>68</v>
      </c>
      <c r="R404" s="3">
        <v>68</v>
      </c>
      <c r="S404" s="3">
        <v>71</v>
      </c>
      <c r="T404" s="3">
        <v>71</v>
      </c>
      <c r="U404" s="3">
        <v>69</v>
      </c>
      <c r="V404" s="3">
        <v>69</v>
      </c>
      <c r="W404" s="3">
        <v>69</v>
      </c>
      <c r="X404" s="3">
        <v>68</v>
      </c>
      <c r="Y404" s="3">
        <v>68</v>
      </c>
      <c r="Z404" s="3">
        <v>68</v>
      </c>
      <c r="AA404" s="3">
        <v>69</v>
      </c>
      <c r="AB404" s="3">
        <v>70</v>
      </c>
      <c r="AC404" s="3">
        <v>70</v>
      </c>
      <c r="AD404" s="3">
        <v>70</v>
      </c>
      <c r="AE404" s="3">
        <v>71</v>
      </c>
      <c r="AF404" s="3">
        <v>71</v>
      </c>
      <c r="AG404" s="3">
        <v>71</v>
      </c>
      <c r="AH404" s="3">
        <v>70</v>
      </c>
      <c r="AI404" s="3">
        <v>70</v>
      </c>
      <c r="AJ404" s="3">
        <v>70</v>
      </c>
      <c r="AK404" s="3">
        <v>70</v>
      </c>
      <c r="AL404" s="3">
        <v>71</v>
      </c>
      <c r="AM404" s="3">
        <v>71</v>
      </c>
      <c r="AN404" s="3">
        <v>71</v>
      </c>
      <c r="AO404" s="3">
        <v>71</v>
      </c>
      <c r="AP404" s="3">
        <v>71</v>
      </c>
      <c r="AQ404" s="3">
        <v>71</v>
      </c>
      <c r="AR404" s="3">
        <v>71</v>
      </c>
      <c r="AS404" s="3">
        <v>72</v>
      </c>
    </row>
    <row r="405" spans="1:45">
      <c r="A405" t="s">
        <v>626</v>
      </c>
      <c r="B405" s="23">
        <v>903</v>
      </c>
      <c r="C405" s="18" t="s">
        <v>478</v>
      </c>
      <c r="D405" s="3">
        <v>12</v>
      </c>
      <c r="E405" s="3">
        <v>12</v>
      </c>
      <c r="F405" s="3">
        <v>12</v>
      </c>
      <c r="G405" s="3">
        <v>12</v>
      </c>
      <c r="H405" s="3">
        <v>12</v>
      </c>
      <c r="I405" s="3">
        <v>12</v>
      </c>
      <c r="J405" s="3">
        <v>12</v>
      </c>
      <c r="K405" s="3">
        <v>12</v>
      </c>
      <c r="L405" s="3">
        <v>12</v>
      </c>
      <c r="M405" s="3">
        <v>12</v>
      </c>
      <c r="N405" s="3">
        <v>12</v>
      </c>
      <c r="O405" s="3">
        <v>12</v>
      </c>
      <c r="P405" s="3">
        <v>12</v>
      </c>
      <c r="Q405" s="3">
        <v>13</v>
      </c>
      <c r="R405" s="3">
        <v>13</v>
      </c>
      <c r="S405" s="3">
        <v>13</v>
      </c>
      <c r="T405" s="3">
        <v>13</v>
      </c>
      <c r="U405" s="3">
        <v>13</v>
      </c>
      <c r="V405" s="3">
        <v>13</v>
      </c>
      <c r="W405" s="3">
        <v>13</v>
      </c>
      <c r="X405" s="3">
        <v>13</v>
      </c>
      <c r="Y405" s="3">
        <v>13</v>
      </c>
      <c r="Z405" s="3">
        <v>13</v>
      </c>
      <c r="AA405" s="3">
        <v>13</v>
      </c>
      <c r="AB405" s="3">
        <v>13</v>
      </c>
      <c r="AC405" s="3">
        <v>13</v>
      </c>
      <c r="AD405" s="3">
        <v>13</v>
      </c>
      <c r="AE405" s="3">
        <v>13</v>
      </c>
      <c r="AF405" s="3">
        <v>13</v>
      </c>
      <c r="AG405" s="3">
        <v>13</v>
      </c>
      <c r="AH405" s="3">
        <v>13</v>
      </c>
      <c r="AI405" s="3">
        <v>13</v>
      </c>
      <c r="AJ405" s="3">
        <v>13</v>
      </c>
      <c r="AK405" s="3">
        <v>12</v>
      </c>
      <c r="AL405" s="3">
        <v>12</v>
      </c>
      <c r="AM405" s="3">
        <v>14</v>
      </c>
      <c r="AN405" s="3">
        <v>14</v>
      </c>
      <c r="AO405" s="3">
        <v>14</v>
      </c>
      <c r="AP405" s="3">
        <v>14</v>
      </c>
      <c r="AQ405" s="3">
        <v>14</v>
      </c>
      <c r="AR405" s="3">
        <v>14</v>
      </c>
      <c r="AS405" s="3">
        <v>14</v>
      </c>
    </row>
    <row r="406" spans="1:45">
      <c r="A406" t="s">
        <v>626</v>
      </c>
      <c r="B406" s="23">
        <v>904</v>
      </c>
      <c r="C406" s="18" t="s">
        <v>479</v>
      </c>
      <c r="D406" s="3">
        <v>92</v>
      </c>
      <c r="E406" s="3">
        <v>93</v>
      </c>
      <c r="F406" s="3">
        <v>95</v>
      </c>
      <c r="G406" s="3">
        <v>95</v>
      </c>
      <c r="H406" s="3">
        <v>95</v>
      </c>
      <c r="I406" s="3">
        <v>95</v>
      </c>
      <c r="J406" s="3">
        <v>95</v>
      </c>
      <c r="K406" s="3">
        <v>95</v>
      </c>
      <c r="L406" s="3">
        <v>95</v>
      </c>
      <c r="M406" s="3">
        <v>96</v>
      </c>
      <c r="N406" s="3">
        <v>96</v>
      </c>
      <c r="O406" s="3">
        <v>97</v>
      </c>
      <c r="P406" s="3">
        <v>98</v>
      </c>
      <c r="Q406" s="3">
        <v>99</v>
      </c>
      <c r="R406" s="3">
        <v>99</v>
      </c>
      <c r="S406" s="3">
        <v>100</v>
      </c>
      <c r="T406" s="3">
        <v>100</v>
      </c>
      <c r="U406" s="3">
        <v>100</v>
      </c>
      <c r="V406" s="3">
        <v>100</v>
      </c>
      <c r="W406" s="3">
        <v>100</v>
      </c>
      <c r="X406" s="3">
        <v>100</v>
      </c>
      <c r="Y406" s="3">
        <v>100</v>
      </c>
      <c r="Z406" s="3">
        <v>100</v>
      </c>
      <c r="AA406" s="3">
        <v>100</v>
      </c>
      <c r="AB406" s="3">
        <v>100</v>
      </c>
      <c r="AC406" s="3">
        <v>100</v>
      </c>
      <c r="AD406" s="3">
        <v>100</v>
      </c>
      <c r="AE406" s="3">
        <v>100</v>
      </c>
      <c r="AF406" s="3">
        <v>99</v>
      </c>
      <c r="AG406" s="3">
        <v>101</v>
      </c>
      <c r="AH406" s="3">
        <v>99</v>
      </c>
      <c r="AI406" s="3">
        <v>100</v>
      </c>
      <c r="AJ406" s="3">
        <v>101</v>
      </c>
      <c r="AK406" s="3">
        <v>101</v>
      </c>
      <c r="AL406" s="3">
        <v>101</v>
      </c>
      <c r="AM406" s="3">
        <v>101</v>
      </c>
      <c r="AN406" s="3">
        <v>101</v>
      </c>
      <c r="AO406" s="3">
        <v>101</v>
      </c>
      <c r="AP406" s="3">
        <v>103</v>
      </c>
      <c r="AQ406" s="3">
        <v>104</v>
      </c>
      <c r="AR406" s="3">
        <v>101</v>
      </c>
      <c r="AS406" s="3">
        <v>102</v>
      </c>
    </row>
    <row r="407" spans="1:45">
      <c r="A407" t="s">
        <v>626</v>
      </c>
      <c r="B407" s="23">
        <v>905</v>
      </c>
      <c r="C407" s="18" t="s">
        <v>480</v>
      </c>
      <c r="D407" s="3">
        <v>386</v>
      </c>
      <c r="E407" s="3">
        <v>388</v>
      </c>
      <c r="F407" s="3">
        <v>380</v>
      </c>
      <c r="G407" s="3">
        <v>381</v>
      </c>
      <c r="H407" s="3">
        <v>383</v>
      </c>
      <c r="I407" s="3">
        <v>384</v>
      </c>
      <c r="J407" s="3">
        <v>423</v>
      </c>
      <c r="K407" s="3">
        <v>400</v>
      </c>
      <c r="L407" s="3">
        <v>399</v>
      </c>
      <c r="M407" s="3">
        <v>402</v>
      </c>
      <c r="N407" s="3">
        <v>415</v>
      </c>
      <c r="O407" s="3">
        <v>434</v>
      </c>
      <c r="P407" s="3">
        <v>425</v>
      </c>
      <c r="Q407" s="3">
        <v>443</v>
      </c>
      <c r="R407" s="3">
        <v>467</v>
      </c>
      <c r="S407" s="3">
        <v>411</v>
      </c>
      <c r="T407" s="3">
        <v>431</v>
      </c>
      <c r="U407" s="3">
        <v>422</v>
      </c>
      <c r="V407" s="3">
        <v>412</v>
      </c>
      <c r="W407" s="3">
        <v>412</v>
      </c>
      <c r="X407" s="3">
        <v>412</v>
      </c>
      <c r="Y407" s="3">
        <v>416</v>
      </c>
      <c r="Z407" s="3">
        <v>449</v>
      </c>
      <c r="AA407" s="3">
        <v>442</v>
      </c>
      <c r="AB407" s="3">
        <v>412</v>
      </c>
      <c r="AC407" s="3">
        <v>441</v>
      </c>
      <c r="AD407" s="3">
        <v>455</v>
      </c>
      <c r="AE407" s="3">
        <v>408</v>
      </c>
      <c r="AF407" s="3">
        <v>416</v>
      </c>
      <c r="AG407" s="3">
        <v>412</v>
      </c>
      <c r="AH407" s="3">
        <v>418</v>
      </c>
      <c r="AI407" s="3">
        <v>412</v>
      </c>
      <c r="AJ407" s="3">
        <v>409</v>
      </c>
      <c r="AK407" s="3">
        <v>410</v>
      </c>
      <c r="AL407" s="3">
        <v>409</v>
      </c>
      <c r="AM407" s="3">
        <v>432</v>
      </c>
      <c r="AN407" s="3">
        <v>407</v>
      </c>
      <c r="AO407" s="3">
        <v>408</v>
      </c>
      <c r="AP407" s="3">
        <v>472</v>
      </c>
      <c r="AQ407" s="3">
        <v>395</v>
      </c>
      <c r="AR407" s="3">
        <v>396</v>
      </c>
      <c r="AS407" s="3">
        <v>441</v>
      </c>
    </row>
    <row r="408" spans="1:45">
      <c r="A408" t="s">
        <v>626</v>
      </c>
      <c r="B408" s="23">
        <v>906</v>
      </c>
      <c r="C408" s="18" t="s">
        <v>481</v>
      </c>
      <c r="D408" s="3">
        <v>20</v>
      </c>
      <c r="E408" s="3">
        <v>19</v>
      </c>
      <c r="F408" s="3">
        <v>19</v>
      </c>
      <c r="G408" s="3">
        <v>19</v>
      </c>
      <c r="H408" s="3">
        <v>19</v>
      </c>
      <c r="I408" s="3">
        <v>19</v>
      </c>
      <c r="J408" s="3">
        <v>19</v>
      </c>
      <c r="K408" s="3">
        <v>19</v>
      </c>
      <c r="L408" s="3">
        <v>19</v>
      </c>
      <c r="M408" s="3">
        <v>19</v>
      </c>
      <c r="N408" s="3">
        <v>19</v>
      </c>
      <c r="O408" s="3">
        <v>19</v>
      </c>
      <c r="P408" s="3">
        <v>19</v>
      </c>
      <c r="Q408" s="3">
        <v>19</v>
      </c>
      <c r="R408" s="3">
        <v>19</v>
      </c>
      <c r="S408" s="3">
        <v>19</v>
      </c>
      <c r="T408" s="3">
        <v>19</v>
      </c>
      <c r="U408" s="3">
        <v>20</v>
      </c>
      <c r="V408" s="3">
        <v>20</v>
      </c>
      <c r="W408" s="3">
        <v>20</v>
      </c>
      <c r="X408" s="3">
        <v>20</v>
      </c>
      <c r="Y408" s="3">
        <v>20</v>
      </c>
      <c r="Z408" s="3">
        <v>19</v>
      </c>
      <c r="AA408" s="3">
        <v>19</v>
      </c>
      <c r="AB408" s="3">
        <v>19</v>
      </c>
      <c r="AC408" s="3">
        <v>19</v>
      </c>
      <c r="AD408" s="3">
        <v>19</v>
      </c>
      <c r="AE408" s="3">
        <v>19</v>
      </c>
      <c r="AF408" s="3">
        <v>19</v>
      </c>
      <c r="AG408" s="3">
        <v>20</v>
      </c>
      <c r="AH408" s="3">
        <v>20</v>
      </c>
      <c r="AI408" s="3">
        <v>20</v>
      </c>
      <c r="AJ408" s="3">
        <v>20</v>
      </c>
      <c r="AK408" s="3">
        <v>20</v>
      </c>
      <c r="AL408" s="3">
        <v>20</v>
      </c>
      <c r="AM408" s="3">
        <v>20</v>
      </c>
      <c r="AN408" s="3">
        <v>20</v>
      </c>
      <c r="AO408" s="3">
        <v>20</v>
      </c>
      <c r="AP408" s="3">
        <v>20</v>
      </c>
      <c r="AQ408" s="3">
        <v>20</v>
      </c>
      <c r="AR408" s="3">
        <v>20</v>
      </c>
      <c r="AS408" s="3">
        <v>20</v>
      </c>
    </row>
    <row r="409" spans="1:45">
      <c r="A409" t="s">
        <v>626</v>
      </c>
      <c r="B409" s="23">
        <v>1002</v>
      </c>
      <c r="C409" s="18" t="s">
        <v>482</v>
      </c>
      <c r="D409" s="3">
        <v>199</v>
      </c>
      <c r="E409" s="3">
        <v>201</v>
      </c>
      <c r="F409" s="3">
        <v>204</v>
      </c>
      <c r="G409" s="3">
        <v>203</v>
      </c>
      <c r="H409" s="3">
        <v>203</v>
      </c>
      <c r="I409" s="3">
        <v>202</v>
      </c>
      <c r="J409" s="3">
        <v>199</v>
      </c>
      <c r="K409" s="3">
        <v>200</v>
      </c>
      <c r="L409" s="3">
        <v>201</v>
      </c>
      <c r="M409" s="3">
        <v>201</v>
      </c>
      <c r="N409" s="3">
        <v>204</v>
      </c>
      <c r="O409" s="3">
        <v>202</v>
      </c>
      <c r="P409" s="3">
        <v>202</v>
      </c>
      <c r="Q409" s="3">
        <v>203</v>
      </c>
      <c r="R409" s="3">
        <v>205</v>
      </c>
      <c r="S409" s="3">
        <v>205</v>
      </c>
      <c r="T409" s="3">
        <v>205</v>
      </c>
      <c r="U409" s="3">
        <v>207</v>
      </c>
      <c r="V409" s="3">
        <v>209</v>
      </c>
      <c r="W409" s="3">
        <v>209</v>
      </c>
      <c r="X409" s="3">
        <v>210</v>
      </c>
      <c r="Y409" s="3">
        <v>211</v>
      </c>
      <c r="Z409" s="3">
        <v>208</v>
      </c>
      <c r="AA409" s="3">
        <v>208</v>
      </c>
      <c r="AB409" s="3">
        <v>209</v>
      </c>
      <c r="AC409" s="3">
        <v>209</v>
      </c>
      <c r="AD409" s="3">
        <v>209</v>
      </c>
      <c r="AE409" s="3">
        <v>210</v>
      </c>
      <c r="AF409" s="3">
        <v>210</v>
      </c>
      <c r="AG409" s="3">
        <v>212</v>
      </c>
      <c r="AH409" s="3">
        <v>212</v>
      </c>
      <c r="AI409" s="3">
        <v>212</v>
      </c>
      <c r="AJ409" s="3">
        <v>212</v>
      </c>
      <c r="AK409" s="3">
        <v>212</v>
      </c>
      <c r="AL409" s="3">
        <v>212</v>
      </c>
      <c r="AM409" s="3">
        <v>212</v>
      </c>
      <c r="AN409" s="3">
        <v>212</v>
      </c>
      <c r="AO409" s="3">
        <v>210</v>
      </c>
      <c r="AP409" s="3">
        <v>210</v>
      </c>
      <c r="AQ409" s="3">
        <v>209</v>
      </c>
      <c r="AR409" s="3">
        <v>210</v>
      </c>
      <c r="AS409" s="3">
        <v>212</v>
      </c>
    </row>
    <row r="410" spans="1:45">
      <c r="A410" t="s">
        <v>626</v>
      </c>
      <c r="B410" s="23">
        <v>1003</v>
      </c>
      <c r="C410" s="18" t="s">
        <v>483</v>
      </c>
      <c r="D410" s="3">
        <v>290</v>
      </c>
      <c r="E410" s="3">
        <v>290</v>
      </c>
      <c r="F410" s="3">
        <v>294</v>
      </c>
      <c r="G410" s="3">
        <v>296</v>
      </c>
      <c r="H410" s="3">
        <v>297</v>
      </c>
      <c r="I410" s="3">
        <v>297</v>
      </c>
      <c r="J410" s="3">
        <v>295</v>
      </c>
      <c r="K410" s="3">
        <v>294</v>
      </c>
      <c r="L410" s="3">
        <v>293</v>
      </c>
      <c r="M410" s="3">
        <v>293</v>
      </c>
      <c r="N410" s="3">
        <v>292</v>
      </c>
      <c r="O410" s="3">
        <v>292</v>
      </c>
      <c r="P410" s="3">
        <v>292</v>
      </c>
      <c r="Q410" s="3">
        <v>291</v>
      </c>
      <c r="R410" s="3">
        <v>293</v>
      </c>
      <c r="S410" s="3">
        <v>294</v>
      </c>
      <c r="T410" s="3">
        <v>292</v>
      </c>
      <c r="U410" s="3">
        <v>296</v>
      </c>
      <c r="V410" s="3">
        <v>298</v>
      </c>
      <c r="W410" s="3">
        <v>300</v>
      </c>
      <c r="X410" s="3">
        <v>298</v>
      </c>
      <c r="Y410" s="3">
        <v>299</v>
      </c>
      <c r="Z410" s="3">
        <v>298</v>
      </c>
      <c r="AA410" s="3">
        <v>300</v>
      </c>
      <c r="AB410" s="3">
        <v>298</v>
      </c>
      <c r="AC410" s="3">
        <v>298</v>
      </c>
      <c r="AD410" s="3">
        <v>298</v>
      </c>
      <c r="AE410" s="3">
        <v>301</v>
      </c>
      <c r="AF410" s="3">
        <v>304</v>
      </c>
      <c r="AG410" s="3">
        <v>307</v>
      </c>
      <c r="AH410" s="3">
        <v>306</v>
      </c>
      <c r="AI410" s="3">
        <v>308</v>
      </c>
      <c r="AJ410" s="3">
        <v>307</v>
      </c>
      <c r="AK410" s="3">
        <v>306</v>
      </c>
      <c r="AL410" s="3">
        <v>304</v>
      </c>
      <c r="AM410" s="3">
        <v>304</v>
      </c>
      <c r="AN410" s="3">
        <v>305</v>
      </c>
      <c r="AO410" s="3">
        <v>308</v>
      </c>
      <c r="AP410" s="3">
        <v>309</v>
      </c>
      <c r="AQ410" s="3">
        <v>309</v>
      </c>
      <c r="AR410" s="3">
        <v>308</v>
      </c>
      <c r="AS410" s="3">
        <v>311</v>
      </c>
    </row>
    <row r="411" spans="1:45">
      <c r="A411" t="s">
        <v>626</v>
      </c>
      <c r="B411" s="23">
        <v>1004</v>
      </c>
      <c r="C411" s="18" t="s">
        <v>484</v>
      </c>
      <c r="D411" s="3">
        <v>29</v>
      </c>
      <c r="E411" s="3">
        <v>29</v>
      </c>
      <c r="F411" s="3">
        <v>29</v>
      </c>
      <c r="G411" s="3">
        <v>29</v>
      </c>
      <c r="H411" s="3">
        <v>29</v>
      </c>
      <c r="I411" s="3">
        <v>29</v>
      </c>
      <c r="J411" s="3">
        <v>28</v>
      </c>
      <c r="K411" s="3">
        <v>29</v>
      </c>
      <c r="L411" s="3">
        <v>29</v>
      </c>
      <c r="M411" s="3">
        <v>31</v>
      </c>
      <c r="N411" s="3">
        <v>31</v>
      </c>
      <c r="O411" s="3">
        <v>31</v>
      </c>
      <c r="P411" s="3">
        <v>31</v>
      </c>
      <c r="Q411" s="3">
        <v>31</v>
      </c>
      <c r="R411" s="3">
        <v>30</v>
      </c>
      <c r="S411" s="3">
        <v>30</v>
      </c>
      <c r="T411" s="3">
        <v>30</v>
      </c>
      <c r="U411" s="3">
        <v>30</v>
      </c>
      <c r="V411" s="3">
        <v>30</v>
      </c>
      <c r="W411" s="3">
        <v>30</v>
      </c>
      <c r="X411" s="3">
        <v>30</v>
      </c>
      <c r="Y411" s="3">
        <v>30</v>
      </c>
      <c r="Z411" s="3">
        <v>30</v>
      </c>
      <c r="AA411" s="3">
        <v>31</v>
      </c>
      <c r="AB411" s="3">
        <v>31</v>
      </c>
      <c r="AC411" s="3">
        <v>31</v>
      </c>
      <c r="AD411" s="3">
        <v>31</v>
      </c>
      <c r="AE411" s="3">
        <v>30</v>
      </c>
      <c r="AF411" s="3">
        <v>29</v>
      </c>
      <c r="AG411" s="3">
        <v>30</v>
      </c>
      <c r="AH411" s="3">
        <v>30</v>
      </c>
      <c r="AI411" s="3">
        <v>30</v>
      </c>
      <c r="AJ411" s="3">
        <v>30</v>
      </c>
      <c r="AK411" s="3">
        <v>30</v>
      </c>
      <c r="AL411" s="3">
        <v>30</v>
      </c>
      <c r="AM411" s="3">
        <v>30</v>
      </c>
      <c r="AN411" s="3">
        <v>32</v>
      </c>
      <c r="AO411" s="3">
        <v>32</v>
      </c>
      <c r="AP411" s="3">
        <v>32</v>
      </c>
      <c r="AQ411" s="3">
        <v>31</v>
      </c>
      <c r="AR411" s="3">
        <v>31</v>
      </c>
      <c r="AS411" s="3">
        <v>31</v>
      </c>
    </row>
    <row r="412" spans="1:45">
      <c r="A412" t="s">
        <v>626</v>
      </c>
      <c r="B412" s="23">
        <v>1005</v>
      </c>
      <c r="C412" s="18" t="s">
        <v>485</v>
      </c>
      <c r="D412" s="3">
        <v>7</v>
      </c>
      <c r="E412" s="3">
        <v>7</v>
      </c>
      <c r="F412" s="3">
        <v>10</v>
      </c>
      <c r="G412" s="3">
        <v>10</v>
      </c>
      <c r="H412" s="3">
        <v>10</v>
      </c>
      <c r="I412" s="3">
        <v>10</v>
      </c>
      <c r="J412" s="3">
        <v>10</v>
      </c>
      <c r="K412" s="3">
        <v>10</v>
      </c>
      <c r="L412" s="3">
        <v>10</v>
      </c>
      <c r="M412" s="3">
        <v>10</v>
      </c>
      <c r="N412" s="3">
        <v>10</v>
      </c>
      <c r="O412" s="3">
        <v>10</v>
      </c>
      <c r="P412" s="3">
        <v>10</v>
      </c>
      <c r="Q412" s="3">
        <v>10</v>
      </c>
      <c r="R412" s="3">
        <v>10</v>
      </c>
      <c r="S412" s="3">
        <v>10</v>
      </c>
      <c r="T412" s="3">
        <v>10</v>
      </c>
      <c r="U412" s="3">
        <v>11</v>
      </c>
      <c r="V412" s="3">
        <v>12</v>
      </c>
      <c r="W412" s="3">
        <v>12</v>
      </c>
      <c r="X412" s="3">
        <v>12</v>
      </c>
      <c r="Y412" s="3">
        <v>11</v>
      </c>
      <c r="Z412" s="3">
        <v>11</v>
      </c>
      <c r="AA412" s="3">
        <v>11</v>
      </c>
      <c r="AB412" s="3">
        <v>11</v>
      </c>
      <c r="AC412" s="3">
        <v>11</v>
      </c>
      <c r="AD412" s="3">
        <v>11</v>
      </c>
      <c r="AE412" s="3">
        <v>11</v>
      </c>
      <c r="AF412" s="3">
        <v>11</v>
      </c>
      <c r="AG412" s="3">
        <v>11</v>
      </c>
      <c r="AH412" s="3">
        <v>11</v>
      </c>
      <c r="AI412" s="3">
        <v>11</v>
      </c>
      <c r="AJ412" s="3">
        <v>11</v>
      </c>
      <c r="AK412" s="3">
        <v>11</v>
      </c>
      <c r="AL412" s="3">
        <v>11</v>
      </c>
      <c r="AM412" s="3">
        <v>11</v>
      </c>
      <c r="AN412" s="3">
        <v>11</v>
      </c>
      <c r="AO412" s="3">
        <v>11</v>
      </c>
      <c r="AP412" s="3">
        <v>11</v>
      </c>
      <c r="AQ412" s="3">
        <v>11</v>
      </c>
      <c r="AR412" s="3">
        <v>11</v>
      </c>
      <c r="AS412" s="3">
        <v>11</v>
      </c>
    </row>
  </sheetData>
  <phoneticPr fontId="2"/>
  <pageMargins left="0.75" right="0.72" top="1" bottom="1" header="0.51200000000000001" footer="0.51200000000000001"/>
  <pageSetup paperSize="9" orientation="portrait" r:id="rId1"/>
  <headerFooter alignWithMargins="0">
    <oddHeader>&amp;C&amp;"ＭＳ Ｐゴシック,太字"&amp;16住所（旧字名）別人口集計表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4290E-D798-49EE-8FB4-AA5B0918A894}">
  <dimension ref="A1:AR412"/>
  <sheetViews>
    <sheetView topLeftCell="O357" zoomScale="70" zoomScaleNormal="70" workbookViewId="0">
      <selection sqref="A1:B2"/>
    </sheetView>
  </sheetViews>
  <sheetFormatPr defaultRowHeight="14.25"/>
  <cols>
    <col min="1" max="1" width="8.875" style="2" customWidth="1"/>
    <col min="2" max="2" width="17.625" style="4" customWidth="1"/>
    <col min="3" max="42" width="11.125" style="4" bestFit="1" customWidth="1"/>
  </cols>
  <sheetData>
    <row r="1" spans="1:44">
      <c r="A1" s="38"/>
      <c r="B1" s="40"/>
      <c r="C1" s="37" t="s">
        <v>528</v>
      </c>
      <c r="D1" s="37" t="s">
        <v>527</v>
      </c>
      <c r="E1" s="37" t="s">
        <v>526</v>
      </c>
      <c r="F1" s="37" t="s">
        <v>525</v>
      </c>
      <c r="G1" s="37" t="s">
        <v>524</v>
      </c>
      <c r="H1" s="37" t="s">
        <v>523</v>
      </c>
      <c r="I1" s="37" t="s">
        <v>522</v>
      </c>
      <c r="J1" s="37" t="s">
        <v>521</v>
      </c>
      <c r="K1" s="37" t="s">
        <v>520</v>
      </c>
      <c r="L1" s="37" t="s">
        <v>519</v>
      </c>
      <c r="M1" s="37" t="s">
        <v>518</v>
      </c>
      <c r="N1" s="37" t="s">
        <v>517</v>
      </c>
      <c r="O1" s="37" t="s">
        <v>516</v>
      </c>
      <c r="P1" s="37" t="s">
        <v>515</v>
      </c>
      <c r="Q1" s="37" t="s">
        <v>514</v>
      </c>
      <c r="R1" s="37" t="s">
        <v>513</v>
      </c>
      <c r="S1" s="37" t="s">
        <v>512</v>
      </c>
      <c r="T1" s="37" t="s">
        <v>511</v>
      </c>
      <c r="U1" s="37" t="s">
        <v>510</v>
      </c>
      <c r="V1" s="37" t="s">
        <v>509</v>
      </c>
      <c r="W1" s="37" t="s">
        <v>508</v>
      </c>
      <c r="X1" s="37" t="s">
        <v>507</v>
      </c>
      <c r="Y1" s="37" t="s">
        <v>506</v>
      </c>
      <c r="Z1" s="37" t="s">
        <v>505</v>
      </c>
      <c r="AA1" s="37" t="s">
        <v>504</v>
      </c>
      <c r="AB1" s="37" t="s">
        <v>503</v>
      </c>
      <c r="AC1" s="37" t="s">
        <v>502</v>
      </c>
      <c r="AD1" s="37" t="s">
        <v>501</v>
      </c>
      <c r="AE1" s="37" t="s">
        <v>500</v>
      </c>
      <c r="AF1" s="37" t="s">
        <v>499</v>
      </c>
      <c r="AG1" s="37" t="s">
        <v>498</v>
      </c>
      <c r="AH1" s="37" t="s">
        <v>497</v>
      </c>
      <c r="AI1" s="37" t="s">
        <v>496</v>
      </c>
      <c r="AJ1" s="37" t="s">
        <v>495</v>
      </c>
      <c r="AK1" s="37" t="s">
        <v>494</v>
      </c>
      <c r="AL1" s="37" t="s">
        <v>493</v>
      </c>
      <c r="AM1" s="37" t="s">
        <v>492</v>
      </c>
      <c r="AN1" s="37" t="s">
        <v>491</v>
      </c>
      <c r="AO1" s="37" t="s">
        <v>490</v>
      </c>
      <c r="AP1" s="37" t="s">
        <v>489</v>
      </c>
      <c r="AQ1" s="37" t="s">
        <v>488</v>
      </c>
      <c r="AR1" s="37" t="s">
        <v>487</v>
      </c>
    </row>
    <row r="2" spans="1:44">
      <c r="A2" s="22">
        <v>101</v>
      </c>
      <c r="B2" s="17" t="s">
        <v>349</v>
      </c>
      <c r="C2" s="21">
        <v>809</v>
      </c>
      <c r="D2" s="21">
        <v>807</v>
      </c>
      <c r="E2" s="21">
        <v>801</v>
      </c>
      <c r="F2" s="21">
        <v>797</v>
      </c>
      <c r="G2" s="21">
        <v>795</v>
      </c>
      <c r="H2" s="21">
        <v>797</v>
      </c>
      <c r="I2" s="21">
        <v>793</v>
      </c>
      <c r="J2" s="21">
        <v>797</v>
      </c>
      <c r="K2" s="21">
        <v>798</v>
      </c>
      <c r="L2" s="21">
        <v>800</v>
      </c>
      <c r="M2" s="21">
        <v>803</v>
      </c>
      <c r="N2" s="21">
        <v>803</v>
      </c>
      <c r="O2" s="21">
        <v>802</v>
      </c>
      <c r="P2" s="21">
        <v>803</v>
      </c>
      <c r="Q2" s="21">
        <v>801</v>
      </c>
      <c r="R2" s="21">
        <v>801</v>
      </c>
      <c r="S2" s="21">
        <v>802</v>
      </c>
      <c r="T2" s="21">
        <v>804</v>
      </c>
      <c r="U2" s="21">
        <v>798</v>
      </c>
      <c r="V2" s="21">
        <v>797</v>
      </c>
      <c r="W2" s="21">
        <v>799</v>
      </c>
      <c r="X2" s="21">
        <v>804</v>
      </c>
      <c r="Y2" s="21">
        <v>804</v>
      </c>
      <c r="Z2" s="21">
        <v>805</v>
      </c>
      <c r="AA2" s="21">
        <v>801</v>
      </c>
      <c r="AB2" s="21">
        <v>802</v>
      </c>
      <c r="AC2" s="21">
        <v>803</v>
      </c>
      <c r="AD2" s="21">
        <v>800</v>
      </c>
      <c r="AE2" s="21">
        <v>799</v>
      </c>
      <c r="AF2" s="21">
        <v>802</v>
      </c>
      <c r="AG2" s="21">
        <v>800</v>
      </c>
      <c r="AH2" s="21">
        <v>798</v>
      </c>
      <c r="AI2" s="21">
        <v>801</v>
      </c>
      <c r="AJ2" s="21">
        <v>802</v>
      </c>
      <c r="AK2" s="21">
        <v>800</v>
      </c>
      <c r="AL2" s="21">
        <v>798</v>
      </c>
      <c r="AM2" s="21">
        <v>797</v>
      </c>
      <c r="AN2" s="21">
        <v>795</v>
      </c>
      <c r="AO2" s="21">
        <v>797</v>
      </c>
      <c r="AP2" s="21">
        <v>800</v>
      </c>
      <c r="AQ2" s="21">
        <v>802</v>
      </c>
      <c r="AR2" s="21">
        <v>801</v>
      </c>
    </row>
    <row r="3" spans="1:44">
      <c r="A3" s="23">
        <v>102</v>
      </c>
      <c r="B3" s="18" t="s">
        <v>350</v>
      </c>
      <c r="C3" s="20">
        <v>73</v>
      </c>
      <c r="D3" s="20">
        <v>72</v>
      </c>
      <c r="E3" s="20">
        <v>72</v>
      </c>
      <c r="F3" s="20">
        <v>72</v>
      </c>
      <c r="G3" s="20">
        <v>72</v>
      </c>
      <c r="H3" s="20">
        <v>71</v>
      </c>
      <c r="I3" s="20">
        <v>71</v>
      </c>
      <c r="J3" s="20">
        <v>70</v>
      </c>
      <c r="K3" s="20">
        <v>70</v>
      </c>
      <c r="L3" s="20">
        <v>70</v>
      </c>
      <c r="M3" s="20">
        <v>69</v>
      </c>
      <c r="N3" s="20">
        <v>69</v>
      </c>
      <c r="O3" s="20">
        <v>68</v>
      </c>
      <c r="P3" s="20">
        <v>70</v>
      </c>
      <c r="Q3" s="20">
        <v>70</v>
      </c>
      <c r="R3" s="20">
        <v>71</v>
      </c>
      <c r="S3" s="20">
        <v>71</v>
      </c>
      <c r="T3" s="20">
        <v>70</v>
      </c>
      <c r="U3" s="20">
        <v>69</v>
      </c>
      <c r="V3" s="20">
        <v>69</v>
      </c>
      <c r="W3" s="20">
        <v>68</v>
      </c>
      <c r="X3" s="20">
        <v>68</v>
      </c>
      <c r="Y3" s="20">
        <v>68</v>
      </c>
      <c r="Z3" s="20">
        <v>68</v>
      </c>
      <c r="AA3" s="20">
        <v>67</v>
      </c>
      <c r="AB3" s="20">
        <v>67</v>
      </c>
      <c r="AC3" s="20">
        <v>67</v>
      </c>
      <c r="AD3" s="20">
        <v>67</v>
      </c>
      <c r="AE3" s="20">
        <v>66</v>
      </c>
      <c r="AF3" s="20">
        <v>67</v>
      </c>
      <c r="AG3" s="20">
        <v>69</v>
      </c>
      <c r="AH3" s="20">
        <v>69</v>
      </c>
      <c r="AI3" s="20">
        <v>69</v>
      </c>
      <c r="AJ3" s="20">
        <v>70</v>
      </c>
      <c r="AK3" s="20">
        <v>70</v>
      </c>
      <c r="AL3" s="20">
        <v>70</v>
      </c>
      <c r="AM3" s="20">
        <v>71</v>
      </c>
      <c r="AN3" s="20">
        <v>72</v>
      </c>
      <c r="AO3" s="20">
        <v>70</v>
      </c>
      <c r="AP3" s="20">
        <v>71</v>
      </c>
      <c r="AQ3" s="20">
        <v>70</v>
      </c>
      <c r="AR3" s="20">
        <v>70</v>
      </c>
    </row>
    <row r="4" spans="1:44">
      <c r="A4" s="23">
        <v>103</v>
      </c>
      <c r="B4" s="18" t="s">
        <v>351</v>
      </c>
      <c r="C4" s="20">
        <v>2</v>
      </c>
      <c r="D4" s="20">
        <v>2</v>
      </c>
      <c r="E4" s="20">
        <v>2</v>
      </c>
      <c r="F4" s="20">
        <v>2</v>
      </c>
      <c r="G4" s="20">
        <v>2</v>
      </c>
      <c r="H4" s="20">
        <v>2</v>
      </c>
      <c r="I4" s="20">
        <v>2</v>
      </c>
      <c r="J4" s="20">
        <v>2</v>
      </c>
      <c r="K4" s="20">
        <v>2</v>
      </c>
      <c r="L4" s="20">
        <v>2</v>
      </c>
      <c r="M4" s="20">
        <v>2</v>
      </c>
      <c r="N4" s="20">
        <v>2</v>
      </c>
      <c r="O4" s="20">
        <v>2</v>
      </c>
      <c r="P4" s="20">
        <v>2</v>
      </c>
      <c r="Q4" s="20">
        <v>2</v>
      </c>
      <c r="R4" s="20">
        <v>2</v>
      </c>
      <c r="S4" s="20">
        <v>2</v>
      </c>
      <c r="T4" s="20">
        <v>2</v>
      </c>
      <c r="U4" s="20">
        <v>2</v>
      </c>
      <c r="V4" s="20">
        <v>2</v>
      </c>
      <c r="W4" s="20">
        <v>2</v>
      </c>
      <c r="X4" s="20">
        <v>2</v>
      </c>
      <c r="Y4" s="20">
        <v>2</v>
      </c>
      <c r="Z4" s="20">
        <v>2</v>
      </c>
      <c r="AA4" s="20">
        <v>2</v>
      </c>
      <c r="AB4" s="20">
        <v>2</v>
      </c>
      <c r="AC4" s="20">
        <v>2</v>
      </c>
      <c r="AD4" s="20">
        <v>2</v>
      </c>
      <c r="AE4" s="20">
        <v>2</v>
      </c>
      <c r="AF4" s="20">
        <v>2</v>
      </c>
      <c r="AG4" s="20">
        <v>2</v>
      </c>
      <c r="AH4" s="20">
        <v>2</v>
      </c>
      <c r="AI4" s="20">
        <v>2</v>
      </c>
      <c r="AJ4" s="20">
        <v>2</v>
      </c>
      <c r="AK4" s="20">
        <v>2</v>
      </c>
      <c r="AL4" s="20">
        <v>2</v>
      </c>
      <c r="AM4" s="20">
        <v>2</v>
      </c>
      <c r="AN4" s="20">
        <v>2</v>
      </c>
      <c r="AO4" s="20">
        <v>2</v>
      </c>
      <c r="AP4" s="20">
        <v>2</v>
      </c>
      <c r="AQ4" s="20">
        <v>2</v>
      </c>
      <c r="AR4" s="20">
        <v>2</v>
      </c>
    </row>
    <row r="5" spans="1:44">
      <c r="A5" s="23">
        <v>201</v>
      </c>
      <c r="B5" s="18" t="s">
        <v>352</v>
      </c>
      <c r="C5" s="20">
        <v>8</v>
      </c>
      <c r="D5" s="20">
        <v>8</v>
      </c>
      <c r="E5" s="20">
        <v>8</v>
      </c>
      <c r="F5" s="20">
        <v>8</v>
      </c>
      <c r="G5" s="20">
        <v>8</v>
      </c>
      <c r="H5" s="20">
        <v>8</v>
      </c>
      <c r="I5" s="20">
        <v>8</v>
      </c>
      <c r="J5" s="20">
        <v>8</v>
      </c>
      <c r="K5" s="20">
        <v>9</v>
      </c>
      <c r="L5" s="20">
        <v>9</v>
      </c>
      <c r="M5" s="20">
        <v>9</v>
      </c>
      <c r="N5" s="20">
        <v>9</v>
      </c>
      <c r="O5" s="20">
        <v>9</v>
      </c>
      <c r="P5" s="20">
        <v>9</v>
      </c>
      <c r="Q5" s="20">
        <v>9</v>
      </c>
      <c r="R5" s="20">
        <v>9</v>
      </c>
      <c r="S5" s="20">
        <v>9</v>
      </c>
      <c r="T5" s="20">
        <v>9</v>
      </c>
      <c r="U5" s="20">
        <v>9</v>
      </c>
      <c r="V5" s="20">
        <v>9</v>
      </c>
      <c r="W5" s="20">
        <v>9</v>
      </c>
      <c r="X5" s="20">
        <v>8</v>
      </c>
      <c r="Y5" s="20">
        <v>9</v>
      </c>
      <c r="Z5" s="20">
        <v>9</v>
      </c>
      <c r="AA5" s="20">
        <v>9</v>
      </c>
      <c r="AB5" s="20">
        <v>9</v>
      </c>
      <c r="AC5" s="20">
        <v>9</v>
      </c>
      <c r="AD5" s="20">
        <v>9</v>
      </c>
      <c r="AE5" s="20">
        <v>9</v>
      </c>
      <c r="AF5" s="20">
        <v>9</v>
      </c>
      <c r="AG5" s="20">
        <v>9</v>
      </c>
      <c r="AH5" s="20">
        <v>9</v>
      </c>
      <c r="AI5" s="20">
        <v>9</v>
      </c>
      <c r="AJ5" s="20">
        <v>9</v>
      </c>
      <c r="AK5" s="20">
        <v>9</v>
      </c>
      <c r="AL5" s="20">
        <v>9</v>
      </c>
      <c r="AM5" s="20">
        <v>9</v>
      </c>
      <c r="AN5" s="20">
        <v>9</v>
      </c>
      <c r="AO5" s="20">
        <v>9</v>
      </c>
      <c r="AP5" s="20">
        <v>9</v>
      </c>
      <c r="AQ5" s="20">
        <v>9</v>
      </c>
      <c r="AR5" s="20">
        <v>9</v>
      </c>
    </row>
    <row r="6" spans="1:44">
      <c r="A6" s="23">
        <v>202</v>
      </c>
      <c r="B6" s="18" t="s">
        <v>353</v>
      </c>
      <c r="C6" s="20">
        <v>16</v>
      </c>
      <c r="D6" s="20">
        <v>16</v>
      </c>
      <c r="E6" s="20">
        <v>15</v>
      </c>
      <c r="F6" s="20">
        <v>15</v>
      </c>
      <c r="G6" s="20">
        <v>15</v>
      </c>
      <c r="H6" s="20">
        <v>15</v>
      </c>
      <c r="I6" s="20">
        <v>15</v>
      </c>
      <c r="J6" s="20">
        <v>15</v>
      </c>
      <c r="K6" s="20">
        <v>15</v>
      </c>
      <c r="L6" s="20">
        <v>15</v>
      </c>
      <c r="M6" s="20">
        <v>15</v>
      </c>
      <c r="N6" s="20">
        <v>15</v>
      </c>
      <c r="O6" s="20">
        <v>15</v>
      </c>
      <c r="P6" s="20">
        <v>15</v>
      </c>
      <c r="Q6" s="20">
        <v>15</v>
      </c>
      <c r="R6" s="20">
        <v>15</v>
      </c>
      <c r="S6" s="20">
        <v>14</v>
      </c>
      <c r="T6" s="20">
        <v>14</v>
      </c>
      <c r="U6" s="20">
        <v>14</v>
      </c>
      <c r="V6" s="20">
        <v>14</v>
      </c>
      <c r="W6" s="20">
        <v>14</v>
      </c>
      <c r="X6" s="20">
        <v>14</v>
      </c>
      <c r="Y6" s="20">
        <v>14</v>
      </c>
      <c r="Z6" s="20">
        <v>14</v>
      </c>
      <c r="AA6" s="20">
        <v>14</v>
      </c>
      <c r="AB6" s="20">
        <v>14</v>
      </c>
      <c r="AC6" s="20">
        <v>14</v>
      </c>
      <c r="AD6" s="20">
        <v>14</v>
      </c>
      <c r="AE6" s="20">
        <v>14</v>
      </c>
      <c r="AF6" s="20">
        <v>14</v>
      </c>
      <c r="AG6" s="20">
        <v>14</v>
      </c>
      <c r="AH6" s="20">
        <v>14</v>
      </c>
      <c r="AI6" s="20">
        <v>14</v>
      </c>
      <c r="AJ6" s="20">
        <v>14</v>
      </c>
      <c r="AK6" s="20">
        <v>14</v>
      </c>
      <c r="AL6" s="20">
        <v>14</v>
      </c>
      <c r="AM6" s="20">
        <v>14</v>
      </c>
      <c r="AN6" s="20">
        <v>14</v>
      </c>
      <c r="AO6" s="20">
        <v>14</v>
      </c>
      <c r="AP6" s="20">
        <v>14</v>
      </c>
      <c r="AQ6" s="20">
        <v>14</v>
      </c>
      <c r="AR6" s="20">
        <v>14</v>
      </c>
    </row>
    <row r="7" spans="1:44">
      <c r="A7" s="23">
        <v>203</v>
      </c>
      <c r="B7" s="18" t="s">
        <v>354</v>
      </c>
      <c r="C7" s="20">
        <v>13</v>
      </c>
      <c r="D7" s="20">
        <v>13</v>
      </c>
      <c r="E7" s="20">
        <v>13</v>
      </c>
      <c r="F7" s="20">
        <v>13</v>
      </c>
      <c r="G7" s="20">
        <v>14</v>
      </c>
      <c r="H7" s="20">
        <v>14</v>
      </c>
      <c r="I7" s="20">
        <v>14</v>
      </c>
      <c r="J7" s="20">
        <v>14</v>
      </c>
      <c r="K7" s="20">
        <v>14</v>
      </c>
      <c r="L7" s="20">
        <v>14</v>
      </c>
      <c r="M7" s="20">
        <v>14</v>
      </c>
      <c r="N7" s="20">
        <v>14</v>
      </c>
      <c r="O7" s="20">
        <v>14</v>
      </c>
      <c r="P7" s="20">
        <v>13</v>
      </c>
      <c r="Q7" s="20">
        <v>13</v>
      </c>
      <c r="R7" s="20">
        <v>13</v>
      </c>
      <c r="S7" s="20">
        <v>13</v>
      </c>
      <c r="T7" s="20">
        <v>13</v>
      </c>
      <c r="U7" s="20">
        <v>13</v>
      </c>
      <c r="V7" s="20">
        <v>13</v>
      </c>
      <c r="W7" s="20">
        <v>13</v>
      </c>
      <c r="X7" s="20">
        <v>13</v>
      </c>
      <c r="Y7" s="20">
        <v>13</v>
      </c>
      <c r="Z7" s="20">
        <v>13</v>
      </c>
      <c r="AA7" s="20">
        <v>13</v>
      </c>
      <c r="AB7" s="20">
        <v>13</v>
      </c>
      <c r="AC7" s="20">
        <v>13</v>
      </c>
      <c r="AD7" s="20">
        <v>13</v>
      </c>
      <c r="AE7" s="20">
        <v>13</v>
      </c>
      <c r="AF7" s="20">
        <v>13</v>
      </c>
      <c r="AG7" s="20">
        <v>13</v>
      </c>
      <c r="AH7" s="20">
        <v>13</v>
      </c>
      <c r="AI7" s="20">
        <v>13</v>
      </c>
      <c r="AJ7" s="20">
        <v>13</v>
      </c>
      <c r="AK7" s="20">
        <v>14</v>
      </c>
      <c r="AL7" s="20">
        <v>14</v>
      </c>
      <c r="AM7" s="20">
        <v>14</v>
      </c>
      <c r="AN7" s="20">
        <v>14</v>
      </c>
      <c r="AO7" s="20">
        <v>13</v>
      </c>
      <c r="AP7" s="20">
        <v>13</v>
      </c>
      <c r="AQ7" s="20">
        <v>13</v>
      </c>
      <c r="AR7" s="20">
        <v>13</v>
      </c>
    </row>
    <row r="8" spans="1:44">
      <c r="A8" s="23">
        <v>204</v>
      </c>
      <c r="B8" s="18" t="s">
        <v>355</v>
      </c>
      <c r="C8" s="20">
        <v>6</v>
      </c>
      <c r="D8" s="20">
        <v>6</v>
      </c>
      <c r="E8" s="20">
        <v>6</v>
      </c>
      <c r="F8" s="20">
        <v>6</v>
      </c>
      <c r="G8" s="20">
        <v>6</v>
      </c>
      <c r="H8" s="20">
        <v>6</v>
      </c>
      <c r="I8" s="20">
        <v>6</v>
      </c>
      <c r="J8" s="20">
        <v>6</v>
      </c>
      <c r="K8" s="20">
        <v>6</v>
      </c>
      <c r="L8" s="20">
        <v>6</v>
      </c>
      <c r="M8" s="20">
        <v>6</v>
      </c>
      <c r="N8" s="20">
        <v>6</v>
      </c>
      <c r="O8" s="20">
        <v>6</v>
      </c>
      <c r="P8" s="20">
        <v>6</v>
      </c>
      <c r="Q8" s="20">
        <v>6</v>
      </c>
      <c r="R8" s="20">
        <v>6</v>
      </c>
      <c r="S8" s="20">
        <v>6</v>
      </c>
      <c r="T8" s="20">
        <v>6</v>
      </c>
      <c r="U8" s="20">
        <v>6</v>
      </c>
      <c r="V8" s="20">
        <v>6</v>
      </c>
      <c r="W8" s="20">
        <v>6</v>
      </c>
      <c r="X8" s="20">
        <v>6</v>
      </c>
      <c r="Y8" s="20">
        <v>6</v>
      </c>
      <c r="Z8" s="20">
        <v>6</v>
      </c>
      <c r="AA8" s="20">
        <v>6</v>
      </c>
      <c r="AB8" s="20">
        <v>6</v>
      </c>
      <c r="AC8" s="20">
        <v>6</v>
      </c>
      <c r="AD8" s="20">
        <v>6</v>
      </c>
      <c r="AE8" s="20">
        <v>6</v>
      </c>
      <c r="AF8" s="20">
        <v>6</v>
      </c>
      <c r="AG8" s="20">
        <v>6</v>
      </c>
      <c r="AH8" s="20">
        <v>6</v>
      </c>
      <c r="AI8" s="20">
        <v>6</v>
      </c>
      <c r="AJ8" s="20">
        <v>6</v>
      </c>
      <c r="AK8" s="20">
        <v>6</v>
      </c>
      <c r="AL8" s="20">
        <v>6</v>
      </c>
      <c r="AM8" s="20">
        <v>6</v>
      </c>
      <c r="AN8" s="20">
        <v>6</v>
      </c>
      <c r="AO8" s="20">
        <v>6</v>
      </c>
      <c r="AP8" s="20">
        <v>6</v>
      </c>
      <c r="AQ8" s="20">
        <v>6</v>
      </c>
      <c r="AR8" s="20">
        <v>6</v>
      </c>
    </row>
    <row r="9" spans="1:44">
      <c r="A9" s="23">
        <v>205</v>
      </c>
      <c r="B9" s="18" t="s">
        <v>356</v>
      </c>
      <c r="C9" s="20">
        <v>9</v>
      </c>
      <c r="D9" s="20">
        <v>9</v>
      </c>
      <c r="E9" s="20">
        <v>9</v>
      </c>
      <c r="F9" s="20">
        <v>9</v>
      </c>
      <c r="G9" s="20">
        <v>9</v>
      </c>
      <c r="H9" s="20">
        <v>9</v>
      </c>
      <c r="I9" s="20">
        <v>9</v>
      </c>
      <c r="J9" s="20">
        <v>9</v>
      </c>
      <c r="K9" s="20">
        <v>9</v>
      </c>
      <c r="L9" s="20">
        <v>9</v>
      </c>
      <c r="M9" s="20">
        <v>9</v>
      </c>
      <c r="N9" s="20">
        <v>9</v>
      </c>
      <c r="O9" s="20">
        <v>9</v>
      </c>
      <c r="P9" s="20">
        <v>9</v>
      </c>
      <c r="Q9" s="20">
        <v>9</v>
      </c>
      <c r="R9" s="20">
        <v>9</v>
      </c>
      <c r="S9" s="20">
        <v>9</v>
      </c>
      <c r="T9" s="20">
        <v>9</v>
      </c>
      <c r="U9" s="20">
        <v>9</v>
      </c>
      <c r="V9" s="20">
        <v>9</v>
      </c>
      <c r="W9" s="20">
        <v>9</v>
      </c>
      <c r="X9" s="20">
        <v>9</v>
      </c>
      <c r="Y9" s="20">
        <v>10</v>
      </c>
      <c r="Z9" s="20">
        <v>10</v>
      </c>
      <c r="AA9" s="20">
        <v>10</v>
      </c>
      <c r="AB9" s="20">
        <v>10</v>
      </c>
      <c r="AC9" s="20">
        <v>10</v>
      </c>
      <c r="AD9" s="20">
        <v>10</v>
      </c>
      <c r="AE9" s="20">
        <v>10</v>
      </c>
      <c r="AF9" s="20">
        <v>10</v>
      </c>
      <c r="AG9" s="20">
        <v>9</v>
      </c>
      <c r="AH9" s="20">
        <v>9</v>
      </c>
      <c r="AI9" s="20">
        <v>9</v>
      </c>
      <c r="AJ9" s="20">
        <v>9</v>
      </c>
      <c r="AK9" s="20">
        <v>8</v>
      </c>
      <c r="AL9" s="20">
        <v>8</v>
      </c>
      <c r="AM9" s="20">
        <v>8</v>
      </c>
      <c r="AN9" s="20">
        <v>8</v>
      </c>
      <c r="AO9" s="20">
        <v>8</v>
      </c>
      <c r="AP9" s="20">
        <v>9</v>
      </c>
      <c r="AQ9" s="20">
        <v>9</v>
      </c>
      <c r="AR9" s="20">
        <v>9</v>
      </c>
    </row>
    <row r="10" spans="1:44">
      <c r="A10" s="23">
        <v>206</v>
      </c>
      <c r="B10" s="18" t="s">
        <v>357</v>
      </c>
      <c r="C10" s="20">
        <v>66</v>
      </c>
      <c r="D10" s="20">
        <v>67</v>
      </c>
      <c r="E10" s="20">
        <v>67</v>
      </c>
      <c r="F10" s="20">
        <v>68</v>
      </c>
      <c r="G10" s="20">
        <v>68</v>
      </c>
      <c r="H10" s="20">
        <v>68</v>
      </c>
      <c r="I10" s="20">
        <v>67</v>
      </c>
      <c r="J10" s="20">
        <v>67</v>
      </c>
      <c r="K10" s="20">
        <v>68</v>
      </c>
      <c r="L10" s="20">
        <v>69</v>
      </c>
      <c r="M10" s="20">
        <v>70</v>
      </c>
      <c r="N10" s="20">
        <v>71</v>
      </c>
      <c r="O10" s="20">
        <v>71</v>
      </c>
      <c r="P10" s="20">
        <v>73</v>
      </c>
      <c r="Q10" s="20">
        <v>73</v>
      </c>
      <c r="R10" s="20">
        <v>74</v>
      </c>
      <c r="S10" s="20">
        <v>73</v>
      </c>
      <c r="T10" s="20">
        <v>71</v>
      </c>
      <c r="U10" s="20">
        <v>72</v>
      </c>
      <c r="V10" s="20">
        <v>73</v>
      </c>
      <c r="W10" s="20">
        <v>74</v>
      </c>
      <c r="X10" s="20">
        <v>75</v>
      </c>
      <c r="Y10" s="20">
        <v>75</v>
      </c>
      <c r="Z10" s="20">
        <v>77</v>
      </c>
      <c r="AA10" s="20">
        <v>77</v>
      </c>
      <c r="AB10" s="20">
        <v>77</v>
      </c>
      <c r="AC10" s="20">
        <v>76</v>
      </c>
      <c r="AD10" s="20">
        <v>76</v>
      </c>
      <c r="AE10" s="20">
        <v>75</v>
      </c>
      <c r="AF10" s="20">
        <v>74</v>
      </c>
      <c r="AG10" s="20">
        <v>74</v>
      </c>
      <c r="AH10" s="20">
        <v>75</v>
      </c>
      <c r="AI10" s="20">
        <v>75</v>
      </c>
      <c r="AJ10" s="20">
        <v>75</v>
      </c>
      <c r="AK10" s="20">
        <v>75</v>
      </c>
      <c r="AL10" s="20">
        <v>74</v>
      </c>
      <c r="AM10" s="20">
        <v>74</v>
      </c>
      <c r="AN10" s="20">
        <v>73</v>
      </c>
      <c r="AO10" s="20">
        <v>73</v>
      </c>
      <c r="AP10" s="20">
        <v>74</v>
      </c>
      <c r="AQ10" s="20">
        <v>75</v>
      </c>
      <c r="AR10" s="20">
        <v>74</v>
      </c>
    </row>
    <row r="11" spans="1:44">
      <c r="A11" s="23">
        <v>207</v>
      </c>
      <c r="B11" s="18" t="s">
        <v>358</v>
      </c>
      <c r="C11" s="20">
        <v>49</v>
      </c>
      <c r="D11" s="20">
        <v>47</v>
      </c>
      <c r="E11" s="20">
        <v>47</v>
      </c>
      <c r="F11" s="20">
        <v>47</v>
      </c>
      <c r="G11" s="20">
        <v>47</v>
      </c>
      <c r="H11" s="20">
        <v>47</v>
      </c>
      <c r="I11" s="20">
        <v>47</v>
      </c>
      <c r="J11" s="20">
        <v>47</v>
      </c>
      <c r="K11" s="20">
        <v>47</v>
      </c>
      <c r="L11" s="20">
        <v>47</v>
      </c>
      <c r="M11" s="20">
        <v>46</v>
      </c>
      <c r="N11" s="20">
        <v>46</v>
      </c>
      <c r="O11" s="20">
        <v>46</v>
      </c>
      <c r="P11" s="20">
        <v>46</v>
      </c>
      <c r="Q11" s="20">
        <v>46</v>
      </c>
      <c r="R11" s="20">
        <v>47</v>
      </c>
      <c r="S11" s="20">
        <v>47</v>
      </c>
      <c r="T11" s="20">
        <v>46</v>
      </c>
      <c r="U11" s="20">
        <v>46</v>
      </c>
      <c r="V11" s="20">
        <v>46</v>
      </c>
      <c r="W11" s="20">
        <v>46</v>
      </c>
      <c r="X11" s="20">
        <v>46</v>
      </c>
      <c r="Y11" s="20">
        <v>46</v>
      </c>
      <c r="Z11" s="20">
        <v>46</v>
      </c>
      <c r="AA11" s="20">
        <v>46</v>
      </c>
      <c r="AB11" s="20">
        <v>46</v>
      </c>
      <c r="AC11" s="20">
        <v>48</v>
      </c>
      <c r="AD11" s="20">
        <v>48</v>
      </c>
      <c r="AE11" s="20">
        <v>48</v>
      </c>
      <c r="AF11" s="20">
        <v>48</v>
      </c>
      <c r="AG11" s="20">
        <v>48</v>
      </c>
      <c r="AH11" s="20">
        <v>48</v>
      </c>
      <c r="AI11" s="20">
        <v>48</v>
      </c>
      <c r="AJ11" s="20">
        <v>48</v>
      </c>
      <c r="AK11" s="20">
        <v>48</v>
      </c>
      <c r="AL11" s="20">
        <v>48</v>
      </c>
      <c r="AM11" s="20">
        <v>48</v>
      </c>
      <c r="AN11" s="20">
        <v>46</v>
      </c>
      <c r="AO11" s="20">
        <v>46</v>
      </c>
      <c r="AP11" s="20">
        <v>46</v>
      </c>
      <c r="AQ11" s="20">
        <v>46</v>
      </c>
      <c r="AR11" s="20">
        <v>46</v>
      </c>
    </row>
    <row r="12" spans="1:44">
      <c r="A12" s="23">
        <v>208</v>
      </c>
      <c r="B12" s="18" t="s">
        <v>359</v>
      </c>
      <c r="C12" s="20">
        <v>146</v>
      </c>
      <c r="D12" s="20">
        <v>145</v>
      </c>
      <c r="E12" s="20">
        <v>145</v>
      </c>
      <c r="F12" s="20">
        <v>145</v>
      </c>
      <c r="G12" s="20">
        <v>145</v>
      </c>
      <c r="H12" s="20">
        <v>145</v>
      </c>
      <c r="I12" s="20">
        <v>145</v>
      </c>
      <c r="J12" s="20">
        <v>146</v>
      </c>
      <c r="K12" s="20">
        <v>146</v>
      </c>
      <c r="L12" s="20">
        <v>145</v>
      </c>
      <c r="M12" s="20">
        <v>145</v>
      </c>
      <c r="N12" s="20">
        <v>146</v>
      </c>
      <c r="O12" s="20">
        <v>146</v>
      </c>
      <c r="P12" s="20">
        <v>147</v>
      </c>
      <c r="Q12" s="20">
        <v>147</v>
      </c>
      <c r="R12" s="20">
        <v>145</v>
      </c>
      <c r="S12" s="20">
        <v>146</v>
      </c>
      <c r="T12" s="20">
        <v>145</v>
      </c>
      <c r="U12" s="20">
        <v>144</v>
      </c>
      <c r="V12" s="20">
        <v>142</v>
      </c>
      <c r="W12" s="20">
        <v>142</v>
      </c>
      <c r="X12" s="20">
        <v>142</v>
      </c>
      <c r="Y12" s="20">
        <v>143</v>
      </c>
      <c r="Z12" s="20">
        <v>142</v>
      </c>
      <c r="AA12" s="20">
        <v>142</v>
      </c>
      <c r="AB12" s="20">
        <v>142</v>
      </c>
      <c r="AC12" s="20">
        <v>142</v>
      </c>
      <c r="AD12" s="20">
        <v>141</v>
      </c>
      <c r="AE12" s="20">
        <v>142</v>
      </c>
      <c r="AF12" s="20">
        <v>141</v>
      </c>
      <c r="AG12" s="20">
        <v>141</v>
      </c>
      <c r="AH12" s="20">
        <v>140</v>
      </c>
      <c r="AI12" s="20">
        <v>140</v>
      </c>
      <c r="AJ12" s="20">
        <v>140</v>
      </c>
      <c r="AK12" s="20">
        <v>140</v>
      </c>
      <c r="AL12" s="20">
        <v>143</v>
      </c>
      <c r="AM12" s="20">
        <v>141</v>
      </c>
      <c r="AN12" s="20">
        <v>143</v>
      </c>
      <c r="AO12" s="20">
        <v>142</v>
      </c>
      <c r="AP12" s="20">
        <v>142</v>
      </c>
      <c r="AQ12" s="20">
        <v>143</v>
      </c>
      <c r="AR12" s="20">
        <v>143</v>
      </c>
    </row>
    <row r="13" spans="1:44">
      <c r="A13" s="23">
        <v>211</v>
      </c>
      <c r="B13" s="18" t="s">
        <v>360</v>
      </c>
      <c r="C13" s="20">
        <v>20</v>
      </c>
      <c r="D13" s="20">
        <v>20</v>
      </c>
      <c r="E13" s="20">
        <v>20</v>
      </c>
      <c r="F13" s="20">
        <v>20</v>
      </c>
      <c r="G13" s="20">
        <v>19</v>
      </c>
      <c r="H13" s="20">
        <v>19</v>
      </c>
      <c r="I13" s="20">
        <v>19</v>
      </c>
      <c r="J13" s="20">
        <v>19</v>
      </c>
      <c r="K13" s="20">
        <v>19</v>
      </c>
      <c r="L13" s="20">
        <v>19</v>
      </c>
      <c r="M13" s="20">
        <v>19</v>
      </c>
      <c r="N13" s="20">
        <v>19</v>
      </c>
      <c r="O13" s="20">
        <v>20</v>
      </c>
      <c r="P13" s="20">
        <v>20</v>
      </c>
      <c r="Q13" s="20">
        <v>21</v>
      </c>
      <c r="R13" s="20">
        <v>21</v>
      </c>
      <c r="S13" s="20">
        <v>21</v>
      </c>
      <c r="T13" s="20">
        <v>21</v>
      </c>
      <c r="U13" s="20">
        <v>21</v>
      </c>
      <c r="V13" s="20">
        <v>21</v>
      </c>
      <c r="W13" s="20">
        <v>21</v>
      </c>
      <c r="X13" s="20">
        <v>21</v>
      </c>
      <c r="Y13" s="20">
        <v>21</v>
      </c>
      <c r="Z13" s="20">
        <v>21</v>
      </c>
      <c r="AA13" s="20">
        <v>21</v>
      </c>
      <c r="AB13" s="20">
        <v>21</v>
      </c>
      <c r="AC13" s="20">
        <v>21</v>
      </c>
      <c r="AD13" s="20">
        <v>21</v>
      </c>
      <c r="AE13" s="20">
        <v>21</v>
      </c>
      <c r="AF13" s="20">
        <v>21</v>
      </c>
      <c r="AG13" s="20">
        <v>21</v>
      </c>
      <c r="AH13" s="20">
        <v>21</v>
      </c>
      <c r="AI13" s="20">
        <v>21</v>
      </c>
      <c r="AJ13" s="20">
        <v>21</v>
      </c>
      <c r="AK13" s="20">
        <v>21</v>
      </c>
      <c r="AL13" s="20">
        <v>21</v>
      </c>
      <c r="AM13" s="20">
        <v>21</v>
      </c>
      <c r="AN13" s="20">
        <v>21</v>
      </c>
      <c r="AO13" s="20">
        <v>21</v>
      </c>
      <c r="AP13" s="20">
        <v>20</v>
      </c>
      <c r="AQ13" s="20">
        <v>20</v>
      </c>
      <c r="AR13" s="20">
        <v>20</v>
      </c>
    </row>
    <row r="14" spans="1:44">
      <c r="A14" s="23">
        <v>212</v>
      </c>
      <c r="B14" s="18" t="s">
        <v>361</v>
      </c>
      <c r="C14" s="20">
        <v>1</v>
      </c>
      <c r="D14" s="20">
        <v>1</v>
      </c>
      <c r="E14" s="20">
        <v>1</v>
      </c>
      <c r="F14" s="20">
        <v>1</v>
      </c>
      <c r="G14" s="20">
        <v>1</v>
      </c>
      <c r="H14" s="20">
        <v>1</v>
      </c>
      <c r="I14" s="20">
        <v>1</v>
      </c>
      <c r="J14" s="20">
        <v>1</v>
      </c>
      <c r="K14" s="20">
        <v>1</v>
      </c>
      <c r="L14" s="20">
        <v>1</v>
      </c>
      <c r="M14" s="20">
        <v>1</v>
      </c>
      <c r="N14" s="20">
        <v>1</v>
      </c>
      <c r="O14" s="20">
        <v>1</v>
      </c>
      <c r="P14" s="20">
        <v>1</v>
      </c>
      <c r="Q14" s="20">
        <v>1</v>
      </c>
      <c r="R14" s="20">
        <v>1</v>
      </c>
      <c r="S14" s="20">
        <v>1</v>
      </c>
      <c r="T14" s="20">
        <v>1</v>
      </c>
      <c r="U14" s="20">
        <v>1</v>
      </c>
      <c r="V14" s="20">
        <v>1</v>
      </c>
      <c r="W14" s="20">
        <v>1</v>
      </c>
      <c r="X14" s="20">
        <v>1</v>
      </c>
      <c r="Y14" s="20">
        <v>1</v>
      </c>
      <c r="Z14" s="20">
        <v>1</v>
      </c>
      <c r="AA14" s="20">
        <v>1</v>
      </c>
      <c r="AB14" s="20">
        <v>1</v>
      </c>
      <c r="AC14" s="20">
        <v>1</v>
      </c>
      <c r="AD14" s="20">
        <v>1</v>
      </c>
      <c r="AE14" s="20">
        <v>1</v>
      </c>
      <c r="AF14" s="20">
        <v>1</v>
      </c>
      <c r="AG14" s="20">
        <v>1</v>
      </c>
      <c r="AH14" s="20">
        <v>1</v>
      </c>
      <c r="AI14" s="20">
        <v>1</v>
      </c>
      <c r="AJ14" s="20">
        <v>1</v>
      </c>
      <c r="AK14" s="20">
        <v>1</v>
      </c>
      <c r="AL14" s="20">
        <v>1</v>
      </c>
      <c r="AM14" s="20">
        <v>1</v>
      </c>
      <c r="AN14" s="20">
        <v>1</v>
      </c>
      <c r="AO14" s="20">
        <v>1</v>
      </c>
      <c r="AP14" s="20">
        <v>1</v>
      </c>
      <c r="AQ14" s="20">
        <v>1</v>
      </c>
      <c r="AR14" s="20">
        <v>1</v>
      </c>
    </row>
    <row r="15" spans="1:44">
      <c r="A15" s="23">
        <v>213</v>
      </c>
      <c r="B15" s="18" t="s">
        <v>362</v>
      </c>
      <c r="C15" s="20">
        <v>12</v>
      </c>
      <c r="D15" s="20">
        <v>12</v>
      </c>
      <c r="E15" s="20">
        <v>12</v>
      </c>
      <c r="F15" s="20">
        <v>12</v>
      </c>
      <c r="G15" s="20">
        <v>12</v>
      </c>
      <c r="H15" s="20">
        <v>12</v>
      </c>
      <c r="I15" s="20">
        <v>12</v>
      </c>
      <c r="J15" s="20">
        <v>12</v>
      </c>
      <c r="K15" s="20">
        <v>12</v>
      </c>
      <c r="L15" s="20">
        <v>12</v>
      </c>
      <c r="M15" s="20">
        <v>12</v>
      </c>
      <c r="N15" s="20">
        <v>12</v>
      </c>
      <c r="O15" s="20">
        <v>12</v>
      </c>
      <c r="P15" s="20">
        <v>12</v>
      </c>
      <c r="Q15" s="20">
        <v>12</v>
      </c>
      <c r="R15" s="20">
        <v>12</v>
      </c>
      <c r="S15" s="20">
        <v>12</v>
      </c>
      <c r="T15" s="20">
        <v>12</v>
      </c>
      <c r="U15" s="20">
        <v>12</v>
      </c>
      <c r="V15" s="20">
        <v>12</v>
      </c>
      <c r="W15" s="20">
        <v>12</v>
      </c>
      <c r="X15" s="20">
        <v>12</v>
      </c>
      <c r="Y15" s="20">
        <v>12</v>
      </c>
      <c r="Z15" s="20">
        <v>12</v>
      </c>
      <c r="AA15" s="20">
        <v>12</v>
      </c>
      <c r="AB15" s="20">
        <v>12</v>
      </c>
      <c r="AC15" s="20">
        <v>12</v>
      </c>
      <c r="AD15" s="20">
        <v>12</v>
      </c>
      <c r="AE15" s="20">
        <v>12</v>
      </c>
      <c r="AF15" s="20">
        <v>12</v>
      </c>
      <c r="AG15" s="20">
        <v>12</v>
      </c>
      <c r="AH15" s="20">
        <v>12</v>
      </c>
      <c r="AI15" s="20">
        <v>12</v>
      </c>
      <c r="AJ15" s="20">
        <v>12</v>
      </c>
      <c r="AK15" s="20">
        <v>12</v>
      </c>
      <c r="AL15" s="20">
        <v>12</v>
      </c>
      <c r="AM15" s="20">
        <v>12</v>
      </c>
      <c r="AN15" s="20">
        <v>12</v>
      </c>
      <c r="AO15" s="20">
        <v>12</v>
      </c>
      <c r="AP15" s="20">
        <v>12</v>
      </c>
      <c r="AQ15" s="20">
        <v>11</v>
      </c>
      <c r="AR15" s="20">
        <v>11</v>
      </c>
    </row>
    <row r="16" spans="1:44">
      <c r="A16" s="23">
        <v>214</v>
      </c>
      <c r="B16" s="18" t="s">
        <v>363</v>
      </c>
      <c r="C16" s="20">
        <v>6</v>
      </c>
      <c r="D16" s="20">
        <v>6</v>
      </c>
      <c r="E16" s="20">
        <v>6</v>
      </c>
      <c r="F16" s="20">
        <v>6</v>
      </c>
      <c r="G16" s="20">
        <v>6</v>
      </c>
      <c r="H16" s="20">
        <v>6</v>
      </c>
      <c r="I16" s="20">
        <v>6</v>
      </c>
      <c r="J16" s="20">
        <v>6</v>
      </c>
      <c r="K16" s="20">
        <v>6</v>
      </c>
      <c r="L16" s="20">
        <v>6</v>
      </c>
      <c r="M16" s="20">
        <v>6</v>
      </c>
      <c r="N16" s="20">
        <v>6</v>
      </c>
      <c r="O16" s="20">
        <v>6</v>
      </c>
      <c r="P16" s="20">
        <v>6</v>
      </c>
      <c r="Q16" s="20">
        <v>5</v>
      </c>
      <c r="R16" s="20">
        <v>5</v>
      </c>
      <c r="S16" s="20">
        <v>5</v>
      </c>
      <c r="T16" s="20">
        <v>5</v>
      </c>
      <c r="U16" s="20">
        <v>5</v>
      </c>
      <c r="V16" s="20">
        <v>5</v>
      </c>
      <c r="W16" s="20">
        <v>5</v>
      </c>
      <c r="X16" s="20">
        <v>5</v>
      </c>
      <c r="Y16" s="20">
        <v>5</v>
      </c>
      <c r="Z16" s="20">
        <v>5</v>
      </c>
      <c r="AA16" s="20">
        <v>5</v>
      </c>
      <c r="AB16" s="20">
        <v>5</v>
      </c>
      <c r="AC16" s="20">
        <v>5</v>
      </c>
      <c r="AD16" s="20">
        <v>4</v>
      </c>
      <c r="AE16" s="20">
        <v>4</v>
      </c>
      <c r="AF16" s="20">
        <v>4</v>
      </c>
      <c r="AG16" s="20">
        <v>4</v>
      </c>
      <c r="AH16" s="20">
        <v>4</v>
      </c>
      <c r="AI16" s="20">
        <v>4</v>
      </c>
      <c r="AJ16" s="20">
        <v>4</v>
      </c>
      <c r="AK16" s="20">
        <v>4</v>
      </c>
      <c r="AL16" s="20">
        <v>4</v>
      </c>
      <c r="AM16" s="20">
        <v>4</v>
      </c>
      <c r="AN16" s="20">
        <v>4</v>
      </c>
      <c r="AO16" s="20">
        <v>4</v>
      </c>
      <c r="AP16" s="20">
        <v>4</v>
      </c>
      <c r="AQ16" s="20">
        <v>4</v>
      </c>
      <c r="AR16" s="20">
        <v>4</v>
      </c>
    </row>
    <row r="17" spans="1:44">
      <c r="A17" s="23">
        <v>215</v>
      </c>
      <c r="B17" s="18" t="s">
        <v>364</v>
      </c>
      <c r="C17" s="20">
        <v>31</v>
      </c>
      <c r="D17" s="20">
        <v>30</v>
      </c>
      <c r="E17" s="20">
        <v>30</v>
      </c>
      <c r="F17" s="20">
        <v>30</v>
      </c>
      <c r="G17" s="20">
        <v>30</v>
      </c>
      <c r="H17" s="20">
        <v>30</v>
      </c>
      <c r="I17" s="20">
        <v>30</v>
      </c>
      <c r="J17" s="20">
        <v>30</v>
      </c>
      <c r="K17" s="20">
        <v>30</v>
      </c>
      <c r="L17" s="20">
        <v>30</v>
      </c>
      <c r="M17" s="20">
        <v>30</v>
      </c>
      <c r="N17" s="20">
        <v>30</v>
      </c>
      <c r="O17" s="20">
        <v>30</v>
      </c>
      <c r="P17" s="20">
        <v>29</v>
      </c>
      <c r="Q17" s="20">
        <v>29</v>
      </c>
      <c r="R17" s="20">
        <v>29</v>
      </c>
      <c r="S17" s="20">
        <v>29</v>
      </c>
      <c r="T17" s="20">
        <v>29</v>
      </c>
      <c r="U17" s="20">
        <v>29</v>
      </c>
      <c r="V17" s="20">
        <v>29</v>
      </c>
      <c r="W17" s="20">
        <v>30</v>
      </c>
      <c r="X17" s="20">
        <v>30</v>
      </c>
      <c r="Y17" s="20">
        <v>30</v>
      </c>
      <c r="Z17" s="20">
        <v>30</v>
      </c>
      <c r="AA17" s="20">
        <v>30</v>
      </c>
      <c r="AB17" s="20">
        <v>30</v>
      </c>
      <c r="AC17" s="20">
        <v>30</v>
      </c>
      <c r="AD17" s="20">
        <v>30</v>
      </c>
      <c r="AE17" s="20">
        <v>30</v>
      </c>
      <c r="AF17" s="20">
        <v>30</v>
      </c>
      <c r="AG17" s="20">
        <v>30</v>
      </c>
      <c r="AH17" s="20">
        <v>30</v>
      </c>
      <c r="AI17" s="20">
        <v>31</v>
      </c>
      <c r="AJ17" s="20">
        <v>31</v>
      </c>
      <c r="AK17" s="20">
        <v>31</v>
      </c>
      <c r="AL17" s="20">
        <v>31</v>
      </c>
      <c r="AM17" s="20">
        <v>31</v>
      </c>
      <c r="AN17" s="20">
        <v>31</v>
      </c>
      <c r="AO17" s="20">
        <v>31</v>
      </c>
      <c r="AP17" s="20">
        <v>33</v>
      </c>
      <c r="AQ17" s="20">
        <v>33</v>
      </c>
      <c r="AR17" s="20">
        <v>33</v>
      </c>
    </row>
    <row r="18" spans="1:44">
      <c r="A18" s="23">
        <v>216</v>
      </c>
      <c r="B18" s="18" t="s">
        <v>365</v>
      </c>
      <c r="C18" s="20">
        <v>5</v>
      </c>
      <c r="D18" s="20">
        <v>5</v>
      </c>
      <c r="E18" s="20">
        <v>5</v>
      </c>
      <c r="F18" s="20">
        <v>5</v>
      </c>
      <c r="G18" s="20">
        <v>5</v>
      </c>
      <c r="H18" s="20">
        <v>5</v>
      </c>
      <c r="I18" s="20">
        <v>5</v>
      </c>
      <c r="J18" s="20">
        <v>5</v>
      </c>
      <c r="K18" s="20">
        <v>5</v>
      </c>
      <c r="L18" s="20">
        <v>5</v>
      </c>
      <c r="M18" s="20">
        <v>5</v>
      </c>
      <c r="N18" s="20">
        <v>5</v>
      </c>
      <c r="O18" s="20">
        <v>5</v>
      </c>
      <c r="P18" s="20">
        <v>5</v>
      </c>
      <c r="Q18" s="20">
        <v>5</v>
      </c>
      <c r="R18" s="20">
        <v>5</v>
      </c>
      <c r="S18" s="20">
        <v>5</v>
      </c>
      <c r="T18" s="20">
        <v>5</v>
      </c>
      <c r="U18" s="20">
        <v>5</v>
      </c>
      <c r="V18" s="20">
        <v>5</v>
      </c>
      <c r="W18" s="20">
        <v>5</v>
      </c>
      <c r="X18" s="20">
        <v>6</v>
      </c>
      <c r="Y18" s="20">
        <v>6</v>
      </c>
      <c r="Z18" s="20">
        <v>6</v>
      </c>
      <c r="AA18" s="20">
        <v>6</v>
      </c>
      <c r="AB18" s="20">
        <v>6</v>
      </c>
      <c r="AC18" s="20">
        <v>6</v>
      </c>
      <c r="AD18" s="20">
        <v>6</v>
      </c>
      <c r="AE18" s="20">
        <v>6</v>
      </c>
      <c r="AF18" s="20">
        <v>6</v>
      </c>
      <c r="AG18" s="20">
        <v>6</v>
      </c>
      <c r="AH18" s="20">
        <v>6</v>
      </c>
      <c r="AI18" s="20">
        <v>6</v>
      </c>
      <c r="AJ18" s="20">
        <v>6</v>
      </c>
      <c r="AK18" s="20">
        <v>6</v>
      </c>
      <c r="AL18" s="20">
        <v>6</v>
      </c>
      <c r="AM18" s="20">
        <v>6</v>
      </c>
      <c r="AN18" s="20">
        <v>6</v>
      </c>
      <c r="AO18" s="20">
        <v>6</v>
      </c>
      <c r="AP18" s="20">
        <v>6</v>
      </c>
      <c r="AQ18" s="20">
        <v>6</v>
      </c>
      <c r="AR18" s="20">
        <v>6</v>
      </c>
    </row>
    <row r="19" spans="1:44">
      <c r="A19" s="23">
        <v>217</v>
      </c>
      <c r="B19" s="18" t="s">
        <v>366</v>
      </c>
      <c r="C19" s="20">
        <v>16</v>
      </c>
      <c r="D19" s="20">
        <v>16</v>
      </c>
      <c r="E19" s="20">
        <v>16</v>
      </c>
      <c r="F19" s="20">
        <v>16</v>
      </c>
      <c r="G19" s="20">
        <v>16</v>
      </c>
      <c r="H19" s="20">
        <v>16</v>
      </c>
      <c r="I19" s="20">
        <v>16</v>
      </c>
      <c r="J19" s="20">
        <v>16</v>
      </c>
      <c r="K19" s="20">
        <v>16</v>
      </c>
      <c r="L19" s="20">
        <v>15</v>
      </c>
      <c r="M19" s="20">
        <v>15</v>
      </c>
      <c r="N19" s="20">
        <v>15</v>
      </c>
      <c r="O19" s="20">
        <v>15</v>
      </c>
      <c r="P19" s="20">
        <v>14</v>
      </c>
      <c r="Q19" s="20">
        <v>14</v>
      </c>
      <c r="R19" s="20">
        <v>14</v>
      </c>
      <c r="S19" s="20">
        <v>14</v>
      </c>
      <c r="T19" s="20">
        <v>14</v>
      </c>
      <c r="U19" s="20">
        <v>14</v>
      </c>
      <c r="V19" s="20">
        <v>14</v>
      </c>
      <c r="W19" s="20">
        <v>15</v>
      </c>
      <c r="X19" s="20">
        <v>15</v>
      </c>
      <c r="Y19" s="20">
        <v>16</v>
      </c>
      <c r="Z19" s="20">
        <v>16</v>
      </c>
      <c r="AA19" s="20">
        <v>16</v>
      </c>
      <c r="AB19" s="20">
        <v>15</v>
      </c>
      <c r="AC19" s="20">
        <v>15</v>
      </c>
      <c r="AD19" s="20">
        <v>15</v>
      </c>
      <c r="AE19" s="20">
        <v>15</v>
      </c>
      <c r="AF19" s="20">
        <v>15</v>
      </c>
      <c r="AG19" s="20">
        <v>15</v>
      </c>
      <c r="AH19" s="20">
        <v>16</v>
      </c>
      <c r="AI19" s="20">
        <v>16</v>
      </c>
      <c r="AJ19" s="20">
        <v>16</v>
      </c>
      <c r="AK19" s="20">
        <v>16</v>
      </c>
      <c r="AL19" s="20">
        <v>16</v>
      </c>
      <c r="AM19" s="20">
        <v>16</v>
      </c>
      <c r="AN19" s="20">
        <v>16</v>
      </c>
      <c r="AO19" s="20">
        <v>16</v>
      </c>
      <c r="AP19" s="20">
        <v>16</v>
      </c>
      <c r="AQ19" s="20">
        <v>16</v>
      </c>
      <c r="AR19" s="20">
        <v>15</v>
      </c>
    </row>
    <row r="20" spans="1:44">
      <c r="A20" s="23">
        <v>218</v>
      </c>
      <c r="B20" s="18" t="s">
        <v>367</v>
      </c>
      <c r="C20" s="20">
        <v>31</v>
      </c>
      <c r="D20" s="20">
        <v>32</v>
      </c>
      <c r="E20" s="20">
        <v>32</v>
      </c>
      <c r="F20" s="20">
        <v>32</v>
      </c>
      <c r="G20" s="20">
        <v>32</v>
      </c>
      <c r="H20" s="20">
        <v>32</v>
      </c>
      <c r="I20" s="20">
        <v>31</v>
      </c>
      <c r="J20" s="20">
        <v>32</v>
      </c>
      <c r="K20" s="20">
        <v>32</v>
      </c>
      <c r="L20" s="20">
        <v>32</v>
      </c>
      <c r="M20" s="20">
        <v>32</v>
      </c>
      <c r="N20" s="20">
        <v>32</v>
      </c>
      <c r="O20" s="20">
        <v>33</v>
      </c>
      <c r="P20" s="20">
        <v>33</v>
      </c>
      <c r="Q20" s="20">
        <v>34</v>
      </c>
      <c r="R20" s="20">
        <v>34</v>
      </c>
      <c r="S20" s="20">
        <v>34</v>
      </c>
      <c r="T20" s="20">
        <v>34</v>
      </c>
      <c r="U20" s="20">
        <v>33</v>
      </c>
      <c r="V20" s="20">
        <v>32</v>
      </c>
      <c r="W20" s="20">
        <v>32</v>
      </c>
      <c r="X20" s="20">
        <v>31</v>
      </c>
      <c r="Y20" s="20">
        <v>31</v>
      </c>
      <c r="Z20" s="20">
        <v>30</v>
      </c>
      <c r="AA20" s="20">
        <v>30</v>
      </c>
      <c r="AB20" s="20">
        <v>30</v>
      </c>
      <c r="AC20" s="20">
        <v>30</v>
      </c>
      <c r="AD20" s="20">
        <v>30</v>
      </c>
      <c r="AE20" s="20">
        <v>30</v>
      </c>
      <c r="AF20" s="20">
        <v>29</v>
      </c>
      <c r="AG20" s="20">
        <v>30</v>
      </c>
      <c r="AH20" s="20">
        <v>31</v>
      </c>
      <c r="AI20" s="20">
        <v>31</v>
      </c>
      <c r="AJ20" s="20">
        <v>31</v>
      </c>
      <c r="AK20" s="20">
        <v>32</v>
      </c>
      <c r="AL20" s="20">
        <v>31</v>
      </c>
      <c r="AM20" s="20">
        <v>31</v>
      </c>
      <c r="AN20" s="20">
        <v>32</v>
      </c>
      <c r="AO20" s="20">
        <v>32</v>
      </c>
      <c r="AP20" s="20">
        <v>32</v>
      </c>
      <c r="AQ20" s="20">
        <v>32</v>
      </c>
      <c r="AR20" s="20">
        <v>31</v>
      </c>
    </row>
    <row r="21" spans="1:44">
      <c r="A21" s="23">
        <v>219</v>
      </c>
      <c r="B21" s="18" t="s">
        <v>368</v>
      </c>
      <c r="C21" s="20">
        <v>15</v>
      </c>
      <c r="D21" s="20">
        <v>15</v>
      </c>
      <c r="E21" s="20">
        <v>15</v>
      </c>
      <c r="F21" s="20">
        <v>15</v>
      </c>
      <c r="G21" s="20">
        <v>15</v>
      </c>
      <c r="H21" s="20">
        <v>16</v>
      </c>
      <c r="I21" s="20">
        <v>16</v>
      </c>
      <c r="J21" s="20">
        <v>16</v>
      </c>
      <c r="K21" s="20">
        <v>16</v>
      </c>
      <c r="L21" s="20">
        <v>16</v>
      </c>
      <c r="M21" s="20">
        <v>16</v>
      </c>
      <c r="N21" s="20">
        <v>16</v>
      </c>
      <c r="O21" s="20">
        <v>16</v>
      </c>
      <c r="P21" s="20">
        <v>16</v>
      </c>
      <c r="Q21" s="20">
        <v>15</v>
      </c>
      <c r="R21" s="20">
        <v>15</v>
      </c>
      <c r="S21" s="20">
        <v>15</v>
      </c>
      <c r="T21" s="20">
        <v>15</v>
      </c>
      <c r="U21" s="20">
        <v>15</v>
      </c>
      <c r="V21" s="20">
        <v>15</v>
      </c>
      <c r="W21" s="20">
        <v>15</v>
      </c>
      <c r="X21" s="20">
        <v>15</v>
      </c>
      <c r="Y21" s="20">
        <v>15</v>
      </c>
      <c r="Z21" s="20">
        <v>15</v>
      </c>
      <c r="AA21" s="20">
        <v>15</v>
      </c>
      <c r="AB21" s="20">
        <v>15</v>
      </c>
      <c r="AC21" s="20">
        <v>15</v>
      </c>
      <c r="AD21" s="20">
        <v>15</v>
      </c>
      <c r="AE21" s="20">
        <v>15</v>
      </c>
      <c r="AF21" s="20">
        <v>15</v>
      </c>
      <c r="AG21" s="20">
        <v>15</v>
      </c>
      <c r="AH21" s="20">
        <v>15</v>
      </c>
      <c r="AI21" s="20">
        <v>15</v>
      </c>
      <c r="AJ21" s="20">
        <v>15</v>
      </c>
      <c r="AK21" s="20">
        <v>15</v>
      </c>
      <c r="AL21" s="20">
        <v>15</v>
      </c>
      <c r="AM21" s="20">
        <v>14</v>
      </c>
      <c r="AN21" s="20">
        <v>14</v>
      </c>
      <c r="AO21" s="20">
        <v>14</v>
      </c>
      <c r="AP21" s="20">
        <v>14</v>
      </c>
      <c r="AQ21" s="20">
        <v>14</v>
      </c>
      <c r="AR21" s="20">
        <v>14</v>
      </c>
    </row>
    <row r="22" spans="1:44">
      <c r="A22" s="23">
        <v>220</v>
      </c>
      <c r="B22" s="18" t="s">
        <v>369</v>
      </c>
      <c r="C22" s="20">
        <v>5</v>
      </c>
      <c r="D22" s="20">
        <v>5</v>
      </c>
      <c r="E22" s="20">
        <v>5</v>
      </c>
      <c r="F22" s="20">
        <v>5</v>
      </c>
      <c r="G22" s="20">
        <v>5</v>
      </c>
      <c r="H22" s="20">
        <v>5</v>
      </c>
      <c r="I22" s="20">
        <v>5</v>
      </c>
      <c r="J22" s="20">
        <v>5</v>
      </c>
      <c r="K22" s="20">
        <v>5</v>
      </c>
      <c r="L22" s="20">
        <v>5</v>
      </c>
      <c r="M22" s="20">
        <v>5</v>
      </c>
      <c r="N22" s="20">
        <v>6</v>
      </c>
      <c r="O22" s="20">
        <v>6</v>
      </c>
      <c r="P22" s="20">
        <v>6</v>
      </c>
      <c r="Q22" s="20">
        <v>6</v>
      </c>
      <c r="R22" s="20">
        <v>6</v>
      </c>
      <c r="S22" s="20">
        <v>6</v>
      </c>
      <c r="T22" s="20">
        <v>6</v>
      </c>
      <c r="U22" s="20">
        <v>6</v>
      </c>
      <c r="V22" s="20">
        <v>6</v>
      </c>
      <c r="W22" s="20">
        <v>6</v>
      </c>
      <c r="X22" s="20">
        <v>6</v>
      </c>
      <c r="Y22" s="20">
        <v>6</v>
      </c>
      <c r="Z22" s="20">
        <v>6</v>
      </c>
      <c r="AA22" s="20">
        <v>6</v>
      </c>
      <c r="AB22" s="20">
        <v>6</v>
      </c>
      <c r="AC22" s="20">
        <v>6</v>
      </c>
      <c r="AD22" s="20">
        <v>6</v>
      </c>
      <c r="AE22" s="20">
        <v>6</v>
      </c>
      <c r="AF22" s="20">
        <v>6</v>
      </c>
      <c r="AG22" s="20">
        <v>6</v>
      </c>
      <c r="AH22" s="20">
        <v>6</v>
      </c>
      <c r="AI22" s="20">
        <v>6</v>
      </c>
      <c r="AJ22" s="20">
        <v>6</v>
      </c>
      <c r="AK22" s="20">
        <v>6</v>
      </c>
      <c r="AL22" s="20">
        <v>6</v>
      </c>
      <c r="AM22" s="20">
        <v>5</v>
      </c>
      <c r="AN22" s="20">
        <v>5</v>
      </c>
      <c r="AO22" s="20">
        <v>5</v>
      </c>
      <c r="AP22" s="20">
        <v>5</v>
      </c>
      <c r="AQ22" s="20">
        <v>5</v>
      </c>
      <c r="AR22" s="20">
        <v>5</v>
      </c>
    </row>
    <row r="23" spans="1:44">
      <c r="A23" s="23">
        <v>221</v>
      </c>
      <c r="B23" s="18" t="s">
        <v>370</v>
      </c>
      <c r="C23" s="20">
        <v>36</v>
      </c>
      <c r="D23" s="20">
        <v>36</v>
      </c>
      <c r="E23" s="20">
        <v>36</v>
      </c>
      <c r="F23" s="20">
        <v>36</v>
      </c>
      <c r="G23" s="20">
        <v>35</v>
      </c>
      <c r="H23" s="20">
        <v>34</v>
      </c>
      <c r="I23" s="20">
        <v>34</v>
      </c>
      <c r="J23" s="20">
        <v>34</v>
      </c>
      <c r="K23" s="20">
        <v>34</v>
      </c>
      <c r="L23" s="20">
        <v>34</v>
      </c>
      <c r="M23" s="20">
        <v>34</v>
      </c>
      <c r="N23" s="20">
        <v>33</v>
      </c>
      <c r="O23" s="20">
        <v>33</v>
      </c>
      <c r="P23" s="20">
        <v>33</v>
      </c>
      <c r="Q23" s="20">
        <v>33</v>
      </c>
      <c r="R23" s="20">
        <v>33</v>
      </c>
      <c r="S23" s="20">
        <v>33</v>
      </c>
      <c r="T23" s="20">
        <v>33</v>
      </c>
      <c r="U23" s="20">
        <v>33</v>
      </c>
      <c r="V23" s="20">
        <v>33</v>
      </c>
      <c r="W23" s="20">
        <v>33</v>
      </c>
      <c r="X23" s="20">
        <v>33</v>
      </c>
      <c r="Y23" s="20">
        <v>32</v>
      </c>
      <c r="Z23" s="20">
        <v>32</v>
      </c>
      <c r="AA23" s="20">
        <v>32</v>
      </c>
      <c r="AB23" s="20">
        <v>31</v>
      </c>
      <c r="AC23" s="20">
        <v>33</v>
      </c>
      <c r="AD23" s="20">
        <v>33</v>
      </c>
      <c r="AE23" s="20">
        <v>33</v>
      </c>
      <c r="AF23" s="20">
        <v>32</v>
      </c>
      <c r="AG23" s="20">
        <v>31</v>
      </c>
      <c r="AH23" s="20">
        <v>30</v>
      </c>
      <c r="AI23" s="20">
        <v>30</v>
      </c>
      <c r="AJ23" s="20">
        <v>30</v>
      </c>
      <c r="AK23" s="20">
        <v>30</v>
      </c>
      <c r="AL23" s="20">
        <v>30</v>
      </c>
      <c r="AM23" s="20">
        <v>30</v>
      </c>
      <c r="AN23" s="20">
        <v>30</v>
      </c>
      <c r="AO23" s="20">
        <v>30</v>
      </c>
      <c r="AP23" s="20">
        <v>30</v>
      </c>
      <c r="AQ23" s="20">
        <v>30</v>
      </c>
      <c r="AR23" s="20">
        <v>30</v>
      </c>
    </row>
    <row r="24" spans="1:44">
      <c r="A24" s="23">
        <v>222</v>
      </c>
      <c r="B24" s="18" t="s">
        <v>371</v>
      </c>
      <c r="C24" s="20">
        <v>119</v>
      </c>
      <c r="D24" s="20">
        <v>120</v>
      </c>
      <c r="E24" s="20">
        <v>121</v>
      </c>
      <c r="F24" s="20">
        <v>119</v>
      </c>
      <c r="G24" s="20">
        <v>117</v>
      </c>
      <c r="H24" s="20">
        <v>117</v>
      </c>
      <c r="I24" s="20">
        <v>117</v>
      </c>
      <c r="J24" s="20">
        <v>117</v>
      </c>
      <c r="K24" s="20">
        <v>116</v>
      </c>
      <c r="L24" s="20">
        <v>114</v>
      </c>
      <c r="M24" s="20">
        <v>116</v>
      </c>
      <c r="N24" s="20">
        <v>117</v>
      </c>
      <c r="O24" s="20">
        <v>116</v>
      </c>
      <c r="P24" s="20">
        <v>115</v>
      </c>
      <c r="Q24" s="20">
        <v>116</v>
      </c>
      <c r="R24" s="20">
        <v>116</v>
      </c>
      <c r="S24" s="20">
        <v>118</v>
      </c>
      <c r="T24" s="20">
        <v>114</v>
      </c>
      <c r="U24" s="20">
        <v>108</v>
      </c>
      <c r="V24" s="20">
        <v>106</v>
      </c>
      <c r="W24" s="20">
        <v>106</v>
      </c>
      <c r="X24" s="20">
        <v>107</v>
      </c>
      <c r="Y24" s="20">
        <v>105</v>
      </c>
      <c r="Z24" s="20">
        <v>106</v>
      </c>
      <c r="AA24" s="20">
        <v>107</v>
      </c>
      <c r="AB24" s="20">
        <v>108</v>
      </c>
      <c r="AC24" s="20">
        <v>108</v>
      </c>
      <c r="AD24" s="20">
        <v>108</v>
      </c>
      <c r="AE24" s="20">
        <v>107</v>
      </c>
      <c r="AF24" s="20">
        <v>107</v>
      </c>
      <c r="AG24" s="20">
        <v>108</v>
      </c>
      <c r="AH24" s="20">
        <v>108</v>
      </c>
      <c r="AI24" s="20">
        <v>108</v>
      </c>
      <c r="AJ24" s="20">
        <v>107</v>
      </c>
      <c r="AK24" s="20">
        <v>107</v>
      </c>
      <c r="AL24" s="20">
        <v>106</v>
      </c>
      <c r="AM24" s="20">
        <v>106</v>
      </c>
      <c r="AN24" s="20">
        <v>107</v>
      </c>
      <c r="AO24" s="20">
        <v>108</v>
      </c>
      <c r="AP24" s="20">
        <v>108</v>
      </c>
      <c r="AQ24" s="20">
        <v>106</v>
      </c>
      <c r="AR24" s="20">
        <v>105</v>
      </c>
    </row>
    <row r="25" spans="1:44">
      <c r="A25" s="23">
        <v>223</v>
      </c>
      <c r="B25" s="18" t="s">
        <v>372</v>
      </c>
      <c r="C25" s="20">
        <v>6</v>
      </c>
      <c r="D25" s="20">
        <v>6</v>
      </c>
      <c r="E25" s="20">
        <v>6</v>
      </c>
      <c r="F25" s="20">
        <v>6</v>
      </c>
      <c r="G25" s="20">
        <v>6</v>
      </c>
      <c r="H25" s="20">
        <v>6</v>
      </c>
      <c r="I25" s="20">
        <v>6</v>
      </c>
      <c r="J25" s="20">
        <v>6</v>
      </c>
      <c r="K25" s="20">
        <v>6</v>
      </c>
      <c r="L25" s="20">
        <v>6</v>
      </c>
      <c r="M25" s="20">
        <v>6</v>
      </c>
      <c r="N25" s="20">
        <v>6</v>
      </c>
      <c r="O25" s="20">
        <v>6</v>
      </c>
      <c r="P25" s="20">
        <v>6</v>
      </c>
      <c r="Q25" s="20">
        <v>6</v>
      </c>
      <c r="R25" s="20">
        <v>6</v>
      </c>
      <c r="S25" s="20">
        <v>6</v>
      </c>
      <c r="T25" s="20">
        <v>6</v>
      </c>
      <c r="U25" s="20">
        <v>6</v>
      </c>
      <c r="V25" s="20">
        <v>6</v>
      </c>
      <c r="W25" s="20">
        <v>6</v>
      </c>
      <c r="X25" s="20">
        <v>6</v>
      </c>
      <c r="Y25" s="20">
        <v>6</v>
      </c>
      <c r="Z25" s="20">
        <v>6</v>
      </c>
      <c r="AA25" s="20">
        <v>6</v>
      </c>
      <c r="AB25" s="20">
        <v>6</v>
      </c>
      <c r="AC25" s="20">
        <v>6</v>
      </c>
      <c r="AD25" s="20">
        <v>6</v>
      </c>
      <c r="AE25" s="20">
        <v>6</v>
      </c>
      <c r="AF25" s="20">
        <v>6</v>
      </c>
      <c r="AG25" s="20">
        <v>6</v>
      </c>
      <c r="AH25" s="20">
        <v>6</v>
      </c>
      <c r="AI25" s="20">
        <v>6</v>
      </c>
      <c r="AJ25" s="20">
        <v>6</v>
      </c>
      <c r="AK25" s="20">
        <v>6</v>
      </c>
      <c r="AL25" s="20">
        <v>6</v>
      </c>
      <c r="AM25" s="20">
        <v>6</v>
      </c>
      <c r="AN25" s="20">
        <v>6</v>
      </c>
      <c r="AO25" s="20">
        <v>6</v>
      </c>
      <c r="AP25" s="20">
        <v>6</v>
      </c>
      <c r="AQ25" s="20">
        <v>6</v>
      </c>
      <c r="AR25" s="20">
        <v>6</v>
      </c>
    </row>
    <row r="26" spans="1:44">
      <c r="A26" s="23">
        <v>224</v>
      </c>
      <c r="B26" s="18" t="s">
        <v>373</v>
      </c>
      <c r="C26" s="20">
        <v>4</v>
      </c>
      <c r="D26" s="20">
        <v>4</v>
      </c>
      <c r="E26" s="20">
        <v>4</v>
      </c>
      <c r="F26" s="20">
        <v>4</v>
      </c>
      <c r="G26" s="20">
        <v>4</v>
      </c>
      <c r="H26" s="20">
        <v>4</v>
      </c>
      <c r="I26" s="20">
        <v>4</v>
      </c>
      <c r="J26" s="20">
        <v>4</v>
      </c>
      <c r="K26" s="20">
        <v>4</v>
      </c>
      <c r="L26" s="20">
        <v>4</v>
      </c>
      <c r="M26" s="20">
        <v>4</v>
      </c>
      <c r="N26" s="20">
        <v>4</v>
      </c>
      <c r="O26" s="20">
        <v>4</v>
      </c>
      <c r="P26" s="20">
        <v>4</v>
      </c>
      <c r="Q26" s="20">
        <v>4</v>
      </c>
      <c r="R26" s="20">
        <v>4</v>
      </c>
      <c r="S26" s="20">
        <v>4</v>
      </c>
      <c r="T26" s="20">
        <v>4</v>
      </c>
      <c r="U26" s="20">
        <v>4</v>
      </c>
      <c r="V26" s="20">
        <v>4</v>
      </c>
      <c r="W26" s="20">
        <v>4</v>
      </c>
      <c r="X26" s="20">
        <v>4</v>
      </c>
      <c r="Y26" s="20">
        <v>4</v>
      </c>
      <c r="Z26" s="20">
        <v>4</v>
      </c>
      <c r="AA26" s="20">
        <v>4</v>
      </c>
      <c r="AB26" s="20">
        <v>4</v>
      </c>
      <c r="AC26" s="20">
        <v>4</v>
      </c>
      <c r="AD26" s="20">
        <v>4</v>
      </c>
      <c r="AE26" s="20">
        <v>4</v>
      </c>
      <c r="AF26" s="20">
        <v>4</v>
      </c>
      <c r="AG26" s="20">
        <v>4</v>
      </c>
      <c r="AH26" s="20">
        <v>4</v>
      </c>
      <c r="AI26" s="20">
        <v>4</v>
      </c>
      <c r="AJ26" s="20">
        <v>4</v>
      </c>
      <c r="AK26" s="20">
        <v>4</v>
      </c>
      <c r="AL26" s="20">
        <v>4</v>
      </c>
      <c r="AM26" s="20">
        <v>4</v>
      </c>
      <c r="AN26" s="20">
        <v>4</v>
      </c>
      <c r="AO26" s="20">
        <v>4</v>
      </c>
      <c r="AP26" s="20">
        <v>4</v>
      </c>
      <c r="AQ26" s="20">
        <v>4</v>
      </c>
      <c r="AR26" s="20">
        <v>4</v>
      </c>
    </row>
    <row r="27" spans="1:44">
      <c r="A27" s="23">
        <v>225</v>
      </c>
      <c r="B27" s="18" t="s">
        <v>374</v>
      </c>
      <c r="C27" s="20">
        <v>219</v>
      </c>
      <c r="D27" s="20">
        <v>217</v>
      </c>
      <c r="E27" s="20">
        <v>220</v>
      </c>
      <c r="F27" s="20">
        <v>223</v>
      </c>
      <c r="G27" s="20">
        <v>221</v>
      </c>
      <c r="H27" s="20">
        <v>222</v>
      </c>
      <c r="I27" s="20">
        <v>216</v>
      </c>
      <c r="J27" s="20">
        <v>218</v>
      </c>
      <c r="K27" s="20">
        <v>216</v>
      </c>
      <c r="L27" s="20">
        <v>218</v>
      </c>
      <c r="M27" s="20">
        <v>218</v>
      </c>
      <c r="N27" s="20">
        <v>220</v>
      </c>
      <c r="O27" s="20">
        <v>217</v>
      </c>
      <c r="P27" s="20">
        <v>217</v>
      </c>
      <c r="Q27" s="20">
        <v>215</v>
      </c>
      <c r="R27" s="20">
        <v>217</v>
      </c>
      <c r="S27" s="20">
        <v>216</v>
      </c>
      <c r="T27" s="20">
        <v>218</v>
      </c>
      <c r="U27" s="20">
        <v>219</v>
      </c>
      <c r="V27" s="20">
        <v>216</v>
      </c>
      <c r="W27" s="20">
        <v>215</v>
      </c>
      <c r="X27" s="20">
        <v>216</v>
      </c>
      <c r="Y27" s="20">
        <v>218</v>
      </c>
      <c r="Z27" s="20">
        <v>219</v>
      </c>
      <c r="AA27" s="20">
        <v>217</v>
      </c>
      <c r="AB27" s="20">
        <v>217</v>
      </c>
      <c r="AC27" s="20">
        <v>216</v>
      </c>
      <c r="AD27" s="20">
        <v>215</v>
      </c>
      <c r="AE27" s="20">
        <v>214</v>
      </c>
      <c r="AF27" s="20">
        <v>217</v>
      </c>
      <c r="AG27" s="20">
        <v>214</v>
      </c>
      <c r="AH27" s="20">
        <v>215</v>
      </c>
      <c r="AI27" s="20">
        <v>215</v>
      </c>
      <c r="AJ27" s="20">
        <v>217</v>
      </c>
      <c r="AK27" s="20">
        <v>217</v>
      </c>
      <c r="AL27" s="20">
        <v>218</v>
      </c>
      <c r="AM27" s="20">
        <v>217</v>
      </c>
      <c r="AN27" s="20">
        <v>216</v>
      </c>
      <c r="AO27" s="20">
        <v>216</v>
      </c>
      <c r="AP27" s="20">
        <v>217</v>
      </c>
      <c r="AQ27" s="20">
        <v>216</v>
      </c>
      <c r="AR27" s="20">
        <v>215</v>
      </c>
    </row>
    <row r="28" spans="1:44">
      <c r="A28" s="23">
        <v>226</v>
      </c>
      <c r="B28" s="18" t="s">
        <v>375</v>
      </c>
      <c r="C28" s="20">
        <v>232</v>
      </c>
      <c r="D28" s="20">
        <v>232</v>
      </c>
      <c r="E28" s="20">
        <v>230</v>
      </c>
      <c r="F28" s="20">
        <v>232</v>
      </c>
      <c r="G28" s="20">
        <v>231</v>
      </c>
      <c r="H28" s="20">
        <v>234</v>
      </c>
      <c r="I28" s="20">
        <v>226</v>
      </c>
      <c r="J28" s="20">
        <v>226</v>
      </c>
      <c r="K28" s="20">
        <v>227</v>
      </c>
      <c r="L28" s="20">
        <v>226</v>
      </c>
      <c r="M28" s="20">
        <v>227</v>
      </c>
      <c r="N28" s="20">
        <v>225</v>
      </c>
      <c r="O28" s="20">
        <v>221</v>
      </c>
      <c r="P28" s="20">
        <v>222</v>
      </c>
      <c r="Q28" s="20">
        <v>220</v>
      </c>
      <c r="R28" s="20">
        <v>220</v>
      </c>
      <c r="S28" s="20">
        <v>223</v>
      </c>
      <c r="T28" s="20">
        <v>222</v>
      </c>
      <c r="U28" s="20">
        <v>217</v>
      </c>
      <c r="V28" s="20">
        <v>217</v>
      </c>
      <c r="W28" s="20">
        <v>219</v>
      </c>
      <c r="X28" s="20">
        <v>216</v>
      </c>
      <c r="Y28" s="20">
        <v>217</v>
      </c>
      <c r="Z28" s="20">
        <v>217</v>
      </c>
      <c r="AA28" s="20">
        <v>215</v>
      </c>
      <c r="AB28" s="20">
        <v>216</v>
      </c>
      <c r="AC28" s="20">
        <v>215</v>
      </c>
      <c r="AD28" s="20">
        <v>215</v>
      </c>
      <c r="AE28" s="20">
        <v>217</v>
      </c>
      <c r="AF28" s="20">
        <v>219</v>
      </c>
      <c r="AG28" s="20">
        <v>220</v>
      </c>
      <c r="AH28" s="20">
        <v>219</v>
      </c>
      <c r="AI28" s="20">
        <v>215</v>
      </c>
      <c r="AJ28" s="20">
        <v>213</v>
      </c>
      <c r="AK28" s="20">
        <v>212</v>
      </c>
      <c r="AL28" s="20">
        <v>215</v>
      </c>
      <c r="AM28" s="20">
        <v>212</v>
      </c>
      <c r="AN28" s="20">
        <v>214</v>
      </c>
      <c r="AO28" s="20">
        <v>214</v>
      </c>
      <c r="AP28" s="20">
        <v>212</v>
      </c>
      <c r="AQ28" s="20">
        <v>216</v>
      </c>
      <c r="AR28" s="20">
        <v>215</v>
      </c>
    </row>
    <row r="29" spans="1:44">
      <c r="A29" s="23">
        <v>302</v>
      </c>
      <c r="B29" s="18" t="s">
        <v>376</v>
      </c>
      <c r="C29" s="20">
        <v>2</v>
      </c>
      <c r="D29" s="20">
        <v>2</v>
      </c>
      <c r="E29" s="20">
        <v>2</v>
      </c>
      <c r="F29" s="20">
        <v>2</v>
      </c>
      <c r="G29" s="20">
        <v>2</v>
      </c>
      <c r="H29" s="20">
        <v>2</v>
      </c>
      <c r="I29" s="20">
        <v>2</v>
      </c>
      <c r="J29" s="20">
        <v>2</v>
      </c>
      <c r="K29" s="20">
        <v>2</v>
      </c>
      <c r="L29" s="20">
        <v>2</v>
      </c>
      <c r="M29" s="20">
        <v>2</v>
      </c>
      <c r="N29" s="20">
        <v>2</v>
      </c>
      <c r="O29" s="20">
        <v>2</v>
      </c>
      <c r="P29" s="20">
        <v>2</v>
      </c>
      <c r="Q29" s="20">
        <v>2</v>
      </c>
      <c r="R29" s="20">
        <v>2</v>
      </c>
      <c r="S29" s="20">
        <v>2</v>
      </c>
      <c r="T29" s="20">
        <v>2</v>
      </c>
      <c r="U29" s="20">
        <v>2</v>
      </c>
      <c r="V29" s="20">
        <v>2</v>
      </c>
      <c r="W29" s="20">
        <v>2</v>
      </c>
      <c r="X29" s="20">
        <v>2</v>
      </c>
      <c r="Y29" s="20">
        <v>2</v>
      </c>
      <c r="Z29" s="20">
        <v>2</v>
      </c>
      <c r="AA29" s="20">
        <v>2</v>
      </c>
      <c r="AB29" s="20">
        <v>2</v>
      </c>
      <c r="AC29" s="20">
        <v>2</v>
      </c>
      <c r="AD29" s="20">
        <v>2</v>
      </c>
      <c r="AE29" s="20">
        <v>2</v>
      </c>
      <c r="AF29" s="20">
        <v>2</v>
      </c>
      <c r="AG29" s="20">
        <v>2</v>
      </c>
      <c r="AH29" s="20">
        <v>2</v>
      </c>
      <c r="AI29" s="20">
        <v>2</v>
      </c>
      <c r="AJ29" s="20">
        <v>2</v>
      </c>
      <c r="AK29" s="20">
        <v>2</v>
      </c>
      <c r="AL29" s="20">
        <v>2</v>
      </c>
      <c r="AM29" s="20">
        <v>2</v>
      </c>
      <c r="AN29" s="20">
        <v>2</v>
      </c>
      <c r="AO29" s="20">
        <v>2</v>
      </c>
      <c r="AP29" s="20">
        <v>2</v>
      </c>
      <c r="AQ29" s="20">
        <v>2</v>
      </c>
      <c r="AR29" s="20">
        <v>2</v>
      </c>
    </row>
    <row r="30" spans="1:44">
      <c r="A30" s="23">
        <v>303</v>
      </c>
      <c r="B30" s="18" t="s">
        <v>377</v>
      </c>
      <c r="C30" s="20">
        <v>1</v>
      </c>
      <c r="D30" s="20">
        <v>1</v>
      </c>
      <c r="E30" s="20">
        <v>1</v>
      </c>
      <c r="F30" s="20">
        <v>1</v>
      </c>
      <c r="G30" s="20">
        <v>1</v>
      </c>
      <c r="H30" s="20">
        <v>1</v>
      </c>
      <c r="I30" s="20">
        <v>1</v>
      </c>
      <c r="J30" s="20">
        <v>1</v>
      </c>
      <c r="K30" s="20">
        <v>1</v>
      </c>
      <c r="L30" s="20">
        <v>1</v>
      </c>
      <c r="M30" s="20">
        <v>1</v>
      </c>
      <c r="N30" s="20">
        <v>1</v>
      </c>
      <c r="O30" s="20">
        <v>1</v>
      </c>
      <c r="P30" s="20">
        <v>1</v>
      </c>
      <c r="Q30" s="20">
        <v>1</v>
      </c>
      <c r="R30" s="20">
        <v>1</v>
      </c>
      <c r="S30" s="20">
        <v>1</v>
      </c>
      <c r="T30" s="20">
        <v>1</v>
      </c>
      <c r="U30" s="20">
        <v>1</v>
      </c>
      <c r="V30" s="20">
        <v>1</v>
      </c>
      <c r="W30" s="20">
        <v>1</v>
      </c>
      <c r="X30" s="20">
        <v>1</v>
      </c>
      <c r="Y30" s="20">
        <v>1</v>
      </c>
      <c r="Z30" s="20">
        <v>1</v>
      </c>
      <c r="AA30" s="20">
        <v>1</v>
      </c>
      <c r="AB30" s="20">
        <v>1</v>
      </c>
      <c r="AC30" s="20">
        <v>1</v>
      </c>
      <c r="AD30" s="20">
        <v>1</v>
      </c>
      <c r="AE30" s="20">
        <v>1</v>
      </c>
      <c r="AF30" s="20">
        <v>1</v>
      </c>
      <c r="AG30" s="20">
        <v>1</v>
      </c>
      <c r="AH30" s="20">
        <v>1</v>
      </c>
      <c r="AI30" s="20">
        <v>1</v>
      </c>
      <c r="AJ30" s="20">
        <v>1</v>
      </c>
      <c r="AK30" s="20">
        <v>1</v>
      </c>
      <c r="AL30" s="20">
        <v>1</v>
      </c>
      <c r="AM30" s="20">
        <v>1</v>
      </c>
      <c r="AN30" s="20">
        <v>1</v>
      </c>
      <c r="AO30" s="20">
        <v>1</v>
      </c>
      <c r="AP30" s="20">
        <v>1</v>
      </c>
      <c r="AQ30" s="20">
        <v>1</v>
      </c>
      <c r="AR30" s="20">
        <v>1</v>
      </c>
    </row>
    <row r="31" spans="1:44">
      <c r="A31" s="23">
        <v>304</v>
      </c>
      <c r="B31" s="18" t="s">
        <v>378</v>
      </c>
      <c r="C31" s="20">
        <v>2</v>
      </c>
      <c r="D31" s="20">
        <v>2</v>
      </c>
      <c r="E31" s="20">
        <v>2</v>
      </c>
      <c r="F31" s="20">
        <v>2</v>
      </c>
      <c r="G31" s="20">
        <v>2</v>
      </c>
      <c r="H31" s="20">
        <v>2</v>
      </c>
      <c r="I31" s="20">
        <v>2</v>
      </c>
      <c r="J31" s="20">
        <v>2</v>
      </c>
      <c r="K31" s="20">
        <v>2</v>
      </c>
      <c r="L31" s="20">
        <v>2</v>
      </c>
      <c r="M31" s="20">
        <v>2</v>
      </c>
      <c r="N31" s="20">
        <v>2</v>
      </c>
      <c r="O31" s="20">
        <v>2</v>
      </c>
      <c r="P31" s="20">
        <v>2</v>
      </c>
      <c r="Q31" s="20">
        <v>2</v>
      </c>
      <c r="R31" s="20">
        <v>2</v>
      </c>
      <c r="S31" s="20">
        <v>2</v>
      </c>
      <c r="T31" s="20">
        <v>2</v>
      </c>
      <c r="U31" s="20">
        <v>2</v>
      </c>
      <c r="V31" s="20">
        <v>2</v>
      </c>
      <c r="W31" s="20">
        <v>2</v>
      </c>
      <c r="X31" s="20">
        <v>2</v>
      </c>
      <c r="Y31" s="20">
        <v>2</v>
      </c>
      <c r="Z31" s="20">
        <v>2</v>
      </c>
      <c r="AA31" s="20">
        <v>2</v>
      </c>
      <c r="AB31" s="20">
        <v>2</v>
      </c>
      <c r="AC31" s="20">
        <v>2</v>
      </c>
      <c r="AD31" s="20">
        <v>2</v>
      </c>
      <c r="AE31" s="20">
        <v>2</v>
      </c>
      <c r="AF31" s="20">
        <v>2</v>
      </c>
      <c r="AG31" s="20">
        <v>2</v>
      </c>
      <c r="AH31" s="20">
        <v>2</v>
      </c>
      <c r="AI31" s="20">
        <v>2</v>
      </c>
      <c r="AJ31" s="20">
        <v>2</v>
      </c>
      <c r="AK31" s="20">
        <v>2</v>
      </c>
      <c r="AL31" s="20">
        <v>2</v>
      </c>
      <c r="AM31" s="20">
        <v>2</v>
      </c>
      <c r="AN31" s="20">
        <v>2</v>
      </c>
      <c r="AO31" s="20">
        <v>2</v>
      </c>
      <c r="AP31" s="20">
        <v>2</v>
      </c>
      <c r="AQ31" s="20">
        <v>2</v>
      </c>
      <c r="AR31" s="20">
        <v>2</v>
      </c>
    </row>
    <row r="32" spans="1:44">
      <c r="A32" s="23">
        <v>307</v>
      </c>
      <c r="B32" s="18" t="s">
        <v>379</v>
      </c>
      <c r="C32" s="20">
        <v>21</v>
      </c>
      <c r="D32" s="20">
        <v>21</v>
      </c>
      <c r="E32" s="20">
        <v>20</v>
      </c>
      <c r="F32" s="20">
        <v>20</v>
      </c>
      <c r="G32" s="20">
        <v>20</v>
      </c>
      <c r="H32" s="20">
        <v>20</v>
      </c>
      <c r="I32" s="20">
        <v>20</v>
      </c>
      <c r="J32" s="20">
        <v>20</v>
      </c>
      <c r="K32" s="20">
        <v>20</v>
      </c>
      <c r="L32" s="20">
        <v>20</v>
      </c>
      <c r="M32" s="20">
        <v>20</v>
      </c>
      <c r="N32" s="20">
        <v>20</v>
      </c>
      <c r="O32" s="20">
        <v>20</v>
      </c>
      <c r="P32" s="20">
        <v>20</v>
      </c>
      <c r="Q32" s="20">
        <v>20</v>
      </c>
      <c r="R32" s="20">
        <v>20</v>
      </c>
      <c r="S32" s="20">
        <v>20</v>
      </c>
      <c r="T32" s="20">
        <v>19</v>
      </c>
      <c r="U32" s="20">
        <v>19</v>
      </c>
      <c r="V32" s="20">
        <v>19</v>
      </c>
      <c r="W32" s="20">
        <v>19</v>
      </c>
      <c r="X32" s="20">
        <v>18</v>
      </c>
      <c r="Y32" s="20">
        <v>18</v>
      </c>
      <c r="Z32" s="20">
        <v>18</v>
      </c>
      <c r="AA32" s="20">
        <v>18</v>
      </c>
      <c r="AB32" s="20">
        <v>18</v>
      </c>
      <c r="AC32" s="20">
        <v>18</v>
      </c>
      <c r="AD32" s="20">
        <v>18</v>
      </c>
      <c r="AE32" s="20">
        <v>19</v>
      </c>
      <c r="AF32" s="20">
        <v>18</v>
      </c>
      <c r="AG32" s="20">
        <v>18</v>
      </c>
      <c r="AH32" s="20">
        <v>18</v>
      </c>
      <c r="AI32" s="20">
        <v>18</v>
      </c>
      <c r="AJ32" s="20">
        <v>19</v>
      </c>
      <c r="AK32" s="20">
        <v>19</v>
      </c>
      <c r="AL32" s="20">
        <v>20</v>
      </c>
      <c r="AM32" s="20">
        <v>20</v>
      </c>
      <c r="AN32" s="20">
        <v>20</v>
      </c>
      <c r="AO32" s="20">
        <v>20</v>
      </c>
      <c r="AP32" s="20">
        <v>20</v>
      </c>
      <c r="AQ32" s="20">
        <v>20</v>
      </c>
      <c r="AR32" s="20">
        <v>21</v>
      </c>
    </row>
    <row r="33" spans="1:44">
      <c r="A33" s="23">
        <v>311</v>
      </c>
      <c r="B33" s="18" t="s">
        <v>380</v>
      </c>
      <c r="C33" s="20">
        <v>20</v>
      </c>
      <c r="D33" s="20">
        <v>20</v>
      </c>
      <c r="E33" s="20">
        <v>21</v>
      </c>
      <c r="F33" s="20">
        <v>21</v>
      </c>
      <c r="G33" s="20">
        <v>21</v>
      </c>
      <c r="H33" s="20">
        <v>21</v>
      </c>
      <c r="I33" s="20">
        <v>21</v>
      </c>
      <c r="J33" s="20">
        <v>21</v>
      </c>
      <c r="K33" s="20">
        <v>21</v>
      </c>
      <c r="L33" s="20">
        <v>21</v>
      </c>
      <c r="M33" s="20">
        <v>21</v>
      </c>
      <c r="N33" s="20">
        <v>21</v>
      </c>
      <c r="O33" s="20">
        <v>21</v>
      </c>
      <c r="P33" s="20">
        <v>21</v>
      </c>
      <c r="Q33" s="20">
        <v>21</v>
      </c>
      <c r="R33" s="20">
        <v>21</v>
      </c>
      <c r="S33" s="20">
        <v>21</v>
      </c>
      <c r="T33" s="20">
        <v>21</v>
      </c>
      <c r="U33" s="20">
        <v>21</v>
      </c>
      <c r="V33" s="20">
        <v>21</v>
      </c>
      <c r="W33" s="20">
        <v>21</v>
      </c>
      <c r="X33" s="20">
        <v>21</v>
      </c>
      <c r="Y33" s="20">
        <v>21</v>
      </c>
      <c r="Z33" s="20">
        <v>21</v>
      </c>
      <c r="AA33" s="20">
        <v>21</v>
      </c>
      <c r="AB33" s="20">
        <v>21</v>
      </c>
      <c r="AC33" s="20">
        <v>21</v>
      </c>
      <c r="AD33" s="20">
        <v>21</v>
      </c>
      <c r="AE33" s="20">
        <v>21</v>
      </c>
      <c r="AF33" s="20">
        <v>22</v>
      </c>
      <c r="AG33" s="20">
        <v>22</v>
      </c>
      <c r="AH33" s="20">
        <v>22</v>
      </c>
      <c r="AI33" s="20">
        <v>22</v>
      </c>
      <c r="AJ33" s="20">
        <v>22</v>
      </c>
      <c r="AK33" s="20">
        <v>22</v>
      </c>
      <c r="AL33" s="20">
        <v>22</v>
      </c>
      <c r="AM33" s="20">
        <v>22</v>
      </c>
      <c r="AN33" s="20">
        <v>22</v>
      </c>
      <c r="AO33" s="20">
        <v>22</v>
      </c>
      <c r="AP33" s="20">
        <v>21</v>
      </c>
      <c r="AQ33" s="20">
        <v>21</v>
      </c>
      <c r="AR33" s="20">
        <v>21</v>
      </c>
    </row>
    <row r="34" spans="1:44">
      <c r="A34" s="23">
        <v>312</v>
      </c>
      <c r="B34" s="18" t="s">
        <v>381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0">
        <v>0</v>
      </c>
      <c r="T34" s="20">
        <v>0</v>
      </c>
      <c r="U34" s="20">
        <v>0</v>
      </c>
      <c r="V34" s="20">
        <v>0</v>
      </c>
      <c r="W34" s="20">
        <v>0</v>
      </c>
      <c r="X34" s="20">
        <v>0</v>
      </c>
      <c r="Y34" s="20">
        <v>0</v>
      </c>
      <c r="Z34" s="20">
        <v>0</v>
      </c>
      <c r="AA34" s="20">
        <v>0</v>
      </c>
      <c r="AB34" s="20">
        <v>0</v>
      </c>
      <c r="AC34" s="20">
        <v>0</v>
      </c>
      <c r="AD34" s="20">
        <v>0</v>
      </c>
      <c r="AE34" s="20">
        <v>0</v>
      </c>
      <c r="AF34" s="20">
        <v>0</v>
      </c>
      <c r="AG34" s="20">
        <v>0</v>
      </c>
      <c r="AH34" s="20">
        <v>0</v>
      </c>
      <c r="AI34" s="20">
        <v>0</v>
      </c>
      <c r="AJ34" s="20">
        <v>0</v>
      </c>
      <c r="AK34" s="20">
        <v>0</v>
      </c>
      <c r="AL34" s="20">
        <v>0</v>
      </c>
      <c r="AM34" s="20">
        <v>0</v>
      </c>
      <c r="AN34" s="20">
        <v>0</v>
      </c>
      <c r="AO34" s="20">
        <v>0</v>
      </c>
      <c r="AP34" s="20">
        <v>0</v>
      </c>
      <c r="AQ34" s="20">
        <v>0</v>
      </c>
      <c r="AR34" s="20">
        <v>0</v>
      </c>
    </row>
    <row r="35" spans="1:44">
      <c r="A35" s="23">
        <v>314</v>
      </c>
      <c r="B35" s="18" t="s">
        <v>382</v>
      </c>
      <c r="C35" s="20">
        <v>1</v>
      </c>
      <c r="D35" s="20">
        <v>1</v>
      </c>
      <c r="E35" s="20">
        <v>1</v>
      </c>
      <c r="F35" s="20">
        <v>1</v>
      </c>
      <c r="G35" s="20">
        <v>1</v>
      </c>
      <c r="H35" s="20">
        <v>1</v>
      </c>
      <c r="I35" s="20">
        <v>1</v>
      </c>
      <c r="J35" s="20">
        <v>1</v>
      </c>
      <c r="K35" s="20">
        <v>1</v>
      </c>
      <c r="L35" s="20">
        <v>1</v>
      </c>
      <c r="M35" s="20">
        <v>1</v>
      </c>
      <c r="N35" s="20">
        <v>1</v>
      </c>
      <c r="O35" s="20">
        <v>1</v>
      </c>
      <c r="P35" s="20">
        <v>1</v>
      </c>
      <c r="Q35" s="20">
        <v>1</v>
      </c>
      <c r="R35" s="20">
        <v>1</v>
      </c>
      <c r="S35" s="20">
        <v>1</v>
      </c>
      <c r="T35" s="20">
        <v>1</v>
      </c>
      <c r="U35" s="20">
        <v>1</v>
      </c>
      <c r="V35" s="20">
        <v>1</v>
      </c>
      <c r="W35" s="20">
        <v>1</v>
      </c>
      <c r="X35" s="20">
        <v>1</v>
      </c>
      <c r="Y35" s="20">
        <v>1</v>
      </c>
      <c r="Z35" s="20">
        <v>1</v>
      </c>
      <c r="AA35" s="20">
        <v>1</v>
      </c>
      <c r="AB35" s="20">
        <v>1</v>
      </c>
      <c r="AC35" s="20">
        <v>1</v>
      </c>
      <c r="AD35" s="20">
        <v>1</v>
      </c>
      <c r="AE35" s="20">
        <v>1</v>
      </c>
      <c r="AF35" s="20">
        <v>1</v>
      </c>
      <c r="AG35" s="20">
        <v>1</v>
      </c>
      <c r="AH35" s="20">
        <v>1</v>
      </c>
      <c r="AI35" s="20">
        <v>1</v>
      </c>
      <c r="AJ35" s="20">
        <v>1</v>
      </c>
      <c r="AK35" s="20">
        <v>1</v>
      </c>
      <c r="AL35" s="20">
        <v>1</v>
      </c>
      <c r="AM35" s="20">
        <v>1</v>
      </c>
      <c r="AN35" s="20">
        <v>1</v>
      </c>
      <c r="AO35" s="20">
        <v>1</v>
      </c>
      <c r="AP35" s="20">
        <v>1</v>
      </c>
      <c r="AQ35" s="20">
        <v>1</v>
      </c>
      <c r="AR35" s="20">
        <v>1</v>
      </c>
    </row>
    <row r="36" spans="1:44">
      <c r="A36" s="23">
        <v>316</v>
      </c>
      <c r="B36" s="18" t="s">
        <v>383</v>
      </c>
      <c r="C36" s="20">
        <v>16</v>
      </c>
      <c r="D36" s="20">
        <v>16</v>
      </c>
      <c r="E36" s="20">
        <v>16</v>
      </c>
      <c r="F36" s="20">
        <v>16</v>
      </c>
      <c r="G36" s="20">
        <v>16</v>
      </c>
      <c r="H36" s="20">
        <v>16</v>
      </c>
      <c r="I36" s="20">
        <v>16</v>
      </c>
      <c r="J36" s="20">
        <v>16</v>
      </c>
      <c r="K36" s="20">
        <v>16</v>
      </c>
      <c r="L36" s="20">
        <v>16</v>
      </c>
      <c r="M36" s="20">
        <v>15</v>
      </c>
      <c r="N36" s="20">
        <v>15</v>
      </c>
      <c r="O36" s="20">
        <v>15</v>
      </c>
      <c r="P36" s="20">
        <v>15</v>
      </c>
      <c r="Q36" s="20">
        <v>15</v>
      </c>
      <c r="R36" s="20">
        <v>15</v>
      </c>
      <c r="S36" s="20">
        <v>15</v>
      </c>
      <c r="T36" s="20">
        <v>15</v>
      </c>
      <c r="U36" s="20">
        <v>15</v>
      </c>
      <c r="V36" s="20">
        <v>15</v>
      </c>
      <c r="W36" s="20">
        <v>15</v>
      </c>
      <c r="X36" s="20">
        <v>15</v>
      </c>
      <c r="Y36" s="20">
        <v>15</v>
      </c>
      <c r="Z36" s="20">
        <v>15</v>
      </c>
      <c r="AA36" s="20">
        <v>15</v>
      </c>
      <c r="AB36" s="20">
        <v>15</v>
      </c>
      <c r="AC36" s="20">
        <v>15</v>
      </c>
      <c r="AD36" s="20">
        <v>15</v>
      </c>
      <c r="AE36" s="20">
        <v>15</v>
      </c>
      <c r="AF36" s="20">
        <v>15</v>
      </c>
      <c r="AG36" s="20">
        <v>15</v>
      </c>
      <c r="AH36" s="20">
        <v>15</v>
      </c>
      <c r="AI36" s="20">
        <v>15</v>
      </c>
      <c r="AJ36" s="20">
        <v>14</v>
      </c>
      <c r="AK36" s="20">
        <v>14</v>
      </c>
      <c r="AL36" s="20">
        <v>14</v>
      </c>
      <c r="AM36" s="20">
        <v>14</v>
      </c>
      <c r="AN36" s="20">
        <v>14</v>
      </c>
      <c r="AO36" s="20">
        <v>14</v>
      </c>
      <c r="AP36" s="20">
        <v>14</v>
      </c>
      <c r="AQ36" s="20">
        <v>14</v>
      </c>
      <c r="AR36" s="20">
        <v>14</v>
      </c>
    </row>
    <row r="37" spans="1:44">
      <c r="A37" s="23">
        <v>317</v>
      </c>
      <c r="B37" s="18" t="s">
        <v>384</v>
      </c>
      <c r="C37" s="20">
        <v>7</v>
      </c>
      <c r="D37" s="20">
        <v>7</v>
      </c>
      <c r="E37" s="20">
        <v>7</v>
      </c>
      <c r="F37" s="20">
        <v>7</v>
      </c>
      <c r="G37" s="20">
        <v>7</v>
      </c>
      <c r="H37" s="20">
        <v>7</v>
      </c>
      <c r="I37" s="20">
        <v>7</v>
      </c>
      <c r="J37" s="20">
        <v>7</v>
      </c>
      <c r="K37" s="20">
        <v>7</v>
      </c>
      <c r="L37" s="20">
        <v>7</v>
      </c>
      <c r="M37" s="20">
        <v>7</v>
      </c>
      <c r="N37" s="20">
        <v>7</v>
      </c>
      <c r="O37" s="20">
        <v>7</v>
      </c>
      <c r="P37" s="20">
        <v>7</v>
      </c>
      <c r="Q37" s="20">
        <v>7</v>
      </c>
      <c r="R37" s="20">
        <v>7</v>
      </c>
      <c r="S37" s="20">
        <v>7</v>
      </c>
      <c r="T37" s="20">
        <v>7</v>
      </c>
      <c r="U37" s="20">
        <v>7</v>
      </c>
      <c r="V37" s="20">
        <v>7</v>
      </c>
      <c r="W37" s="20">
        <v>7</v>
      </c>
      <c r="X37" s="20">
        <v>7</v>
      </c>
      <c r="Y37" s="20">
        <v>7</v>
      </c>
      <c r="Z37" s="20">
        <v>7</v>
      </c>
      <c r="AA37" s="20">
        <v>7</v>
      </c>
      <c r="AB37" s="20">
        <v>7</v>
      </c>
      <c r="AC37" s="20">
        <v>7</v>
      </c>
      <c r="AD37" s="20">
        <v>7</v>
      </c>
      <c r="AE37" s="20">
        <v>7</v>
      </c>
      <c r="AF37" s="20">
        <v>7</v>
      </c>
      <c r="AG37" s="20">
        <v>8</v>
      </c>
      <c r="AH37" s="20">
        <v>8</v>
      </c>
      <c r="AI37" s="20">
        <v>8</v>
      </c>
      <c r="AJ37" s="20">
        <v>8</v>
      </c>
      <c r="AK37" s="20">
        <v>8</v>
      </c>
      <c r="AL37" s="20">
        <v>8</v>
      </c>
      <c r="AM37" s="20">
        <v>8</v>
      </c>
      <c r="AN37" s="20">
        <v>8</v>
      </c>
      <c r="AO37" s="20">
        <v>8</v>
      </c>
      <c r="AP37" s="20">
        <v>8</v>
      </c>
      <c r="AQ37" s="20">
        <v>8</v>
      </c>
      <c r="AR37" s="20">
        <v>8</v>
      </c>
    </row>
    <row r="38" spans="1:44">
      <c r="A38" s="23">
        <v>318</v>
      </c>
      <c r="B38" s="18" t="s">
        <v>385</v>
      </c>
      <c r="C38" s="20">
        <v>15</v>
      </c>
      <c r="D38" s="20">
        <v>15</v>
      </c>
      <c r="E38" s="20">
        <v>15</v>
      </c>
      <c r="F38" s="20">
        <v>15</v>
      </c>
      <c r="G38" s="20">
        <v>15</v>
      </c>
      <c r="H38" s="20">
        <v>14</v>
      </c>
      <c r="I38" s="20">
        <v>14</v>
      </c>
      <c r="J38" s="20">
        <v>14</v>
      </c>
      <c r="K38" s="20">
        <v>13</v>
      </c>
      <c r="L38" s="20">
        <v>13</v>
      </c>
      <c r="M38" s="20">
        <v>13</v>
      </c>
      <c r="N38" s="20">
        <v>13</v>
      </c>
      <c r="O38" s="20">
        <v>13</v>
      </c>
      <c r="P38" s="20">
        <v>13</v>
      </c>
      <c r="Q38" s="20">
        <v>13</v>
      </c>
      <c r="R38" s="20">
        <v>13</v>
      </c>
      <c r="S38" s="20">
        <v>12</v>
      </c>
      <c r="T38" s="20">
        <v>12</v>
      </c>
      <c r="U38" s="20">
        <v>12</v>
      </c>
      <c r="V38" s="20">
        <v>12</v>
      </c>
      <c r="W38" s="20">
        <v>12</v>
      </c>
      <c r="X38" s="20">
        <v>12</v>
      </c>
      <c r="Y38" s="20">
        <v>12</v>
      </c>
      <c r="Z38" s="20">
        <v>12</v>
      </c>
      <c r="AA38" s="20">
        <v>12</v>
      </c>
      <c r="AB38" s="20">
        <v>12</v>
      </c>
      <c r="AC38" s="20">
        <v>12</v>
      </c>
      <c r="AD38" s="20">
        <v>12</v>
      </c>
      <c r="AE38" s="20">
        <v>12</v>
      </c>
      <c r="AF38" s="20">
        <v>12</v>
      </c>
      <c r="AG38" s="20">
        <v>12</v>
      </c>
      <c r="AH38" s="20">
        <v>12</v>
      </c>
      <c r="AI38" s="20">
        <v>12</v>
      </c>
      <c r="AJ38" s="20">
        <v>12</v>
      </c>
      <c r="AK38" s="20">
        <v>12</v>
      </c>
      <c r="AL38" s="20">
        <v>12</v>
      </c>
      <c r="AM38" s="20">
        <v>12</v>
      </c>
      <c r="AN38" s="20">
        <v>12</v>
      </c>
      <c r="AO38" s="20">
        <v>12</v>
      </c>
      <c r="AP38" s="20">
        <v>12</v>
      </c>
      <c r="AQ38" s="20">
        <v>12</v>
      </c>
      <c r="AR38" s="20">
        <v>12</v>
      </c>
    </row>
    <row r="39" spans="1:44">
      <c r="A39" s="23">
        <v>319</v>
      </c>
      <c r="B39" s="18" t="s">
        <v>386</v>
      </c>
      <c r="C39" s="20">
        <v>17</v>
      </c>
      <c r="D39" s="20">
        <v>17</v>
      </c>
      <c r="E39" s="20">
        <v>17</v>
      </c>
      <c r="F39" s="20">
        <v>17</v>
      </c>
      <c r="G39" s="20">
        <v>17</v>
      </c>
      <c r="H39" s="20">
        <v>17</v>
      </c>
      <c r="I39" s="20">
        <v>17</v>
      </c>
      <c r="J39" s="20">
        <v>17</v>
      </c>
      <c r="K39" s="20">
        <v>17</v>
      </c>
      <c r="L39" s="20">
        <v>17</v>
      </c>
      <c r="M39" s="20">
        <v>17</v>
      </c>
      <c r="N39" s="20">
        <v>17</v>
      </c>
      <c r="O39" s="20">
        <v>17</v>
      </c>
      <c r="P39" s="20">
        <v>18</v>
      </c>
      <c r="Q39" s="20">
        <v>18</v>
      </c>
      <c r="R39" s="20">
        <v>18</v>
      </c>
      <c r="S39" s="20">
        <v>18</v>
      </c>
      <c r="T39" s="20">
        <v>18</v>
      </c>
      <c r="U39" s="20">
        <v>18</v>
      </c>
      <c r="V39" s="20">
        <v>18</v>
      </c>
      <c r="W39" s="20">
        <v>18</v>
      </c>
      <c r="X39" s="20">
        <v>18</v>
      </c>
      <c r="Y39" s="20">
        <v>18</v>
      </c>
      <c r="Z39" s="20">
        <v>18</v>
      </c>
      <c r="AA39" s="20">
        <v>18</v>
      </c>
      <c r="AB39" s="20">
        <v>18</v>
      </c>
      <c r="AC39" s="20">
        <v>18</v>
      </c>
      <c r="AD39" s="20">
        <v>18</v>
      </c>
      <c r="AE39" s="20">
        <v>18</v>
      </c>
      <c r="AF39" s="20">
        <v>18</v>
      </c>
      <c r="AG39" s="20">
        <v>18</v>
      </c>
      <c r="AH39" s="20">
        <v>18</v>
      </c>
      <c r="AI39" s="20">
        <v>18</v>
      </c>
      <c r="AJ39" s="20">
        <v>18</v>
      </c>
      <c r="AK39" s="20">
        <v>18</v>
      </c>
      <c r="AL39" s="20">
        <v>19</v>
      </c>
      <c r="AM39" s="20">
        <v>19</v>
      </c>
      <c r="AN39" s="20">
        <v>19</v>
      </c>
      <c r="AO39" s="20">
        <v>18</v>
      </c>
      <c r="AP39" s="20">
        <v>18</v>
      </c>
      <c r="AQ39" s="20">
        <v>18</v>
      </c>
      <c r="AR39" s="20">
        <v>18</v>
      </c>
    </row>
    <row r="40" spans="1:44">
      <c r="A40" s="23">
        <v>320</v>
      </c>
      <c r="B40" s="18" t="s">
        <v>387</v>
      </c>
      <c r="C40" s="20">
        <v>19</v>
      </c>
      <c r="D40" s="20">
        <v>19</v>
      </c>
      <c r="E40" s="20">
        <v>19</v>
      </c>
      <c r="F40" s="20">
        <v>19</v>
      </c>
      <c r="G40" s="20">
        <v>19</v>
      </c>
      <c r="H40" s="20">
        <v>19</v>
      </c>
      <c r="I40" s="20">
        <v>19</v>
      </c>
      <c r="J40" s="20">
        <v>19</v>
      </c>
      <c r="K40" s="20">
        <v>20</v>
      </c>
      <c r="L40" s="20">
        <v>20</v>
      </c>
      <c r="M40" s="20">
        <v>20</v>
      </c>
      <c r="N40" s="20">
        <v>20</v>
      </c>
      <c r="O40" s="20">
        <v>20</v>
      </c>
      <c r="P40" s="20">
        <v>20</v>
      </c>
      <c r="Q40" s="20">
        <v>20</v>
      </c>
      <c r="R40" s="20">
        <v>20</v>
      </c>
      <c r="S40" s="20">
        <v>20</v>
      </c>
      <c r="T40" s="20">
        <v>20</v>
      </c>
      <c r="U40" s="20">
        <v>20</v>
      </c>
      <c r="V40" s="20">
        <v>20</v>
      </c>
      <c r="W40" s="20">
        <v>20</v>
      </c>
      <c r="X40" s="20">
        <v>20</v>
      </c>
      <c r="Y40" s="20">
        <v>20</v>
      </c>
      <c r="Z40" s="20">
        <v>20</v>
      </c>
      <c r="AA40" s="20">
        <v>20</v>
      </c>
      <c r="AB40" s="20">
        <v>20</v>
      </c>
      <c r="AC40" s="20">
        <v>20</v>
      </c>
      <c r="AD40" s="20">
        <v>20</v>
      </c>
      <c r="AE40" s="20">
        <v>20</v>
      </c>
      <c r="AF40" s="20">
        <v>20</v>
      </c>
      <c r="AG40" s="20">
        <v>20</v>
      </c>
      <c r="AH40" s="20">
        <v>20</v>
      </c>
      <c r="AI40" s="20">
        <v>19</v>
      </c>
      <c r="AJ40" s="20">
        <v>19</v>
      </c>
      <c r="AK40" s="20">
        <v>19</v>
      </c>
      <c r="AL40" s="20">
        <v>19</v>
      </c>
      <c r="AM40" s="20">
        <v>19</v>
      </c>
      <c r="AN40" s="20">
        <v>18</v>
      </c>
      <c r="AO40" s="20">
        <v>18</v>
      </c>
      <c r="AP40" s="20">
        <v>18</v>
      </c>
      <c r="AQ40" s="20">
        <v>18</v>
      </c>
      <c r="AR40" s="20">
        <v>18</v>
      </c>
    </row>
    <row r="41" spans="1:44">
      <c r="A41" s="23">
        <v>321</v>
      </c>
      <c r="B41" s="18" t="s">
        <v>388</v>
      </c>
      <c r="C41" s="20">
        <v>5</v>
      </c>
      <c r="D41" s="20">
        <v>5</v>
      </c>
      <c r="E41" s="20">
        <v>5</v>
      </c>
      <c r="F41" s="20">
        <v>5</v>
      </c>
      <c r="G41" s="20">
        <v>5</v>
      </c>
      <c r="H41" s="20">
        <v>5</v>
      </c>
      <c r="I41" s="20">
        <v>5</v>
      </c>
      <c r="J41" s="20">
        <v>5</v>
      </c>
      <c r="K41" s="20">
        <v>5</v>
      </c>
      <c r="L41" s="20">
        <v>5</v>
      </c>
      <c r="M41" s="20">
        <v>5</v>
      </c>
      <c r="N41" s="20">
        <v>5</v>
      </c>
      <c r="O41" s="20">
        <v>5</v>
      </c>
      <c r="P41" s="20">
        <v>5</v>
      </c>
      <c r="Q41" s="20">
        <v>5</v>
      </c>
      <c r="R41" s="20">
        <v>5</v>
      </c>
      <c r="S41" s="20">
        <v>5</v>
      </c>
      <c r="T41" s="20">
        <v>5</v>
      </c>
      <c r="U41" s="20">
        <v>5</v>
      </c>
      <c r="V41" s="20">
        <v>5</v>
      </c>
      <c r="W41" s="20">
        <v>5</v>
      </c>
      <c r="X41" s="20">
        <v>5</v>
      </c>
      <c r="Y41" s="20">
        <v>5</v>
      </c>
      <c r="Z41" s="20">
        <v>5</v>
      </c>
      <c r="AA41" s="20">
        <v>5</v>
      </c>
      <c r="AB41" s="20">
        <v>5</v>
      </c>
      <c r="AC41" s="20">
        <v>5</v>
      </c>
      <c r="AD41" s="20">
        <v>5</v>
      </c>
      <c r="AE41" s="20">
        <v>5</v>
      </c>
      <c r="AF41" s="20">
        <v>5</v>
      </c>
      <c r="AG41" s="20">
        <v>5</v>
      </c>
      <c r="AH41" s="20">
        <v>5</v>
      </c>
      <c r="AI41" s="20">
        <v>5</v>
      </c>
      <c r="AJ41" s="20">
        <v>5</v>
      </c>
      <c r="AK41" s="20">
        <v>5</v>
      </c>
      <c r="AL41" s="20">
        <v>5</v>
      </c>
      <c r="AM41" s="20">
        <v>5</v>
      </c>
      <c r="AN41" s="20">
        <v>5</v>
      </c>
      <c r="AO41" s="20">
        <v>5</v>
      </c>
      <c r="AP41" s="20">
        <v>5</v>
      </c>
      <c r="AQ41" s="20">
        <v>5</v>
      </c>
      <c r="AR41" s="20">
        <v>5</v>
      </c>
    </row>
    <row r="42" spans="1:44">
      <c r="A42" s="23">
        <v>322</v>
      </c>
      <c r="B42" s="18" t="s">
        <v>389</v>
      </c>
      <c r="C42" s="20">
        <v>7</v>
      </c>
      <c r="D42" s="20">
        <v>8</v>
      </c>
      <c r="E42" s="20">
        <v>8</v>
      </c>
      <c r="F42" s="20">
        <v>8</v>
      </c>
      <c r="G42" s="20">
        <v>9</v>
      </c>
      <c r="H42" s="20">
        <v>9</v>
      </c>
      <c r="I42" s="20">
        <v>9</v>
      </c>
      <c r="J42" s="20">
        <v>9</v>
      </c>
      <c r="K42" s="20">
        <v>9</v>
      </c>
      <c r="L42" s="20">
        <v>9</v>
      </c>
      <c r="M42" s="20">
        <v>9</v>
      </c>
      <c r="N42" s="20">
        <v>9</v>
      </c>
      <c r="O42" s="20">
        <v>9</v>
      </c>
      <c r="P42" s="20">
        <v>8</v>
      </c>
      <c r="Q42" s="20">
        <v>8</v>
      </c>
      <c r="R42" s="20">
        <v>8</v>
      </c>
      <c r="S42" s="20">
        <v>8</v>
      </c>
      <c r="T42" s="20">
        <v>8</v>
      </c>
      <c r="U42" s="20">
        <v>7</v>
      </c>
      <c r="V42" s="20">
        <v>7</v>
      </c>
      <c r="W42" s="20">
        <v>7</v>
      </c>
      <c r="X42" s="20">
        <v>7</v>
      </c>
      <c r="Y42" s="20">
        <v>7</v>
      </c>
      <c r="Z42" s="20">
        <v>7</v>
      </c>
      <c r="AA42" s="20">
        <v>7</v>
      </c>
      <c r="AB42" s="20">
        <v>7</v>
      </c>
      <c r="AC42" s="20">
        <v>7</v>
      </c>
      <c r="AD42" s="20">
        <v>7</v>
      </c>
      <c r="AE42" s="20">
        <v>7</v>
      </c>
      <c r="AF42" s="20">
        <v>7</v>
      </c>
      <c r="AG42" s="20">
        <v>7</v>
      </c>
      <c r="AH42" s="20">
        <v>7</v>
      </c>
      <c r="AI42" s="20">
        <v>7</v>
      </c>
      <c r="AJ42" s="20">
        <v>7</v>
      </c>
      <c r="AK42" s="20">
        <v>7</v>
      </c>
      <c r="AL42" s="20">
        <v>7</v>
      </c>
      <c r="AM42" s="20">
        <v>7</v>
      </c>
      <c r="AN42" s="20">
        <v>7</v>
      </c>
      <c r="AO42" s="20">
        <v>7</v>
      </c>
      <c r="AP42" s="20">
        <v>7</v>
      </c>
      <c r="AQ42" s="20">
        <v>7</v>
      </c>
      <c r="AR42" s="20">
        <v>7</v>
      </c>
    </row>
    <row r="43" spans="1:44">
      <c r="A43" s="23">
        <v>323</v>
      </c>
      <c r="B43" s="18" t="s">
        <v>390</v>
      </c>
      <c r="C43" s="20">
        <v>11</v>
      </c>
      <c r="D43" s="20">
        <v>11</v>
      </c>
      <c r="E43" s="20">
        <v>11</v>
      </c>
      <c r="F43" s="20">
        <v>11</v>
      </c>
      <c r="G43" s="20">
        <v>11</v>
      </c>
      <c r="H43" s="20">
        <v>11</v>
      </c>
      <c r="I43" s="20">
        <v>11</v>
      </c>
      <c r="J43" s="20">
        <v>11</v>
      </c>
      <c r="K43" s="20">
        <v>11</v>
      </c>
      <c r="L43" s="20">
        <v>11</v>
      </c>
      <c r="M43" s="20">
        <v>11</v>
      </c>
      <c r="N43" s="20">
        <v>11</v>
      </c>
      <c r="O43" s="20">
        <v>11</v>
      </c>
      <c r="P43" s="20">
        <v>10</v>
      </c>
      <c r="Q43" s="20">
        <v>10</v>
      </c>
      <c r="R43" s="20">
        <v>10</v>
      </c>
      <c r="S43" s="20">
        <v>10</v>
      </c>
      <c r="T43" s="20">
        <v>10</v>
      </c>
      <c r="U43" s="20">
        <v>11</v>
      </c>
      <c r="V43" s="20">
        <v>11</v>
      </c>
      <c r="W43" s="20">
        <v>11</v>
      </c>
      <c r="X43" s="20">
        <v>11</v>
      </c>
      <c r="Y43" s="20">
        <v>11</v>
      </c>
      <c r="Z43" s="20">
        <v>11</v>
      </c>
      <c r="AA43" s="20">
        <v>11</v>
      </c>
      <c r="AB43" s="20">
        <v>11</v>
      </c>
      <c r="AC43" s="20">
        <v>11</v>
      </c>
      <c r="AD43" s="20">
        <v>11</v>
      </c>
      <c r="AE43" s="20">
        <v>11</v>
      </c>
      <c r="AF43" s="20">
        <v>11</v>
      </c>
      <c r="AG43" s="20">
        <v>11</v>
      </c>
      <c r="AH43" s="20">
        <v>11</v>
      </c>
      <c r="AI43" s="20">
        <v>11</v>
      </c>
      <c r="AJ43" s="20">
        <v>11</v>
      </c>
      <c r="AK43" s="20">
        <v>11</v>
      </c>
      <c r="AL43" s="20">
        <v>11</v>
      </c>
      <c r="AM43" s="20">
        <v>11</v>
      </c>
      <c r="AN43" s="20">
        <v>11</v>
      </c>
      <c r="AO43" s="20">
        <v>11</v>
      </c>
      <c r="AP43" s="20">
        <v>11</v>
      </c>
      <c r="AQ43" s="20">
        <v>11</v>
      </c>
      <c r="AR43" s="20">
        <v>11</v>
      </c>
    </row>
    <row r="44" spans="1:44">
      <c r="A44" s="23">
        <v>324</v>
      </c>
      <c r="B44" s="18" t="s">
        <v>391</v>
      </c>
      <c r="C44" s="20">
        <v>241</v>
      </c>
      <c r="D44" s="20">
        <v>239</v>
      </c>
      <c r="E44" s="20">
        <v>240</v>
      </c>
      <c r="F44" s="20">
        <v>241</v>
      </c>
      <c r="G44" s="20">
        <v>241</v>
      </c>
      <c r="H44" s="20">
        <v>243</v>
      </c>
      <c r="I44" s="20">
        <v>243</v>
      </c>
      <c r="J44" s="20">
        <v>242</v>
      </c>
      <c r="K44" s="20">
        <v>242</v>
      </c>
      <c r="L44" s="20">
        <v>243</v>
      </c>
      <c r="M44" s="20">
        <v>243</v>
      </c>
      <c r="N44" s="20">
        <v>244</v>
      </c>
      <c r="O44" s="20">
        <v>246</v>
      </c>
      <c r="P44" s="20">
        <v>244</v>
      </c>
      <c r="Q44" s="20">
        <v>245</v>
      </c>
      <c r="R44" s="20">
        <v>245</v>
      </c>
      <c r="S44" s="20">
        <v>247</v>
      </c>
      <c r="T44" s="20">
        <v>244</v>
      </c>
      <c r="U44" s="20">
        <v>237</v>
      </c>
      <c r="V44" s="20">
        <v>237</v>
      </c>
      <c r="W44" s="20">
        <v>237</v>
      </c>
      <c r="X44" s="20">
        <v>235</v>
      </c>
      <c r="Y44" s="20">
        <v>235</v>
      </c>
      <c r="Z44" s="20">
        <v>235</v>
      </c>
      <c r="AA44" s="20">
        <v>233</v>
      </c>
      <c r="AB44" s="20">
        <v>232</v>
      </c>
      <c r="AC44" s="20">
        <v>234</v>
      </c>
      <c r="AD44" s="20">
        <v>236</v>
      </c>
      <c r="AE44" s="20">
        <v>232</v>
      </c>
      <c r="AF44" s="20">
        <v>231</v>
      </c>
      <c r="AG44" s="20">
        <v>231</v>
      </c>
      <c r="AH44" s="20">
        <v>232</v>
      </c>
      <c r="AI44" s="20">
        <v>233</v>
      </c>
      <c r="AJ44" s="20">
        <v>237</v>
      </c>
      <c r="AK44" s="20">
        <v>236</v>
      </c>
      <c r="AL44" s="20">
        <v>236</v>
      </c>
      <c r="AM44" s="20">
        <v>237</v>
      </c>
      <c r="AN44" s="20">
        <v>236</v>
      </c>
      <c r="AO44" s="20">
        <v>238</v>
      </c>
      <c r="AP44" s="20">
        <v>238</v>
      </c>
      <c r="AQ44" s="20">
        <v>237</v>
      </c>
      <c r="AR44" s="20">
        <v>234</v>
      </c>
    </row>
    <row r="45" spans="1:44">
      <c r="A45" s="23">
        <v>325</v>
      </c>
      <c r="B45" s="18" t="s">
        <v>392</v>
      </c>
      <c r="C45" s="20">
        <v>8</v>
      </c>
      <c r="D45" s="20">
        <v>8</v>
      </c>
      <c r="E45" s="20">
        <v>8</v>
      </c>
      <c r="F45" s="20">
        <v>8</v>
      </c>
      <c r="G45" s="20">
        <v>8</v>
      </c>
      <c r="H45" s="20">
        <v>8</v>
      </c>
      <c r="I45" s="20">
        <v>8</v>
      </c>
      <c r="J45" s="20">
        <v>8</v>
      </c>
      <c r="K45" s="20">
        <v>9</v>
      </c>
      <c r="L45" s="20">
        <v>9</v>
      </c>
      <c r="M45" s="20">
        <v>8</v>
      </c>
      <c r="N45" s="20">
        <v>8</v>
      </c>
      <c r="O45" s="20">
        <v>8</v>
      </c>
      <c r="P45" s="20">
        <v>8</v>
      </c>
      <c r="Q45" s="20">
        <v>8</v>
      </c>
      <c r="R45" s="20">
        <v>8</v>
      </c>
      <c r="S45" s="20">
        <v>8</v>
      </c>
      <c r="T45" s="20">
        <v>8</v>
      </c>
      <c r="U45" s="20">
        <v>8</v>
      </c>
      <c r="V45" s="20">
        <v>8</v>
      </c>
      <c r="W45" s="20">
        <v>7</v>
      </c>
      <c r="X45" s="20">
        <v>7</v>
      </c>
      <c r="Y45" s="20">
        <v>7</v>
      </c>
      <c r="Z45" s="20">
        <v>7</v>
      </c>
      <c r="AA45" s="20">
        <v>7</v>
      </c>
      <c r="AB45" s="20">
        <v>7</v>
      </c>
      <c r="AC45" s="20">
        <v>7</v>
      </c>
      <c r="AD45" s="20">
        <v>7</v>
      </c>
      <c r="AE45" s="20">
        <v>7</v>
      </c>
      <c r="AF45" s="20">
        <v>7</v>
      </c>
      <c r="AG45" s="20">
        <v>7</v>
      </c>
      <c r="AH45" s="20">
        <v>7</v>
      </c>
      <c r="AI45" s="20">
        <v>7</v>
      </c>
      <c r="AJ45" s="20">
        <v>7</v>
      </c>
      <c r="AK45" s="20">
        <v>7</v>
      </c>
      <c r="AL45" s="20">
        <v>7</v>
      </c>
      <c r="AM45" s="20">
        <v>7</v>
      </c>
      <c r="AN45" s="20">
        <v>7</v>
      </c>
      <c r="AO45" s="20">
        <v>7</v>
      </c>
      <c r="AP45" s="20">
        <v>7</v>
      </c>
      <c r="AQ45" s="20">
        <v>7</v>
      </c>
      <c r="AR45" s="20">
        <v>7</v>
      </c>
    </row>
    <row r="46" spans="1:44">
      <c r="A46" s="23">
        <v>326</v>
      </c>
      <c r="B46" s="18" t="s">
        <v>393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0">
        <v>0</v>
      </c>
      <c r="T46" s="20">
        <v>0</v>
      </c>
      <c r="U46" s="20">
        <v>0</v>
      </c>
      <c r="V46" s="20">
        <v>0</v>
      </c>
      <c r="W46" s="20">
        <v>0</v>
      </c>
      <c r="X46" s="20">
        <v>0</v>
      </c>
      <c r="Y46" s="20">
        <v>0</v>
      </c>
      <c r="Z46" s="20">
        <v>0</v>
      </c>
      <c r="AA46" s="20">
        <v>0</v>
      </c>
      <c r="AB46" s="20">
        <v>0</v>
      </c>
      <c r="AC46" s="20">
        <v>0</v>
      </c>
      <c r="AD46" s="20">
        <v>0</v>
      </c>
      <c r="AE46" s="20">
        <v>0</v>
      </c>
      <c r="AF46" s="20">
        <v>0</v>
      </c>
      <c r="AG46" s="20">
        <v>0</v>
      </c>
      <c r="AH46" s="20">
        <v>0</v>
      </c>
      <c r="AI46" s="20">
        <v>0</v>
      </c>
      <c r="AJ46" s="20">
        <v>0</v>
      </c>
      <c r="AK46" s="20">
        <v>0</v>
      </c>
      <c r="AL46" s="20">
        <v>0</v>
      </c>
      <c r="AM46" s="20">
        <v>0</v>
      </c>
      <c r="AN46" s="20">
        <v>0</v>
      </c>
      <c r="AO46" s="20">
        <v>0</v>
      </c>
      <c r="AP46" s="20">
        <v>0</v>
      </c>
      <c r="AQ46" s="20">
        <v>0</v>
      </c>
      <c r="AR46" s="20">
        <v>0</v>
      </c>
    </row>
    <row r="47" spans="1:44">
      <c r="A47" s="23">
        <v>327</v>
      </c>
      <c r="B47" s="18" t="s">
        <v>394</v>
      </c>
      <c r="C47" s="20">
        <v>134</v>
      </c>
      <c r="D47" s="20">
        <v>135</v>
      </c>
      <c r="E47" s="20">
        <v>136</v>
      </c>
      <c r="F47" s="20">
        <v>139</v>
      </c>
      <c r="G47" s="20">
        <v>140</v>
      </c>
      <c r="H47" s="20">
        <v>140</v>
      </c>
      <c r="I47" s="20">
        <v>138</v>
      </c>
      <c r="J47" s="20">
        <v>139</v>
      </c>
      <c r="K47" s="20">
        <v>137</v>
      </c>
      <c r="L47" s="20">
        <v>138</v>
      </c>
      <c r="M47" s="20">
        <v>137</v>
      </c>
      <c r="N47" s="20">
        <v>136</v>
      </c>
      <c r="O47" s="20">
        <v>137</v>
      </c>
      <c r="P47" s="20">
        <v>138</v>
      </c>
      <c r="Q47" s="20">
        <v>138</v>
      </c>
      <c r="R47" s="20">
        <v>139</v>
      </c>
      <c r="S47" s="20">
        <v>139</v>
      </c>
      <c r="T47" s="20">
        <v>137</v>
      </c>
      <c r="U47" s="20">
        <v>139</v>
      </c>
      <c r="V47" s="20">
        <v>136</v>
      </c>
      <c r="W47" s="20">
        <v>138</v>
      </c>
      <c r="X47" s="20">
        <v>141</v>
      </c>
      <c r="Y47" s="20">
        <v>142</v>
      </c>
      <c r="Z47" s="20">
        <v>142</v>
      </c>
      <c r="AA47" s="20">
        <v>142</v>
      </c>
      <c r="AB47" s="20">
        <v>141</v>
      </c>
      <c r="AC47" s="20">
        <v>140</v>
      </c>
      <c r="AD47" s="20">
        <v>140</v>
      </c>
      <c r="AE47" s="20">
        <v>140</v>
      </c>
      <c r="AF47" s="20">
        <v>140</v>
      </c>
      <c r="AG47" s="20">
        <v>137</v>
      </c>
      <c r="AH47" s="20">
        <v>137</v>
      </c>
      <c r="AI47" s="20">
        <v>137</v>
      </c>
      <c r="AJ47" s="20">
        <v>137</v>
      </c>
      <c r="AK47" s="20">
        <v>139</v>
      </c>
      <c r="AL47" s="20">
        <v>139</v>
      </c>
      <c r="AM47" s="20">
        <v>140</v>
      </c>
      <c r="AN47" s="20">
        <v>141</v>
      </c>
      <c r="AO47" s="20">
        <v>142</v>
      </c>
      <c r="AP47" s="20">
        <v>138</v>
      </c>
      <c r="AQ47" s="20">
        <v>138</v>
      </c>
      <c r="AR47" s="20">
        <v>137</v>
      </c>
    </row>
    <row r="48" spans="1:44">
      <c r="A48" s="23">
        <v>328</v>
      </c>
      <c r="B48" s="18" t="s">
        <v>395</v>
      </c>
      <c r="C48" s="20">
        <v>15</v>
      </c>
      <c r="D48" s="20">
        <v>15</v>
      </c>
      <c r="E48" s="20">
        <v>15</v>
      </c>
      <c r="F48" s="20">
        <v>15</v>
      </c>
      <c r="G48" s="20">
        <v>16</v>
      </c>
      <c r="H48" s="20">
        <v>16</v>
      </c>
      <c r="I48" s="20">
        <v>16</v>
      </c>
      <c r="J48" s="20">
        <v>16</v>
      </c>
      <c r="K48" s="20">
        <v>16</v>
      </c>
      <c r="L48" s="20">
        <v>16</v>
      </c>
      <c r="M48" s="20">
        <v>16</v>
      </c>
      <c r="N48" s="20">
        <v>16</v>
      </c>
      <c r="O48" s="20">
        <v>16</v>
      </c>
      <c r="P48" s="20">
        <v>16</v>
      </c>
      <c r="Q48" s="20">
        <v>16</v>
      </c>
      <c r="R48" s="20">
        <v>16</v>
      </c>
      <c r="S48" s="20">
        <v>16</v>
      </c>
      <c r="T48" s="20">
        <v>16</v>
      </c>
      <c r="U48" s="20">
        <v>16</v>
      </c>
      <c r="V48" s="20">
        <v>16</v>
      </c>
      <c r="W48" s="20">
        <v>16</v>
      </c>
      <c r="X48" s="20">
        <v>16</v>
      </c>
      <c r="Y48" s="20">
        <v>16</v>
      </c>
      <c r="Z48" s="20">
        <v>15</v>
      </c>
      <c r="AA48" s="20">
        <v>15</v>
      </c>
      <c r="AB48" s="20">
        <v>15</v>
      </c>
      <c r="AC48" s="20">
        <v>15</v>
      </c>
      <c r="AD48" s="20">
        <v>15</v>
      </c>
      <c r="AE48" s="20">
        <v>15</v>
      </c>
      <c r="AF48" s="20">
        <v>15</v>
      </c>
      <c r="AG48" s="20">
        <v>16</v>
      </c>
      <c r="AH48" s="20">
        <v>16</v>
      </c>
      <c r="AI48" s="20">
        <v>16</v>
      </c>
      <c r="AJ48" s="20">
        <v>16</v>
      </c>
      <c r="AK48" s="20">
        <v>16</v>
      </c>
      <c r="AL48" s="20">
        <v>16</v>
      </c>
      <c r="AM48" s="20">
        <v>16</v>
      </c>
      <c r="AN48" s="20">
        <v>16</v>
      </c>
      <c r="AO48" s="20">
        <v>16</v>
      </c>
      <c r="AP48" s="20">
        <v>16</v>
      </c>
      <c r="AQ48" s="20">
        <v>16</v>
      </c>
      <c r="AR48" s="20">
        <v>16</v>
      </c>
    </row>
    <row r="49" spans="1:44">
      <c r="A49" s="23">
        <v>329</v>
      </c>
      <c r="B49" s="18" t="s">
        <v>396</v>
      </c>
      <c r="C49" s="20">
        <v>21</v>
      </c>
      <c r="D49" s="20">
        <v>21</v>
      </c>
      <c r="E49" s="20">
        <v>21</v>
      </c>
      <c r="F49" s="20">
        <v>21</v>
      </c>
      <c r="G49" s="20">
        <v>21</v>
      </c>
      <c r="H49" s="20">
        <v>21</v>
      </c>
      <c r="I49" s="20">
        <v>21</v>
      </c>
      <c r="J49" s="20">
        <v>21</v>
      </c>
      <c r="K49" s="20">
        <v>21</v>
      </c>
      <c r="L49" s="20">
        <v>21</v>
      </c>
      <c r="M49" s="20">
        <v>21</v>
      </c>
      <c r="N49" s="20">
        <v>21</v>
      </c>
      <c r="O49" s="20">
        <v>21</v>
      </c>
      <c r="P49" s="20">
        <v>21</v>
      </c>
      <c r="Q49" s="20">
        <v>21</v>
      </c>
      <c r="R49" s="20">
        <v>21</v>
      </c>
      <c r="S49" s="20">
        <v>21</v>
      </c>
      <c r="T49" s="20">
        <v>21</v>
      </c>
      <c r="U49" s="20">
        <v>21</v>
      </c>
      <c r="V49" s="20">
        <v>21</v>
      </c>
      <c r="W49" s="20">
        <v>21</v>
      </c>
      <c r="X49" s="20">
        <v>21</v>
      </c>
      <c r="Y49" s="20">
        <v>21</v>
      </c>
      <c r="Z49" s="20">
        <v>21</v>
      </c>
      <c r="AA49" s="20">
        <v>21</v>
      </c>
      <c r="AB49" s="20">
        <v>21</v>
      </c>
      <c r="AC49" s="20">
        <v>21</v>
      </c>
      <c r="AD49" s="20">
        <v>21</v>
      </c>
      <c r="AE49" s="20">
        <v>21</v>
      </c>
      <c r="AF49" s="20">
        <v>21</v>
      </c>
      <c r="AG49" s="20">
        <v>21</v>
      </c>
      <c r="AH49" s="20">
        <v>21</v>
      </c>
      <c r="AI49" s="20">
        <v>21</v>
      </c>
      <c r="AJ49" s="20">
        <v>21</v>
      </c>
      <c r="AK49" s="20">
        <v>21</v>
      </c>
      <c r="AL49" s="20">
        <v>21</v>
      </c>
      <c r="AM49" s="20">
        <v>21</v>
      </c>
      <c r="AN49" s="20">
        <v>21</v>
      </c>
      <c r="AO49" s="20">
        <v>21</v>
      </c>
      <c r="AP49" s="20">
        <v>21</v>
      </c>
      <c r="AQ49" s="20">
        <v>21</v>
      </c>
      <c r="AR49" s="20">
        <v>21</v>
      </c>
    </row>
    <row r="50" spans="1:44">
      <c r="A50" s="23">
        <v>402</v>
      </c>
      <c r="B50" s="18" t="s">
        <v>397</v>
      </c>
      <c r="C50" s="20">
        <v>1</v>
      </c>
      <c r="D50" s="20">
        <v>1</v>
      </c>
      <c r="E50" s="20">
        <v>1</v>
      </c>
      <c r="F50" s="20">
        <v>1</v>
      </c>
      <c r="G50" s="20">
        <v>1</v>
      </c>
      <c r="H50" s="20">
        <v>1</v>
      </c>
      <c r="I50" s="20">
        <v>1</v>
      </c>
      <c r="J50" s="20">
        <v>1</v>
      </c>
      <c r="K50" s="20">
        <v>1</v>
      </c>
      <c r="L50" s="20">
        <v>1</v>
      </c>
      <c r="M50" s="20">
        <v>1</v>
      </c>
      <c r="N50" s="20">
        <v>1</v>
      </c>
      <c r="O50" s="20">
        <v>1</v>
      </c>
      <c r="P50" s="20">
        <v>1</v>
      </c>
      <c r="Q50" s="20">
        <v>1</v>
      </c>
      <c r="R50" s="20">
        <v>1</v>
      </c>
      <c r="S50" s="20">
        <v>1</v>
      </c>
      <c r="T50" s="20">
        <v>1</v>
      </c>
      <c r="U50" s="20">
        <v>1</v>
      </c>
      <c r="V50" s="20">
        <v>1</v>
      </c>
      <c r="W50" s="20">
        <v>1</v>
      </c>
      <c r="X50" s="20">
        <v>1</v>
      </c>
      <c r="Y50" s="20">
        <v>1</v>
      </c>
      <c r="Z50" s="20">
        <v>1</v>
      </c>
      <c r="AA50" s="20">
        <v>1</v>
      </c>
      <c r="AB50" s="20">
        <v>1</v>
      </c>
      <c r="AC50" s="20">
        <v>1</v>
      </c>
      <c r="AD50" s="20">
        <v>1</v>
      </c>
      <c r="AE50" s="20">
        <v>1</v>
      </c>
      <c r="AF50" s="20">
        <v>1</v>
      </c>
      <c r="AG50" s="20">
        <v>1</v>
      </c>
      <c r="AH50" s="20">
        <v>1</v>
      </c>
      <c r="AI50" s="20">
        <v>1</v>
      </c>
      <c r="AJ50" s="20">
        <v>1</v>
      </c>
      <c r="AK50" s="20">
        <v>1</v>
      </c>
      <c r="AL50" s="20">
        <v>1</v>
      </c>
      <c r="AM50" s="20">
        <v>1</v>
      </c>
      <c r="AN50" s="20">
        <v>1</v>
      </c>
      <c r="AO50" s="20">
        <v>1</v>
      </c>
      <c r="AP50" s="20">
        <v>1</v>
      </c>
      <c r="AQ50" s="20">
        <v>1</v>
      </c>
      <c r="AR50" s="20">
        <v>1</v>
      </c>
    </row>
    <row r="51" spans="1:44">
      <c r="A51" s="23">
        <v>406</v>
      </c>
      <c r="B51" s="18" t="s">
        <v>398</v>
      </c>
      <c r="C51" s="20">
        <v>47</v>
      </c>
      <c r="D51" s="20">
        <v>47</v>
      </c>
      <c r="E51" s="20">
        <v>47</v>
      </c>
      <c r="F51" s="20">
        <v>47</v>
      </c>
      <c r="G51" s="20">
        <v>47</v>
      </c>
      <c r="H51" s="20">
        <v>47</v>
      </c>
      <c r="I51" s="20">
        <v>45</v>
      </c>
      <c r="J51" s="20">
        <v>45</v>
      </c>
      <c r="K51" s="20">
        <v>45</v>
      </c>
      <c r="L51" s="20">
        <v>45</v>
      </c>
      <c r="M51" s="20">
        <v>46</v>
      </c>
      <c r="N51" s="20">
        <v>45</v>
      </c>
      <c r="O51" s="20">
        <v>45</v>
      </c>
      <c r="P51" s="20">
        <v>45</v>
      </c>
      <c r="Q51" s="20">
        <v>45</v>
      </c>
      <c r="R51" s="20">
        <v>45</v>
      </c>
      <c r="S51" s="20">
        <v>45</v>
      </c>
      <c r="T51" s="20">
        <v>45</v>
      </c>
      <c r="U51" s="20">
        <v>46</v>
      </c>
      <c r="V51" s="20">
        <v>46</v>
      </c>
      <c r="W51" s="20">
        <v>45</v>
      </c>
      <c r="X51" s="20">
        <v>46</v>
      </c>
      <c r="Y51" s="20">
        <v>45</v>
      </c>
      <c r="Z51" s="20">
        <v>45</v>
      </c>
      <c r="AA51" s="20">
        <v>45</v>
      </c>
      <c r="AB51" s="20">
        <v>45</v>
      </c>
      <c r="AC51" s="20">
        <v>44</v>
      </c>
      <c r="AD51" s="20">
        <v>44</v>
      </c>
      <c r="AE51" s="20">
        <v>44</v>
      </c>
      <c r="AF51" s="20">
        <v>44</v>
      </c>
      <c r="AG51" s="20">
        <v>44</v>
      </c>
      <c r="AH51" s="20">
        <v>44</v>
      </c>
      <c r="AI51" s="20">
        <v>44</v>
      </c>
      <c r="AJ51" s="20">
        <v>44</v>
      </c>
      <c r="AK51" s="20">
        <v>44</v>
      </c>
      <c r="AL51" s="20">
        <v>44</v>
      </c>
      <c r="AM51" s="20">
        <v>44</v>
      </c>
      <c r="AN51" s="20">
        <v>44</v>
      </c>
      <c r="AO51" s="20">
        <v>44</v>
      </c>
      <c r="AP51" s="20">
        <v>44</v>
      </c>
      <c r="AQ51" s="20">
        <v>44</v>
      </c>
      <c r="AR51" s="20">
        <v>44</v>
      </c>
    </row>
    <row r="52" spans="1:44">
      <c r="A52" s="23">
        <v>407</v>
      </c>
      <c r="B52" s="18" t="s">
        <v>399</v>
      </c>
      <c r="C52" s="20">
        <v>9</v>
      </c>
      <c r="D52" s="20">
        <v>9</v>
      </c>
      <c r="E52" s="20">
        <v>9</v>
      </c>
      <c r="F52" s="20">
        <v>9</v>
      </c>
      <c r="G52" s="20">
        <v>9</v>
      </c>
      <c r="H52" s="20">
        <v>9</v>
      </c>
      <c r="I52" s="20">
        <v>9</v>
      </c>
      <c r="J52" s="20">
        <v>9</v>
      </c>
      <c r="K52" s="20">
        <v>9</v>
      </c>
      <c r="L52" s="20">
        <v>9</v>
      </c>
      <c r="M52" s="20">
        <v>9</v>
      </c>
      <c r="N52" s="20">
        <v>9</v>
      </c>
      <c r="O52" s="20">
        <v>9</v>
      </c>
      <c r="P52" s="20">
        <v>9</v>
      </c>
      <c r="Q52" s="20">
        <v>9</v>
      </c>
      <c r="R52" s="20">
        <v>9</v>
      </c>
      <c r="S52" s="20">
        <v>9</v>
      </c>
      <c r="T52" s="20">
        <v>9</v>
      </c>
      <c r="U52" s="20">
        <v>9</v>
      </c>
      <c r="V52" s="20">
        <v>9</v>
      </c>
      <c r="W52" s="20">
        <v>9</v>
      </c>
      <c r="X52" s="20">
        <v>9</v>
      </c>
      <c r="Y52" s="20">
        <v>9</v>
      </c>
      <c r="Z52" s="20">
        <v>9</v>
      </c>
      <c r="AA52" s="20">
        <v>9</v>
      </c>
      <c r="AB52" s="20">
        <v>9</v>
      </c>
      <c r="AC52" s="20">
        <v>9</v>
      </c>
      <c r="AD52" s="20">
        <v>9</v>
      </c>
      <c r="AE52" s="20">
        <v>9</v>
      </c>
      <c r="AF52" s="20">
        <v>9</v>
      </c>
      <c r="AG52" s="20">
        <v>10</v>
      </c>
      <c r="AH52" s="20">
        <v>10</v>
      </c>
      <c r="AI52" s="20">
        <v>10</v>
      </c>
      <c r="AJ52" s="20">
        <v>10</v>
      </c>
      <c r="AK52" s="20">
        <v>10</v>
      </c>
      <c r="AL52" s="20">
        <v>10</v>
      </c>
      <c r="AM52" s="20">
        <v>10</v>
      </c>
      <c r="AN52" s="20">
        <v>10</v>
      </c>
      <c r="AO52" s="20">
        <v>10</v>
      </c>
      <c r="AP52" s="20">
        <v>10</v>
      </c>
      <c r="AQ52" s="20">
        <v>10</v>
      </c>
      <c r="AR52" s="20">
        <v>10</v>
      </c>
    </row>
    <row r="53" spans="1:44">
      <c r="A53" s="23">
        <v>408</v>
      </c>
      <c r="B53" s="18" t="s">
        <v>400</v>
      </c>
      <c r="C53" s="20">
        <v>4</v>
      </c>
      <c r="D53" s="20">
        <v>4</v>
      </c>
      <c r="E53" s="20">
        <v>4</v>
      </c>
      <c r="F53" s="20">
        <v>4</v>
      </c>
      <c r="G53" s="20">
        <v>4</v>
      </c>
      <c r="H53" s="20">
        <v>4</v>
      </c>
      <c r="I53" s="20">
        <v>4</v>
      </c>
      <c r="J53" s="20">
        <v>4</v>
      </c>
      <c r="K53" s="20">
        <v>4</v>
      </c>
      <c r="L53" s="20">
        <v>4</v>
      </c>
      <c r="M53" s="20">
        <v>4</v>
      </c>
      <c r="N53" s="20">
        <v>4</v>
      </c>
      <c r="O53" s="20">
        <v>4</v>
      </c>
      <c r="P53" s="20">
        <v>4</v>
      </c>
      <c r="Q53" s="20">
        <v>4</v>
      </c>
      <c r="R53" s="20">
        <v>4</v>
      </c>
      <c r="S53" s="20">
        <v>4</v>
      </c>
      <c r="T53" s="20">
        <v>4</v>
      </c>
      <c r="U53" s="20">
        <v>4</v>
      </c>
      <c r="V53" s="20">
        <v>4</v>
      </c>
      <c r="W53" s="20">
        <v>4</v>
      </c>
      <c r="X53" s="20">
        <v>4</v>
      </c>
      <c r="Y53" s="20">
        <v>4</v>
      </c>
      <c r="Z53" s="20">
        <v>4</v>
      </c>
      <c r="AA53" s="20">
        <v>4</v>
      </c>
      <c r="AB53" s="20">
        <v>4</v>
      </c>
      <c r="AC53" s="20">
        <v>4</v>
      </c>
      <c r="AD53" s="20">
        <v>4</v>
      </c>
      <c r="AE53" s="20">
        <v>4</v>
      </c>
      <c r="AF53" s="20">
        <v>4</v>
      </c>
      <c r="AG53" s="20">
        <v>4</v>
      </c>
      <c r="AH53" s="20">
        <v>4</v>
      </c>
      <c r="AI53" s="20">
        <v>4</v>
      </c>
      <c r="AJ53" s="20">
        <v>4</v>
      </c>
      <c r="AK53" s="20">
        <v>4</v>
      </c>
      <c r="AL53" s="20">
        <v>4</v>
      </c>
      <c r="AM53" s="20">
        <v>4</v>
      </c>
      <c r="AN53" s="20">
        <v>4</v>
      </c>
      <c r="AO53" s="20">
        <v>4</v>
      </c>
      <c r="AP53" s="20">
        <v>4</v>
      </c>
      <c r="AQ53" s="20">
        <v>4</v>
      </c>
      <c r="AR53" s="20">
        <v>4</v>
      </c>
    </row>
    <row r="54" spans="1:44">
      <c r="A54" s="23">
        <v>409</v>
      </c>
      <c r="B54" s="18" t="s">
        <v>401</v>
      </c>
      <c r="C54" s="20">
        <v>7</v>
      </c>
      <c r="D54" s="20">
        <v>7</v>
      </c>
      <c r="E54" s="20">
        <v>7</v>
      </c>
      <c r="F54" s="20">
        <v>7</v>
      </c>
      <c r="G54" s="20">
        <v>7</v>
      </c>
      <c r="H54" s="20">
        <v>7</v>
      </c>
      <c r="I54" s="20">
        <v>7</v>
      </c>
      <c r="J54" s="20">
        <v>7</v>
      </c>
      <c r="K54" s="20">
        <v>7</v>
      </c>
      <c r="L54" s="20">
        <v>7</v>
      </c>
      <c r="M54" s="20">
        <v>7</v>
      </c>
      <c r="N54" s="20">
        <v>7</v>
      </c>
      <c r="O54" s="20">
        <v>7</v>
      </c>
      <c r="P54" s="20">
        <v>7</v>
      </c>
      <c r="Q54" s="20">
        <v>7</v>
      </c>
      <c r="R54" s="20">
        <v>7</v>
      </c>
      <c r="S54" s="20">
        <v>7</v>
      </c>
      <c r="T54" s="20">
        <v>7</v>
      </c>
      <c r="U54" s="20">
        <v>7</v>
      </c>
      <c r="V54" s="20">
        <v>7</v>
      </c>
      <c r="W54" s="20">
        <v>7</v>
      </c>
      <c r="X54" s="20">
        <v>7</v>
      </c>
      <c r="Y54" s="20">
        <v>7</v>
      </c>
      <c r="Z54" s="20">
        <v>7</v>
      </c>
      <c r="AA54" s="20">
        <v>7</v>
      </c>
      <c r="AB54" s="20">
        <v>7</v>
      </c>
      <c r="AC54" s="20">
        <v>7</v>
      </c>
      <c r="AD54" s="20">
        <v>7</v>
      </c>
      <c r="AE54" s="20">
        <v>7</v>
      </c>
      <c r="AF54" s="20">
        <v>7</v>
      </c>
      <c r="AG54" s="20">
        <v>7</v>
      </c>
      <c r="AH54" s="20">
        <v>7</v>
      </c>
      <c r="AI54" s="20">
        <v>6</v>
      </c>
      <c r="AJ54" s="20">
        <v>6</v>
      </c>
      <c r="AK54" s="20">
        <v>6</v>
      </c>
      <c r="AL54" s="20">
        <v>6</v>
      </c>
      <c r="AM54" s="20">
        <v>6</v>
      </c>
      <c r="AN54" s="20">
        <v>6</v>
      </c>
      <c r="AO54" s="20">
        <v>6</v>
      </c>
      <c r="AP54" s="20">
        <v>6</v>
      </c>
      <c r="AQ54" s="20">
        <v>6</v>
      </c>
      <c r="AR54" s="20">
        <v>6</v>
      </c>
    </row>
    <row r="55" spans="1:44">
      <c r="A55" s="23">
        <v>410</v>
      </c>
      <c r="B55" s="18" t="s">
        <v>402</v>
      </c>
      <c r="C55" s="20">
        <v>15</v>
      </c>
      <c r="D55" s="20">
        <v>15</v>
      </c>
      <c r="E55" s="20">
        <v>15</v>
      </c>
      <c r="F55" s="20">
        <v>15</v>
      </c>
      <c r="G55" s="20">
        <v>15</v>
      </c>
      <c r="H55" s="20">
        <v>15</v>
      </c>
      <c r="I55" s="20">
        <v>15</v>
      </c>
      <c r="J55" s="20">
        <v>15</v>
      </c>
      <c r="K55" s="20">
        <v>15</v>
      </c>
      <c r="L55" s="20">
        <v>15</v>
      </c>
      <c r="M55" s="20">
        <v>15</v>
      </c>
      <c r="N55" s="20">
        <v>15</v>
      </c>
      <c r="O55" s="20">
        <v>16</v>
      </c>
      <c r="P55" s="20">
        <v>17</v>
      </c>
      <c r="Q55" s="20">
        <v>17</v>
      </c>
      <c r="R55" s="20">
        <v>17</v>
      </c>
      <c r="S55" s="20">
        <v>17</v>
      </c>
      <c r="T55" s="20">
        <v>17</v>
      </c>
      <c r="U55" s="20">
        <v>17</v>
      </c>
      <c r="V55" s="20">
        <v>17</v>
      </c>
      <c r="W55" s="20">
        <v>17</v>
      </c>
      <c r="X55" s="20">
        <v>17</v>
      </c>
      <c r="Y55" s="20">
        <v>18</v>
      </c>
      <c r="Z55" s="20">
        <v>18</v>
      </c>
      <c r="AA55" s="20">
        <v>18</v>
      </c>
      <c r="AB55" s="20">
        <v>18</v>
      </c>
      <c r="AC55" s="20">
        <v>18</v>
      </c>
      <c r="AD55" s="20">
        <v>19</v>
      </c>
      <c r="AE55" s="20">
        <v>19</v>
      </c>
      <c r="AF55" s="20">
        <v>19</v>
      </c>
      <c r="AG55" s="20">
        <v>18</v>
      </c>
      <c r="AH55" s="20">
        <v>18</v>
      </c>
      <c r="AI55" s="20">
        <v>18</v>
      </c>
      <c r="AJ55" s="20">
        <v>18</v>
      </c>
      <c r="AK55" s="20">
        <v>16</v>
      </c>
      <c r="AL55" s="20">
        <v>17</v>
      </c>
      <c r="AM55" s="20">
        <v>17</v>
      </c>
      <c r="AN55" s="20">
        <v>17</v>
      </c>
      <c r="AO55" s="20">
        <v>17</v>
      </c>
      <c r="AP55" s="20">
        <v>17</v>
      </c>
      <c r="AQ55" s="20">
        <v>17</v>
      </c>
      <c r="AR55" s="20">
        <v>17</v>
      </c>
    </row>
    <row r="56" spans="1:44">
      <c r="A56" s="23">
        <v>411</v>
      </c>
      <c r="B56" s="18" t="s">
        <v>403</v>
      </c>
      <c r="C56" s="20">
        <v>4</v>
      </c>
      <c r="D56" s="20">
        <v>4</v>
      </c>
      <c r="E56" s="20">
        <v>4</v>
      </c>
      <c r="F56" s="20">
        <v>4</v>
      </c>
      <c r="G56" s="20">
        <v>4</v>
      </c>
      <c r="H56" s="20">
        <v>4</v>
      </c>
      <c r="I56" s="20">
        <v>4</v>
      </c>
      <c r="J56" s="20">
        <v>4</v>
      </c>
      <c r="K56" s="20">
        <v>4</v>
      </c>
      <c r="L56" s="20">
        <v>4</v>
      </c>
      <c r="M56" s="20">
        <v>4</v>
      </c>
      <c r="N56" s="20">
        <v>4</v>
      </c>
      <c r="O56" s="20">
        <v>4</v>
      </c>
      <c r="P56" s="20">
        <v>4</v>
      </c>
      <c r="Q56" s="20">
        <v>4</v>
      </c>
      <c r="R56" s="20">
        <v>4</v>
      </c>
      <c r="S56" s="20">
        <v>4</v>
      </c>
      <c r="T56" s="20">
        <v>4</v>
      </c>
      <c r="U56" s="20">
        <v>4</v>
      </c>
      <c r="V56" s="20">
        <v>4</v>
      </c>
      <c r="W56" s="20">
        <v>5</v>
      </c>
      <c r="X56" s="20">
        <v>5</v>
      </c>
      <c r="Y56" s="20">
        <v>5</v>
      </c>
      <c r="Z56" s="20">
        <v>4</v>
      </c>
      <c r="AA56" s="20">
        <v>4</v>
      </c>
      <c r="AB56" s="20">
        <v>4</v>
      </c>
      <c r="AC56" s="20">
        <v>4</v>
      </c>
      <c r="AD56" s="20">
        <v>4</v>
      </c>
      <c r="AE56" s="20">
        <v>4</v>
      </c>
      <c r="AF56" s="20">
        <v>4</v>
      </c>
      <c r="AG56" s="20">
        <v>4</v>
      </c>
      <c r="AH56" s="20">
        <v>4</v>
      </c>
      <c r="AI56" s="20">
        <v>4</v>
      </c>
      <c r="AJ56" s="20">
        <v>4</v>
      </c>
      <c r="AK56" s="20">
        <v>4</v>
      </c>
      <c r="AL56" s="20">
        <v>4</v>
      </c>
      <c r="AM56" s="20">
        <v>4</v>
      </c>
      <c r="AN56" s="20">
        <v>4</v>
      </c>
      <c r="AO56" s="20">
        <v>4</v>
      </c>
      <c r="AP56" s="20">
        <v>4</v>
      </c>
      <c r="AQ56" s="20">
        <v>4</v>
      </c>
      <c r="AR56" s="20">
        <v>4</v>
      </c>
    </row>
    <row r="57" spans="1:44">
      <c r="A57" s="23">
        <v>412</v>
      </c>
      <c r="B57" s="18" t="s">
        <v>404</v>
      </c>
      <c r="C57" s="20">
        <v>26</v>
      </c>
      <c r="D57" s="20">
        <v>26</v>
      </c>
      <c r="E57" s="20">
        <v>26</v>
      </c>
      <c r="F57" s="20">
        <v>26</v>
      </c>
      <c r="G57" s="20">
        <v>26</v>
      </c>
      <c r="H57" s="20">
        <v>27</v>
      </c>
      <c r="I57" s="20">
        <v>29</v>
      </c>
      <c r="J57" s="20">
        <v>29</v>
      </c>
      <c r="K57" s="20">
        <v>29</v>
      </c>
      <c r="L57" s="20">
        <v>29</v>
      </c>
      <c r="M57" s="20">
        <v>28</v>
      </c>
      <c r="N57" s="20">
        <v>28</v>
      </c>
      <c r="O57" s="20">
        <v>28</v>
      </c>
      <c r="P57" s="20">
        <v>28</v>
      </c>
      <c r="Q57" s="20">
        <v>28</v>
      </c>
      <c r="R57" s="20">
        <v>28</v>
      </c>
      <c r="S57" s="20">
        <v>28</v>
      </c>
      <c r="T57" s="20">
        <v>28</v>
      </c>
      <c r="U57" s="20">
        <v>28</v>
      </c>
      <c r="V57" s="20">
        <v>28</v>
      </c>
      <c r="W57" s="20">
        <v>28</v>
      </c>
      <c r="X57" s="20">
        <v>28</v>
      </c>
      <c r="Y57" s="20">
        <v>28</v>
      </c>
      <c r="Z57" s="20">
        <v>28</v>
      </c>
      <c r="AA57" s="20">
        <v>28</v>
      </c>
      <c r="AB57" s="20">
        <v>28</v>
      </c>
      <c r="AC57" s="20">
        <v>28</v>
      </c>
      <c r="AD57" s="20">
        <v>28</v>
      </c>
      <c r="AE57" s="20">
        <v>28</v>
      </c>
      <c r="AF57" s="20">
        <v>27</v>
      </c>
      <c r="AG57" s="20">
        <v>27</v>
      </c>
      <c r="AH57" s="20">
        <v>27</v>
      </c>
      <c r="AI57" s="20">
        <v>27</v>
      </c>
      <c r="AJ57" s="20">
        <v>27</v>
      </c>
      <c r="AK57" s="20">
        <v>28</v>
      </c>
      <c r="AL57" s="20">
        <v>29</v>
      </c>
      <c r="AM57" s="20">
        <v>29</v>
      </c>
      <c r="AN57" s="20">
        <v>29</v>
      </c>
      <c r="AO57" s="20">
        <v>29</v>
      </c>
      <c r="AP57" s="20">
        <v>29</v>
      </c>
      <c r="AQ57" s="20">
        <v>29</v>
      </c>
      <c r="AR57" s="20">
        <v>29</v>
      </c>
    </row>
    <row r="58" spans="1:44">
      <c r="A58" s="23">
        <v>413</v>
      </c>
      <c r="B58" s="18" t="s">
        <v>405</v>
      </c>
      <c r="C58" s="20">
        <v>9</v>
      </c>
      <c r="D58" s="20">
        <v>9</v>
      </c>
      <c r="E58" s="20">
        <v>9</v>
      </c>
      <c r="F58" s="20">
        <v>9</v>
      </c>
      <c r="G58" s="20">
        <v>9</v>
      </c>
      <c r="H58" s="20">
        <v>9</v>
      </c>
      <c r="I58" s="20">
        <v>9</v>
      </c>
      <c r="J58" s="20">
        <v>9</v>
      </c>
      <c r="K58" s="20">
        <v>9</v>
      </c>
      <c r="L58" s="20">
        <v>10</v>
      </c>
      <c r="M58" s="20">
        <v>10</v>
      </c>
      <c r="N58" s="20">
        <v>10</v>
      </c>
      <c r="O58" s="20">
        <v>10</v>
      </c>
      <c r="P58" s="20">
        <v>11</v>
      </c>
      <c r="Q58" s="20">
        <v>11</v>
      </c>
      <c r="R58" s="20">
        <v>11</v>
      </c>
      <c r="S58" s="20">
        <v>11</v>
      </c>
      <c r="T58" s="20">
        <v>11</v>
      </c>
      <c r="U58" s="20">
        <v>11</v>
      </c>
      <c r="V58" s="20">
        <v>11</v>
      </c>
      <c r="W58" s="20">
        <v>11</v>
      </c>
      <c r="X58" s="20">
        <v>11</v>
      </c>
      <c r="Y58" s="20">
        <v>11</v>
      </c>
      <c r="Z58" s="20">
        <v>11</v>
      </c>
      <c r="AA58" s="20">
        <v>11</v>
      </c>
      <c r="AB58" s="20">
        <v>11</v>
      </c>
      <c r="AC58" s="20">
        <v>11</v>
      </c>
      <c r="AD58" s="20">
        <v>11</v>
      </c>
      <c r="AE58" s="20">
        <v>11</v>
      </c>
      <c r="AF58" s="20">
        <v>11</v>
      </c>
      <c r="AG58" s="20">
        <v>11</v>
      </c>
      <c r="AH58" s="20">
        <v>11</v>
      </c>
      <c r="AI58" s="20">
        <v>11</v>
      </c>
      <c r="AJ58" s="20">
        <v>11</v>
      </c>
      <c r="AK58" s="20">
        <v>11</v>
      </c>
      <c r="AL58" s="20">
        <v>11</v>
      </c>
      <c r="AM58" s="20">
        <v>11</v>
      </c>
      <c r="AN58" s="20">
        <v>11</v>
      </c>
      <c r="AO58" s="20">
        <v>11</v>
      </c>
      <c r="AP58" s="20">
        <v>11</v>
      </c>
      <c r="AQ58" s="20">
        <v>11</v>
      </c>
      <c r="AR58" s="20">
        <v>10</v>
      </c>
    </row>
    <row r="59" spans="1:44">
      <c r="A59" s="23">
        <v>414</v>
      </c>
      <c r="B59" s="18" t="s">
        <v>406</v>
      </c>
      <c r="C59" s="20">
        <v>24</v>
      </c>
      <c r="D59" s="20">
        <v>24</v>
      </c>
      <c r="E59" s="20">
        <v>24</v>
      </c>
      <c r="F59" s="20">
        <v>24</v>
      </c>
      <c r="G59" s="20">
        <v>23</v>
      </c>
      <c r="H59" s="20">
        <v>23</v>
      </c>
      <c r="I59" s="20">
        <v>22</v>
      </c>
      <c r="J59" s="20">
        <v>22</v>
      </c>
      <c r="K59" s="20">
        <v>22</v>
      </c>
      <c r="L59" s="20">
        <v>21</v>
      </c>
      <c r="M59" s="20">
        <v>21</v>
      </c>
      <c r="N59" s="20">
        <v>21</v>
      </c>
      <c r="O59" s="20">
        <v>20</v>
      </c>
      <c r="P59" s="20">
        <v>20</v>
      </c>
      <c r="Q59" s="20">
        <v>20</v>
      </c>
      <c r="R59" s="20">
        <v>20</v>
      </c>
      <c r="S59" s="20">
        <v>20</v>
      </c>
      <c r="T59" s="20">
        <v>20</v>
      </c>
      <c r="U59" s="20">
        <v>20</v>
      </c>
      <c r="V59" s="20">
        <v>20</v>
      </c>
      <c r="W59" s="20">
        <v>21</v>
      </c>
      <c r="X59" s="20">
        <v>22</v>
      </c>
      <c r="Y59" s="20">
        <v>22</v>
      </c>
      <c r="Z59" s="20">
        <v>22</v>
      </c>
      <c r="AA59" s="20">
        <v>22</v>
      </c>
      <c r="AB59" s="20">
        <v>23</v>
      </c>
      <c r="AC59" s="20">
        <v>23</v>
      </c>
      <c r="AD59" s="20">
        <v>23</v>
      </c>
      <c r="AE59" s="20">
        <v>24</v>
      </c>
      <c r="AF59" s="20">
        <v>24</v>
      </c>
      <c r="AG59" s="20">
        <v>24</v>
      </c>
      <c r="AH59" s="20">
        <v>23</v>
      </c>
      <c r="AI59" s="20">
        <v>23</v>
      </c>
      <c r="AJ59" s="20">
        <v>23</v>
      </c>
      <c r="AK59" s="20">
        <v>23</v>
      </c>
      <c r="AL59" s="20">
        <v>23</v>
      </c>
      <c r="AM59" s="20">
        <v>23</v>
      </c>
      <c r="AN59" s="20">
        <v>23</v>
      </c>
      <c r="AO59" s="20">
        <v>23</v>
      </c>
      <c r="AP59" s="20">
        <v>23</v>
      </c>
      <c r="AQ59" s="20">
        <v>23</v>
      </c>
      <c r="AR59" s="20">
        <v>23</v>
      </c>
    </row>
    <row r="60" spans="1:44">
      <c r="A60" s="23">
        <v>415</v>
      </c>
      <c r="B60" s="18" t="s">
        <v>407</v>
      </c>
      <c r="C60" s="20">
        <v>25</v>
      </c>
      <c r="D60" s="20">
        <v>25</v>
      </c>
      <c r="E60" s="20">
        <v>25</v>
      </c>
      <c r="F60" s="20">
        <v>25</v>
      </c>
      <c r="G60" s="20">
        <v>25</v>
      </c>
      <c r="H60" s="20">
        <v>25</v>
      </c>
      <c r="I60" s="20">
        <v>25</v>
      </c>
      <c r="J60" s="20">
        <v>25</v>
      </c>
      <c r="K60" s="20">
        <v>25</v>
      </c>
      <c r="L60" s="20">
        <v>25</v>
      </c>
      <c r="M60" s="20">
        <v>25</v>
      </c>
      <c r="N60" s="20">
        <v>25</v>
      </c>
      <c r="O60" s="20">
        <v>25</v>
      </c>
      <c r="P60" s="20">
        <v>25</v>
      </c>
      <c r="Q60" s="20">
        <v>25</v>
      </c>
      <c r="R60" s="20">
        <v>24</v>
      </c>
      <c r="S60" s="20">
        <v>24</v>
      </c>
      <c r="T60" s="20">
        <v>24</v>
      </c>
      <c r="U60" s="20">
        <v>24</v>
      </c>
      <c r="V60" s="20">
        <v>23</v>
      </c>
      <c r="W60" s="20">
        <v>23</v>
      </c>
      <c r="X60" s="20">
        <v>22</v>
      </c>
      <c r="Y60" s="20">
        <v>22</v>
      </c>
      <c r="Z60" s="20">
        <v>22</v>
      </c>
      <c r="AA60" s="20">
        <v>22</v>
      </c>
      <c r="AB60" s="20">
        <v>22</v>
      </c>
      <c r="AC60" s="20">
        <v>22</v>
      </c>
      <c r="AD60" s="20">
        <v>22</v>
      </c>
      <c r="AE60" s="20">
        <v>22</v>
      </c>
      <c r="AF60" s="20">
        <v>22</v>
      </c>
      <c r="AG60" s="20">
        <v>22</v>
      </c>
      <c r="AH60" s="20">
        <v>22</v>
      </c>
      <c r="AI60" s="20">
        <v>22</v>
      </c>
      <c r="AJ60" s="20">
        <v>22</v>
      </c>
      <c r="AK60" s="20">
        <v>22</v>
      </c>
      <c r="AL60" s="20">
        <v>22</v>
      </c>
      <c r="AM60" s="20">
        <v>22</v>
      </c>
      <c r="AN60" s="20">
        <v>22</v>
      </c>
      <c r="AO60" s="20">
        <v>22</v>
      </c>
      <c r="AP60" s="20">
        <v>22</v>
      </c>
      <c r="AQ60" s="20">
        <v>22</v>
      </c>
      <c r="AR60" s="20">
        <v>22</v>
      </c>
    </row>
    <row r="61" spans="1:44">
      <c r="A61" s="23">
        <v>416</v>
      </c>
      <c r="B61" s="18" t="s">
        <v>408</v>
      </c>
      <c r="C61" s="20">
        <v>8</v>
      </c>
      <c r="D61" s="20">
        <v>8</v>
      </c>
      <c r="E61" s="20">
        <v>8</v>
      </c>
      <c r="F61" s="20">
        <v>8</v>
      </c>
      <c r="G61" s="20">
        <v>8</v>
      </c>
      <c r="H61" s="20">
        <v>8</v>
      </c>
      <c r="I61" s="20">
        <v>8</v>
      </c>
      <c r="J61" s="20">
        <v>8</v>
      </c>
      <c r="K61" s="20">
        <v>8</v>
      </c>
      <c r="L61" s="20">
        <v>8</v>
      </c>
      <c r="M61" s="20">
        <v>8</v>
      </c>
      <c r="N61" s="20">
        <v>8</v>
      </c>
      <c r="O61" s="20">
        <v>8</v>
      </c>
      <c r="P61" s="20">
        <v>8</v>
      </c>
      <c r="Q61" s="20">
        <v>8</v>
      </c>
      <c r="R61" s="20">
        <v>8</v>
      </c>
      <c r="S61" s="20">
        <v>8</v>
      </c>
      <c r="T61" s="20">
        <v>8</v>
      </c>
      <c r="U61" s="20">
        <v>8</v>
      </c>
      <c r="V61" s="20">
        <v>8</v>
      </c>
      <c r="W61" s="20">
        <v>8</v>
      </c>
      <c r="X61" s="20">
        <v>8</v>
      </c>
      <c r="Y61" s="20">
        <v>8</v>
      </c>
      <c r="Z61" s="20">
        <v>8</v>
      </c>
      <c r="AA61" s="20">
        <v>8</v>
      </c>
      <c r="AB61" s="20">
        <v>8</v>
      </c>
      <c r="AC61" s="20">
        <v>9</v>
      </c>
      <c r="AD61" s="20">
        <v>9</v>
      </c>
      <c r="AE61" s="20">
        <v>9</v>
      </c>
      <c r="AF61" s="20">
        <v>9</v>
      </c>
      <c r="AG61" s="20">
        <v>9</v>
      </c>
      <c r="AH61" s="20">
        <v>9</v>
      </c>
      <c r="AI61" s="20">
        <v>9</v>
      </c>
      <c r="AJ61" s="20">
        <v>9</v>
      </c>
      <c r="AK61" s="20">
        <v>9</v>
      </c>
      <c r="AL61" s="20">
        <v>9</v>
      </c>
      <c r="AM61" s="20">
        <v>9</v>
      </c>
      <c r="AN61" s="20">
        <v>9</v>
      </c>
      <c r="AO61" s="20">
        <v>9</v>
      </c>
      <c r="AP61" s="20">
        <v>9</v>
      </c>
      <c r="AQ61" s="20">
        <v>9</v>
      </c>
      <c r="AR61" s="20">
        <v>9</v>
      </c>
    </row>
    <row r="62" spans="1:44">
      <c r="A62" s="23">
        <v>417</v>
      </c>
      <c r="B62" s="18" t="s">
        <v>409</v>
      </c>
      <c r="C62" s="20">
        <v>7</v>
      </c>
      <c r="D62" s="20">
        <v>7</v>
      </c>
      <c r="E62" s="20">
        <v>7</v>
      </c>
      <c r="F62" s="20">
        <v>7</v>
      </c>
      <c r="G62" s="20">
        <v>7</v>
      </c>
      <c r="H62" s="20">
        <v>7</v>
      </c>
      <c r="I62" s="20">
        <v>7</v>
      </c>
      <c r="J62" s="20">
        <v>7</v>
      </c>
      <c r="K62" s="20">
        <v>7</v>
      </c>
      <c r="L62" s="20">
        <v>7</v>
      </c>
      <c r="M62" s="20">
        <v>7</v>
      </c>
      <c r="N62" s="20">
        <v>7</v>
      </c>
      <c r="O62" s="20">
        <v>7</v>
      </c>
      <c r="P62" s="20">
        <v>7</v>
      </c>
      <c r="Q62" s="20">
        <v>7</v>
      </c>
      <c r="R62" s="20">
        <v>7</v>
      </c>
      <c r="S62" s="20">
        <v>7</v>
      </c>
      <c r="T62" s="20">
        <v>7</v>
      </c>
      <c r="U62" s="20">
        <v>7</v>
      </c>
      <c r="V62" s="20">
        <v>7</v>
      </c>
      <c r="W62" s="20">
        <v>7</v>
      </c>
      <c r="X62" s="20">
        <v>7</v>
      </c>
      <c r="Y62" s="20">
        <v>7</v>
      </c>
      <c r="Z62" s="20">
        <v>7</v>
      </c>
      <c r="AA62" s="20">
        <v>7</v>
      </c>
      <c r="AB62" s="20">
        <v>7</v>
      </c>
      <c r="AC62" s="20">
        <v>7</v>
      </c>
      <c r="AD62" s="20">
        <v>7</v>
      </c>
      <c r="AE62" s="20">
        <v>7</v>
      </c>
      <c r="AF62" s="20">
        <v>7</v>
      </c>
      <c r="AG62" s="20">
        <v>7</v>
      </c>
      <c r="AH62" s="20">
        <v>7</v>
      </c>
      <c r="AI62" s="20">
        <v>7</v>
      </c>
      <c r="AJ62" s="20">
        <v>7</v>
      </c>
      <c r="AK62" s="20">
        <v>7</v>
      </c>
      <c r="AL62" s="20">
        <v>7</v>
      </c>
      <c r="AM62" s="20">
        <v>7</v>
      </c>
      <c r="AN62" s="20">
        <v>7</v>
      </c>
      <c r="AO62" s="20">
        <v>7</v>
      </c>
      <c r="AP62" s="20">
        <v>7</v>
      </c>
      <c r="AQ62" s="20">
        <v>7</v>
      </c>
      <c r="AR62" s="20">
        <v>7</v>
      </c>
    </row>
    <row r="63" spans="1:44">
      <c r="A63" s="23">
        <v>418</v>
      </c>
      <c r="B63" s="18" t="s">
        <v>410</v>
      </c>
      <c r="C63" s="20">
        <v>5</v>
      </c>
      <c r="D63" s="20">
        <v>5</v>
      </c>
      <c r="E63" s="20">
        <v>5</v>
      </c>
      <c r="F63" s="20">
        <v>5</v>
      </c>
      <c r="G63" s="20">
        <v>5</v>
      </c>
      <c r="H63" s="20">
        <v>5</v>
      </c>
      <c r="I63" s="20">
        <v>5</v>
      </c>
      <c r="J63" s="20">
        <v>4</v>
      </c>
      <c r="K63" s="20">
        <v>4</v>
      </c>
      <c r="L63" s="20">
        <v>4</v>
      </c>
      <c r="M63" s="20">
        <v>4</v>
      </c>
      <c r="N63" s="20">
        <v>4</v>
      </c>
      <c r="O63" s="20">
        <v>4</v>
      </c>
      <c r="P63" s="20">
        <v>4</v>
      </c>
      <c r="Q63" s="20">
        <v>4</v>
      </c>
      <c r="R63" s="20">
        <v>4</v>
      </c>
      <c r="S63" s="20">
        <v>4</v>
      </c>
      <c r="T63" s="20">
        <v>4</v>
      </c>
      <c r="U63" s="20">
        <v>4</v>
      </c>
      <c r="V63" s="20">
        <v>4</v>
      </c>
      <c r="W63" s="20">
        <v>4</v>
      </c>
      <c r="X63" s="20">
        <v>4</v>
      </c>
      <c r="Y63" s="20">
        <v>4</v>
      </c>
      <c r="Z63" s="20">
        <v>4</v>
      </c>
      <c r="AA63" s="20">
        <v>4</v>
      </c>
      <c r="AB63" s="20">
        <v>4</v>
      </c>
      <c r="AC63" s="20">
        <v>4</v>
      </c>
      <c r="AD63" s="20">
        <v>4</v>
      </c>
      <c r="AE63" s="20">
        <v>4</v>
      </c>
      <c r="AF63" s="20">
        <v>4</v>
      </c>
      <c r="AG63" s="20">
        <v>4</v>
      </c>
      <c r="AH63" s="20">
        <v>4</v>
      </c>
      <c r="AI63" s="20">
        <v>4</v>
      </c>
      <c r="AJ63" s="20">
        <v>4</v>
      </c>
      <c r="AK63" s="20">
        <v>4</v>
      </c>
      <c r="AL63" s="20">
        <v>4</v>
      </c>
      <c r="AM63" s="20">
        <v>4</v>
      </c>
      <c r="AN63" s="20">
        <v>4</v>
      </c>
      <c r="AO63" s="20">
        <v>4</v>
      </c>
      <c r="AP63" s="20">
        <v>4</v>
      </c>
      <c r="AQ63" s="20">
        <v>4</v>
      </c>
      <c r="AR63" s="20">
        <v>4</v>
      </c>
    </row>
    <row r="64" spans="1:44">
      <c r="A64" s="23">
        <v>419</v>
      </c>
      <c r="B64" s="18" t="s">
        <v>411</v>
      </c>
      <c r="C64" s="20">
        <v>6</v>
      </c>
      <c r="D64" s="20">
        <v>6</v>
      </c>
      <c r="E64" s="20">
        <v>6</v>
      </c>
      <c r="F64" s="20">
        <v>6</v>
      </c>
      <c r="G64" s="20">
        <v>6</v>
      </c>
      <c r="H64" s="20">
        <v>6</v>
      </c>
      <c r="I64" s="20">
        <v>6</v>
      </c>
      <c r="J64" s="20">
        <v>6</v>
      </c>
      <c r="K64" s="20">
        <v>6</v>
      </c>
      <c r="L64" s="20">
        <v>6</v>
      </c>
      <c r="M64" s="20">
        <v>6</v>
      </c>
      <c r="N64" s="20">
        <v>6</v>
      </c>
      <c r="O64" s="20">
        <v>6</v>
      </c>
      <c r="P64" s="20">
        <v>6</v>
      </c>
      <c r="Q64" s="20">
        <v>6</v>
      </c>
      <c r="R64" s="20">
        <v>6</v>
      </c>
      <c r="S64" s="20">
        <v>6</v>
      </c>
      <c r="T64" s="20">
        <v>6</v>
      </c>
      <c r="U64" s="20">
        <v>6</v>
      </c>
      <c r="V64" s="20">
        <v>6</v>
      </c>
      <c r="W64" s="20">
        <v>6</v>
      </c>
      <c r="X64" s="20">
        <v>6</v>
      </c>
      <c r="Y64" s="20">
        <v>6</v>
      </c>
      <c r="Z64" s="20">
        <v>6</v>
      </c>
      <c r="AA64" s="20">
        <v>6</v>
      </c>
      <c r="AB64" s="20">
        <v>6</v>
      </c>
      <c r="AC64" s="20">
        <v>6</v>
      </c>
      <c r="AD64" s="20">
        <v>6</v>
      </c>
      <c r="AE64" s="20">
        <v>6</v>
      </c>
      <c r="AF64" s="20">
        <v>6</v>
      </c>
      <c r="AG64" s="20">
        <v>6</v>
      </c>
      <c r="AH64" s="20">
        <v>6</v>
      </c>
      <c r="AI64" s="20">
        <v>6</v>
      </c>
      <c r="AJ64" s="20">
        <v>6</v>
      </c>
      <c r="AK64" s="20">
        <v>7</v>
      </c>
      <c r="AL64" s="20">
        <v>7</v>
      </c>
      <c r="AM64" s="20">
        <v>7</v>
      </c>
      <c r="AN64" s="20">
        <v>7</v>
      </c>
      <c r="AO64" s="20">
        <v>7</v>
      </c>
      <c r="AP64" s="20">
        <v>7</v>
      </c>
      <c r="AQ64" s="20">
        <v>7</v>
      </c>
      <c r="AR64" s="20">
        <v>7</v>
      </c>
    </row>
    <row r="65" spans="1:44">
      <c r="A65" s="23">
        <v>420</v>
      </c>
      <c r="B65" s="18" t="s">
        <v>412</v>
      </c>
      <c r="C65" s="20">
        <v>12</v>
      </c>
      <c r="D65" s="20">
        <v>12</v>
      </c>
      <c r="E65" s="20">
        <v>12</v>
      </c>
      <c r="F65" s="20">
        <v>12</v>
      </c>
      <c r="G65" s="20">
        <v>12</v>
      </c>
      <c r="H65" s="20">
        <v>12</v>
      </c>
      <c r="I65" s="20">
        <v>12</v>
      </c>
      <c r="J65" s="20">
        <v>12</v>
      </c>
      <c r="K65" s="20">
        <v>12</v>
      </c>
      <c r="L65" s="20">
        <v>12</v>
      </c>
      <c r="M65" s="20">
        <v>12</v>
      </c>
      <c r="N65" s="20">
        <v>12</v>
      </c>
      <c r="O65" s="20">
        <v>12</v>
      </c>
      <c r="P65" s="20">
        <v>13</v>
      </c>
      <c r="Q65" s="20">
        <v>13</v>
      </c>
      <c r="R65" s="20">
        <v>13</v>
      </c>
      <c r="S65" s="20">
        <v>13</v>
      </c>
      <c r="T65" s="20">
        <v>13</v>
      </c>
      <c r="U65" s="20">
        <v>13</v>
      </c>
      <c r="V65" s="20">
        <v>13</v>
      </c>
      <c r="W65" s="20">
        <v>13</v>
      </c>
      <c r="X65" s="20">
        <v>13</v>
      </c>
      <c r="Y65" s="20">
        <v>13</v>
      </c>
      <c r="Z65" s="20">
        <v>13</v>
      </c>
      <c r="AA65" s="20">
        <v>13</v>
      </c>
      <c r="AB65" s="20">
        <v>13</v>
      </c>
      <c r="AC65" s="20">
        <v>13</v>
      </c>
      <c r="AD65" s="20">
        <v>13</v>
      </c>
      <c r="AE65" s="20">
        <v>13</v>
      </c>
      <c r="AF65" s="20">
        <v>13</v>
      </c>
      <c r="AG65" s="20">
        <v>13</v>
      </c>
      <c r="AH65" s="20">
        <v>13</v>
      </c>
      <c r="AI65" s="20">
        <v>13</v>
      </c>
      <c r="AJ65" s="20">
        <v>13</v>
      </c>
      <c r="AK65" s="20">
        <v>13</v>
      </c>
      <c r="AL65" s="20">
        <v>13</v>
      </c>
      <c r="AM65" s="20">
        <v>13</v>
      </c>
      <c r="AN65" s="20">
        <v>13</v>
      </c>
      <c r="AO65" s="20">
        <v>13</v>
      </c>
      <c r="AP65" s="20">
        <v>13</v>
      </c>
      <c r="AQ65" s="20">
        <v>13</v>
      </c>
      <c r="AR65" s="20">
        <v>13</v>
      </c>
    </row>
    <row r="66" spans="1:44">
      <c r="A66" s="23">
        <v>421</v>
      </c>
      <c r="B66" s="18" t="s">
        <v>413</v>
      </c>
      <c r="C66" s="20">
        <v>4</v>
      </c>
      <c r="D66" s="20">
        <v>4</v>
      </c>
      <c r="E66" s="20">
        <v>4</v>
      </c>
      <c r="F66" s="20">
        <v>4</v>
      </c>
      <c r="G66" s="20">
        <v>4</v>
      </c>
      <c r="H66" s="20">
        <v>4</v>
      </c>
      <c r="I66" s="20">
        <v>4</v>
      </c>
      <c r="J66" s="20">
        <v>4</v>
      </c>
      <c r="K66" s="20">
        <v>4</v>
      </c>
      <c r="L66" s="20">
        <v>4</v>
      </c>
      <c r="M66" s="20">
        <v>4</v>
      </c>
      <c r="N66" s="20">
        <v>5</v>
      </c>
      <c r="O66" s="20">
        <v>5</v>
      </c>
      <c r="P66" s="20">
        <v>5</v>
      </c>
      <c r="Q66" s="20">
        <v>5</v>
      </c>
      <c r="R66" s="20">
        <v>5</v>
      </c>
      <c r="S66" s="20">
        <v>5</v>
      </c>
      <c r="T66" s="20">
        <v>5</v>
      </c>
      <c r="U66" s="20">
        <v>5</v>
      </c>
      <c r="V66" s="20">
        <v>5</v>
      </c>
      <c r="W66" s="20">
        <v>5</v>
      </c>
      <c r="X66" s="20">
        <v>5</v>
      </c>
      <c r="Y66" s="20">
        <v>5</v>
      </c>
      <c r="Z66" s="20">
        <v>5</v>
      </c>
      <c r="AA66" s="20">
        <v>5</v>
      </c>
      <c r="AB66" s="20">
        <v>5</v>
      </c>
      <c r="AC66" s="20">
        <v>5</v>
      </c>
      <c r="AD66" s="20">
        <v>5</v>
      </c>
      <c r="AE66" s="20">
        <v>5</v>
      </c>
      <c r="AF66" s="20">
        <v>5</v>
      </c>
      <c r="AG66" s="20">
        <v>5</v>
      </c>
      <c r="AH66" s="20">
        <v>5</v>
      </c>
      <c r="AI66" s="20">
        <v>5</v>
      </c>
      <c r="AJ66" s="20">
        <v>5</v>
      </c>
      <c r="AK66" s="20">
        <v>5</v>
      </c>
      <c r="AL66" s="20">
        <v>5</v>
      </c>
      <c r="AM66" s="20">
        <v>5</v>
      </c>
      <c r="AN66" s="20">
        <v>5</v>
      </c>
      <c r="AO66" s="20">
        <v>5</v>
      </c>
      <c r="AP66" s="20">
        <v>5</v>
      </c>
      <c r="AQ66" s="20">
        <v>5</v>
      </c>
      <c r="AR66" s="20">
        <v>5</v>
      </c>
    </row>
    <row r="67" spans="1:44">
      <c r="A67" s="23">
        <v>422</v>
      </c>
      <c r="B67" s="18" t="s">
        <v>414</v>
      </c>
      <c r="C67" s="20">
        <v>5</v>
      </c>
      <c r="D67" s="20">
        <v>5</v>
      </c>
      <c r="E67" s="20">
        <v>5</v>
      </c>
      <c r="F67" s="20">
        <v>5</v>
      </c>
      <c r="G67" s="20">
        <v>5</v>
      </c>
      <c r="H67" s="20">
        <v>5</v>
      </c>
      <c r="I67" s="20">
        <v>5</v>
      </c>
      <c r="J67" s="20">
        <v>5</v>
      </c>
      <c r="K67" s="20">
        <v>5</v>
      </c>
      <c r="L67" s="20">
        <v>5</v>
      </c>
      <c r="M67" s="20">
        <v>5</v>
      </c>
      <c r="N67" s="20">
        <v>5</v>
      </c>
      <c r="O67" s="20">
        <v>5</v>
      </c>
      <c r="P67" s="20">
        <v>5</v>
      </c>
      <c r="Q67" s="20">
        <v>5</v>
      </c>
      <c r="R67" s="20">
        <v>5</v>
      </c>
      <c r="S67" s="20">
        <v>5</v>
      </c>
      <c r="T67" s="20">
        <v>5</v>
      </c>
      <c r="U67" s="20">
        <v>5</v>
      </c>
      <c r="V67" s="20">
        <v>5</v>
      </c>
      <c r="W67" s="20">
        <v>5</v>
      </c>
      <c r="X67" s="20">
        <v>5</v>
      </c>
      <c r="Y67" s="20">
        <v>5</v>
      </c>
      <c r="Z67" s="20">
        <v>5</v>
      </c>
      <c r="AA67" s="20">
        <v>5</v>
      </c>
      <c r="AB67" s="20">
        <v>5</v>
      </c>
      <c r="AC67" s="20">
        <v>5</v>
      </c>
      <c r="AD67" s="20">
        <v>5</v>
      </c>
      <c r="AE67" s="20">
        <v>5</v>
      </c>
      <c r="AF67" s="20">
        <v>5</v>
      </c>
      <c r="AG67" s="20">
        <v>5</v>
      </c>
      <c r="AH67" s="20">
        <v>5</v>
      </c>
      <c r="AI67" s="20">
        <v>5</v>
      </c>
      <c r="AJ67" s="20">
        <v>5</v>
      </c>
      <c r="AK67" s="20">
        <v>5</v>
      </c>
      <c r="AL67" s="20">
        <v>5</v>
      </c>
      <c r="AM67" s="20">
        <v>5</v>
      </c>
      <c r="AN67" s="20">
        <v>5</v>
      </c>
      <c r="AO67" s="20">
        <v>5</v>
      </c>
      <c r="AP67" s="20">
        <v>5</v>
      </c>
      <c r="AQ67" s="20">
        <v>5</v>
      </c>
      <c r="AR67" s="20">
        <v>5</v>
      </c>
    </row>
    <row r="68" spans="1:44">
      <c r="A68" s="23">
        <v>501</v>
      </c>
      <c r="B68" s="18" t="s">
        <v>422</v>
      </c>
      <c r="C68" s="20">
        <v>3</v>
      </c>
      <c r="D68" s="20">
        <v>3</v>
      </c>
      <c r="E68" s="20">
        <v>3</v>
      </c>
      <c r="F68" s="20">
        <v>3</v>
      </c>
      <c r="G68" s="20">
        <v>3</v>
      </c>
      <c r="H68" s="20">
        <v>3</v>
      </c>
      <c r="I68" s="20">
        <v>3</v>
      </c>
      <c r="J68" s="20">
        <v>3</v>
      </c>
      <c r="K68" s="20">
        <v>3</v>
      </c>
      <c r="L68" s="20">
        <v>3</v>
      </c>
      <c r="M68" s="20">
        <v>3</v>
      </c>
      <c r="N68" s="20">
        <v>3</v>
      </c>
      <c r="O68" s="20">
        <v>3</v>
      </c>
      <c r="P68" s="20">
        <v>3</v>
      </c>
      <c r="Q68" s="20">
        <v>3</v>
      </c>
      <c r="R68" s="20">
        <v>3</v>
      </c>
      <c r="S68" s="20">
        <v>3</v>
      </c>
      <c r="T68" s="20">
        <v>3</v>
      </c>
      <c r="U68" s="20">
        <v>3</v>
      </c>
      <c r="V68" s="20">
        <v>3</v>
      </c>
      <c r="W68" s="20">
        <v>3</v>
      </c>
      <c r="X68" s="20">
        <v>3</v>
      </c>
      <c r="Y68" s="20">
        <v>3</v>
      </c>
      <c r="Z68" s="20">
        <v>3</v>
      </c>
      <c r="AA68" s="20">
        <v>3</v>
      </c>
      <c r="AB68" s="20">
        <v>3</v>
      </c>
      <c r="AC68" s="20">
        <v>3</v>
      </c>
      <c r="AD68" s="20">
        <v>3</v>
      </c>
      <c r="AE68" s="20">
        <v>3</v>
      </c>
      <c r="AF68" s="20">
        <v>3</v>
      </c>
      <c r="AG68" s="20">
        <v>3</v>
      </c>
      <c r="AH68" s="20">
        <v>3</v>
      </c>
      <c r="AI68" s="20">
        <v>3</v>
      </c>
      <c r="AJ68" s="20">
        <v>3</v>
      </c>
      <c r="AK68" s="20">
        <v>3</v>
      </c>
      <c r="AL68" s="20">
        <v>3</v>
      </c>
      <c r="AM68" s="20">
        <v>3</v>
      </c>
      <c r="AN68" s="20">
        <v>3</v>
      </c>
      <c r="AO68" s="20">
        <v>3</v>
      </c>
      <c r="AP68" s="20">
        <v>3</v>
      </c>
      <c r="AQ68" s="20">
        <v>3</v>
      </c>
      <c r="AR68" s="20">
        <v>3</v>
      </c>
    </row>
    <row r="69" spans="1:44">
      <c r="A69" s="23">
        <v>502</v>
      </c>
      <c r="B69" s="18" t="s">
        <v>415</v>
      </c>
      <c r="C69" s="20">
        <v>48</v>
      </c>
      <c r="D69" s="20">
        <v>48</v>
      </c>
      <c r="E69" s="20">
        <v>48</v>
      </c>
      <c r="F69" s="20">
        <v>48</v>
      </c>
      <c r="G69" s="20">
        <v>48</v>
      </c>
      <c r="H69" s="20">
        <v>47</v>
      </c>
      <c r="I69" s="20">
        <v>47</v>
      </c>
      <c r="J69" s="20">
        <v>47</v>
      </c>
      <c r="K69" s="20">
        <v>47</v>
      </c>
      <c r="L69" s="20">
        <v>46</v>
      </c>
      <c r="M69" s="20">
        <v>46</v>
      </c>
      <c r="N69" s="20">
        <v>45</v>
      </c>
      <c r="O69" s="20">
        <v>45</v>
      </c>
      <c r="P69" s="20">
        <v>45</v>
      </c>
      <c r="Q69" s="20">
        <v>45</v>
      </c>
      <c r="R69" s="20">
        <v>45</v>
      </c>
      <c r="S69" s="20">
        <v>45</v>
      </c>
      <c r="T69" s="20">
        <v>45</v>
      </c>
      <c r="U69" s="20">
        <v>46</v>
      </c>
      <c r="V69" s="20">
        <v>46</v>
      </c>
      <c r="W69" s="20">
        <v>46</v>
      </c>
      <c r="X69" s="20">
        <v>46</v>
      </c>
      <c r="Y69" s="20">
        <v>45</v>
      </c>
      <c r="Z69" s="20">
        <v>45</v>
      </c>
      <c r="AA69" s="20">
        <v>44</v>
      </c>
      <c r="AB69" s="20">
        <v>44</v>
      </c>
      <c r="AC69" s="20">
        <v>44</v>
      </c>
      <c r="AD69" s="20">
        <v>44</v>
      </c>
      <c r="AE69" s="20">
        <v>44</v>
      </c>
      <c r="AF69" s="20">
        <v>42</v>
      </c>
      <c r="AG69" s="20">
        <v>42</v>
      </c>
      <c r="AH69" s="20">
        <v>42</v>
      </c>
      <c r="AI69" s="20">
        <v>42</v>
      </c>
      <c r="AJ69" s="20">
        <v>42</v>
      </c>
      <c r="AK69" s="20">
        <v>43</v>
      </c>
      <c r="AL69" s="20">
        <v>43</v>
      </c>
      <c r="AM69" s="20">
        <v>44</v>
      </c>
      <c r="AN69" s="20">
        <v>45</v>
      </c>
      <c r="AO69" s="20">
        <v>45</v>
      </c>
      <c r="AP69" s="20">
        <v>44</v>
      </c>
      <c r="AQ69" s="20">
        <v>45</v>
      </c>
      <c r="AR69" s="20">
        <v>46</v>
      </c>
    </row>
    <row r="70" spans="1:44">
      <c r="A70" s="23">
        <v>503</v>
      </c>
      <c r="B70" s="18" t="s">
        <v>416</v>
      </c>
      <c r="C70" s="20">
        <v>81</v>
      </c>
      <c r="D70" s="20">
        <v>79</v>
      </c>
      <c r="E70" s="20">
        <v>79</v>
      </c>
      <c r="F70" s="20">
        <v>79</v>
      </c>
      <c r="G70" s="20">
        <v>79</v>
      </c>
      <c r="H70" s="20">
        <v>78</v>
      </c>
      <c r="I70" s="20">
        <v>78</v>
      </c>
      <c r="J70" s="20">
        <v>78</v>
      </c>
      <c r="K70" s="20">
        <v>77</v>
      </c>
      <c r="L70" s="20">
        <v>77</v>
      </c>
      <c r="M70" s="20">
        <v>77</v>
      </c>
      <c r="N70" s="20">
        <v>77</v>
      </c>
      <c r="O70" s="20">
        <v>77</v>
      </c>
      <c r="P70" s="20">
        <v>78</v>
      </c>
      <c r="Q70" s="20">
        <v>78</v>
      </c>
      <c r="R70" s="20">
        <v>77</v>
      </c>
      <c r="S70" s="20">
        <v>77</v>
      </c>
      <c r="T70" s="20">
        <v>76</v>
      </c>
      <c r="U70" s="20">
        <v>75</v>
      </c>
      <c r="V70" s="20">
        <v>75</v>
      </c>
      <c r="W70" s="20">
        <v>75</v>
      </c>
      <c r="X70" s="20">
        <v>75</v>
      </c>
      <c r="Y70" s="20">
        <v>75</v>
      </c>
      <c r="Z70" s="20">
        <v>75</v>
      </c>
      <c r="AA70" s="20">
        <v>75</v>
      </c>
      <c r="AB70" s="20">
        <v>76</v>
      </c>
      <c r="AC70" s="20">
        <v>76</v>
      </c>
      <c r="AD70" s="20">
        <v>75</v>
      </c>
      <c r="AE70" s="20">
        <v>75</v>
      </c>
      <c r="AF70" s="20">
        <v>74</v>
      </c>
      <c r="AG70" s="20">
        <v>74</v>
      </c>
      <c r="AH70" s="20">
        <v>73</v>
      </c>
      <c r="AI70" s="20">
        <v>72</v>
      </c>
      <c r="AJ70" s="20">
        <v>72</v>
      </c>
      <c r="AK70" s="20">
        <v>71</v>
      </c>
      <c r="AL70" s="20">
        <v>72</v>
      </c>
      <c r="AM70" s="20">
        <v>71</v>
      </c>
      <c r="AN70" s="20">
        <v>70</v>
      </c>
      <c r="AO70" s="20">
        <v>68</v>
      </c>
      <c r="AP70" s="20">
        <v>67</v>
      </c>
      <c r="AQ70" s="20">
        <v>67</v>
      </c>
      <c r="AR70" s="20">
        <v>67</v>
      </c>
    </row>
    <row r="71" spans="1:44">
      <c r="A71" s="23">
        <v>504</v>
      </c>
      <c r="B71" s="18" t="s">
        <v>417</v>
      </c>
      <c r="C71" s="20">
        <v>2</v>
      </c>
      <c r="D71" s="20">
        <v>2</v>
      </c>
      <c r="E71" s="20">
        <v>2</v>
      </c>
      <c r="F71" s="20">
        <v>3</v>
      </c>
      <c r="G71" s="20">
        <v>3</v>
      </c>
      <c r="H71" s="20">
        <v>3</v>
      </c>
      <c r="I71" s="20">
        <v>3</v>
      </c>
      <c r="J71" s="20">
        <v>3</v>
      </c>
      <c r="K71" s="20">
        <v>3</v>
      </c>
      <c r="L71" s="20">
        <v>3</v>
      </c>
      <c r="M71" s="20">
        <v>3</v>
      </c>
      <c r="N71" s="20">
        <v>3</v>
      </c>
      <c r="O71" s="20">
        <v>3</v>
      </c>
      <c r="P71" s="20">
        <v>3</v>
      </c>
      <c r="Q71" s="20">
        <v>3</v>
      </c>
      <c r="R71" s="20">
        <v>3</v>
      </c>
      <c r="S71" s="20">
        <v>3</v>
      </c>
      <c r="T71" s="20">
        <v>3</v>
      </c>
      <c r="U71" s="20">
        <v>3</v>
      </c>
      <c r="V71" s="20">
        <v>3</v>
      </c>
      <c r="W71" s="20">
        <v>3</v>
      </c>
      <c r="X71" s="20">
        <v>3</v>
      </c>
      <c r="Y71" s="20">
        <v>3</v>
      </c>
      <c r="Z71" s="20">
        <v>3</v>
      </c>
      <c r="AA71" s="20">
        <v>3</v>
      </c>
      <c r="AB71" s="20">
        <v>3</v>
      </c>
      <c r="AC71" s="20">
        <v>3</v>
      </c>
      <c r="AD71" s="20">
        <v>3</v>
      </c>
      <c r="AE71" s="20">
        <v>3</v>
      </c>
      <c r="AF71" s="20">
        <v>3</v>
      </c>
      <c r="AG71" s="20">
        <v>3</v>
      </c>
      <c r="AH71" s="20">
        <v>3</v>
      </c>
      <c r="AI71" s="20">
        <v>3</v>
      </c>
      <c r="AJ71" s="20">
        <v>3</v>
      </c>
      <c r="AK71" s="20">
        <v>3</v>
      </c>
      <c r="AL71" s="20">
        <v>3</v>
      </c>
      <c r="AM71" s="20">
        <v>3</v>
      </c>
      <c r="AN71" s="20">
        <v>3</v>
      </c>
      <c r="AO71" s="20">
        <v>3</v>
      </c>
      <c r="AP71" s="20">
        <v>3</v>
      </c>
      <c r="AQ71" s="20">
        <v>3</v>
      </c>
      <c r="AR71" s="20">
        <v>3</v>
      </c>
    </row>
    <row r="72" spans="1:44">
      <c r="A72" s="23">
        <v>506</v>
      </c>
      <c r="B72" s="18" t="s">
        <v>418</v>
      </c>
      <c r="C72" s="20">
        <v>283</v>
      </c>
      <c r="D72" s="20">
        <v>283</v>
      </c>
      <c r="E72" s="20">
        <v>285</v>
      </c>
      <c r="F72" s="20">
        <v>287</v>
      </c>
      <c r="G72" s="20">
        <v>287</v>
      </c>
      <c r="H72" s="20">
        <v>287</v>
      </c>
      <c r="I72" s="20">
        <v>287</v>
      </c>
      <c r="J72" s="20">
        <v>287</v>
      </c>
      <c r="K72" s="20">
        <v>287</v>
      </c>
      <c r="L72" s="20">
        <v>287</v>
      </c>
      <c r="M72" s="20">
        <v>286</v>
      </c>
      <c r="N72" s="20">
        <v>286</v>
      </c>
      <c r="O72" s="20">
        <v>287</v>
      </c>
      <c r="P72" s="20">
        <v>288</v>
      </c>
      <c r="Q72" s="20">
        <v>287</v>
      </c>
      <c r="R72" s="20">
        <v>284</v>
      </c>
      <c r="S72" s="20">
        <v>283</v>
      </c>
      <c r="T72" s="20">
        <v>284</v>
      </c>
      <c r="U72" s="20">
        <v>281</v>
      </c>
      <c r="V72" s="20">
        <v>282</v>
      </c>
      <c r="W72" s="20">
        <v>283</v>
      </c>
      <c r="X72" s="20">
        <v>283</v>
      </c>
      <c r="Y72" s="20">
        <v>284</v>
      </c>
      <c r="Z72" s="20">
        <v>282</v>
      </c>
      <c r="AA72" s="20">
        <v>283</v>
      </c>
      <c r="AB72" s="20">
        <v>283</v>
      </c>
      <c r="AC72" s="20">
        <v>283</v>
      </c>
      <c r="AD72" s="20">
        <v>282</v>
      </c>
      <c r="AE72" s="20">
        <v>283</v>
      </c>
      <c r="AF72" s="20">
        <v>284</v>
      </c>
      <c r="AG72" s="20">
        <v>283</v>
      </c>
      <c r="AH72" s="20">
        <v>282</v>
      </c>
      <c r="AI72" s="20">
        <v>280</v>
      </c>
      <c r="AJ72" s="20">
        <v>281</v>
      </c>
      <c r="AK72" s="20">
        <v>284</v>
      </c>
      <c r="AL72" s="20">
        <v>284</v>
      </c>
      <c r="AM72" s="20">
        <v>283</v>
      </c>
      <c r="AN72" s="20">
        <v>282</v>
      </c>
      <c r="AO72" s="20">
        <v>281</v>
      </c>
      <c r="AP72" s="20">
        <v>281</v>
      </c>
      <c r="AQ72" s="20">
        <v>283</v>
      </c>
      <c r="AR72" s="20">
        <v>283</v>
      </c>
    </row>
    <row r="73" spans="1:44">
      <c r="A73" s="23">
        <v>507</v>
      </c>
      <c r="B73" s="18" t="s">
        <v>419</v>
      </c>
      <c r="C73" s="20">
        <v>56</v>
      </c>
      <c r="D73" s="20">
        <v>56</v>
      </c>
      <c r="E73" s="20">
        <v>56</v>
      </c>
      <c r="F73" s="20">
        <v>56</v>
      </c>
      <c r="G73" s="20">
        <v>56</v>
      </c>
      <c r="H73" s="20">
        <v>56</v>
      </c>
      <c r="I73" s="20">
        <v>56</v>
      </c>
      <c r="J73" s="20">
        <v>55</v>
      </c>
      <c r="K73" s="20">
        <v>54</v>
      </c>
      <c r="L73" s="20">
        <v>54</v>
      </c>
      <c r="M73" s="20">
        <v>54</v>
      </c>
      <c r="N73" s="20">
        <v>54</v>
      </c>
      <c r="O73" s="20">
        <v>54</v>
      </c>
      <c r="P73" s="20">
        <v>53</v>
      </c>
      <c r="Q73" s="20">
        <v>52</v>
      </c>
      <c r="R73" s="20">
        <v>50</v>
      </c>
      <c r="S73" s="20">
        <v>53</v>
      </c>
      <c r="T73" s="20">
        <v>53</v>
      </c>
      <c r="U73" s="20">
        <v>54</v>
      </c>
      <c r="V73" s="20">
        <v>54</v>
      </c>
      <c r="W73" s="20">
        <v>54</v>
      </c>
      <c r="X73" s="20">
        <v>54</v>
      </c>
      <c r="Y73" s="20">
        <v>55</v>
      </c>
      <c r="Z73" s="20">
        <v>55</v>
      </c>
      <c r="AA73" s="20">
        <v>55</v>
      </c>
      <c r="AB73" s="20">
        <v>55</v>
      </c>
      <c r="AC73" s="20">
        <v>55</v>
      </c>
      <c r="AD73" s="20">
        <v>56</v>
      </c>
      <c r="AE73" s="20">
        <v>56</v>
      </c>
      <c r="AF73" s="20">
        <v>56</v>
      </c>
      <c r="AG73" s="20">
        <v>56</v>
      </c>
      <c r="AH73" s="20">
        <v>56</v>
      </c>
      <c r="AI73" s="20">
        <v>56</v>
      </c>
      <c r="AJ73" s="20">
        <v>56</v>
      </c>
      <c r="AK73" s="20">
        <v>56</v>
      </c>
      <c r="AL73" s="20">
        <v>57</v>
      </c>
      <c r="AM73" s="20">
        <v>57</v>
      </c>
      <c r="AN73" s="20">
        <v>57</v>
      </c>
      <c r="AO73" s="20">
        <v>56</v>
      </c>
      <c r="AP73" s="20">
        <v>56</v>
      </c>
      <c r="AQ73" s="20">
        <v>55</v>
      </c>
      <c r="AR73" s="20">
        <v>55</v>
      </c>
    </row>
    <row r="74" spans="1:44">
      <c r="A74" s="23">
        <v>511</v>
      </c>
      <c r="B74" s="18" t="s">
        <v>420</v>
      </c>
      <c r="C74" s="20">
        <v>181</v>
      </c>
      <c r="D74" s="20">
        <v>181</v>
      </c>
      <c r="E74" s="20">
        <v>182</v>
      </c>
      <c r="F74" s="20">
        <v>182</v>
      </c>
      <c r="G74" s="20">
        <v>182</v>
      </c>
      <c r="H74" s="20">
        <v>181</v>
      </c>
      <c r="I74" s="20">
        <v>180</v>
      </c>
      <c r="J74" s="20">
        <v>182</v>
      </c>
      <c r="K74" s="20">
        <v>181</v>
      </c>
      <c r="L74" s="20">
        <v>181</v>
      </c>
      <c r="M74" s="20">
        <v>182</v>
      </c>
      <c r="N74" s="20">
        <v>181</v>
      </c>
      <c r="O74" s="20">
        <v>181</v>
      </c>
      <c r="P74" s="20">
        <v>182</v>
      </c>
      <c r="Q74" s="20">
        <v>182</v>
      </c>
      <c r="R74" s="20">
        <v>182</v>
      </c>
      <c r="S74" s="20">
        <v>183</v>
      </c>
      <c r="T74" s="20">
        <v>182</v>
      </c>
      <c r="U74" s="20">
        <v>181</v>
      </c>
      <c r="V74" s="20">
        <v>182</v>
      </c>
      <c r="W74" s="20">
        <v>180</v>
      </c>
      <c r="X74" s="20">
        <v>178</v>
      </c>
      <c r="Y74" s="20">
        <v>179</v>
      </c>
      <c r="Z74" s="20">
        <v>179</v>
      </c>
      <c r="AA74" s="20">
        <v>179</v>
      </c>
      <c r="AB74" s="20">
        <v>178</v>
      </c>
      <c r="AC74" s="20">
        <v>178</v>
      </c>
      <c r="AD74" s="20">
        <v>178</v>
      </c>
      <c r="AE74" s="20">
        <v>178</v>
      </c>
      <c r="AF74" s="20">
        <v>179</v>
      </c>
      <c r="AG74" s="20">
        <v>179</v>
      </c>
      <c r="AH74" s="20">
        <v>180</v>
      </c>
      <c r="AI74" s="20">
        <v>180</v>
      </c>
      <c r="AJ74" s="20">
        <v>180</v>
      </c>
      <c r="AK74" s="20">
        <v>182</v>
      </c>
      <c r="AL74" s="20">
        <v>182</v>
      </c>
      <c r="AM74" s="20">
        <v>183</v>
      </c>
      <c r="AN74" s="20">
        <v>183</v>
      </c>
      <c r="AO74" s="20">
        <v>183</v>
      </c>
      <c r="AP74" s="20">
        <v>184</v>
      </c>
      <c r="AQ74" s="20">
        <v>185</v>
      </c>
      <c r="AR74" s="20">
        <v>184</v>
      </c>
    </row>
    <row r="75" spans="1:44">
      <c r="A75" s="23">
        <v>512</v>
      </c>
      <c r="B75" s="18" t="s">
        <v>421</v>
      </c>
      <c r="C75" s="20">
        <v>16</v>
      </c>
      <c r="D75" s="20">
        <v>16</v>
      </c>
      <c r="E75" s="20">
        <v>16</v>
      </c>
      <c r="F75" s="20">
        <v>16</v>
      </c>
      <c r="G75" s="20">
        <v>16</v>
      </c>
      <c r="H75" s="20">
        <v>16</v>
      </c>
      <c r="I75" s="20">
        <v>15</v>
      </c>
      <c r="J75" s="20">
        <v>15</v>
      </c>
      <c r="K75" s="20">
        <v>15</v>
      </c>
      <c r="L75" s="20">
        <v>15</v>
      </c>
      <c r="M75" s="20">
        <v>15</v>
      </c>
      <c r="N75" s="20">
        <v>15</v>
      </c>
      <c r="O75" s="20">
        <v>15</v>
      </c>
      <c r="P75" s="20">
        <v>15</v>
      </c>
      <c r="Q75" s="20">
        <v>15</v>
      </c>
      <c r="R75" s="20">
        <v>15</v>
      </c>
      <c r="S75" s="20">
        <v>15</v>
      </c>
      <c r="T75" s="20">
        <v>15</v>
      </c>
      <c r="U75" s="20">
        <v>15</v>
      </c>
      <c r="V75" s="20">
        <v>15</v>
      </c>
      <c r="W75" s="20">
        <v>15</v>
      </c>
      <c r="X75" s="20">
        <v>15</v>
      </c>
      <c r="Y75" s="20">
        <v>15</v>
      </c>
      <c r="Z75" s="20">
        <v>15</v>
      </c>
      <c r="AA75" s="20">
        <v>15</v>
      </c>
      <c r="AB75" s="20">
        <v>15</v>
      </c>
      <c r="AC75" s="20">
        <v>15</v>
      </c>
      <c r="AD75" s="20">
        <v>15</v>
      </c>
      <c r="AE75" s="20">
        <v>15</v>
      </c>
      <c r="AF75" s="20">
        <v>15</v>
      </c>
      <c r="AG75" s="20">
        <v>15</v>
      </c>
      <c r="AH75" s="20">
        <v>15</v>
      </c>
      <c r="AI75" s="20">
        <v>15</v>
      </c>
      <c r="AJ75" s="20">
        <v>15</v>
      </c>
      <c r="AK75" s="20">
        <v>15</v>
      </c>
      <c r="AL75" s="20">
        <v>15</v>
      </c>
      <c r="AM75" s="20">
        <v>15</v>
      </c>
      <c r="AN75" s="20">
        <v>15</v>
      </c>
      <c r="AO75" s="20">
        <v>15</v>
      </c>
      <c r="AP75" s="20">
        <v>15</v>
      </c>
      <c r="AQ75" s="20">
        <v>15</v>
      </c>
      <c r="AR75" s="20">
        <v>15</v>
      </c>
    </row>
    <row r="76" spans="1:44">
      <c r="A76" s="23">
        <v>513</v>
      </c>
      <c r="B76" s="18" t="s">
        <v>423</v>
      </c>
      <c r="C76" s="20">
        <v>230</v>
      </c>
      <c r="D76" s="20">
        <v>231</v>
      </c>
      <c r="E76" s="20">
        <v>230</v>
      </c>
      <c r="F76" s="20">
        <v>231</v>
      </c>
      <c r="G76" s="20">
        <v>230</v>
      </c>
      <c r="H76" s="20">
        <v>231</v>
      </c>
      <c r="I76" s="20">
        <v>231</v>
      </c>
      <c r="J76" s="20">
        <v>231</v>
      </c>
      <c r="K76" s="20">
        <v>228</v>
      </c>
      <c r="L76" s="20">
        <v>229</v>
      </c>
      <c r="M76" s="20">
        <v>227</v>
      </c>
      <c r="N76" s="20">
        <v>226</v>
      </c>
      <c r="O76" s="20">
        <v>225</v>
      </c>
      <c r="P76" s="20">
        <v>224</v>
      </c>
      <c r="Q76" s="20">
        <v>223</v>
      </c>
      <c r="R76" s="20">
        <v>223</v>
      </c>
      <c r="S76" s="20">
        <v>223</v>
      </c>
      <c r="T76" s="20">
        <v>219</v>
      </c>
      <c r="U76" s="20">
        <v>222</v>
      </c>
      <c r="V76" s="20">
        <v>221</v>
      </c>
      <c r="W76" s="20">
        <v>221</v>
      </c>
      <c r="X76" s="20">
        <v>219</v>
      </c>
      <c r="Y76" s="20">
        <v>220</v>
      </c>
      <c r="Z76" s="20">
        <v>223</v>
      </c>
      <c r="AA76" s="20">
        <v>225</v>
      </c>
      <c r="AB76" s="20">
        <v>225</v>
      </c>
      <c r="AC76" s="20">
        <v>223</v>
      </c>
      <c r="AD76" s="20">
        <v>225</v>
      </c>
      <c r="AE76" s="20">
        <v>227</v>
      </c>
      <c r="AF76" s="20">
        <v>226</v>
      </c>
      <c r="AG76" s="20">
        <v>226</v>
      </c>
      <c r="AH76" s="20">
        <v>224</v>
      </c>
      <c r="AI76" s="20">
        <v>224</v>
      </c>
      <c r="AJ76" s="20">
        <v>225</v>
      </c>
      <c r="AK76" s="20">
        <v>227</v>
      </c>
      <c r="AL76" s="20">
        <v>226</v>
      </c>
      <c r="AM76" s="20">
        <v>223</v>
      </c>
      <c r="AN76" s="20">
        <v>224</v>
      </c>
      <c r="AO76" s="20">
        <v>224</v>
      </c>
      <c r="AP76" s="20">
        <v>225</v>
      </c>
      <c r="AQ76" s="20">
        <v>225</v>
      </c>
      <c r="AR76" s="20">
        <v>225</v>
      </c>
    </row>
    <row r="77" spans="1:44">
      <c r="A77" s="23">
        <v>514</v>
      </c>
      <c r="B77" s="18" t="s">
        <v>424</v>
      </c>
      <c r="C77" s="20">
        <v>197</v>
      </c>
      <c r="D77" s="20">
        <v>197</v>
      </c>
      <c r="E77" s="20">
        <v>197</v>
      </c>
      <c r="F77" s="20">
        <v>197</v>
      </c>
      <c r="G77" s="20">
        <v>196</v>
      </c>
      <c r="H77" s="20">
        <v>196</v>
      </c>
      <c r="I77" s="20">
        <v>197</v>
      </c>
      <c r="J77" s="20">
        <v>197</v>
      </c>
      <c r="K77" s="20">
        <v>199</v>
      </c>
      <c r="L77" s="20">
        <v>197</v>
      </c>
      <c r="M77" s="20">
        <v>198</v>
      </c>
      <c r="N77" s="20">
        <v>196</v>
      </c>
      <c r="O77" s="20">
        <v>195</v>
      </c>
      <c r="P77" s="20">
        <v>194</v>
      </c>
      <c r="Q77" s="20">
        <v>194</v>
      </c>
      <c r="R77" s="20">
        <v>193</v>
      </c>
      <c r="S77" s="20">
        <v>193</v>
      </c>
      <c r="T77" s="20">
        <v>194</v>
      </c>
      <c r="U77" s="20">
        <v>196</v>
      </c>
      <c r="V77" s="20">
        <v>196</v>
      </c>
      <c r="W77" s="20">
        <v>199</v>
      </c>
      <c r="X77" s="20">
        <v>199</v>
      </c>
      <c r="Y77" s="20">
        <v>196</v>
      </c>
      <c r="Z77" s="20">
        <v>195</v>
      </c>
      <c r="AA77" s="20">
        <v>195</v>
      </c>
      <c r="AB77" s="20">
        <v>197</v>
      </c>
      <c r="AC77" s="20">
        <v>198</v>
      </c>
      <c r="AD77" s="20">
        <v>198</v>
      </c>
      <c r="AE77" s="20">
        <v>200</v>
      </c>
      <c r="AF77" s="20">
        <v>200</v>
      </c>
      <c r="AG77" s="20">
        <v>199</v>
      </c>
      <c r="AH77" s="20">
        <v>199</v>
      </c>
      <c r="AI77" s="20">
        <v>202</v>
      </c>
      <c r="AJ77" s="20">
        <v>203</v>
      </c>
      <c r="AK77" s="20">
        <v>203</v>
      </c>
      <c r="AL77" s="20">
        <v>202</v>
      </c>
      <c r="AM77" s="20">
        <v>203</v>
      </c>
      <c r="AN77" s="20">
        <v>202</v>
      </c>
      <c r="AO77" s="20">
        <v>203</v>
      </c>
      <c r="AP77" s="20">
        <v>200</v>
      </c>
      <c r="AQ77" s="20">
        <v>199</v>
      </c>
      <c r="AR77" s="20">
        <v>200</v>
      </c>
    </row>
    <row r="78" spans="1:44">
      <c r="A78" s="23">
        <v>515</v>
      </c>
      <c r="B78" s="18" t="s">
        <v>425</v>
      </c>
      <c r="C78" s="20">
        <v>770</v>
      </c>
      <c r="D78" s="20">
        <v>766</v>
      </c>
      <c r="E78" s="20">
        <v>765</v>
      </c>
      <c r="F78" s="20">
        <v>766</v>
      </c>
      <c r="G78" s="20">
        <v>768</v>
      </c>
      <c r="H78" s="20">
        <v>763</v>
      </c>
      <c r="I78" s="20">
        <v>750</v>
      </c>
      <c r="J78" s="20">
        <v>752</v>
      </c>
      <c r="K78" s="20">
        <v>753</v>
      </c>
      <c r="L78" s="20">
        <v>751</v>
      </c>
      <c r="M78" s="20">
        <v>752</v>
      </c>
      <c r="N78" s="20">
        <v>749</v>
      </c>
      <c r="O78" s="20">
        <v>746</v>
      </c>
      <c r="P78" s="20">
        <v>744</v>
      </c>
      <c r="Q78" s="20">
        <v>746</v>
      </c>
      <c r="R78" s="20">
        <v>743</v>
      </c>
      <c r="S78" s="20">
        <v>746</v>
      </c>
      <c r="T78" s="20">
        <v>739</v>
      </c>
      <c r="U78" s="20">
        <v>736</v>
      </c>
      <c r="V78" s="20">
        <v>735</v>
      </c>
      <c r="W78" s="20">
        <v>733</v>
      </c>
      <c r="X78" s="20">
        <v>731</v>
      </c>
      <c r="Y78" s="20">
        <v>730</v>
      </c>
      <c r="Z78" s="20">
        <v>728</v>
      </c>
      <c r="AA78" s="20">
        <v>721</v>
      </c>
      <c r="AB78" s="20">
        <v>718</v>
      </c>
      <c r="AC78" s="20">
        <v>718</v>
      </c>
      <c r="AD78" s="20">
        <v>719</v>
      </c>
      <c r="AE78" s="20">
        <v>716</v>
      </c>
      <c r="AF78" s="20">
        <v>715</v>
      </c>
      <c r="AG78" s="20">
        <v>705</v>
      </c>
      <c r="AH78" s="20">
        <v>703</v>
      </c>
      <c r="AI78" s="20">
        <v>700</v>
      </c>
      <c r="AJ78" s="20">
        <v>699</v>
      </c>
      <c r="AK78" s="20">
        <v>692</v>
      </c>
      <c r="AL78" s="20">
        <v>689</v>
      </c>
      <c r="AM78" s="20">
        <v>689</v>
      </c>
      <c r="AN78" s="20">
        <v>686</v>
      </c>
      <c r="AO78" s="20">
        <v>685</v>
      </c>
      <c r="AP78" s="20">
        <v>682</v>
      </c>
      <c r="AQ78" s="20">
        <v>683</v>
      </c>
      <c r="AR78" s="20">
        <v>684</v>
      </c>
    </row>
    <row r="79" spans="1:44">
      <c r="A79" s="23">
        <v>516</v>
      </c>
      <c r="B79" s="18" t="s">
        <v>426</v>
      </c>
      <c r="C79" s="20">
        <v>491</v>
      </c>
      <c r="D79" s="20">
        <v>488</v>
      </c>
      <c r="E79" s="20">
        <v>489</v>
      </c>
      <c r="F79" s="20">
        <v>491</v>
      </c>
      <c r="G79" s="20">
        <v>494</v>
      </c>
      <c r="H79" s="20">
        <v>493</v>
      </c>
      <c r="I79" s="20">
        <v>494</v>
      </c>
      <c r="J79" s="20">
        <v>491</v>
      </c>
      <c r="K79" s="20">
        <v>489</v>
      </c>
      <c r="L79" s="20">
        <v>488</v>
      </c>
      <c r="M79" s="20">
        <v>488</v>
      </c>
      <c r="N79" s="20">
        <v>487</v>
      </c>
      <c r="O79" s="20">
        <v>488</v>
      </c>
      <c r="P79" s="20">
        <v>488</v>
      </c>
      <c r="Q79" s="20">
        <v>485</v>
      </c>
      <c r="R79" s="20">
        <v>483</v>
      </c>
      <c r="S79" s="20">
        <v>479</v>
      </c>
      <c r="T79" s="20">
        <v>480</v>
      </c>
      <c r="U79" s="20">
        <v>477</v>
      </c>
      <c r="V79" s="20">
        <v>474</v>
      </c>
      <c r="W79" s="20">
        <v>474</v>
      </c>
      <c r="X79" s="20">
        <v>473</v>
      </c>
      <c r="Y79" s="20">
        <v>473</v>
      </c>
      <c r="Z79" s="20">
        <v>473</v>
      </c>
      <c r="AA79" s="20">
        <v>474</v>
      </c>
      <c r="AB79" s="20">
        <v>474</v>
      </c>
      <c r="AC79" s="20">
        <v>474</v>
      </c>
      <c r="AD79" s="20">
        <v>473</v>
      </c>
      <c r="AE79" s="20">
        <v>476</v>
      </c>
      <c r="AF79" s="20">
        <v>477</v>
      </c>
      <c r="AG79" s="20">
        <v>475</v>
      </c>
      <c r="AH79" s="20">
        <v>482</v>
      </c>
      <c r="AI79" s="20">
        <v>481</v>
      </c>
      <c r="AJ79" s="20">
        <v>483</v>
      </c>
      <c r="AK79" s="20">
        <v>482</v>
      </c>
      <c r="AL79" s="20">
        <v>483</v>
      </c>
      <c r="AM79" s="20">
        <v>482</v>
      </c>
      <c r="AN79" s="20">
        <v>482</v>
      </c>
      <c r="AO79" s="20">
        <v>480</v>
      </c>
      <c r="AP79" s="20">
        <v>481</v>
      </c>
      <c r="AQ79" s="20">
        <v>481</v>
      </c>
      <c r="AR79" s="20">
        <v>483</v>
      </c>
    </row>
    <row r="80" spans="1:44">
      <c r="A80" s="23">
        <v>517</v>
      </c>
      <c r="B80" s="18" t="s">
        <v>427</v>
      </c>
      <c r="C80" s="20">
        <v>4</v>
      </c>
      <c r="D80" s="20">
        <v>4</v>
      </c>
      <c r="E80" s="20">
        <v>4</v>
      </c>
      <c r="F80" s="20">
        <v>4</v>
      </c>
      <c r="G80" s="20">
        <v>4</v>
      </c>
      <c r="H80" s="20">
        <v>4</v>
      </c>
      <c r="I80" s="20">
        <v>4</v>
      </c>
      <c r="J80" s="20">
        <v>4</v>
      </c>
      <c r="K80" s="20">
        <v>4</v>
      </c>
      <c r="L80" s="20">
        <v>4</v>
      </c>
      <c r="M80" s="20">
        <v>4</v>
      </c>
      <c r="N80" s="20">
        <v>4</v>
      </c>
      <c r="O80" s="20">
        <v>4</v>
      </c>
      <c r="P80" s="20">
        <v>4</v>
      </c>
      <c r="Q80" s="20">
        <v>4</v>
      </c>
      <c r="R80" s="20">
        <v>4</v>
      </c>
      <c r="S80" s="20">
        <v>4</v>
      </c>
      <c r="T80" s="20">
        <v>4</v>
      </c>
      <c r="U80" s="20">
        <v>4</v>
      </c>
      <c r="V80" s="20">
        <v>4</v>
      </c>
      <c r="W80" s="20">
        <v>4</v>
      </c>
      <c r="X80" s="20">
        <v>4</v>
      </c>
      <c r="Y80" s="20">
        <v>4</v>
      </c>
      <c r="Z80" s="20">
        <v>4</v>
      </c>
      <c r="AA80" s="20">
        <v>4</v>
      </c>
      <c r="AB80" s="20">
        <v>4</v>
      </c>
      <c r="AC80" s="20">
        <v>4</v>
      </c>
      <c r="AD80" s="20">
        <v>4</v>
      </c>
      <c r="AE80" s="20">
        <v>4</v>
      </c>
      <c r="AF80" s="20">
        <v>4</v>
      </c>
      <c r="AG80" s="20">
        <v>4</v>
      </c>
      <c r="AH80" s="20">
        <v>4</v>
      </c>
      <c r="AI80" s="20">
        <v>4</v>
      </c>
      <c r="AJ80" s="20">
        <v>4</v>
      </c>
      <c r="AK80" s="20">
        <v>4</v>
      </c>
      <c r="AL80" s="20">
        <v>4</v>
      </c>
      <c r="AM80" s="20">
        <v>4</v>
      </c>
      <c r="AN80" s="20">
        <v>4</v>
      </c>
      <c r="AO80" s="20">
        <v>4</v>
      </c>
      <c r="AP80" s="20">
        <v>4</v>
      </c>
      <c r="AQ80" s="20">
        <v>4</v>
      </c>
      <c r="AR80" s="20">
        <v>4</v>
      </c>
    </row>
    <row r="81" spans="1:44">
      <c r="A81" s="23">
        <v>518</v>
      </c>
      <c r="B81" s="18" t="s">
        <v>428</v>
      </c>
      <c r="C81" s="20">
        <v>23</v>
      </c>
      <c r="D81" s="20">
        <v>23</v>
      </c>
      <c r="E81" s="20">
        <v>23</v>
      </c>
      <c r="F81" s="20">
        <v>23</v>
      </c>
      <c r="G81" s="20">
        <v>23</v>
      </c>
      <c r="H81" s="20">
        <v>23</v>
      </c>
      <c r="I81" s="20">
        <v>24</v>
      </c>
      <c r="J81" s="20">
        <v>24</v>
      </c>
      <c r="K81" s="20">
        <v>23</v>
      </c>
      <c r="L81" s="20">
        <v>23</v>
      </c>
      <c r="M81" s="20">
        <v>23</v>
      </c>
      <c r="N81" s="20">
        <v>23</v>
      </c>
      <c r="O81" s="20">
        <v>23</v>
      </c>
      <c r="P81" s="20">
        <v>23</v>
      </c>
      <c r="Q81" s="20">
        <v>23</v>
      </c>
      <c r="R81" s="20">
        <v>23</v>
      </c>
      <c r="S81" s="20">
        <v>22</v>
      </c>
      <c r="T81" s="20">
        <v>22</v>
      </c>
      <c r="U81" s="20">
        <v>22</v>
      </c>
      <c r="V81" s="20">
        <v>22</v>
      </c>
      <c r="W81" s="20">
        <v>21</v>
      </c>
      <c r="X81" s="20">
        <v>21</v>
      </c>
      <c r="Y81" s="20">
        <v>21</v>
      </c>
      <c r="Z81" s="20">
        <v>21</v>
      </c>
      <c r="AA81" s="20">
        <v>21</v>
      </c>
      <c r="AB81" s="20">
        <v>21</v>
      </c>
      <c r="AC81" s="20">
        <v>20</v>
      </c>
      <c r="AD81" s="20">
        <v>20</v>
      </c>
      <c r="AE81" s="20">
        <v>20</v>
      </c>
      <c r="AF81" s="20">
        <v>21</v>
      </c>
      <c r="AG81" s="20">
        <v>21</v>
      </c>
      <c r="AH81" s="20">
        <v>21</v>
      </c>
      <c r="AI81" s="20">
        <v>21</v>
      </c>
      <c r="AJ81" s="20">
        <v>21</v>
      </c>
      <c r="AK81" s="20">
        <v>21</v>
      </c>
      <c r="AL81" s="20">
        <v>22</v>
      </c>
      <c r="AM81" s="20">
        <v>22</v>
      </c>
      <c r="AN81" s="20">
        <v>23</v>
      </c>
      <c r="AO81" s="20">
        <v>23</v>
      </c>
      <c r="AP81" s="20">
        <v>23</v>
      </c>
      <c r="AQ81" s="20">
        <v>23</v>
      </c>
      <c r="AR81" s="20">
        <v>23</v>
      </c>
    </row>
    <row r="82" spans="1:44">
      <c r="A82" s="23">
        <v>519</v>
      </c>
      <c r="B82" s="18" t="s">
        <v>429</v>
      </c>
      <c r="C82" s="20">
        <v>43</v>
      </c>
      <c r="D82" s="20">
        <v>44</v>
      </c>
      <c r="E82" s="20">
        <v>46</v>
      </c>
      <c r="F82" s="20">
        <v>46</v>
      </c>
      <c r="G82" s="20">
        <v>46</v>
      </c>
      <c r="H82" s="20">
        <v>45</v>
      </c>
      <c r="I82" s="20">
        <v>44</v>
      </c>
      <c r="J82" s="20">
        <v>44</v>
      </c>
      <c r="K82" s="20">
        <v>45</v>
      </c>
      <c r="L82" s="20">
        <v>45</v>
      </c>
      <c r="M82" s="20">
        <v>45</v>
      </c>
      <c r="N82" s="20">
        <v>45</v>
      </c>
      <c r="O82" s="20">
        <v>45</v>
      </c>
      <c r="P82" s="20">
        <v>45</v>
      </c>
      <c r="Q82" s="20">
        <v>44</v>
      </c>
      <c r="R82" s="20">
        <v>44</v>
      </c>
      <c r="S82" s="20">
        <v>45</v>
      </c>
      <c r="T82" s="20">
        <v>43</v>
      </c>
      <c r="U82" s="20">
        <v>43</v>
      </c>
      <c r="V82" s="20">
        <v>44</v>
      </c>
      <c r="W82" s="20">
        <v>44</v>
      </c>
      <c r="X82" s="20">
        <v>44</v>
      </c>
      <c r="Y82" s="20">
        <v>44</v>
      </c>
      <c r="Z82" s="20">
        <v>44</v>
      </c>
      <c r="AA82" s="20">
        <v>44</v>
      </c>
      <c r="AB82" s="20">
        <v>44</v>
      </c>
      <c r="AC82" s="20">
        <v>44</v>
      </c>
      <c r="AD82" s="20">
        <v>44</v>
      </c>
      <c r="AE82" s="20">
        <v>44</v>
      </c>
      <c r="AF82" s="20">
        <v>44</v>
      </c>
      <c r="AG82" s="20">
        <v>45</v>
      </c>
      <c r="AH82" s="20">
        <v>45</v>
      </c>
      <c r="AI82" s="20">
        <v>45</v>
      </c>
      <c r="AJ82" s="20">
        <v>46</v>
      </c>
      <c r="AK82" s="20">
        <v>45</v>
      </c>
      <c r="AL82" s="20">
        <v>45</v>
      </c>
      <c r="AM82" s="20">
        <v>46</v>
      </c>
      <c r="AN82" s="20">
        <v>46</v>
      </c>
      <c r="AO82" s="20">
        <v>47</v>
      </c>
      <c r="AP82" s="20">
        <v>47</v>
      </c>
      <c r="AQ82" s="20">
        <v>47</v>
      </c>
      <c r="AR82" s="20">
        <v>47</v>
      </c>
    </row>
    <row r="83" spans="1:44">
      <c r="A83" s="23">
        <v>520</v>
      </c>
      <c r="B83" s="18" t="s">
        <v>430</v>
      </c>
      <c r="C83" s="20">
        <v>28</v>
      </c>
      <c r="D83" s="20">
        <v>28</v>
      </c>
      <c r="E83" s="20">
        <v>28</v>
      </c>
      <c r="F83" s="20">
        <v>28</v>
      </c>
      <c r="G83" s="20">
        <v>28</v>
      </c>
      <c r="H83" s="20">
        <v>28</v>
      </c>
      <c r="I83" s="20">
        <v>27</v>
      </c>
      <c r="J83" s="20">
        <v>27</v>
      </c>
      <c r="K83" s="20">
        <v>27</v>
      </c>
      <c r="L83" s="20">
        <v>27</v>
      </c>
      <c r="M83" s="20">
        <v>27</v>
      </c>
      <c r="N83" s="20">
        <v>27</v>
      </c>
      <c r="O83" s="20">
        <v>27</v>
      </c>
      <c r="P83" s="20">
        <v>27</v>
      </c>
      <c r="Q83" s="20">
        <v>28</v>
      </c>
      <c r="R83" s="20">
        <v>28</v>
      </c>
      <c r="S83" s="20">
        <v>28</v>
      </c>
      <c r="T83" s="20">
        <v>27</v>
      </c>
      <c r="U83" s="20">
        <v>28</v>
      </c>
      <c r="V83" s="20">
        <v>28</v>
      </c>
      <c r="W83" s="20">
        <v>28</v>
      </c>
      <c r="X83" s="20">
        <v>29</v>
      </c>
      <c r="Y83" s="20">
        <v>29</v>
      </c>
      <c r="Z83" s="20">
        <v>29</v>
      </c>
      <c r="AA83" s="20">
        <v>29</v>
      </c>
      <c r="AB83" s="20">
        <v>28</v>
      </c>
      <c r="AC83" s="20">
        <v>28</v>
      </c>
      <c r="AD83" s="20">
        <v>28</v>
      </c>
      <c r="AE83" s="20">
        <v>28</v>
      </c>
      <c r="AF83" s="20">
        <v>28</v>
      </c>
      <c r="AG83" s="20">
        <v>28</v>
      </c>
      <c r="AH83" s="20">
        <v>28</v>
      </c>
      <c r="AI83" s="20">
        <v>29</v>
      </c>
      <c r="AJ83" s="20">
        <v>29</v>
      </c>
      <c r="AK83" s="20">
        <v>29</v>
      </c>
      <c r="AL83" s="20">
        <v>29</v>
      </c>
      <c r="AM83" s="20">
        <v>29</v>
      </c>
      <c r="AN83" s="20">
        <v>29</v>
      </c>
      <c r="AO83" s="20">
        <v>29</v>
      </c>
      <c r="AP83" s="20">
        <v>29</v>
      </c>
      <c r="AQ83" s="20">
        <v>29</v>
      </c>
      <c r="AR83" s="20">
        <v>28</v>
      </c>
    </row>
    <row r="84" spans="1:44">
      <c r="A84" s="23">
        <v>522</v>
      </c>
      <c r="B84" s="18" t="s">
        <v>431</v>
      </c>
      <c r="C84" s="20">
        <v>3</v>
      </c>
      <c r="D84" s="20">
        <v>3</v>
      </c>
      <c r="E84" s="20">
        <v>3</v>
      </c>
      <c r="F84" s="20">
        <v>3</v>
      </c>
      <c r="G84" s="20">
        <v>3</v>
      </c>
      <c r="H84" s="20">
        <v>3</v>
      </c>
      <c r="I84" s="20">
        <v>3</v>
      </c>
      <c r="J84" s="20">
        <v>3</v>
      </c>
      <c r="K84" s="20">
        <v>3</v>
      </c>
      <c r="L84" s="20">
        <v>3</v>
      </c>
      <c r="M84" s="20">
        <v>3</v>
      </c>
      <c r="N84" s="20">
        <v>3</v>
      </c>
      <c r="O84" s="20">
        <v>3</v>
      </c>
      <c r="P84" s="20">
        <v>3</v>
      </c>
      <c r="Q84" s="20">
        <v>3</v>
      </c>
      <c r="R84" s="20">
        <v>3</v>
      </c>
      <c r="S84" s="20">
        <v>3</v>
      </c>
      <c r="T84" s="20">
        <v>3</v>
      </c>
      <c r="U84" s="20">
        <v>3</v>
      </c>
      <c r="V84" s="20">
        <v>3</v>
      </c>
      <c r="W84" s="20">
        <v>3</v>
      </c>
      <c r="X84" s="20">
        <v>3</v>
      </c>
      <c r="Y84" s="20">
        <v>3</v>
      </c>
      <c r="Z84" s="20">
        <v>3</v>
      </c>
      <c r="AA84" s="20">
        <v>3</v>
      </c>
      <c r="AB84" s="20">
        <v>3</v>
      </c>
      <c r="AC84" s="20">
        <v>3</v>
      </c>
      <c r="AD84" s="20">
        <v>3</v>
      </c>
      <c r="AE84" s="20">
        <v>3</v>
      </c>
      <c r="AF84" s="20">
        <v>3</v>
      </c>
      <c r="AG84" s="20">
        <v>3</v>
      </c>
      <c r="AH84" s="20">
        <v>3</v>
      </c>
      <c r="AI84" s="20">
        <v>3</v>
      </c>
      <c r="AJ84" s="20">
        <v>3</v>
      </c>
      <c r="AK84" s="20">
        <v>3</v>
      </c>
      <c r="AL84" s="20">
        <v>3</v>
      </c>
      <c r="AM84" s="20">
        <v>3</v>
      </c>
      <c r="AN84" s="20">
        <v>3</v>
      </c>
      <c r="AO84" s="20">
        <v>3</v>
      </c>
      <c r="AP84" s="20">
        <v>3</v>
      </c>
      <c r="AQ84" s="20">
        <v>3</v>
      </c>
      <c r="AR84" s="20">
        <v>3</v>
      </c>
    </row>
    <row r="85" spans="1:44">
      <c r="A85" s="23">
        <v>523</v>
      </c>
      <c r="B85" s="18" t="s">
        <v>432</v>
      </c>
      <c r="C85" s="20">
        <v>21</v>
      </c>
      <c r="D85" s="20">
        <v>21</v>
      </c>
      <c r="E85" s="20">
        <v>22</v>
      </c>
      <c r="F85" s="20">
        <v>22</v>
      </c>
      <c r="G85" s="20">
        <v>22</v>
      </c>
      <c r="H85" s="20">
        <v>22</v>
      </c>
      <c r="I85" s="20">
        <v>21</v>
      </c>
      <c r="J85" s="20">
        <v>21</v>
      </c>
      <c r="K85" s="20">
        <v>20</v>
      </c>
      <c r="L85" s="20">
        <v>20</v>
      </c>
      <c r="M85" s="20">
        <v>20</v>
      </c>
      <c r="N85" s="20">
        <v>20</v>
      </c>
      <c r="O85" s="20">
        <v>20</v>
      </c>
      <c r="P85" s="20">
        <v>20</v>
      </c>
      <c r="Q85" s="20">
        <v>20</v>
      </c>
      <c r="R85" s="20">
        <v>20</v>
      </c>
      <c r="S85" s="20">
        <v>20</v>
      </c>
      <c r="T85" s="20">
        <v>20</v>
      </c>
      <c r="U85" s="20">
        <v>21</v>
      </c>
      <c r="V85" s="20">
        <v>21</v>
      </c>
      <c r="W85" s="20">
        <v>21</v>
      </c>
      <c r="X85" s="20">
        <v>21</v>
      </c>
      <c r="Y85" s="20">
        <v>22</v>
      </c>
      <c r="Z85" s="20">
        <v>22</v>
      </c>
      <c r="AA85" s="20">
        <v>22</v>
      </c>
      <c r="AB85" s="20">
        <v>22</v>
      </c>
      <c r="AC85" s="20">
        <v>22</v>
      </c>
      <c r="AD85" s="20">
        <v>22</v>
      </c>
      <c r="AE85" s="20">
        <v>23</v>
      </c>
      <c r="AF85" s="20">
        <v>23</v>
      </c>
      <c r="AG85" s="20">
        <v>22</v>
      </c>
      <c r="AH85" s="20">
        <v>22</v>
      </c>
      <c r="AI85" s="20">
        <v>21</v>
      </c>
      <c r="AJ85" s="20">
        <v>23</v>
      </c>
      <c r="AK85" s="20">
        <v>22</v>
      </c>
      <c r="AL85" s="20">
        <v>22</v>
      </c>
      <c r="AM85" s="20">
        <v>22</v>
      </c>
      <c r="AN85" s="20">
        <v>22</v>
      </c>
      <c r="AO85" s="20">
        <v>22</v>
      </c>
      <c r="AP85" s="20">
        <v>22</v>
      </c>
      <c r="AQ85" s="20">
        <v>21</v>
      </c>
      <c r="AR85" s="20">
        <v>21</v>
      </c>
    </row>
    <row r="86" spans="1:44">
      <c r="A86" s="23">
        <v>524</v>
      </c>
      <c r="B86" s="18" t="s">
        <v>433</v>
      </c>
      <c r="C86" s="20">
        <v>71</v>
      </c>
      <c r="D86" s="20">
        <v>73</v>
      </c>
      <c r="E86" s="20">
        <v>63</v>
      </c>
      <c r="F86" s="20">
        <v>65</v>
      </c>
      <c r="G86" s="20">
        <v>63</v>
      </c>
      <c r="H86" s="20">
        <v>64</v>
      </c>
      <c r="I86" s="20">
        <v>64</v>
      </c>
      <c r="J86" s="20">
        <v>64</v>
      </c>
      <c r="K86" s="20">
        <v>64</v>
      </c>
      <c r="L86" s="20">
        <v>64</v>
      </c>
      <c r="M86" s="20">
        <v>64</v>
      </c>
      <c r="N86" s="20">
        <v>64</v>
      </c>
      <c r="O86" s="20">
        <v>60</v>
      </c>
      <c r="P86" s="20">
        <v>59</v>
      </c>
      <c r="Q86" s="20">
        <v>59</v>
      </c>
      <c r="R86" s="20">
        <v>60</v>
      </c>
      <c r="S86" s="20">
        <v>59</v>
      </c>
      <c r="T86" s="20">
        <v>59</v>
      </c>
      <c r="U86" s="20">
        <v>58</v>
      </c>
      <c r="V86" s="20">
        <v>58</v>
      </c>
      <c r="W86" s="20">
        <v>57</v>
      </c>
      <c r="X86" s="20">
        <v>58</v>
      </c>
      <c r="Y86" s="20">
        <v>57</v>
      </c>
      <c r="Z86" s="20">
        <v>57</v>
      </c>
      <c r="AA86" s="20">
        <v>55</v>
      </c>
      <c r="AB86" s="20">
        <v>53</v>
      </c>
      <c r="AC86" s="20">
        <v>54</v>
      </c>
      <c r="AD86" s="20">
        <v>54</v>
      </c>
      <c r="AE86" s="20">
        <v>51</v>
      </c>
      <c r="AF86" s="20">
        <v>49</v>
      </c>
      <c r="AG86" s="20">
        <v>49</v>
      </c>
      <c r="AH86" s="20">
        <v>49</v>
      </c>
      <c r="AI86" s="20">
        <v>51</v>
      </c>
      <c r="AJ86" s="20">
        <v>51</v>
      </c>
      <c r="AK86" s="20">
        <v>51</v>
      </c>
      <c r="AL86" s="20">
        <v>50</v>
      </c>
      <c r="AM86" s="20">
        <v>50</v>
      </c>
      <c r="AN86" s="20">
        <v>50</v>
      </c>
      <c r="AO86" s="20">
        <v>50</v>
      </c>
      <c r="AP86" s="20">
        <v>50</v>
      </c>
      <c r="AQ86" s="20">
        <v>50</v>
      </c>
      <c r="AR86" s="20">
        <v>50</v>
      </c>
    </row>
    <row r="87" spans="1:44">
      <c r="A87" s="23">
        <v>525</v>
      </c>
      <c r="B87" s="18" t="s">
        <v>434</v>
      </c>
      <c r="C87" s="20">
        <v>420</v>
      </c>
      <c r="D87" s="20">
        <v>420</v>
      </c>
      <c r="E87" s="20">
        <v>423</v>
      </c>
      <c r="F87" s="20">
        <v>422</v>
      </c>
      <c r="G87" s="20">
        <v>421</v>
      </c>
      <c r="H87" s="20">
        <v>422</v>
      </c>
      <c r="I87" s="20">
        <v>418</v>
      </c>
      <c r="J87" s="20">
        <v>418</v>
      </c>
      <c r="K87" s="20">
        <v>417</v>
      </c>
      <c r="L87" s="20">
        <v>417</v>
      </c>
      <c r="M87" s="20">
        <v>418</v>
      </c>
      <c r="N87" s="20">
        <v>418</v>
      </c>
      <c r="O87" s="20">
        <v>418</v>
      </c>
      <c r="P87" s="20">
        <v>419</v>
      </c>
      <c r="Q87" s="20">
        <v>417</v>
      </c>
      <c r="R87" s="20">
        <v>421</v>
      </c>
      <c r="S87" s="20">
        <v>421</v>
      </c>
      <c r="T87" s="20">
        <v>421</v>
      </c>
      <c r="U87" s="20">
        <v>425</v>
      </c>
      <c r="V87" s="20">
        <v>427</v>
      </c>
      <c r="W87" s="20">
        <v>428</v>
      </c>
      <c r="X87" s="20">
        <v>427</v>
      </c>
      <c r="Y87" s="20">
        <v>425</v>
      </c>
      <c r="Z87" s="20">
        <v>430</v>
      </c>
      <c r="AA87" s="20">
        <v>433</v>
      </c>
      <c r="AB87" s="20">
        <v>434</v>
      </c>
      <c r="AC87" s="20">
        <v>431</v>
      </c>
      <c r="AD87" s="20">
        <v>430</v>
      </c>
      <c r="AE87" s="20">
        <v>432</v>
      </c>
      <c r="AF87" s="20">
        <v>431</v>
      </c>
      <c r="AG87" s="20">
        <v>437</v>
      </c>
      <c r="AH87" s="20">
        <v>437</v>
      </c>
      <c r="AI87" s="20">
        <v>437</v>
      </c>
      <c r="AJ87" s="20">
        <v>437</v>
      </c>
      <c r="AK87" s="20">
        <v>439</v>
      </c>
      <c r="AL87" s="20">
        <v>440</v>
      </c>
      <c r="AM87" s="20">
        <v>439</v>
      </c>
      <c r="AN87" s="20">
        <v>438</v>
      </c>
      <c r="AO87" s="20">
        <v>439</v>
      </c>
      <c r="AP87" s="20">
        <v>441</v>
      </c>
      <c r="AQ87" s="20">
        <v>441</v>
      </c>
      <c r="AR87" s="20">
        <v>438</v>
      </c>
    </row>
    <row r="88" spans="1:44">
      <c r="A88" s="23">
        <v>526</v>
      </c>
      <c r="B88" s="18" t="s">
        <v>435</v>
      </c>
      <c r="C88" s="20">
        <v>218</v>
      </c>
      <c r="D88" s="20">
        <v>220</v>
      </c>
      <c r="E88" s="20">
        <v>219</v>
      </c>
      <c r="F88" s="20">
        <v>219</v>
      </c>
      <c r="G88" s="20">
        <v>216</v>
      </c>
      <c r="H88" s="20">
        <v>211</v>
      </c>
      <c r="I88" s="20">
        <v>209</v>
      </c>
      <c r="J88" s="20">
        <v>209</v>
      </c>
      <c r="K88" s="20">
        <v>207</v>
      </c>
      <c r="L88" s="20">
        <v>204</v>
      </c>
      <c r="M88" s="20">
        <v>203</v>
      </c>
      <c r="N88" s="20">
        <v>201</v>
      </c>
      <c r="O88" s="20">
        <v>203</v>
      </c>
      <c r="P88" s="20">
        <v>200</v>
      </c>
      <c r="Q88" s="20">
        <v>202</v>
      </c>
      <c r="R88" s="20">
        <v>200</v>
      </c>
      <c r="S88" s="20">
        <v>200</v>
      </c>
      <c r="T88" s="20">
        <v>201</v>
      </c>
      <c r="U88" s="20">
        <v>195</v>
      </c>
      <c r="V88" s="20">
        <v>195</v>
      </c>
      <c r="W88" s="20">
        <v>192</v>
      </c>
      <c r="X88" s="20">
        <v>193</v>
      </c>
      <c r="Y88" s="20">
        <v>192</v>
      </c>
      <c r="Z88" s="20">
        <v>191</v>
      </c>
      <c r="AA88" s="20">
        <v>190</v>
      </c>
      <c r="AB88" s="20">
        <v>191</v>
      </c>
      <c r="AC88" s="20">
        <v>192</v>
      </c>
      <c r="AD88" s="20">
        <v>191</v>
      </c>
      <c r="AE88" s="20">
        <v>192</v>
      </c>
      <c r="AF88" s="20">
        <v>192</v>
      </c>
      <c r="AG88" s="20">
        <v>193</v>
      </c>
      <c r="AH88" s="20">
        <v>192</v>
      </c>
      <c r="AI88" s="20">
        <v>191</v>
      </c>
      <c r="AJ88" s="20">
        <v>190</v>
      </c>
      <c r="AK88" s="20">
        <v>190</v>
      </c>
      <c r="AL88" s="20">
        <v>190</v>
      </c>
      <c r="AM88" s="20">
        <v>192</v>
      </c>
      <c r="AN88" s="20">
        <v>193</v>
      </c>
      <c r="AO88" s="20">
        <v>194</v>
      </c>
      <c r="AP88" s="20">
        <v>190</v>
      </c>
      <c r="AQ88" s="20">
        <v>191</v>
      </c>
      <c r="AR88" s="20">
        <v>193</v>
      </c>
    </row>
    <row r="89" spans="1:44">
      <c r="A89" s="23">
        <v>527</v>
      </c>
      <c r="B89" s="18" t="s">
        <v>436</v>
      </c>
      <c r="C89" s="20">
        <v>7</v>
      </c>
      <c r="D89" s="20">
        <v>7</v>
      </c>
      <c r="E89" s="20">
        <v>7</v>
      </c>
      <c r="F89" s="20">
        <v>7</v>
      </c>
      <c r="G89" s="20">
        <v>7</v>
      </c>
      <c r="H89" s="20">
        <v>7</v>
      </c>
      <c r="I89" s="20">
        <v>7</v>
      </c>
      <c r="J89" s="20">
        <v>7</v>
      </c>
      <c r="K89" s="20">
        <v>7</v>
      </c>
      <c r="L89" s="20">
        <v>7</v>
      </c>
      <c r="M89" s="20">
        <v>7</v>
      </c>
      <c r="N89" s="20">
        <v>7</v>
      </c>
      <c r="O89" s="20">
        <v>7</v>
      </c>
      <c r="P89" s="20">
        <v>7</v>
      </c>
      <c r="Q89" s="20">
        <v>7</v>
      </c>
      <c r="R89" s="20">
        <v>7</v>
      </c>
      <c r="S89" s="20">
        <v>7</v>
      </c>
      <c r="T89" s="20">
        <v>7</v>
      </c>
      <c r="U89" s="20">
        <v>7</v>
      </c>
      <c r="V89" s="20">
        <v>8</v>
      </c>
      <c r="W89" s="20">
        <v>8</v>
      </c>
      <c r="X89" s="20">
        <v>8</v>
      </c>
      <c r="Y89" s="20">
        <v>8</v>
      </c>
      <c r="Z89" s="20">
        <v>8</v>
      </c>
      <c r="AA89" s="20">
        <v>8</v>
      </c>
      <c r="AB89" s="20">
        <v>8</v>
      </c>
      <c r="AC89" s="20">
        <v>8</v>
      </c>
      <c r="AD89" s="20">
        <v>8</v>
      </c>
      <c r="AE89" s="20">
        <v>8</v>
      </c>
      <c r="AF89" s="20">
        <v>8</v>
      </c>
      <c r="AG89" s="20">
        <v>7</v>
      </c>
      <c r="AH89" s="20">
        <v>7</v>
      </c>
      <c r="AI89" s="20">
        <v>7</v>
      </c>
      <c r="AJ89" s="20">
        <v>7</v>
      </c>
      <c r="AK89" s="20">
        <v>7</v>
      </c>
      <c r="AL89" s="20">
        <v>8</v>
      </c>
      <c r="AM89" s="20">
        <v>7</v>
      </c>
      <c r="AN89" s="20">
        <v>7</v>
      </c>
      <c r="AO89" s="20">
        <v>7</v>
      </c>
      <c r="AP89" s="20">
        <v>7</v>
      </c>
      <c r="AQ89" s="20">
        <v>7</v>
      </c>
      <c r="AR89" s="20">
        <v>7</v>
      </c>
    </row>
    <row r="90" spans="1:44">
      <c r="A90" s="23">
        <v>528</v>
      </c>
      <c r="B90" s="18" t="s">
        <v>437</v>
      </c>
      <c r="C90" s="20">
        <v>178</v>
      </c>
      <c r="D90" s="20">
        <v>179</v>
      </c>
      <c r="E90" s="20">
        <v>179</v>
      </c>
      <c r="F90" s="20">
        <v>179</v>
      </c>
      <c r="G90" s="20">
        <v>177</v>
      </c>
      <c r="H90" s="20">
        <v>177</v>
      </c>
      <c r="I90" s="20">
        <v>175</v>
      </c>
      <c r="J90" s="20">
        <v>176</v>
      </c>
      <c r="K90" s="20">
        <v>175</v>
      </c>
      <c r="L90" s="20">
        <v>177</v>
      </c>
      <c r="M90" s="20">
        <v>177</v>
      </c>
      <c r="N90" s="20">
        <v>180</v>
      </c>
      <c r="O90" s="20">
        <v>177</v>
      </c>
      <c r="P90" s="20">
        <v>178</v>
      </c>
      <c r="Q90" s="20">
        <v>178</v>
      </c>
      <c r="R90" s="20">
        <v>177</v>
      </c>
      <c r="S90" s="20">
        <v>177</v>
      </c>
      <c r="T90" s="20">
        <v>177</v>
      </c>
      <c r="U90" s="20">
        <v>179</v>
      </c>
      <c r="V90" s="20">
        <v>179</v>
      </c>
      <c r="W90" s="20">
        <v>178</v>
      </c>
      <c r="X90" s="20">
        <v>176</v>
      </c>
      <c r="Y90" s="20">
        <v>176</v>
      </c>
      <c r="Z90" s="20">
        <v>177</v>
      </c>
      <c r="AA90" s="20">
        <v>178</v>
      </c>
      <c r="AB90" s="20">
        <v>178</v>
      </c>
      <c r="AC90" s="20">
        <v>177</v>
      </c>
      <c r="AD90" s="20">
        <v>177</v>
      </c>
      <c r="AE90" s="20">
        <v>177</v>
      </c>
      <c r="AF90" s="20">
        <v>179</v>
      </c>
      <c r="AG90" s="20">
        <v>178</v>
      </c>
      <c r="AH90" s="20">
        <v>178</v>
      </c>
      <c r="AI90" s="20">
        <v>179</v>
      </c>
      <c r="AJ90" s="20">
        <v>179</v>
      </c>
      <c r="AK90" s="20">
        <v>177</v>
      </c>
      <c r="AL90" s="20">
        <v>176</v>
      </c>
      <c r="AM90" s="20">
        <v>177</v>
      </c>
      <c r="AN90" s="20">
        <v>177</v>
      </c>
      <c r="AO90" s="20">
        <v>179</v>
      </c>
      <c r="AP90" s="20">
        <v>179</v>
      </c>
      <c r="AQ90" s="20">
        <v>182</v>
      </c>
      <c r="AR90" s="20">
        <v>181</v>
      </c>
    </row>
    <row r="91" spans="1:44">
      <c r="A91" s="23">
        <v>529</v>
      </c>
      <c r="B91" s="18" t="s">
        <v>438</v>
      </c>
      <c r="C91" s="20">
        <v>134</v>
      </c>
      <c r="D91" s="20">
        <v>136</v>
      </c>
      <c r="E91" s="20">
        <v>135</v>
      </c>
      <c r="F91" s="20">
        <v>136</v>
      </c>
      <c r="G91" s="20">
        <v>134</v>
      </c>
      <c r="H91" s="20">
        <v>134</v>
      </c>
      <c r="I91" s="20">
        <v>134</v>
      </c>
      <c r="J91" s="20">
        <v>134</v>
      </c>
      <c r="K91" s="20">
        <v>134</v>
      </c>
      <c r="L91" s="20">
        <v>135</v>
      </c>
      <c r="M91" s="20">
        <v>135</v>
      </c>
      <c r="N91" s="20">
        <v>136</v>
      </c>
      <c r="O91" s="20">
        <v>137</v>
      </c>
      <c r="P91" s="20">
        <v>138</v>
      </c>
      <c r="Q91" s="20">
        <v>137</v>
      </c>
      <c r="R91" s="20">
        <v>138</v>
      </c>
      <c r="S91" s="20">
        <v>135</v>
      </c>
      <c r="T91" s="20">
        <v>136</v>
      </c>
      <c r="U91" s="20">
        <v>136</v>
      </c>
      <c r="V91" s="20">
        <v>135</v>
      </c>
      <c r="W91" s="20">
        <v>135</v>
      </c>
      <c r="X91" s="20">
        <v>137</v>
      </c>
      <c r="Y91" s="20">
        <v>137</v>
      </c>
      <c r="Z91" s="20">
        <v>137</v>
      </c>
      <c r="AA91" s="20">
        <v>137</v>
      </c>
      <c r="AB91" s="20">
        <v>139</v>
      </c>
      <c r="AC91" s="20">
        <v>138</v>
      </c>
      <c r="AD91" s="20">
        <v>139</v>
      </c>
      <c r="AE91" s="20">
        <v>137</v>
      </c>
      <c r="AF91" s="20">
        <v>137</v>
      </c>
      <c r="AG91" s="20">
        <v>135</v>
      </c>
      <c r="AH91" s="20">
        <v>136</v>
      </c>
      <c r="AI91" s="20">
        <v>137</v>
      </c>
      <c r="AJ91" s="20">
        <v>138</v>
      </c>
      <c r="AK91" s="20">
        <v>137</v>
      </c>
      <c r="AL91" s="20">
        <v>137</v>
      </c>
      <c r="AM91" s="20">
        <v>137</v>
      </c>
      <c r="AN91" s="20">
        <v>139</v>
      </c>
      <c r="AO91" s="20">
        <v>139</v>
      </c>
      <c r="AP91" s="20">
        <v>141</v>
      </c>
      <c r="AQ91" s="20">
        <v>141</v>
      </c>
      <c r="AR91" s="20">
        <v>140</v>
      </c>
    </row>
    <row r="92" spans="1:44">
      <c r="A92" s="23">
        <v>530</v>
      </c>
      <c r="B92" s="18" t="s">
        <v>439</v>
      </c>
      <c r="C92" s="20">
        <v>294</v>
      </c>
      <c r="D92" s="20">
        <v>295</v>
      </c>
      <c r="E92" s="20">
        <v>294</v>
      </c>
      <c r="F92" s="20">
        <v>296</v>
      </c>
      <c r="G92" s="20">
        <v>297</v>
      </c>
      <c r="H92" s="20">
        <v>298</v>
      </c>
      <c r="I92" s="20">
        <v>300</v>
      </c>
      <c r="J92" s="20">
        <v>299</v>
      </c>
      <c r="K92" s="20">
        <v>299</v>
      </c>
      <c r="L92" s="20">
        <v>299</v>
      </c>
      <c r="M92" s="20">
        <v>296</v>
      </c>
      <c r="N92" s="20">
        <v>299</v>
      </c>
      <c r="O92" s="20">
        <v>302</v>
      </c>
      <c r="P92" s="20">
        <v>301</v>
      </c>
      <c r="Q92" s="20">
        <v>300</v>
      </c>
      <c r="R92" s="20">
        <v>297</v>
      </c>
      <c r="S92" s="20">
        <v>299</v>
      </c>
      <c r="T92" s="20">
        <v>300</v>
      </c>
      <c r="U92" s="20">
        <v>296</v>
      </c>
      <c r="V92" s="20">
        <v>296</v>
      </c>
      <c r="W92" s="20">
        <v>294</v>
      </c>
      <c r="X92" s="20">
        <v>292</v>
      </c>
      <c r="Y92" s="20">
        <v>292</v>
      </c>
      <c r="Z92" s="20">
        <v>287</v>
      </c>
      <c r="AA92" s="20">
        <v>288</v>
      </c>
      <c r="AB92" s="20">
        <v>286</v>
      </c>
      <c r="AC92" s="20">
        <v>286</v>
      </c>
      <c r="AD92" s="20">
        <v>290</v>
      </c>
      <c r="AE92" s="20">
        <v>285</v>
      </c>
      <c r="AF92" s="20">
        <v>281</v>
      </c>
      <c r="AG92" s="20">
        <v>281</v>
      </c>
      <c r="AH92" s="20">
        <v>285</v>
      </c>
      <c r="AI92" s="20">
        <v>284</v>
      </c>
      <c r="AJ92" s="20">
        <v>284</v>
      </c>
      <c r="AK92" s="20">
        <v>285</v>
      </c>
      <c r="AL92" s="20">
        <v>283</v>
      </c>
      <c r="AM92" s="20">
        <v>283</v>
      </c>
      <c r="AN92" s="20">
        <v>285</v>
      </c>
      <c r="AO92" s="20">
        <v>284</v>
      </c>
      <c r="AP92" s="20">
        <v>283</v>
      </c>
      <c r="AQ92" s="20">
        <v>284</v>
      </c>
      <c r="AR92" s="20">
        <v>282</v>
      </c>
    </row>
    <row r="93" spans="1:44">
      <c r="A93" s="23">
        <v>531</v>
      </c>
      <c r="B93" s="18" t="s">
        <v>440</v>
      </c>
      <c r="C93" s="20">
        <v>54</v>
      </c>
      <c r="D93" s="20">
        <v>55</v>
      </c>
      <c r="E93" s="20">
        <v>54</v>
      </c>
      <c r="F93" s="20">
        <v>54</v>
      </c>
      <c r="G93" s="20">
        <v>54</v>
      </c>
      <c r="H93" s="20">
        <v>54</v>
      </c>
      <c r="I93" s="20">
        <v>54</v>
      </c>
      <c r="J93" s="20">
        <v>54</v>
      </c>
      <c r="K93" s="20">
        <v>54</v>
      </c>
      <c r="L93" s="20">
        <v>54</v>
      </c>
      <c r="M93" s="20">
        <v>54</v>
      </c>
      <c r="N93" s="20">
        <v>54</v>
      </c>
      <c r="O93" s="20">
        <v>54</v>
      </c>
      <c r="P93" s="20">
        <v>54</v>
      </c>
      <c r="Q93" s="20">
        <v>54</v>
      </c>
      <c r="R93" s="20">
        <v>53</v>
      </c>
      <c r="S93" s="20">
        <v>53</v>
      </c>
      <c r="T93" s="20">
        <v>53</v>
      </c>
      <c r="U93" s="20">
        <v>53</v>
      </c>
      <c r="V93" s="20">
        <v>52</v>
      </c>
      <c r="W93" s="20">
        <v>53</v>
      </c>
      <c r="X93" s="20">
        <v>53</v>
      </c>
      <c r="Y93" s="20">
        <v>53</v>
      </c>
      <c r="Z93" s="20">
        <v>53</v>
      </c>
      <c r="AA93" s="20">
        <v>53</v>
      </c>
      <c r="AB93" s="20">
        <v>53</v>
      </c>
      <c r="AC93" s="20">
        <v>53</v>
      </c>
      <c r="AD93" s="20">
        <v>53</v>
      </c>
      <c r="AE93" s="20">
        <v>53</v>
      </c>
      <c r="AF93" s="20">
        <v>52</v>
      </c>
      <c r="AG93" s="20">
        <v>52</v>
      </c>
      <c r="AH93" s="20">
        <v>51</v>
      </c>
      <c r="AI93" s="20">
        <v>51</v>
      </c>
      <c r="AJ93" s="20">
        <v>51</v>
      </c>
      <c r="AK93" s="20">
        <v>51</v>
      </c>
      <c r="AL93" s="20">
        <v>51</v>
      </c>
      <c r="AM93" s="20">
        <v>50</v>
      </c>
      <c r="AN93" s="20">
        <v>50</v>
      </c>
      <c r="AO93" s="20">
        <v>50</v>
      </c>
      <c r="AP93" s="20">
        <v>50</v>
      </c>
      <c r="AQ93" s="20">
        <v>50</v>
      </c>
      <c r="AR93" s="20">
        <v>50</v>
      </c>
    </row>
    <row r="94" spans="1:44">
      <c r="A94" s="23">
        <v>533</v>
      </c>
      <c r="B94" s="18" t="s">
        <v>441</v>
      </c>
      <c r="C94" s="20">
        <v>224</v>
      </c>
      <c r="D94" s="20">
        <v>224</v>
      </c>
      <c r="E94" s="20">
        <v>223</v>
      </c>
      <c r="F94" s="20">
        <v>222</v>
      </c>
      <c r="G94" s="20">
        <v>223</v>
      </c>
      <c r="H94" s="20">
        <v>224</v>
      </c>
      <c r="I94" s="20">
        <v>223</v>
      </c>
      <c r="J94" s="20">
        <v>225</v>
      </c>
      <c r="K94" s="20">
        <v>224</v>
      </c>
      <c r="L94" s="20">
        <v>225</v>
      </c>
      <c r="M94" s="20">
        <v>223</v>
      </c>
      <c r="N94" s="20">
        <v>224</v>
      </c>
      <c r="O94" s="20">
        <v>223</v>
      </c>
      <c r="P94" s="20">
        <v>224</v>
      </c>
      <c r="Q94" s="20">
        <v>224</v>
      </c>
      <c r="R94" s="20">
        <v>225</v>
      </c>
      <c r="S94" s="20">
        <v>221</v>
      </c>
      <c r="T94" s="20">
        <v>220</v>
      </c>
      <c r="U94" s="20">
        <v>219</v>
      </c>
      <c r="V94" s="20">
        <v>219</v>
      </c>
      <c r="W94" s="20">
        <v>219</v>
      </c>
      <c r="X94" s="20">
        <v>219</v>
      </c>
      <c r="Y94" s="20">
        <v>221</v>
      </c>
      <c r="Z94" s="20">
        <v>221</v>
      </c>
      <c r="AA94" s="20">
        <v>223</v>
      </c>
      <c r="AB94" s="20">
        <v>221</v>
      </c>
      <c r="AC94" s="20">
        <v>223</v>
      </c>
      <c r="AD94" s="20">
        <v>222</v>
      </c>
      <c r="AE94" s="20">
        <v>220</v>
      </c>
      <c r="AF94" s="20">
        <v>220</v>
      </c>
      <c r="AG94" s="20">
        <v>223</v>
      </c>
      <c r="AH94" s="20">
        <v>223</v>
      </c>
      <c r="AI94" s="20">
        <v>225</v>
      </c>
      <c r="AJ94" s="20">
        <v>224</v>
      </c>
      <c r="AK94" s="20">
        <v>222</v>
      </c>
      <c r="AL94" s="20">
        <v>223</v>
      </c>
      <c r="AM94" s="20">
        <v>222</v>
      </c>
      <c r="AN94" s="20">
        <v>221</v>
      </c>
      <c r="AO94" s="20">
        <v>220</v>
      </c>
      <c r="AP94" s="20">
        <v>225</v>
      </c>
      <c r="AQ94" s="20">
        <v>225</v>
      </c>
      <c r="AR94" s="20">
        <v>225</v>
      </c>
    </row>
    <row r="95" spans="1:44">
      <c r="A95" s="23">
        <v>601</v>
      </c>
      <c r="B95" s="18" t="s">
        <v>442</v>
      </c>
      <c r="C95" s="20">
        <v>8</v>
      </c>
      <c r="D95" s="20">
        <v>8</v>
      </c>
      <c r="E95" s="20">
        <v>8</v>
      </c>
      <c r="F95" s="20">
        <v>8</v>
      </c>
      <c r="G95" s="20">
        <v>8</v>
      </c>
      <c r="H95" s="20">
        <v>9</v>
      </c>
      <c r="I95" s="20">
        <v>9</v>
      </c>
      <c r="J95" s="20">
        <v>9</v>
      </c>
      <c r="K95" s="20">
        <v>9</v>
      </c>
      <c r="L95" s="20">
        <v>9</v>
      </c>
      <c r="M95" s="20">
        <v>9</v>
      </c>
      <c r="N95" s="20">
        <v>9</v>
      </c>
      <c r="O95" s="20">
        <v>9</v>
      </c>
      <c r="P95" s="20">
        <v>9</v>
      </c>
      <c r="Q95" s="20">
        <v>9</v>
      </c>
      <c r="R95" s="20">
        <v>9</v>
      </c>
      <c r="S95" s="20">
        <v>9</v>
      </c>
      <c r="T95" s="20">
        <v>9</v>
      </c>
      <c r="U95" s="20">
        <v>9</v>
      </c>
      <c r="V95" s="20">
        <v>9</v>
      </c>
      <c r="W95" s="20">
        <v>9</v>
      </c>
      <c r="X95" s="20">
        <v>9</v>
      </c>
      <c r="Y95" s="20">
        <v>9</v>
      </c>
      <c r="Z95" s="20">
        <v>9</v>
      </c>
      <c r="AA95" s="20">
        <v>8</v>
      </c>
      <c r="AB95" s="20">
        <v>8</v>
      </c>
      <c r="AC95" s="20">
        <v>8</v>
      </c>
      <c r="AD95" s="20">
        <v>8</v>
      </c>
      <c r="AE95" s="20">
        <v>8</v>
      </c>
      <c r="AF95" s="20">
        <v>8</v>
      </c>
      <c r="AG95" s="20">
        <v>8</v>
      </c>
      <c r="AH95" s="20">
        <v>8</v>
      </c>
      <c r="AI95" s="20">
        <v>8</v>
      </c>
      <c r="AJ95" s="20">
        <v>8</v>
      </c>
      <c r="AK95" s="20">
        <v>8</v>
      </c>
      <c r="AL95" s="20">
        <v>8</v>
      </c>
      <c r="AM95" s="20">
        <v>8</v>
      </c>
      <c r="AN95" s="20">
        <v>8</v>
      </c>
      <c r="AO95" s="20">
        <v>8</v>
      </c>
      <c r="AP95" s="20">
        <v>8</v>
      </c>
      <c r="AQ95" s="20">
        <v>8</v>
      </c>
      <c r="AR95" s="20">
        <v>8</v>
      </c>
    </row>
    <row r="96" spans="1:44">
      <c r="A96" s="23">
        <v>602</v>
      </c>
      <c r="B96" s="18" t="s">
        <v>443</v>
      </c>
      <c r="C96" s="20">
        <v>27</v>
      </c>
      <c r="D96" s="20">
        <v>27</v>
      </c>
      <c r="E96" s="20">
        <v>27</v>
      </c>
      <c r="F96" s="20">
        <v>27</v>
      </c>
      <c r="G96" s="20">
        <v>27</v>
      </c>
      <c r="H96" s="20">
        <v>27</v>
      </c>
      <c r="I96" s="20">
        <v>27</v>
      </c>
      <c r="J96" s="20">
        <v>26</v>
      </c>
      <c r="K96" s="20">
        <v>26</v>
      </c>
      <c r="L96" s="20">
        <v>26</v>
      </c>
      <c r="M96" s="20">
        <v>26</v>
      </c>
      <c r="N96" s="20">
        <v>26</v>
      </c>
      <c r="O96" s="20">
        <v>26</v>
      </c>
      <c r="P96" s="20">
        <v>26</v>
      </c>
      <c r="Q96" s="20">
        <v>26</v>
      </c>
      <c r="R96" s="20">
        <v>25</v>
      </c>
      <c r="S96" s="20">
        <v>25</v>
      </c>
      <c r="T96" s="20">
        <v>25</v>
      </c>
      <c r="U96" s="20">
        <v>25</v>
      </c>
      <c r="V96" s="20">
        <v>24</v>
      </c>
      <c r="W96" s="20">
        <v>24</v>
      </c>
      <c r="X96" s="20">
        <v>24</v>
      </c>
      <c r="Y96" s="20">
        <v>24</v>
      </c>
      <c r="Z96" s="20">
        <v>24</v>
      </c>
      <c r="AA96" s="20">
        <v>24</v>
      </c>
      <c r="AB96" s="20">
        <v>24</v>
      </c>
      <c r="AC96" s="20">
        <v>24</v>
      </c>
      <c r="AD96" s="20">
        <v>24</v>
      </c>
      <c r="AE96" s="20">
        <v>24</v>
      </c>
      <c r="AF96" s="20">
        <v>24</v>
      </c>
      <c r="AG96" s="20">
        <v>25</v>
      </c>
      <c r="AH96" s="20">
        <v>25</v>
      </c>
      <c r="AI96" s="20">
        <v>25</v>
      </c>
      <c r="AJ96" s="20">
        <v>25</v>
      </c>
      <c r="AK96" s="20">
        <v>25</v>
      </c>
      <c r="AL96" s="20">
        <v>25</v>
      </c>
      <c r="AM96" s="20">
        <v>25</v>
      </c>
      <c r="AN96" s="20">
        <v>25</v>
      </c>
      <c r="AO96" s="20">
        <v>25</v>
      </c>
      <c r="AP96" s="20">
        <v>25</v>
      </c>
      <c r="AQ96" s="20">
        <v>25</v>
      </c>
      <c r="AR96" s="20">
        <v>25</v>
      </c>
    </row>
    <row r="97" spans="1:44">
      <c r="A97" s="23">
        <v>603</v>
      </c>
      <c r="B97" s="18" t="s">
        <v>444</v>
      </c>
      <c r="C97" s="20">
        <v>263</v>
      </c>
      <c r="D97" s="20">
        <v>263</v>
      </c>
      <c r="E97" s="20">
        <v>265</v>
      </c>
      <c r="F97" s="20">
        <v>266</v>
      </c>
      <c r="G97" s="20">
        <v>267</v>
      </c>
      <c r="H97" s="20">
        <v>274</v>
      </c>
      <c r="I97" s="20">
        <v>273</v>
      </c>
      <c r="J97" s="20">
        <v>273</v>
      </c>
      <c r="K97" s="20">
        <v>273</v>
      </c>
      <c r="L97" s="20">
        <v>274</v>
      </c>
      <c r="M97" s="20">
        <v>273</v>
      </c>
      <c r="N97" s="20">
        <v>272</v>
      </c>
      <c r="O97" s="20">
        <v>271</v>
      </c>
      <c r="P97" s="20">
        <v>270</v>
      </c>
      <c r="Q97" s="20">
        <v>268</v>
      </c>
      <c r="R97" s="20">
        <v>266</v>
      </c>
      <c r="S97" s="20">
        <v>266</v>
      </c>
      <c r="T97" s="20">
        <v>268</v>
      </c>
      <c r="U97" s="20">
        <v>268</v>
      </c>
      <c r="V97" s="20">
        <v>266</v>
      </c>
      <c r="W97" s="20">
        <v>266</v>
      </c>
      <c r="X97" s="20">
        <v>267</v>
      </c>
      <c r="Y97" s="20">
        <v>265</v>
      </c>
      <c r="Z97" s="20">
        <v>264</v>
      </c>
      <c r="AA97" s="20">
        <v>263</v>
      </c>
      <c r="AB97" s="20">
        <v>262</v>
      </c>
      <c r="AC97" s="20">
        <v>263</v>
      </c>
      <c r="AD97" s="20">
        <v>261</v>
      </c>
      <c r="AE97" s="20">
        <v>259</v>
      </c>
      <c r="AF97" s="20">
        <v>260</v>
      </c>
      <c r="AG97" s="20">
        <v>260</v>
      </c>
      <c r="AH97" s="20">
        <v>260</v>
      </c>
      <c r="AI97" s="20">
        <v>259</v>
      </c>
      <c r="AJ97" s="20">
        <v>258</v>
      </c>
      <c r="AK97" s="20">
        <v>258</v>
      </c>
      <c r="AL97" s="20">
        <v>259</v>
      </c>
      <c r="AM97" s="20">
        <v>260</v>
      </c>
      <c r="AN97" s="20">
        <v>260</v>
      </c>
      <c r="AO97" s="20">
        <v>259</v>
      </c>
      <c r="AP97" s="20">
        <v>258</v>
      </c>
      <c r="AQ97" s="20">
        <v>254</v>
      </c>
      <c r="AR97" s="20">
        <v>252</v>
      </c>
    </row>
    <row r="98" spans="1:44">
      <c r="A98" s="23">
        <v>604</v>
      </c>
      <c r="B98" s="18" t="s">
        <v>445</v>
      </c>
      <c r="C98" s="20">
        <v>34</v>
      </c>
      <c r="D98" s="20">
        <v>34</v>
      </c>
      <c r="E98" s="20">
        <v>34</v>
      </c>
      <c r="F98" s="20">
        <v>34</v>
      </c>
      <c r="G98" s="20">
        <v>34</v>
      </c>
      <c r="H98" s="20">
        <v>34</v>
      </c>
      <c r="I98" s="20">
        <v>30</v>
      </c>
      <c r="J98" s="20">
        <v>30</v>
      </c>
      <c r="K98" s="20">
        <v>31</v>
      </c>
      <c r="L98" s="20">
        <v>32</v>
      </c>
      <c r="M98" s="20">
        <v>34</v>
      </c>
      <c r="N98" s="20">
        <v>33</v>
      </c>
      <c r="O98" s="20">
        <v>33</v>
      </c>
      <c r="P98" s="20">
        <v>33</v>
      </c>
      <c r="Q98" s="20">
        <v>33</v>
      </c>
      <c r="R98" s="20">
        <v>32</v>
      </c>
      <c r="S98" s="20">
        <v>33</v>
      </c>
      <c r="T98" s="20">
        <v>33</v>
      </c>
      <c r="U98" s="20">
        <v>32</v>
      </c>
      <c r="V98" s="20">
        <v>33</v>
      </c>
      <c r="W98" s="20">
        <v>33</v>
      </c>
      <c r="X98" s="20">
        <v>33</v>
      </c>
      <c r="Y98" s="20">
        <v>33</v>
      </c>
      <c r="Z98" s="20">
        <v>32</v>
      </c>
      <c r="AA98" s="20">
        <v>32</v>
      </c>
      <c r="AB98" s="20">
        <v>32</v>
      </c>
      <c r="AC98" s="20">
        <v>32</v>
      </c>
      <c r="AD98" s="20">
        <v>32</v>
      </c>
      <c r="AE98" s="20">
        <v>31</v>
      </c>
      <c r="AF98" s="20">
        <v>31</v>
      </c>
      <c r="AG98" s="20">
        <v>31</v>
      </c>
      <c r="AH98" s="20">
        <v>31</v>
      </c>
      <c r="AI98" s="20">
        <v>31</v>
      </c>
      <c r="AJ98" s="20">
        <v>32</v>
      </c>
      <c r="AK98" s="20">
        <v>32</v>
      </c>
      <c r="AL98" s="20">
        <v>31</v>
      </c>
      <c r="AM98" s="20">
        <v>30</v>
      </c>
      <c r="AN98" s="20">
        <v>30</v>
      </c>
      <c r="AO98" s="20">
        <v>30</v>
      </c>
      <c r="AP98" s="20">
        <v>30</v>
      </c>
      <c r="AQ98" s="20">
        <v>30</v>
      </c>
      <c r="AR98" s="20">
        <v>30</v>
      </c>
    </row>
    <row r="99" spans="1:44">
      <c r="A99" s="23">
        <v>605</v>
      </c>
      <c r="B99" s="18" t="s">
        <v>446</v>
      </c>
      <c r="C99" s="20">
        <v>7</v>
      </c>
      <c r="D99" s="20">
        <v>7</v>
      </c>
      <c r="E99" s="20">
        <v>7</v>
      </c>
      <c r="F99" s="20">
        <v>7</v>
      </c>
      <c r="G99" s="20">
        <v>7</v>
      </c>
      <c r="H99" s="20">
        <v>7</v>
      </c>
      <c r="I99" s="20">
        <v>7</v>
      </c>
      <c r="J99" s="20">
        <v>7</v>
      </c>
      <c r="K99" s="20">
        <v>7</v>
      </c>
      <c r="L99" s="20">
        <v>7</v>
      </c>
      <c r="M99" s="20">
        <v>7</v>
      </c>
      <c r="N99" s="20">
        <v>7</v>
      </c>
      <c r="O99" s="20">
        <v>7</v>
      </c>
      <c r="P99" s="20">
        <v>7</v>
      </c>
      <c r="Q99" s="20">
        <v>7</v>
      </c>
      <c r="R99" s="20">
        <v>7</v>
      </c>
      <c r="S99" s="20">
        <v>7</v>
      </c>
      <c r="T99" s="20">
        <v>7</v>
      </c>
      <c r="U99" s="20">
        <v>7</v>
      </c>
      <c r="V99" s="20">
        <v>7</v>
      </c>
      <c r="W99" s="20">
        <v>7</v>
      </c>
      <c r="X99" s="20">
        <v>7</v>
      </c>
      <c r="Y99" s="20">
        <v>7</v>
      </c>
      <c r="Z99" s="20">
        <v>7</v>
      </c>
      <c r="AA99" s="20">
        <v>7</v>
      </c>
      <c r="AB99" s="20">
        <v>7</v>
      </c>
      <c r="AC99" s="20">
        <v>7</v>
      </c>
      <c r="AD99" s="20">
        <v>7</v>
      </c>
      <c r="AE99" s="20">
        <v>7</v>
      </c>
      <c r="AF99" s="20">
        <v>7</v>
      </c>
      <c r="AG99" s="20">
        <v>7</v>
      </c>
      <c r="AH99" s="20">
        <v>7</v>
      </c>
      <c r="AI99" s="20">
        <v>7</v>
      </c>
      <c r="AJ99" s="20">
        <v>7</v>
      </c>
      <c r="AK99" s="20">
        <v>7</v>
      </c>
      <c r="AL99" s="20">
        <v>7</v>
      </c>
      <c r="AM99" s="20">
        <v>7</v>
      </c>
      <c r="AN99" s="20">
        <v>7</v>
      </c>
      <c r="AO99" s="20">
        <v>7</v>
      </c>
      <c r="AP99" s="20">
        <v>7</v>
      </c>
      <c r="AQ99" s="20">
        <v>7</v>
      </c>
      <c r="AR99" s="20">
        <v>7</v>
      </c>
    </row>
    <row r="100" spans="1:44">
      <c r="A100" s="23">
        <v>606</v>
      </c>
      <c r="B100" s="18" t="s">
        <v>447</v>
      </c>
      <c r="C100" s="20">
        <v>31</v>
      </c>
      <c r="D100" s="20">
        <v>31</v>
      </c>
      <c r="E100" s="20">
        <v>31</v>
      </c>
      <c r="F100" s="20">
        <v>31</v>
      </c>
      <c r="G100" s="20">
        <v>32</v>
      </c>
      <c r="H100" s="20">
        <v>32</v>
      </c>
      <c r="I100" s="20">
        <v>32</v>
      </c>
      <c r="J100" s="20">
        <v>31</v>
      </c>
      <c r="K100" s="20">
        <v>31</v>
      </c>
      <c r="L100" s="20">
        <v>31</v>
      </c>
      <c r="M100" s="20">
        <v>31</v>
      </c>
      <c r="N100" s="20">
        <v>31</v>
      </c>
      <c r="O100" s="20">
        <v>31</v>
      </c>
      <c r="P100" s="20">
        <v>32</v>
      </c>
      <c r="Q100" s="20">
        <v>32</v>
      </c>
      <c r="R100" s="20">
        <v>32</v>
      </c>
      <c r="S100" s="20">
        <v>32</v>
      </c>
      <c r="T100" s="20">
        <v>32</v>
      </c>
      <c r="U100" s="20">
        <v>32</v>
      </c>
      <c r="V100" s="20">
        <v>32</v>
      </c>
      <c r="W100" s="20">
        <v>32</v>
      </c>
      <c r="X100" s="20">
        <v>32</v>
      </c>
      <c r="Y100" s="20">
        <v>33</v>
      </c>
      <c r="Z100" s="20">
        <v>33</v>
      </c>
      <c r="AA100" s="20">
        <v>32</v>
      </c>
      <c r="AB100" s="20">
        <v>32</v>
      </c>
      <c r="AC100" s="20">
        <v>31</v>
      </c>
      <c r="AD100" s="20">
        <v>31</v>
      </c>
      <c r="AE100" s="20">
        <v>31</v>
      </c>
      <c r="AF100" s="20">
        <v>31</v>
      </c>
      <c r="AG100" s="20">
        <v>31</v>
      </c>
      <c r="AH100" s="20">
        <v>31</v>
      </c>
      <c r="AI100" s="20">
        <v>31</v>
      </c>
      <c r="AJ100" s="20">
        <v>31</v>
      </c>
      <c r="AK100" s="20">
        <v>31</v>
      </c>
      <c r="AL100" s="20">
        <v>31</v>
      </c>
      <c r="AM100" s="20">
        <v>32</v>
      </c>
      <c r="AN100" s="20">
        <v>32</v>
      </c>
      <c r="AO100" s="20">
        <v>31</v>
      </c>
      <c r="AP100" s="20">
        <v>30</v>
      </c>
      <c r="AQ100" s="20">
        <v>30</v>
      </c>
      <c r="AR100" s="20">
        <v>29</v>
      </c>
    </row>
    <row r="101" spans="1:44">
      <c r="A101" s="23">
        <v>701</v>
      </c>
      <c r="B101" s="18" t="s">
        <v>448</v>
      </c>
      <c r="C101" s="20">
        <v>177</v>
      </c>
      <c r="D101" s="20">
        <v>177</v>
      </c>
      <c r="E101" s="20">
        <v>177</v>
      </c>
      <c r="F101" s="20">
        <v>177</v>
      </c>
      <c r="G101" s="20">
        <v>178</v>
      </c>
      <c r="H101" s="20">
        <v>178</v>
      </c>
      <c r="I101" s="20">
        <v>177</v>
      </c>
      <c r="J101" s="20">
        <v>177</v>
      </c>
      <c r="K101" s="20">
        <v>177</v>
      </c>
      <c r="L101" s="20">
        <v>176</v>
      </c>
      <c r="M101" s="20">
        <v>175</v>
      </c>
      <c r="N101" s="20">
        <v>176</v>
      </c>
      <c r="O101" s="20">
        <v>177</v>
      </c>
      <c r="P101" s="20">
        <v>177</v>
      </c>
      <c r="Q101" s="20">
        <v>177</v>
      </c>
      <c r="R101" s="20">
        <v>180</v>
      </c>
      <c r="S101" s="20">
        <v>180</v>
      </c>
      <c r="T101" s="20">
        <v>179</v>
      </c>
      <c r="U101" s="20">
        <v>179</v>
      </c>
      <c r="V101" s="20">
        <v>179</v>
      </c>
      <c r="W101" s="20">
        <v>179</v>
      </c>
      <c r="X101" s="20">
        <v>178</v>
      </c>
      <c r="Y101" s="20">
        <v>177</v>
      </c>
      <c r="Z101" s="20">
        <v>177</v>
      </c>
      <c r="AA101" s="20">
        <v>177</v>
      </c>
      <c r="AB101" s="20">
        <v>178</v>
      </c>
      <c r="AC101" s="20">
        <v>179</v>
      </c>
      <c r="AD101" s="20">
        <v>179</v>
      </c>
      <c r="AE101" s="20">
        <v>179</v>
      </c>
      <c r="AF101" s="20">
        <v>179</v>
      </c>
      <c r="AG101" s="20">
        <v>178</v>
      </c>
      <c r="AH101" s="20">
        <v>179</v>
      </c>
      <c r="AI101" s="20">
        <v>179</v>
      </c>
      <c r="AJ101" s="20">
        <v>177</v>
      </c>
      <c r="AK101" s="20">
        <v>177</v>
      </c>
      <c r="AL101" s="20">
        <v>176</v>
      </c>
      <c r="AM101" s="20">
        <v>175</v>
      </c>
      <c r="AN101" s="20">
        <v>174</v>
      </c>
      <c r="AO101" s="20">
        <v>174</v>
      </c>
      <c r="AP101" s="20">
        <v>173</v>
      </c>
      <c r="AQ101" s="20">
        <v>173</v>
      </c>
      <c r="AR101" s="20">
        <v>173</v>
      </c>
    </row>
    <row r="102" spans="1:44">
      <c r="A102" s="23">
        <v>702</v>
      </c>
      <c r="B102" s="18" t="s">
        <v>449</v>
      </c>
      <c r="C102" s="20">
        <v>233</v>
      </c>
      <c r="D102" s="20">
        <v>234</v>
      </c>
      <c r="E102" s="20">
        <v>233</v>
      </c>
      <c r="F102" s="20">
        <v>233</v>
      </c>
      <c r="G102" s="20">
        <v>232</v>
      </c>
      <c r="H102" s="20">
        <v>231</v>
      </c>
      <c r="I102" s="20">
        <v>231</v>
      </c>
      <c r="J102" s="20">
        <v>231</v>
      </c>
      <c r="K102" s="20">
        <v>232</v>
      </c>
      <c r="L102" s="20">
        <v>233</v>
      </c>
      <c r="M102" s="20">
        <v>234</v>
      </c>
      <c r="N102" s="20">
        <v>235</v>
      </c>
      <c r="O102" s="20">
        <v>234</v>
      </c>
      <c r="P102" s="20">
        <v>234</v>
      </c>
      <c r="Q102" s="20">
        <v>235</v>
      </c>
      <c r="R102" s="20">
        <v>235</v>
      </c>
      <c r="S102" s="20">
        <v>236</v>
      </c>
      <c r="T102" s="20">
        <v>235</v>
      </c>
      <c r="U102" s="20">
        <v>235</v>
      </c>
      <c r="V102" s="20">
        <v>234</v>
      </c>
      <c r="W102" s="20">
        <v>234</v>
      </c>
      <c r="X102" s="20">
        <v>236</v>
      </c>
      <c r="Y102" s="20">
        <v>235</v>
      </c>
      <c r="Z102" s="20">
        <v>236</v>
      </c>
      <c r="AA102" s="20">
        <v>237</v>
      </c>
      <c r="AB102" s="20">
        <v>237</v>
      </c>
      <c r="AC102" s="20">
        <v>232</v>
      </c>
      <c r="AD102" s="20">
        <v>230</v>
      </c>
      <c r="AE102" s="20">
        <v>230</v>
      </c>
      <c r="AF102" s="20">
        <v>231</v>
      </c>
      <c r="AG102" s="20">
        <v>235</v>
      </c>
      <c r="AH102" s="20">
        <v>236</v>
      </c>
      <c r="AI102" s="20">
        <v>236</v>
      </c>
      <c r="AJ102" s="20">
        <v>237</v>
      </c>
      <c r="AK102" s="20">
        <v>236</v>
      </c>
      <c r="AL102" s="20">
        <v>239</v>
      </c>
      <c r="AM102" s="20">
        <v>240</v>
      </c>
      <c r="AN102" s="20">
        <v>240</v>
      </c>
      <c r="AO102" s="20">
        <v>241</v>
      </c>
      <c r="AP102" s="20">
        <v>241</v>
      </c>
      <c r="AQ102" s="20">
        <v>242</v>
      </c>
      <c r="AR102" s="20">
        <v>241</v>
      </c>
    </row>
    <row r="103" spans="1:44">
      <c r="A103" s="23">
        <v>703</v>
      </c>
      <c r="B103" s="18" t="s">
        <v>450</v>
      </c>
      <c r="C103" s="20">
        <v>79</v>
      </c>
      <c r="D103" s="20">
        <v>78</v>
      </c>
      <c r="E103" s="20">
        <v>79</v>
      </c>
      <c r="F103" s="20">
        <v>79</v>
      </c>
      <c r="G103" s="20">
        <v>80</v>
      </c>
      <c r="H103" s="20">
        <v>80</v>
      </c>
      <c r="I103" s="20">
        <v>80</v>
      </c>
      <c r="J103" s="20">
        <v>79</v>
      </c>
      <c r="K103" s="20">
        <v>80</v>
      </c>
      <c r="L103" s="20">
        <v>80</v>
      </c>
      <c r="M103" s="20">
        <v>80</v>
      </c>
      <c r="N103" s="20">
        <v>81</v>
      </c>
      <c r="O103" s="20">
        <v>80</v>
      </c>
      <c r="P103" s="20">
        <v>80</v>
      </c>
      <c r="Q103" s="20">
        <v>80</v>
      </c>
      <c r="R103" s="20">
        <v>81</v>
      </c>
      <c r="S103" s="20">
        <v>80</v>
      </c>
      <c r="T103" s="20">
        <v>80</v>
      </c>
      <c r="U103" s="20">
        <v>80</v>
      </c>
      <c r="V103" s="20">
        <v>80</v>
      </c>
      <c r="W103" s="20">
        <v>80</v>
      </c>
      <c r="X103" s="20">
        <v>79</v>
      </c>
      <c r="Y103" s="20">
        <v>80</v>
      </c>
      <c r="Z103" s="20">
        <v>80</v>
      </c>
      <c r="AA103" s="20">
        <v>80</v>
      </c>
      <c r="AB103" s="20">
        <v>80</v>
      </c>
      <c r="AC103" s="20">
        <v>80</v>
      </c>
      <c r="AD103" s="20">
        <v>80</v>
      </c>
      <c r="AE103" s="20">
        <v>80</v>
      </c>
      <c r="AF103" s="20">
        <v>81</v>
      </c>
      <c r="AG103" s="20">
        <v>79</v>
      </c>
      <c r="AH103" s="20">
        <v>80</v>
      </c>
      <c r="AI103" s="20">
        <v>79</v>
      </c>
      <c r="AJ103" s="20">
        <v>80</v>
      </c>
      <c r="AK103" s="20">
        <v>80</v>
      </c>
      <c r="AL103" s="20">
        <v>79</v>
      </c>
      <c r="AM103" s="20">
        <v>80</v>
      </c>
      <c r="AN103" s="20">
        <v>80</v>
      </c>
      <c r="AO103" s="20">
        <v>80</v>
      </c>
      <c r="AP103" s="20">
        <v>79</v>
      </c>
      <c r="AQ103" s="20">
        <v>80</v>
      </c>
      <c r="AR103" s="20">
        <v>78</v>
      </c>
    </row>
    <row r="104" spans="1:44">
      <c r="A104" s="23">
        <v>704</v>
      </c>
      <c r="B104" s="18" t="s">
        <v>451</v>
      </c>
      <c r="C104" s="20">
        <v>13</v>
      </c>
      <c r="D104" s="20">
        <v>13</v>
      </c>
      <c r="E104" s="20">
        <v>13</v>
      </c>
      <c r="F104" s="20">
        <v>13</v>
      </c>
      <c r="G104" s="20">
        <v>13</v>
      </c>
      <c r="H104" s="20">
        <v>12</v>
      </c>
      <c r="I104" s="20">
        <v>12</v>
      </c>
      <c r="J104" s="20">
        <v>12</v>
      </c>
      <c r="K104" s="20">
        <v>12</v>
      </c>
      <c r="L104" s="20">
        <v>11</v>
      </c>
      <c r="M104" s="20">
        <v>11</v>
      </c>
      <c r="N104" s="20">
        <v>11</v>
      </c>
      <c r="O104" s="20">
        <v>11</v>
      </c>
      <c r="P104" s="20">
        <v>12</v>
      </c>
      <c r="Q104" s="20">
        <v>12</v>
      </c>
      <c r="R104" s="20">
        <v>12</v>
      </c>
      <c r="S104" s="20">
        <v>12</v>
      </c>
      <c r="T104" s="20">
        <v>12</v>
      </c>
      <c r="U104" s="20">
        <v>12</v>
      </c>
      <c r="V104" s="20">
        <v>12</v>
      </c>
      <c r="W104" s="20">
        <v>13</v>
      </c>
      <c r="X104" s="20">
        <v>13</v>
      </c>
      <c r="Y104" s="20">
        <v>13</v>
      </c>
      <c r="Z104" s="20">
        <v>13</v>
      </c>
      <c r="AA104" s="20">
        <v>13</v>
      </c>
      <c r="AB104" s="20">
        <v>13</v>
      </c>
      <c r="AC104" s="20">
        <v>13</v>
      </c>
      <c r="AD104" s="20">
        <v>13</v>
      </c>
      <c r="AE104" s="20">
        <v>13</v>
      </c>
      <c r="AF104" s="20">
        <v>13</v>
      </c>
      <c r="AG104" s="20">
        <v>13</v>
      </c>
      <c r="AH104" s="20">
        <v>13</v>
      </c>
      <c r="AI104" s="20">
        <v>13</v>
      </c>
      <c r="AJ104" s="20">
        <v>13</v>
      </c>
      <c r="AK104" s="20">
        <v>14</v>
      </c>
      <c r="AL104" s="20">
        <v>14</v>
      </c>
      <c r="AM104" s="20">
        <v>14</v>
      </c>
      <c r="AN104" s="20">
        <v>14</v>
      </c>
      <c r="AO104" s="20">
        <v>14</v>
      </c>
      <c r="AP104" s="20">
        <v>14</v>
      </c>
      <c r="AQ104" s="20">
        <v>13</v>
      </c>
      <c r="AR104" s="20">
        <v>13</v>
      </c>
    </row>
    <row r="105" spans="1:44">
      <c r="A105" s="23">
        <v>705</v>
      </c>
      <c r="B105" s="18" t="s">
        <v>452</v>
      </c>
      <c r="C105" s="20">
        <v>3</v>
      </c>
      <c r="D105" s="20">
        <v>3</v>
      </c>
      <c r="E105" s="20">
        <v>3</v>
      </c>
      <c r="F105" s="20">
        <v>3</v>
      </c>
      <c r="G105" s="20">
        <v>3</v>
      </c>
      <c r="H105" s="20">
        <v>3</v>
      </c>
      <c r="I105" s="20">
        <v>3</v>
      </c>
      <c r="J105" s="20">
        <v>3</v>
      </c>
      <c r="K105" s="20">
        <v>3</v>
      </c>
      <c r="L105" s="20">
        <v>3</v>
      </c>
      <c r="M105" s="20">
        <v>3</v>
      </c>
      <c r="N105" s="20">
        <v>3</v>
      </c>
      <c r="O105" s="20">
        <v>3</v>
      </c>
      <c r="P105" s="20">
        <v>3</v>
      </c>
      <c r="Q105" s="20">
        <v>3</v>
      </c>
      <c r="R105" s="20">
        <v>3</v>
      </c>
      <c r="S105" s="20">
        <v>3</v>
      </c>
      <c r="T105" s="20">
        <v>3</v>
      </c>
      <c r="U105" s="20">
        <v>3</v>
      </c>
      <c r="V105" s="20">
        <v>3</v>
      </c>
      <c r="W105" s="20">
        <v>3</v>
      </c>
      <c r="X105" s="20">
        <v>3</v>
      </c>
      <c r="Y105" s="20">
        <v>3</v>
      </c>
      <c r="Z105" s="20">
        <v>3</v>
      </c>
      <c r="AA105" s="20">
        <v>3</v>
      </c>
      <c r="AB105" s="20">
        <v>3</v>
      </c>
      <c r="AC105" s="20">
        <v>3</v>
      </c>
      <c r="AD105" s="20">
        <v>3</v>
      </c>
      <c r="AE105" s="20">
        <v>3</v>
      </c>
      <c r="AF105" s="20">
        <v>3</v>
      </c>
      <c r="AG105" s="20">
        <v>3</v>
      </c>
      <c r="AH105" s="20">
        <v>4</v>
      </c>
      <c r="AI105" s="20">
        <v>4</v>
      </c>
      <c r="AJ105" s="20">
        <v>4</v>
      </c>
      <c r="AK105" s="20">
        <v>4</v>
      </c>
      <c r="AL105" s="20">
        <v>4</v>
      </c>
      <c r="AM105" s="20">
        <v>4</v>
      </c>
      <c r="AN105" s="20">
        <v>4</v>
      </c>
      <c r="AO105" s="20">
        <v>4</v>
      </c>
      <c r="AP105" s="20">
        <v>4</v>
      </c>
      <c r="AQ105" s="20">
        <v>4</v>
      </c>
      <c r="AR105" s="20">
        <v>4</v>
      </c>
    </row>
    <row r="106" spans="1:44">
      <c r="A106" s="23">
        <v>706</v>
      </c>
      <c r="B106" s="18" t="s">
        <v>453</v>
      </c>
      <c r="C106" s="20">
        <v>7</v>
      </c>
      <c r="D106" s="20">
        <v>7</v>
      </c>
      <c r="E106" s="20">
        <v>7</v>
      </c>
      <c r="F106" s="20">
        <v>7</v>
      </c>
      <c r="G106" s="20">
        <v>7</v>
      </c>
      <c r="H106" s="20">
        <v>7</v>
      </c>
      <c r="I106" s="20">
        <v>7</v>
      </c>
      <c r="J106" s="20">
        <v>7</v>
      </c>
      <c r="K106" s="20">
        <v>7</v>
      </c>
      <c r="L106" s="20">
        <v>7</v>
      </c>
      <c r="M106" s="20">
        <v>7</v>
      </c>
      <c r="N106" s="20">
        <v>7</v>
      </c>
      <c r="O106" s="20">
        <v>7</v>
      </c>
      <c r="P106" s="20">
        <v>7</v>
      </c>
      <c r="Q106" s="20">
        <v>7</v>
      </c>
      <c r="R106" s="20">
        <v>7</v>
      </c>
      <c r="S106" s="20">
        <v>7</v>
      </c>
      <c r="T106" s="20">
        <v>7</v>
      </c>
      <c r="U106" s="20">
        <v>7</v>
      </c>
      <c r="V106" s="20">
        <v>7</v>
      </c>
      <c r="W106" s="20">
        <v>7</v>
      </c>
      <c r="X106" s="20">
        <v>7</v>
      </c>
      <c r="Y106" s="20">
        <v>7</v>
      </c>
      <c r="Z106" s="20">
        <v>7</v>
      </c>
      <c r="AA106" s="20">
        <v>7</v>
      </c>
      <c r="AB106" s="20">
        <v>7</v>
      </c>
      <c r="AC106" s="20">
        <v>7</v>
      </c>
      <c r="AD106" s="20">
        <v>7</v>
      </c>
      <c r="AE106" s="20">
        <v>7</v>
      </c>
      <c r="AF106" s="20">
        <v>7</v>
      </c>
      <c r="AG106" s="20">
        <v>7</v>
      </c>
      <c r="AH106" s="20">
        <v>7</v>
      </c>
      <c r="AI106" s="20">
        <v>7</v>
      </c>
      <c r="AJ106" s="20">
        <v>7</v>
      </c>
      <c r="AK106" s="20">
        <v>7</v>
      </c>
      <c r="AL106" s="20">
        <v>7</v>
      </c>
      <c r="AM106" s="20">
        <v>7</v>
      </c>
      <c r="AN106" s="20">
        <v>7</v>
      </c>
      <c r="AO106" s="20">
        <v>7</v>
      </c>
      <c r="AP106" s="20">
        <v>7</v>
      </c>
      <c r="AQ106" s="20">
        <v>7</v>
      </c>
      <c r="AR106" s="20">
        <v>7</v>
      </c>
    </row>
    <row r="107" spans="1:44">
      <c r="A107" s="23">
        <v>707</v>
      </c>
      <c r="B107" s="18" t="s">
        <v>454</v>
      </c>
      <c r="C107" s="20">
        <v>1295</v>
      </c>
      <c r="D107" s="20">
        <v>1296</v>
      </c>
      <c r="E107" s="20">
        <v>1299</v>
      </c>
      <c r="F107" s="20">
        <v>1293</v>
      </c>
      <c r="G107" s="20">
        <v>1293</v>
      </c>
      <c r="H107" s="20">
        <v>1288</v>
      </c>
      <c r="I107" s="20">
        <v>1295</v>
      </c>
      <c r="J107" s="20">
        <v>1299</v>
      </c>
      <c r="K107" s="20">
        <v>1296</v>
      </c>
      <c r="L107" s="20">
        <v>1291</v>
      </c>
      <c r="M107" s="20">
        <v>1285</v>
      </c>
      <c r="N107" s="20">
        <v>1283</v>
      </c>
      <c r="O107" s="20">
        <v>1282</v>
      </c>
      <c r="P107" s="20">
        <v>1275</v>
      </c>
      <c r="Q107" s="20">
        <v>1266</v>
      </c>
      <c r="R107" s="20">
        <v>1285</v>
      </c>
      <c r="S107" s="20">
        <v>1285</v>
      </c>
      <c r="T107" s="20">
        <v>1278</v>
      </c>
      <c r="U107" s="20">
        <v>1266</v>
      </c>
      <c r="V107" s="20">
        <v>1268</v>
      </c>
      <c r="W107" s="20">
        <v>1269</v>
      </c>
      <c r="X107" s="20">
        <v>1268</v>
      </c>
      <c r="Y107" s="20">
        <v>1266</v>
      </c>
      <c r="Z107" s="20">
        <v>1268</v>
      </c>
      <c r="AA107" s="20">
        <v>1266</v>
      </c>
      <c r="AB107" s="20">
        <v>1268</v>
      </c>
      <c r="AC107" s="20">
        <v>1262</v>
      </c>
      <c r="AD107" s="20">
        <v>1273</v>
      </c>
      <c r="AE107" s="20">
        <v>1271</v>
      </c>
      <c r="AF107" s="20">
        <v>1267</v>
      </c>
      <c r="AG107" s="20">
        <v>1263</v>
      </c>
      <c r="AH107" s="20">
        <v>1264</v>
      </c>
      <c r="AI107" s="20">
        <v>1264</v>
      </c>
      <c r="AJ107" s="20">
        <v>1266</v>
      </c>
      <c r="AK107" s="20">
        <v>1263</v>
      </c>
      <c r="AL107" s="20">
        <v>1265</v>
      </c>
      <c r="AM107" s="20">
        <v>1263</v>
      </c>
      <c r="AN107" s="20">
        <v>1265</v>
      </c>
      <c r="AO107" s="20">
        <v>1274</v>
      </c>
      <c r="AP107" s="20">
        <v>1271</v>
      </c>
      <c r="AQ107" s="20">
        <v>1274</v>
      </c>
      <c r="AR107" s="20">
        <v>1276</v>
      </c>
    </row>
    <row r="108" spans="1:44">
      <c r="A108" s="23">
        <v>708</v>
      </c>
      <c r="B108" s="18" t="s">
        <v>455</v>
      </c>
      <c r="C108" s="20">
        <v>520</v>
      </c>
      <c r="D108" s="20">
        <v>524</v>
      </c>
      <c r="E108" s="20">
        <v>524</v>
      </c>
      <c r="F108" s="20">
        <v>522</v>
      </c>
      <c r="G108" s="20">
        <v>524</v>
      </c>
      <c r="H108" s="20">
        <v>523</v>
      </c>
      <c r="I108" s="20">
        <v>518</v>
      </c>
      <c r="J108" s="20">
        <v>519</v>
      </c>
      <c r="K108" s="20">
        <v>514</v>
      </c>
      <c r="L108" s="20">
        <v>512</v>
      </c>
      <c r="M108" s="20">
        <v>512</v>
      </c>
      <c r="N108" s="20">
        <v>510</v>
      </c>
      <c r="O108" s="20">
        <v>507</v>
      </c>
      <c r="P108" s="20">
        <v>506</v>
      </c>
      <c r="Q108" s="20">
        <v>506</v>
      </c>
      <c r="R108" s="20">
        <v>513</v>
      </c>
      <c r="S108" s="20">
        <v>512</v>
      </c>
      <c r="T108" s="20">
        <v>514</v>
      </c>
      <c r="U108" s="20">
        <v>514</v>
      </c>
      <c r="V108" s="20">
        <v>511</v>
      </c>
      <c r="W108" s="20">
        <v>509</v>
      </c>
      <c r="X108" s="20">
        <v>511</v>
      </c>
      <c r="Y108" s="20">
        <v>511</v>
      </c>
      <c r="Z108" s="20">
        <v>513</v>
      </c>
      <c r="AA108" s="20">
        <v>511</v>
      </c>
      <c r="AB108" s="20">
        <v>511</v>
      </c>
      <c r="AC108" s="20">
        <v>508</v>
      </c>
      <c r="AD108" s="20">
        <v>509</v>
      </c>
      <c r="AE108" s="20">
        <v>508</v>
      </c>
      <c r="AF108" s="20">
        <v>506</v>
      </c>
      <c r="AG108" s="20">
        <v>508</v>
      </c>
      <c r="AH108" s="20">
        <v>508</v>
      </c>
      <c r="AI108" s="20">
        <v>509</v>
      </c>
      <c r="AJ108" s="20">
        <v>511</v>
      </c>
      <c r="AK108" s="20">
        <v>511</v>
      </c>
      <c r="AL108" s="20">
        <v>513</v>
      </c>
      <c r="AM108" s="20">
        <v>511</v>
      </c>
      <c r="AN108" s="20">
        <v>513</v>
      </c>
      <c r="AO108" s="20">
        <v>509</v>
      </c>
      <c r="AP108" s="20">
        <v>506</v>
      </c>
      <c r="AQ108" s="20">
        <v>504</v>
      </c>
      <c r="AR108" s="20">
        <v>501</v>
      </c>
    </row>
    <row r="109" spans="1:44">
      <c r="A109" s="23">
        <v>709</v>
      </c>
      <c r="B109" s="18" t="s">
        <v>456</v>
      </c>
      <c r="C109" s="20">
        <v>93</v>
      </c>
      <c r="D109" s="20">
        <v>93</v>
      </c>
      <c r="E109" s="20">
        <v>91</v>
      </c>
      <c r="F109" s="20">
        <v>91</v>
      </c>
      <c r="G109" s="20">
        <v>91</v>
      </c>
      <c r="H109" s="20">
        <v>91</v>
      </c>
      <c r="I109" s="20">
        <v>91</v>
      </c>
      <c r="J109" s="20">
        <v>92</v>
      </c>
      <c r="K109" s="20">
        <v>92</v>
      </c>
      <c r="L109" s="20">
        <v>92</v>
      </c>
      <c r="M109" s="20">
        <v>94</v>
      </c>
      <c r="N109" s="20">
        <v>94</v>
      </c>
      <c r="O109" s="20">
        <v>93</v>
      </c>
      <c r="P109" s="20">
        <v>93</v>
      </c>
      <c r="Q109" s="20">
        <v>92</v>
      </c>
      <c r="R109" s="20">
        <v>92</v>
      </c>
      <c r="S109" s="20">
        <v>93</v>
      </c>
      <c r="T109" s="20">
        <v>94</v>
      </c>
      <c r="U109" s="20">
        <v>95</v>
      </c>
      <c r="V109" s="20">
        <v>95</v>
      </c>
      <c r="W109" s="20">
        <v>96</v>
      </c>
      <c r="X109" s="20">
        <v>96</v>
      </c>
      <c r="Y109" s="20">
        <v>95</v>
      </c>
      <c r="Z109" s="20">
        <v>95</v>
      </c>
      <c r="AA109" s="20">
        <v>96</v>
      </c>
      <c r="AB109" s="20">
        <v>96</v>
      </c>
      <c r="AC109" s="20">
        <v>96</v>
      </c>
      <c r="AD109" s="20">
        <v>96</v>
      </c>
      <c r="AE109" s="20">
        <v>95</v>
      </c>
      <c r="AF109" s="20">
        <v>93</v>
      </c>
      <c r="AG109" s="20">
        <v>94</v>
      </c>
      <c r="AH109" s="20">
        <v>97</v>
      </c>
      <c r="AI109" s="20">
        <v>97</v>
      </c>
      <c r="AJ109" s="20">
        <v>95</v>
      </c>
      <c r="AK109" s="20">
        <v>95</v>
      </c>
      <c r="AL109" s="20">
        <v>92</v>
      </c>
      <c r="AM109" s="20">
        <v>92</v>
      </c>
      <c r="AN109" s="20">
        <v>94</v>
      </c>
      <c r="AO109" s="20">
        <v>96</v>
      </c>
      <c r="AP109" s="20">
        <v>95</v>
      </c>
      <c r="AQ109" s="20">
        <v>96</v>
      </c>
      <c r="AR109" s="20">
        <v>96</v>
      </c>
    </row>
    <row r="110" spans="1:44">
      <c r="A110" s="23">
        <v>710</v>
      </c>
      <c r="B110" s="18" t="s">
        <v>457</v>
      </c>
      <c r="C110" s="20">
        <v>397</v>
      </c>
      <c r="D110" s="20">
        <v>395</v>
      </c>
      <c r="E110" s="20">
        <v>394</v>
      </c>
      <c r="F110" s="20">
        <v>394</v>
      </c>
      <c r="G110" s="20">
        <v>396</v>
      </c>
      <c r="H110" s="20">
        <v>394</v>
      </c>
      <c r="I110" s="20">
        <v>397</v>
      </c>
      <c r="J110" s="20">
        <v>396</v>
      </c>
      <c r="K110" s="20">
        <v>399</v>
      </c>
      <c r="L110" s="20">
        <v>399</v>
      </c>
      <c r="M110" s="20">
        <v>398</v>
      </c>
      <c r="N110" s="20">
        <v>397</v>
      </c>
      <c r="O110" s="20">
        <v>395</v>
      </c>
      <c r="P110" s="20">
        <v>394</v>
      </c>
      <c r="Q110" s="20">
        <v>394</v>
      </c>
      <c r="R110" s="20">
        <v>395</v>
      </c>
      <c r="S110" s="20">
        <v>393</v>
      </c>
      <c r="T110" s="20">
        <v>394</v>
      </c>
      <c r="U110" s="20">
        <v>393</v>
      </c>
      <c r="V110" s="20">
        <v>393</v>
      </c>
      <c r="W110" s="20">
        <v>393</v>
      </c>
      <c r="X110" s="20">
        <v>392</v>
      </c>
      <c r="Y110" s="20">
        <v>389</v>
      </c>
      <c r="Z110" s="20">
        <v>390</v>
      </c>
      <c r="AA110" s="20">
        <v>389</v>
      </c>
      <c r="AB110" s="20">
        <v>388</v>
      </c>
      <c r="AC110" s="20">
        <v>389</v>
      </c>
      <c r="AD110" s="20">
        <v>389</v>
      </c>
      <c r="AE110" s="20">
        <v>389</v>
      </c>
      <c r="AF110" s="20">
        <v>392</v>
      </c>
      <c r="AG110" s="20">
        <v>395</v>
      </c>
      <c r="AH110" s="20">
        <v>396</v>
      </c>
      <c r="AI110" s="20">
        <v>394</v>
      </c>
      <c r="AJ110" s="20">
        <v>394</v>
      </c>
      <c r="AK110" s="20">
        <v>393</v>
      </c>
      <c r="AL110" s="20">
        <v>392</v>
      </c>
      <c r="AM110" s="20">
        <v>392</v>
      </c>
      <c r="AN110" s="20">
        <v>393</v>
      </c>
      <c r="AO110" s="20">
        <v>392</v>
      </c>
      <c r="AP110" s="20">
        <v>391</v>
      </c>
      <c r="AQ110" s="20">
        <v>392</v>
      </c>
      <c r="AR110" s="20">
        <v>395</v>
      </c>
    </row>
    <row r="111" spans="1:44">
      <c r="A111" s="23">
        <v>711</v>
      </c>
      <c r="B111" s="18" t="s">
        <v>458</v>
      </c>
      <c r="C111" s="20">
        <v>55</v>
      </c>
      <c r="D111" s="20">
        <v>55</v>
      </c>
      <c r="E111" s="20">
        <v>55</v>
      </c>
      <c r="F111" s="20">
        <v>55</v>
      </c>
      <c r="G111" s="20">
        <v>55</v>
      </c>
      <c r="H111" s="20">
        <v>55</v>
      </c>
      <c r="I111" s="20">
        <v>54</v>
      </c>
      <c r="J111" s="20">
        <v>54</v>
      </c>
      <c r="K111" s="20">
        <v>54</v>
      </c>
      <c r="L111" s="20">
        <v>55</v>
      </c>
      <c r="M111" s="20">
        <v>55</v>
      </c>
      <c r="N111" s="20">
        <v>55</v>
      </c>
      <c r="O111" s="20">
        <v>54</v>
      </c>
      <c r="P111" s="20">
        <v>54</v>
      </c>
      <c r="Q111" s="20">
        <v>54</v>
      </c>
      <c r="R111" s="20">
        <v>54</v>
      </c>
      <c r="S111" s="20">
        <v>54</v>
      </c>
      <c r="T111" s="20">
        <v>54</v>
      </c>
      <c r="U111" s="20">
        <v>54</v>
      </c>
      <c r="V111" s="20">
        <v>54</v>
      </c>
      <c r="W111" s="20">
        <v>54</v>
      </c>
      <c r="X111" s="20">
        <v>54</v>
      </c>
      <c r="Y111" s="20">
        <v>54</v>
      </c>
      <c r="Z111" s="20">
        <v>54</v>
      </c>
      <c r="AA111" s="20">
        <v>54</v>
      </c>
      <c r="AB111" s="20">
        <v>54</v>
      </c>
      <c r="AC111" s="20">
        <v>54</v>
      </c>
      <c r="AD111" s="20">
        <v>54</v>
      </c>
      <c r="AE111" s="20">
        <v>54</v>
      </c>
      <c r="AF111" s="20">
        <v>55</v>
      </c>
      <c r="AG111" s="20">
        <v>55</v>
      </c>
      <c r="AH111" s="20">
        <v>53</v>
      </c>
      <c r="AI111" s="20">
        <v>52</v>
      </c>
      <c r="AJ111" s="20">
        <v>51</v>
      </c>
      <c r="AK111" s="20">
        <v>53</v>
      </c>
      <c r="AL111" s="20">
        <v>53</v>
      </c>
      <c r="AM111" s="20">
        <v>53</v>
      </c>
      <c r="AN111" s="20">
        <v>53</v>
      </c>
      <c r="AO111" s="20">
        <v>54</v>
      </c>
      <c r="AP111" s="20">
        <v>54</v>
      </c>
      <c r="AQ111" s="20">
        <v>54</v>
      </c>
      <c r="AR111" s="20">
        <v>54</v>
      </c>
    </row>
    <row r="112" spans="1:44">
      <c r="A112" s="23">
        <v>712</v>
      </c>
      <c r="B112" s="18" t="s">
        <v>459</v>
      </c>
      <c r="C112" s="20">
        <v>1347</v>
      </c>
      <c r="D112" s="20">
        <v>1347</v>
      </c>
      <c r="E112" s="20">
        <v>1346</v>
      </c>
      <c r="F112" s="20">
        <v>1345</v>
      </c>
      <c r="G112" s="20">
        <v>1346</v>
      </c>
      <c r="H112" s="20">
        <v>1345</v>
      </c>
      <c r="I112" s="20">
        <v>1341</v>
      </c>
      <c r="J112" s="20">
        <v>1342</v>
      </c>
      <c r="K112" s="20">
        <v>1342</v>
      </c>
      <c r="L112" s="20">
        <v>1340</v>
      </c>
      <c r="M112" s="20">
        <v>1341</v>
      </c>
      <c r="N112" s="20">
        <v>1338</v>
      </c>
      <c r="O112" s="20">
        <v>1334</v>
      </c>
      <c r="P112" s="20">
        <v>1335</v>
      </c>
      <c r="Q112" s="20">
        <v>1331</v>
      </c>
      <c r="R112" s="20">
        <v>1330</v>
      </c>
      <c r="S112" s="20">
        <v>1327</v>
      </c>
      <c r="T112" s="20">
        <v>1327</v>
      </c>
      <c r="U112" s="20">
        <v>1328</v>
      </c>
      <c r="V112" s="20">
        <v>1320</v>
      </c>
      <c r="W112" s="20">
        <v>1320</v>
      </c>
      <c r="X112" s="20">
        <v>1319</v>
      </c>
      <c r="Y112" s="20">
        <v>1318</v>
      </c>
      <c r="Z112" s="20">
        <v>1318</v>
      </c>
      <c r="AA112" s="20">
        <v>1316</v>
      </c>
      <c r="AB112" s="20">
        <v>1317</v>
      </c>
      <c r="AC112" s="20">
        <v>1314</v>
      </c>
      <c r="AD112" s="20">
        <v>1312</v>
      </c>
      <c r="AE112" s="20">
        <v>1309</v>
      </c>
      <c r="AF112" s="20">
        <v>1300</v>
      </c>
      <c r="AG112" s="20">
        <v>1290</v>
      </c>
      <c r="AH112" s="20">
        <v>1285</v>
      </c>
      <c r="AI112" s="20">
        <v>1286</v>
      </c>
      <c r="AJ112" s="20">
        <v>1286</v>
      </c>
      <c r="AK112" s="20">
        <v>1282</v>
      </c>
      <c r="AL112" s="20">
        <v>1280</v>
      </c>
      <c r="AM112" s="20">
        <v>1282</v>
      </c>
      <c r="AN112" s="20">
        <v>1283</v>
      </c>
      <c r="AO112" s="20">
        <v>1281</v>
      </c>
      <c r="AP112" s="20">
        <v>1277</v>
      </c>
      <c r="AQ112" s="20">
        <v>1275</v>
      </c>
      <c r="AR112" s="20">
        <v>1276</v>
      </c>
    </row>
    <row r="113" spans="1:44">
      <c r="A113" s="23">
        <v>713</v>
      </c>
      <c r="B113" s="18" t="s">
        <v>460</v>
      </c>
      <c r="C113" s="20">
        <v>25</v>
      </c>
      <c r="D113" s="20">
        <v>25</v>
      </c>
      <c r="E113" s="20">
        <v>25</v>
      </c>
      <c r="F113" s="20">
        <v>25</v>
      </c>
      <c r="G113" s="20">
        <v>25</v>
      </c>
      <c r="H113" s="20">
        <v>25</v>
      </c>
      <c r="I113" s="20">
        <v>25</v>
      </c>
      <c r="J113" s="20">
        <v>25</v>
      </c>
      <c r="K113" s="20">
        <v>25</v>
      </c>
      <c r="L113" s="20">
        <v>25</v>
      </c>
      <c r="M113" s="20">
        <v>25</v>
      </c>
      <c r="N113" s="20">
        <v>25</v>
      </c>
      <c r="O113" s="20">
        <v>25</v>
      </c>
      <c r="P113" s="20">
        <v>25</v>
      </c>
      <c r="Q113" s="20">
        <v>25</v>
      </c>
      <c r="R113" s="20">
        <v>25</v>
      </c>
      <c r="S113" s="20">
        <v>25</v>
      </c>
      <c r="T113" s="20">
        <v>25</v>
      </c>
      <c r="U113" s="20">
        <v>25</v>
      </c>
      <c r="V113" s="20">
        <v>25</v>
      </c>
      <c r="W113" s="20">
        <v>25</v>
      </c>
      <c r="X113" s="20">
        <v>25</v>
      </c>
      <c r="Y113" s="20">
        <v>25</v>
      </c>
      <c r="Z113" s="20">
        <v>25</v>
      </c>
      <c r="AA113" s="20">
        <v>25</v>
      </c>
      <c r="AB113" s="20">
        <v>25</v>
      </c>
      <c r="AC113" s="20">
        <v>25</v>
      </c>
      <c r="AD113" s="20">
        <v>25</v>
      </c>
      <c r="AE113" s="20">
        <v>25</v>
      </c>
      <c r="AF113" s="20">
        <v>25</v>
      </c>
      <c r="AG113" s="20">
        <v>27</v>
      </c>
      <c r="AH113" s="20">
        <v>27</v>
      </c>
      <c r="AI113" s="20">
        <v>27</v>
      </c>
      <c r="AJ113" s="20">
        <v>27</v>
      </c>
      <c r="AK113" s="20">
        <v>27</v>
      </c>
      <c r="AL113" s="20">
        <v>27</v>
      </c>
      <c r="AM113" s="20">
        <v>27</v>
      </c>
      <c r="AN113" s="20">
        <v>27</v>
      </c>
      <c r="AO113" s="20">
        <v>25</v>
      </c>
      <c r="AP113" s="20">
        <v>25</v>
      </c>
      <c r="AQ113" s="20">
        <v>25</v>
      </c>
      <c r="AR113" s="20">
        <v>25</v>
      </c>
    </row>
    <row r="114" spans="1:44">
      <c r="A114" s="23">
        <v>714</v>
      </c>
      <c r="B114" s="18" t="s">
        <v>461</v>
      </c>
      <c r="C114" s="20">
        <v>71</v>
      </c>
      <c r="D114" s="20">
        <v>70</v>
      </c>
      <c r="E114" s="20">
        <v>72</v>
      </c>
      <c r="F114" s="20">
        <v>72</v>
      </c>
      <c r="G114" s="20">
        <v>73</v>
      </c>
      <c r="H114" s="20">
        <v>73</v>
      </c>
      <c r="I114" s="20">
        <v>72</v>
      </c>
      <c r="J114" s="20">
        <v>72</v>
      </c>
      <c r="K114" s="20">
        <v>72</v>
      </c>
      <c r="L114" s="20">
        <v>71</v>
      </c>
      <c r="M114" s="20">
        <v>71</v>
      </c>
      <c r="N114" s="20">
        <v>71</v>
      </c>
      <c r="O114" s="20">
        <v>73</v>
      </c>
      <c r="P114" s="20">
        <v>74</v>
      </c>
      <c r="Q114" s="20">
        <v>74</v>
      </c>
      <c r="R114" s="20">
        <v>74</v>
      </c>
      <c r="S114" s="20">
        <v>73</v>
      </c>
      <c r="T114" s="20">
        <v>73</v>
      </c>
      <c r="U114" s="20">
        <v>73</v>
      </c>
      <c r="V114" s="20">
        <v>73</v>
      </c>
      <c r="W114" s="20">
        <v>73</v>
      </c>
      <c r="X114" s="20">
        <v>74</v>
      </c>
      <c r="Y114" s="20">
        <v>75</v>
      </c>
      <c r="Z114" s="20">
        <v>74</v>
      </c>
      <c r="AA114" s="20">
        <v>74</v>
      </c>
      <c r="AB114" s="20">
        <v>74</v>
      </c>
      <c r="AC114" s="20">
        <v>74</v>
      </c>
      <c r="AD114" s="20">
        <v>73</v>
      </c>
      <c r="AE114" s="20">
        <v>73</v>
      </c>
      <c r="AF114" s="20">
        <v>72</v>
      </c>
      <c r="AG114" s="20">
        <v>71</v>
      </c>
      <c r="AH114" s="20">
        <v>71</v>
      </c>
      <c r="AI114" s="20">
        <v>73</v>
      </c>
      <c r="AJ114" s="20">
        <v>73</v>
      </c>
      <c r="AK114" s="20">
        <v>74</v>
      </c>
      <c r="AL114" s="20">
        <v>76</v>
      </c>
      <c r="AM114" s="20">
        <v>76</v>
      </c>
      <c r="AN114" s="20">
        <v>77</v>
      </c>
      <c r="AO114" s="20">
        <v>77</v>
      </c>
      <c r="AP114" s="20">
        <v>77</v>
      </c>
      <c r="AQ114" s="20">
        <v>77</v>
      </c>
      <c r="AR114" s="20">
        <v>76</v>
      </c>
    </row>
    <row r="115" spans="1:44">
      <c r="A115" s="23">
        <v>715</v>
      </c>
      <c r="B115" s="18" t="s">
        <v>462</v>
      </c>
      <c r="C115" s="20">
        <v>841</v>
      </c>
      <c r="D115" s="20">
        <v>841</v>
      </c>
      <c r="E115" s="20">
        <v>840</v>
      </c>
      <c r="F115" s="20">
        <v>837</v>
      </c>
      <c r="G115" s="20">
        <v>840</v>
      </c>
      <c r="H115" s="20">
        <v>843</v>
      </c>
      <c r="I115" s="20">
        <v>841</v>
      </c>
      <c r="J115" s="20">
        <v>842</v>
      </c>
      <c r="K115" s="20">
        <v>841</v>
      </c>
      <c r="L115" s="20">
        <v>843</v>
      </c>
      <c r="M115" s="20">
        <v>843</v>
      </c>
      <c r="N115" s="20">
        <v>846</v>
      </c>
      <c r="O115" s="20">
        <v>844</v>
      </c>
      <c r="P115" s="20">
        <v>841</v>
      </c>
      <c r="Q115" s="20">
        <v>840</v>
      </c>
      <c r="R115" s="20">
        <v>841</v>
      </c>
      <c r="S115" s="20">
        <v>840</v>
      </c>
      <c r="T115" s="20">
        <v>837</v>
      </c>
      <c r="U115" s="20">
        <v>835</v>
      </c>
      <c r="V115" s="20">
        <v>833</v>
      </c>
      <c r="W115" s="20">
        <v>832</v>
      </c>
      <c r="X115" s="20">
        <v>834</v>
      </c>
      <c r="Y115" s="20">
        <v>834</v>
      </c>
      <c r="Z115" s="20">
        <v>837</v>
      </c>
      <c r="AA115" s="20">
        <v>831</v>
      </c>
      <c r="AB115" s="20">
        <v>830</v>
      </c>
      <c r="AC115" s="20">
        <v>829</v>
      </c>
      <c r="AD115" s="20">
        <v>831</v>
      </c>
      <c r="AE115" s="20">
        <v>827</v>
      </c>
      <c r="AF115" s="20">
        <v>828</v>
      </c>
      <c r="AG115" s="20">
        <v>822</v>
      </c>
      <c r="AH115" s="20">
        <v>821</v>
      </c>
      <c r="AI115" s="20">
        <v>819</v>
      </c>
      <c r="AJ115" s="20">
        <v>815</v>
      </c>
      <c r="AK115" s="20">
        <v>810</v>
      </c>
      <c r="AL115" s="20">
        <v>804</v>
      </c>
      <c r="AM115" s="20">
        <v>806</v>
      </c>
      <c r="AN115" s="20">
        <v>803</v>
      </c>
      <c r="AO115" s="20">
        <v>801</v>
      </c>
      <c r="AP115" s="20">
        <v>799</v>
      </c>
      <c r="AQ115" s="20">
        <v>795</v>
      </c>
      <c r="AR115" s="20">
        <v>786</v>
      </c>
    </row>
    <row r="116" spans="1:44">
      <c r="A116" s="23">
        <v>716</v>
      </c>
      <c r="B116" s="18" t="s">
        <v>463</v>
      </c>
      <c r="C116" s="20">
        <v>81</v>
      </c>
      <c r="D116" s="20">
        <v>82</v>
      </c>
      <c r="E116" s="20">
        <v>82</v>
      </c>
      <c r="F116" s="20">
        <v>82</v>
      </c>
      <c r="G116" s="20">
        <v>82</v>
      </c>
      <c r="H116" s="20">
        <v>83</v>
      </c>
      <c r="I116" s="20">
        <v>83</v>
      </c>
      <c r="J116" s="20">
        <v>83</v>
      </c>
      <c r="K116" s="20">
        <v>85</v>
      </c>
      <c r="L116" s="20">
        <v>85</v>
      </c>
      <c r="M116" s="20">
        <v>85</v>
      </c>
      <c r="N116" s="20">
        <v>85</v>
      </c>
      <c r="O116" s="20">
        <v>85</v>
      </c>
      <c r="P116" s="20">
        <v>86</v>
      </c>
      <c r="Q116" s="20">
        <v>86</v>
      </c>
      <c r="R116" s="20">
        <v>86</v>
      </c>
      <c r="S116" s="20">
        <v>86</v>
      </c>
      <c r="T116" s="20">
        <v>87</v>
      </c>
      <c r="U116" s="20">
        <v>85</v>
      </c>
      <c r="V116" s="20">
        <v>86</v>
      </c>
      <c r="W116" s="20">
        <v>87</v>
      </c>
      <c r="X116" s="20">
        <v>87</v>
      </c>
      <c r="Y116" s="20">
        <v>87</v>
      </c>
      <c r="Z116" s="20">
        <v>87</v>
      </c>
      <c r="AA116" s="20">
        <v>84</v>
      </c>
      <c r="AB116" s="20">
        <v>84</v>
      </c>
      <c r="AC116" s="20">
        <v>84</v>
      </c>
      <c r="AD116" s="20">
        <v>84</v>
      </c>
      <c r="AE116" s="20">
        <v>85</v>
      </c>
      <c r="AF116" s="20">
        <v>85</v>
      </c>
      <c r="AG116" s="20">
        <v>85</v>
      </c>
      <c r="AH116" s="20">
        <v>85</v>
      </c>
      <c r="AI116" s="20">
        <v>85</v>
      </c>
      <c r="AJ116" s="20">
        <v>85</v>
      </c>
      <c r="AK116" s="20">
        <v>85</v>
      </c>
      <c r="AL116" s="20">
        <v>86</v>
      </c>
      <c r="AM116" s="20">
        <v>85</v>
      </c>
      <c r="AN116" s="20">
        <v>85</v>
      </c>
      <c r="AO116" s="20">
        <v>85</v>
      </c>
      <c r="AP116" s="20">
        <v>85</v>
      </c>
      <c r="AQ116" s="20">
        <v>85</v>
      </c>
      <c r="AR116" s="20">
        <v>84</v>
      </c>
    </row>
    <row r="117" spans="1:44">
      <c r="A117" s="24">
        <v>717</v>
      </c>
      <c r="B117" s="18" t="s">
        <v>464</v>
      </c>
      <c r="C117" s="20">
        <v>2213</v>
      </c>
      <c r="D117" s="20">
        <v>2217</v>
      </c>
      <c r="E117" s="20">
        <v>2210</v>
      </c>
      <c r="F117" s="20">
        <v>2214</v>
      </c>
      <c r="G117" s="20">
        <v>2205</v>
      </c>
      <c r="H117" s="20">
        <v>2194</v>
      </c>
      <c r="I117" s="20">
        <v>2182</v>
      </c>
      <c r="J117" s="20">
        <v>2176</v>
      </c>
      <c r="K117" s="20">
        <v>2172</v>
      </c>
      <c r="L117" s="20">
        <v>2162</v>
      </c>
      <c r="M117" s="20">
        <v>2156</v>
      </c>
      <c r="N117" s="20">
        <v>2155</v>
      </c>
      <c r="O117" s="20">
        <v>2158</v>
      </c>
      <c r="P117" s="20">
        <v>2157</v>
      </c>
      <c r="Q117" s="20">
        <v>2157</v>
      </c>
      <c r="R117" s="20">
        <v>2158</v>
      </c>
      <c r="S117" s="20">
        <v>2157</v>
      </c>
      <c r="T117" s="20">
        <v>2158</v>
      </c>
      <c r="U117" s="20">
        <v>2149</v>
      </c>
      <c r="V117" s="20">
        <v>2147</v>
      </c>
      <c r="W117" s="20">
        <v>2142</v>
      </c>
      <c r="X117" s="20">
        <v>2137</v>
      </c>
      <c r="Y117" s="20">
        <v>2139</v>
      </c>
      <c r="Z117" s="20">
        <v>2127</v>
      </c>
      <c r="AA117" s="20">
        <v>2124</v>
      </c>
      <c r="AB117" s="20">
        <v>2110</v>
      </c>
      <c r="AC117" s="20">
        <v>2107</v>
      </c>
      <c r="AD117" s="20">
        <v>2092</v>
      </c>
      <c r="AE117" s="20">
        <v>2083</v>
      </c>
      <c r="AF117" s="20">
        <v>2075</v>
      </c>
      <c r="AG117" s="20">
        <v>2057</v>
      </c>
      <c r="AH117" s="20">
        <v>2054</v>
      </c>
      <c r="AI117" s="20">
        <v>2054</v>
      </c>
      <c r="AJ117" s="20">
        <v>2051</v>
      </c>
      <c r="AK117" s="20">
        <v>2044</v>
      </c>
      <c r="AL117" s="20">
        <v>2040</v>
      </c>
      <c r="AM117" s="20">
        <v>2041</v>
      </c>
      <c r="AN117" s="20">
        <v>2038</v>
      </c>
      <c r="AO117" s="20">
        <v>2041</v>
      </c>
      <c r="AP117" s="20">
        <v>2035</v>
      </c>
      <c r="AQ117" s="20">
        <v>2029</v>
      </c>
      <c r="AR117" s="20">
        <v>2023</v>
      </c>
    </row>
    <row r="118" spans="1:44">
      <c r="A118" s="23">
        <v>801</v>
      </c>
      <c r="B118" s="18" t="s">
        <v>465</v>
      </c>
      <c r="C118" s="20">
        <v>2994</v>
      </c>
      <c r="D118" s="20">
        <v>2998</v>
      </c>
      <c r="E118" s="20">
        <v>2995</v>
      </c>
      <c r="F118" s="20">
        <v>2998</v>
      </c>
      <c r="G118" s="20">
        <v>2993</v>
      </c>
      <c r="H118" s="20">
        <v>2987</v>
      </c>
      <c r="I118" s="20">
        <v>3009</v>
      </c>
      <c r="J118" s="20">
        <v>3012</v>
      </c>
      <c r="K118" s="20">
        <v>3011</v>
      </c>
      <c r="L118" s="20">
        <v>3018</v>
      </c>
      <c r="M118" s="20">
        <v>3010</v>
      </c>
      <c r="N118" s="20">
        <v>3000</v>
      </c>
      <c r="O118" s="20">
        <v>2992</v>
      </c>
      <c r="P118" s="20">
        <v>2992</v>
      </c>
      <c r="Q118" s="20">
        <v>2988</v>
      </c>
      <c r="R118" s="20">
        <v>2982</v>
      </c>
      <c r="S118" s="20">
        <v>2980</v>
      </c>
      <c r="T118" s="20">
        <v>2954</v>
      </c>
      <c r="U118" s="20">
        <v>2965</v>
      </c>
      <c r="V118" s="20">
        <v>2976</v>
      </c>
      <c r="W118" s="20">
        <v>2973</v>
      </c>
      <c r="X118" s="20">
        <v>2956</v>
      </c>
      <c r="Y118" s="20">
        <v>2955</v>
      </c>
      <c r="Z118" s="20">
        <v>2955</v>
      </c>
      <c r="AA118" s="20">
        <v>2957</v>
      </c>
      <c r="AB118" s="20">
        <v>2954</v>
      </c>
      <c r="AC118" s="20">
        <v>2955</v>
      </c>
      <c r="AD118" s="20">
        <v>2946</v>
      </c>
      <c r="AE118" s="20">
        <v>2941</v>
      </c>
      <c r="AF118" s="20">
        <v>2926</v>
      </c>
      <c r="AG118" s="20">
        <v>2932</v>
      </c>
      <c r="AH118" s="20">
        <v>2938</v>
      </c>
      <c r="AI118" s="20">
        <v>2940</v>
      </c>
      <c r="AJ118" s="20">
        <v>2934</v>
      </c>
      <c r="AK118" s="20">
        <v>2937</v>
      </c>
      <c r="AL118" s="20">
        <v>2938</v>
      </c>
      <c r="AM118" s="20">
        <v>2934</v>
      </c>
      <c r="AN118" s="20">
        <v>2926</v>
      </c>
      <c r="AO118" s="20">
        <v>2935</v>
      </c>
      <c r="AP118" s="20">
        <v>2932</v>
      </c>
      <c r="AQ118" s="20">
        <v>2936</v>
      </c>
      <c r="AR118" s="20">
        <v>2925</v>
      </c>
    </row>
    <row r="119" spans="1:44">
      <c r="A119" s="23">
        <v>802</v>
      </c>
      <c r="B119" s="18" t="s">
        <v>466</v>
      </c>
      <c r="C119" s="20">
        <v>263</v>
      </c>
      <c r="D119" s="20">
        <v>263</v>
      </c>
      <c r="E119" s="20">
        <v>266</v>
      </c>
      <c r="F119" s="20">
        <v>266</v>
      </c>
      <c r="G119" s="20">
        <v>267</v>
      </c>
      <c r="H119" s="20">
        <v>267</v>
      </c>
      <c r="I119" s="20">
        <v>267</v>
      </c>
      <c r="J119" s="20">
        <v>267</v>
      </c>
      <c r="K119" s="20">
        <v>267</v>
      </c>
      <c r="L119" s="20">
        <v>265</v>
      </c>
      <c r="M119" s="20">
        <v>266</v>
      </c>
      <c r="N119" s="20">
        <v>266</v>
      </c>
      <c r="O119" s="20">
        <v>267</v>
      </c>
      <c r="P119" s="20">
        <v>266</v>
      </c>
      <c r="Q119" s="20">
        <v>265</v>
      </c>
      <c r="R119" s="20">
        <v>265</v>
      </c>
      <c r="S119" s="20">
        <v>264</v>
      </c>
      <c r="T119" s="20">
        <v>264</v>
      </c>
      <c r="U119" s="20">
        <v>265</v>
      </c>
      <c r="V119" s="20">
        <v>264</v>
      </c>
      <c r="W119" s="20">
        <v>263</v>
      </c>
      <c r="X119" s="20">
        <v>263</v>
      </c>
      <c r="Y119" s="20">
        <v>265</v>
      </c>
      <c r="Z119" s="20">
        <v>267</v>
      </c>
      <c r="AA119" s="20">
        <v>266</v>
      </c>
      <c r="AB119" s="20">
        <v>267</v>
      </c>
      <c r="AC119" s="20">
        <v>266</v>
      </c>
      <c r="AD119" s="20">
        <v>266</v>
      </c>
      <c r="AE119" s="20">
        <v>265</v>
      </c>
      <c r="AF119" s="20">
        <v>265</v>
      </c>
      <c r="AG119" s="20">
        <v>264</v>
      </c>
      <c r="AH119" s="20">
        <v>264</v>
      </c>
      <c r="AI119" s="20">
        <v>263</v>
      </c>
      <c r="AJ119" s="20">
        <v>263</v>
      </c>
      <c r="AK119" s="20">
        <v>263</v>
      </c>
      <c r="AL119" s="20">
        <v>264</v>
      </c>
      <c r="AM119" s="20">
        <v>264</v>
      </c>
      <c r="AN119" s="20">
        <v>264</v>
      </c>
      <c r="AO119" s="20">
        <v>264</v>
      </c>
      <c r="AP119" s="20">
        <v>263</v>
      </c>
      <c r="AQ119" s="20">
        <v>263</v>
      </c>
      <c r="AR119" s="20">
        <v>265</v>
      </c>
    </row>
    <row r="120" spans="1:44">
      <c r="A120" s="23">
        <v>803</v>
      </c>
      <c r="B120" s="18" t="s">
        <v>467</v>
      </c>
      <c r="C120" s="20">
        <v>8</v>
      </c>
      <c r="D120" s="20">
        <v>8</v>
      </c>
      <c r="E120" s="20">
        <v>8</v>
      </c>
      <c r="F120" s="20">
        <v>8</v>
      </c>
      <c r="G120" s="20">
        <v>8</v>
      </c>
      <c r="H120" s="20">
        <v>8</v>
      </c>
      <c r="I120" s="20">
        <v>8</v>
      </c>
      <c r="J120" s="20">
        <v>8</v>
      </c>
      <c r="K120" s="20">
        <v>8</v>
      </c>
      <c r="L120" s="20">
        <v>8</v>
      </c>
      <c r="M120" s="20">
        <v>8</v>
      </c>
      <c r="N120" s="20">
        <v>8</v>
      </c>
      <c r="O120" s="20">
        <v>8</v>
      </c>
      <c r="P120" s="20">
        <v>8</v>
      </c>
      <c r="Q120" s="20">
        <v>7</v>
      </c>
      <c r="R120" s="20">
        <v>7</v>
      </c>
      <c r="S120" s="20">
        <v>7</v>
      </c>
      <c r="T120" s="20">
        <v>7</v>
      </c>
      <c r="U120" s="20">
        <v>7</v>
      </c>
      <c r="V120" s="20">
        <v>7</v>
      </c>
      <c r="W120" s="20">
        <v>7</v>
      </c>
      <c r="X120" s="20">
        <v>7</v>
      </c>
      <c r="Y120" s="20">
        <v>7</v>
      </c>
      <c r="Z120" s="20">
        <v>7</v>
      </c>
      <c r="AA120" s="20">
        <v>7</v>
      </c>
      <c r="AB120" s="20">
        <v>7</v>
      </c>
      <c r="AC120" s="20">
        <v>7</v>
      </c>
      <c r="AD120" s="20">
        <v>7</v>
      </c>
      <c r="AE120" s="20">
        <v>7</v>
      </c>
      <c r="AF120" s="20">
        <v>7</v>
      </c>
      <c r="AG120" s="20">
        <v>7</v>
      </c>
      <c r="AH120" s="20">
        <v>7</v>
      </c>
      <c r="AI120" s="20">
        <v>7</v>
      </c>
      <c r="AJ120" s="20">
        <v>7</v>
      </c>
      <c r="AK120" s="20">
        <v>7</v>
      </c>
      <c r="AL120" s="20">
        <v>7</v>
      </c>
      <c r="AM120" s="20">
        <v>7</v>
      </c>
      <c r="AN120" s="20">
        <v>7</v>
      </c>
      <c r="AO120" s="20">
        <v>7</v>
      </c>
      <c r="AP120" s="20">
        <v>7</v>
      </c>
      <c r="AQ120" s="20">
        <v>7</v>
      </c>
      <c r="AR120" s="20">
        <v>7</v>
      </c>
    </row>
    <row r="121" spans="1:44">
      <c r="A121" s="23">
        <v>804</v>
      </c>
      <c r="B121" s="32" t="s">
        <v>468</v>
      </c>
      <c r="C121" s="20">
        <v>1365</v>
      </c>
      <c r="D121" s="20">
        <v>1356</v>
      </c>
      <c r="E121" s="20">
        <v>1348</v>
      </c>
      <c r="F121" s="20">
        <v>1348</v>
      </c>
      <c r="G121" s="20">
        <v>1349</v>
      </c>
      <c r="H121" s="20">
        <v>1343</v>
      </c>
      <c r="I121" s="20">
        <v>1351</v>
      </c>
      <c r="J121" s="20">
        <v>1354</v>
      </c>
      <c r="K121" s="20">
        <v>1348</v>
      </c>
      <c r="L121" s="20">
        <v>1351</v>
      </c>
      <c r="M121" s="20">
        <v>1358</v>
      </c>
      <c r="N121" s="20">
        <v>1357</v>
      </c>
      <c r="O121" s="20">
        <v>1352</v>
      </c>
      <c r="P121" s="20">
        <v>1345</v>
      </c>
      <c r="Q121" s="20">
        <v>1350</v>
      </c>
      <c r="R121" s="20">
        <v>1343</v>
      </c>
      <c r="S121" s="20">
        <v>1345</v>
      </c>
      <c r="T121" s="20">
        <v>1337</v>
      </c>
      <c r="U121" s="20">
        <v>1332</v>
      </c>
      <c r="V121" s="20">
        <v>1328</v>
      </c>
      <c r="W121" s="20">
        <v>1329</v>
      </c>
      <c r="X121" s="20">
        <v>1331</v>
      </c>
      <c r="Y121" s="20">
        <v>1330</v>
      </c>
      <c r="Z121" s="20">
        <v>1326</v>
      </c>
      <c r="AA121" s="20">
        <v>1334</v>
      </c>
      <c r="AB121" s="20">
        <v>1337</v>
      </c>
      <c r="AC121" s="20">
        <v>1335</v>
      </c>
      <c r="AD121" s="20">
        <v>1337</v>
      </c>
      <c r="AE121" s="20">
        <v>1336</v>
      </c>
      <c r="AF121" s="20">
        <v>1318</v>
      </c>
      <c r="AG121" s="20">
        <v>1319</v>
      </c>
      <c r="AH121" s="20">
        <v>1311</v>
      </c>
      <c r="AI121" s="20">
        <v>1304</v>
      </c>
      <c r="AJ121" s="20">
        <v>1303</v>
      </c>
      <c r="AK121" s="20">
        <v>1299</v>
      </c>
      <c r="AL121" s="20">
        <v>1293</v>
      </c>
      <c r="AM121" s="20">
        <v>1289</v>
      </c>
      <c r="AN121" s="20">
        <v>1287</v>
      </c>
      <c r="AO121" s="20">
        <v>1284</v>
      </c>
      <c r="AP121" s="20">
        <v>1284</v>
      </c>
      <c r="AQ121" s="20">
        <v>1282</v>
      </c>
      <c r="AR121" s="20">
        <v>1277</v>
      </c>
    </row>
    <row r="122" spans="1:44">
      <c r="A122" s="23">
        <v>806</v>
      </c>
      <c r="B122" s="18" t="s">
        <v>469</v>
      </c>
      <c r="C122" s="20">
        <v>69</v>
      </c>
      <c r="D122" s="20">
        <v>69</v>
      </c>
      <c r="E122" s="20">
        <v>69</v>
      </c>
      <c r="F122" s="20">
        <v>69</v>
      </c>
      <c r="G122" s="20">
        <v>69</v>
      </c>
      <c r="H122" s="20">
        <v>70</v>
      </c>
      <c r="I122" s="20">
        <v>69</v>
      </c>
      <c r="J122" s="20">
        <v>70</v>
      </c>
      <c r="K122" s="20">
        <v>70</v>
      </c>
      <c r="L122" s="20">
        <v>70</v>
      </c>
      <c r="M122" s="20">
        <v>71</v>
      </c>
      <c r="N122" s="20">
        <v>71</v>
      </c>
      <c r="O122" s="20">
        <v>71</v>
      </c>
      <c r="P122" s="20">
        <v>69</v>
      </c>
      <c r="Q122" s="20">
        <v>69</v>
      </c>
      <c r="R122" s="20">
        <v>69</v>
      </c>
      <c r="S122" s="20">
        <v>69</v>
      </c>
      <c r="T122" s="20">
        <v>70</v>
      </c>
      <c r="U122" s="20">
        <v>69</v>
      </c>
      <c r="V122" s="20">
        <v>70</v>
      </c>
      <c r="W122" s="20">
        <v>68</v>
      </c>
      <c r="X122" s="20">
        <v>68</v>
      </c>
      <c r="Y122" s="20">
        <v>68</v>
      </c>
      <c r="Z122" s="20">
        <v>69</v>
      </c>
      <c r="AA122" s="20">
        <v>69</v>
      </c>
      <c r="AB122" s="20">
        <v>69</v>
      </c>
      <c r="AC122" s="20">
        <v>70</v>
      </c>
      <c r="AD122" s="20">
        <v>69</v>
      </c>
      <c r="AE122" s="20">
        <v>69</v>
      </c>
      <c r="AF122" s="20">
        <v>69</v>
      </c>
      <c r="AG122" s="20">
        <v>68</v>
      </c>
      <c r="AH122" s="20">
        <v>68</v>
      </c>
      <c r="AI122" s="20">
        <v>68</v>
      </c>
      <c r="AJ122" s="20">
        <v>69</v>
      </c>
      <c r="AK122" s="20">
        <v>69</v>
      </c>
      <c r="AL122" s="20">
        <v>69</v>
      </c>
      <c r="AM122" s="20">
        <v>69</v>
      </c>
      <c r="AN122" s="20">
        <v>69</v>
      </c>
      <c r="AO122" s="20">
        <v>69</v>
      </c>
      <c r="AP122" s="20">
        <v>69</v>
      </c>
      <c r="AQ122" s="20">
        <v>68</v>
      </c>
      <c r="AR122" s="20">
        <v>68</v>
      </c>
    </row>
    <row r="123" spans="1:44">
      <c r="A123" s="23">
        <v>811</v>
      </c>
      <c r="B123" s="18" t="s">
        <v>470</v>
      </c>
      <c r="C123" s="20">
        <v>0</v>
      </c>
      <c r="D123" s="20">
        <v>0</v>
      </c>
      <c r="E123" s="20">
        <v>0</v>
      </c>
      <c r="F123" s="20">
        <v>0</v>
      </c>
      <c r="G123" s="20">
        <v>0</v>
      </c>
      <c r="H123" s="20">
        <v>0</v>
      </c>
      <c r="I123" s="20">
        <v>0</v>
      </c>
      <c r="J123" s="20">
        <v>0</v>
      </c>
      <c r="K123" s="20">
        <v>0</v>
      </c>
      <c r="L123" s="20">
        <v>0</v>
      </c>
      <c r="M123" s="20">
        <v>0</v>
      </c>
      <c r="N123" s="20">
        <v>0</v>
      </c>
      <c r="O123" s="20">
        <v>0</v>
      </c>
      <c r="P123" s="20">
        <v>0</v>
      </c>
      <c r="Q123" s="20">
        <v>0</v>
      </c>
      <c r="R123" s="20">
        <v>0</v>
      </c>
      <c r="S123" s="20">
        <v>0</v>
      </c>
      <c r="T123" s="20">
        <v>0</v>
      </c>
      <c r="U123" s="20">
        <v>0</v>
      </c>
      <c r="V123" s="20">
        <v>0</v>
      </c>
      <c r="W123" s="20">
        <v>0</v>
      </c>
      <c r="X123" s="20">
        <v>0</v>
      </c>
      <c r="Y123" s="20">
        <v>0</v>
      </c>
      <c r="Z123" s="20">
        <v>0</v>
      </c>
      <c r="AA123" s="20">
        <v>0</v>
      </c>
      <c r="AB123" s="20">
        <v>0</v>
      </c>
      <c r="AC123" s="20">
        <v>0</v>
      </c>
      <c r="AD123" s="20">
        <v>0</v>
      </c>
      <c r="AE123" s="20">
        <v>0</v>
      </c>
      <c r="AF123" s="20">
        <v>0</v>
      </c>
      <c r="AG123" s="20">
        <v>0</v>
      </c>
      <c r="AH123" s="20">
        <v>0</v>
      </c>
      <c r="AI123" s="20">
        <v>0</v>
      </c>
      <c r="AJ123" s="20">
        <v>0</v>
      </c>
      <c r="AK123" s="20">
        <v>0</v>
      </c>
      <c r="AL123" s="20">
        <v>0</v>
      </c>
      <c r="AM123" s="20">
        <v>0</v>
      </c>
      <c r="AN123" s="20">
        <v>0</v>
      </c>
      <c r="AO123" s="20">
        <v>0</v>
      </c>
      <c r="AP123" s="20">
        <v>0</v>
      </c>
      <c r="AQ123" s="20">
        <v>0</v>
      </c>
      <c r="AR123" s="20">
        <v>0</v>
      </c>
    </row>
    <row r="124" spans="1:44">
      <c r="A124" s="23">
        <v>812</v>
      </c>
      <c r="B124" s="18" t="s">
        <v>471</v>
      </c>
      <c r="C124" s="20">
        <v>803</v>
      </c>
      <c r="D124" s="20">
        <v>807</v>
      </c>
      <c r="E124" s="20">
        <v>809</v>
      </c>
      <c r="F124" s="20">
        <v>804</v>
      </c>
      <c r="G124" s="20">
        <v>804</v>
      </c>
      <c r="H124" s="20">
        <v>796</v>
      </c>
      <c r="I124" s="20">
        <v>804</v>
      </c>
      <c r="J124" s="20">
        <v>807</v>
      </c>
      <c r="K124" s="20">
        <v>808</v>
      </c>
      <c r="L124" s="20">
        <v>807</v>
      </c>
      <c r="M124" s="20">
        <v>804</v>
      </c>
      <c r="N124" s="20">
        <v>806</v>
      </c>
      <c r="O124" s="20">
        <v>800</v>
      </c>
      <c r="P124" s="20">
        <v>806</v>
      </c>
      <c r="Q124" s="20">
        <v>807</v>
      </c>
      <c r="R124" s="20">
        <v>805</v>
      </c>
      <c r="S124" s="20">
        <v>803</v>
      </c>
      <c r="T124" s="20">
        <v>790</v>
      </c>
      <c r="U124" s="20">
        <v>796</v>
      </c>
      <c r="V124" s="20">
        <v>795</v>
      </c>
      <c r="W124" s="20">
        <v>795</v>
      </c>
      <c r="X124" s="20">
        <v>798</v>
      </c>
      <c r="Y124" s="20">
        <v>798</v>
      </c>
      <c r="Z124" s="20">
        <v>799</v>
      </c>
      <c r="AA124" s="20">
        <v>794</v>
      </c>
      <c r="AB124" s="20">
        <v>791</v>
      </c>
      <c r="AC124" s="20">
        <v>792</v>
      </c>
      <c r="AD124" s="20">
        <v>797</v>
      </c>
      <c r="AE124" s="20">
        <v>800</v>
      </c>
      <c r="AF124" s="20">
        <v>794</v>
      </c>
      <c r="AG124" s="20">
        <v>812</v>
      </c>
      <c r="AH124" s="20">
        <v>809</v>
      </c>
      <c r="AI124" s="20">
        <v>811</v>
      </c>
      <c r="AJ124" s="20">
        <v>810</v>
      </c>
      <c r="AK124" s="20">
        <v>811</v>
      </c>
      <c r="AL124" s="20">
        <v>810</v>
      </c>
      <c r="AM124" s="20">
        <v>801</v>
      </c>
      <c r="AN124" s="20">
        <v>808</v>
      </c>
      <c r="AO124" s="20">
        <v>812</v>
      </c>
      <c r="AP124" s="20">
        <v>814</v>
      </c>
      <c r="AQ124" s="20">
        <v>815</v>
      </c>
      <c r="AR124" s="20">
        <v>814</v>
      </c>
    </row>
    <row r="125" spans="1:44">
      <c r="A125" s="23">
        <v>813</v>
      </c>
      <c r="B125" s="18" t="s">
        <v>472</v>
      </c>
      <c r="C125" s="20">
        <v>831</v>
      </c>
      <c r="D125" s="20">
        <v>829</v>
      </c>
      <c r="E125" s="20">
        <v>824</v>
      </c>
      <c r="F125" s="20">
        <v>822</v>
      </c>
      <c r="G125" s="20">
        <v>820</v>
      </c>
      <c r="H125" s="20">
        <v>814</v>
      </c>
      <c r="I125" s="20">
        <v>833</v>
      </c>
      <c r="J125" s="20">
        <v>836</v>
      </c>
      <c r="K125" s="20">
        <v>832</v>
      </c>
      <c r="L125" s="20">
        <v>826</v>
      </c>
      <c r="M125" s="20">
        <v>828</v>
      </c>
      <c r="N125" s="20">
        <v>834</v>
      </c>
      <c r="O125" s="20">
        <v>830</v>
      </c>
      <c r="P125" s="20">
        <v>825</v>
      </c>
      <c r="Q125" s="20">
        <v>823</v>
      </c>
      <c r="R125" s="20">
        <v>826</v>
      </c>
      <c r="S125" s="20">
        <v>821</v>
      </c>
      <c r="T125" s="20">
        <v>800</v>
      </c>
      <c r="U125" s="20">
        <v>816</v>
      </c>
      <c r="V125" s="20">
        <v>819</v>
      </c>
      <c r="W125" s="20">
        <v>819</v>
      </c>
      <c r="X125" s="20">
        <v>815</v>
      </c>
      <c r="Y125" s="20">
        <v>814</v>
      </c>
      <c r="Z125" s="20">
        <v>819</v>
      </c>
      <c r="AA125" s="20">
        <v>819</v>
      </c>
      <c r="AB125" s="20">
        <v>821</v>
      </c>
      <c r="AC125" s="20">
        <v>818</v>
      </c>
      <c r="AD125" s="20">
        <v>821</v>
      </c>
      <c r="AE125" s="20">
        <v>822</v>
      </c>
      <c r="AF125" s="20">
        <v>816</v>
      </c>
      <c r="AG125" s="20">
        <v>819</v>
      </c>
      <c r="AH125" s="20">
        <v>823</v>
      </c>
      <c r="AI125" s="20">
        <v>823</v>
      </c>
      <c r="AJ125" s="20">
        <v>824</v>
      </c>
      <c r="AK125" s="20">
        <v>825</v>
      </c>
      <c r="AL125" s="20">
        <v>826</v>
      </c>
      <c r="AM125" s="20">
        <v>832</v>
      </c>
      <c r="AN125" s="20">
        <v>832</v>
      </c>
      <c r="AO125" s="20">
        <v>828</v>
      </c>
      <c r="AP125" s="20">
        <v>829</v>
      </c>
      <c r="AQ125" s="20">
        <v>829</v>
      </c>
      <c r="AR125" s="20">
        <v>820</v>
      </c>
    </row>
    <row r="126" spans="1:44">
      <c r="A126" s="23">
        <v>815</v>
      </c>
      <c r="B126" s="18" t="s">
        <v>473</v>
      </c>
      <c r="C126" s="20">
        <v>122</v>
      </c>
      <c r="D126" s="20">
        <v>122</v>
      </c>
      <c r="E126" s="20">
        <v>126</v>
      </c>
      <c r="F126" s="20">
        <v>126</v>
      </c>
      <c r="G126" s="20">
        <v>126</v>
      </c>
      <c r="H126" s="20">
        <v>127</v>
      </c>
      <c r="I126" s="20">
        <v>125</v>
      </c>
      <c r="J126" s="20">
        <v>124</v>
      </c>
      <c r="K126" s="20">
        <v>123</v>
      </c>
      <c r="L126" s="20">
        <v>123</v>
      </c>
      <c r="M126" s="20">
        <v>126</v>
      </c>
      <c r="N126" s="20">
        <v>127</v>
      </c>
      <c r="O126" s="20">
        <v>126</v>
      </c>
      <c r="P126" s="20">
        <v>125</v>
      </c>
      <c r="Q126" s="20">
        <v>126</v>
      </c>
      <c r="R126" s="20">
        <v>126</v>
      </c>
      <c r="S126" s="20">
        <v>125</v>
      </c>
      <c r="T126" s="20">
        <v>126</v>
      </c>
      <c r="U126" s="20">
        <v>125</v>
      </c>
      <c r="V126" s="20">
        <v>125</v>
      </c>
      <c r="W126" s="20">
        <v>125</v>
      </c>
      <c r="X126" s="20">
        <v>125</v>
      </c>
      <c r="Y126" s="20">
        <v>125</v>
      </c>
      <c r="Z126" s="20">
        <v>126</v>
      </c>
      <c r="AA126" s="20">
        <v>126</v>
      </c>
      <c r="AB126" s="20">
        <v>126</v>
      </c>
      <c r="AC126" s="20">
        <v>128</v>
      </c>
      <c r="AD126" s="20">
        <v>128</v>
      </c>
      <c r="AE126" s="20">
        <v>128</v>
      </c>
      <c r="AF126" s="20">
        <v>127</v>
      </c>
      <c r="AG126" s="20">
        <v>130</v>
      </c>
      <c r="AH126" s="20">
        <v>129</v>
      </c>
      <c r="AI126" s="20">
        <v>129</v>
      </c>
      <c r="AJ126" s="20">
        <v>128</v>
      </c>
      <c r="AK126" s="20">
        <v>127</v>
      </c>
      <c r="AL126" s="20">
        <v>127</v>
      </c>
      <c r="AM126" s="20">
        <v>127</v>
      </c>
      <c r="AN126" s="20">
        <v>127</v>
      </c>
      <c r="AO126" s="20">
        <v>127</v>
      </c>
      <c r="AP126" s="20">
        <v>127</v>
      </c>
      <c r="AQ126" s="20">
        <v>127</v>
      </c>
      <c r="AR126" s="20">
        <v>128</v>
      </c>
    </row>
    <row r="127" spans="1:44">
      <c r="A127" s="23">
        <v>816</v>
      </c>
      <c r="B127" s="18" t="s">
        <v>474</v>
      </c>
      <c r="C127" s="20">
        <v>12</v>
      </c>
      <c r="D127" s="20">
        <v>12</v>
      </c>
      <c r="E127" s="20">
        <v>12</v>
      </c>
      <c r="F127" s="20">
        <v>12</v>
      </c>
      <c r="G127" s="20">
        <v>12</v>
      </c>
      <c r="H127" s="20">
        <v>12</v>
      </c>
      <c r="I127" s="20">
        <v>12</v>
      </c>
      <c r="J127" s="20">
        <v>12</v>
      </c>
      <c r="K127" s="20">
        <v>12</v>
      </c>
      <c r="L127" s="20">
        <v>12</v>
      </c>
      <c r="M127" s="20">
        <v>12</v>
      </c>
      <c r="N127" s="20">
        <v>12</v>
      </c>
      <c r="O127" s="20">
        <v>12</v>
      </c>
      <c r="P127" s="20">
        <v>12</v>
      </c>
      <c r="Q127" s="20">
        <v>12</v>
      </c>
      <c r="R127" s="20">
        <v>12</v>
      </c>
      <c r="S127" s="20">
        <v>12</v>
      </c>
      <c r="T127" s="20">
        <v>12</v>
      </c>
      <c r="U127" s="20">
        <v>11</v>
      </c>
      <c r="V127" s="20">
        <v>11</v>
      </c>
      <c r="W127" s="20">
        <v>11</v>
      </c>
      <c r="X127" s="20">
        <v>11</v>
      </c>
      <c r="Y127" s="20">
        <v>12</v>
      </c>
      <c r="Z127" s="20">
        <v>10</v>
      </c>
      <c r="AA127" s="20">
        <v>9</v>
      </c>
      <c r="AB127" s="20">
        <v>9</v>
      </c>
      <c r="AC127" s="20">
        <v>9</v>
      </c>
      <c r="AD127" s="20">
        <v>10</v>
      </c>
      <c r="AE127" s="20">
        <v>11</v>
      </c>
      <c r="AF127" s="20">
        <v>11</v>
      </c>
      <c r="AG127" s="20">
        <v>11</v>
      </c>
      <c r="AH127" s="20">
        <v>11</v>
      </c>
      <c r="AI127" s="20">
        <v>11</v>
      </c>
      <c r="AJ127" s="20">
        <v>11</v>
      </c>
      <c r="AK127" s="20">
        <v>11</v>
      </c>
      <c r="AL127" s="20">
        <v>11</v>
      </c>
      <c r="AM127" s="20">
        <v>11</v>
      </c>
      <c r="AN127" s="20">
        <v>11</v>
      </c>
      <c r="AO127" s="20">
        <v>11</v>
      </c>
      <c r="AP127" s="20">
        <v>11</v>
      </c>
      <c r="AQ127" s="20">
        <v>11</v>
      </c>
      <c r="AR127" s="20">
        <v>11</v>
      </c>
    </row>
    <row r="128" spans="1:44">
      <c r="A128" s="23">
        <v>817</v>
      </c>
      <c r="B128" s="18" t="s">
        <v>475</v>
      </c>
      <c r="C128" s="20">
        <v>16</v>
      </c>
      <c r="D128" s="20">
        <v>16</v>
      </c>
      <c r="E128" s="20">
        <v>16</v>
      </c>
      <c r="F128" s="20">
        <v>16</v>
      </c>
      <c r="G128" s="20">
        <v>16</v>
      </c>
      <c r="H128" s="20">
        <v>16</v>
      </c>
      <c r="I128" s="20">
        <v>15</v>
      </c>
      <c r="J128" s="20">
        <v>15</v>
      </c>
      <c r="K128" s="20">
        <v>15</v>
      </c>
      <c r="L128" s="20">
        <v>15</v>
      </c>
      <c r="M128" s="20">
        <v>15</v>
      </c>
      <c r="N128" s="20">
        <v>15</v>
      </c>
      <c r="O128" s="20">
        <v>15</v>
      </c>
      <c r="P128" s="20">
        <v>15</v>
      </c>
      <c r="Q128" s="20">
        <v>15</v>
      </c>
      <c r="R128" s="20">
        <v>15</v>
      </c>
      <c r="S128" s="20">
        <v>15</v>
      </c>
      <c r="T128" s="20">
        <v>15</v>
      </c>
      <c r="U128" s="20">
        <v>14</v>
      </c>
      <c r="V128" s="20">
        <v>14</v>
      </c>
      <c r="W128" s="20">
        <v>14</v>
      </c>
      <c r="X128" s="20">
        <v>14</v>
      </c>
      <c r="Y128" s="20">
        <v>14</v>
      </c>
      <c r="Z128" s="20">
        <v>14</v>
      </c>
      <c r="AA128" s="20">
        <v>14</v>
      </c>
      <c r="AB128" s="20">
        <v>14</v>
      </c>
      <c r="AC128" s="20">
        <v>14</v>
      </c>
      <c r="AD128" s="20">
        <v>15</v>
      </c>
      <c r="AE128" s="20">
        <v>15</v>
      </c>
      <c r="AF128" s="20">
        <v>15</v>
      </c>
      <c r="AG128" s="20">
        <v>14</v>
      </c>
      <c r="AH128" s="20">
        <v>14</v>
      </c>
      <c r="AI128" s="20">
        <v>13</v>
      </c>
      <c r="AJ128" s="20">
        <v>13</v>
      </c>
      <c r="AK128" s="20">
        <v>13</v>
      </c>
      <c r="AL128" s="20">
        <v>13</v>
      </c>
      <c r="AM128" s="20">
        <v>13</v>
      </c>
      <c r="AN128" s="20">
        <v>13</v>
      </c>
      <c r="AO128" s="20">
        <v>13</v>
      </c>
      <c r="AP128" s="20">
        <v>13</v>
      </c>
      <c r="AQ128" s="20">
        <v>13</v>
      </c>
      <c r="AR128" s="20">
        <v>13</v>
      </c>
    </row>
    <row r="129" spans="1:44">
      <c r="A129" s="23">
        <v>901</v>
      </c>
      <c r="B129" s="18" t="s">
        <v>476</v>
      </c>
      <c r="C129" s="20">
        <v>28</v>
      </c>
      <c r="D129" s="20">
        <v>29</v>
      </c>
      <c r="E129" s="20">
        <v>29</v>
      </c>
      <c r="F129" s="20">
        <v>29</v>
      </c>
      <c r="G129" s="20">
        <v>29</v>
      </c>
      <c r="H129" s="20">
        <v>29</v>
      </c>
      <c r="I129" s="20">
        <v>29</v>
      </c>
      <c r="J129" s="20">
        <v>29</v>
      </c>
      <c r="K129" s="20">
        <v>29</v>
      </c>
      <c r="L129" s="20">
        <v>29</v>
      </c>
      <c r="M129" s="20">
        <v>29</v>
      </c>
      <c r="N129" s="20">
        <v>30</v>
      </c>
      <c r="O129" s="20">
        <v>31</v>
      </c>
      <c r="P129" s="20">
        <v>31</v>
      </c>
      <c r="Q129" s="20">
        <v>31</v>
      </c>
      <c r="R129" s="20">
        <v>31</v>
      </c>
      <c r="S129" s="20">
        <v>31</v>
      </c>
      <c r="T129" s="20">
        <v>31</v>
      </c>
      <c r="U129" s="20">
        <v>30</v>
      </c>
      <c r="V129" s="20">
        <v>29</v>
      </c>
      <c r="W129" s="20">
        <v>29</v>
      </c>
      <c r="X129" s="20">
        <v>29</v>
      </c>
      <c r="Y129" s="20">
        <v>29</v>
      </c>
      <c r="Z129" s="20">
        <v>29</v>
      </c>
      <c r="AA129" s="20">
        <v>29</v>
      </c>
      <c r="AB129" s="20">
        <v>29</v>
      </c>
      <c r="AC129" s="20">
        <v>29</v>
      </c>
      <c r="AD129" s="20">
        <v>29</v>
      </c>
      <c r="AE129" s="20">
        <v>28</v>
      </c>
      <c r="AF129" s="20">
        <v>29</v>
      </c>
      <c r="AG129" s="20">
        <v>28</v>
      </c>
      <c r="AH129" s="20">
        <v>28</v>
      </c>
      <c r="AI129" s="20">
        <v>28</v>
      </c>
      <c r="AJ129" s="20">
        <v>28</v>
      </c>
      <c r="AK129" s="20">
        <v>28</v>
      </c>
      <c r="AL129" s="20">
        <v>28</v>
      </c>
      <c r="AM129" s="20">
        <v>28</v>
      </c>
      <c r="AN129" s="20">
        <v>28</v>
      </c>
      <c r="AO129" s="20">
        <v>27</v>
      </c>
      <c r="AP129" s="20">
        <v>27</v>
      </c>
      <c r="AQ129" s="20">
        <v>27</v>
      </c>
      <c r="AR129" s="20">
        <v>28</v>
      </c>
    </row>
    <row r="130" spans="1:44">
      <c r="A130" s="23">
        <v>902</v>
      </c>
      <c r="B130" s="18" t="s">
        <v>477</v>
      </c>
      <c r="C130" s="20">
        <v>52</v>
      </c>
      <c r="D130" s="20">
        <v>52</v>
      </c>
      <c r="E130" s="20">
        <v>52</v>
      </c>
      <c r="F130" s="20">
        <v>52</v>
      </c>
      <c r="G130" s="20">
        <v>52</v>
      </c>
      <c r="H130" s="20">
        <v>53</v>
      </c>
      <c r="I130" s="20">
        <v>54</v>
      </c>
      <c r="J130" s="20">
        <v>54</v>
      </c>
      <c r="K130" s="20">
        <v>53</v>
      </c>
      <c r="L130" s="20">
        <v>53</v>
      </c>
      <c r="M130" s="20">
        <v>53</v>
      </c>
      <c r="N130" s="20">
        <v>54</v>
      </c>
      <c r="O130" s="20">
        <v>55</v>
      </c>
      <c r="P130" s="20">
        <v>55</v>
      </c>
      <c r="Q130" s="20">
        <v>55</v>
      </c>
      <c r="R130" s="20">
        <v>55</v>
      </c>
      <c r="S130" s="20">
        <v>55</v>
      </c>
      <c r="T130" s="20">
        <v>55</v>
      </c>
      <c r="U130" s="20">
        <v>55</v>
      </c>
      <c r="V130" s="20">
        <v>55</v>
      </c>
      <c r="W130" s="20">
        <v>55</v>
      </c>
      <c r="X130" s="20">
        <v>55</v>
      </c>
      <c r="Y130" s="20">
        <v>55</v>
      </c>
      <c r="Z130" s="20">
        <v>55</v>
      </c>
      <c r="AA130" s="20">
        <v>55</v>
      </c>
      <c r="AB130" s="20">
        <v>56</v>
      </c>
      <c r="AC130" s="20">
        <v>56</v>
      </c>
      <c r="AD130" s="20">
        <v>56</v>
      </c>
      <c r="AE130" s="20">
        <v>56</v>
      </c>
      <c r="AF130" s="20">
        <v>57</v>
      </c>
      <c r="AG130" s="20">
        <v>57</v>
      </c>
      <c r="AH130" s="20">
        <v>58</v>
      </c>
      <c r="AI130" s="20">
        <v>58</v>
      </c>
      <c r="AJ130" s="20">
        <v>58</v>
      </c>
      <c r="AK130" s="20">
        <v>58</v>
      </c>
      <c r="AL130" s="20">
        <v>58</v>
      </c>
      <c r="AM130" s="20">
        <v>58</v>
      </c>
      <c r="AN130" s="20">
        <v>58</v>
      </c>
      <c r="AO130" s="20">
        <v>57</v>
      </c>
      <c r="AP130" s="20">
        <v>57</v>
      </c>
      <c r="AQ130" s="20">
        <v>57</v>
      </c>
      <c r="AR130" s="20">
        <v>54</v>
      </c>
    </row>
    <row r="131" spans="1:44">
      <c r="A131" s="23">
        <v>903</v>
      </c>
      <c r="B131" s="18" t="s">
        <v>478</v>
      </c>
      <c r="C131" s="20">
        <v>11</v>
      </c>
      <c r="D131" s="20">
        <v>11</v>
      </c>
      <c r="E131" s="20">
        <v>11</v>
      </c>
      <c r="F131" s="20">
        <v>11</v>
      </c>
      <c r="G131" s="20">
        <v>11</v>
      </c>
      <c r="H131" s="20">
        <v>11</v>
      </c>
      <c r="I131" s="20">
        <v>11</v>
      </c>
      <c r="J131" s="20">
        <v>11</v>
      </c>
      <c r="K131" s="20">
        <v>11</v>
      </c>
      <c r="L131" s="20">
        <v>11</v>
      </c>
      <c r="M131" s="20">
        <v>11</v>
      </c>
      <c r="N131" s="20">
        <v>11</v>
      </c>
      <c r="O131" s="20">
        <v>11</v>
      </c>
      <c r="P131" s="20">
        <v>11</v>
      </c>
      <c r="Q131" s="20">
        <v>11</v>
      </c>
      <c r="R131" s="20">
        <v>11</v>
      </c>
      <c r="S131" s="20">
        <v>11</v>
      </c>
      <c r="T131" s="20">
        <v>11</v>
      </c>
      <c r="U131" s="20">
        <v>11</v>
      </c>
      <c r="V131" s="20">
        <v>11</v>
      </c>
      <c r="W131" s="20">
        <v>11</v>
      </c>
      <c r="X131" s="20">
        <v>11</v>
      </c>
      <c r="Y131" s="20">
        <v>11</v>
      </c>
      <c r="Z131" s="20">
        <v>11</v>
      </c>
      <c r="AA131" s="20">
        <v>11</v>
      </c>
      <c r="AB131" s="20">
        <v>11</v>
      </c>
      <c r="AC131" s="20">
        <v>11</v>
      </c>
      <c r="AD131" s="20">
        <v>10</v>
      </c>
      <c r="AE131" s="20">
        <v>10</v>
      </c>
      <c r="AF131" s="20">
        <v>10</v>
      </c>
      <c r="AG131" s="20">
        <v>10</v>
      </c>
      <c r="AH131" s="20">
        <v>10</v>
      </c>
      <c r="AI131" s="20">
        <v>10</v>
      </c>
      <c r="AJ131" s="20">
        <v>10</v>
      </c>
      <c r="AK131" s="20">
        <v>10</v>
      </c>
      <c r="AL131" s="20">
        <v>10</v>
      </c>
      <c r="AM131" s="20">
        <v>10</v>
      </c>
      <c r="AN131" s="20">
        <v>10</v>
      </c>
      <c r="AO131" s="20">
        <v>10</v>
      </c>
      <c r="AP131" s="20">
        <v>10</v>
      </c>
      <c r="AQ131" s="20">
        <v>10</v>
      </c>
      <c r="AR131" s="20">
        <v>10</v>
      </c>
    </row>
    <row r="132" spans="1:44">
      <c r="A132" s="23">
        <v>904</v>
      </c>
      <c r="B132" s="18" t="s">
        <v>479</v>
      </c>
      <c r="C132" s="20">
        <v>76</v>
      </c>
      <c r="D132" s="20">
        <v>76</v>
      </c>
      <c r="E132" s="20">
        <v>77</v>
      </c>
      <c r="F132" s="20">
        <v>77</v>
      </c>
      <c r="G132" s="20">
        <v>76</v>
      </c>
      <c r="H132" s="20">
        <v>76</v>
      </c>
      <c r="I132" s="20">
        <v>76</v>
      </c>
      <c r="J132" s="20">
        <v>75</v>
      </c>
      <c r="K132" s="20">
        <v>76</v>
      </c>
      <c r="L132" s="20">
        <v>76</v>
      </c>
      <c r="M132" s="20">
        <v>77</v>
      </c>
      <c r="N132" s="20">
        <v>76</v>
      </c>
      <c r="O132" s="20">
        <v>77</v>
      </c>
      <c r="P132" s="20">
        <v>77</v>
      </c>
      <c r="Q132" s="20">
        <v>78</v>
      </c>
      <c r="R132" s="20">
        <v>78</v>
      </c>
      <c r="S132" s="20">
        <v>78</v>
      </c>
      <c r="T132" s="20">
        <v>79</v>
      </c>
      <c r="U132" s="20">
        <v>81</v>
      </c>
      <c r="V132" s="20">
        <v>82</v>
      </c>
      <c r="W132" s="20">
        <v>82</v>
      </c>
      <c r="X132" s="20">
        <v>82</v>
      </c>
      <c r="Y132" s="20">
        <v>82</v>
      </c>
      <c r="Z132" s="20">
        <v>82</v>
      </c>
      <c r="AA132" s="20">
        <v>82</v>
      </c>
      <c r="AB132" s="20">
        <v>83</v>
      </c>
      <c r="AC132" s="20">
        <v>84</v>
      </c>
      <c r="AD132" s="20">
        <v>84</v>
      </c>
      <c r="AE132" s="20">
        <v>84</v>
      </c>
      <c r="AF132" s="20">
        <v>84</v>
      </c>
      <c r="AG132" s="20">
        <v>84</v>
      </c>
      <c r="AH132" s="20">
        <v>84</v>
      </c>
      <c r="AI132" s="20">
        <v>84</v>
      </c>
      <c r="AJ132" s="20">
        <v>84</v>
      </c>
      <c r="AK132" s="20">
        <v>84</v>
      </c>
      <c r="AL132" s="20">
        <v>84</v>
      </c>
      <c r="AM132" s="20">
        <v>84</v>
      </c>
      <c r="AN132" s="20">
        <v>84</v>
      </c>
      <c r="AO132" s="20">
        <v>85</v>
      </c>
      <c r="AP132" s="20">
        <v>84</v>
      </c>
      <c r="AQ132" s="20">
        <v>84</v>
      </c>
      <c r="AR132" s="20">
        <v>84</v>
      </c>
    </row>
    <row r="133" spans="1:44">
      <c r="A133" s="23">
        <v>905</v>
      </c>
      <c r="B133" s="18" t="s">
        <v>480</v>
      </c>
      <c r="C133" s="20">
        <v>841</v>
      </c>
      <c r="D133" s="20">
        <v>859</v>
      </c>
      <c r="E133" s="20">
        <v>942</v>
      </c>
      <c r="F133" s="20">
        <v>855</v>
      </c>
      <c r="G133" s="20">
        <v>861</v>
      </c>
      <c r="H133" s="20">
        <v>833</v>
      </c>
      <c r="I133" s="20">
        <v>865</v>
      </c>
      <c r="J133" s="20">
        <v>841</v>
      </c>
      <c r="K133" s="20">
        <v>840</v>
      </c>
      <c r="L133" s="20">
        <v>846</v>
      </c>
      <c r="M133" s="20">
        <v>851</v>
      </c>
      <c r="N133" s="20">
        <v>860</v>
      </c>
      <c r="O133" s="20">
        <v>847</v>
      </c>
      <c r="P133" s="20">
        <v>872</v>
      </c>
      <c r="Q133" s="20">
        <v>909</v>
      </c>
      <c r="R133" s="20">
        <v>864</v>
      </c>
      <c r="S133" s="20">
        <v>869</v>
      </c>
      <c r="T133" s="20">
        <v>833</v>
      </c>
      <c r="U133" s="20">
        <v>856</v>
      </c>
      <c r="V133" s="20">
        <v>841</v>
      </c>
      <c r="W133" s="20">
        <v>837</v>
      </c>
      <c r="X133" s="20">
        <v>842</v>
      </c>
      <c r="Y133" s="20">
        <v>853</v>
      </c>
      <c r="Z133" s="20">
        <v>856</v>
      </c>
      <c r="AA133" s="20">
        <v>866</v>
      </c>
      <c r="AB133" s="20">
        <v>868</v>
      </c>
      <c r="AC133" s="20">
        <v>903</v>
      </c>
      <c r="AD133" s="20">
        <v>852</v>
      </c>
      <c r="AE133" s="20">
        <v>854</v>
      </c>
      <c r="AF133" s="20">
        <v>852</v>
      </c>
      <c r="AG133" s="20">
        <v>841</v>
      </c>
      <c r="AH133" s="20">
        <v>843</v>
      </c>
      <c r="AI133" s="20">
        <v>844</v>
      </c>
      <c r="AJ133" s="20">
        <v>843</v>
      </c>
      <c r="AK133" s="20">
        <v>845</v>
      </c>
      <c r="AL133" s="20">
        <v>862</v>
      </c>
      <c r="AM133" s="20">
        <v>855</v>
      </c>
      <c r="AN133" s="20">
        <v>868</v>
      </c>
      <c r="AO133" s="20">
        <v>895</v>
      </c>
      <c r="AP133" s="20">
        <v>849</v>
      </c>
      <c r="AQ133" s="20">
        <v>850</v>
      </c>
      <c r="AR133" s="20">
        <v>841</v>
      </c>
    </row>
    <row r="134" spans="1:44">
      <c r="A134" s="23">
        <v>906</v>
      </c>
      <c r="B134" s="18" t="s">
        <v>481</v>
      </c>
      <c r="C134" s="20">
        <v>15</v>
      </c>
      <c r="D134" s="20">
        <v>15</v>
      </c>
      <c r="E134" s="20">
        <v>15</v>
      </c>
      <c r="F134" s="20">
        <v>15</v>
      </c>
      <c r="G134" s="20">
        <v>15</v>
      </c>
      <c r="H134" s="20">
        <v>15</v>
      </c>
      <c r="I134" s="20">
        <v>15</v>
      </c>
      <c r="J134" s="20">
        <v>15</v>
      </c>
      <c r="K134" s="20">
        <v>15</v>
      </c>
      <c r="L134" s="20">
        <v>15</v>
      </c>
      <c r="M134" s="20">
        <v>15</v>
      </c>
      <c r="N134" s="20">
        <v>15</v>
      </c>
      <c r="O134" s="20">
        <v>15</v>
      </c>
      <c r="P134" s="20">
        <v>15</v>
      </c>
      <c r="Q134" s="20">
        <v>15</v>
      </c>
      <c r="R134" s="20">
        <v>15</v>
      </c>
      <c r="S134" s="20">
        <v>15</v>
      </c>
      <c r="T134" s="20">
        <v>15</v>
      </c>
      <c r="U134" s="20">
        <v>15</v>
      </c>
      <c r="V134" s="20">
        <v>14</v>
      </c>
      <c r="W134" s="20">
        <v>14</v>
      </c>
      <c r="X134" s="20">
        <v>14</v>
      </c>
      <c r="Y134" s="20">
        <v>14</v>
      </c>
      <c r="Z134" s="20">
        <v>13</v>
      </c>
      <c r="AA134" s="20">
        <v>13</v>
      </c>
      <c r="AB134" s="20">
        <v>13</v>
      </c>
      <c r="AC134" s="20">
        <v>13</v>
      </c>
      <c r="AD134" s="20">
        <v>13</v>
      </c>
      <c r="AE134" s="20">
        <v>13</v>
      </c>
      <c r="AF134" s="20">
        <v>13</v>
      </c>
      <c r="AG134" s="20">
        <v>13</v>
      </c>
      <c r="AH134" s="20">
        <v>13</v>
      </c>
      <c r="AI134" s="20">
        <v>13</v>
      </c>
      <c r="AJ134" s="20">
        <v>13</v>
      </c>
      <c r="AK134" s="20">
        <v>13</v>
      </c>
      <c r="AL134" s="20">
        <v>13</v>
      </c>
      <c r="AM134" s="20">
        <v>13</v>
      </c>
      <c r="AN134" s="20">
        <v>13</v>
      </c>
      <c r="AO134" s="20">
        <v>13</v>
      </c>
      <c r="AP134" s="20">
        <v>13</v>
      </c>
      <c r="AQ134" s="20">
        <v>13</v>
      </c>
      <c r="AR134" s="20">
        <v>13</v>
      </c>
    </row>
    <row r="135" spans="1:44">
      <c r="A135" s="23">
        <v>1002</v>
      </c>
      <c r="B135" s="18" t="s">
        <v>482</v>
      </c>
      <c r="C135" s="20">
        <v>165</v>
      </c>
      <c r="D135" s="20">
        <v>166</v>
      </c>
      <c r="E135" s="20">
        <v>166</v>
      </c>
      <c r="F135" s="20">
        <v>165</v>
      </c>
      <c r="G135" s="20">
        <v>163</v>
      </c>
      <c r="H135" s="20">
        <v>163</v>
      </c>
      <c r="I135" s="20">
        <v>164</v>
      </c>
      <c r="J135" s="20">
        <v>165</v>
      </c>
      <c r="K135" s="20">
        <v>166</v>
      </c>
      <c r="L135" s="20">
        <v>166</v>
      </c>
      <c r="M135" s="20">
        <v>167</v>
      </c>
      <c r="N135" s="20">
        <v>166</v>
      </c>
      <c r="O135" s="20">
        <v>166</v>
      </c>
      <c r="P135" s="20">
        <v>166</v>
      </c>
      <c r="Q135" s="20">
        <v>166</v>
      </c>
      <c r="R135" s="20">
        <v>166</v>
      </c>
      <c r="S135" s="20">
        <v>166</v>
      </c>
      <c r="T135" s="20">
        <v>166</v>
      </c>
      <c r="U135" s="20">
        <v>167</v>
      </c>
      <c r="V135" s="20">
        <v>168</v>
      </c>
      <c r="W135" s="20">
        <v>167</v>
      </c>
      <c r="X135" s="20">
        <v>167</v>
      </c>
      <c r="Y135" s="20">
        <v>167</v>
      </c>
      <c r="Z135" s="20">
        <v>166</v>
      </c>
      <c r="AA135" s="20">
        <v>167</v>
      </c>
      <c r="AB135" s="20">
        <v>167</v>
      </c>
      <c r="AC135" s="20">
        <v>166</v>
      </c>
      <c r="AD135" s="20">
        <v>165</v>
      </c>
      <c r="AE135" s="20">
        <v>166</v>
      </c>
      <c r="AF135" s="20">
        <v>167</v>
      </c>
      <c r="AG135" s="20">
        <v>167</v>
      </c>
      <c r="AH135" s="20">
        <v>167</v>
      </c>
      <c r="AI135" s="20">
        <v>167</v>
      </c>
      <c r="AJ135" s="20">
        <v>166</v>
      </c>
      <c r="AK135" s="20">
        <v>167</v>
      </c>
      <c r="AL135" s="20">
        <v>167</v>
      </c>
      <c r="AM135" s="20">
        <v>166</v>
      </c>
      <c r="AN135" s="20">
        <v>165</v>
      </c>
      <c r="AO135" s="20">
        <v>165</v>
      </c>
      <c r="AP135" s="20">
        <v>165</v>
      </c>
      <c r="AQ135" s="20">
        <v>163</v>
      </c>
      <c r="AR135" s="20">
        <v>163</v>
      </c>
    </row>
    <row r="136" spans="1:44">
      <c r="A136" s="23">
        <v>1003</v>
      </c>
      <c r="B136" s="18" t="s">
        <v>483</v>
      </c>
      <c r="C136" s="20">
        <v>246</v>
      </c>
      <c r="D136" s="20">
        <v>246</v>
      </c>
      <c r="E136" s="20">
        <v>247</v>
      </c>
      <c r="F136" s="20">
        <v>247</v>
      </c>
      <c r="G136" s="20">
        <v>246</v>
      </c>
      <c r="H136" s="20">
        <v>246</v>
      </c>
      <c r="I136" s="20">
        <v>244</v>
      </c>
      <c r="J136" s="20">
        <v>244</v>
      </c>
      <c r="K136" s="20">
        <v>242</v>
      </c>
      <c r="L136" s="20">
        <v>239</v>
      </c>
      <c r="M136" s="20">
        <v>239</v>
      </c>
      <c r="N136" s="20">
        <v>241</v>
      </c>
      <c r="O136" s="20">
        <v>243</v>
      </c>
      <c r="P136" s="20">
        <v>242</v>
      </c>
      <c r="Q136" s="20">
        <v>242</v>
      </c>
      <c r="R136" s="20">
        <v>241</v>
      </c>
      <c r="S136" s="20">
        <v>241</v>
      </c>
      <c r="T136" s="20">
        <v>241</v>
      </c>
      <c r="U136" s="20">
        <v>240</v>
      </c>
      <c r="V136" s="20">
        <v>240</v>
      </c>
      <c r="W136" s="20">
        <v>239</v>
      </c>
      <c r="X136" s="20">
        <v>240</v>
      </c>
      <c r="Y136" s="20">
        <v>240</v>
      </c>
      <c r="Z136" s="20">
        <v>238</v>
      </c>
      <c r="AA136" s="20">
        <v>235</v>
      </c>
      <c r="AB136" s="20">
        <v>235</v>
      </c>
      <c r="AC136" s="20">
        <v>233</v>
      </c>
      <c r="AD136" s="20">
        <v>233</v>
      </c>
      <c r="AE136" s="20">
        <v>232</v>
      </c>
      <c r="AF136" s="20">
        <v>232</v>
      </c>
      <c r="AG136" s="20">
        <v>233</v>
      </c>
      <c r="AH136" s="20">
        <v>236</v>
      </c>
      <c r="AI136" s="20">
        <v>235</v>
      </c>
      <c r="AJ136" s="20">
        <v>236</v>
      </c>
      <c r="AK136" s="20">
        <v>234</v>
      </c>
      <c r="AL136" s="20">
        <v>237</v>
      </c>
      <c r="AM136" s="20">
        <v>238</v>
      </c>
      <c r="AN136" s="20">
        <v>239</v>
      </c>
      <c r="AO136" s="20">
        <v>239</v>
      </c>
      <c r="AP136" s="20">
        <v>237</v>
      </c>
      <c r="AQ136" s="20">
        <v>239</v>
      </c>
      <c r="AR136" s="20">
        <v>239</v>
      </c>
    </row>
    <row r="137" spans="1:44">
      <c r="A137" s="23">
        <v>1004</v>
      </c>
      <c r="B137" s="18" t="s">
        <v>484</v>
      </c>
      <c r="C137" s="20">
        <v>24</v>
      </c>
      <c r="D137" s="20">
        <v>24</v>
      </c>
      <c r="E137" s="20">
        <v>24</v>
      </c>
      <c r="F137" s="20">
        <v>23</v>
      </c>
      <c r="G137" s="20">
        <v>23</v>
      </c>
      <c r="H137" s="20">
        <v>23</v>
      </c>
      <c r="I137" s="20">
        <v>23</v>
      </c>
      <c r="J137" s="20">
        <v>23</v>
      </c>
      <c r="K137" s="20">
        <v>23</v>
      </c>
      <c r="L137" s="20">
        <v>23</v>
      </c>
      <c r="M137" s="20">
        <v>23</v>
      </c>
      <c r="N137" s="20">
        <v>23</v>
      </c>
      <c r="O137" s="20">
        <v>23</v>
      </c>
      <c r="P137" s="20">
        <v>23</v>
      </c>
      <c r="Q137" s="20">
        <v>23</v>
      </c>
      <c r="R137" s="20">
        <v>23</v>
      </c>
      <c r="S137" s="20">
        <v>23</v>
      </c>
      <c r="T137" s="20">
        <v>23</v>
      </c>
      <c r="U137" s="20">
        <v>23</v>
      </c>
      <c r="V137" s="20">
        <v>23</v>
      </c>
      <c r="W137" s="20">
        <v>23</v>
      </c>
      <c r="X137" s="20">
        <v>23</v>
      </c>
      <c r="Y137" s="20">
        <v>23</v>
      </c>
      <c r="Z137" s="20">
        <v>23</v>
      </c>
      <c r="AA137" s="20">
        <v>23</v>
      </c>
      <c r="AB137" s="20">
        <v>21</v>
      </c>
      <c r="AC137" s="20">
        <v>21</v>
      </c>
      <c r="AD137" s="20">
        <v>21</v>
      </c>
      <c r="AE137" s="20">
        <v>21</v>
      </c>
      <c r="AF137" s="20">
        <v>21</v>
      </c>
      <c r="AG137" s="20">
        <v>21</v>
      </c>
      <c r="AH137" s="20">
        <v>21</v>
      </c>
      <c r="AI137" s="20">
        <v>21</v>
      </c>
      <c r="AJ137" s="20">
        <v>21</v>
      </c>
      <c r="AK137" s="20">
        <v>21</v>
      </c>
      <c r="AL137" s="20">
        <v>22</v>
      </c>
      <c r="AM137" s="20">
        <v>22</v>
      </c>
      <c r="AN137" s="20">
        <v>22</v>
      </c>
      <c r="AO137" s="20">
        <v>22</v>
      </c>
      <c r="AP137" s="20">
        <v>22</v>
      </c>
      <c r="AQ137" s="20">
        <v>23</v>
      </c>
      <c r="AR137" s="20">
        <v>23</v>
      </c>
    </row>
    <row r="138" spans="1:44">
      <c r="A138" s="23">
        <v>1005</v>
      </c>
      <c r="B138" s="18" t="s">
        <v>485</v>
      </c>
      <c r="C138" s="20">
        <v>12</v>
      </c>
      <c r="D138" s="20">
        <v>12</v>
      </c>
      <c r="E138" s="20">
        <v>12</v>
      </c>
      <c r="F138" s="20">
        <v>12</v>
      </c>
      <c r="G138" s="20">
        <v>12</v>
      </c>
      <c r="H138" s="20">
        <v>12</v>
      </c>
      <c r="I138" s="20">
        <v>12</v>
      </c>
      <c r="J138" s="20">
        <v>12</v>
      </c>
      <c r="K138" s="20">
        <v>12</v>
      </c>
      <c r="L138" s="20">
        <v>12</v>
      </c>
      <c r="M138" s="20">
        <v>12</v>
      </c>
      <c r="N138" s="20">
        <v>12</v>
      </c>
      <c r="O138" s="20">
        <v>12</v>
      </c>
      <c r="P138" s="20">
        <v>12</v>
      </c>
      <c r="Q138" s="20">
        <v>11</v>
      </c>
      <c r="R138" s="20">
        <v>11</v>
      </c>
      <c r="S138" s="20">
        <v>11</v>
      </c>
      <c r="T138" s="20">
        <v>11</v>
      </c>
      <c r="U138" s="20">
        <v>12</v>
      </c>
      <c r="V138" s="20">
        <v>12</v>
      </c>
      <c r="W138" s="20">
        <v>11</v>
      </c>
      <c r="X138" s="20">
        <v>10</v>
      </c>
      <c r="Y138" s="20">
        <v>10</v>
      </c>
      <c r="Z138" s="20">
        <v>10</v>
      </c>
      <c r="AA138" s="20">
        <v>10</v>
      </c>
      <c r="AB138" s="20">
        <v>10</v>
      </c>
      <c r="AC138" s="20">
        <v>10</v>
      </c>
      <c r="AD138" s="20">
        <v>10</v>
      </c>
      <c r="AE138" s="20">
        <v>10</v>
      </c>
      <c r="AF138" s="20">
        <v>10</v>
      </c>
      <c r="AG138" s="20">
        <v>11</v>
      </c>
      <c r="AH138" s="20">
        <v>11</v>
      </c>
      <c r="AI138" s="20">
        <v>11</v>
      </c>
      <c r="AJ138" s="20">
        <v>11</v>
      </c>
      <c r="AK138" s="20">
        <v>11</v>
      </c>
      <c r="AL138" s="20">
        <v>11</v>
      </c>
      <c r="AM138" s="20">
        <v>11</v>
      </c>
      <c r="AN138" s="20">
        <v>10</v>
      </c>
      <c r="AO138" s="20">
        <v>10</v>
      </c>
      <c r="AP138" s="20">
        <v>10</v>
      </c>
      <c r="AQ138" s="20">
        <v>10</v>
      </c>
      <c r="AR138" s="20">
        <v>10</v>
      </c>
    </row>
    <row r="139" spans="1:44">
      <c r="A139" s="22">
        <v>101</v>
      </c>
      <c r="B139" s="17" t="s">
        <v>349</v>
      </c>
      <c r="C139" s="6">
        <v>935</v>
      </c>
      <c r="D139" s="6">
        <v>933</v>
      </c>
      <c r="E139" s="6">
        <v>932</v>
      </c>
      <c r="F139" s="6">
        <v>927</v>
      </c>
      <c r="G139" s="6">
        <v>926</v>
      </c>
      <c r="H139" s="6">
        <v>928</v>
      </c>
      <c r="I139" s="6">
        <v>930</v>
      </c>
      <c r="J139" s="6">
        <v>930</v>
      </c>
      <c r="K139" s="6">
        <v>927</v>
      </c>
      <c r="L139" s="6">
        <v>927</v>
      </c>
      <c r="M139" s="6">
        <v>931</v>
      </c>
      <c r="N139" s="6">
        <v>930</v>
      </c>
      <c r="O139" s="6">
        <v>929</v>
      </c>
      <c r="P139" s="6">
        <v>929</v>
      </c>
      <c r="Q139" s="6">
        <v>929</v>
      </c>
      <c r="R139" s="6">
        <v>930</v>
      </c>
      <c r="S139" s="6">
        <v>932</v>
      </c>
      <c r="T139" s="6">
        <v>938</v>
      </c>
      <c r="U139" s="6">
        <v>939</v>
      </c>
      <c r="V139" s="6">
        <v>936</v>
      </c>
      <c r="W139" s="6">
        <v>936</v>
      </c>
      <c r="X139" s="6">
        <v>939</v>
      </c>
      <c r="Y139" s="6">
        <v>936</v>
      </c>
      <c r="Z139" s="6">
        <v>940</v>
      </c>
      <c r="AA139" s="6">
        <v>937</v>
      </c>
      <c r="AB139" s="6">
        <v>936</v>
      </c>
      <c r="AC139" s="6">
        <v>936</v>
      </c>
      <c r="AD139" s="6">
        <v>934</v>
      </c>
      <c r="AE139" s="6">
        <v>937</v>
      </c>
      <c r="AF139" s="6">
        <v>940</v>
      </c>
      <c r="AG139" s="6">
        <v>939</v>
      </c>
      <c r="AH139" s="6">
        <v>940</v>
      </c>
      <c r="AI139" s="6">
        <v>943</v>
      </c>
      <c r="AJ139" s="6">
        <v>949</v>
      </c>
      <c r="AK139" s="6">
        <v>948</v>
      </c>
      <c r="AL139" s="6">
        <v>946</v>
      </c>
      <c r="AM139" s="6">
        <v>947</v>
      </c>
      <c r="AN139" s="6">
        <v>942</v>
      </c>
      <c r="AO139" s="6">
        <v>943</v>
      </c>
      <c r="AP139" s="6">
        <v>952</v>
      </c>
      <c r="AQ139" s="6">
        <v>955</v>
      </c>
      <c r="AR139" s="6">
        <v>952</v>
      </c>
    </row>
    <row r="140" spans="1:44">
      <c r="A140" s="23">
        <v>102</v>
      </c>
      <c r="B140" s="18" t="s">
        <v>350</v>
      </c>
      <c r="C140" s="7">
        <v>92</v>
      </c>
      <c r="D140" s="7">
        <v>92</v>
      </c>
      <c r="E140" s="7">
        <v>92</v>
      </c>
      <c r="F140" s="7">
        <v>92</v>
      </c>
      <c r="G140" s="7">
        <v>92</v>
      </c>
      <c r="H140" s="7">
        <v>94</v>
      </c>
      <c r="I140" s="7">
        <v>94</v>
      </c>
      <c r="J140" s="7">
        <v>93</v>
      </c>
      <c r="K140" s="7">
        <v>93</v>
      </c>
      <c r="L140" s="7">
        <v>93</v>
      </c>
      <c r="M140" s="7">
        <v>91</v>
      </c>
      <c r="N140" s="7">
        <v>90</v>
      </c>
      <c r="O140" s="7">
        <v>88</v>
      </c>
      <c r="P140" s="7">
        <v>89</v>
      </c>
      <c r="Q140" s="7">
        <v>90</v>
      </c>
      <c r="R140" s="7">
        <v>90</v>
      </c>
      <c r="S140" s="7">
        <v>90</v>
      </c>
      <c r="T140" s="7">
        <v>90</v>
      </c>
      <c r="U140" s="7">
        <v>89</v>
      </c>
      <c r="V140" s="7">
        <v>89</v>
      </c>
      <c r="W140" s="7">
        <v>87</v>
      </c>
      <c r="X140" s="7">
        <v>87</v>
      </c>
      <c r="Y140" s="7">
        <v>87</v>
      </c>
      <c r="Z140" s="7">
        <v>87</v>
      </c>
      <c r="AA140" s="7">
        <v>85</v>
      </c>
      <c r="AB140" s="7">
        <v>85</v>
      </c>
      <c r="AC140" s="7">
        <v>84</v>
      </c>
      <c r="AD140" s="7">
        <v>83</v>
      </c>
      <c r="AE140" s="7">
        <v>82</v>
      </c>
      <c r="AF140" s="7">
        <v>83</v>
      </c>
      <c r="AG140" s="7">
        <v>85</v>
      </c>
      <c r="AH140" s="7">
        <v>85</v>
      </c>
      <c r="AI140" s="7">
        <v>85</v>
      </c>
      <c r="AJ140" s="7">
        <v>85</v>
      </c>
      <c r="AK140" s="7">
        <v>85</v>
      </c>
      <c r="AL140" s="7">
        <v>85</v>
      </c>
      <c r="AM140" s="7">
        <v>86</v>
      </c>
      <c r="AN140" s="7">
        <v>87</v>
      </c>
      <c r="AO140" s="7">
        <v>87</v>
      </c>
      <c r="AP140" s="7">
        <v>89</v>
      </c>
      <c r="AQ140" s="7">
        <v>89</v>
      </c>
      <c r="AR140" s="7">
        <v>90</v>
      </c>
    </row>
    <row r="141" spans="1:44">
      <c r="A141" s="23">
        <v>103</v>
      </c>
      <c r="B141" s="18" t="s">
        <v>351</v>
      </c>
      <c r="C141" s="7">
        <v>2</v>
      </c>
      <c r="D141" s="7">
        <v>2</v>
      </c>
      <c r="E141" s="7">
        <v>2</v>
      </c>
      <c r="F141" s="7">
        <v>2</v>
      </c>
      <c r="G141" s="7">
        <v>2</v>
      </c>
      <c r="H141" s="7">
        <v>2</v>
      </c>
      <c r="I141" s="7">
        <v>2</v>
      </c>
      <c r="J141" s="7">
        <v>2</v>
      </c>
      <c r="K141" s="7">
        <v>2</v>
      </c>
      <c r="L141" s="7">
        <v>2</v>
      </c>
      <c r="M141" s="7">
        <v>2</v>
      </c>
      <c r="N141" s="7">
        <v>2</v>
      </c>
      <c r="O141" s="7">
        <v>2</v>
      </c>
      <c r="P141" s="7">
        <v>2</v>
      </c>
      <c r="Q141" s="7">
        <v>2</v>
      </c>
      <c r="R141" s="7">
        <v>2</v>
      </c>
      <c r="S141" s="7">
        <v>2</v>
      </c>
      <c r="T141" s="7">
        <v>2</v>
      </c>
      <c r="U141" s="7">
        <v>2</v>
      </c>
      <c r="V141" s="7">
        <v>2</v>
      </c>
      <c r="W141" s="7">
        <v>2</v>
      </c>
      <c r="X141" s="7">
        <v>2</v>
      </c>
      <c r="Y141" s="7">
        <v>2</v>
      </c>
      <c r="Z141" s="7">
        <v>2</v>
      </c>
      <c r="AA141" s="7">
        <v>2</v>
      </c>
      <c r="AB141" s="7">
        <v>2</v>
      </c>
      <c r="AC141" s="7">
        <v>2</v>
      </c>
      <c r="AD141" s="7">
        <v>2</v>
      </c>
      <c r="AE141" s="7">
        <v>2</v>
      </c>
      <c r="AF141" s="7">
        <v>2</v>
      </c>
      <c r="AG141" s="7">
        <v>2</v>
      </c>
      <c r="AH141" s="7">
        <v>2</v>
      </c>
      <c r="AI141" s="7">
        <v>2</v>
      </c>
      <c r="AJ141" s="7">
        <v>2</v>
      </c>
      <c r="AK141" s="7">
        <v>2</v>
      </c>
      <c r="AL141" s="7">
        <v>2</v>
      </c>
      <c r="AM141" s="7">
        <v>2</v>
      </c>
      <c r="AN141" s="7">
        <v>2</v>
      </c>
      <c r="AO141" s="7">
        <v>3</v>
      </c>
      <c r="AP141" s="7">
        <v>3</v>
      </c>
      <c r="AQ141" s="7">
        <v>3</v>
      </c>
      <c r="AR141" s="7">
        <v>3</v>
      </c>
    </row>
    <row r="142" spans="1:44">
      <c r="A142" s="23">
        <v>201</v>
      </c>
      <c r="B142" s="18" t="s">
        <v>352</v>
      </c>
      <c r="C142" s="7">
        <v>9</v>
      </c>
      <c r="D142" s="7">
        <v>9</v>
      </c>
      <c r="E142" s="7">
        <v>9</v>
      </c>
      <c r="F142" s="7">
        <v>9</v>
      </c>
      <c r="G142" s="7">
        <v>9</v>
      </c>
      <c r="H142" s="7">
        <v>9</v>
      </c>
      <c r="I142" s="7">
        <v>9</v>
      </c>
      <c r="J142" s="7">
        <v>9</v>
      </c>
      <c r="K142" s="7">
        <v>9</v>
      </c>
      <c r="L142" s="7">
        <v>9</v>
      </c>
      <c r="M142" s="7">
        <v>9</v>
      </c>
      <c r="N142" s="7">
        <v>9</v>
      </c>
      <c r="O142" s="7">
        <v>9</v>
      </c>
      <c r="P142" s="7">
        <v>9</v>
      </c>
      <c r="Q142" s="7">
        <v>9</v>
      </c>
      <c r="R142" s="7">
        <v>9</v>
      </c>
      <c r="S142" s="7">
        <v>9</v>
      </c>
      <c r="T142" s="7">
        <v>9</v>
      </c>
      <c r="U142" s="7">
        <v>9</v>
      </c>
      <c r="V142" s="7">
        <v>9</v>
      </c>
      <c r="W142" s="7">
        <v>9</v>
      </c>
      <c r="X142" s="7">
        <v>8</v>
      </c>
      <c r="Y142" s="7">
        <v>9</v>
      </c>
      <c r="Z142" s="7">
        <v>9</v>
      </c>
      <c r="AA142" s="7">
        <v>9</v>
      </c>
      <c r="AB142" s="7">
        <v>9</v>
      </c>
      <c r="AC142" s="7">
        <v>9</v>
      </c>
      <c r="AD142" s="7">
        <v>9</v>
      </c>
      <c r="AE142" s="7">
        <v>9</v>
      </c>
      <c r="AF142" s="7">
        <v>9</v>
      </c>
      <c r="AG142" s="7">
        <v>9</v>
      </c>
      <c r="AH142" s="7">
        <v>9</v>
      </c>
      <c r="AI142" s="7">
        <v>9</v>
      </c>
      <c r="AJ142" s="7">
        <v>9</v>
      </c>
      <c r="AK142" s="7">
        <v>9</v>
      </c>
      <c r="AL142" s="7">
        <v>9</v>
      </c>
      <c r="AM142" s="7">
        <v>9</v>
      </c>
      <c r="AN142" s="7">
        <v>9</v>
      </c>
      <c r="AO142" s="7">
        <v>9</v>
      </c>
      <c r="AP142" s="7">
        <v>9</v>
      </c>
      <c r="AQ142" s="7">
        <v>9</v>
      </c>
      <c r="AR142" s="7">
        <v>9</v>
      </c>
    </row>
    <row r="143" spans="1:44">
      <c r="A143" s="23">
        <v>202</v>
      </c>
      <c r="B143" s="18" t="s">
        <v>353</v>
      </c>
      <c r="C143" s="7">
        <v>16</v>
      </c>
      <c r="D143" s="7">
        <v>16</v>
      </c>
      <c r="E143" s="7">
        <v>15</v>
      </c>
      <c r="F143" s="7">
        <v>15</v>
      </c>
      <c r="G143" s="7">
        <v>15</v>
      </c>
      <c r="H143" s="7">
        <v>15</v>
      </c>
      <c r="I143" s="7">
        <v>15</v>
      </c>
      <c r="J143" s="7">
        <v>15</v>
      </c>
      <c r="K143" s="7">
        <v>15</v>
      </c>
      <c r="L143" s="7">
        <v>15</v>
      </c>
      <c r="M143" s="7">
        <v>15</v>
      </c>
      <c r="N143" s="7">
        <v>15</v>
      </c>
      <c r="O143" s="7">
        <v>16</v>
      </c>
      <c r="P143" s="7">
        <v>16</v>
      </c>
      <c r="Q143" s="7">
        <v>16</v>
      </c>
      <c r="R143" s="7">
        <v>16</v>
      </c>
      <c r="S143" s="7">
        <v>15</v>
      </c>
      <c r="T143" s="7">
        <v>15</v>
      </c>
      <c r="U143" s="7">
        <v>15</v>
      </c>
      <c r="V143" s="7">
        <v>15</v>
      </c>
      <c r="W143" s="7">
        <v>16</v>
      </c>
      <c r="X143" s="7">
        <v>16</v>
      </c>
      <c r="Y143" s="7">
        <v>16</v>
      </c>
      <c r="Z143" s="7">
        <v>16</v>
      </c>
      <c r="AA143" s="7">
        <v>16</v>
      </c>
      <c r="AB143" s="7">
        <v>17</v>
      </c>
      <c r="AC143" s="7">
        <v>17</v>
      </c>
      <c r="AD143" s="7">
        <v>17</v>
      </c>
      <c r="AE143" s="7">
        <v>17</v>
      </c>
      <c r="AF143" s="7">
        <v>17</v>
      </c>
      <c r="AG143" s="7">
        <v>17</v>
      </c>
      <c r="AH143" s="7">
        <v>17</v>
      </c>
      <c r="AI143" s="7">
        <v>17</v>
      </c>
      <c r="AJ143" s="7">
        <v>17</v>
      </c>
      <c r="AK143" s="7">
        <v>17</v>
      </c>
      <c r="AL143" s="7">
        <v>17</v>
      </c>
      <c r="AM143" s="7">
        <v>17</v>
      </c>
      <c r="AN143" s="7">
        <v>17</v>
      </c>
      <c r="AO143" s="7">
        <v>17</v>
      </c>
      <c r="AP143" s="7">
        <v>17</v>
      </c>
      <c r="AQ143" s="7">
        <v>17</v>
      </c>
      <c r="AR143" s="7">
        <v>16</v>
      </c>
    </row>
    <row r="144" spans="1:44">
      <c r="A144" s="23">
        <v>203</v>
      </c>
      <c r="B144" s="18" t="s">
        <v>354</v>
      </c>
      <c r="C144" s="7">
        <v>29</v>
      </c>
      <c r="D144" s="7">
        <v>29</v>
      </c>
      <c r="E144" s="7">
        <v>29</v>
      </c>
      <c r="F144" s="7">
        <v>30</v>
      </c>
      <c r="G144" s="7">
        <v>31</v>
      </c>
      <c r="H144" s="7">
        <v>31</v>
      </c>
      <c r="I144" s="7">
        <v>31</v>
      </c>
      <c r="J144" s="7">
        <v>31</v>
      </c>
      <c r="K144" s="7">
        <v>31</v>
      </c>
      <c r="L144" s="7">
        <v>30</v>
      </c>
      <c r="M144" s="7">
        <v>30</v>
      </c>
      <c r="N144" s="7">
        <v>30</v>
      </c>
      <c r="O144" s="7">
        <v>30</v>
      </c>
      <c r="P144" s="7">
        <v>30</v>
      </c>
      <c r="Q144" s="7">
        <v>30</v>
      </c>
      <c r="R144" s="7">
        <v>30</v>
      </c>
      <c r="S144" s="7">
        <v>30</v>
      </c>
      <c r="T144" s="7">
        <v>30</v>
      </c>
      <c r="U144" s="7">
        <v>31</v>
      </c>
      <c r="V144" s="7">
        <v>31</v>
      </c>
      <c r="W144" s="7">
        <v>31</v>
      </c>
      <c r="X144" s="7">
        <v>31</v>
      </c>
      <c r="Y144" s="7">
        <v>31</v>
      </c>
      <c r="Z144" s="7">
        <v>31</v>
      </c>
      <c r="AA144" s="7">
        <v>31</v>
      </c>
      <c r="AB144" s="7">
        <v>32</v>
      </c>
      <c r="AC144" s="7">
        <v>32</v>
      </c>
      <c r="AD144" s="7">
        <v>32</v>
      </c>
      <c r="AE144" s="7">
        <v>32</v>
      </c>
      <c r="AF144" s="7">
        <v>32</v>
      </c>
      <c r="AG144" s="7">
        <v>33</v>
      </c>
      <c r="AH144" s="7">
        <v>33</v>
      </c>
      <c r="AI144" s="7">
        <v>33</v>
      </c>
      <c r="AJ144" s="7">
        <v>33</v>
      </c>
      <c r="AK144" s="7">
        <v>34</v>
      </c>
      <c r="AL144" s="7">
        <v>34</v>
      </c>
      <c r="AM144" s="7">
        <v>34</v>
      </c>
      <c r="AN144" s="7">
        <v>34</v>
      </c>
      <c r="AO144" s="7">
        <v>33</v>
      </c>
      <c r="AP144" s="7">
        <v>33</v>
      </c>
      <c r="AQ144" s="7">
        <v>33</v>
      </c>
      <c r="AR144" s="7">
        <v>33</v>
      </c>
    </row>
    <row r="145" spans="1:44">
      <c r="A145" s="23">
        <v>204</v>
      </c>
      <c r="B145" s="18" t="s">
        <v>355</v>
      </c>
      <c r="C145" s="7">
        <v>7</v>
      </c>
      <c r="D145" s="7">
        <v>7</v>
      </c>
      <c r="E145" s="7">
        <v>7</v>
      </c>
      <c r="F145" s="7">
        <v>7</v>
      </c>
      <c r="G145" s="7">
        <v>7</v>
      </c>
      <c r="H145" s="7">
        <v>7</v>
      </c>
      <c r="I145" s="7">
        <v>7</v>
      </c>
      <c r="J145" s="7">
        <v>7</v>
      </c>
      <c r="K145" s="7">
        <v>7</v>
      </c>
      <c r="L145" s="7">
        <v>7</v>
      </c>
      <c r="M145" s="7">
        <v>7</v>
      </c>
      <c r="N145" s="7">
        <v>7</v>
      </c>
      <c r="O145" s="7">
        <v>7</v>
      </c>
      <c r="P145" s="7">
        <v>7</v>
      </c>
      <c r="Q145" s="7">
        <v>7</v>
      </c>
      <c r="R145" s="7">
        <v>7</v>
      </c>
      <c r="S145" s="7">
        <v>7</v>
      </c>
      <c r="T145" s="7">
        <v>7</v>
      </c>
      <c r="U145" s="7">
        <v>7</v>
      </c>
      <c r="V145" s="7">
        <v>7</v>
      </c>
      <c r="W145" s="7">
        <v>7</v>
      </c>
      <c r="X145" s="7">
        <v>7</v>
      </c>
      <c r="Y145" s="7">
        <v>7</v>
      </c>
      <c r="Z145" s="7">
        <v>7</v>
      </c>
      <c r="AA145" s="7">
        <v>7</v>
      </c>
      <c r="AB145" s="7">
        <v>7</v>
      </c>
      <c r="AC145" s="7">
        <v>7</v>
      </c>
      <c r="AD145" s="7">
        <v>7</v>
      </c>
      <c r="AE145" s="7">
        <v>7</v>
      </c>
      <c r="AF145" s="7">
        <v>7</v>
      </c>
      <c r="AG145" s="7">
        <v>7</v>
      </c>
      <c r="AH145" s="7">
        <v>7</v>
      </c>
      <c r="AI145" s="7">
        <v>7</v>
      </c>
      <c r="AJ145" s="7">
        <v>7</v>
      </c>
      <c r="AK145" s="7">
        <v>7</v>
      </c>
      <c r="AL145" s="7">
        <v>7</v>
      </c>
      <c r="AM145" s="7">
        <v>7</v>
      </c>
      <c r="AN145" s="7">
        <v>7</v>
      </c>
      <c r="AO145" s="7">
        <v>7</v>
      </c>
      <c r="AP145" s="7">
        <v>7</v>
      </c>
      <c r="AQ145" s="7">
        <v>7</v>
      </c>
      <c r="AR145" s="7">
        <v>7</v>
      </c>
    </row>
    <row r="146" spans="1:44">
      <c r="A146" s="23">
        <v>205</v>
      </c>
      <c r="B146" s="18" t="s">
        <v>356</v>
      </c>
      <c r="C146" s="7">
        <v>7</v>
      </c>
      <c r="D146" s="7">
        <v>7</v>
      </c>
      <c r="E146" s="7">
        <v>7</v>
      </c>
      <c r="F146" s="7">
        <v>7</v>
      </c>
      <c r="G146" s="7">
        <v>7</v>
      </c>
      <c r="H146" s="7">
        <v>7</v>
      </c>
      <c r="I146" s="7">
        <v>7</v>
      </c>
      <c r="J146" s="7">
        <v>7</v>
      </c>
      <c r="K146" s="7">
        <v>7</v>
      </c>
      <c r="L146" s="7">
        <v>7</v>
      </c>
      <c r="M146" s="7">
        <v>7</v>
      </c>
      <c r="N146" s="7">
        <v>7</v>
      </c>
      <c r="O146" s="7">
        <v>7</v>
      </c>
      <c r="P146" s="7">
        <v>7</v>
      </c>
      <c r="Q146" s="7">
        <v>7</v>
      </c>
      <c r="R146" s="7">
        <v>7</v>
      </c>
      <c r="S146" s="7">
        <v>7</v>
      </c>
      <c r="T146" s="7">
        <v>7</v>
      </c>
      <c r="U146" s="7">
        <v>7</v>
      </c>
      <c r="V146" s="7">
        <v>7</v>
      </c>
      <c r="W146" s="7">
        <v>7</v>
      </c>
      <c r="X146" s="7">
        <v>7</v>
      </c>
      <c r="Y146" s="7">
        <v>8</v>
      </c>
      <c r="Z146" s="7">
        <v>8</v>
      </c>
      <c r="AA146" s="7">
        <v>8</v>
      </c>
      <c r="AB146" s="7">
        <v>8</v>
      </c>
      <c r="AC146" s="7">
        <v>8</v>
      </c>
      <c r="AD146" s="7">
        <v>8</v>
      </c>
      <c r="AE146" s="7">
        <v>8</v>
      </c>
      <c r="AF146" s="7">
        <v>8</v>
      </c>
      <c r="AG146" s="7">
        <v>8</v>
      </c>
      <c r="AH146" s="7">
        <v>8</v>
      </c>
      <c r="AI146" s="7">
        <v>9</v>
      </c>
      <c r="AJ146" s="7">
        <v>9</v>
      </c>
      <c r="AK146" s="7">
        <v>9</v>
      </c>
      <c r="AL146" s="7">
        <v>9</v>
      </c>
      <c r="AM146" s="7">
        <v>9</v>
      </c>
      <c r="AN146" s="7">
        <v>9</v>
      </c>
      <c r="AO146" s="7">
        <v>9</v>
      </c>
      <c r="AP146" s="7">
        <v>10</v>
      </c>
      <c r="AQ146" s="7">
        <v>10</v>
      </c>
      <c r="AR146" s="7">
        <v>10</v>
      </c>
    </row>
    <row r="147" spans="1:44">
      <c r="A147" s="23">
        <v>206</v>
      </c>
      <c r="B147" s="18" t="s">
        <v>357</v>
      </c>
      <c r="C147" s="7">
        <v>54</v>
      </c>
      <c r="D147" s="7">
        <v>53</v>
      </c>
      <c r="E147" s="7">
        <v>53</v>
      </c>
      <c r="F147" s="7">
        <v>54</v>
      </c>
      <c r="G147" s="7">
        <v>54</v>
      </c>
      <c r="H147" s="7">
        <v>53</v>
      </c>
      <c r="I147" s="7">
        <v>53</v>
      </c>
      <c r="J147" s="7">
        <v>53</v>
      </c>
      <c r="K147" s="7">
        <v>53</v>
      </c>
      <c r="L147" s="7">
        <v>53</v>
      </c>
      <c r="M147" s="7">
        <v>54</v>
      </c>
      <c r="N147" s="7">
        <v>55</v>
      </c>
      <c r="O147" s="7">
        <v>55</v>
      </c>
      <c r="P147" s="7">
        <v>55</v>
      </c>
      <c r="Q147" s="7">
        <v>55</v>
      </c>
      <c r="R147" s="7">
        <v>55</v>
      </c>
      <c r="S147" s="7">
        <v>54</v>
      </c>
      <c r="T147" s="7">
        <v>53</v>
      </c>
      <c r="U147" s="7">
        <v>53</v>
      </c>
      <c r="V147" s="7">
        <v>54</v>
      </c>
      <c r="W147" s="7">
        <v>55</v>
      </c>
      <c r="X147" s="7">
        <v>57</v>
      </c>
      <c r="Y147" s="7">
        <v>57</v>
      </c>
      <c r="Z147" s="7">
        <v>57</v>
      </c>
      <c r="AA147" s="7">
        <v>57</v>
      </c>
      <c r="AB147" s="7">
        <v>57</v>
      </c>
      <c r="AC147" s="7">
        <v>57</v>
      </c>
      <c r="AD147" s="7">
        <v>57</v>
      </c>
      <c r="AE147" s="7">
        <v>55</v>
      </c>
      <c r="AF147" s="7">
        <v>55</v>
      </c>
      <c r="AG147" s="7">
        <v>56</v>
      </c>
      <c r="AH147" s="7">
        <v>56</v>
      </c>
      <c r="AI147" s="7">
        <v>56</v>
      </c>
      <c r="AJ147" s="7">
        <v>56</v>
      </c>
      <c r="AK147" s="7">
        <v>56</v>
      </c>
      <c r="AL147" s="7">
        <v>55</v>
      </c>
      <c r="AM147" s="7">
        <v>55</v>
      </c>
      <c r="AN147" s="7">
        <v>54</v>
      </c>
      <c r="AO147" s="7">
        <v>54</v>
      </c>
      <c r="AP147" s="7">
        <v>56</v>
      </c>
      <c r="AQ147" s="7">
        <v>58</v>
      </c>
      <c r="AR147" s="7">
        <v>58</v>
      </c>
    </row>
    <row r="148" spans="1:44">
      <c r="A148" s="23">
        <v>207</v>
      </c>
      <c r="B148" s="18" t="s">
        <v>358</v>
      </c>
      <c r="C148" s="7">
        <v>65</v>
      </c>
      <c r="D148" s="7">
        <v>65</v>
      </c>
      <c r="E148" s="7">
        <v>65</v>
      </c>
      <c r="F148" s="7">
        <v>65</v>
      </c>
      <c r="G148" s="7">
        <v>65</v>
      </c>
      <c r="H148" s="7">
        <v>65</v>
      </c>
      <c r="I148" s="7">
        <v>65</v>
      </c>
      <c r="J148" s="7">
        <v>65</v>
      </c>
      <c r="K148" s="7">
        <v>65</v>
      </c>
      <c r="L148" s="7">
        <v>65</v>
      </c>
      <c r="M148" s="7">
        <v>64</v>
      </c>
      <c r="N148" s="7">
        <v>64</v>
      </c>
      <c r="O148" s="7">
        <v>64</v>
      </c>
      <c r="P148" s="7">
        <v>64</v>
      </c>
      <c r="Q148" s="7">
        <v>64</v>
      </c>
      <c r="R148" s="7">
        <v>64</v>
      </c>
      <c r="S148" s="7">
        <v>64</v>
      </c>
      <c r="T148" s="7">
        <v>64</v>
      </c>
      <c r="U148" s="7">
        <v>64</v>
      </c>
      <c r="V148" s="7">
        <v>64</v>
      </c>
      <c r="W148" s="7">
        <v>64</v>
      </c>
      <c r="X148" s="7">
        <v>64</v>
      </c>
      <c r="Y148" s="7">
        <v>63</v>
      </c>
      <c r="Z148" s="7">
        <v>63</v>
      </c>
      <c r="AA148" s="7">
        <v>63</v>
      </c>
      <c r="AB148" s="7">
        <v>63</v>
      </c>
      <c r="AC148" s="7">
        <v>64</v>
      </c>
      <c r="AD148" s="7">
        <v>64</v>
      </c>
      <c r="AE148" s="7">
        <v>64</v>
      </c>
      <c r="AF148" s="7">
        <v>64</v>
      </c>
      <c r="AG148" s="7">
        <v>65</v>
      </c>
      <c r="AH148" s="7">
        <v>66</v>
      </c>
      <c r="AI148" s="7">
        <v>66</v>
      </c>
      <c r="AJ148" s="7">
        <v>66</v>
      </c>
      <c r="AK148" s="7">
        <v>66</v>
      </c>
      <c r="AL148" s="7">
        <v>67</v>
      </c>
      <c r="AM148" s="7">
        <v>67</v>
      </c>
      <c r="AN148" s="7">
        <v>65</v>
      </c>
      <c r="AO148" s="7">
        <v>65</v>
      </c>
      <c r="AP148" s="7">
        <v>65</v>
      </c>
      <c r="AQ148" s="7">
        <v>65</v>
      </c>
      <c r="AR148" s="7">
        <v>66</v>
      </c>
    </row>
    <row r="149" spans="1:44">
      <c r="A149" s="23">
        <v>208</v>
      </c>
      <c r="B149" s="18" t="s">
        <v>359</v>
      </c>
      <c r="C149" s="7">
        <v>147</v>
      </c>
      <c r="D149" s="7">
        <v>145</v>
      </c>
      <c r="E149" s="7">
        <v>145</v>
      </c>
      <c r="F149" s="7">
        <v>144</v>
      </c>
      <c r="G149" s="7">
        <v>144</v>
      </c>
      <c r="H149" s="7">
        <v>145</v>
      </c>
      <c r="I149" s="7">
        <v>145</v>
      </c>
      <c r="J149" s="7">
        <v>146</v>
      </c>
      <c r="K149" s="7">
        <v>146</v>
      </c>
      <c r="L149" s="7">
        <v>145</v>
      </c>
      <c r="M149" s="7">
        <v>145</v>
      </c>
      <c r="N149" s="7">
        <v>148</v>
      </c>
      <c r="O149" s="7">
        <v>148</v>
      </c>
      <c r="P149" s="7">
        <v>148</v>
      </c>
      <c r="Q149" s="7">
        <v>150</v>
      </c>
      <c r="R149" s="7">
        <v>148</v>
      </c>
      <c r="S149" s="7">
        <v>149</v>
      </c>
      <c r="T149" s="7">
        <v>150</v>
      </c>
      <c r="U149" s="7">
        <v>149</v>
      </c>
      <c r="V149" s="7">
        <v>146</v>
      </c>
      <c r="W149" s="7">
        <v>145</v>
      </c>
      <c r="X149" s="7">
        <v>145</v>
      </c>
      <c r="Y149" s="7">
        <v>146</v>
      </c>
      <c r="Z149" s="7">
        <v>144</v>
      </c>
      <c r="AA149" s="7">
        <v>144</v>
      </c>
      <c r="AB149" s="7">
        <v>145</v>
      </c>
      <c r="AC149" s="7">
        <v>146</v>
      </c>
      <c r="AD149" s="7">
        <v>143</v>
      </c>
      <c r="AE149" s="7">
        <v>145</v>
      </c>
      <c r="AF149" s="7">
        <v>141</v>
      </c>
      <c r="AG149" s="7">
        <v>141</v>
      </c>
      <c r="AH149" s="7">
        <v>140</v>
      </c>
      <c r="AI149" s="7">
        <v>140</v>
      </c>
      <c r="AJ149" s="7">
        <v>139</v>
      </c>
      <c r="AK149" s="7">
        <v>138</v>
      </c>
      <c r="AL149" s="7">
        <v>138</v>
      </c>
      <c r="AM149" s="7">
        <v>136</v>
      </c>
      <c r="AN149" s="7">
        <v>138</v>
      </c>
      <c r="AO149" s="7">
        <v>139</v>
      </c>
      <c r="AP149" s="7">
        <v>139</v>
      </c>
      <c r="AQ149" s="7">
        <v>138</v>
      </c>
      <c r="AR149" s="7">
        <v>138</v>
      </c>
    </row>
    <row r="150" spans="1:44">
      <c r="A150" s="23">
        <v>211</v>
      </c>
      <c r="B150" s="18" t="s">
        <v>360</v>
      </c>
      <c r="C150" s="7">
        <v>28</v>
      </c>
      <c r="D150" s="7">
        <v>27</v>
      </c>
      <c r="E150" s="7">
        <v>27</v>
      </c>
      <c r="F150" s="7">
        <v>27</v>
      </c>
      <c r="G150" s="7">
        <v>27</v>
      </c>
      <c r="H150" s="7">
        <v>27</v>
      </c>
      <c r="I150" s="7">
        <v>27</v>
      </c>
      <c r="J150" s="7">
        <v>27</v>
      </c>
      <c r="K150" s="7">
        <v>27</v>
      </c>
      <c r="L150" s="7">
        <v>27</v>
      </c>
      <c r="M150" s="7">
        <v>27</v>
      </c>
      <c r="N150" s="7">
        <v>27</v>
      </c>
      <c r="O150" s="7">
        <v>29</v>
      </c>
      <c r="P150" s="7">
        <v>29</v>
      </c>
      <c r="Q150" s="7">
        <v>29</v>
      </c>
      <c r="R150" s="7">
        <v>29</v>
      </c>
      <c r="S150" s="7">
        <v>29</v>
      </c>
      <c r="T150" s="7">
        <v>29</v>
      </c>
      <c r="U150" s="7">
        <v>29</v>
      </c>
      <c r="V150" s="7">
        <v>29</v>
      </c>
      <c r="W150" s="7">
        <v>29</v>
      </c>
      <c r="X150" s="7">
        <v>29</v>
      </c>
      <c r="Y150" s="7">
        <v>29</v>
      </c>
      <c r="Z150" s="7">
        <v>29</v>
      </c>
      <c r="AA150" s="7">
        <v>29</v>
      </c>
      <c r="AB150" s="7">
        <v>29</v>
      </c>
      <c r="AC150" s="7">
        <v>29</v>
      </c>
      <c r="AD150" s="7">
        <v>29</v>
      </c>
      <c r="AE150" s="7">
        <v>29</v>
      </c>
      <c r="AF150" s="7">
        <v>29</v>
      </c>
      <c r="AG150" s="7">
        <v>29</v>
      </c>
      <c r="AH150" s="7">
        <v>29</v>
      </c>
      <c r="AI150" s="7">
        <v>30</v>
      </c>
      <c r="AJ150" s="7">
        <v>30</v>
      </c>
      <c r="AK150" s="7">
        <v>30</v>
      </c>
      <c r="AL150" s="7">
        <v>30</v>
      </c>
      <c r="AM150" s="7">
        <v>30</v>
      </c>
      <c r="AN150" s="7">
        <v>30</v>
      </c>
      <c r="AO150" s="7">
        <v>30</v>
      </c>
      <c r="AP150" s="7">
        <v>30</v>
      </c>
      <c r="AQ150" s="7">
        <v>30</v>
      </c>
      <c r="AR150" s="7">
        <v>30</v>
      </c>
    </row>
    <row r="151" spans="1:44">
      <c r="A151" s="23">
        <v>212</v>
      </c>
      <c r="B151" s="18" t="s">
        <v>361</v>
      </c>
      <c r="C151" s="7">
        <v>1</v>
      </c>
      <c r="D151" s="7">
        <v>1</v>
      </c>
      <c r="E151" s="7">
        <v>1</v>
      </c>
      <c r="F151" s="7">
        <v>1</v>
      </c>
      <c r="G151" s="7">
        <v>1</v>
      </c>
      <c r="H151" s="7">
        <v>1</v>
      </c>
      <c r="I151" s="7">
        <v>1</v>
      </c>
      <c r="J151" s="7">
        <v>1</v>
      </c>
      <c r="K151" s="7">
        <v>1</v>
      </c>
      <c r="L151" s="7">
        <v>1</v>
      </c>
      <c r="M151" s="7">
        <v>1</v>
      </c>
      <c r="N151" s="7">
        <v>1</v>
      </c>
      <c r="O151" s="7">
        <v>1</v>
      </c>
      <c r="P151" s="7">
        <v>1</v>
      </c>
      <c r="Q151" s="7">
        <v>1</v>
      </c>
      <c r="R151" s="7">
        <v>1</v>
      </c>
      <c r="S151" s="7">
        <v>1</v>
      </c>
      <c r="T151" s="7">
        <v>1</v>
      </c>
      <c r="U151" s="7">
        <v>1</v>
      </c>
      <c r="V151" s="7">
        <v>1</v>
      </c>
      <c r="W151" s="7">
        <v>1</v>
      </c>
      <c r="X151" s="7">
        <v>1</v>
      </c>
      <c r="Y151" s="7">
        <v>1</v>
      </c>
      <c r="Z151" s="7">
        <v>1</v>
      </c>
      <c r="AA151" s="7">
        <v>1</v>
      </c>
      <c r="AB151" s="7">
        <v>1</v>
      </c>
      <c r="AC151" s="7">
        <v>1</v>
      </c>
      <c r="AD151" s="7">
        <v>1</v>
      </c>
      <c r="AE151" s="7">
        <v>1</v>
      </c>
      <c r="AF151" s="7">
        <v>1</v>
      </c>
      <c r="AG151" s="7">
        <v>1</v>
      </c>
      <c r="AH151" s="7">
        <v>1</v>
      </c>
      <c r="AI151" s="7">
        <v>1</v>
      </c>
      <c r="AJ151" s="7">
        <v>1</v>
      </c>
      <c r="AK151" s="7">
        <v>1</v>
      </c>
      <c r="AL151" s="7">
        <v>1</v>
      </c>
      <c r="AM151" s="7">
        <v>1</v>
      </c>
      <c r="AN151" s="7">
        <v>1</v>
      </c>
      <c r="AO151" s="7">
        <v>1</v>
      </c>
      <c r="AP151" s="7">
        <v>1</v>
      </c>
      <c r="AQ151" s="7">
        <v>1</v>
      </c>
      <c r="AR151" s="7">
        <v>1</v>
      </c>
    </row>
    <row r="152" spans="1:44">
      <c r="A152" s="23">
        <v>213</v>
      </c>
      <c r="B152" s="18" t="s">
        <v>362</v>
      </c>
      <c r="C152" s="7">
        <v>17</v>
      </c>
      <c r="D152" s="7">
        <v>17</v>
      </c>
      <c r="E152" s="7">
        <v>17</v>
      </c>
      <c r="F152" s="7">
        <v>16</v>
      </c>
      <c r="G152" s="7">
        <v>16</v>
      </c>
      <c r="H152" s="7">
        <v>16</v>
      </c>
      <c r="I152" s="7">
        <v>16</v>
      </c>
      <c r="J152" s="7">
        <v>16</v>
      </c>
      <c r="K152" s="7">
        <v>16</v>
      </c>
      <c r="L152" s="7">
        <v>16</v>
      </c>
      <c r="M152" s="7">
        <v>16</v>
      </c>
      <c r="N152" s="7">
        <v>16</v>
      </c>
      <c r="O152" s="7">
        <v>16</v>
      </c>
      <c r="P152" s="7">
        <v>16</v>
      </c>
      <c r="Q152" s="7">
        <v>16</v>
      </c>
      <c r="R152" s="7">
        <v>16</v>
      </c>
      <c r="S152" s="7">
        <v>16</v>
      </c>
      <c r="T152" s="7">
        <v>16</v>
      </c>
      <c r="U152" s="7">
        <v>16</v>
      </c>
      <c r="V152" s="7">
        <v>16</v>
      </c>
      <c r="W152" s="7">
        <v>16</v>
      </c>
      <c r="X152" s="7">
        <v>16</v>
      </c>
      <c r="Y152" s="7">
        <v>16</v>
      </c>
      <c r="Z152" s="7">
        <v>16</v>
      </c>
      <c r="AA152" s="7">
        <v>16</v>
      </c>
      <c r="AB152" s="7">
        <v>16</v>
      </c>
      <c r="AC152" s="7">
        <v>16</v>
      </c>
      <c r="AD152" s="7">
        <v>16</v>
      </c>
      <c r="AE152" s="7">
        <v>16</v>
      </c>
      <c r="AF152" s="7">
        <v>16</v>
      </c>
      <c r="AG152" s="7">
        <v>16</v>
      </c>
      <c r="AH152" s="7">
        <v>16</v>
      </c>
      <c r="AI152" s="7">
        <v>17</v>
      </c>
      <c r="AJ152" s="7">
        <v>17</v>
      </c>
      <c r="AK152" s="7">
        <v>17</v>
      </c>
      <c r="AL152" s="7">
        <v>17</v>
      </c>
      <c r="AM152" s="7">
        <v>17</v>
      </c>
      <c r="AN152" s="7">
        <v>17</v>
      </c>
      <c r="AO152" s="7">
        <v>17</v>
      </c>
      <c r="AP152" s="7">
        <v>17</v>
      </c>
      <c r="AQ152" s="7">
        <v>16</v>
      </c>
      <c r="AR152" s="7">
        <v>16</v>
      </c>
    </row>
    <row r="153" spans="1:44">
      <c r="A153" s="23">
        <v>214</v>
      </c>
      <c r="B153" s="18" t="s">
        <v>363</v>
      </c>
      <c r="C153" s="7">
        <v>9</v>
      </c>
      <c r="D153" s="7">
        <v>9</v>
      </c>
      <c r="E153" s="7">
        <v>9</v>
      </c>
      <c r="F153" s="7">
        <v>9</v>
      </c>
      <c r="G153" s="7">
        <v>9</v>
      </c>
      <c r="H153" s="7">
        <v>9</v>
      </c>
      <c r="I153" s="7">
        <v>9</v>
      </c>
      <c r="J153" s="7">
        <v>9</v>
      </c>
      <c r="K153" s="7">
        <v>9</v>
      </c>
      <c r="L153" s="7">
        <v>9</v>
      </c>
      <c r="M153" s="7">
        <v>9</v>
      </c>
      <c r="N153" s="7">
        <v>9</v>
      </c>
      <c r="O153" s="7">
        <v>9</v>
      </c>
      <c r="P153" s="7">
        <v>9</v>
      </c>
      <c r="Q153" s="7">
        <v>8</v>
      </c>
      <c r="R153" s="7">
        <v>8</v>
      </c>
      <c r="S153" s="7">
        <v>8</v>
      </c>
      <c r="T153" s="7">
        <v>8</v>
      </c>
      <c r="U153" s="7">
        <v>8</v>
      </c>
      <c r="V153" s="7">
        <v>8</v>
      </c>
      <c r="W153" s="7">
        <v>8</v>
      </c>
      <c r="X153" s="7">
        <v>8</v>
      </c>
      <c r="Y153" s="7">
        <v>8</v>
      </c>
      <c r="Z153" s="7">
        <v>8</v>
      </c>
      <c r="AA153" s="7">
        <v>8</v>
      </c>
      <c r="AB153" s="7">
        <v>8</v>
      </c>
      <c r="AC153" s="7">
        <v>8</v>
      </c>
      <c r="AD153" s="7">
        <v>7</v>
      </c>
      <c r="AE153" s="7">
        <v>7</v>
      </c>
      <c r="AF153" s="7">
        <v>7</v>
      </c>
      <c r="AG153" s="7">
        <v>7</v>
      </c>
      <c r="AH153" s="7">
        <v>7</v>
      </c>
      <c r="AI153" s="7">
        <v>7</v>
      </c>
      <c r="AJ153" s="7">
        <v>7</v>
      </c>
      <c r="AK153" s="7">
        <v>7</v>
      </c>
      <c r="AL153" s="7">
        <v>7</v>
      </c>
      <c r="AM153" s="7">
        <v>7</v>
      </c>
      <c r="AN153" s="7">
        <v>7</v>
      </c>
      <c r="AO153" s="7">
        <v>7</v>
      </c>
      <c r="AP153" s="7">
        <v>7</v>
      </c>
      <c r="AQ153" s="7">
        <v>7</v>
      </c>
      <c r="AR153" s="7">
        <v>8</v>
      </c>
    </row>
    <row r="154" spans="1:44">
      <c r="A154" s="23">
        <v>215</v>
      </c>
      <c r="B154" s="18" t="s">
        <v>364</v>
      </c>
      <c r="C154" s="7">
        <v>39</v>
      </c>
      <c r="D154" s="7">
        <v>38</v>
      </c>
      <c r="E154" s="7">
        <v>38</v>
      </c>
      <c r="F154" s="7">
        <v>38</v>
      </c>
      <c r="G154" s="7">
        <v>38</v>
      </c>
      <c r="H154" s="7">
        <v>38</v>
      </c>
      <c r="I154" s="7">
        <v>38</v>
      </c>
      <c r="J154" s="7">
        <v>40</v>
      </c>
      <c r="K154" s="7">
        <v>40</v>
      </c>
      <c r="L154" s="7">
        <v>40</v>
      </c>
      <c r="M154" s="7">
        <v>40</v>
      </c>
      <c r="N154" s="7">
        <v>40</v>
      </c>
      <c r="O154" s="7">
        <v>40</v>
      </c>
      <c r="P154" s="7">
        <v>40</v>
      </c>
      <c r="Q154" s="7">
        <v>40</v>
      </c>
      <c r="R154" s="7">
        <v>40</v>
      </c>
      <c r="S154" s="7">
        <v>40</v>
      </c>
      <c r="T154" s="7">
        <v>40</v>
      </c>
      <c r="U154" s="7">
        <v>40</v>
      </c>
      <c r="V154" s="7">
        <v>42</v>
      </c>
      <c r="W154" s="7">
        <v>43</v>
      </c>
      <c r="X154" s="7">
        <v>43</v>
      </c>
      <c r="Y154" s="7">
        <v>45</v>
      </c>
      <c r="Z154" s="7">
        <v>45</v>
      </c>
      <c r="AA154" s="7">
        <v>45</v>
      </c>
      <c r="AB154" s="7">
        <v>45</v>
      </c>
      <c r="AC154" s="7">
        <v>45</v>
      </c>
      <c r="AD154" s="7">
        <v>45</v>
      </c>
      <c r="AE154" s="7">
        <v>45</v>
      </c>
      <c r="AF154" s="7">
        <v>46</v>
      </c>
      <c r="AG154" s="7">
        <v>46</v>
      </c>
      <c r="AH154" s="7">
        <v>47</v>
      </c>
      <c r="AI154" s="7">
        <v>49</v>
      </c>
      <c r="AJ154" s="7">
        <v>50</v>
      </c>
      <c r="AK154" s="7">
        <v>50</v>
      </c>
      <c r="AL154" s="7">
        <v>51</v>
      </c>
      <c r="AM154" s="7">
        <v>51</v>
      </c>
      <c r="AN154" s="7">
        <v>51</v>
      </c>
      <c r="AO154" s="7">
        <v>50</v>
      </c>
      <c r="AP154" s="7">
        <v>50</v>
      </c>
      <c r="AQ154" s="7">
        <v>50</v>
      </c>
      <c r="AR154" s="7">
        <v>50</v>
      </c>
    </row>
    <row r="155" spans="1:44">
      <c r="A155" s="23">
        <v>216</v>
      </c>
      <c r="B155" s="18" t="s">
        <v>365</v>
      </c>
      <c r="C155" s="7">
        <v>7</v>
      </c>
      <c r="D155" s="7">
        <v>7</v>
      </c>
      <c r="E155" s="7">
        <v>7</v>
      </c>
      <c r="F155" s="7">
        <v>7</v>
      </c>
      <c r="G155" s="7">
        <v>7</v>
      </c>
      <c r="H155" s="7">
        <v>8</v>
      </c>
      <c r="I155" s="7">
        <v>8</v>
      </c>
      <c r="J155" s="7">
        <v>8</v>
      </c>
      <c r="K155" s="7">
        <v>8</v>
      </c>
      <c r="L155" s="7">
        <v>8</v>
      </c>
      <c r="M155" s="7">
        <v>8</v>
      </c>
      <c r="N155" s="7">
        <v>8</v>
      </c>
      <c r="O155" s="7">
        <v>8</v>
      </c>
      <c r="P155" s="7">
        <v>8</v>
      </c>
      <c r="Q155" s="7">
        <v>8</v>
      </c>
      <c r="R155" s="7">
        <v>8</v>
      </c>
      <c r="S155" s="7">
        <v>8</v>
      </c>
      <c r="T155" s="7">
        <v>8</v>
      </c>
      <c r="U155" s="7">
        <v>8</v>
      </c>
      <c r="V155" s="7">
        <v>8</v>
      </c>
      <c r="W155" s="7">
        <v>8</v>
      </c>
      <c r="X155" s="7">
        <v>8</v>
      </c>
      <c r="Y155" s="7">
        <v>8</v>
      </c>
      <c r="Z155" s="7">
        <v>8</v>
      </c>
      <c r="AA155" s="7">
        <v>8</v>
      </c>
      <c r="AB155" s="7">
        <v>8</v>
      </c>
      <c r="AC155" s="7">
        <v>8</v>
      </c>
      <c r="AD155" s="7">
        <v>8</v>
      </c>
      <c r="AE155" s="7">
        <v>8</v>
      </c>
      <c r="AF155" s="7">
        <v>8</v>
      </c>
      <c r="AG155" s="7">
        <v>8</v>
      </c>
      <c r="AH155" s="7">
        <v>8</v>
      </c>
      <c r="AI155" s="7">
        <v>8</v>
      </c>
      <c r="AJ155" s="7">
        <v>8</v>
      </c>
      <c r="AK155" s="7">
        <v>8</v>
      </c>
      <c r="AL155" s="7">
        <v>8</v>
      </c>
      <c r="AM155" s="7">
        <v>8</v>
      </c>
      <c r="AN155" s="7">
        <v>8</v>
      </c>
      <c r="AO155" s="7">
        <v>8</v>
      </c>
      <c r="AP155" s="7">
        <v>8</v>
      </c>
      <c r="AQ155" s="7">
        <v>8</v>
      </c>
      <c r="AR155" s="7">
        <v>8</v>
      </c>
    </row>
    <row r="156" spans="1:44">
      <c r="A156" s="23">
        <v>217</v>
      </c>
      <c r="B156" s="18" t="s">
        <v>366</v>
      </c>
      <c r="C156" s="7">
        <v>31</v>
      </c>
      <c r="D156" s="7">
        <v>31</v>
      </c>
      <c r="E156" s="7">
        <v>31</v>
      </c>
      <c r="F156" s="7">
        <v>31</v>
      </c>
      <c r="G156" s="7">
        <v>31</v>
      </c>
      <c r="H156" s="7">
        <v>31</v>
      </c>
      <c r="I156" s="7">
        <v>31</v>
      </c>
      <c r="J156" s="7">
        <v>31</v>
      </c>
      <c r="K156" s="7">
        <v>31</v>
      </c>
      <c r="L156" s="7">
        <v>30</v>
      </c>
      <c r="M156" s="7">
        <v>30</v>
      </c>
      <c r="N156" s="7">
        <v>30</v>
      </c>
      <c r="O156" s="7">
        <v>30</v>
      </c>
      <c r="P156" s="7">
        <v>30</v>
      </c>
      <c r="Q156" s="7">
        <v>30</v>
      </c>
      <c r="R156" s="7">
        <v>30</v>
      </c>
      <c r="S156" s="7">
        <v>30</v>
      </c>
      <c r="T156" s="7">
        <v>30</v>
      </c>
      <c r="U156" s="7">
        <v>30</v>
      </c>
      <c r="V156" s="7">
        <v>30</v>
      </c>
      <c r="W156" s="7">
        <v>31</v>
      </c>
      <c r="X156" s="7">
        <v>31</v>
      </c>
      <c r="Y156" s="7">
        <v>31</v>
      </c>
      <c r="Z156" s="7">
        <v>32</v>
      </c>
      <c r="AA156" s="7">
        <v>32</v>
      </c>
      <c r="AB156" s="7">
        <v>32</v>
      </c>
      <c r="AC156" s="7">
        <v>32</v>
      </c>
      <c r="AD156" s="7">
        <v>32</v>
      </c>
      <c r="AE156" s="7">
        <v>32</v>
      </c>
      <c r="AF156" s="7">
        <v>32</v>
      </c>
      <c r="AG156" s="7">
        <v>32</v>
      </c>
      <c r="AH156" s="7">
        <v>32</v>
      </c>
      <c r="AI156" s="7">
        <v>32</v>
      </c>
      <c r="AJ156" s="7">
        <v>32</v>
      </c>
      <c r="AK156" s="7">
        <v>32</v>
      </c>
      <c r="AL156" s="7">
        <v>32</v>
      </c>
      <c r="AM156" s="7">
        <v>32</v>
      </c>
      <c r="AN156" s="7">
        <v>32</v>
      </c>
      <c r="AO156" s="7">
        <v>32</v>
      </c>
      <c r="AP156" s="7">
        <v>32</v>
      </c>
      <c r="AQ156" s="7">
        <v>32</v>
      </c>
      <c r="AR156" s="7">
        <v>32</v>
      </c>
    </row>
    <row r="157" spans="1:44">
      <c r="A157" s="23">
        <v>218</v>
      </c>
      <c r="B157" s="18" t="s">
        <v>367</v>
      </c>
      <c r="C157" s="7">
        <v>44</v>
      </c>
      <c r="D157" s="7">
        <v>44</v>
      </c>
      <c r="E157" s="7">
        <v>44</v>
      </c>
      <c r="F157" s="7">
        <v>45</v>
      </c>
      <c r="G157" s="7">
        <v>45</v>
      </c>
      <c r="H157" s="7">
        <v>45</v>
      </c>
      <c r="I157" s="7">
        <v>44</v>
      </c>
      <c r="J157" s="7">
        <v>45</v>
      </c>
      <c r="K157" s="7">
        <v>45</v>
      </c>
      <c r="L157" s="7">
        <v>45</v>
      </c>
      <c r="M157" s="7">
        <v>45</v>
      </c>
      <c r="N157" s="7">
        <v>45</v>
      </c>
      <c r="O157" s="7">
        <v>45</v>
      </c>
      <c r="P157" s="7">
        <v>45</v>
      </c>
      <c r="Q157" s="7">
        <v>45</v>
      </c>
      <c r="R157" s="7">
        <v>45</v>
      </c>
      <c r="S157" s="7">
        <v>46</v>
      </c>
      <c r="T157" s="7">
        <v>47</v>
      </c>
      <c r="U157" s="7">
        <v>48</v>
      </c>
      <c r="V157" s="7">
        <v>48</v>
      </c>
      <c r="W157" s="7">
        <v>48</v>
      </c>
      <c r="X157" s="7">
        <v>47</v>
      </c>
      <c r="Y157" s="7">
        <v>48</v>
      </c>
      <c r="Z157" s="7">
        <v>47</v>
      </c>
      <c r="AA157" s="7">
        <v>49</v>
      </c>
      <c r="AB157" s="7">
        <v>49</v>
      </c>
      <c r="AC157" s="7">
        <v>49</v>
      </c>
      <c r="AD157" s="7">
        <v>49</v>
      </c>
      <c r="AE157" s="7">
        <v>50</v>
      </c>
      <c r="AF157" s="7">
        <v>49</v>
      </c>
      <c r="AG157" s="7">
        <v>48</v>
      </c>
      <c r="AH157" s="7">
        <v>50</v>
      </c>
      <c r="AI157" s="7">
        <v>50</v>
      </c>
      <c r="AJ157" s="7">
        <v>50</v>
      </c>
      <c r="AK157" s="7">
        <v>51</v>
      </c>
      <c r="AL157" s="7">
        <v>51</v>
      </c>
      <c r="AM157" s="7">
        <v>51</v>
      </c>
      <c r="AN157" s="7">
        <v>52</v>
      </c>
      <c r="AO157" s="7">
        <v>52</v>
      </c>
      <c r="AP157" s="7">
        <v>52</v>
      </c>
      <c r="AQ157" s="7">
        <v>52</v>
      </c>
      <c r="AR157" s="7">
        <v>51</v>
      </c>
    </row>
    <row r="158" spans="1:44">
      <c r="A158" s="23">
        <v>219</v>
      </c>
      <c r="B158" s="18" t="s">
        <v>368</v>
      </c>
      <c r="C158" s="7">
        <v>23</v>
      </c>
      <c r="D158" s="7">
        <v>23</v>
      </c>
      <c r="E158" s="7">
        <v>23</v>
      </c>
      <c r="F158" s="7">
        <v>23</v>
      </c>
      <c r="G158" s="7">
        <v>23</v>
      </c>
      <c r="H158" s="7">
        <v>24</v>
      </c>
      <c r="I158" s="7">
        <v>24</v>
      </c>
      <c r="J158" s="7">
        <v>24</v>
      </c>
      <c r="K158" s="7">
        <v>24</v>
      </c>
      <c r="L158" s="7">
        <v>24</v>
      </c>
      <c r="M158" s="7">
        <v>24</v>
      </c>
      <c r="N158" s="7">
        <v>24</v>
      </c>
      <c r="O158" s="7">
        <v>25</v>
      </c>
      <c r="P158" s="7">
        <v>25</v>
      </c>
      <c r="Q158" s="7">
        <v>23</v>
      </c>
      <c r="R158" s="7">
        <v>23</v>
      </c>
      <c r="S158" s="7">
        <v>23</v>
      </c>
      <c r="T158" s="7">
        <v>23</v>
      </c>
      <c r="U158" s="7">
        <v>23</v>
      </c>
      <c r="V158" s="7">
        <v>23</v>
      </c>
      <c r="W158" s="7">
        <v>23</v>
      </c>
      <c r="X158" s="7">
        <v>22</v>
      </c>
      <c r="Y158" s="7">
        <v>22</v>
      </c>
      <c r="Z158" s="7">
        <v>22</v>
      </c>
      <c r="AA158" s="7">
        <v>22</v>
      </c>
      <c r="AB158" s="7">
        <v>22</v>
      </c>
      <c r="AC158" s="7">
        <v>22</v>
      </c>
      <c r="AD158" s="7">
        <v>22</v>
      </c>
      <c r="AE158" s="7">
        <v>21</v>
      </c>
      <c r="AF158" s="7">
        <v>21</v>
      </c>
      <c r="AG158" s="7">
        <v>21</v>
      </c>
      <c r="AH158" s="7">
        <v>21</v>
      </c>
      <c r="AI158" s="7">
        <v>21</v>
      </c>
      <c r="AJ158" s="7">
        <v>21</v>
      </c>
      <c r="AK158" s="7">
        <v>21</v>
      </c>
      <c r="AL158" s="7">
        <v>21</v>
      </c>
      <c r="AM158" s="7">
        <v>21</v>
      </c>
      <c r="AN158" s="7">
        <v>21</v>
      </c>
      <c r="AO158" s="7">
        <v>21</v>
      </c>
      <c r="AP158" s="7">
        <v>21</v>
      </c>
      <c r="AQ158" s="7">
        <v>21</v>
      </c>
      <c r="AR158" s="7">
        <v>21</v>
      </c>
    </row>
    <row r="159" spans="1:44">
      <c r="A159" s="23">
        <v>220</v>
      </c>
      <c r="B159" s="18" t="s">
        <v>369</v>
      </c>
      <c r="C159" s="7">
        <v>7</v>
      </c>
      <c r="D159" s="7">
        <v>7</v>
      </c>
      <c r="E159" s="7">
        <v>7</v>
      </c>
      <c r="F159" s="7">
        <v>7</v>
      </c>
      <c r="G159" s="7">
        <v>7</v>
      </c>
      <c r="H159" s="7">
        <v>7</v>
      </c>
      <c r="I159" s="7">
        <v>7</v>
      </c>
      <c r="J159" s="7">
        <v>7</v>
      </c>
      <c r="K159" s="7">
        <v>7</v>
      </c>
      <c r="L159" s="7">
        <v>7</v>
      </c>
      <c r="M159" s="7">
        <v>7</v>
      </c>
      <c r="N159" s="7">
        <v>8</v>
      </c>
      <c r="O159" s="7">
        <v>8</v>
      </c>
      <c r="P159" s="7">
        <v>8</v>
      </c>
      <c r="Q159" s="7">
        <v>8</v>
      </c>
      <c r="R159" s="7">
        <v>8</v>
      </c>
      <c r="S159" s="7">
        <v>8</v>
      </c>
      <c r="T159" s="7">
        <v>8</v>
      </c>
      <c r="U159" s="7">
        <v>8</v>
      </c>
      <c r="V159" s="7">
        <v>8</v>
      </c>
      <c r="W159" s="7">
        <v>8</v>
      </c>
      <c r="X159" s="7">
        <v>8</v>
      </c>
      <c r="Y159" s="7">
        <v>8</v>
      </c>
      <c r="Z159" s="7">
        <v>8</v>
      </c>
      <c r="AA159" s="7">
        <v>8</v>
      </c>
      <c r="AB159" s="7">
        <v>8</v>
      </c>
      <c r="AC159" s="7">
        <v>8</v>
      </c>
      <c r="AD159" s="7">
        <v>8</v>
      </c>
      <c r="AE159" s="7">
        <v>8</v>
      </c>
      <c r="AF159" s="7">
        <v>8</v>
      </c>
      <c r="AG159" s="7">
        <v>8</v>
      </c>
      <c r="AH159" s="7">
        <v>8</v>
      </c>
      <c r="AI159" s="7">
        <v>8</v>
      </c>
      <c r="AJ159" s="7">
        <v>8</v>
      </c>
      <c r="AK159" s="7">
        <v>8</v>
      </c>
      <c r="AL159" s="7">
        <v>8</v>
      </c>
      <c r="AM159" s="7">
        <v>7</v>
      </c>
      <c r="AN159" s="7">
        <v>7</v>
      </c>
      <c r="AO159" s="7">
        <v>7</v>
      </c>
      <c r="AP159" s="7">
        <v>7</v>
      </c>
      <c r="AQ159" s="7">
        <v>7</v>
      </c>
      <c r="AR159" s="7">
        <v>7</v>
      </c>
    </row>
    <row r="160" spans="1:44">
      <c r="A160" s="23">
        <v>221</v>
      </c>
      <c r="B160" s="18" t="s">
        <v>370</v>
      </c>
      <c r="C160" s="7">
        <v>48</v>
      </c>
      <c r="D160" s="7">
        <v>48</v>
      </c>
      <c r="E160" s="7">
        <v>48</v>
      </c>
      <c r="F160" s="7">
        <v>48</v>
      </c>
      <c r="G160" s="7">
        <v>48</v>
      </c>
      <c r="H160" s="7">
        <v>46</v>
      </c>
      <c r="I160" s="7">
        <v>46</v>
      </c>
      <c r="J160" s="7">
        <v>46</v>
      </c>
      <c r="K160" s="7">
        <v>46</v>
      </c>
      <c r="L160" s="7">
        <v>46</v>
      </c>
      <c r="M160" s="7">
        <v>46</v>
      </c>
      <c r="N160" s="7">
        <v>44</v>
      </c>
      <c r="O160" s="7">
        <v>44</v>
      </c>
      <c r="P160" s="7">
        <v>45</v>
      </c>
      <c r="Q160" s="7">
        <v>45</v>
      </c>
      <c r="R160" s="7">
        <v>45</v>
      </c>
      <c r="S160" s="7">
        <v>45</v>
      </c>
      <c r="T160" s="7">
        <v>45</v>
      </c>
      <c r="U160" s="7">
        <v>45</v>
      </c>
      <c r="V160" s="7">
        <v>46</v>
      </c>
      <c r="W160" s="7">
        <v>46</v>
      </c>
      <c r="X160" s="7">
        <v>46</v>
      </c>
      <c r="Y160" s="7">
        <v>44</v>
      </c>
      <c r="Z160" s="7">
        <v>44</v>
      </c>
      <c r="AA160" s="7">
        <v>45</v>
      </c>
      <c r="AB160" s="7">
        <v>44</v>
      </c>
      <c r="AC160" s="7">
        <v>44</v>
      </c>
      <c r="AD160" s="7">
        <v>43</v>
      </c>
      <c r="AE160" s="7">
        <v>43</v>
      </c>
      <c r="AF160" s="7">
        <v>43</v>
      </c>
      <c r="AG160" s="7">
        <v>42</v>
      </c>
      <c r="AH160" s="7">
        <v>42</v>
      </c>
      <c r="AI160" s="7">
        <v>42</v>
      </c>
      <c r="AJ160" s="7">
        <v>42</v>
      </c>
      <c r="AK160" s="7">
        <v>42</v>
      </c>
      <c r="AL160" s="7">
        <v>42</v>
      </c>
      <c r="AM160" s="7">
        <v>42</v>
      </c>
      <c r="AN160" s="7">
        <v>42</v>
      </c>
      <c r="AO160" s="7">
        <v>42</v>
      </c>
      <c r="AP160" s="7">
        <v>42</v>
      </c>
      <c r="AQ160" s="7">
        <v>41</v>
      </c>
      <c r="AR160" s="7">
        <v>41</v>
      </c>
    </row>
    <row r="161" spans="1:44">
      <c r="A161" s="23">
        <v>222</v>
      </c>
      <c r="B161" s="18" t="s">
        <v>371</v>
      </c>
      <c r="C161" s="7">
        <v>150</v>
      </c>
      <c r="D161" s="7">
        <v>150</v>
      </c>
      <c r="E161" s="7">
        <v>149</v>
      </c>
      <c r="F161" s="7">
        <v>149</v>
      </c>
      <c r="G161" s="7">
        <v>148</v>
      </c>
      <c r="H161" s="7">
        <v>148</v>
      </c>
      <c r="I161" s="7">
        <v>148</v>
      </c>
      <c r="J161" s="7">
        <v>147</v>
      </c>
      <c r="K161" s="7">
        <v>146</v>
      </c>
      <c r="L161" s="7">
        <v>142</v>
      </c>
      <c r="M161" s="7">
        <v>143</v>
      </c>
      <c r="N161" s="7">
        <v>145</v>
      </c>
      <c r="O161" s="7">
        <v>143</v>
      </c>
      <c r="P161" s="7">
        <v>139</v>
      </c>
      <c r="Q161" s="7">
        <v>137</v>
      </c>
      <c r="R161" s="7">
        <v>139</v>
      </c>
      <c r="S161" s="7">
        <v>139</v>
      </c>
      <c r="T161" s="7">
        <v>136</v>
      </c>
      <c r="U161" s="7">
        <v>130</v>
      </c>
      <c r="V161" s="7">
        <v>127</v>
      </c>
      <c r="W161" s="7">
        <v>127</v>
      </c>
      <c r="X161" s="7">
        <v>129</v>
      </c>
      <c r="Y161" s="7">
        <v>126</v>
      </c>
      <c r="Z161" s="7">
        <v>126</v>
      </c>
      <c r="AA161" s="7">
        <v>128</v>
      </c>
      <c r="AB161" s="7">
        <v>130</v>
      </c>
      <c r="AC161" s="7">
        <v>130</v>
      </c>
      <c r="AD161" s="7">
        <v>130</v>
      </c>
      <c r="AE161" s="7">
        <v>128</v>
      </c>
      <c r="AF161" s="7">
        <v>128</v>
      </c>
      <c r="AG161" s="7">
        <v>128</v>
      </c>
      <c r="AH161" s="7">
        <v>129</v>
      </c>
      <c r="AI161" s="7">
        <v>129</v>
      </c>
      <c r="AJ161" s="7">
        <v>128</v>
      </c>
      <c r="AK161" s="7">
        <v>129</v>
      </c>
      <c r="AL161" s="7">
        <v>129</v>
      </c>
      <c r="AM161" s="7">
        <v>129</v>
      </c>
      <c r="AN161" s="7">
        <v>130</v>
      </c>
      <c r="AO161" s="7">
        <v>132</v>
      </c>
      <c r="AP161" s="7">
        <v>131</v>
      </c>
      <c r="AQ161" s="7">
        <v>129</v>
      </c>
      <c r="AR161" s="7">
        <v>129</v>
      </c>
    </row>
    <row r="162" spans="1:44">
      <c r="A162" s="23">
        <v>223</v>
      </c>
      <c r="B162" s="18" t="s">
        <v>372</v>
      </c>
      <c r="C162" s="7">
        <v>13</v>
      </c>
      <c r="D162" s="7">
        <v>13</v>
      </c>
      <c r="E162" s="7">
        <v>13</v>
      </c>
      <c r="F162" s="7">
        <v>13</v>
      </c>
      <c r="G162" s="7">
        <v>13</v>
      </c>
      <c r="H162" s="7">
        <v>13</v>
      </c>
      <c r="I162" s="7">
        <v>13</v>
      </c>
      <c r="J162" s="7">
        <v>13</v>
      </c>
      <c r="K162" s="7">
        <v>13</v>
      </c>
      <c r="L162" s="7">
        <v>13</v>
      </c>
      <c r="M162" s="7">
        <v>13</v>
      </c>
      <c r="N162" s="7">
        <v>13</v>
      </c>
      <c r="O162" s="7">
        <v>13</v>
      </c>
      <c r="P162" s="7">
        <v>13</v>
      </c>
      <c r="Q162" s="7">
        <v>13</v>
      </c>
      <c r="R162" s="7">
        <v>13</v>
      </c>
      <c r="S162" s="7">
        <v>13</v>
      </c>
      <c r="T162" s="7">
        <v>13</v>
      </c>
      <c r="U162" s="7">
        <v>13</v>
      </c>
      <c r="V162" s="7">
        <v>13</v>
      </c>
      <c r="W162" s="7">
        <v>13</v>
      </c>
      <c r="X162" s="7">
        <v>13</v>
      </c>
      <c r="Y162" s="7">
        <v>13</v>
      </c>
      <c r="Z162" s="7">
        <v>13</v>
      </c>
      <c r="AA162" s="7">
        <v>13</v>
      </c>
      <c r="AB162" s="7">
        <v>13</v>
      </c>
      <c r="AC162" s="7">
        <v>13</v>
      </c>
      <c r="AD162" s="7">
        <v>13</v>
      </c>
      <c r="AE162" s="7">
        <v>13</v>
      </c>
      <c r="AF162" s="7">
        <v>13</v>
      </c>
      <c r="AG162" s="7">
        <v>13</v>
      </c>
      <c r="AH162" s="7">
        <v>13</v>
      </c>
      <c r="AI162" s="7">
        <v>13</v>
      </c>
      <c r="AJ162" s="7">
        <v>13</v>
      </c>
      <c r="AK162" s="7">
        <v>13</v>
      </c>
      <c r="AL162" s="7">
        <v>13</v>
      </c>
      <c r="AM162" s="7">
        <v>13</v>
      </c>
      <c r="AN162" s="7">
        <v>13</v>
      </c>
      <c r="AO162" s="7">
        <v>13</v>
      </c>
      <c r="AP162" s="7">
        <v>13</v>
      </c>
      <c r="AQ162" s="7">
        <v>13</v>
      </c>
      <c r="AR162" s="7">
        <v>13</v>
      </c>
    </row>
    <row r="163" spans="1:44">
      <c r="A163" s="23">
        <v>224</v>
      </c>
      <c r="B163" s="18" t="s">
        <v>373</v>
      </c>
      <c r="C163" s="7">
        <v>7</v>
      </c>
      <c r="D163" s="7">
        <v>7</v>
      </c>
      <c r="E163" s="7">
        <v>7</v>
      </c>
      <c r="F163" s="7">
        <v>7</v>
      </c>
      <c r="G163" s="7">
        <v>7</v>
      </c>
      <c r="H163" s="7">
        <v>7</v>
      </c>
      <c r="I163" s="7">
        <v>7</v>
      </c>
      <c r="J163" s="7">
        <v>7</v>
      </c>
      <c r="K163" s="7">
        <v>7</v>
      </c>
      <c r="L163" s="7">
        <v>7</v>
      </c>
      <c r="M163" s="7">
        <v>7</v>
      </c>
      <c r="N163" s="7">
        <v>7</v>
      </c>
      <c r="O163" s="7">
        <v>7</v>
      </c>
      <c r="P163" s="7">
        <v>7</v>
      </c>
      <c r="Q163" s="7">
        <v>7</v>
      </c>
      <c r="R163" s="7">
        <v>7</v>
      </c>
      <c r="S163" s="7">
        <v>7</v>
      </c>
      <c r="T163" s="7">
        <v>7</v>
      </c>
      <c r="U163" s="7">
        <v>7</v>
      </c>
      <c r="V163" s="7">
        <v>7</v>
      </c>
      <c r="W163" s="7">
        <v>7</v>
      </c>
      <c r="X163" s="7">
        <v>7</v>
      </c>
      <c r="Y163" s="7">
        <v>7</v>
      </c>
      <c r="Z163" s="7">
        <v>7</v>
      </c>
      <c r="AA163" s="7">
        <v>7</v>
      </c>
      <c r="AB163" s="7">
        <v>7</v>
      </c>
      <c r="AC163" s="7">
        <v>7</v>
      </c>
      <c r="AD163" s="7">
        <v>7</v>
      </c>
      <c r="AE163" s="7">
        <v>7</v>
      </c>
      <c r="AF163" s="7">
        <v>7</v>
      </c>
      <c r="AG163" s="7">
        <v>7</v>
      </c>
      <c r="AH163" s="7">
        <v>7</v>
      </c>
      <c r="AI163" s="7">
        <v>7</v>
      </c>
      <c r="AJ163" s="7">
        <v>7</v>
      </c>
      <c r="AK163" s="7">
        <v>7</v>
      </c>
      <c r="AL163" s="7">
        <v>7</v>
      </c>
      <c r="AM163" s="7">
        <v>7</v>
      </c>
      <c r="AN163" s="7">
        <v>7</v>
      </c>
      <c r="AO163" s="7">
        <v>7</v>
      </c>
      <c r="AP163" s="7">
        <v>7</v>
      </c>
      <c r="AQ163" s="7">
        <v>7</v>
      </c>
      <c r="AR163" s="7">
        <v>7</v>
      </c>
    </row>
    <row r="164" spans="1:44">
      <c r="A164" s="23">
        <v>225</v>
      </c>
      <c r="B164" s="18" t="s">
        <v>374</v>
      </c>
      <c r="C164" s="7">
        <v>301</v>
      </c>
      <c r="D164" s="7">
        <v>296</v>
      </c>
      <c r="E164" s="7">
        <v>300</v>
      </c>
      <c r="F164" s="7">
        <v>304</v>
      </c>
      <c r="G164" s="7">
        <v>299</v>
      </c>
      <c r="H164" s="7">
        <v>303</v>
      </c>
      <c r="I164" s="7">
        <v>300</v>
      </c>
      <c r="J164" s="7">
        <v>301</v>
      </c>
      <c r="K164" s="7">
        <v>299</v>
      </c>
      <c r="L164" s="7">
        <v>303</v>
      </c>
      <c r="M164" s="7">
        <v>303</v>
      </c>
      <c r="N164" s="7">
        <v>305</v>
      </c>
      <c r="O164" s="7">
        <v>301</v>
      </c>
      <c r="P164" s="7">
        <v>300</v>
      </c>
      <c r="Q164" s="7">
        <v>297</v>
      </c>
      <c r="R164" s="7">
        <v>299</v>
      </c>
      <c r="S164" s="7">
        <v>298</v>
      </c>
      <c r="T164" s="7">
        <v>300</v>
      </c>
      <c r="U164" s="7">
        <v>300</v>
      </c>
      <c r="V164" s="7">
        <v>300</v>
      </c>
      <c r="W164" s="7">
        <v>299</v>
      </c>
      <c r="X164" s="7">
        <v>300</v>
      </c>
      <c r="Y164" s="7">
        <v>302</v>
      </c>
      <c r="Z164" s="7">
        <v>303</v>
      </c>
      <c r="AA164" s="7">
        <v>304</v>
      </c>
      <c r="AB164" s="7">
        <v>302</v>
      </c>
      <c r="AC164" s="7">
        <v>302</v>
      </c>
      <c r="AD164" s="7">
        <v>302</v>
      </c>
      <c r="AE164" s="7">
        <v>300</v>
      </c>
      <c r="AF164" s="7">
        <v>299</v>
      </c>
      <c r="AG164" s="7">
        <v>303</v>
      </c>
      <c r="AH164" s="7">
        <v>304</v>
      </c>
      <c r="AI164" s="7">
        <v>303</v>
      </c>
      <c r="AJ164" s="7">
        <v>307</v>
      </c>
      <c r="AK164" s="7">
        <v>304</v>
      </c>
      <c r="AL164" s="7">
        <v>301</v>
      </c>
      <c r="AM164" s="7">
        <v>300</v>
      </c>
      <c r="AN164" s="7">
        <v>299</v>
      </c>
      <c r="AO164" s="7">
        <v>299</v>
      </c>
      <c r="AP164" s="7">
        <v>301</v>
      </c>
      <c r="AQ164" s="7">
        <v>296</v>
      </c>
      <c r="AR164" s="7">
        <v>295</v>
      </c>
    </row>
    <row r="165" spans="1:44">
      <c r="A165" s="23">
        <v>226</v>
      </c>
      <c r="B165" s="18" t="s">
        <v>375</v>
      </c>
      <c r="C165" s="7">
        <v>267</v>
      </c>
      <c r="D165" s="7">
        <v>268</v>
      </c>
      <c r="E165" s="7">
        <v>266</v>
      </c>
      <c r="F165" s="7">
        <v>264</v>
      </c>
      <c r="G165" s="7">
        <v>263</v>
      </c>
      <c r="H165" s="7">
        <v>262</v>
      </c>
      <c r="I165" s="7">
        <v>250</v>
      </c>
      <c r="J165" s="7">
        <v>250</v>
      </c>
      <c r="K165" s="7">
        <v>248</v>
      </c>
      <c r="L165" s="7">
        <v>249</v>
      </c>
      <c r="M165" s="7">
        <v>250</v>
      </c>
      <c r="N165" s="7">
        <v>246</v>
      </c>
      <c r="O165" s="7">
        <v>242</v>
      </c>
      <c r="P165" s="7">
        <v>246</v>
      </c>
      <c r="Q165" s="7">
        <v>244</v>
      </c>
      <c r="R165" s="7">
        <v>242</v>
      </c>
      <c r="S165" s="7">
        <v>248</v>
      </c>
      <c r="T165" s="7">
        <v>252</v>
      </c>
      <c r="U165" s="7">
        <v>251</v>
      </c>
      <c r="V165" s="7">
        <v>249</v>
      </c>
      <c r="W165" s="7">
        <v>251</v>
      </c>
      <c r="X165" s="7">
        <v>250</v>
      </c>
      <c r="Y165" s="7">
        <v>252</v>
      </c>
      <c r="Z165" s="7">
        <v>251</v>
      </c>
      <c r="AA165" s="7">
        <v>249</v>
      </c>
      <c r="AB165" s="7">
        <v>251</v>
      </c>
      <c r="AC165" s="7">
        <v>251</v>
      </c>
      <c r="AD165" s="7">
        <v>251</v>
      </c>
      <c r="AE165" s="7">
        <v>254</v>
      </c>
      <c r="AF165" s="7">
        <v>252</v>
      </c>
      <c r="AG165" s="7">
        <v>256</v>
      </c>
      <c r="AH165" s="7">
        <v>254</v>
      </c>
      <c r="AI165" s="7">
        <v>248</v>
      </c>
      <c r="AJ165" s="7">
        <v>247</v>
      </c>
      <c r="AK165" s="7">
        <v>245</v>
      </c>
      <c r="AL165" s="7">
        <v>247</v>
      </c>
      <c r="AM165" s="7">
        <v>246</v>
      </c>
      <c r="AN165" s="7">
        <v>250</v>
      </c>
      <c r="AO165" s="7">
        <v>251</v>
      </c>
      <c r="AP165" s="7">
        <v>251</v>
      </c>
      <c r="AQ165" s="7">
        <v>251</v>
      </c>
      <c r="AR165" s="7">
        <v>250</v>
      </c>
    </row>
    <row r="166" spans="1:44">
      <c r="A166" s="23">
        <v>302</v>
      </c>
      <c r="B166" s="18" t="s">
        <v>376</v>
      </c>
      <c r="C166" s="7">
        <v>2</v>
      </c>
      <c r="D166" s="7">
        <v>2</v>
      </c>
      <c r="E166" s="7">
        <v>2</v>
      </c>
      <c r="F166" s="7">
        <v>2</v>
      </c>
      <c r="G166" s="7">
        <v>2</v>
      </c>
      <c r="H166" s="7">
        <v>2</v>
      </c>
      <c r="I166" s="7">
        <v>2</v>
      </c>
      <c r="J166" s="7">
        <v>2</v>
      </c>
      <c r="K166" s="7">
        <v>2</v>
      </c>
      <c r="L166" s="7">
        <v>2</v>
      </c>
      <c r="M166" s="7">
        <v>2</v>
      </c>
      <c r="N166" s="7">
        <v>2</v>
      </c>
      <c r="O166" s="7">
        <v>2</v>
      </c>
      <c r="P166" s="7">
        <v>2</v>
      </c>
      <c r="Q166" s="7">
        <v>2</v>
      </c>
      <c r="R166" s="7">
        <v>2</v>
      </c>
      <c r="S166" s="7">
        <v>2</v>
      </c>
      <c r="T166" s="7">
        <v>2</v>
      </c>
      <c r="U166" s="7">
        <v>2</v>
      </c>
      <c r="V166" s="7">
        <v>2</v>
      </c>
      <c r="W166" s="7">
        <v>2</v>
      </c>
      <c r="X166" s="7">
        <v>2</v>
      </c>
      <c r="Y166" s="7">
        <v>2</v>
      </c>
      <c r="Z166" s="7">
        <v>2</v>
      </c>
      <c r="AA166" s="7">
        <v>2</v>
      </c>
      <c r="AB166" s="7">
        <v>2</v>
      </c>
      <c r="AC166" s="7">
        <v>2</v>
      </c>
      <c r="AD166" s="7">
        <v>2</v>
      </c>
      <c r="AE166" s="7">
        <v>2</v>
      </c>
      <c r="AF166" s="7">
        <v>2</v>
      </c>
      <c r="AG166" s="7">
        <v>2</v>
      </c>
      <c r="AH166" s="7">
        <v>2</v>
      </c>
      <c r="AI166" s="7">
        <v>2</v>
      </c>
      <c r="AJ166" s="7">
        <v>2</v>
      </c>
      <c r="AK166" s="7">
        <v>2</v>
      </c>
      <c r="AL166" s="7">
        <v>2</v>
      </c>
      <c r="AM166" s="7">
        <v>2</v>
      </c>
      <c r="AN166" s="7">
        <v>2</v>
      </c>
      <c r="AO166" s="7">
        <v>2</v>
      </c>
      <c r="AP166" s="7">
        <v>2</v>
      </c>
      <c r="AQ166" s="7">
        <v>2</v>
      </c>
      <c r="AR166" s="7">
        <v>2</v>
      </c>
    </row>
    <row r="167" spans="1:44">
      <c r="A167" s="23">
        <v>303</v>
      </c>
      <c r="B167" s="18" t="s">
        <v>377</v>
      </c>
      <c r="C167" s="7">
        <v>1</v>
      </c>
      <c r="D167" s="7">
        <v>1</v>
      </c>
      <c r="E167" s="7">
        <v>1</v>
      </c>
      <c r="F167" s="7">
        <v>1</v>
      </c>
      <c r="G167" s="7">
        <v>1</v>
      </c>
      <c r="H167" s="7">
        <v>1</v>
      </c>
      <c r="I167" s="7">
        <v>1</v>
      </c>
      <c r="J167" s="7">
        <v>1</v>
      </c>
      <c r="K167" s="7">
        <v>1</v>
      </c>
      <c r="L167" s="7">
        <v>1</v>
      </c>
      <c r="M167" s="7">
        <v>1</v>
      </c>
      <c r="N167" s="7">
        <v>1</v>
      </c>
      <c r="O167" s="7">
        <v>1</v>
      </c>
      <c r="P167" s="7">
        <v>1</v>
      </c>
      <c r="Q167" s="7">
        <v>1</v>
      </c>
      <c r="R167" s="7">
        <v>1</v>
      </c>
      <c r="S167" s="7">
        <v>1</v>
      </c>
      <c r="T167" s="7">
        <v>1</v>
      </c>
      <c r="U167" s="7">
        <v>1</v>
      </c>
      <c r="V167" s="7">
        <v>1</v>
      </c>
      <c r="W167" s="7">
        <v>1</v>
      </c>
      <c r="X167" s="7">
        <v>1</v>
      </c>
      <c r="Y167" s="7">
        <v>1</v>
      </c>
      <c r="Z167" s="7">
        <v>1</v>
      </c>
      <c r="AA167" s="7">
        <v>1</v>
      </c>
      <c r="AB167" s="7">
        <v>1</v>
      </c>
      <c r="AC167" s="7">
        <v>1</v>
      </c>
      <c r="AD167" s="7">
        <v>1</v>
      </c>
      <c r="AE167" s="7">
        <v>1</v>
      </c>
      <c r="AF167" s="7">
        <v>1</v>
      </c>
      <c r="AG167" s="7">
        <v>1</v>
      </c>
      <c r="AH167" s="7">
        <v>1</v>
      </c>
      <c r="AI167" s="7">
        <v>1</v>
      </c>
      <c r="AJ167" s="7">
        <v>1</v>
      </c>
      <c r="AK167" s="7">
        <v>1</v>
      </c>
      <c r="AL167" s="7">
        <v>1</v>
      </c>
      <c r="AM167" s="7">
        <v>1</v>
      </c>
      <c r="AN167" s="7">
        <v>1</v>
      </c>
      <c r="AO167" s="7">
        <v>1</v>
      </c>
      <c r="AP167" s="7">
        <v>1</v>
      </c>
      <c r="AQ167" s="7">
        <v>1</v>
      </c>
      <c r="AR167" s="7">
        <v>1</v>
      </c>
    </row>
    <row r="168" spans="1:44">
      <c r="A168" s="23">
        <v>304</v>
      </c>
      <c r="B168" s="18" t="s">
        <v>378</v>
      </c>
      <c r="C168" s="7">
        <v>2</v>
      </c>
      <c r="D168" s="7">
        <v>2</v>
      </c>
      <c r="E168" s="7">
        <v>2</v>
      </c>
      <c r="F168" s="7">
        <v>2</v>
      </c>
      <c r="G168" s="7">
        <v>2</v>
      </c>
      <c r="H168" s="7">
        <v>2</v>
      </c>
      <c r="I168" s="7">
        <v>2</v>
      </c>
      <c r="J168" s="7">
        <v>2</v>
      </c>
      <c r="K168" s="7">
        <v>2</v>
      </c>
      <c r="L168" s="7">
        <v>2</v>
      </c>
      <c r="M168" s="7">
        <v>2</v>
      </c>
      <c r="N168" s="7">
        <v>2</v>
      </c>
      <c r="O168" s="7">
        <v>2</v>
      </c>
      <c r="P168" s="7">
        <v>2</v>
      </c>
      <c r="Q168" s="7">
        <v>2</v>
      </c>
      <c r="R168" s="7">
        <v>2</v>
      </c>
      <c r="S168" s="7">
        <v>2</v>
      </c>
      <c r="T168" s="7">
        <v>2</v>
      </c>
      <c r="U168" s="7">
        <v>2</v>
      </c>
      <c r="V168" s="7">
        <v>2</v>
      </c>
      <c r="W168" s="7">
        <v>2</v>
      </c>
      <c r="X168" s="7">
        <v>2</v>
      </c>
      <c r="Y168" s="7">
        <v>2</v>
      </c>
      <c r="Z168" s="7">
        <v>2</v>
      </c>
      <c r="AA168" s="7">
        <v>2</v>
      </c>
      <c r="AB168" s="7">
        <v>2</v>
      </c>
      <c r="AC168" s="7">
        <v>2</v>
      </c>
      <c r="AD168" s="7">
        <v>2</v>
      </c>
      <c r="AE168" s="7">
        <v>2</v>
      </c>
      <c r="AF168" s="7">
        <v>2</v>
      </c>
      <c r="AG168" s="7">
        <v>2</v>
      </c>
      <c r="AH168" s="7">
        <v>2</v>
      </c>
      <c r="AI168" s="7">
        <v>2</v>
      </c>
      <c r="AJ168" s="7">
        <v>2</v>
      </c>
      <c r="AK168" s="7">
        <v>2</v>
      </c>
      <c r="AL168" s="7">
        <v>2</v>
      </c>
      <c r="AM168" s="7">
        <v>3</v>
      </c>
      <c r="AN168" s="7">
        <v>3</v>
      </c>
      <c r="AO168" s="7">
        <v>3</v>
      </c>
      <c r="AP168" s="7">
        <v>3</v>
      </c>
      <c r="AQ168" s="7">
        <v>3</v>
      </c>
      <c r="AR168" s="7">
        <v>3</v>
      </c>
    </row>
    <row r="169" spans="1:44">
      <c r="A169" s="23">
        <v>307</v>
      </c>
      <c r="B169" s="18" t="s">
        <v>379</v>
      </c>
      <c r="C169" s="7">
        <v>26</v>
      </c>
      <c r="D169" s="7">
        <v>26</v>
      </c>
      <c r="E169" s="7">
        <v>26</v>
      </c>
      <c r="F169" s="7">
        <v>26</v>
      </c>
      <c r="G169" s="7">
        <v>26</v>
      </c>
      <c r="H169" s="7">
        <v>26</v>
      </c>
      <c r="I169" s="7">
        <v>26</v>
      </c>
      <c r="J169" s="7">
        <v>26</v>
      </c>
      <c r="K169" s="7">
        <v>26</v>
      </c>
      <c r="L169" s="7">
        <v>26</v>
      </c>
      <c r="M169" s="7">
        <v>27</v>
      </c>
      <c r="N169" s="7">
        <v>27</v>
      </c>
      <c r="O169" s="7">
        <v>27</v>
      </c>
      <c r="P169" s="7">
        <v>27</v>
      </c>
      <c r="Q169" s="7">
        <v>27</v>
      </c>
      <c r="R169" s="7">
        <v>27</v>
      </c>
      <c r="S169" s="7">
        <v>27</v>
      </c>
      <c r="T169" s="7">
        <v>26</v>
      </c>
      <c r="U169" s="7">
        <v>26</v>
      </c>
      <c r="V169" s="7">
        <v>26</v>
      </c>
      <c r="W169" s="7">
        <v>27</v>
      </c>
      <c r="X169" s="7">
        <v>27</v>
      </c>
      <c r="Y169" s="7">
        <v>27</v>
      </c>
      <c r="Z169" s="7">
        <v>27</v>
      </c>
      <c r="AA169" s="7">
        <v>27</v>
      </c>
      <c r="AB169" s="7">
        <v>27</v>
      </c>
      <c r="AC169" s="7">
        <v>27</v>
      </c>
      <c r="AD169" s="7">
        <v>27</v>
      </c>
      <c r="AE169" s="7">
        <v>27</v>
      </c>
      <c r="AF169" s="7">
        <v>27</v>
      </c>
      <c r="AG169" s="7">
        <v>27</v>
      </c>
      <c r="AH169" s="7">
        <v>27</v>
      </c>
      <c r="AI169" s="7">
        <v>27</v>
      </c>
      <c r="AJ169" s="7">
        <v>28</v>
      </c>
      <c r="AK169" s="7">
        <v>28</v>
      </c>
      <c r="AL169" s="7">
        <v>28</v>
      </c>
      <c r="AM169" s="7">
        <v>28</v>
      </c>
      <c r="AN169" s="7">
        <v>28</v>
      </c>
      <c r="AO169" s="7">
        <v>28</v>
      </c>
      <c r="AP169" s="7">
        <v>28</v>
      </c>
      <c r="AQ169" s="7">
        <v>28</v>
      </c>
      <c r="AR169" s="7">
        <v>29</v>
      </c>
    </row>
    <row r="170" spans="1:44">
      <c r="A170" s="23">
        <v>311</v>
      </c>
      <c r="B170" s="18" t="s">
        <v>380</v>
      </c>
      <c r="C170" s="7">
        <v>35</v>
      </c>
      <c r="D170" s="7">
        <v>35</v>
      </c>
      <c r="E170" s="7">
        <v>36</v>
      </c>
      <c r="F170" s="7">
        <v>36</v>
      </c>
      <c r="G170" s="7">
        <v>36</v>
      </c>
      <c r="H170" s="7">
        <v>36</v>
      </c>
      <c r="I170" s="7">
        <v>36</v>
      </c>
      <c r="J170" s="7">
        <v>36</v>
      </c>
      <c r="K170" s="7">
        <v>36</v>
      </c>
      <c r="L170" s="7">
        <v>36</v>
      </c>
      <c r="M170" s="7">
        <v>36</v>
      </c>
      <c r="N170" s="7">
        <v>37</v>
      </c>
      <c r="O170" s="7">
        <v>37</v>
      </c>
      <c r="P170" s="7">
        <v>38</v>
      </c>
      <c r="Q170" s="7">
        <v>38</v>
      </c>
      <c r="R170" s="7">
        <v>38</v>
      </c>
      <c r="S170" s="7">
        <v>38</v>
      </c>
      <c r="T170" s="7">
        <v>38</v>
      </c>
      <c r="U170" s="7">
        <v>38</v>
      </c>
      <c r="V170" s="7">
        <v>38</v>
      </c>
      <c r="W170" s="7">
        <v>38</v>
      </c>
      <c r="X170" s="7">
        <v>38</v>
      </c>
      <c r="Y170" s="7">
        <v>37</v>
      </c>
      <c r="Z170" s="7">
        <v>37</v>
      </c>
      <c r="AA170" s="7">
        <v>37</v>
      </c>
      <c r="AB170" s="7">
        <v>37</v>
      </c>
      <c r="AC170" s="7">
        <v>37</v>
      </c>
      <c r="AD170" s="7">
        <v>37</v>
      </c>
      <c r="AE170" s="7">
        <v>38</v>
      </c>
      <c r="AF170" s="7">
        <v>40</v>
      </c>
      <c r="AG170" s="7">
        <v>40</v>
      </c>
      <c r="AH170" s="7">
        <v>40</v>
      </c>
      <c r="AI170" s="7">
        <v>40</v>
      </c>
      <c r="AJ170" s="7">
        <v>40</v>
      </c>
      <c r="AK170" s="7">
        <v>40</v>
      </c>
      <c r="AL170" s="7">
        <v>40</v>
      </c>
      <c r="AM170" s="7">
        <v>40</v>
      </c>
      <c r="AN170" s="7">
        <v>40</v>
      </c>
      <c r="AO170" s="7">
        <v>41</v>
      </c>
      <c r="AP170" s="7">
        <v>39</v>
      </c>
      <c r="AQ170" s="7">
        <v>39</v>
      </c>
      <c r="AR170" s="7">
        <v>39</v>
      </c>
    </row>
    <row r="171" spans="1:44">
      <c r="A171" s="23">
        <v>312</v>
      </c>
      <c r="B171" s="18" t="s">
        <v>381</v>
      </c>
      <c r="C171" s="7">
        <v>0</v>
      </c>
      <c r="D171" s="7">
        <v>0</v>
      </c>
      <c r="E171" s="7">
        <v>0</v>
      </c>
      <c r="F171" s="7">
        <v>0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>
        <v>0</v>
      </c>
      <c r="S171" s="7">
        <v>0</v>
      </c>
      <c r="T171" s="7">
        <v>0</v>
      </c>
      <c r="U171" s="7">
        <v>0</v>
      </c>
      <c r="V171" s="7">
        <v>0</v>
      </c>
      <c r="W171" s="7">
        <v>0</v>
      </c>
      <c r="X171" s="7">
        <v>0</v>
      </c>
      <c r="Y171" s="7">
        <v>0</v>
      </c>
      <c r="Z171" s="7">
        <v>0</v>
      </c>
      <c r="AA171" s="7">
        <v>0</v>
      </c>
      <c r="AB171" s="7">
        <v>0</v>
      </c>
      <c r="AC171" s="7">
        <v>0</v>
      </c>
      <c r="AD171" s="7">
        <v>0</v>
      </c>
      <c r="AE171" s="7">
        <v>0</v>
      </c>
      <c r="AF171" s="7">
        <v>0</v>
      </c>
      <c r="AG171" s="7">
        <v>0</v>
      </c>
      <c r="AH171" s="7">
        <v>0</v>
      </c>
      <c r="AI171" s="7">
        <v>0</v>
      </c>
      <c r="AJ171" s="7">
        <v>0</v>
      </c>
      <c r="AK171" s="7">
        <v>0</v>
      </c>
      <c r="AL171" s="7">
        <v>0</v>
      </c>
      <c r="AM171" s="7">
        <v>0</v>
      </c>
      <c r="AN171" s="7">
        <v>0</v>
      </c>
      <c r="AO171" s="7">
        <v>0</v>
      </c>
      <c r="AP171" s="7">
        <v>0</v>
      </c>
      <c r="AQ171" s="7">
        <v>0</v>
      </c>
      <c r="AR171" s="7">
        <v>0</v>
      </c>
    </row>
    <row r="172" spans="1:44">
      <c r="A172" s="23">
        <v>314</v>
      </c>
      <c r="B172" s="18" t="s">
        <v>382</v>
      </c>
      <c r="C172" s="7">
        <v>2</v>
      </c>
      <c r="D172" s="7">
        <v>2</v>
      </c>
      <c r="E172" s="7">
        <v>2</v>
      </c>
      <c r="F172" s="7">
        <v>2</v>
      </c>
      <c r="G172" s="7">
        <v>2</v>
      </c>
      <c r="H172" s="7">
        <v>2</v>
      </c>
      <c r="I172" s="7">
        <v>2</v>
      </c>
      <c r="J172" s="7">
        <v>2</v>
      </c>
      <c r="K172" s="7">
        <v>2</v>
      </c>
      <c r="L172" s="7">
        <v>2</v>
      </c>
      <c r="M172" s="7">
        <v>2</v>
      </c>
      <c r="N172" s="7">
        <v>2</v>
      </c>
      <c r="O172" s="7">
        <v>2</v>
      </c>
      <c r="P172" s="7">
        <v>2</v>
      </c>
      <c r="Q172" s="7">
        <v>2</v>
      </c>
      <c r="R172" s="7">
        <v>2</v>
      </c>
      <c r="S172" s="7">
        <v>2</v>
      </c>
      <c r="T172" s="7">
        <v>2</v>
      </c>
      <c r="U172" s="7">
        <v>2</v>
      </c>
      <c r="V172" s="7">
        <v>2</v>
      </c>
      <c r="W172" s="7">
        <v>2</v>
      </c>
      <c r="X172" s="7">
        <v>2</v>
      </c>
      <c r="Y172" s="7">
        <v>2</v>
      </c>
      <c r="Z172" s="7">
        <v>2</v>
      </c>
      <c r="AA172" s="7">
        <v>2</v>
      </c>
      <c r="AB172" s="7">
        <v>2</v>
      </c>
      <c r="AC172" s="7">
        <v>2</v>
      </c>
      <c r="AD172" s="7">
        <v>2</v>
      </c>
      <c r="AE172" s="7">
        <v>2</v>
      </c>
      <c r="AF172" s="7">
        <v>2</v>
      </c>
      <c r="AG172" s="7">
        <v>2</v>
      </c>
      <c r="AH172" s="7">
        <v>2</v>
      </c>
      <c r="AI172" s="7">
        <v>2</v>
      </c>
      <c r="AJ172" s="7">
        <v>2</v>
      </c>
      <c r="AK172" s="7">
        <v>2</v>
      </c>
      <c r="AL172" s="7">
        <v>2</v>
      </c>
      <c r="AM172" s="7">
        <v>2</v>
      </c>
      <c r="AN172" s="7">
        <v>2</v>
      </c>
      <c r="AO172" s="7">
        <v>2</v>
      </c>
      <c r="AP172" s="7">
        <v>2</v>
      </c>
      <c r="AQ172" s="7">
        <v>2</v>
      </c>
      <c r="AR172" s="7">
        <v>2</v>
      </c>
    </row>
    <row r="173" spans="1:44">
      <c r="A173" s="23">
        <v>316</v>
      </c>
      <c r="B173" s="18" t="s">
        <v>383</v>
      </c>
      <c r="C173" s="7">
        <v>24</v>
      </c>
      <c r="D173" s="7">
        <v>24</v>
      </c>
      <c r="E173" s="7">
        <v>24</v>
      </c>
      <c r="F173" s="7">
        <v>24</v>
      </c>
      <c r="G173" s="7">
        <v>25</v>
      </c>
      <c r="H173" s="7">
        <v>25</v>
      </c>
      <c r="I173" s="7">
        <v>24</v>
      </c>
      <c r="J173" s="7">
        <v>25</v>
      </c>
      <c r="K173" s="7">
        <v>25</v>
      </c>
      <c r="L173" s="7">
        <v>25</v>
      </c>
      <c r="M173" s="7">
        <v>25</v>
      </c>
      <c r="N173" s="7">
        <v>25</v>
      </c>
      <c r="O173" s="7">
        <v>25</v>
      </c>
      <c r="P173" s="7">
        <v>25</v>
      </c>
      <c r="Q173" s="7">
        <v>25</v>
      </c>
      <c r="R173" s="7">
        <v>25</v>
      </c>
      <c r="S173" s="7">
        <v>23</v>
      </c>
      <c r="T173" s="7">
        <v>21</v>
      </c>
      <c r="U173" s="7">
        <v>21</v>
      </c>
      <c r="V173" s="7">
        <v>24</v>
      </c>
      <c r="W173" s="7">
        <v>24</v>
      </c>
      <c r="X173" s="7">
        <v>24</v>
      </c>
      <c r="Y173" s="7">
        <v>24</v>
      </c>
      <c r="Z173" s="7">
        <v>23</v>
      </c>
      <c r="AA173" s="7">
        <v>24</v>
      </c>
      <c r="AB173" s="7">
        <v>24</v>
      </c>
      <c r="AC173" s="7">
        <v>24</v>
      </c>
      <c r="AD173" s="7">
        <v>24</v>
      </c>
      <c r="AE173" s="7">
        <v>24</v>
      </c>
      <c r="AF173" s="7">
        <v>24</v>
      </c>
      <c r="AG173" s="7">
        <v>24</v>
      </c>
      <c r="AH173" s="7">
        <v>24</v>
      </c>
      <c r="AI173" s="7">
        <v>24</v>
      </c>
      <c r="AJ173" s="7">
        <v>24</v>
      </c>
      <c r="AK173" s="7">
        <v>24</v>
      </c>
      <c r="AL173" s="7">
        <v>24</v>
      </c>
      <c r="AM173" s="7">
        <v>24</v>
      </c>
      <c r="AN173" s="7">
        <v>24</v>
      </c>
      <c r="AO173" s="7">
        <v>24</v>
      </c>
      <c r="AP173" s="7">
        <v>24</v>
      </c>
      <c r="AQ173" s="7">
        <v>23</v>
      </c>
      <c r="AR173" s="7">
        <v>23</v>
      </c>
    </row>
    <row r="174" spans="1:44">
      <c r="A174" s="23">
        <v>317</v>
      </c>
      <c r="B174" s="18" t="s">
        <v>384</v>
      </c>
      <c r="C174" s="7">
        <v>8</v>
      </c>
      <c r="D174" s="7">
        <v>8</v>
      </c>
      <c r="E174" s="7">
        <v>8</v>
      </c>
      <c r="F174" s="7">
        <v>8</v>
      </c>
      <c r="G174" s="7">
        <v>8</v>
      </c>
      <c r="H174" s="7">
        <v>8</v>
      </c>
      <c r="I174" s="7">
        <v>8</v>
      </c>
      <c r="J174" s="7">
        <v>8</v>
      </c>
      <c r="K174" s="7">
        <v>8</v>
      </c>
      <c r="L174" s="7">
        <v>8</v>
      </c>
      <c r="M174" s="7">
        <v>8</v>
      </c>
      <c r="N174" s="7">
        <v>8</v>
      </c>
      <c r="O174" s="7">
        <v>8</v>
      </c>
      <c r="P174" s="7">
        <v>8</v>
      </c>
      <c r="Q174" s="7">
        <v>8</v>
      </c>
      <c r="R174" s="7">
        <v>8</v>
      </c>
      <c r="S174" s="7">
        <v>8</v>
      </c>
      <c r="T174" s="7">
        <v>8</v>
      </c>
      <c r="U174" s="7">
        <v>8</v>
      </c>
      <c r="V174" s="7">
        <v>8</v>
      </c>
      <c r="W174" s="7">
        <v>8</v>
      </c>
      <c r="X174" s="7">
        <v>8</v>
      </c>
      <c r="Y174" s="7">
        <v>8</v>
      </c>
      <c r="Z174" s="7">
        <v>8</v>
      </c>
      <c r="AA174" s="7">
        <v>8</v>
      </c>
      <c r="AB174" s="7">
        <v>8</v>
      </c>
      <c r="AC174" s="7">
        <v>8</v>
      </c>
      <c r="AD174" s="7">
        <v>8</v>
      </c>
      <c r="AE174" s="7">
        <v>8</v>
      </c>
      <c r="AF174" s="7">
        <v>7</v>
      </c>
      <c r="AG174" s="7">
        <v>7</v>
      </c>
      <c r="AH174" s="7">
        <v>7</v>
      </c>
      <c r="AI174" s="7">
        <v>7</v>
      </c>
      <c r="AJ174" s="7">
        <v>7</v>
      </c>
      <c r="AK174" s="7">
        <v>7</v>
      </c>
      <c r="AL174" s="7">
        <v>7</v>
      </c>
      <c r="AM174" s="7">
        <v>7</v>
      </c>
      <c r="AN174" s="7">
        <v>7</v>
      </c>
      <c r="AO174" s="7">
        <v>7</v>
      </c>
      <c r="AP174" s="7">
        <v>7</v>
      </c>
      <c r="AQ174" s="7">
        <v>7</v>
      </c>
      <c r="AR174" s="7">
        <v>7</v>
      </c>
    </row>
    <row r="175" spans="1:44">
      <c r="A175" s="23">
        <v>318</v>
      </c>
      <c r="B175" s="18" t="s">
        <v>385</v>
      </c>
      <c r="C175" s="7">
        <v>18</v>
      </c>
      <c r="D175" s="7">
        <v>18</v>
      </c>
      <c r="E175" s="7">
        <v>18</v>
      </c>
      <c r="F175" s="7">
        <v>18</v>
      </c>
      <c r="G175" s="7">
        <v>18</v>
      </c>
      <c r="H175" s="7">
        <v>17</v>
      </c>
      <c r="I175" s="7">
        <v>17</v>
      </c>
      <c r="J175" s="7">
        <v>17</v>
      </c>
      <c r="K175" s="7">
        <v>16</v>
      </c>
      <c r="L175" s="7">
        <v>16</v>
      </c>
      <c r="M175" s="7">
        <v>16</v>
      </c>
      <c r="N175" s="7">
        <v>15</v>
      </c>
      <c r="O175" s="7">
        <v>15</v>
      </c>
      <c r="P175" s="7">
        <v>15</v>
      </c>
      <c r="Q175" s="7">
        <v>15</v>
      </c>
      <c r="R175" s="7">
        <v>15</v>
      </c>
      <c r="S175" s="7">
        <v>14</v>
      </c>
      <c r="T175" s="7">
        <v>14</v>
      </c>
      <c r="U175" s="7">
        <v>14</v>
      </c>
      <c r="V175" s="7">
        <v>14</v>
      </c>
      <c r="W175" s="7">
        <v>14</v>
      </c>
      <c r="X175" s="7">
        <v>14</v>
      </c>
      <c r="Y175" s="7">
        <v>15</v>
      </c>
      <c r="Z175" s="7">
        <v>15</v>
      </c>
      <c r="AA175" s="7">
        <v>15</v>
      </c>
      <c r="AB175" s="7">
        <v>15</v>
      </c>
      <c r="AC175" s="7">
        <v>15</v>
      </c>
      <c r="AD175" s="7">
        <v>15</v>
      </c>
      <c r="AE175" s="7">
        <v>15</v>
      </c>
      <c r="AF175" s="7">
        <v>15</v>
      </c>
      <c r="AG175" s="7">
        <v>15</v>
      </c>
      <c r="AH175" s="7">
        <v>15</v>
      </c>
      <c r="AI175" s="7">
        <v>15</v>
      </c>
      <c r="AJ175" s="7">
        <v>15</v>
      </c>
      <c r="AK175" s="7">
        <v>15</v>
      </c>
      <c r="AL175" s="7">
        <v>16</v>
      </c>
      <c r="AM175" s="7">
        <v>15</v>
      </c>
      <c r="AN175" s="7">
        <v>15</v>
      </c>
      <c r="AO175" s="7">
        <v>15</v>
      </c>
      <c r="AP175" s="7">
        <v>15</v>
      </c>
      <c r="AQ175" s="7">
        <v>15</v>
      </c>
      <c r="AR175" s="7">
        <v>16</v>
      </c>
    </row>
    <row r="176" spans="1:44">
      <c r="A176" s="23">
        <v>319</v>
      </c>
      <c r="B176" s="18" t="s">
        <v>386</v>
      </c>
      <c r="C176" s="7">
        <v>18</v>
      </c>
      <c r="D176" s="7">
        <v>18</v>
      </c>
      <c r="E176" s="7">
        <v>18</v>
      </c>
      <c r="F176" s="7">
        <v>18</v>
      </c>
      <c r="G176" s="7">
        <v>18</v>
      </c>
      <c r="H176" s="7">
        <v>18</v>
      </c>
      <c r="I176" s="7">
        <v>18</v>
      </c>
      <c r="J176" s="7">
        <v>18</v>
      </c>
      <c r="K176" s="7">
        <v>18</v>
      </c>
      <c r="L176" s="7">
        <v>18</v>
      </c>
      <c r="M176" s="7">
        <v>18</v>
      </c>
      <c r="N176" s="7">
        <v>18</v>
      </c>
      <c r="O176" s="7">
        <v>18</v>
      </c>
      <c r="P176" s="7">
        <v>19</v>
      </c>
      <c r="Q176" s="7">
        <v>19</v>
      </c>
      <c r="R176" s="7">
        <v>19</v>
      </c>
      <c r="S176" s="7">
        <v>19</v>
      </c>
      <c r="T176" s="7">
        <v>19</v>
      </c>
      <c r="U176" s="7">
        <v>20</v>
      </c>
      <c r="V176" s="7">
        <v>20</v>
      </c>
      <c r="W176" s="7">
        <v>20</v>
      </c>
      <c r="X176" s="7">
        <v>20</v>
      </c>
      <c r="Y176" s="7">
        <v>20</v>
      </c>
      <c r="Z176" s="7">
        <v>20</v>
      </c>
      <c r="AA176" s="7">
        <v>20</v>
      </c>
      <c r="AB176" s="7">
        <v>20</v>
      </c>
      <c r="AC176" s="7">
        <v>19</v>
      </c>
      <c r="AD176" s="7">
        <v>19</v>
      </c>
      <c r="AE176" s="7">
        <v>19</v>
      </c>
      <c r="AF176" s="7">
        <v>19</v>
      </c>
      <c r="AG176" s="7">
        <v>19</v>
      </c>
      <c r="AH176" s="7">
        <v>19</v>
      </c>
      <c r="AI176" s="7">
        <v>19</v>
      </c>
      <c r="AJ176" s="7">
        <v>19</v>
      </c>
      <c r="AK176" s="7">
        <v>19</v>
      </c>
      <c r="AL176" s="7">
        <v>19</v>
      </c>
      <c r="AM176" s="7">
        <v>19</v>
      </c>
      <c r="AN176" s="7">
        <v>19</v>
      </c>
      <c r="AO176" s="7">
        <v>19</v>
      </c>
      <c r="AP176" s="7">
        <v>19</v>
      </c>
      <c r="AQ176" s="7">
        <v>20</v>
      </c>
      <c r="AR176" s="7">
        <v>20</v>
      </c>
    </row>
    <row r="177" spans="1:44">
      <c r="A177" s="23">
        <v>320</v>
      </c>
      <c r="B177" s="18" t="s">
        <v>387</v>
      </c>
      <c r="C177" s="7">
        <v>23</v>
      </c>
      <c r="D177" s="7">
        <v>23</v>
      </c>
      <c r="E177" s="7">
        <v>23</v>
      </c>
      <c r="F177" s="7">
        <v>23</v>
      </c>
      <c r="G177" s="7">
        <v>23</v>
      </c>
      <c r="H177" s="7">
        <v>23</v>
      </c>
      <c r="I177" s="7">
        <v>23</v>
      </c>
      <c r="J177" s="7">
        <v>23</v>
      </c>
      <c r="K177" s="7">
        <v>24</v>
      </c>
      <c r="L177" s="7">
        <v>24</v>
      </c>
      <c r="M177" s="7">
        <v>24</v>
      </c>
      <c r="N177" s="7">
        <v>24</v>
      </c>
      <c r="O177" s="7">
        <v>24</v>
      </c>
      <c r="P177" s="7">
        <v>24</v>
      </c>
      <c r="Q177" s="7">
        <v>24</v>
      </c>
      <c r="R177" s="7">
        <v>24</v>
      </c>
      <c r="S177" s="7">
        <v>24</v>
      </c>
      <c r="T177" s="7">
        <v>24</v>
      </c>
      <c r="U177" s="7">
        <v>24</v>
      </c>
      <c r="V177" s="7">
        <v>24</v>
      </c>
      <c r="W177" s="7">
        <v>24</v>
      </c>
      <c r="X177" s="7">
        <v>24</v>
      </c>
      <c r="Y177" s="7">
        <v>24</v>
      </c>
      <c r="Z177" s="7">
        <v>23</v>
      </c>
      <c r="AA177" s="7">
        <v>23</v>
      </c>
      <c r="AB177" s="7">
        <v>23</v>
      </c>
      <c r="AC177" s="7">
        <v>23</v>
      </c>
      <c r="AD177" s="7">
        <v>23</v>
      </c>
      <c r="AE177" s="7">
        <v>23</v>
      </c>
      <c r="AF177" s="7">
        <v>23</v>
      </c>
      <c r="AG177" s="7">
        <v>24</v>
      </c>
      <c r="AH177" s="7">
        <v>24</v>
      </c>
      <c r="AI177" s="7">
        <v>23</v>
      </c>
      <c r="AJ177" s="7">
        <v>23</v>
      </c>
      <c r="AK177" s="7">
        <v>23</v>
      </c>
      <c r="AL177" s="7">
        <v>23</v>
      </c>
      <c r="AM177" s="7">
        <v>23</v>
      </c>
      <c r="AN177" s="7">
        <v>23</v>
      </c>
      <c r="AO177" s="7">
        <v>23</v>
      </c>
      <c r="AP177" s="7">
        <v>23</v>
      </c>
      <c r="AQ177" s="7">
        <v>23</v>
      </c>
      <c r="AR177" s="7">
        <v>24</v>
      </c>
    </row>
    <row r="178" spans="1:44">
      <c r="A178" s="23">
        <v>321</v>
      </c>
      <c r="B178" s="18" t="s">
        <v>388</v>
      </c>
      <c r="C178" s="7">
        <v>5</v>
      </c>
      <c r="D178" s="7">
        <v>5</v>
      </c>
      <c r="E178" s="7">
        <v>5</v>
      </c>
      <c r="F178" s="7">
        <v>5</v>
      </c>
      <c r="G178" s="7">
        <v>5</v>
      </c>
      <c r="H178" s="7">
        <v>5</v>
      </c>
      <c r="I178" s="7">
        <v>5</v>
      </c>
      <c r="J178" s="7">
        <v>5</v>
      </c>
      <c r="K178" s="7">
        <v>5</v>
      </c>
      <c r="L178" s="7">
        <v>5</v>
      </c>
      <c r="M178" s="7">
        <v>5</v>
      </c>
      <c r="N178" s="7">
        <v>5</v>
      </c>
      <c r="O178" s="7">
        <v>5</v>
      </c>
      <c r="P178" s="7">
        <v>5</v>
      </c>
      <c r="Q178" s="7">
        <v>5</v>
      </c>
      <c r="R178" s="7">
        <v>5</v>
      </c>
      <c r="S178" s="7">
        <v>5</v>
      </c>
      <c r="T178" s="7">
        <v>5</v>
      </c>
      <c r="U178" s="7">
        <v>5</v>
      </c>
      <c r="V178" s="7">
        <v>5</v>
      </c>
      <c r="W178" s="7">
        <v>5</v>
      </c>
      <c r="X178" s="7">
        <v>5</v>
      </c>
      <c r="Y178" s="7">
        <v>5</v>
      </c>
      <c r="Z178" s="7">
        <v>5</v>
      </c>
      <c r="AA178" s="7">
        <v>5</v>
      </c>
      <c r="AB178" s="7">
        <v>5</v>
      </c>
      <c r="AC178" s="7">
        <v>5</v>
      </c>
      <c r="AD178" s="7">
        <v>5</v>
      </c>
      <c r="AE178" s="7">
        <v>5</v>
      </c>
      <c r="AF178" s="7">
        <v>5</v>
      </c>
      <c r="AG178" s="7">
        <v>5</v>
      </c>
      <c r="AH178" s="7">
        <v>5</v>
      </c>
      <c r="AI178" s="7">
        <v>5</v>
      </c>
      <c r="AJ178" s="7">
        <v>5</v>
      </c>
      <c r="AK178" s="7">
        <v>5</v>
      </c>
      <c r="AL178" s="7">
        <v>5</v>
      </c>
      <c r="AM178" s="7">
        <v>5</v>
      </c>
      <c r="AN178" s="7">
        <v>5</v>
      </c>
      <c r="AO178" s="7">
        <v>5</v>
      </c>
      <c r="AP178" s="7">
        <v>5</v>
      </c>
      <c r="AQ178" s="7">
        <v>5</v>
      </c>
      <c r="AR178" s="7">
        <v>6</v>
      </c>
    </row>
    <row r="179" spans="1:44">
      <c r="A179" s="23">
        <v>322</v>
      </c>
      <c r="B179" s="18" t="s">
        <v>389</v>
      </c>
      <c r="C179" s="7">
        <v>8</v>
      </c>
      <c r="D179" s="7">
        <v>9</v>
      </c>
      <c r="E179" s="7">
        <v>9</v>
      </c>
      <c r="F179" s="7">
        <v>9</v>
      </c>
      <c r="G179" s="7">
        <v>10</v>
      </c>
      <c r="H179" s="7">
        <v>10</v>
      </c>
      <c r="I179" s="7">
        <v>10</v>
      </c>
      <c r="J179" s="7">
        <v>10</v>
      </c>
      <c r="K179" s="7">
        <v>10</v>
      </c>
      <c r="L179" s="7">
        <v>10</v>
      </c>
      <c r="M179" s="7">
        <v>10</v>
      </c>
      <c r="N179" s="7">
        <v>10</v>
      </c>
      <c r="O179" s="7">
        <v>10</v>
      </c>
      <c r="P179" s="7">
        <v>9</v>
      </c>
      <c r="Q179" s="7">
        <v>9</v>
      </c>
      <c r="R179" s="7">
        <v>9</v>
      </c>
      <c r="S179" s="7">
        <v>9</v>
      </c>
      <c r="T179" s="7">
        <v>9</v>
      </c>
      <c r="U179" s="7">
        <v>9</v>
      </c>
      <c r="V179" s="7">
        <v>9</v>
      </c>
      <c r="W179" s="7">
        <v>9</v>
      </c>
      <c r="X179" s="7">
        <v>9</v>
      </c>
      <c r="Y179" s="7">
        <v>9</v>
      </c>
      <c r="Z179" s="7">
        <v>9</v>
      </c>
      <c r="AA179" s="7">
        <v>9</v>
      </c>
      <c r="AB179" s="7">
        <v>9</v>
      </c>
      <c r="AC179" s="7">
        <v>9</v>
      </c>
      <c r="AD179" s="7">
        <v>9</v>
      </c>
      <c r="AE179" s="7">
        <v>9</v>
      </c>
      <c r="AF179" s="7">
        <v>9</v>
      </c>
      <c r="AG179" s="7">
        <v>9</v>
      </c>
      <c r="AH179" s="7">
        <v>9</v>
      </c>
      <c r="AI179" s="7">
        <v>9</v>
      </c>
      <c r="AJ179" s="7">
        <v>9</v>
      </c>
      <c r="AK179" s="7">
        <v>9</v>
      </c>
      <c r="AL179" s="7">
        <v>9</v>
      </c>
      <c r="AM179" s="7">
        <v>9</v>
      </c>
      <c r="AN179" s="7">
        <v>9</v>
      </c>
      <c r="AO179" s="7">
        <v>9</v>
      </c>
      <c r="AP179" s="7">
        <v>9</v>
      </c>
      <c r="AQ179" s="7">
        <v>9</v>
      </c>
      <c r="AR179" s="7">
        <v>9</v>
      </c>
    </row>
    <row r="180" spans="1:44">
      <c r="A180" s="23">
        <v>323</v>
      </c>
      <c r="B180" s="18" t="s">
        <v>390</v>
      </c>
      <c r="C180" s="7">
        <v>17</v>
      </c>
      <c r="D180" s="7">
        <v>16</v>
      </c>
      <c r="E180" s="7">
        <v>16</v>
      </c>
      <c r="F180" s="7">
        <v>16</v>
      </c>
      <c r="G180" s="7">
        <v>16</v>
      </c>
      <c r="H180" s="7">
        <v>16</v>
      </c>
      <c r="I180" s="7">
        <v>16</v>
      </c>
      <c r="J180" s="7">
        <v>16</v>
      </c>
      <c r="K180" s="7">
        <v>16</v>
      </c>
      <c r="L180" s="7">
        <v>16</v>
      </c>
      <c r="M180" s="7">
        <v>16</v>
      </c>
      <c r="N180" s="7">
        <v>16</v>
      </c>
      <c r="O180" s="7">
        <v>16</v>
      </c>
      <c r="P180" s="7">
        <v>14</v>
      </c>
      <c r="Q180" s="7">
        <v>14</v>
      </c>
      <c r="R180" s="7">
        <v>14</v>
      </c>
      <c r="S180" s="7">
        <v>14</v>
      </c>
      <c r="T180" s="7">
        <v>14</v>
      </c>
      <c r="U180" s="7">
        <v>13</v>
      </c>
      <c r="V180" s="7">
        <v>13</v>
      </c>
      <c r="W180" s="7">
        <v>13</v>
      </c>
      <c r="X180" s="7">
        <v>13</v>
      </c>
      <c r="Y180" s="7">
        <v>13</v>
      </c>
      <c r="Z180" s="7">
        <v>13</v>
      </c>
      <c r="AA180" s="7">
        <v>13</v>
      </c>
      <c r="AB180" s="7">
        <v>13</v>
      </c>
      <c r="AC180" s="7">
        <v>13</v>
      </c>
      <c r="AD180" s="7">
        <v>13</v>
      </c>
      <c r="AE180" s="7">
        <v>13</v>
      </c>
      <c r="AF180" s="7">
        <v>13</v>
      </c>
      <c r="AG180" s="7">
        <v>13</v>
      </c>
      <c r="AH180" s="7">
        <v>13</v>
      </c>
      <c r="AI180" s="7">
        <v>13</v>
      </c>
      <c r="AJ180" s="7">
        <v>13</v>
      </c>
      <c r="AK180" s="7">
        <v>13</v>
      </c>
      <c r="AL180" s="7">
        <v>12</v>
      </c>
      <c r="AM180" s="7">
        <v>12</v>
      </c>
      <c r="AN180" s="7">
        <v>12</v>
      </c>
      <c r="AO180" s="7">
        <v>13</v>
      </c>
      <c r="AP180" s="7">
        <v>13</v>
      </c>
      <c r="AQ180" s="7">
        <v>14</v>
      </c>
      <c r="AR180" s="7">
        <v>14</v>
      </c>
    </row>
    <row r="181" spans="1:44">
      <c r="A181" s="23">
        <v>324</v>
      </c>
      <c r="B181" s="18" t="s">
        <v>391</v>
      </c>
      <c r="C181" s="7">
        <v>274</v>
      </c>
      <c r="D181" s="7">
        <v>270</v>
      </c>
      <c r="E181" s="7">
        <v>270</v>
      </c>
      <c r="F181" s="7">
        <v>271</v>
      </c>
      <c r="G181" s="7">
        <v>272</v>
      </c>
      <c r="H181" s="7">
        <v>276</v>
      </c>
      <c r="I181" s="7">
        <v>278</v>
      </c>
      <c r="J181" s="7">
        <v>278</v>
      </c>
      <c r="K181" s="7">
        <v>278</v>
      </c>
      <c r="L181" s="7">
        <v>278</v>
      </c>
      <c r="M181" s="7">
        <v>278</v>
      </c>
      <c r="N181" s="7">
        <v>276</v>
      </c>
      <c r="O181" s="7">
        <v>277</v>
      </c>
      <c r="P181" s="7">
        <v>274</v>
      </c>
      <c r="Q181" s="7">
        <v>274</v>
      </c>
      <c r="R181" s="7">
        <v>274</v>
      </c>
      <c r="S181" s="7">
        <v>276</v>
      </c>
      <c r="T181" s="7">
        <v>275</v>
      </c>
      <c r="U181" s="7">
        <v>273</v>
      </c>
      <c r="V181" s="7">
        <v>272</v>
      </c>
      <c r="W181" s="7">
        <v>270</v>
      </c>
      <c r="X181" s="7">
        <v>270</v>
      </c>
      <c r="Y181" s="7">
        <v>270</v>
      </c>
      <c r="Z181" s="7">
        <v>268</v>
      </c>
      <c r="AA181" s="7">
        <v>264</v>
      </c>
      <c r="AB181" s="7">
        <v>267</v>
      </c>
      <c r="AC181" s="7">
        <v>265</v>
      </c>
      <c r="AD181" s="7">
        <v>267</v>
      </c>
      <c r="AE181" s="7">
        <v>265</v>
      </c>
      <c r="AF181" s="7">
        <v>263</v>
      </c>
      <c r="AG181" s="7">
        <v>265</v>
      </c>
      <c r="AH181" s="7">
        <v>264</v>
      </c>
      <c r="AI181" s="7">
        <v>264</v>
      </c>
      <c r="AJ181" s="7">
        <v>268</v>
      </c>
      <c r="AK181" s="7">
        <v>265</v>
      </c>
      <c r="AL181" s="7">
        <v>265</v>
      </c>
      <c r="AM181" s="7">
        <v>268</v>
      </c>
      <c r="AN181" s="7">
        <v>266</v>
      </c>
      <c r="AO181" s="7">
        <v>266</v>
      </c>
      <c r="AP181" s="7">
        <v>266</v>
      </c>
      <c r="AQ181" s="7">
        <v>267</v>
      </c>
      <c r="AR181" s="7">
        <v>261</v>
      </c>
    </row>
    <row r="182" spans="1:44">
      <c r="A182" s="23">
        <v>325</v>
      </c>
      <c r="B182" s="18" t="s">
        <v>392</v>
      </c>
      <c r="C182" s="7">
        <v>10</v>
      </c>
      <c r="D182" s="7">
        <v>10</v>
      </c>
      <c r="E182" s="7">
        <v>10</v>
      </c>
      <c r="F182" s="7">
        <v>10</v>
      </c>
      <c r="G182" s="7">
        <v>10</v>
      </c>
      <c r="H182" s="7">
        <v>10</v>
      </c>
      <c r="I182" s="7">
        <v>10</v>
      </c>
      <c r="J182" s="7">
        <v>10</v>
      </c>
      <c r="K182" s="7">
        <v>10</v>
      </c>
      <c r="L182" s="7">
        <v>10</v>
      </c>
      <c r="M182" s="7">
        <v>10</v>
      </c>
      <c r="N182" s="7">
        <v>10</v>
      </c>
      <c r="O182" s="7">
        <v>10</v>
      </c>
      <c r="P182" s="7">
        <v>10</v>
      </c>
      <c r="Q182" s="7">
        <v>10</v>
      </c>
      <c r="R182" s="7">
        <v>10</v>
      </c>
      <c r="S182" s="7">
        <v>10</v>
      </c>
      <c r="T182" s="7">
        <v>10</v>
      </c>
      <c r="U182" s="7">
        <v>10</v>
      </c>
      <c r="V182" s="7">
        <v>10</v>
      </c>
      <c r="W182" s="7">
        <v>9</v>
      </c>
      <c r="X182" s="7">
        <v>9</v>
      </c>
      <c r="Y182" s="7">
        <v>9</v>
      </c>
      <c r="Z182" s="7">
        <v>9</v>
      </c>
      <c r="AA182" s="7">
        <v>9</v>
      </c>
      <c r="AB182" s="7">
        <v>9</v>
      </c>
      <c r="AC182" s="7">
        <v>9</v>
      </c>
      <c r="AD182" s="7">
        <v>9</v>
      </c>
      <c r="AE182" s="7">
        <v>9</v>
      </c>
      <c r="AF182" s="7">
        <v>9</v>
      </c>
      <c r="AG182" s="7">
        <v>9</v>
      </c>
      <c r="AH182" s="7">
        <v>9</v>
      </c>
      <c r="AI182" s="7">
        <v>9</v>
      </c>
      <c r="AJ182" s="7">
        <v>9</v>
      </c>
      <c r="AK182" s="7">
        <v>9</v>
      </c>
      <c r="AL182" s="7">
        <v>9</v>
      </c>
      <c r="AM182" s="7">
        <v>9</v>
      </c>
      <c r="AN182" s="7">
        <v>9</v>
      </c>
      <c r="AO182" s="7">
        <v>9</v>
      </c>
      <c r="AP182" s="7">
        <v>9</v>
      </c>
      <c r="AQ182" s="7">
        <v>9</v>
      </c>
      <c r="AR182" s="7">
        <v>10</v>
      </c>
    </row>
    <row r="183" spans="1:44">
      <c r="A183" s="23">
        <v>326</v>
      </c>
      <c r="B183" s="18" t="s">
        <v>393</v>
      </c>
      <c r="C183" s="7">
        <v>0</v>
      </c>
      <c r="D183" s="7">
        <v>0</v>
      </c>
      <c r="E183" s="7">
        <v>0</v>
      </c>
      <c r="F183" s="7">
        <v>0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0</v>
      </c>
      <c r="N183" s="7">
        <v>0</v>
      </c>
      <c r="O183" s="7">
        <v>0</v>
      </c>
      <c r="P183" s="7">
        <v>0</v>
      </c>
      <c r="Q183" s="7">
        <v>0</v>
      </c>
      <c r="R183" s="7">
        <v>0</v>
      </c>
      <c r="S183" s="7">
        <v>0</v>
      </c>
      <c r="T183" s="7">
        <v>0</v>
      </c>
      <c r="U183" s="7">
        <v>0</v>
      </c>
      <c r="V183" s="7">
        <v>0</v>
      </c>
      <c r="W183" s="7">
        <v>0</v>
      </c>
      <c r="X183" s="7">
        <v>0</v>
      </c>
      <c r="Y183" s="7">
        <v>0</v>
      </c>
      <c r="Z183" s="7">
        <v>0</v>
      </c>
      <c r="AA183" s="7">
        <v>0</v>
      </c>
      <c r="AB183" s="7">
        <v>0</v>
      </c>
      <c r="AC183" s="7">
        <v>0</v>
      </c>
      <c r="AD183" s="7">
        <v>0</v>
      </c>
      <c r="AE183" s="7">
        <v>0</v>
      </c>
      <c r="AF183" s="7">
        <v>0</v>
      </c>
      <c r="AG183" s="7">
        <v>0</v>
      </c>
      <c r="AH183" s="7">
        <v>0</v>
      </c>
      <c r="AI183" s="7">
        <v>0</v>
      </c>
      <c r="AJ183" s="7">
        <v>0</v>
      </c>
      <c r="AK183" s="7">
        <v>0</v>
      </c>
      <c r="AL183" s="7">
        <v>0</v>
      </c>
      <c r="AM183" s="7">
        <v>0</v>
      </c>
      <c r="AN183" s="7">
        <v>0</v>
      </c>
      <c r="AO183" s="7">
        <v>0</v>
      </c>
      <c r="AP183" s="7">
        <v>0</v>
      </c>
      <c r="AQ183" s="7">
        <v>0</v>
      </c>
      <c r="AR183" s="7">
        <v>0</v>
      </c>
    </row>
    <row r="184" spans="1:44">
      <c r="A184" s="23">
        <v>327</v>
      </c>
      <c r="B184" s="18" t="s">
        <v>394</v>
      </c>
      <c r="C184" s="7">
        <v>152</v>
      </c>
      <c r="D184" s="7">
        <v>155</v>
      </c>
      <c r="E184" s="7">
        <v>153</v>
      </c>
      <c r="F184" s="7">
        <v>156</v>
      </c>
      <c r="G184" s="7">
        <v>156</v>
      </c>
      <c r="H184" s="7">
        <v>158</v>
      </c>
      <c r="I184" s="7">
        <v>158</v>
      </c>
      <c r="J184" s="7">
        <v>160</v>
      </c>
      <c r="K184" s="7">
        <v>158</v>
      </c>
      <c r="L184" s="7">
        <v>158</v>
      </c>
      <c r="M184" s="7">
        <v>155</v>
      </c>
      <c r="N184" s="7">
        <v>154</v>
      </c>
      <c r="O184" s="7">
        <v>154</v>
      </c>
      <c r="P184" s="7">
        <v>154</v>
      </c>
      <c r="Q184" s="7">
        <v>154</v>
      </c>
      <c r="R184" s="7">
        <v>157</v>
      </c>
      <c r="S184" s="7">
        <v>157</v>
      </c>
      <c r="T184" s="7">
        <v>156</v>
      </c>
      <c r="U184" s="7">
        <v>162</v>
      </c>
      <c r="V184" s="7">
        <v>162</v>
      </c>
      <c r="W184" s="7">
        <v>164</v>
      </c>
      <c r="X184" s="7">
        <v>165</v>
      </c>
      <c r="Y184" s="7">
        <v>167</v>
      </c>
      <c r="Z184" s="7">
        <v>167</v>
      </c>
      <c r="AA184" s="7">
        <v>166</v>
      </c>
      <c r="AB184" s="7">
        <v>166</v>
      </c>
      <c r="AC184" s="7">
        <v>166</v>
      </c>
      <c r="AD184" s="7">
        <v>166</v>
      </c>
      <c r="AE184" s="7">
        <v>165</v>
      </c>
      <c r="AF184" s="7">
        <v>163</v>
      </c>
      <c r="AG184" s="7">
        <v>163</v>
      </c>
      <c r="AH184" s="7">
        <v>164</v>
      </c>
      <c r="AI184" s="7">
        <v>162</v>
      </c>
      <c r="AJ184" s="7">
        <v>161</v>
      </c>
      <c r="AK184" s="7">
        <v>163</v>
      </c>
      <c r="AL184" s="7">
        <v>163</v>
      </c>
      <c r="AM184" s="7">
        <v>163</v>
      </c>
      <c r="AN184" s="7">
        <v>164</v>
      </c>
      <c r="AO184" s="7">
        <v>163</v>
      </c>
      <c r="AP184" s="7">
        <v>157</v>
      </c>
      <c r="AQ184" s="7">
        <v>156</v>
      </c>
      <c r="AR184" s="7">
        <v>156</v>
      </c>
    </row>
    <row r="185" spans="1:44">
      <c r="A185" s="23">
        <v>328</v>
      </c>
      <c r="B185" s="18" t="s">
        <v>395</v>
      </c>
      <c r="C185" s="7">
        <v>18</v>
      </c>
      <c r="D185" s="7">
        <v>18</v>
      </c>
      <c r="E185" s="7">
        <v>18</v>
      </c>
      <c r="F185" s="7">
        <v>18</v>
      </c>
      <c r="G185" s="7">
        <v>19</v>
      </c>
      <c r="H185" s="7">
        <v>19</v>
      </c>
      <c r="I185" s="7">
        <v>19</v>
      </c>
      <c r="J185" s="7">
        <v>19</v>
      </c>
      <c r="K185" s="7">
        <v>19</v>
      </c>
      <c r="L185" s="7">
        <v>19</v>
      </c>
      <c r="M185" s="7">
        <v>19</v>
      </c>
      <c r="N185" s="7">
        <v>19</v>
      </c>
      <c r="O185" s="7">
        <v>19</v>
      </c>
      <c r="P185" s="7">
        <v>19</v>
      </c>
      <c r="Q185" s="7">
        <v>19</v>
      </c>
      <c r="R185" s="7">
        <v>19</v>
      </c>
      <c r="S185" s="7">
        <v>19</v>
      </c>
      <c r="T185" s="7">
        <v>20</v>
      </c>
      <c r="U185" s="7">
        <v>20</v>
      </c>
      <c r="V185" s="7">
        <v>20</v>
      </c>
      <c r="W185" s="7">
        <v>20</v>
      </c>
      <c r="X185" s="7">
        <v>20</v>
      </c>
      <c r="Y185" s="7">
        <v>20</v>
      </c>
      <c r="Z185" s="7">
        <v>20</v>
      </c>
      <c r="AA185" s="7">
        <v>20</v>
      </c>
      <c r="AB185" s="7">
        <v>20</v>
      </c>
      <c r="AC185" s="7">
        <v>20</v>
      </c>
      <c r="AD185" s="7">
        <v>20</v>
      </c>
      <c r="AE185" s="7">
        <v>20</v>
      </c>
      <c r="AF185" s="7">
        <v>20</v>
      </c>
      <c r="AG185" s="7">
        <v>20</v>
      </c>
      <c r="AH185" s="7">
        <v>20</v>
      </c>
      <c r="AI185" s="7">
        <v>20</v>
      </c>
      <c r="AJ185" s="7">
        <v>20</v>
      </c>
      <c r="AK185" s="7">
        <v>20</v>
      </c>
      <c r="AL185" s="7">
        <v>20</v>
      </c>
      <c r="AM185" s="7">
        <v>20</v>
      </c>
      <c r="AN185" s="7">
        <v>20</v>
      </c>
      <c r="AO185" s="7">
        <v>20</v>
      </c>
      <c r="AP185" s="7">
        <v>19</v>
      </c>
      <c r="AQ185" s="7">
        <v>19</v>
      </c>
      <c r="AR185" s="7">
        <v>19</v>
      </c>
    </row>
    <row r="186" spans="1:44">
      <c r="A186" s="23">
        <v>329</v>
      </c>
      <c r="B186" s="18" t="s">
        <v>396</v>
      </c>
      <c r="C186" s="7">
        <v>30</v>
      </c>
      <c r="D186" s="7">
        <v>30</v>
      </c>
      <c r="E186" s="7">
        <v>30</v>
      </c>
      <c r="F186" s="7">
        <v>30</v>
      </c>
      <c r="G186" s="7">
        <v>30</v>
      </c>
      <c r="H186" s="7">
        <v>30</v>
      </c>
      <c r="I186" s="7">
        <v>30</v>
      </c>
      <c r="J186" s="7">
        <v>30</v>
      </c>
      <c r="K186" s="7">
        <v>30</v>
      </c>
      <c r="L186" s="7">
        <v>30</v>
      </c>
      <c r="M186" s="7">
        <v>30</v>
      </c>
      <c r="N186" s="7">
        <v>30</v>
      </c>
      <c r="O186" s="7">
        <v>30</v>
      </c>
      <c r="P186" s="7">
        <v>30</v>
      </c>
      <c r="Q186" s="7">
        <v>30</v>
      </c>
      <c r="R186" s="7">
        <v>30</v>
      </c>
      <c r="S186" s="7">
        <v>30</v>
      </c>
      <c r="T186" s="7">
        <v>30</v>
      </c>
      <c r="U186" s="7">
        <v>30</v>
      </c>
      <c r="V186" s="7">
        <v>29</v>
      </c>
      <c r="W186" s="7">
        <v>29</v>
      </c>
      <c r="X186" s="7">
        <v>29</v>
      </c>
      <c r="Y186" s="7">
        <v>29</v>
      </c>
      <c r="Z186" s="7">
        <v>29</v>
      </c>
      <c r="AA186" s="7">
        <v>29</v>
      </c>
      <c r="AB186" s="7">
        <v>29</v>
      </c>
      <c r="AC186" s="7">
        <v>29</v>
      </c>
      <c r="AD186" s="7">
        <v>29</v>
      </c>
      <c r="AE186" s="7">
        <v>30</v>
      </c>
      <c r="AF186" s="7">
        <v>29</v>
      </c>
      <c r="AG186" s="7">
        <v>29</v>
      </c>
      <c r="AH186" s="7">
        <v>29</v>
      </c>
      <c r="AI186" s="7">
        <v>29</v>
      </c>
      <c r="AJ186" s="7">
        <v>30</v>
      </c>
      <c r="AK186" s="7">
        <v>30</v>
      </c>
      <c r="AL186" s="7">
        <v>30</v>
      </c>
      <c r="AM186" s="7">
        <v>30</v>
      </c>
      <c r="AN186" s="7">
        <v>30</v>
      </c>
      <c r="AO186" s="7">
        <v>30</v>
      </c>
      <c r="AP186" s="7">
        <v>30</v>
      </c>
      <c r="AQ186" s="7">
        <v>29</v>
      </c>
      <c r="AR186" s="7">
        <v>29</v>
      </c>
    </row>
    <row r="187" spans="1:44">
      <c r="A187" s="23">
        <v>402</v>
      </c>
      <c r="B187" s="18" t="s">
        <v>397</v>
      </c>
      <c r="C187" s="7">
        <v>0</v>
      </c>
      <c r="D187" s="7">
        <v>0</v>
      </c>
      <c r="E187" s="7">
        <v>0</v>
      </c>
      <c r="F187" s="7">
        <v>0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>
        <v>0</v>
      </c>
      <c r="P187" s="7">
        <v>0</v>
      </c>
      <c r="Q187" s="7">
        <v>0</v>
      </c>
      <c r="R187" s="7">
        <v>0</v>
      </c>
      <c r="S187" s="7">
        <v>0</v>
      </c>
      <c r="T187" s="7">
        <v>0</v>
      </c>
      <c r="U187" s="7">
        <v>0</v>
      </c>
      <c r="V187" s="7">
        <v>0</v>
      </c>
      <c r="W187" s="7">
        <v>0</v>
      </c>
      <c r="X187" s="7">
        <v>0</v>
      </c>
      <c r="Y187" s="7">
        <v>0</v>
      </c>
      <c r="Z187" s="7">
        <v>0</v>
      </c>
      <c r="AA187" s="7">
        <v>0</v>
      </c>
      <c r="AB187" s="7">
        <v>0</v>
      </c>
      <c r="AC187" s="7">
        <v>0</v>
      </c>
      <c r="AD187" s="7">
        <v>0</v>
      </c>
      <c r="AE187" s="7">
        <v>0</v>
      </c>
      <c r="AF187" s="7">
        <v>0</v>
      </c>
      <c r="AG187" s="7">
        <v>0</v>
      </c>
      <c r="AH187" s="7">
        <v>0</v>
      </c>
      <c r="AI187" s="7">
        <v>0</v>
      </c>
      <c r="AJ187" s="7">
        <v>0</v>
      </c>
      <c r="AK187" s="7">
        <v>0</v>
      </c>
      <c r="AL187" s="7">
        <v>0</v>
      </c>
      <c r="AM187" s="7">
        <v>0</v>
      </c>
      <c r="AN187" s="7">
        <v>0</v>
      </c>
      <c r="AO187" s="7">
        <v>0</v>
      </c>
      <c r="AP187" s="7">
        <v>0</v>
      </c>
      <c r="AQ187" s="7">
        <v>0</v>
      </c>
      <c r="AR187" s="7">
        <v>0</v>
      </c>
    </row>
    <row r="188" spans="1:44">
      <c r="A188" s="23">
        <v>406</v>
      </c>
      <c r="B188" s="18" t="s">
        <v>398</v>
      </c>
      <c r="C188" s="7">
        <v>64</v>
      </c>
      <c r="D188" s="7">
        <v>64</v>
      </c>
      <c r="E188" s="7">
        <v>64</v>
      </c>
      <c r="F188" s="7">
        <v>64</v>
      </c>
      <c r="G188" s="7">
        <v>64</v>
      </c>
      <c r="H188" s="7">
        <v>64</v>
      </c>
      <c r="I188" s="7">
        <v>64</v>
      </c>
      <c r="J188" s="7">
        <v>64</v>
      </c>
      <c r="K188" s="7">
        <v>64</v>
      </c>
      <c r="L188" s="7">
        <v>64</v>
      </c>
      <c r="M188" s="7">
        <v>64</v>
      </c>
      <c r="N188" s="7">
        <v>64</v>
      </c>
      <c r="O188" s="7">
        <v>64</v>
      </c>
      <c r="P188" s="7">
        <v>64</v>
      </c>
      <c r="Q188" s="7">
        <v>65</v>
      </c>
      <c r="R188" s="7">
        <v>65</v>
      </c>
      <c r="S188" s="7">
        <v>65</v>
      </c>
      <c r="T188" s="7">
        <v>65</v>
      </c>
      <c r="U188" s="7">
        <v>67</v>
      </c>
      <c r="V188" s="7">
        <v>68</v>
      </c>
      <c r="W188" s="7">
        <v>67</v>
      </c>
      <c r="X188" s="7">
        <v>68</v>
      </c>
      <c r="Y188" s="7">
        <v>67</v>
      </c>
      <c r="Z188" s="7">
        <v>67</v>
      </c>
      <c r="AA188" s="7">
        <v>67</v>
      </c>
      <c r="AB188" s="7">
        <v>67</v>
      </c>
      <c r="AC188" s="7">
        <v>66</v>
      </c>
      <c r="AD188" s="7">
        <v>66</v>
      </c>
      <c r="AE188" s="7">
        <v>66</v>
      </c>
      <c r="AF188" s="7">
        <v>67</v>
      </c>
      <c r="AG188" s="7">
        <v>67</v>
      </c>
      <c r="AH188" s="7">
        <v>67</v>
      </c>
      <c r="AI188" s="7">
        <v>67</v>
      </c>
      <c r="AJ188" s="7">
        <v>67</v>
      </c>
      <c r="AK188" s="7">
        <v>67</v>
      </c>
      <c r="AL188" s="7">
        <v>67</v>
      </c>
      <c r="AM188" s="7">
        <v>67</v>
      </c>
      <c r="AN188" s="7">
        <v>67</v>
      </c>
      <c r="AO188" s="7">
        <v>67</v>
      </c>
      <c r="AP188" s="7">
        <v>69</v>
      </c>
      <c r="AQ188" s="7">
        <v>69</v>
      </c>
      <c r="AR188" s="7">
        <v>70</v>
      </c>
    </row>
    <row r="189" spans="1:44">
      <c r="A189" s="23">
        <v>407</v>
      </c>
      <c r="B189" s="18" t="s">
        <v>399</v>
      </c>
      <c r="C189" s="7">
        <v>13</v>
      </c>
      <c r="D189" s="7">
        <v>13</v>
      </c>
      <c r="E189" s="7">
        <v>14</v>
      </c>
      <c r="F189" s="7">
        <v>14</v>
      </c>
      <c r="G189" s="7">
        <v>14</v>
      </c>
      <c r="H189" s="7">
        <v>14</v>
      </c>
      <c r="I189" s="7">
        <v>14</v>
      </c>
      <c r="J189" s="7">
        <v>14</v>
      </c>
      <c r="K189" s="7">
        <v>14</v>
      </c>
      <c r="L189" s="7">
        <v>14</v>
      </c>
      <c r="M189" s="7">
        <v>14</v>
      </c>
      <c r="N189" s="7">
        <v>14</v>
      </c>
      <c r="O189" s="7">
        <v>14</v>
      </c>
      <c r="P189" s="7">
        <v>14</v>
      </c>
      <c r="Q189" s="7">
        <v>14</v>
      </c>
      <c r="R189" s="7">
        <v>14</v>
      </c>
      <c r="S189" s="7">
        <v>14</v>
      </c>
      <c r="T189" s="7">
        <v>14</v>
      </c>
      <c r="U189" s="7">
        <v>14</v>
      </c>
      <c r="V189" s="7">
        <v>14</v>
      </c>
      <c r="W189" s="7">
        <v>14</v>
      </c>
      <c r="X189" s="7">
        <v>14</v>
      </c>
      <c r="Y189" s="7">
        <v>14</v>
      </c>
      <c r="Z189" s="7">
        <v>15</v>
      </c>
      <c r="AA189" s="7">
        <v>15</v>
      </c>
      <c r="AB189" s="7">
        <v>16</v>
      </c>
      <c r="AC189" s="7">
        <v>15</v>
      </c>
      <c r="AD189" s="7">
        <v>15</v>
      </c>
      <c r="AE189" s="7">
        <v>15</v>
      </c>
      <c r="AF189" s="7">
        <v>15</v>
      </c>
      <c r="AG189" s="7">
        <v>16</v>
      </c>
      <c r="AH189" s="7">
        <v>16</v>
      </c>
      <c r="AI189" s="7">
        <v>16</v>
      </c>
      <c r="AJ189" s="7">
        <v>16</v>
      </c>
      <c r="AK189" s="7">
        <v>16</v>
      </c>
      <c r="AL189" s="7">
        <v>16</v>
      </c>
      <c r="AM189" s="7">
        <v>16</v>
      </c>
      <c r="AN189" s="7">
        <v>16</v>
      </c>
      <c r="AO189" s="7">
        <v>16</v>
      </c>
      <c r="AP189" s="7">
        <v>16</v>
      </c>
      <c r="AQ189" s="7">
        <v>16</v>
      </c>
      <c r="AR189" s="7">
        <v>16</v>
      </c>
    </row>
    <row r="190" spans="1:44">
      <c r="A190" s="23">
        <v>408</v>
      </c>
      <c r="B190" s="18" t="s">
        <v>400</v>
      </c>
      <c r="C190" s="7">
        <v>2</v>
      </c>
      <c r="D190" s="7">
        <v>2</v>
      </c>
      <c r="E190" s="7">
        <v>2</v>
      </c>
      <c r="F190" s="7">
        <v>2</v>
      </c>
      <c r="G190" s="7">
        <v>2</v>
      </c>
      <c r="H190" s="7">
        <v>2</v>
      </c>
      <c r="I190" s="7">
        <v>2</v>
      </c>
      <c r="J190" s="7">
        <v>2</v>
      </c>
      <c r="K190" s="7">
        <v>2</v>
      </c>
      <c r="L190" s="7">
        <v>2</v>
      </c>
      <c r="M190" s="7">
        <v>2</v>
      </c>
      <c r="N190" s="7">
        <v>2</v>
      </c>
      <c r="O190" s="7">
        <v>2</v>
      </c>
      <c r="P190" s="7">
        <v>2</v>
      </c>
      <c r="Q190" s="7">
        <v>2</v>
      </c>
      <c r="R190" s="7">
        <v>2</v>
      </c>
      <c r="S190" s="7">
        <v>2</v>
      </c>
      <c r="T190" s="7">
        <v>2</v>
      </c>
      <c r="U190" s="7">
        <v>2</v>
      </c>
      <c r="V190" s="7">
        <v>2</v>
      </c>
      <c r="W190" s="7">
        <v>2</v>
      </c>
      <c r="X190" s="7">
        <v>2</v>
      </c>
      <c r="Y190" s="7">
        <v>2</v>
      </c>
      <c r="Z190" s="7">
        <v>2</v>
      </c>
      <c r="AA190" s="7">
        <v>2</v>
      </c>
      <c r="AB190" s="7">
        <v>2</v>
      </c>
      <c r="AC190" s="7">
        <v>2</v>
      </c>
      <c r="AD190" s="7">
        <v>2</v>
      </c>
      <c r="AE190" s="7">
        <v>2</v>
      </c>
      <c r="AF190" s="7">
        <v>2</v>
      </c>
      <c r="AG190" s="7">
        <v>2</v>
      </c>
      <c r="AH190" s="7">
        <v>2</v>
      </c>
      <c r="AI190" s="7">
        <v>2</v>
      </c>
      <c r="AJ190" s="7">
        <v>2</v>
      </c>
      <c r="AK190" s="7">
        <v>2</v>
      </c>
      <c r="AL190" s="7">
        <v>2</v>
      </c>
      <c r="AM190" s="7">
        <v>2</v>
      </c>
      <c r="AN190" s="7">
        <v>2</v>
      </c>
      <c r="AO190" s="7">
        <v>2</v>
      </c>
      <c r="AP190" s="7">
        <v>2</v>
      </c>
      <c r="AQ190" s="7">
        <v>2</v>
      </c>
      <c r="AR190" s="7">
        <v>2</v>
      </c>
    </row>
    <row r="191" spans="1:44">
      <c r="A191" s="23">
        <v>409</v>
      </c>
      <c r="B191" s="18" t="s">
        <v>401</v>
      </c>
      <c r="C191" s="7">
        <v>11</v>
      </c>
      <c r="D191" s="7">
        <v>11</v>
      </c>
      <c r="E191" s="7">
        <v>11</v>
      </c>
      <c r="F191" s="7">
        <v>11</v>
      </c>
      <c r="G191" s="7">
        <v>11</v>
      </c>
      <c r="H191" s="7">
        <v>11</v>
      </c>
      <c r="I191" s="7">
        <v>11</v>
      </c>
      <c r="J191" s="7">
        <v>11</v>
      </c>
      <c r="K191" s="7">
        <v>11</v>
      </c>
      <c r="L191" s="7">
        <v>10</v>
      </c>
      <c r="M191" s="7">
        <v>10</v>
      </c>
      <c r="N191" s="7">
        <v>10</v>
      </c>
      <c r="O191" s="7">
        <v>10</v>
      </c>
      <c r="P191" s="7">
        <v>10</v>
      </c>
      <c r="Q191" s="7">
        <v>10</v>
      </c>
      <c r="R191" s="7">
        <v>10</v>
      </c>
      <c r="S191" s="7">
        <v>10</v>
      </c>
      <c r="T191" s="7">
        <v>10</v>
      </c>
      <c r="U191" s="7">
        <v>10</v>
      </c>
      <c r="V191" s="7">
        <v>10</v>
      </c>
      <c r="W191" s="7">
        <v>10</v>
      </c>
      <c r="X191" s="7">
        <v>10</v>
      </c>
      <c r="Y191" s="7">
        <v>10</v>
      </c>
      <c r="Z191" s="7">
        <v>10</v>
      </c>
      <c r="AA191" s="7">
        <v>10</v>
      </c>
      <c r="AB191" s="7">
        <v>10</v>
      </c>
      <c r="AC191" s="7">
        <v>10</v>
      </c>
      <c r="AD191" s="7">
        <v>10</v>
      </c>
      <c r="AE191" s="7">
        <v>10</v>
      </c>
      <c r="AF191" s="7">
        <v>10</v>
      </c>
      <c r="AG191" s="7">
        <v>10</v>
      </c>
      <c r="AH191" s="7">
        <v>10</v>
      </c>
      <c r="AI191" s="7">
        <v>9</v>
      </c>
      <c r="AJ191" s="7">
        <v>9</v>
      </c>
      <c r="AK191" s="7">
        <v>9</v>
      </c>
      <c r="AL191" s="7">
        <v>9</v>
      </c>
      <c r="AM191" s="7">
        <v>9</v>
      </c>
      <c r="AN191" s="7">
        <v>9</v>
      </c>
      <c r="AO191" s="7">
        <v>9</v>
      </c>
      <c r="AP191" s="7">
        <v>9</v>
      </c>
      <c r="AQ191" s="7">
        <v>9</v>
      </c>
      <c r="AR191" s="7">
        <v>9</v>
      </c>
    </row>
    <row r="192" spans="1:44">
      <c r="A192" s="23">
        <v>410</v>
      </c>
      <c r="B192" s="18" t="s">
        <v>402</v>
      </c>
      <c r="C192" s="7">
        <v>23</v>
      </c>
      <c r="D192" s="7">
        <v>23</v>
      </c>
      <c r="E192" s="7">
        <v>23</v>
      </c>
      <c r="F192" s="7">
        <v>23</v>
      </c>
      <c r="G192" s="7">
        <v>23</v>
      </c>
      <c r="H192" s="7">
        <v>23</v>
      </c>
      <c r="I192" s="7">
        <v>23</v>
      </c>
      <c r="J192" s="7">
        <v>23</v>
      </c>
      <c r="K192" s="7">
        <v>23</v>
      </c>
      <c r="L192" s="7">
        <v>23</v>
      </c>
      <c r="M192" s="7">
        <v>23</v>
      </c>
      <c r="N192" s="7">
        <v>23</v>
      </c>
      <c r="O192" s="7">
        <v>23</v>
      </c>
      <c r="P192" s="7">
        <v>23</v>
      </c>
      <c r="Q192" s="7">
        <v>23</v>
      </c>
      <c r="R192" s="7">
        <v>23</v>
      </c>
      <c r="S192" s="7">
        <v>23</v>
      </c>
      <c r="T192" s="7">
        <v>23</v>
      </c>
      <c r="U192" s="7">
        <v>23</v>
      </c>
      <c r="V192" s="7">
        <v>23</v>
      </c>
      <c r="W192" s="7">
        <v>23</v>
      </c>
      <c r="X192" s="7">
        <v>23</v>
      </c>
      <c r="Y192" s="7">
        <v>23</v>
      </c>
      <c r="Z192" s="7">
        <v>23</v>
      </c>
      <c r="AA192" s="7">
        <v>23</v>
      </c>
      <c r="AB192" s="7">
        <v>23</v>
      </c>
      <c r="AC192" s="7">
        <v>23</v>
      </c>
      <c r="AD192" s="7">
        <v>23</v>
      </c>
      <c r="AE192" s="7">
        <v>23</v>
      </c>
      <c r="AF192" s="7">
        <v>23</v>
      </c>
      <c r="AG192" s="7">
        <v>23</v>
      </c>
      <c r="AH192" s="7">
        <v>23</v>
      </c>
      <c r="AI192" s="7">
        <v>23</v>
      </c>
      <c r="AJ192" s="7">
        <v>23</v>
      </c>
      <c r="AK192" s="7">
        <v>23</v>
      </c>
      <c r="AL192" s="7">
        <v>23</v>
      </c>
      <c r="AM192" s="7">
        <v>23</v>
      </c>
      <c r="AN192" s="7">
        <v>23</v>
      </c>
      <c r="AO192" s="7">
        <v>23</v>
      </c>
      <c r="AP192" s="7">
        <v>23</v>
      </c>
      <c r="AQ192" s="7">
        <v>23</v>
      </c>
      <c r="AR192" s="7">
        <v>23</v>
      </c>
    </row>
    <row r="193" spans="1:44">
      <c r="A193" s="23">
        <v>411</v>
      </c>
      <c r="B193" s="18" t="s">
        <v>403</v>
      </c>
      <c r="C193" s="7">
        <v>4</v>
      </c>
      <c r="D193" s="7">
        <v>4</v>
      </c>
      <c r="E193" s="7">
        <v>4</v>
      </c>
      <c r="F193" s="7">
        <v>4</v>
      </c>
      <c r="G193" s="7">
        <v>4</v>
      </c>
      <c r="H193" s="7">
        <v>4</v>
      </c>
      <c r="I193" s="7">
        <v>4</v>
      </c>
      <c r="J193" s="7">
        <v>4</v>
      </c>
      <c r="K193" s="7">
        <v>4</v>
      </c>
      <c r="L193" s="7">
        <v>4</v>
      </c>
      <c r="M193" s="7">
        <v>4</v>
      </c>
      <c r="N193" s="7">
        <v>4</v>
      </c>
      <c r="O193" s="7">
        <v>4</v>
      </c>
      <c r="P193" s="7">
        <v>4</v>
      </c>
      <c r="Q193" s="7">
        <v>4</v>
      </c>
      <c r="R193" s="7">
        <v>4</v>
      </c>
      <c r="S193" s="7">
        <v>4</v>
      </c>
      <c r="T193" s="7">
        <v>4</v>
      </c>
      <c r="U193" s="7">
        <v>4</v>
      </c>
      <c r="V193" s="7">
        <v>4</v>
      </c>
      <c r="W193" s="7">
        <v>4</v>
      </c>
      <c r="X193" s="7">
        <v>4</v>
      </c>
      <c r="Y193" s="7">
        <v>4</v>
      </c>
      <c r="Z193" s="7">
        <v>4</v>
      </c>
      <c r="AA193" s="7">
        <v>4</v>
      </c>
      <c r="AB193" s="7">
        <v>4</v>
      </c>
      <c r="AC193" s="7">
        <v>4</v>
      </c>
      <c r="AD193" s="7">
        <v>4</v>
      </c>
      <c r="AE193" s="7">
        <v>4</v>
      </c>
      <c r="AF193" s="7">
        <v>4</v>
      </c>
      <c r="AG193" s="7">
        <v>4</v>
      </c>
      <c r="AH193" s="7">
        <v>4</v>
      </c>
      <c r="AI193" s="7">
        <v>4</v>
      </c>
      <c r="AJ193" s="7">
        <v>4</v>
      </c>
      <c r="AK193" s="7">
        <v>4</v>
      </c>
      <c r="AL193" s="7">
        <v>4</v>
      </c>
      <c r="AM193" s="7">
        <v>4</v>
      </c>
      <c r="AN193" s="7">
        <v>4</v>
      </c>
      <c r="AO193" s="7">
        <v>4</v>
      </c>
      <c r="AP193" s="7">
        <v>4</v>
      </c>
      <c r="AQ193" s="7">
        <v>4</v>
      </c>
      <c r="AR193" s="7">
        <v>4</v>
      </c>
    </row>
    <row r="194" spans="1:44">
      <c r="A194" s="23">
        <v>412</v>
      </c>
      <c r="B194" s="18" t="s">
        <v>404</v>
      </c>
      <c r="C194" s="7">
        <v>45</v>
      </c>
      <c r="D194" s="7">
        <v>45</v>
      </c>
      <c r="E194" s="7">
        <v>45</v>
      </c>
      <c r="F194" s="7">
        <v>45</v>
      </c>
      <c r="G194" s="7">
        <v>45</v>
      </c>
      <c r="H194" s="7">
        <v>46</v>
      </c>
      <c r="I194" s="7">
        <v>48</v>
      </c>
      <c r="J194" s="7">
        <v>48</v>
      </c>
      <c r="K194" s="7">
        <v>48</v>
      </c>
      <c r="L194" s="7">
        <v>48</v>
      </c>
      <c r="M194" s="7">
        <v>48</v>
      </c>
      <c r="N194" s="7">
        <v>48</v>
      </c>
      <c r="O194" s="7">
        <v>48</v>
      </c>
      <c r="P194" s="7">
        <v>48</v>
      </c>
      <c r="Q194" s="7">
        <v>48</v>
      </c>
      <c r="R194" s="7">
        <v>48</v>
      </c>
      <c r="S194" s="7">
        <v>48</v>
      </c>
      <c r="T194" s="7">
        <v>49</v>
      </c>
      <c r="U194" s="7">
        <v>50</v>
      </c>
      <c r="V194" s="7">
        <v>50</v>
      </c>
      <c r="W194" s="7">
        <v>51</v>
      </c>
      <c r="X194" s="7">
        <v>51</v>
      </c>
      <c r="Y194" s="7">
        <v>51</v>
      </c>
      <c r="Z194" s="7">
        <v>51</v>
      </c>
      <c r="AA194" s="7">
        <v>51</v>
      </c>
      <c r="AB194" s="7">
        <v>51</v>
      </c>
      <c r="AC194" s="7">
        <v>51</v>
      </c>
      <c r="AD194" s="7">
        <v>51</v>
      </c>
      <c r="AE194" s="7">
        <v>48</v>
      </c>
      <c r="AF194" s="7">
        <v>47</v>
      </c>
      <c r="AG194" s="7">
        <v>47</v>
      </c>
      <c r="AH194" s="7">
        <v>47</v>
      </c>
      <c r="AI194" s="7">
        <v>47</v>
      </c>
      <c r="AJ194" s="7">
        <v>46</v>
      </c>
      <c r="AK194" s="7">
        <v>46</v>
      </c>
      <c r="AL194" s="7">
        <v>46</v>
      </c>
      <c r="AM194" s="7">
        <v>46</v>
      </c>
      <c r="AN194" s="7">
        <v>46</v>
      </c>
      <c r="AO194" s="7">
        <v>46</v>
      </c>
      <c r="AP194" s="7">
        <v>46</v>
      </c>
      <c r="AQ194" s="7">
        <v>46</v>
      </c>
      <c r="AR194" s="7">
        <v>46</v>
      </c>
    </row>
    <row r="195" spans="1:44">
      <c r="A195" s="23">
        <v>413</v>
      </c>
      <c r="B195" s="18" t="s">
        <v>405</v>
      </c>
      <c r="C195" s="7">
        <v>10</v>
      </c>
      <c r="D195" s="7">
        <v>10</v>
      </c>
      <c r="E195" s="7">
        <v>10</v>
      </c>
      <c r="F195" s="7">
        <v>10</v>
      </c>
      <c r="G195" s="7">
        <v>10</v>
      </c>
      <c r="H195" s="7">
        <v>10</v>
      </c>
      <c r="I195" s="7">
        <v>10</v>
      </c>
      <c r="J195" s="7">
        <v>10</v>
      </c>
      <c r="K195" s="7">
        <v>10</v>
      </c>
      <c r="L195" s="7">
        <v>10</v>
      </c>
      <c r="M195" s="7">
        <v>10</v>
      </c>
      <c r="N195" s="7">
        <v>10</v>
      </c>
      <c r="O195" s="7">
        <v>10</v>
      </c>
      <c r="P195" s="7">
        <v>10</v>
      </c>
      <c r="Q195" s="7">
        <v>10</v>
      </c>
      <c r="R195" s="7">
        <v>10</v>
      </c>
      <c r="S195" s="7">
        <v>10</v>
      </c>
      <c r="T195" s="7">
        <v>10</v>
      </c>
      <c r="U195" s="7">
        <v>10</v>
      </c>
      <c r="V195" s="7">
        <v>10</v>
      </c>
      <c r="W195" s="7">
        <v>10</v>
      </c>
      <c r="X195" s="7">
        <v>10</v>
      </c>
      <c r="Y195" s="7">
        <v>10</v>
      </c>
      <c r="Z195" s="7">
        <v>10</v>
      </c>
      <c r="AA195" s="7">
        <v>10</v>
      </c>
      <c r="AB195" s="7">
        <v>10</v>
      </c>
      <c r="AC195" s="7">
        <v>10</v>
      </c>
      <c r="AD195" s="7">
        <v>10</v>
      </c>
      <c r="AE195" s="7">
        <v>10</v>
      </c>
      <c r="AF195" s="7">
        <v>10</v>
      </c>
      <c r="AG195" s="7">
        <v>10</v>
      </c>
      <c r="AH195" s="7">
        <v>10</v>
      </c>
      <c r="AI195" s="7">
        <v>10</v>
      </c>
      <c r="AJ195" s="7">
        <v>10</v>
      </c>
      <c r="AK195" s="7">
        <v>10</v>
      </c>
      <c r="AL195" s="7">
        <v>10</v>
      </c>
      <c r="AM195" s="7">
        <v>10</v>
      </c>
      <c r="AN195" s="7">
        <v>10</v>
      </c>
      <c r="AO195" s="7">
        <v>10</v>
      </c>
      <c r="AP195" s="7">
        <v>10</v>
      </c>
      <c r="AQ195" s="7">
        <v>10</v>
      </c>
      <c r="AR195" s="7">
        <v>10</v>
      </c>
    </row>
    <row r="196" spans="1:44">
      <c r="A196" s="23">
        <v>414</v>
      </c>
      <c r="B196" s="18" t="s">
        <v>406</v>
      </c>
      <c r="C196" s="7">
        <v>25</v>
      </c>
      <c r="D196" s="7">
        <v>25</v>
      </c>
      <c r="E196" s="7">
        <v>25</v>
      </c>
      <c r="F196" s="7">
        <v>25</v>
      </c>
      <c r="G196" s="7">
        <v>24</v>
      </c>
      <c r="H196" s="7">
        <v>23</v>
      </c>
      <c r="I196" s="7">
        <v>23</v>
      </c>
      <c r="J196" s="7">
        <v>23</v>
      </c>
      <c r="K196" s="7">
        <v>23</v>
      </c>
      <c r="L196" s="7">
        <v>22</v>
      </c>
      <c r="M196" s="7">
        <v>22</v>
      </c>
      <c r="N196" s="7">
        <v>22</v>
      </c>
      <c r="O196" s="7">
        <v>21</v>
      </c>
      <c r="P196" s="7">
        <v>21</v>
      </c>
      <c r="Q196" s="7">
        <v>21</v>
      </c>
      <c r="R196" s="7">
        <v>21</v>
      </c>
      <c r="S196" s="7">
        <v>21</v>
      </c>
      <c r="T196" s="7">
        <v>21</v>
      </c>
      <c r="U196" s="7">
        <v>21</v>
      </c>
      <c r="V196" s="7">
        <v>21</v>
      </c>
      <c r="W196" s="7">
        <v>21</v>
      </c>
      <c r="X196" s="7">
        <v>21</v>
      </c>
      <c r="Y196" s="7">
        <v>21</v>
      </c>
      <c r="Z196" s="7">
        <v>21</v>
      </c>
      <c r="AA196" s="7">
        <v>21</v>
      </c>
      <c r="AB196" s="7">
        <v>21</v>
      </c>
      <c r="AC196" s="7">
        <v>21</v>
      </c>
      <c r="AD196" s="7">
        <v>21</v>
      </c>
      <c r="AE196" s="7">
        <v>22</v>
      </c>
      <c r="AF196" s="7">
        <v>22</v>
      </c>
      <c r="AG196" s="7">
        <v>22</v>
      </c>
      <c r="AH196" s="7">
        <v>21</v>
      </c>
      <c r="AI196" s="7">
        <v>21</v>
      </c>
      <c r="AJ196" s="7">
        <v>21</v>
      </c>
      <c r="AK196" s="7">
        <v>21</v>
      </c>
      <c r="AL196" s="7">
        <v>21</v>
      </c>
      <c r="AM196" s="7">
        <v>21</v>
      </c>
      <c r="AN196" s="7">
        <v>21</v>
      </c>
      <c r="AO196" s="7">
        <v>21</v>
      </c>
      <c r="AP196" s="7">
        <v>20</v>
      </c>
      <c r="AQ196" s="7">
        <v>20</v>
      </c>
      <c r="AR196" s="7">
        <v>20</v>
      </c>
    </row>
    <row r="197" spans="1:44">
      <c r="A197" s="23">
        <v>415</v>
      </c>
      <c r="B197" s="18" t="s">
        <v>407</v>
      </c>
      <c r="C197" s="7">
        <v>25</v>
      </c>
      <c r="D197" s="7">
        <v>25</v>
      </c>
      <c r="E197" s="7">
        <v>25</v>
      </c>
      <c r="F197" s="7">
        <v>25</v>
      </c>
      <c r="G197" s="7">
        <v>25</v>
      </c>
      <c r="H197" s="7">
        <v>26</v>
      </c>
      <c r="I197" s="7">
        <v>27</v>
      </c>
      <c r="J197" s="7">
        <v>28</v>
      </c>
      <c r="K197" s="7">
        <v>28</v>
      </c>
      <c r="L197" s="7">
        <v>27</v>
      </c>
      <c r="M197" s="7">
        <v>27</v>
      </c>
      <c r="N197" s="7">
        <v>27</v>
      </c>
      <c r="O197" s="7">
        <v>26</v>
      </c>
      <c r="P197" s="7">
        <v>26</v>
      </c>
      <c r="Q197" s="7">
        <v>26</v>
      </c>
      <c r="R197" s="7">
        <v>27</v>
      </c>
      <c r="S197" s="7">
        <v>27</v>
      </c>
      <c r="T197" s="7">
        <v>27</v>
      </c>
      <c r="U197" s="7">
        <v>28</v>
      </c>
      <c r="V197" s="7">
        <v>26</v>
      </c>
      <c r="W197" s="7">
        <v>26</v>
      </c>
      <c r="X197" s="7">
        <v>26</v>
      </c>
      <c r="Y197" s="7">
        <v>26</v>
      </c>
      <c r="Z197" s="7">
        <v>26</v>
      </c>
      <c r="AA197" s="7">
        <v>26</v>
      </c>
      <c r="AB197" s="7">
        <v>26</v>
      </c>
      <c r="AC197" s="7">
        <v>26</v>
      </c>
      <c r="AD197" s="7">
        <v>26</v>
      </c>
      <c r="AE197" s="7">
        <v>26</v>
      </c>
      <c r="AF197" s="7">
        <v>26</v>
      </c>
      <c r="AG197" s="7">
        <v>26</v>
      </c>
      <c r="AH197" s="7">
        <v>26</v>
      </c>
      <c r="AI197" s="7">
        <v>26</v>
      </c>
      <c r="AJ197" s="7">
        <v>26</v>
      </c>
      <c r="AK197" s="7">
        <v>26</v>
      </c>
      <c r="AL197" s="7">
        <v>26</v>
      </c>
      <c r="AM197" s="7">
        <v>26</v>
      </c>
      <c r="AN197" s="7">
        <v>26</v>
      </c>
      <c r="AO197" s="7">
        <v>26</v>
      </c>
      <c r="AP197" s="7">
        <v>26</v>
      </c>
      <c r="AQ197" s="7">
        <v>26</v>
      </c>
      <c r="AR197" s="7">
        <v>26</v>
      </c>
    </row>
    <row r="198" spans="1:44">
      <c r="A198" s="23">
        <v>416</v>
      </c>
      <c r="B198" s="18" t="s">
        <v>408</v>
      </c>
      <c r="C198" s="7">
        <v>11</v>
      </c>
      <c r="D198" s="7">
        <v>11</v>
      </c>
      <c r="E198" s="7">
        <v>11</v>
      </c>
      <c r="F198" s="7">
        <v>11</v>
      </c>
      <c r="G198" s="7">
        <v>11</v>
      </c>
      <c r="H198" s="7">
        <v>11</v>
      </c>
      <c r="I198" s="7">
        <v>11</v>
      </c>
      <c r="J198" s="7">
        <v>11</v>
      </c>
      <c r="K198" s="7">
        <v>11</v>
      </c>
      <c r="L198" s="7">
        <v>11</v>
      </c>
      <c r="M198" s="7">
        <v>11</v>
      </c>
      <c r="N198" s="7">
        <v>11</v>
      </c>
      <c r="O198" s="7">
        <v>11</v>
      </c>
      <c r="P198" s="7">
        <v>11</v>
      </c>
      <c r="Q198" s="7">
        <v>11</v>
      </c>
      <c r="R198" s="7">
        <v>11</v>
      </c>
      <c r="S198" s="7">
        <v>11</v>
      </c>
      <c r="T198" s="7">
        <v>11</v>
      </c>
      <c r="U198" s="7">
        <v>13</v>
      </c>
      <c r="V198" s="7">
        <v>13</v>
      </c>
      <c r="W198" s="7">
        <v>12</v>
      </c>
      <c r="X198" s="7">
        <v>12</v>
      </c>
      <c r="Y198" s="7">
        <v>12</v>
      </c>
      <c r="Z198" s="7">
        <v>12</v>
      </c>
      <c r="AA198" s="7">
        <v>12</v>
      </c>
      <c r="AB198" s="7">
        <v>12</v>
      </c>
      <c r="AC198" s="7">
        <v>12</v>
      </c>
      <c r="AD198" s="7">
        <v>12</v>
      </c>
      <c r="AE198" s="7">
        <v>12</v>
      </c>
      <c r="AF198" s="7">
        <v>12</v>
      </c>
      <c r="AG198" s="7">
        <v>12</v>
      </c>
      <c r="AH198" s="7">
        <v>12</v>
      </c>
      <c r="AI198" s="7">
        <v>12</v>
      </c>
      <c r="AJ198" s="7">
        <v>12</v>
      </c>
      <c r="AK198" s="7">
        <v>12</v>
      </c>
      <c r="AL198" s="7">
        <v>12</v>
      </c>
      <c r="AM198" s="7">
        <v>12</v>
      </c>
      <c r="AN198" s="7">
        <v>12</v>
      </c>
      <c r="AO198" s="7">
        <v>12</v>
      </c>
      <c r="AP198" s="7">
        <v>12</v>
      </c>
      <c r="AQ198" s="7">
        <v>12</v>
      </c>
      <c r="AR198" s="7">
        <v>12</v>
      </c>
    </row>
    <row r="199" spans="1:44">
      <c r="A199" s="23">
        <v>417</v>
      </c>
      <c r="B199" s="18" t="s">
        <v>409</v>
      </c>
      <c r="C199" s="7">
        <v>6</v>
      </c>
      <c r="D199" s="7">
        <v>6</v>
      </c>
      <c r="E199" s="7">
        <v>6</v>
      </c>
      <c r="F199" s="7">
        <v>7</v>
      </c>
      <c r="G199" s="7">
        <v>7</v>
      </c>
      <c r="H199" s="7">
        <v>7</v>
      </c>
      <c r="I199" s="7">
        <v>7</v>
      </c>
      <c r="J199" s="7">
        <v>7</v>
      </c>
      <c r="K199" s="7">
        <v>7</v>
      </c>
      <c r="L199" s="7">
        <v>7</v>
      </c>
      <c r="M199" s="7">
        <v>7</v>
      </c>
      <c r="N199" s="7">
        <v>7</v>
      </c>
      <c r="O199" s="7">
        <v>7</v>
      </c>
      <c r="P199" s="7">
        <v>7</v>
      </c>
      <c r="Q199" s="7">
        <v>7</v>
      </c>
      <c r="R199" s="7">
        <v>7</v>
      </c>
      <c r="S199" s="7">
        <v>7</v>
      </c>
      <c r="T199" s="7">
        <v>7</v>
      </c>
      <c r="U199" s="7">
        <v>7</v>
      </c>
      <c r="V199" s="7">
        <v>7</v>
      </c>
      <c r="W199" s="7">
        <v>7</v>
      </c>
      <c r="X199" s="7">
        <v>8</v>
      </c>
      <c r="Y199" s="7">
        <v>8</v>
      </c>
      <c r="Z199" s="7">
        <v>8</v>
      </c>
      <c r="AA199" s="7">
        <v>8</v>
      </c>
      <c r="AB199" s="7">
        <v>8</v>
      </c>
      <c r="AC199" s="7">
        <v>8</v>
      </c>
      <c r="AD199" s="7">
        <v>8</v>
      </c>
      <c r="AE199" s="7">
        <v>8</v>
      </c>
      <c r="AF199" s="7">
        <v>8</v>
      </c>
      <c r="AG199" s="7">
        <v>8</v>
      </c>
      <c r="AH199" s="7">
        <v>8</v>
      </c>
      <c r="AI199" s="7">
        <v>8</v>
      </c>
      <c r="AJ199" s="7">
        <v>8</v>
      </c>
      <c r="AK199" s="7">
        <v>8</v>
      </c>
      <c r="AL199" s="7">
        <v>8</v>
      </c>
      <c r="AM199" s="7">
        <v>8</v>
      </c>
      <c r="AN199" s="7">
        <v>8</v>
      </c>
      <c r="AO199" s="7">
        <v>8</v>
      </c>
      <c r="AP199" s="7">
        <v>8</v>
      </c>
      <c r="AQ199" s="7">
        <v>8</v>
      </c>
      <c r="AR199" s="7">
        <v>8</v>
      </c>
    </row>
    <row r="200" spans="1:44">
      <c r="A200" s="23">
        <v>418</v>
      </c>
      <c r="B200" s="18" t="s">
        <v>410</v>
      </c>
      <c r="C200" s="7">
        <v>6</v>
      </c>
      <c r="D200" s="7">
        <v>6</v>
      </c>
      <c r="E200" s="7">
        <v>7</v>
      </c>
      <c r="F200" s="7">
        <v>7</v>
      </c>
      <c r="G200" s="7">
        <v>7</v>
      </c>
      <c r="H200" s="7">
        <v>7</v>
      </c>
      <c r="I200" s="7">
        <v>7</v>
      </c>
      <c r="J200" s="7">
        <v>7</v>
      </c>
      <c r="K200" s="7">
        <v>7</v>
      </c>
      <c r="L200" s="7">
        <v>7</v>
      </c>
      <c r="M200" s="7">
        <v>7</v>
      </c>
      <c r="N200" s="7">
        <v>7</v>
      </c>
      <c r="O200" s="7">
        <v>7</v>
      </c>
      <c r="P200" s="7">
        <v>7</v>
      </c>
      <c r="Q200" s="7">
        <v>7</v>
      </c>
      <c r="R200" s="7">
        <v>7</v>
      </c>
      <c r="S200" s="7">
        <v>7</v>
      </c>
      <c r="T200" s="7">
        <v>7</v>
      </c>
      <c r="U200" s="7">
        <v>7</v>
      </c>
      <c r="V200" s="7">
        <v>7</v>
      </c>
      <c r="W200" s="7">
        <v>7</v>
      </c>
      <c r="X200" s="7">
        <v>7</v>
      </c>
      <c r="Y200" s="7">
        <v>7</v>
      </c>
      <c r="Z200" s="7">
        <v>7</v>
      </c>
      <c r="AA200" s="7">
        <v>7</v>
      </c>
      <c r="AB200" s="7">
        <v>7</v>
      </c>
      <c r="AC200" s="7">
        <v>7</v>
      </c>
      <c r="AD200" s="7">
        <v>7</v>
      </c>
      <c r="AE200" s="7">
        <v>7</v>
      </c>
      <c r="AF200" s="7">
        <v>7</v>
      </c>
      <c r="AG200" s="7">
        <v>7</v>
      </c>
      <c r="AH200" s="7">
        <v>7</v>
      </c>
      <c r="AI200" s="7">
        <v>7</v>
      </c>
      <c r="AJ200" s="7">
        <v>7</v>
      </c>
      <c r="AK200" s="7">
        <v>7</v>
      </c>
      <c r="AL200" s="7">
        <v>7</v>
      </c>
      <c r="AM200" s="7">
        <v>7</v>
      </c>
      <c r="AN200" s="7">
        <v>8</v>
      </c>
      <c r="AO200" s="7">
        <v>8</v>
      </c>
      <c r="AP200" s="7">
        <v>8</v>
      </c>
      <c r="AQ200" s="7">
        <v>8</v>
      </c>
      <c r="AR200" s="7">
        <v>8</v>
      </c>
    </row>
    <row r="201" spans="1:44">
      <c r="A201" s="23">
        <v>419</v>
      </c>
      <c r="B201" s="18" t="s">
        <v>411</v>
      </c>
      <c r="C201" s="7">
        <v>9</v>
      </c>
      <c r="D201" s="7">
        <v>9</v>
      </c>
      <c r="E201" s="7">
        <v>9</v>
      </c>
      <c r="F201" s="7">
        <v>9</v>
      </c>
      <c r="G201" s="7">
        <v>9</v>
      </c>
      <c r="H201" s="7">
        <v>9</v>
      </c>
      <c r="I201" s="7">
        <v>9</v>
      </c>
      <c r="J201" s="7">
        <v>9</v>
      </c>
      <c r="K201" s="7">
        <v>9</v>
      </c>
      <c r="L201" s="7">
        <v>9</v>
      </c>
      <c r="M201" s="7">
        <v>9</v>
      </c>
      <c r="N201" s="7">
        <v>9</v>
      </c>
      <c r="O201" s="7">
        <v>9</v>
      </c>
      <c r="P201" s="7">
        <v>9</v>
      </c>
      <c r="Q201" s="7">
        <v>9</v>
      </c>
      <c r="R201" s="7">
        <v>9</v>
      </c>
      <c r="S201" s="7">
        <v>9</v>
      </c>
      <c r="T201" s="7">
        <v>9</v>
      </c>
      <c r="U201" s="7">
        <v>9</v>
      </c>
      <c r="V201" s="7">
        <v>9</v>
      </c>
      <c r="W201" s="7">
        <v>9</v>
      </c>
      <c r="X201" s="7">
        <v>9</v>
      </c>
      <c r="Y201" s="7">
        <v>9</v>
      </c>
      <c r="Z201" s="7">
        <v>9</v>
      </c>
      <c r="AA201" s="7">
        <v>9</v>
      </c>
      <c r="AB201" s="7">
        <v>9</v>
      </c>
      <c r="AC201" s="7">
        <v>9</v>
      </c>
      <c r="AD201" s="7">
        <v>9</v>
      </c>
      <c r="AE201" s="7">
        <v>9</v>
      </c>
      <c r="AF201" s="7">
        <v>9</v>
      </c>
      <c r="AG201" s="7">
        <v>9</v>
      </c>
      <c r="AH201" s="7">
        <v>9</v>
      </c>
      <c r="AI201" s="7">
        <v>9</v>
      </c>
      <c r="AJ201" s="7">
        <v>9</v>
      </c>
      <c r="AK201" s="7">
        <v>12</v>
      </c>
      <c r="AL201" s="7">
        <v>12</v>
      </c>
      <c r="AM201" s="7">
        <v>12</v>
      </c>
      <c r="AN201" s="7">
        <v>12</v>
      </c>
      <c r="AO201" s="7">
        <v>12</v>
      </c>
      <c r="AP201" s="7">
        <v>12</v>
      </c>
      <c r="AQ201" s="7">
        <v>12</v>
      </c>
      <c r="AR201" s="7">
        <v>12</v>
      </c>
    </row>
    <row r="202" spans="1:44">
      <c r="A202" s="23">
        <v>420</v>
      </c>
      <c r="B202" s="18" t="s">
        <v>412</v>
      </c>
      <c r="C202" s="7">
        <v>16</v>
      </c>
      <c r="D202" s="7">
        <v>16</v>
      </c>
      <c r="E202" s="7">
        <v>16</v>
      </c>
      <c r="F202" s="7">
        <v>16</v>
      </c>
      <c r="G202" s="7">
        <v>16</v>
      </c>
      <c r="H202" s="7">
        <v>16</v>
      </c>
      <c r="I202" s="7">
        <v>16</v>
      </c>
      <c r="J202" s="7">
        <v>16</v>
      </c>
      <c r="K202" s="7">
        <v>16</v>
      </c>
      <c r="L202" s="7">
        <v>16</v>
      </c>
      <c r="M202" s="7">
        <v>16</v>
      </c>
      <c r="N202" s="7">
        <v>16</v>
      </c>
      <c r="O202" s="7">
        <v>16</v>
      </c>
      <c r="P202" s="7">
        <v>17</v>
      </c>
      <c r="Q202" s="7">
        <v>17</v>
      </c>
      <c r="R202" s="7">
        <v>17</v>
      </c>
      <c r="S202" s="7">
        <v>17</v>
      </c>
      <c r="T202" s="7">
        <v>17</v>
      </c>
      <c r="U202" s="7">
        <v>17</v>
      </c>
      <c r="V202" s="7">
        <v>17</v>
      </c>
      <c r="W202" s="7">
        <v>17</v>
      </c>
      <c r="X202" s="7">
        <v>17</v>
      </c>
      <c r="Y202" s="7">
        <v>17</v>
      </c>
      <c r="Z202" s="7">
        <v>17</v>
      </c>
      <c r="AA202" s="7">
        <v>17</v>
      </c>
      <c r="AB202" s="7">
        <v>17</v>
      </c>
      <c r="AC202" s="7">
        <v>17</v>
      </c>
      <c r="AD202" s="7">
        <v>17</v>
      </c>
      <c r="AE202" s="7">
        <v>17</v>
      </c>
      <c r="AF202" s="7">
        <v>17</v>
      </c>
      <c r="AG202" s="7">
        <v>17</v>
      </c>
      <c r="AH202" s="7">
        <v>17</v>
      </c>
      <c r="AI202" s="7">
        <v>17</v>
      </c>
      <c r="AJ202" s="7">
        <v>17</v>
      </c>
      <c r="AK202" s="7">
        <v>17</v>
      </c>
      <c r="AL202" s="7">
        <v>17</v>
      </c>
      <c r="AM202" s="7">
        <v>17</v>
      </c>
      <c r="AN202" s="7">
        <v>17</v>
      </c>
      <c r="AO202" s="7">
        <v>17</v>
      </c>
      <c r="AP202" s="7">
        <v>17</v>
      </c>
      <c r="AQ202" s="7">
        <v>17</v>
      </c>
      <c r="AR202" s="7">
        <v>17</v>
      </c>
    </row>
    <row r="203" spans="1:44">
      <c r="A203" s="23">
        <v>421</v>
      </c>
      <c r="B203" s="18" t="s">
        <v>413</v>
      </c>
      <c r="C203" s="7">
        <v>5</v>
      </c>
      <c r="D203" s="7">
        <v>5</v>
      </c>
      <c r="E203" s="7">
        <v>5</v>
      </c>
      <c r="F203" s="7">
        <v>5</v>
      </c>
      <c r="G203" s="7">
        <v>5</v>
      </c>
      <c r="H203" s="7">
        <v>5</v>
      </c>
      <c r="I203" s="7">
        <v>5</v>
      </c>
      <c r="J203" s="7">
        <v>5</v>
      </c>
      <c r="K203" s="7">
        <v>5</v>
      </c>
      <c r="L203" s="7">
        <v>5</v>
      </c>
      <c r="M203" s="7">
        <v>5</v>
      </c>
      <c r="N203" s="7">
        <v>5</v>
      </c>
      <c r="O203" s="7">
        <v>5</v>
      </c>
      <c r="P203" s="7">
        <v>5</v>
      </c>
      <c r="Q203" s="7">
        <v>5</v>
      </c>
      <c r="R203" s="7">
        <v>5</v>
      </c>
      <c r="S203" s="7">
        <v>5</v>
      </c>
      <c r="T203" s="7">
        <v>5</v>
      </c>
      <c r="U203" s="7">
        <v>5</v>
      </c>
      <c r="V203" s="7">
        <v>5</v>
      </c>
      <c r="W203" s="7">
        <v>5</v>
      </c>
      <c r="X203" s="7">
        <v>5</v>
      </c>
      <c r="Y203" s="7">
        <v>5</v>
      </c>
      <c r="Z203" s="7">
        <v>5</v>
      </c>
      <c r="AA203" s="7">
        <v>5</v>
      </c>
      <c r="AB203" s="7">
        <v>5</v>
      </c>
      <c r="AC203" s="7">
        <v>5</v>
      </c>
      <c r="AD203" s="7">
        <v>5</v>
      </c>
      <c r="AE203" s="7">
        <v>5</v>
      </c>
      <c r="AF203" s="7">
        <v>5</v>
      </c>
      <c r="AG203" s="7">
        <v>5</v>
      </c>
      <c r="AH203" s="7">
        <v>5</v>
      </c>
      <c r="AI203" s="7">
        <v>5</v>
      </c>
      <c r="AJ203" s="7">
        <v>5</v>
      </c>
      <c r="AK203" s="7">
        <v>5</v>
      </c>
      <c r="AL203" s="7">
        <v>5</v>
      </c>
      <c r="AM203" s="7">
        <v>5</v>
      </c>
      <c r="AN203" s="7">
        <v>5</v>
      </c>
      <c r="AO203" s="7">
        <v>5</v>
      </c>
      <c r="AP203" s="7">
        <v>5</v>
      </c>
      <c r="AQ203" s="7">
        <v>5</v>
      </c>
      <c r="AR203" s="7">
        <v>5</v>
      </c>
    </row>
    <row r="204" spans="1:44">
      <c r="A204" s="23">
        <v>422</v>
      </c>
      <c r="B204" s="18" t="s">
        <v>414</v>
      </c>
      <c r="C204" s="7">
        <v>4</v>
      </c>
      <c r="D204" s="7">
        <v>4</v>
      </c>
      <c r="E204" s="7">
        <v>4</v>
      </c>
      <c r="F204" s="7">
        <v>4</v>
      </c>
      <c r="G204" s="7">
        <v>4</v>
      </c>
      <c r="H204" s="7">
        <v>4</v>
      </c>
      <c r="I204" s="7">
        <v>4</v>
      </c>
      <c r="J204" s="7">
        <v>4</v>
      </c>
      <c r="K204" s="7">
        <v>4</v>
      </c>
      <c r="L204" s="7">
        <v>4</v>
      </c>
      <c r="M204" s="7">
        <v>4</v>
      </c>
      <c r="N204" s="7">
        <v>4</v>
      </c>
      <c r="O204" s="7">
        <v>4</v>
      </c>
      <c r="P204" s="7">
        <v>4</v>
      </c>
      <c r="Q204" s="7">
        <v>4</v>
      </c>
      <c r="R204" s="7">
        <v>4</v>
      </c>
      <c r="S204" s="7">
        <v>4</v>
      </c>
      <c r="T204" s="7">
        <v>4</v>
      </c>
      <c r="U204" s="7">
        <v>4</v>
      </c>
      <c r="V204" s="7">
        <v>4</v>
      </c>
      <c r="W204" s="7">
        <v>4</v>
      </c>
      <c r="X204" s="7">
        <v>4</v>
      </c>
      <c r="Y204" s="7">
        <v>4</v>
      </c>
      <c r="Z204" s="7">
        <v>4</v>
      </c>
      <c r="AA204" s="7">
        <v>4</v>
      </c>
      <c r="AB204" s="7">
        <v>4</v>
      </c>
      <c r="AC204" s="7">
        <v>4</v>
      </c>
      <c r="AD204" s="7">
        <v>4</v>
      </c>
      <c r="AE204" s="7">
        <v>4</v>
      </c>
      <c r="AF204" s="7">
        <v>4</v>
      </c>
      <c r="AG204" s="7">
        <v>4</v>
      </c>
      <c r="AH204" s="7">
        <v>4</v>
      </c>
      <c r="AI204" s="7">
        <v>4</v>
      </c>
      <c r="AJ204" s="7">
        <v>4</v>
      </c>
      <c r="AK204" s="7">
        <v>4</v>
      </c>
      <c r="AL204" s="7">
        <v>4</v>
      </c>
      <c r="AM204" s="7">
        <v>4</v>
      </c>
      <c r="AN204" s="7">
        <v>4</v>
      </c>
      <c r="AO204" s="7">
        <v>4</v>
      </c>
      <c r="AP204" s="7">
        <v>4</v>
      </c>
      <c r="AQ204" s="7">
        <v>4</v>
      </c>
      <c r="AR204" s="7">
        <v>4</v>
      </c>
    </row>
    <row r="205" spans="1:44">
      <c r="A205" s="23">
        <v>501</v>
      </c>
      <c r="B205" s="18" t="s">
        <v>422</v>
      </c>
      <c r="C205" s="7">
        <v>4</v>
      </c>
      <c r="D205" s="7">
        <v>4</v>
      </c>
      <c r="E205" s="7">
        <v>4</v>
      </c>
      <c r="F205" s="7">
        <v>4</v>
      </c>
      <c r="G205" s="7">
        <v>4</v>
      </c>
      <c r="H205" s="7">
        <v>4</v>
      </c>
      <c r="I205" s="7">
        <v>4</v>
      </c>
      <c r="J205" s="7">
        <v>4</v>
      </c>
      <c r="K205" s="7">
        <v>4</v>
      </c>
      <c r="L205" s="7">
        <v>4</v>
      </c>
      <c r="M205" s="7">
        <v>4</v>
      </c>
      <c r="N205" s="7">
        <v>4</v>
      </c>
      <c r="O205" s="7">
        <v>4</v>
      </c>
      <c r="P205" s="7">
        <v>5</v>
      </c>
      <c r="Q205" s="7">
        <v>5</v>
      </c>
      <c r="R205" s="7">
        <v>5</v>
      </c>
      <c r="S205" s="7">
        <v>5</v>
      </c>
      <c r="T205" s="7">
        <v>5</v>
      </c>
      <c r="U205" s="7">
        <v>5</v>
      </c>
      <c r="V205" s="7">
        <v>5</v>
      </c>
      <c r="W205" s="7">
        <v>5</v>
      </c>
      <c r="X205" s="7">
        <v>5</v>
      </c>
      <c r="Y205" s="7">
        <v>5</v>
      </c>
      <c r="Z205" s="7">
        <v>5</v>
      </c>
      <c r="AA205" s="7">
        <v>5</v>
      </c>
      <c r="AB205" s="7">
        <v>5</v>
      </c>
      <c r="AC205" s="7">
        <v>5</v>
      </c>
      <c r="AD205" s="7">
        <v>5</v>
      </c>
      <c r="AE205" s="7">
        <v>5</v>
      </c>
      <c r="AF205" s="7">
        <v>5</v>
      </c>
      <c r="AG205" s="7">
        <v>5</v>
      </c>
      <c r="AH205" s="7">
        <v>5</v>
      </c>
      <c r="AI205" s="7">
        <v>5</v>
      </c>
      <c r="AJ205" s="7">
        <v>5</v>
      </c>
      <c r="AK205" s="7">
        <v>5</v>
      </c>
      <c r="AL205" s="7">
        <v>5</v>
      </c>
      <c r="AM205" s="7">
        <v>5</v>
      </c>
      <c r="AN205" s="7">
        <v>5</v>
      </c>
      <c r="AO205" s="7">
        <v>5</v>
      </c>
      <c r="AP205" s="7">
        <v>5</v>
      </c>
      <c r="AQ205" s="7">
        <v>5</v>
      </c>
      <c r="AR205" s="7">
        <v>5</v>
      </c>
    </row>
    <row r="206" spans="1:44">
      <c r="A206" s="23">
        <v>502</v>
      </c>
      <c r="B206" s="18" t="s">
        <v>415</v>
      </c>
      <c r="C206" s="7">
        <v>61</v>
      </c>
      <c r="D206" s="7">
        <v>61</v>
      </c>
      <c r="E206" s="7">
        <v>61</v>
      </c>
      <c r="F206" s="7">
        <v>61</v>
      </c>
      <c r="G206" s="7">
        <v>61</v>
      </c>
      <c r="H206" s="7">
        <v>62</v>
      </c>
      <c r="I206" s="7">
        <v>62</v>
      </c>
      <c r="J206" s="7">
        <v>62</v>
      </c>
      <c r="K206" s="7">
        <v>63</v>
      </c>
      <c r="L206" s="7">
        <v>62</v>
      </c>
      <c r="M206" s="7">
        <v>62</v>
      </c>
      <c r="N206" s="7">
        <v>62</v>
      </c>
      <c r="O206" s="7">
        <v>62</v>
      </c>
      <c r="P206" s="7">
        <v>65</v>
      </c>
      <c r="Q206" s="7">
        <v>66</v>
      </c>
      <c r="R206" s="7">
        <v>66</v>
      </c>
      <c r="S206" s="7">
        <v>66</v>
      </c>
      <c r="T206" s="7">
        <v>66</v>
      </c>
      <c r="U206" s="7">
        <v>68</v>
      </c>
      <c r="V206" s="7">
        <v>68</v>
      </c>
      <c r="W206" s="7">
        <v>68</v>
      </c>
      <c r="X206" s="7">
        <v>69</v>
      </c>
      <c r="Y206" s="7">
        <v>67</v>
      </c>
      <c r="Z206" s="7">
        <v>66</v>
      </c>
      <c r="AA206" s="7">
        <v>66</v>
      </c>
      <c r="AB206" s="7">
        <v>66</v>
      </c>
      <c r="AC206" s="7">
        <v>66</v>
      </c>
      <c r="AD206" s="7">
        <v>66</v>
      </c>
      <c r="AE206" s="7">
        <v>66</v>
      </c>
      <c r="AF206" s="7">
        <v>65</v>
      </c>
      <c r="AG206" s="7">
        <v>66</v>
      </c>
      <c r="AH206" s="7">
        <v>66</v>
      </c>
      <c r="AI206" s="7">
        <v>66</v>
      </c>
      <c r="AJ206" s="7">
        <v>66</v>
      </c>
      <c r="AK206" s="7">
        <v>68</v>
      </c>
      <c r="AL206" s="7">
        <v>68</v>
      </c>
      <c r="AM206" s="7">
        <v>68</v>
      </c>
      <c r="AN206" s="7">
        <v>69</v>
      </c>
      <c r="AO206" s="7">
        <v>69</v>
      </c>
      <c r="AP206" s="7">
        <v>68</v>
      </c>
      <c r="AQ206" s="7">
        <v>68</v>
      </c>
      <c r="AR206" s="7">
        <v>70</v>
      </c>
    </row>
    <row r="207" spans="1:44">
      <c r="A207" s="23">
        <v>503</v>
      </c>
      <c r="B207" s="18" t="s">
        <v>416</v>
      </c>
      <c r="C207" s="7">
        <v>121</v>
      </c>
      <c r="D207" s="7">
        <v>119</v>
      </c>
      <c r="E207" s="7">
        <v>119</v>
      </c>
      <c r="F207" s="7">
        <v>118</v>
      </c>
      <c r="G207" s="7">
        <v>119</v>
      </c>
      <c r="H207" s="7">
        <v>118</v>
      </c>
      <c r="I207" s="7">
        <v>118</v>
      </c>
      <c r="J207" s="7">
        <v>118</v>
      </c>
      <c r="K207" s="7">
        <v>117</v>
      </c>
      <c r="L207" s="7">
        <v>117</v>
      </c>
      <c r="M207" s="7">
        <v>118</v>
      </c>
      <c r="N207" s="7">
        <v>117</v>
      </c>
      <c r="O207" s="7">
        <v>116</v>
      </c>
      <c r="P207" s="7">
        <v>117</v>
      </c>
      <c r="Q207" s="7">
        <v>117</v>
      </c>
      <c r="R207" s="7">
        <v>116</v>
      </c>
      <c r="S207" s="7">
        <v>116</v>
      </c>
      <c r="T207" s="7">
        <v>116</v>
      </c>
      <c r="U207" s="7">
        <v>114</v>
      </c>
      <c r="V207" s="7">
        <v>114</v>
      </c>
      <c r="W207" s="7">
        <v>115</v>
      </c>
      <c r="X207" s="7">
        <v>115</v>
      </c>
      <c r="Y207" s="7">
        <v>115</v>
      </c>
      <c r="Z207" s="7">
        <v>115</v>
      </c>
      <c r="AA207" s="7">
        <v>116</v>
      </c>
      <c r="AB207" s="7">
        <v>118</v>
      </c>
      <c r="AC207" s="7">
        <v>117</v>
      </c>
      <c r="AD207" s="7">
        <v>117</v>
      </c>
      <c r="AE207" s="7">
        <v>117</v>
      </c>
      <c r="AF207" s="7">
        <v>115</v>
      </c>
      <c r="AG207" s="7">
        <v>115</v>
      </c>
      <c r="AH207" s="7">
        <v>113</v>
      </c>
      <c r="AI207" s="7">
        <v>111</v>
      </c>
      <c r="AJ207" s="7">
        <v>111</v>
      </c>
      <c r="AK207" s="7">
        <v>111</v>
      </c>
      <c r="AL207" s="7">
        <v>111</v>
      </c>
      <c r="AM207" s="7">
        <v>111</v>
      </c>
      <c r="AN207" s="7">
        <v>112</v>
      </c>
      <c r="AO207" s="7">
        <v>108</v>
      </c>
      <c r="AP207" s="7">
        <v>107</v>
      </c>
      <c r="AQ207" s="7">
        <v>107</v>
      </c>
      <c r="AR207" s="7">
        <v>107</v>
      </c>
    </row>
    <row r="208" spans="1:44">
      <c r="A208" s="23">
        <v>504</v>
      </c>
      <c r="B208" s="18" t="s">
        <v>417</v>
      </c>
      <c r="C208" s="7">
        <v>2</v>
      </c>
      <c r="D208" s="7">
        <v>2</v>
      </c>
      <c r="E208" s="7">
        <v>2</v>
      </c>
      <c r="F208" s="7">
        <v>2</v>
      </c>
      <c r="G208" s="7">
        <v>2</v>
      </c>
      <c r="H208" s="7">
        <v>2</v>
      </c>
      <c r="I208" s="7">
        <v>2</v>
      </c>
      <c r="J208" s="7">
        <v>2</v>
      </c>
      <c r="K208" s="7">
        <v>2</v>
      </c>
      <c r="L208" s="7">
        <v>2</v>
      </c>
      <c r="M208" s="7">
        <v>2</v>
      </c>
      <c r="N208" s="7">
        <v>2</v>
      </c>
      <c r="O208" s="7">
        <v>2</v>
      </c>
      <c r="P208" s="7">
        <v>2</v>
      </c>
      <c r="Q208" s="7">
        <v>2</v>
      </c>
      <c r="R208" s="7">
        <v>2</v>
      </c>
      <c r="S208" s="7">
        <v>2</v>
      </c>
      <c r="T208" s="7">
        <v>2</v>
      </c>
      <c r="U208" s="7">
        <v>2</v>
      </c>
      <c r="V208" s="7">
        <v>2</v>
      </c>
      <c r="W208" s="7">
        <v>2</v>
      </c>
      <c r="X208" s="7">
        <v>2</v>
      </c>
      <c r="Y208" s="7">
        <v>2</v>
      </c>
      <c r="Z208" s="7">
        <v>2</v>
      </c>
      <c r="AA208" s="7">
        <v>2</v>
      </c>
      <c r="AB208" s="7">
        <v>2</v>
      </c>
      <c r="AC208" s="7">
        <v>2</v>
      </c>
      <c r="AD208" s="7">
        <v>2</v>
      </c>
      <c r="AE208" s="7">
        <v>2</v>
      </c>
      <c r="AF208" s="7">
        <v>2</v>
      </c>
      <c r="AG208" s="7">
        <v>2</v>
      </c>
      <c r="AH208" s="7">
        <v>2</v>
      </c>
      <c r="AI208" s="7">
        <v>2</v>
      </c>
      <c r="AJ208" s="7">
        <v>2</v>
      </c>
      <c r="AK208" s="7">
        <v>2</v>
      </c>
      <c r="AL208" s="7">
        <v>2</v>
      </c>
      <c r="AM208" s="7">
        <v>2</v>
      </c>
      <c r="AN208" s="7">
        <v>2</v>
      </c>
      <c r="AO208" s="7">
        <v>2</v>
      </c>
      <c r="AP208" s="7">
        <v>2</v>
      </c>
      <c r="AQ208" s="7">
        <v>2</v>
      </c>
      <c r="AR208" s="7">
        <v>2</v>
      </c>
    </row>
    <row r="209" spans="1:44">
      <c r="A209" s="23">
        <v>506</v>
      </c>
      <c r="B209" s="18" t="s">
        <v>418</v>
      </c>
      <c r="C209" s="7">
        <v>315</v>
      </c>
      <c r="D209" s="7">
        <v>314</v>
      </c>
      <c r="E209" s="7">
        <v>316</v>
      </c>
      <c r="F209" s="7">
        <v>318</v>
      </c>
      <c r="G209" s="7">
        <v>320</v>
      </c>
      <c r="H209" s="7">
        <v>324</v>
      </c>
      <c r="I209" s="7">
        <v>325</v>
      </c>
      <c r="J209" s="7">
        <v>325</v>
      </c>
      <c r="K209" s="7">
        <v>325</v>
      </c>
      <c r="L209" s="7">
        <v>325</v>
      </c>
      <c r="M209" s="7">
        <v>323</v>
      </c>
      <c r="N209" s="7">
        <v>324</v>
      </c>
      <c r="O209" s="7">
        <v>326</v>
      </c>
      <c r="P209" s="7">
        <v>328</v>
      </c>
      <c r="Q209" s="7">
        <v>328</v>
      </c>
      <c r="R209" s="7">
        <v>325</v>
      </c>
      <c r="S209" s="7">
        <v>326</v>
      </c>
      <c r="T209" s="7">
        <v>328</v>
      </c>
      <c r="U209" s="7">
        <v>325</v>
      </c>
      <c r="V209" s="7">
        <v>327</v>
      </c>
      <c r="W209" s="7">
        <v>327</v>
      </c>
      <c r="X209" s="7">
        <v>325</v>
      </c>
      <c r="Y209" s="7">
        <v>325</v>
      </c>
      <c r="Z209" s="7">
        <v>324</v>
      </c>
      <c r="AA209" s="7">
        <v>326</v>
      </c>
      <c r="AB209" s="7">
        <v>328</v>
      </c>
      <c r="AC209" s="7">
        <v>328</v>
      </c>
      <c r="AD209" s="7">
        <v>328</v>
      </c>
      <c r="AE209" s="7">
        <v>330</v>
      </c>
      <c r="AF209" s="7">
        <v>336</v>
      </c>
      <c r="AG209" s="7">
        <v>334</v>
      </c>
      <c r="AH209" s="7">
        <v>332</v>
      </c>
      <c r="AI209" s="7">
        <v>331</v>
      </c>
      <c r="AJ209" s="7">
        <v>333</v>
      </c>
      <c r="AK209" s="7">
        <v>334</v>
      </c>
      <c r="AL209" s="7">
        <v>335</v>
      </c>
      <c r="AM209" s="7">
        <v>335</v>
      </c>
      <c r="AN209" s="7">
        <v>333</v>
      </c>
      <c r="AO209" s="7">
        <v>333</v>
      </c>
      <c r="AP209" s="7">
        <v>335</v>
      </c>
      <c r="AQ209" s="7">
        <v>336</v>
      </c>
      <c r="AR209" s="7">
        <v>337</v>
      </c>
    </row>
    <row r="210" spans="1:44">
      <c r="A210" s="23">
        <v>507</v>
      </c>
      <c r="B210" s="18" t="s">
        <v>419</v>
      </c>
      <c r="C210" s="7">
        <v>74</v>
      </c>
      <c r="D210" s="7">
        <v>75</v>
      </c>
      <c r="E210" s="7">
        <v>75</v>
      </c>
      <c r="F210" s="7">
        <v>75</v>
      </c>
      <c r="G210" s="7">
        <v>75</v>
      </c>
      <c r="H210" s="7">
        <v>75</v>
      </c>
      <c r="I210" s="7">
        <v>75</v>
      </c>
      <c r="J210" s="7">
        <v>73</v>
      </c>
      <c r="K210" s="7">
        <v>68</v>
      </c>
      <c r="L210" s="7">
        <v>68</v>
      </c>
      <c r="M210" s="7">
        <v>69</v>
      </c>
      <c r="N210" s="7">
        <v>69</v>
      </c>
      <c r="O210" s="7">
        <v>69</v>
      </c>
      <c r="P210" s="7">
        <v>68</v>
      </c>
      <c r="Q210" s="7">
        <v>67</v>
      </c>
      <c r="R210" s="7">
        <v>65</v>
      </c>
      <c r="S210" s="7">
        <v>70</v>
      </c>
      <c r="T210" s="7">
        <v>71</v>
      </c>
      <c r="U210" s="7">
        <v>74</v>
      </c>
      <c r="V210" s="7">
        <v>78</v>
      </c>
      <c r="W210" s="7">
        <v>79</v>
      </c>
      <c r="X210" s="7">
        <v>79</v>
      </c>
      <c r="Y210" s="7">
        <v>82</v>
      </c>
      <c r="Z210" s="7">
        <v>82</v>
      </c>
      <c r="AA210" s="7">
        <v>81</v>
      </c>
      <c r="AB210" s="7">
        <v>81</v>
      </c>
      <c r="AC210" s="7">
        <v>81</v>
      </c>
      <c r="AD210" s="7">
        <v>81</v>
      </c>
      <c r="AE210" s="7">
        <v>80</v>
      </c>
      <c r="AF210" s="7">
        <v>81</v>
      </c>
      <c r="AG210" s="7">
        <v>82</v>
      </c>
      <c r="AH210" s="7">
        <v>81</v>
      </c>
      <c r="AI210" s="7">
        <v>83</v>
      </c>
      <c r="AJ210" s="7">
        <v>83</v>
      </c>
      <c r="AK210" s="7">
        <v>83</v>
      </c>
      <c r="AL210" s="7">
        <v>84</v>
      </c>
      <c r="AM210" s="7">
        <v>83</v>
      </c>
      <c r="AN210" s="7">
        <v>84</v>
      </c>
      <c r="AO210" s="7">
        <v>83</v>
      </c>
      <c r="AP210" s="7">
        <v>82</v>
      </c>
      <c r="AQ210" s="7">
        <v>81</v>
      </c>
      <c r="AR210" s="7">
        <v>81</v>
      </c>
    </row>
    <row r="211" spans="1:44">
      <c r="A211" s="23">
        <v>511</v>
      </c>
      <c r="B211" s="18" t="s">
        <v>420</v>
      </c>
      <c r="C211" s="7">
        <v>226</v>
      </c>
      <c r="D211" s="7">
        <v>225</v>
      </c>
      <c r="E211" s="7">
        <v>227</v>
      </c>
      <c r="F211" s="7">
        <v>227</v>
      </c>
      <c r="G211" s="7">
        <v>227</v>
      </c>
      <c r="H211" s="7">
        <v>228</v>
      </c>
      <c r="I211" s="7">
        <v>225</v>
      </c>
      <c r="J211" s="7">
        <v>227</v>
      </c>
      <c r="K211" s="7">
        <v>226</v>
      </c>
      <c r="L211" s="7">
        <v>226</v>
      </c>
      <c r="M211" s="7">
        <v>226</v>
      </c>
      <c r="N211" s="7">
        <v>228</v>
      </c>
      <c r="O211" s="7">
        <v>226</v>
      </c>
      <c r="P211" s="7">
        <v>228</v>
      </c>
      <c r="Q211" s="7">
        <v>229</v>
      </c>
      <c r="R211" s="7">
        <v>230</v>
      </c>
      <c r="S211" s="7">
        <v>230</v>
      </c>
      <c r="T211" s="7">
        <v>231</v>
      </c>
      <c r="U211" s="7">
        <v>230</v>
      </c>
      <c r="V211" s="7">
        <v>231</v>
      </c>
      <c r="W211" s="7">
        <v>231</v>
      </c>
      <c r="X211" s="7">
        <v>231</v>
      </c>
      <c r="Y211" s="7">
        <v>232</v>
      </c>
      <c r="Z211" s="7">
        <v>232</v>
      </c>
      <c r="AA211" s="7">
        <v>232</v>
      </c>
      <c r="AB211" s="7">
        <v>232</v>
      </c>
      <c r="AC211" s="7">
        <v>232</v>
      </c>
      <c r="AD211" s="7">
        <v>231</v>
      </c>
      <c r="AE211" s="7">
        <v>231</v>
      </c>
      <c r="AF211" s="7">
        <v>231</v>
      </c>
      <c r="AG211" s="7">
        <v>228</v>
      </c>
      <c r="AH211" s="7">
        <v>229</v>
      </c>
      <c r="AI211" s="7">
        <v>231</v>
      </c>
      <c r="AJ211" s="7">
        <v>230</v>
      </c>
      <c r="AK211" s="7">
        <v>231</v>
      </c>
      <c r="AL211" s="7">
        <v>231</v>
      </c>
      <c r="AM211" s="7">
        <v>231</v>
      </c>
      <c r="AN211" s="7">
        <v>232</v>
      </c>
      <c r="AO211" s="7">
        <v>231</v>
      </c>
      <c r="AP211" s="7">
        <v>231</v>
      </c>
      <c r="AQ211" s="7">
        <v>233</v>
      </c>
      <c r="AR211" s="7">
        <v>231</v>
      </c>
    </row>
    <row r="212" spans="1:44">
      <c r="A212" s="23">
        <v>512</v>
      </c>
      <c r="B212" s="18" t="s">
        <v>421</v>
      </c>
      <c r="C212" s="7">
        <v>30</v>
      </c>
      <c r="D212" s="7">
        <v>30</v>
      </c>
      <c r="E212" s="7">
        <v>30</v>
      </c>
      <c r="F212" s="7">
        <v>30</v>
      </c>
      <c r="G212" s="7">
        <v>30</v>
      </c>
      <c r="H212" s="7">
        <v>30</v>
      </c>
      <c r="I212" s="7">
        <v>27</v>
      </c>
      <c r="J212" s="7">
        <v>27</v>
      </c>
      <c r="K212" s="7">
        <v>27</v>
      </c>
      <c r="L212" s="7">
        <v>27</v>
      </c>
      <c r="M212" s="7">
        <v>27</v>
      </c>
      <c r="N212" s="7">
        <v>27</v>
      </c>
      <c r="O212" s="7">
        <v>27</v>
      </c>
      <c r="P212" s="7">
        <v>27</v>
      </c>
      <c r="Q212" s="7">
        <v>27</v>
      </c>
      <c r="R212" s="7">
        <v>27</v>
      </c>
      <c r="S212" s="7">
        <v>27</v>
      </c>
      <c r="T212" s="7">
        <v>27</v>
      </c>
      <c r="U212" s="7">
        <v>27</v>
      </c>
      <c r="V212" s="7">
        <v>27</v>
      </c>
      <c r="W212" s="7">
        <v>27</v>
      </c>
      <c r="X212" s="7">
        <v>27</v>
      </c>
      <c r="Y212" s="7">
        <v>27</v>
      </c>
      <c r="Z212" s="7">
        <v>27</v>
      </c>
      <c r="AA212" s="7">
        <v>27</v>
      </c>
      <c r="AB212" s="7">
        <v>27</v>
      </c>
      <c r="AC212" s="7">
        <v>27</v>
      </c>
      <c r="AD212" s="7">
        <v>27</v>
      </c>
      <c r="AE212" s="7">
        <v>27</v>
      </c>
      <c r="AF212" s="7">
        <v>27</v>
      </c>
      <c r="AG212" s="7">
        <v>27</v>
      </c>
      <c r="AH212" s="7">
        <v>27</v>
      </c>
      <c r="AI212" s="7">
        <v>27</v>
      </c>
      <c r="AJ212" s="7">
        <v>27</v>
      </c>
      <c r="AK212" s="7">
        <v>27</v>
      </c>
      <c r="AL212" s="7">
        <v>27</v>
      </c>
      <c r="AM212" s="7">
        <v>26</v>
      </c>
      <c r="AN212" s="7">
        <v>26</v>
      </c>
      <c r="AO212" s="7">
        <v>26</v>
      </c>
      <c r="AP212" s="7">
        <v>26</v>
      </c>
      <c r="AQ212" s="7">
        <v>26</v>
      </c>
      <c r="AR212" s="7">
        <v>26</v>
      </c>
    </row>
    <row r="213" spans="1:44">
      <c r="A213" s="23">
        <v>513</v>
      </c>
      <c r="B213" s="18" t="s">
        <v>423</v>
      </c>
      <c r="C213" s="7">
        <v>257</v>
      </c>
      <c r="D213" s="7">
        <v>258</v>
      </c>
      <c r="E213" s="7">
        <v>258</v>
      </c>
      <c r="F213" s="7">
        <v>260</v>
      </c>
      <c r="G213" s="7">
        <v>260</v>
      </c>
      <c r="H213" s="7">
        <v>263</v>
      </c>
      <c r="I213" s="7">
        <v>265</v>
      </c>
      <c r="J213" s="7">
        <v>265</v>
      </c>
      <c r="K213" s="7">
        <v>263</v>
      </c>
      <c r="L213" s="7">
        <v>263</v>
      </c>
      <c r="M213" s="7">
        <v>261</v>
      </c>
      <c r="N213" s="7">
        <v>260</v>
      </c>
      <c r="O213" s="7">
        <v>258</v>
      </c>
      <c r="P213" s="7">
        <v>257</v>
      </c>
      <c r="Q213" s="7">
        <v>257</v>
      </c>
      <c r="R213" s="7">
        <v>257</v>
      </c>
      <c r="S213" s="7">
        <v>257</v>
      </c>
      <c r="T213" s="7">
        <v>252</v>
      </c>
      <c r="U213" s="7">
        <v>256</v>
      </c>
      <c r="V213" s="7">
        <v>255</v>
      </c>
      <c r="W213" s="7">
        <v>255</v>
      </c>
      <c r="X213" s="7">
        <v>254</v>
      </c>
      <c r="Y213" s="7">
        <v>255</v>
      </c>
      <c r="Z213" s="7">
        <v>260</v>
      </c>
      <c r="AA213" s="7">
        <v>264</v>
      </c>
      <c r="AB213" s="7">
        <v>266</v>
      </c>
      <c r="AC213" s="7">
        <v>264</v>
      </c>
      <c r="AD213" s="7">
        <v>265</v>
      </c>
      <c r="AE213" s="7">
        <v>267</v>
      </c>
      <c r="AF213" s="7">
        <v>267</v>
      </c>
      <c r="AG213" s="7">
        <v>273</v>
      </c>
      <c r="AH213" s="7">
        <v>269</v>
      </c>
      <c r="AI213" s="7">
        <v>267</v>
      </c>
      <c r="AJ213" s="7">
        <v>268</v>
      </c>
      <c r="AK213" s="7">
        <v>267</v>
      </c>
      <c r="AL213" s="7">
        <v>268</v>
      </c>
      <c r="AM213" s="7">
        <v>266</v>
      </c>
      <c r="AN213" s="7">
        <v>268</v>
      </c>
      <c r="AO213" s="7">
        <v>268</v>
      </c>
      <c r="AP213" s="7">
        <v>271</v>
      </c>
      <c r="AQ213" s="7">
        <v>271</v>
      </c>
      <c r="AR213" s="7">
        <v>269</v>
      </c>
    </row>
    <row r="214" spans="1:44">
      <c r="A214" s="23">
        <v>514</v>
      </c>
      <c r="B214" s="18" t="s">
        <v>424</v>
      </c>
      <c r="C214" s="7">
        <v>230</v>
      </c>
      <c r="D214" s="7">
        <v>230</v>
      </c>
      <c r="E214" s="7">
        <v>232</v>
      </c>
      <c r="F214" s="7">
        <v>232</v>
      </c>
      <c r="G214" s="7">
        <v>230</v>
      </c>
      <c r="H214" s="7">
        <v>232</v>
      </c>
      <c r="I214" s="7">
        <v>233</v>
      </c>
      <c r="J214" s="7">
        <v>233</v>
      </c>
      <c r="K214" s="7">
        <v>237</v>
      </c>
      <c r="L214" s="7">
        <v>235</v>
      </c>
      <c r="M214" s="7">
        <v>236</v>
      </c>
      <c r="N214" s="7">
        <v>235</v>
      </c>
      <c r="O214" s="7">
        <v>235</v>
      </c>
      <c r="P214" s="7">
        <v>234</v>
      </c>
      <c r="Q214" s="7">
        <v>234</v>
      </c>
      <c r="R214" s="7">
        <v>234</v>
      </c>
      <c r="S214" s="7">
        <v>234</v>
      </c>
      <c r="T214" s="7">
        <v>234</v>
      </c>
      <c r="U214" s="7">
        <v>239</v>
      </c>
      <c r="V214" s="7">
        <v>241</v>
      </c>
      <c r="W214" s="7">
        <v>243</v>
      </c>
      <c r="X214" s="7">
        <v>243</v>
      </c>
      <c r="Y214" s="7">
        <v>242</v>
      </c>
      <c r="Z214" s="7">
        <v>240</v>
      </c>
      <c r="AA214" s="7">
        <v>241</v>
      </c>
      <c r="AB214" s="7">
        <v>245</v>
      </c>
      <c r="AC214" s="7">
        <v>247</v>
      </c>
      <c r="AD214" s="7">
        <v>248</v>
      </c>
      <c r="AE214" s="7">
        <v>251</v>
      </c>
      <c r="AF214" s="7">
        <v>250</v>
      </c>
      <c r="AG214" s="7">
        <v>250</v>
      </c>
      <c r="AH214" s="7">
        <v>249</v>
      </c>
      <c r="AI214" s="7">
        <v>251</v>
      </c>
      <c r="AJ214" s="7">
        <v>252</v>
      </c>
      <c r="AK214" s="7">
        <v>254</v>
      </c>
      <c r="AL214" s="7">
        <v>252</v>
      </c>
      <c r="AM214" s="7">
        <v>253</v>
      </c>
      <c r="AN214" s="7">
        <v>252</v>
      </c>
      <c r="AO214" s="7">
        <v>253</v>
      </c>
      <c r="AP214" s="7">
        <v>249</v>
      </c>
      <c r="AQ214" s="7">
        <v>250</v>
      </c>
      <c r="AR214" s="7">
        <v>251</v>
      </c>
    </row>
    <row r="215" spans="1:44">
      <c r="A215" s="23">
        <v>515</v>
      </c>
      <c r="B215" s="18" t="s">
        <v>425</v>
      </c>
      <c r="C215" s="7">
        <v>941</v>
      </c>
      <c r="D215" s="7">
        <v>937</v>
      </c>
      <c r="E215" s="7">
        <v>933</v>
      </c>
      <c r="F215" s="7">
        <v>930</v>
      </c>
      <c r="G215" s="7">
        <v>930</v>
      </c>
      <c r="H215" s="7">
        <v>924</v>
      </c>
      <c r="I215" s="7">
        <v>914</v>
      </c>
      <c r="J215" s="7">
        <v>914</v>
      </c>
      <c r="K215" s="7">
        <v>917</v>
      </c>
      <c r="L215" s="7">
        <v>915</v>
      </c>
      <c r="M215" s="7">
        <v>913</v>
      </c>
      <c r="N215" s="7">
        <v>907</v>
      </c>
      <c r="O215" s="7">
        <v>901</v>
      </c>
      <c r="P215" s="7">
        <v>900</v>
      </c>
      <c r="Q215" s="7">
        <v>899</v>
      </c>
      <c r="R215" s="7">
        <v>896</v>
      </c>
      <c r="S215" s="7">
        <v>896</v>
      </c>
      <c r="T215" s="7">
        <v>893</v>
      </c>
      <c r="U215" s="7">
        <v>896</v>
      </c>
      <c r="V215" s="7">
        <v>898</v>
      </c>
      <c r="W215" s="7">
        <v>893</v>
      </c>
      <c r="X215" s="7">
        <v>892</v>
      </c>
      <c r="Y215" s="7">
        <v>891</v>
      </c>
      <c r="Z215" s="7">
        <v>884</v>
      </c>
      <c r="AA215" s="7">
        <v>877</v>
      </c>
      <c r="AB215" s="7">
        <v>872</v>
      </c>
      <c r="AC215" s="7">
        <v>877</v>
      </c>
      <c r="AD215" s="7">
        <v>877</v>
      </c>
      <c r="AE215" s="7">
        <v>873</v>
      </c>
      <c r="AF215" s="7">
        <v>871</v>
      </c>
      <c r="AG215" s="7">
        <v>859</v>
      </c>
      <c r="AH215" s="7">
        <v>855</v>
      </c>
      <c r="AI215" s="7">
        <v>852</v>
      </c>
      <c r="AJ215" s="7">
        <v>852</v>
      </c>
      <c r="AK215" s="7">
        <v>841</v>
      </c>
      <c r="AL215" s="7">
        <v>837</v>
      </c>
      <c r="AM215" s="7">
        <v>836</v>
      </c>
      <c r="AN215" s="7">
        <v>833</v>
      </c>
      <c r="AO215" s="7">
        <v>831</v>
      </c>
      <c r="AP215" s="7">
        <v>827</v>
      </c>
      <c r="AQ215" s="7">
        <v>826</v>
      </c>
      <c r="AR215" s="7">
        <v>829</v>
      </c>
    </row>
    <row r="216" spans="1:44">
      <c r="A216" s="23">
        <v>516</v>
      </c>
      <c r="B216" s="18" t="s">
        <v>426</v>
      </c>
      <c r="C216" s="7">
        <v>534</v>
      </c>
      <c r="D216" s="7">
        <v>531</v>
      </c>
      <c r="E216" s="7">
        <v>531</v>
      </c>
      <c r="F216" s="7">
        <v>531</v>
      </c>
      <c r="G216" s="7">
        <v>533</v>
      </c>
      <c r="H216" s="7">
        <v>533</v>
      </c>
      <c r="I216" s="7">
        <v>537</v>
      </c>
      <c r="J216" s="7">
        <v>536</v>
      </c>
      <c r="K216" s="7">
        <v>533</v>
      </c>
      <c r="L216" s="7">
        <v>536</v>
      </c>
      <c r="M216" s="7">
        <v>538</v>
      </c>
      <c r="N216" s="7">
        <v>538</v>
      </c>
      <c r="O216" s="7">
        <v>541</v>
      </c>
      <c r="P216" s="7">
        <v>541</v>
      </c>
      <c r="Q216" s="7">
        <v>541</v>
      </c>
      <c r="R216" s="7">
        <v>541</v>
      </c>
      <c r="S216" s="7">
        <v>539</v>
      </c>
      <c r="T216" s="7">
        <v>538</v>
      </c>
      <c r="U216" s="7">
        <v>537</v>
      </c>
      <c r="V216" s="7">
        <v>537</v>
      </c>
      <c r="W216" s="7">
        <v>537</v>
      </c>
      <c r="X216" s="7">
        <v>537</v>
      </c>
      <c r="Y216" s="7">
        <v>537</v>
      </c>
      <c r="Z216" s="7">
        <v>539</v>
      </c>
      <c r="AA216" s="7">
        <v>543</v>
      </c>
      <c r="AB216" s="7">
        <v>543</v>
      </c>
      <c r="AC216" s="7">
        <v>545</v>
      </c>
      <c r="AD216" s="7">
        <v>543</v>
      </c>
      <c r="AE216" s="7">
        <v>545</v>
      </c>
      <c r="AF216" s="7">
        <v>544</v>
      </c>
      <c r="AG216" s="7">
        <v>538</v>
      </c>
      <c r="AH216" s="7">
        <v>545</v>
      </c>
      <c r="AI216" s="7">
        <v>543</v>
      </c>
      <c r="AJ216" s="7">
        <v>544</v>
      </c>
      <c r="AK216" s="7">
        <v>544</v>
      </c>
      <c r="AL216" s="7">
        <v>541</v>
      </c>
      <c r="AM216" s="7">
        <v>540</v>
      </c>
      <c r="AN216" s="7">
        <v>541</v>
      </c>
      <c r="AO216" s="7">
        <v>538</v>
      </c>
      <c r="AP216" s="7">
        <v>539</v>
      </c>
      <c r="AQ216" s="7">
        <v>539</v>
      </c>
      <c r="AR216" s="7">
        <v>542</v>
      </c>
    </row>
    <row r="217" spans="1:44">
      <c r="A217" s="23">
        <v>517</v>
      </c>
      <c r="B217" s="18" t="s">
        <v>427</v>
      </c>
      <c r="C217" s="7">
        <v>6</v>
      </c>
      <c r="D217" s="7">
        <v>6</v>
      </c>
      <c r="E217" s="7">
        <v>6</v>
      </c>
      <c r="F217" s="7">
        <v>6</v>
      </c>
      <c r="G217" s="7">
        <v>6</v>
      </c>
      <c r="H217" s="7">
        <v>6</v>
      </c>
      <c r="I217" s="7">
        <v>6</v>
      </c>
      <c r="J217" s="7">
        <v>6</v>
      </c>
      <c r="K217" s="7">
        <v>6</v>
      </c>
      <c r="L217" s="7">
        <v>6</v>
      </c>
      <c r="M217" s="7">
        <v>6</v>
      </c>
      <c r="N217" s="7">
        <v>6</v>
      </c>
      <c r="O217" s="7">
        <v>6</v>
      </c>
      <c r="P217" s="7">
        <v>6</v>
      </c>
      <c r="Q217" s="7">
        <v>6</v>
      </c>
      <c r="R217" s="7">
        <v>6</v>
      </c>
      <c r="S217" s="7">
        <v>6</v>
      </c>
      <c r="T217" s="7">
        <v>6</v>
      </c>
      <c r="U217" s="7">
        <v>6</v>
      </c>
      <c r="V217" s="7">
        <v>6</v>
      </c>
      <c r="W217" s="7">
        <v>6</v>
      </c>
      <c r="X217" s="7">
        <v>6</v>
      </c>
      <c r="Y217" s="7">
        <v>6</v>
      </c>
      <c r="Z217" s="7">
        <v>6</v>
      </c>
      <c r="AA217" s="7">
        <v>6</v>
      </c>
      <c r="AB217" s="7">
        <v>6</v>
      </c>
      <c r="AC217" s="7">
        <v>6</v>
      </c>
      <c r="AD217" s="7">
        <v>6</v>
      </c>
      <c r="AE217" s="7">
        <v>6</v>
      </c>
      <c r="AF217" s="7">
        <v>6</v>
      </c>
      <c r="AG217" s="7">
        <v>6</v>
      </c>
      <c r="AH217" s="7">
        <v>6</v>
      </c>
      <c r="AI217" s="7">
        <v>6</v>
      </c>
      <c r="AJ217" s="7">
        <v>6</v>
      </c>
      <c r="AK217" s="7">
        <v>6</v>
      </c>
      <c r="AL217" s="7">
        <v>6</v>
      </c>
      <c r="AM217" s="7">
        <v>6</v>
      </c>
      <c r="AN217" s="7">
        <v>6</v>
      </c>
      <c r="AO217" s="7">
        <v>6</v>
      </c>
      <c r="AP217" s="7">
        <v>6</v>
      </c>
      <c r="AQ217" s="7">
        <v>6</v>
      </c>
      <c r="AR217" s="7">
        <v>6</v>
      </c>
    </row>
    <row r="218" spans="1:44">
      <c r="A218" s="23">
        <v>518</v>
      </c>
      <c r="B218" s="18" t="s">
        <v>428</v>
      </c>
      <c r="C218" s="7">
        <v>29</v>
      </c>
      <c r="D218" s="7">
        <v>30</v>
      </c>
      <c r="E218" s="7">
        <v>30</v>
      </c>
      <c r="F218" s="7">
        <v>31</v>
      </c>
      <c r="G218" s="7">
        <v>31</v>
      </c>
      <c r="H218" s="7">
        <v>31</v>
      </c>
      <c r="I218" s="7">
        <v>32</v>
      </c>
      <c r="J218" s="7">
        <v>32</v>
      </c>
      <c r="K218" s="7">
        <v>32</v>
      </c>
      <c r="L218" s="7">
        <v>32</v>
      </c>
      <c r="M218" s="7">
        <v>32</v>
      </c>
      <c r="N218" s="7">
        <v>32</v>
      </c>
      <c r="O218" s="7">
        <v>32</v>
      </c>
      <c r="P218" s="7">
        <v>32</v>
      </c>
      <c r="Q218" s="7">
        <v>32</v>
      </c>
      <c r="R218" s="7">
        <v>32</v>
      </c>
      <c r="S218" s="7">
        <v>31</v>
      </c>
      <c r="T218" s="7">
        <v>31</v>
      </c>
      <c r="U218" s="7">
        <v>31</v>
      </c>
      <c r="V218" s="7">
        <v>31</v>
      </c>
      <c r="W218" s="7">
        <v>31</v>
      </c>
      <c r="X218" s="7">
        <v>31</v>
      </c>
      <c r="Y218" s="7">
        <v>31</v>
      </c>
      <c r="Z218" s="7">
        <v>31</v>
      </c>
      <c r="AA218" s="7">
        <v>31</v>
      </c>
      <c r="AB218" s="7">
        <v>31</v>
      </c>
      <c r="AC218" s="7">
        <v>31</v>
      </c>
      <c r="AD218" s="7">
        <v>31</v>
      </c>
      <c r="AE218" s="7">
        <v>31</v>
      </c>
      <c r="AF218" s="7">
        <v>32</v>
      </c>
      <c r="AG218" s="7">
        <v>32</v>
      </c>
      <c r="AH218" s="7">
        <v>33</v>
      </c>
      <c r="AI218" s="7">
        <v>33</v>
      </c>
      <c r="AJ218" s="7">
        <v>33</v>
      </c>
      <c r="AK218" s="7">
        <v>33</v>
      </c>
      <c r="AL218" s="7">
        <v>34</v>
      </c>
      <c r="AM218" s="7">
        <v>34</v>
      </c>
      <c r="AN218" s="7">
        <v>35</v>
      </c>
      <c r="AO218" s="7">
        <v>36</v>
      </c>
      <c r="AP218" s="7">
        <v>36</v>
      </c>
      <c r="AQ218" s="7">
        <v>36</v>
      </c>
      <c r="AR218" s="7">
        <v>36</v>
      </c>
    </row>
    <row r="219" spans="1:44">
      <c r="A219" s="23">
        <v>519</v>
      </c>
      <c r="B219" s="18" t="s">
        <v>429</v>
      </c>
      <c r="C219" s="7">
        <v>64</v>
      </c>
      <c r="D219" s="7">
        <v>66</v>
      </c>
      <c r="E219" s="7">
        <v>68</v>
      </c>
      <c r="F219" s="7">
        <v>68</v>
      </c>
      <c r="G219" s="7">
        <v>68</v>
      </c>
      <c r="H219" s="7">
        <v>68</v>
      </c>
      <c r="I219" s="7">
        <v>66</v>
      </c>
      <c r="J219" s="7">
        <v>66</v>
      </c>
      <c r="K219" s="7">
        <v>67</v>
      </c>
      <c r="L219" s="7">
        <v>68</v>
      </c>
      <c r="M219" s="7">
        <v>68</v>
      </c>
      <c r="N219" s="7">
        <v>68</v>
      </c>
      <c r="O219" s="7">
        <v>72</v>
      </c>
      <c r="P219" s="7">
        <v>72</v>
      </c>
      <c r="Q219" s="7">
        <v>73</v>
      </c>
      <c r="R219" s="7">
        <v>73</v>
      </c>
      <c r="S219" s="7">
        <v>73</v>
      </c>
      <c r="T219" s="7">
        <v>71</v>
      </c>
      <c r="U219" s="7">
        <v>72</v>
      </c>
      <c r="V219" s="7">
        <v>74</v>
      </c>
      <c r="W219" s="7">
        <v>74</v>
      </c>
      <c r="X219" s="7">
        <v>74</v>
      </c>
      <c r="Y219" s="7">
        <v>75</v>
      </c>
      <c r="Z219" s="7">
        <v>75</v>
      </c>
      <c r="AA219" s="7">
        <v>75</v>
      </c>
      <c r="AB219" s="7">
        <v>75</v>
      </c>
      <c r="AC219" s="7">
        <v>75</v>
      </c>
      <c r="AD219" s="7">
        <v>74</v>
      </c>
      <c r="AE219" s="7">
        <v>74</v>
      </c>
      <c r="AF219" s="7">
        <v>74</v>
      </c>
      <c r="AG219" s="7">
        <v>74</v>
      </c>
      <c r="AH219" s="7">
        <v>75</v>
      </c>
      <c r="AI219" s="7">
        <v>75</v>
      </c>
      <c r="AJ219" s="7">
        <v>75</v>
      </c>
      <c r="AK219" s="7">
        <v>73</v>
      </c>
      <c r="AL219" s="7">
        <v>73</v>
      </c>
      <c r="AM219" s="7">
        <v>75</v>
      </c>
      <c r="AN219" s="7">
        <v>75</v>
      </c>
      <c r="AO219" s="7">
        <v>78</v>
      </c>
      <c r="AP219" s="7">
        <v>77</v>
      </c>
      <c r="AQ219" s="7">
        <v>76</v>
      </c>
      <c r="AR219" s="7">
        <v>76</v>
      </c>
    </row>
    <row r="220" spans="1:44">
      <c r="A220" s="23">
        <v>520</v>
      </c>
      <c r="B220" s="18" t="s">
        <v>430</v>
      </c>
      <c r="C220" s="7">
        <v>32</v>
      </c>
      <c r="D220" s="7">
        <v>32</v>
      </c>
      <c r="E220" s="7">
        <v>32</v>
      </c>
      <c r="F220" s="7">
        <v>32</v>
      </c>
      <c r="G220" s="7">
        <v>31</v>
      </c>
      <c r="H220" s="7">
        <v>31</v>
      </c>
      <c r="I220" s="7">
        <v>29</v>
      </c>
      <c r="J220" s="7">
        <v>29</v>
      </c>
      <c r="K220" s="7">
        <v>29</v>
      </c>
      <c r="L220" s="7">
        <v>29</v>
      </c>
      <c r="M220" s="7">
        <v>29</v>
      </c>
      <c r="N220" s="7">
        <v>29</v>
      </c>
      <c r="O220" s="7">
        <v>29</v>
      </c>
      <c r="P220" s="7">
        <v>29</v>
      </c>
      <c r="Q220" s="7">
        <v>32</v>
      </c>
      <c r="R220" s="7">
        <v>32</v>
      </c>
      <c r="S220" s="7">
        <v>32</v>
      </c>
      <c r="T220" s="7">
        <v>29</v>
      </c>
      <c r="U220" s="7">
        <v>30</v>
      </c>
      <c r="V220" s="7">
        <v>30</v>
      </c>
      <c r="W220" s="7">
        <v>30</v>
      </c>
      <c r="X220" s="7">
        <v>30</v>
      </c>
      <c r="Y220" s="7">
        <v>30</v>
      </c>
      <c r="Z220" s="7">
        <v>30</v>
      </c>
      <c r="AA220" s="7">
        <v>30</v>
      </c>
      <c r="AB220" s="7">
        <v>30</v>
      </c>
      <c r="AC220" s="7">
        <v>30</v>
      </c>
      <c r="AD220" s="7">
        <v>30</v>
      </c>
      <c r="AE220" s="7">
        <v>30</v>
      </c>
      <c r="AF220" s="7">
        <v>30</v>
      </c>
      <c r="AG220" s="7">
        <v>30</v>
      </c>
      <c r="AH220" s="7">
        <v>30</v>
      </c>
      <c r="AI220" s="7">
        <v>32</v>
      </c>
      <c r="AJ220" s="7">
        <v>32</v>
      </c>
      <c r="AK220" s="7">
        <v>32</v>
      </c>
      <c r="AL220" s="7">
        <v>32</v>
      </c>
      <c r="AM220" s="7">
        <v>32</v>
      </c>
      <c r="AN220" s="7">
        <v>32</v>
      </c>
      <c r="AO220" s="7">
        <v>32</v>
      </c>
      <c r="AP220" s="7">
        <v>32</v>
      </c>
      <c r="AQ220" s="7">
        <v>32</v>
      </c>
      <c r="AR220" s="7">
        <v>32</v>
      </c>
    </row>
    <row r="221" spans="1:44">
      <c r="A221" s="23">
        <v>522</v>
      </c>
      <c r="B221" s="18" t="s">
        <v>431</v>
      </c>
      <c r="C221" s="7">
        <v>6</v>
      </c>
      <c r="D221" s="7">
        <v>6</v>
      </c>
      <c r="E221" s="7">
        <v>6</v>
      </c>
      <c r="F221" s="7">
        <v>6</v>
      </c>
      <c r="G221" s="7">
        <v>6</v>
      </c>
      <c r="H221" s="7">
        <v>6</v>
      </c>
      <c r="I221" s="7">
        <v>6</v>
      </c>
      <c r="J221" s="7">
        <v>6</v>
      </c>
      <c r="K221" s="7">
        <v>6</v>
      </c>
      <c r="L221" s="7">
        <v>6</v>
      </c>
      <c r="M221" s="7">
        <v>6</v>
      </c>
      <c r="N221" s="7">
        <v>6</v>
      </c>
      <c r="O221" s="7">
        <v>6</v>
      </c>
      <c r="P221" s="7">
        <v>6</v>
      </c>
      <c r="Q221" s="7">
        <v>6</v>
      </c>
      <c r="R221" s="7">
        <v>6</v>
      </c>
      <c r="S221" s="7">
        <v>6</v>
      </c>
      <c r="T221" s="7">
        <v>6</v>
      </c>
      <c r="U221" s="7">
        <v>6</v>
      </c>
      <c r="V221" s="7">
        <v>6</v>
      </c>
      <c r="W221" s="7">
        <v>6</v>
      </c>
      <c r="X221" s="7">
        <v>6</v>
      </c>
      <c r="Y221" s="7">
        <v>6</v>
      </c>
      <c r="Z221" s="7">
        <v>6</v>
      </c>
      <c r="AA221" s="7">
        <v>6</v>
      </c>
      <c r="AB221" s="7">
        <v>6</v>
      </c>
      <c r="AC221" s="7">
        <v>6</v>
      </c>
      <c r="AD221" s="7">
        <v>6</v>
      </c>
      <c r="AE221" s="7">
        <v>6</v>
      </c>
      <c r="AF221" s="7">
        <v>6</v>
      </c>
      <c r="AG221" s="7">
        <v>6</v>
      </c>
      <c r="AH221" s="7">
        <v>6</v>
      </c>
      <c r="AI221" s="7">
        <v>6</v>
      </c>
      <c r="AJ221" s="7">
        <v>6</v>
      </c>
      <c r="AK221" s="7">
        <v>6</v>
      </c>
      <c r="AL221" s="7">
        <v>6</v>
      </c>
      <c r="AM221" s="7">
        <v>6</v>
      </c>
      <c r="AN221" s="7">
        <v>6</v>
      </c>
      <c r="AO221" s="7">
        <v>6</v>
      </c>
      <c r="AP221" s="7">
        <v>6</v>
      </c>
      <c r="AQ221" s="7">
        <v>6</v>
      </c>
      <c r="AR221" s="7">
        <v>6</v>
      </c>
    </row>
    <row r="222" spans="1:44">
      <c r="A222" s="23">
        <v>523</v>
      </c>
      <c r="B222" s="18" t="s">
        <v>432</v>
      </c>
      <c r="C222" s="7">
        <v>24</v>
      </c>
      <c r="D222" s="7">
        <v>24</v>
      </c>
      <c r="E222" s="7">
        <v>25</v>
      </c>
      <c r="F222" s="7">
        <v>25</v>
      </c>
      <c r="G222" s="7">
        <v>25</v>
      </c>
      <c r="H222" s="7">
        <v>25</v>
      </c>
      <c r="I222" s="7">
        <v>25</v>
      </c>
      <c r="J222" s="7">
        <v>25</v>
      </c>
      <c r="K222" s="7">
        <v>24</v>
      </c>
      <c r="L222" s="7">
        <v>24</v>
      </c>
      <c r="M222" s="7">
        <v>24</v>
      </c>
      <c r="N222" s="7">
        <v>24</v>
      </c>
      <c r="O222" s="7">
        <v>24</v>
      </c>
      <c r="P222" s="7">
        <v>24</v>
      </c>
      <c r="Q222" s="7">
        <v>24</v>
      </c>
      <c r="R222" s="7">
        <v>24</v>
      </c>
      <c r="S222" s="7">
        <v>24</v>
      </c>
      <c r="T222" s="7">
        <v>24</v>
      </c>
      <c r="U222" s="7">
        <v>23</v>
      </c>
      <c r="V222" s="7">
        <v>23</v>
      </c>
      <c r="W222" s="7">
        <v>23</v>
      </c>
      <c r="X222" s="7">
        <v>23</v>
      </c>
      <c r="Y222" s="7">
        <v>25</v>
      </c>
      <c r="Z222" s="7">
        <v>25</v>
      </c>
      <c r="AA222" s="7">
        <v>25</v>
      </c>
      <c r="AB222" s="7">
        <v>25</v>
      </c>
      <c r="AC222" s="7">
        <v>25</v>
      </c>
      <c r="AD222" s="7">
        <v>26</v>
      </c>
      <c r="AE222" s="7">
        <v>28</v>
      </c>
      <c r="AF222" s="7">
        <v>28</v>
      </c>
      <c r="AG222" s="7">
        <v>27</v>
      </c>
      <c r="AH222" s="7">
        <v>27</v>
      </c>
      <c r="AI222" s="7">
        <v>25</v>
      </c>
      <c r="AJ222" s="7">
        <v>27</v>
      </c>
      <c r="AK222" s="7">
        <v>26</v>
      </c>
      <c r="AL222" s="7">
        <v>27</v>
      </c>
      <c r="AM222" s="7">
        <v>26</v>
      </c>
      <c r="AN222" s="7">
        <v>26</v>
      </c>
      <c r="AO222" s="7">
        <v>26</v>
      </c>
      <c r="AP222" s="7">
        <v>27</v>
      </c>
      <c r="AQ222" s="7">
        <v>26</v>
      </c>
      <c r="AR222" s="7">
        <v>26</v>
      </c>
    </row>
    <row r="223" spans="1:44">
      <c r="A223" s="23">
        <v>524</v>
      </c>
      <c r="B223" s="18" t="s">
        <v>433</v>
      </c>
      <c r="C223" s="7">
        <v>73</v>
      </c>
      <c r="D223" s="7">
        <v>75</v>
      </c>
      <c r="E223" s="7">
        <v>75</v>
      </c>
      <c r="F223" s="7">
        <v>76</v>
      </c>
      <c r="G223" s="7">
        <v>73</v>
      </c>
      <c r="H223" s="7">
        <v>75</v>
      </c>
      <c r="I223" s="7">
        <v>74</v>
      </c>
      <c r="J223" s="7">
        <v>74</v>
      </c>
      <c r="K223" s="7">
        <v>74</v>
      </c>
      <c r="L223" s="7">
        <v>73</v>
      </c>
      <c r="M223" s="7">
        <v>73</v>
      </c>
      <c r="N223" s="7">
        <v>73</v>
      </c>
      <c r="O223" s="7">
        <v>70</v>
      </c>
      <c r="P223" s="7">
        <v>69</v>
      </c>
      <c r="Q223" s="7">
        <v>70</v>
      </c>
      <c r="R223" s="7">
        <v>71</v>
      </c>
      <c r="S223" s="7">
        <v>71</v>
      </c>
      <c r="T223" s="7">
        <v>72</v>
      </c>
      <c r="U223" s="7">
        <v>71</v>
      </c>
      <c r="V223" s="7">
        <v>70</v>
      </c>
      <c r="W223" s="7">
        <v>69</v>
      </c>
      <c r="X223" s="7">
        <v>70</v>
      </c>
      <c r="Y223" s="7">
        <v>66</v>
      </c>
      <c r="Z223" s="7">
        <v>66</v>
      </c>
      <c r="AA223" s="7">
        <v>66</v>
      </c>
      <c r="AB223" s="7">
        <v>66</v>
      </c>
      <c r="AC223" s="7">
        <v>67</v>
      </c>
      <c r="AD223" s="7">
        <v>67</v>
      </c>
      <c r="AE223" s="7">
        <v>63</v>
      </c>
      <c r="AF223" s="7">
        <v>61</v>
      </c>
      <c r="AG223" s="7">
        <v>61</v>
      </c>
      <c r="AH223" s="7">
        <v>61</v>
      </c>
      <c r="AI223" s="7">
        <v>64</v>
      </c>
      <c r="AJ223" s="7">
        <v>64</v>
      </c>
      <c r="AK223" s="7">
        <v>64</v>
      </c>
      <c r="AL223" s="7">
        <v>63</v>
      </c>
      <c r="AM223" s="7">
        <v>63</v>
      </c>
      <c r="AN223" s="7">
        <v>63</v>
      </c>
      <c r="AO223" s="7">
        <v>62</v>
      </c>
      <c r="AP223" s="7">
        <v>62</v>
      </c>
      <c r="AQ223" s="7">
        <v>62</v>
      </c>
      <c r="AR223" s="7">
        <v>62</v>
      </c>
    </row>
    <row r="224" spans="1:44">
      <c r="A224" s="23">
        <v>525</v>
      </c>
      <c r="B224" s="18" t="s">
        <v>434</v>
      </c>
      <c r="C224" s="7">
        <v>519</v>
      </c>
      <c r="D224" s="7">
        <v>521</v>
      </c>
      <c r="E224" s="7">
        <v>524</v>
      </c>
      <c r="F224" s="7">
        <v>522</v>
      </c>
      <c r="G224" s="7">
        <v>520</v>
      </c>
      <c r="H224" s="7">
        <v>524</v>
      </c>
      <c r="I224" s="7">
        <v>522</v>
      </c>
      <c r="J224" s="7">
        <v>525</v>
      </c>
      <c r="K224" s="7">
        <v>529</v>
      </c>
      <c r="L224" s="7">
        <v>531</v>
      </c>
      <c r="M224" s="7">
        <v>535</v>
      </c>
      <c r="N224" s="7">
        <v>535</v>
      </c>
      <c r="O224" s="7">
        <v>536</v>
      </c>
      <c r="P224" s="7">
        <v>533</v>
      </c>
      <c r="Q224" s="7">
        <v>533</v>
      </c>
      <c r="R224" s="7">
        <v>535</v>
      </c>
      <c r="S224" s="7">
        <v>533</v>
      </c>
      <c r="T224" s="7">
        <v>531</v>
      </c>
      <c r="U224" s="7">
        <v>531</v>
      </c>
      <c r="V224" s="7">
        <v>527</v>
      </c>
      <c r="W224" s="7">
        <v>526</v>
      </c>
      <c r="X224" s="7">
        <v>526</v>
      </c>
      <c r="Y224" s="7">
        <v>525</v>
      </c>
      <c r="Z224" s="7">
        <v>532</v>
      </c>
      <c r="AA224" s="7">
        <v>532</v>
      </c>
      <c r="AB224" s="7">
        <v>532</v>
      </c>
      <c r="AC224" s="7">
        <v>529</v>
      </c>
      <c r="AD224" s="7">
        <v>526</v>
      </c>
      <c r="AE224" s="7">
        <v>527</v>
      </c>
      <c r="AF224" s="7">
        <v>526</v>
      </c>
      <c r="AG224" s="7">
        <v>537</v>
      </c>
      <c r="AH224" s="7">
        <v>538</v>
      </c>
      <c r="AI224" s="7">
        <v>541</v>
      </c>
      <c r="AJ224" s="7">
        <v>541</v>
      </c>
      <c r="AK224" s="7">
        <v>543</v>
      </c>
      <c r="AL224" s="7">
        <v>541</v>
      </c>
      <c r="AM224" s="7">
        <v>541</v>
      </c>
      <c r="AN224" s="7">
        <v>538</v>
      </c>
      <c r="AO224" s="7">
        <v>537</v>
      </c>
      <c r="AP224" s="7">
        <v>539</v>
      </c>
      <c r="AQ224" s="7">
        <v>537</v>
      </c>
      <c r="AR224" s="7">
        <v>529</v>
      </c>
    </row>
    <row r="225" spans="1:44">
      <c r="A225" s="23">
        <v>526</v>
      </c>
      <c r="B225" s="18" t="s">
        <v>435</v>
      </c>
      <c r="C225" s="7">
        <v>228</v>
      </c>
      <c r="D225" s="7">
        <v>229</v>
      </c>
      <c r="E225" s="7">
        <v>228</v>
      </c>
      <c r="F225" s="7">
        <v>229</v>
      </c>
      <c r="G225" s="7">
        <v>227</v>
      </c>
      <c r="H225" s="7">
        <v>223</v>
      </c>
      <c r="I225" s="7">
        <v>219</v>
      </c>
      <c r="J225" s="7">
        <v>218</v>
      </c>
      <c r="K225" s="7">
        <v>216</v>
      </c>
      <c r="L225" s="7">
        <v>211</v>
      </c>
      <c r="M225" s="7">
        <v>212</v>
      </c>
      <c r="N225" s="7">
        <v>214</v>
      </c>
      <c r="O225" s="7">
        <v>215</v>
      </c>
      <c r="P225" s="7">
        <v>213</v>
      </c>
      <c r="Q225" s="7">
        <v>214</v>
      </c>
      <c r="R225" s="7">
        <v>214</v>
      </c>
      <c r="S225" s="7">
        <v>215</v>
      </c>
      <c r="T225" s="7">
        <v>216</v>
      </c>
      <c r="U225" s="7">
        <v>212</v>
      </c>
      <c r="V225" s="7">
        <v>214</v>
      </c>
      <c r="W225" s="7">
        <v>211</v>
      </c>
      <c r="X225" s="7">
        <v>211</v>
      </c>
      <c r="Y225" s="7">
        <v>211</v>
      </c>
      <c r="Z225" s="7">
        <v>209</v>
      </c>
      <c r="AA225" s="7">
        <v>207</v>
      </c>
      <c r="AB225" s="7">
        <v>206</v>
      </c>
      <c r="AC225" s="7">
        <v>209</v>
      </c>
      <c r="AD225" s="7">
        <v>208</v>
      </c>
      <c r="AE225" s="7">
        <v>212</v>
      </c>
      <c r="AF225" s="7">
        <v>213</v>
      </c>
      <c r="AG225" s="7">
        <v>212</v>
      </c>
      <c r="AH225" s="7">
        <v>211</v>
      </c>
      <c r="AI225" s="7">
        <v>210</v>
      </c>
      <c r="AJ225" s="7">
        <v>210</v>
      </c>
      <c r="AK225" s="7">
        <v>206</v>
      </c>
      <c r="AL225" s="7">
        <v>207</v>
      </c>
      <c r="AM225" s="7">
        <v>207</v>
      </c>
      <c r="AN225" s="7">
        <v>206</v>
      </c>
      <c r="AO225" s="7">
        <v>208</v>
      </c>
      <c r="AP225" s="7">
        <v>206</v>
      </c>
      <c r="AQ225" s="7">
        <v>208</v>
      </c>
      <c r="AR225" s="7">
        <v>209</v>
      </c>
    </row>
    <row r="226" spans="1:44">
      <c r="A226" s="23">
        <v>527</v>
      </c>
      <c r="B226" s="18" t="s">
        <v>436</v>
      </c>
      <c r="C226" s="7">
        <v>7</v>
      </c>
      <c r="D226" s="7">
        <v>7</v>
      </c>
      <c r="E226" s="7">
        <v>7</v>
      </c>
      <c r="F226" s="7">
        <v>7</v>
      </c>
      <c r="G226" s="7">
        <v>7</v>
      </c>
      <c r="H226" s="7">
        <v>7</v>
      </c>
      <c r="I226" s="7">
        <v>6</v>
      </c>
      <c r="J226" s="7">
        <v>6</v>
      </c>
      <c r="K226" s="7">
        <v>6</v>
      </c>
      <c r="L226" s="7">
        <v>6</v>
      </c>
      <c r="M226" s="7">
        <v>6</v>
      </c>
      <c r="N226" s="7">
        <v>6</v>
      </c>
      <c r="O226" s="7">
        <v>6</v>
      </c>
      <c r="P226" s="7">
        <v>6</v>
      </c>
      <c r="Q226" s="7">
        <v>6</v>
      </c>
      <c r="R226" s="7">
        <v>6</v>
      </c>
      <c r="S226" s="7">
        <v>6</v>
      </c>
      <c r="T226" s="7">
        <v>6</v>
      </c>
      <c r="U226" s="7">
        <v>6</v>
      </c>
      <c r="V226" s="7">
        <v>7</v>
      </c>
      <c r="W226" s="7">
        <v>7</v>
      </c>
      <c r="X226" s="7">
        <v>7</v>
      </c>
      <c r="Y226" s="7">
        <v>7</v>
      </c>
      <c r="Z226" s="7">
        <v>7</v>
      </c>
      <c r="AA226" s="7">
        <v>7</v>
      </c>
      <c r="AB226" s="7">
        <v>7</v>
      </c>
      <c r="AC226" s="7">
        <v>7</v>
      </c>
      <c r="AD226" s="7">
        <v>7</v>
      </c>
      <c r="AE226" s="7">
        <v>7</v>
      </c>
      <c r="AF226" s="7">
        <v>7</v>
      </c>
      <c r="AG226" s="7">
        <v>5</v>
      </c>
      <c r="AH226" s="7">
        <v>5</v>
      </c>
      <c r="AI226" s="7">
        <v>5</v>
      </c>
      <c r="AJ226" s="7">
        <v>5</v>
      </c>
      <c r="AK226" s="7">
        <v>5</v>
      </c>
      <c r="AL226" s="7">
        <v>6</v>
      </c>
      <c r="AM226" s="7">
        <v>5</v>
      </c>
      <c r="AN226" s="7">
        <v>5</v>
      </c>
      <c r="AO226" s="7">
        <v>5</v>
      </c>
      <c r="AP226" s="7">
        <v>5</v>
      </c>
      <c r="AQ226" s="7">
        <v>5</v>
      </c>
      <c r="AR226" s="7">
        <v>5</v>
      </c>
    </row>
    <row r="227" spans="1:44">
      <c r="A227" s="23">
        <v>528</v>
      </c>
      <c r="B227" s="18" t="s">
        <v>437</v>
      </c>
      <c r="C227" s="7">
        <v>201</v>
      </c>
      <c r="D227" s="7">
        <v>202</v>
      </c>
      <c r="E227" s="7">
        <v>203</v>
      </c>
      <c r="F227" s="7">
        <v>203</v>
      </c>
      <c r="G227" s="7">
        <v>202</v>
      </c>
      <c r="H227" s="7">
        <v>201</v>
      </c>
      <c r="I227" s="7">
        <v>200</v>
      </c>
      <c r="J227" s="7">
        <v>201</v>
      </c>
      <c r="K227" s="7">
        <v>197</v>
      </c>
      <c r="L227" s="7">
        <v>198</v>
      </c>
      <c r="M227" s="7">
        <v>197</v>
      </c>
      <c r="N227" s="7">
        <v>200</v>
      </c>
      <c r="O227" s="7">
        <v>194</v>
      </c>
      <c r="P227" s="7">
        <v>196</v>
      </c>
      <c r="Q227" s="7">
        <v>195</v>
      </c>
      <c r="R227" s="7">
        <v>192</v>
      </c>
      <c r="S227" s="7">
        <v>192</v>
      </c>
      <c r="T227" s="7">
        <v>196</v>
      </c>
      <c r="U227" s="7">
        <v>198</v>
      </c>
      <c r="V227" s="7">
        <v>199</v>
      </c>
      <c r="W227" s="7">
        <v>199</v>
      </c>
      <c r="X227" s="7">
        <v>198</v>
      </c>
      <c r="Y227" s="7">
        <v>201</v>
      </c>
      <c r="Z227" s="7">
        <v>202</v>
      </c>
      <c r="AA227" s="7">
        <v>203</v>
      </c>
      <c r="AB227" s="7">
        <v>203</v>
      </c>
      <c r="AC227" s="7">
        <v>202</v>
      </c>
      <c r="AD227" s="7">
        <v>201</v>
      </c>
      <c r="AE227" s="7">
        <v>201</v>
      </c>
      <c r="AF227" s="7">
        <v>204</v>
      </c>
      <c r="AG227" s="7">
        <v>202</v>
      </c>
      <c r="AH227" s="7">
        <v>202</v>
      </c>
      <c r="AI227" s="7">
        <v>205</v>
      </c>
      <c r="AJ227" s="7">
        <v>205</v>
      </c>
      <c r="AK227" s="7">
        <v>205</v>
      </c>
      <c r="AL227" s="7">
        <v>204</v>
      </c>
      <c r="AM227" s="7">
        <v>205</v>
      </c>
      <c r="AN227" s="7">
        <v>205</v>
      </c>
      <c r="AO227" s="7">
        <v>210</v>
      </c>
      <c r="AP227" s="7">
        <v>209</v>
      </c>
      <c r="AQ227" s="7">
        <v>211</v>
      </c>
      <c r="AR227" s="7">
        <v>208</v>
      </c>
    </row>
    <row r="228" spans="1:44">
      <c r="A228" s="23">
        <v>529</v>
      </c>
      <c r="B228" s="18" t="s">
        <v>438</v>
      </c>
      <c r="C228" s="7">
        <v>133</v>
      </c>
      <c r="D228" s="7">
        <v>134</v>
      </c>
      <c r="E228" s="7">
        <v>134</v>
      </c>
      <c r="F228" s="7">
        <v>134</v>
      </c>
      <c r="G228" s="7">
        <v>134</v>
      </c>
      <c r="H228" s="7">
        <v>136</v>
      </c>
      <c r="I228" s="7">
        <v>135</v>
      </c>
      <c r="J228" s="7">
        <v>135</v>
      </c>
      <c r="K228" s="7">
        <v>135</v>
      </c>
      <c r="L228" s="7">
        <v>136</v>
      </c>
      <c r="M228" s="7">
        <v>136</v>
      </c>
      <c r="N228" s="7">
        <v>134</v>
      </c>
      <c r="O228" s="7">
        <v>135</v>
      </c>
      <c r="P228" s="7">
        <v>137</v>
      </c>
      <c r="Q228" s="7">
        <v>136</v>
      </c>
      <c r="R228" s="7">
        <v>133</v>
      </c>
      <c r="S228" s="7">
        <v>132</v>
      </c>
      <c r="T228" s="7">
        <v>135</v>
      </c>
      <c r="U228" s="7">
        <v>135</v>
      </c>
      <c r="V228" s="7">
        <v>135</v>
      </c>
      <c r="W228" s="7">
        <v>135</v>
      </c>
      <c r="X228" s="7">
        <v>140</v>
      </c>
      <c r="Y228" s="7">
        <v>141</v>
      </c>
      <c r="Z228" s="7">
        <v>141</v>
      </c>
      <c r="AA228" s="7">
        <v>141</v>
      </c>
      <c r="AB228" s="7">
        <v>142</v>
      </c>
      <c r="AC228" s="7">
        <v>142</v>
      </c>
      <c r="AD228" s="7">
        <v>143</v>
      </c>
      <c r="AE228" s="7">
        <v>143</v>
      </c>
      <c r="AF228" s="7">
        <v>141</v>
      </c>
      <c r="AG228" s="7">
        <v>141</v>
      </c>
      <c r="AH228" s="7">
        <v>143</v>
      </c>
      <c r="AI228" s="7">
        <v>144</v>
      </c>
      <c r="AJ228" s="7">
        <v>145</v>
      </c>
      <c r="AK228" s="7">
        <v>145</v>
      </c>
      <c r="AL228" s="7">
        <v>145</v>
      </c>
      <c r="AM228" s="7">
        <v>147</v>
      </c>
      <c r="AN228" s="7">
        <v>150</v>
      </c>
      <c r="AO228" s="7">
        <v>149</v>
      </c>
      <c r="AP228" s="7">
        <v>150</v>
      </c>
      <c r="AQ228" s="7">
        <v>151</v>
      </c>
      <c r="AR228" s="7">
        <v>150</v>
      </c>
    </row>
    <row r="229" spans="1:44">
      <c r="A229" s="23">
        <v>530</v>
      </c>
      <c r="B229" s="18" t="s">
        <v>439</v>
      </c>
      <c r="C229" s="7">
        <v>328</v>
      </c>
      <c r="D229" s="7">
        <v>330</v>
      </c>
      <c r="E229" s="7">
        <v>327</v>
      </c>
      <c r="F229" s="7">
        <v>331</v>
      </c>
      <c r="G229" s="7">
        <v>331</v>
      </c>
      <c r="H229" s="7">
        <v>335</v>
      </c>
      <c r="I229" s="7">
        <v>341</v>
      </c>
      <c r="J229" s="7">
        <v>341</v>
      </c>
      <c r="K229" s="7">
        <v>341</v>
      </c>
      <c r="L229" s="7">
        <v>341</v>
      </c>
      <c r="M229" s="7">
        <v>339</v>
      </c>
      <c r="N229" s="7">
        <v>342</v>
      </c>
      <c r="O229" s="7">
        <v>344</v>
      </c>
      <c r="P229" s="7">
        <v>344</v>
      </c>
      <c r="Q229" s="7">
        <v>341</v>
      </c>
      <c r="R229" s="7">
        <v>339</v>
      </c>
      <c r="S229" s="7">
        <v>341</v>
      </c>
      <c r="T229" s="7">
        <v>342</v>
      </c>
      <c r="U229" s="7">
        <v>342</v>
      </c>
      <c r="V229" s="7">
        <v>344</v>
      </c>
      <c r="W229" s="7">
        <v>343</v>
      </c>
      <c r="X229" s="7">
        <v>339</v>
      </c>
      <c r="Y229" s="7">
        <v>339</v>
      </c>
      <c r="Z229" s="7">
        <v>334</v>
      </c>
      <c r="AA229" s="7">
        <v>333</v>
      </c>
      <c r="AB229" s="7">
        <v>331</v>
      </c>
      <c r="AC229" s="7">
        <v>331</v>
      </c>
      <c r="AD229" s="7">
        <v>335</v>
      </c>
      <c r="AE229" s="7">
        <v>330</v>
      </c>
      <c r="AF229" s="7">
        <v>323</v>
      </c>
      <c r="AG229" s="7">
        <v>328</v>
      </c>
      <c r="AH229" s="7">
        <v>333</v>
      </c>
      <c r="AI229" s="7">
        <v>331</v>
      </c>
      <c r="AJ229" s="7">
        <v>331</v>
      </c>
      <c r="AK229" s="7">
        <v>330</v>
      </c>
      <c r="AL229" s="7">
        <v>327</v>
      </c>
      <c r="AM229" s="7">
        <v>324</v>
      </c>
      <c r="AN229" s="7">
        <v>325</v>
      </c>
      <c r="AO229" s="7">
        <v>325</v>
      </c>
      <c r="AP229" s="7">
        <v>324</v>
      </c>
      <c r="AQ229" s="7">
        <v>324</v>
      </c>
      <c r="AR229" s="7">
        <v>323</v>
      </c>
    </row>
    <row r="230" spans="1:44">
      <c r="A230" s="23">
        <v>531</v>
      </c>
      <c r="B230" s="18" t="s">
        <v>440</v>
      </c>
      <c r="C230" s="7">
        <v>82</v>
      </c>
      <c r="D230" s="7">
        <v>83</v>
      </c>
      <c r="E230" s="7">
        <v>85</v>
      </c>
      <c r="F230" s="7">
        <v>87</v>
      </c>
      <c r="G230" s="7">
        <v>87</v>
      </c>
      <c r="H230" s="7">
        <v>88</v>
      </c>
      <c r="I230" s="7">
        <v>88</v>
      </c>
      <c r="J230" s="7">
        <v>88</v>
      </c>
      <c r="K230" s="7">
        <v>88</v>
      </c>
      <c r="L230" s="7">
        <v>88</v>
      </c>
      <c r="M230" s="7">
        <v>88</v>
      </c>
      <c r="N230" s="7">
        <v>88</v>
      </c>
      <c r="O230" s="7">
        <v>87</v>
      </c>
      <c r="P230" s="7">
        <v>87</v>
      </c>
      <c r="Q230" s="7">
        <v>87</v>
      </c>
      <c r="R230" s="7">
        <v>85</v>
      </c>
      <c r="S230" s="7">
        <v>85</v>
      </c>
      <c r="T230" s="7">
        <v>84</v>
      </c>
      <c r="U230" s="7">
        <v>84</v>
      </c>
      <c r="V230" s="7">
        <v>82</v>
      </c>
      <c r="W230" s="7">
        <v>84</v>
      </c>
      <c r="X230" s="7">
        <v>84</v>
      </c>
      <c r="Y230" s="7">
        <v>84</v>
      </c>
      <c r="Z230" s="7">
        <v>84</v>
      </c>
      <c r="AA230" s="7">
        <v>85</v>
      </c>
      <c r="AB230" s="7">
        <v>85</v>
      </c>
      <c r="AC230" s="7">
        <v>85</v>
      </c>
      <c r="AD230" s="7">
        <v>85</v>
      </c>
      <c r="AE230" s="7">
        <v>85</v>
      </c>
      <c r="AF230" s="7">
        <v>85</v>
      </c>
      <c r="AG230" s="7">
        <v>86</v>
      </c>
      <c r="AH230" s="7">
        <v>84</v>
      </c>
      <c r="AI230" s="7">
        <v>83</v>
      </c>
      <c r="AJ230" s="7">
        <v>83</v>
      </c>
      <c r="AK230" s="7">
        <v>83</v>
      </c>
      <c r="AL230" s="7">
        <v>84</v>
      </c>
      <c r="AM230" s="7">
        <v>84</v>
      </c>
      <c r="AN230" s="7">
        <v>83</v>
      </c>
      <c r="AO230" s="7">
        <v>83</v>
      </c>
      <c r="AP230" s="7">
        <v>83</v>
      </c>
      <c r="AQ230" s="7">
        <v>83</v>
      </c>
      <c r="AR230" s="7">
        <v>83</v>
      </c>
    </row>
    <row r="231" spans="1:44">
      <c r="A231" s="23">
        <v>533</v>
      </c>
      <c r="B231" s="18" t="s">
        <v>441</v>
      </c>
      <c r="C231" s="7">
        <v>240</v>
      </c>
      <c r="D231" s="7">
        <v>241</v>
      </c>
      <c r="E231" s="7">
        <v>243</v>
      </c>
      <c r="F231" s="7">
        <v>242</v>
      </c>
      <c r="G231" s="7">
        <v>245</v>
      </c>
      <c r="H231" s="7">
        <v>247</v>
      </c>
      <c r="I231" s="7">
        <v>249</v>
      </c>
      <c r="J231" s="7">
        <v>248</v>
      </c>
      <c r="K231" s="7">
        <v>246</v>
      </c>
      <c r="L231" s="7">
        <v>246</v>
      </c>
      <c r="M231" s="7">
        <v>244</v>
      </c>
      <c r="N231" s="7">
        <v>244</v>
      </c>
      <c r="O231" s="7">
        <v>243</v>
      </c>
      <c r="P231" s="7">
        <v>244</v>
      </c>
      <c r="Q231" s="7">
        <v>245</v>
      </c>
      <c r="R231" s="7">
        <v>246</v>
      </c>
      <c r="S231" s="7">
        <v>245</v>
      </c>
      <c r="T231" s="7">
        <v>247</v>
      </c>
      <c r="U231" s="7">
        <v>246</v>
      </c>
      <c r="V231" s="7">
        <v>248</v>
      </c>
      <c r="W231" s="7">
        <v>247</v>
      </c>
      <c r="X231" s="7">
        <v>248</v>
      </c>
      <c r="Y231" s="7">
        <v>251</v>
      </c>
      <c r="Z231" s="7">
        <v>252</v>
      </c>
      <c r="AA231" s="7">
        <v>254</v>
      </c>
      <c r="AB231" s="7">
        <v>252</v>
      </c>
      <c r="AC231" s="7">
        <v>251</v>
      </c>
      <c r="AD231" s="7">
        <v>251</v>
      </c>
      <c r="AE231" s="7">
        <v>247</v>
      </c>
      <c r="AF231" s="7">
        <v>245</v>
      </c>
      <c r="AG231" s="7">
        <v>250</v>
      </c>
      <c r="AH231" s="7">
        <v>250</v>
      </c>
      <c r="AI231" s="7">
        <v>251</v>
      </c>
      <c r="AJ231" s="7">
        <v>250</v>
      </c>
      <c r="AK231" s="7">
        <v>250</v>
      </c>
      <c r="AL231" s="7">
        <v>249</v>
      </c>
      <c r="AM231" s="7">
        <v>248</v>
      </c>
      <c r="AN231" s="7">
        <v>252</v>
      </c>
      <c r="AO231" s="7">
        <v>250</v>
      </c>
      <c r="AP231" s="7">
        <v>256</v>
      </c>
      <c r="AQ231" s="7">
        <v>257</v>
      </c>
      <c r="AR231" s="7">
        <v>258</v>
      </c>
    </row>
    <row r="232" spans="1:44">
      <c r="A232" s="23">
        <v>601</v>
      </c>
      <c r="B232" s="18" t="s">
        <v>442</v>
      </c>
      <c r="C232" s="7">
        <v>13</v>
      </c>
      <c r="D232" s="7">
        <v>13</v>
      </c>
      <c r="E232" s="7">
        <v>13</v>
      </c>
      <c r="F232" s="7">
        <v>13</v>
      </c>
      <c r="G232" s="7">
        <v>13</v>
      </c>
      <c r="H232" s="7">
        <v>14</v>
      </c>
      <c r="I232" s="7">
        <v>14</v>
      </c>
      <c r="J232" s="7">
        <v>14</v>
      </c>
      <c r="K232" s="7">
        <v>14</v>
      </c>
      <c r="L232" s="7">
        <v>14</v>
      </c>
      <c r="M232" s="7">
        <v>14</v>
      </c>
      <c r="N232" s="7">
        <v>14</v>
      </c>
      <c r="O232" s="7">
        <v>14</v>
      </c>
      <c r="P232" s="7">
        <v>14</v>
      </c>
      <c r="Q232" s="7">
        <v>14</v>
      </c>
      <c r="R232" s="7">
        <v>14</v>
      </c>
      <c r="S232" s="7">
        <v>14</v>
      </c>
      <c r="T232" s="7">
        <v>14</v>
      </c>
      <c r="U232" s="7">
        <v>15</v>
      </c>
      <c r="V232" s="7">
        <v>15</v>
      </c>
      <c r="W232" s="7">
        <v>15</v>
      </c>
      <c r="X232" s="7">
        <v>15</v>
      </c>
      <c r="Y232" s="7">
        <v>16</v>
      </c>
      <c r="Z232" s="7">
        <v>16</v>
      </c>
      <c r="AA232" s="7">
        <v>14</v>
      </c>
      <c r="AB232" s="7">
        <v>14</v>
      </c>
      <c r="AC232" s="7">
        <v>14</v>
      </c>
      <c r="AD232" s="7">
        <v>14</v>
      </c>
      <c r="AE232" s="7">
        <v>14</v>
      </c>
      <c r="AF232" s="7">
        <v>14</v>
      </c>
      <c r="AG232" s="7">
        <v>14</v>
      </c>
      <c r="AH232" s="7">
        <v>14</v>
      </c>
      <c r="AI232" s="7">
        <v>14</v>
      </c>
      <c r="AJ232" s="7">
        <v>14</v>
      </c>
      <c r="AK232" s="7">
        <v>14</v>
      </c>
      <c r="AL232" s="7">
        <v>14</v>
      </c>
      <c r="AM232" s="7">
        <v>14</v>
      </c>
      <c r="AN232" s="7">
        <v>14</v>
      </c>
      <c r="AO232" s="7">
        <v>14</v>
      </c>
      <c r="AP232" s="7">
        <v>15</v>
      </c>
      <c r="AQ232" s="7">
        <v>15</v>
      </c>
      <c r="AR232" s="7">
        <v>15</v>
      </c>
    </row>
    <row r="233" spans="1:44">
      <c r="A233" s="23">
        <v>602</v>
      </c>
      <c r="B233" s="18" t="s">
        <v>443</v>
      </c>
      <c r="C233" s="7">
        <v>41</v>
      </c>
      <c r="D233" s="7">
        <v>42</v>
      </c>
      <c r="E233" s="7">
        <v>42</v>
      </c>
      <c r="F233" s="7">
        <v>42</v>
      </c>
      <c r="G233" s="7">
        <v>42</v>
      </c>
      <c r="H233" s="7">
        <v>43</v>
      </c>
      <c r="I233" s="7">
        <v>43</v>
      </c>
      <c r="J233" s="7">
        <v>43</v>
      </c>
      <c r="K233" s="7">
        <v>43</v>
      </c>
      <c r="L233" s="7">
        <v>43</v>
      </c>
      <c r="M233" s="7">
        <v>43</v>
      </c>
      <c r="N233" s="7">
        <v>43</v>
      </c>
      <c r="O233" s="7">
        <v>43</v>
      </c>
      <c r="P233" s="7">
        <v>43</v>
      </c>
      <c r="Q233" s="7">
        <v>43</v>
      </c>
      <c r="R233" s="7">
        <v>43</v>
      </c>
      <c r="S233" s="7">
        <v>43</v>
      </c>
      <c r="T233" s="7">
        <v>43</v>
      </c>
      <c r="U233" s="7">
        <v>44</v>
      </c>
      <c r="V233" s="7">
        <v>44</v>
      </c>
      <c r="W233" s="7">
        <v>44</v>
      </c>
      <c r="X233" s="7">
        <v>43</v>
      </c>
      <c r="Y233" s="7">
        <v>43</v>
      </c>
      <c r="Z233" s="7">
        <v>43</v>
      </c>
      <c r="AA233" s="7">
        <v>43</v>
      </c>
      <c r="AB233" s="7">
        <v>43</v>
      </c>
      <c r="AC233" s="7">
        <v>43</v>
      </c>
      <c r="AD233" s="7">
        <v>43</v>
      </c>
      <c r="AE233" s="7">
        <v>43</v>
      </c>
      <c r="AF233" s="7">
        <v>43</v>
      </c>
      <c r="AG233" s="7">
        <v>44</v>
      </c>
      <c r="AH233" s="7">
        <v>44</v>
      </c>
      <c r="AI233" s="7">
        <v>44</v>
      </c>
      <c r="AJ233" s="7">
        <v>44</v>
      </c>
      <c r="AK233" s="7">
        <v>45</v>
      </c>
      <c r="AL233" s="7">
        <v>45</v>
      </c>
      <c r="AM233" s="7">
        <v>45</v>
      </c>
      <c r="AN233" s="7">
        <v>45</v>
      </c>
      <c r="AO233" s="7">
        <v>45</v>
      </c>
      <c r="AP233" s="7">
        <v>45</v>
      </c>
      <c r="AQ233" s="7">
        <v>45</v>
      </c>
      <c r="AR233" s="7">
        <v>45</v>
      </c>
    </row>
    <row r="234" spans="1:44">
      <c r="A234" s="23">
        <v>603</v>
      </c>
      <c r="B234" s="18" t="s">
        <v>444</v>
      </c>
      <c r="C234" s="7">
        <v>343</v>
      </c>
      <c r="D234" s="7">
        <v>344</v>
      </c>
      <c r="E234" s="7">
        <v>346</v>
      </c>
      <c r="F234" s="7">
        <v>348</v>
      </c>
      <c r="G234" s="7">
        <v>348</v>
      </c>
      <c r="H234" s="7">
        <v>355</v>
      </c>
      <c r="I234" s="7">
        <v>356</v>
      </c>
      <c r="J234" s="7">
        <v>355</v>
      </c>
      <c r="K234" s="7">
        <v>354</v>
      </c>
      <c r="L234" s="7">
        <v>355</v>
      </c>
      <c r="M234" s="7">
        <v>356</v>
      </c>
      <c r="N234" s="7">
        <v>355</v>
      </c>
      <c r="O234" s="7">
        <v>353</v>
      </c>
      <c r="P234" s="7">
        <v>353</v>
      </c>
      <c r="Q234" s="7">
        <v>351</v>
      </c>
      <c r="R234" s="7">
        <v>349</v>
      </c>
      <c r="S234" s="7">
        <v>350</v>
      </c>
      <c r="T234" s="7">
        <v>352</v>
      </c>
      <c r="U234" s="7">
        <v>353</v>
      </c>
      <c r="V234" s="7">
        <v>348</v>
      </c>
      <c r="W234" s="7">
        <v>351</v>
      </c>
      <c r="X234" s="7">
        <v>353</v>
      </c>
      <c r="Y234" s="7">
        <v>353</v>
      </c>
      <c r="Z234" s="7">
        <v>353</v>
      </c>
      <c r="AA234" s="7">
        <v>353</v>
      </c>
      <c r="AB234" s="7">
        <v>353</v>
      </c>
      <c r="AC234" s="7">
        <v>355</v>
      </c>
      <c r="AD234" s="7">
        <v>357</v>
      </c>
      <c r="AE234" s="7">
        <v>358</v>
      </c>
      <c r="AF234" s="7">
        <v>361</v>
      </c>
      <c r="AG234" s="7">
        <v>363</v>
      </c>
      <c r="AH234" s="7">
        <v>364</v>
      </c>
      <c r="AI234" s="7">
        <v>364</v>
      </c>
      <c r="AJ234" s="7">
        <v>362</v>
      </c>
      <c r="AK234" s="7">
        <v>358</v>
      </c>
      <c r="AL234" s="7">
        <v>359</v>
      </c>
      <c r="AM234" s="7">
        <v>359</v>
      </c>
      <c r="AN234" s="7">
        <v>359</v>
      </c>
      <c r="AO234" s="7">
        <v>357</v>
      </c>
      <c r="AP234" s="7">
        <v>356</v>
      </c>
      <c r="AQ234" s="7">
        <v>352</v>
      </c>
      <c r="AR234" s="7">
        <v>351</v>
      </c>
    </row>
    <row r="235" spans="1:44">
      <c r="A235" s="23">
        <v>604</v>
      </c>
      <c r="B235" s="18" t="s">
        <v>445</v>
      </c>
      <c r="C235" s="7">
        <v>51</v>
      </c>
      <c r="D235" s="7">
        <v>51</v>
      </c>
      <c r="E235" s="7">
        <v>51</v>
      </c>
      <c r="F235" s="7">
        <v>51</v>
      </c>
      <c r="G235" s="7">
        <v>51</v>
      </c>
      <c r="H235" s="7">
        <v>51</v>
      </c>
      <c r="I235" s="7">
        <v>48</v>
      </c>
      <c r="J235" s="7">
        <v>48</v>
      </c>
      <c r="K235" s="7">
        <v>49</v>
      </c>
      <c r="L235" s="7">
        <v>50</v>
      </c>
      <c r="M235" s="7">
        <v>53</v>
      </c>
      <c r="N235" s="7">
        <v>53</v>
      </c>
      <c r="O235" s="7">
        <v>54</v>
      </c>
      <c r="P235" s="7">
        <v>54</v>
      </c>
      <c r="Q235" s="7">
        <v>54</v>
      </c>
      <c r="R235" s="7">
        <v>54</v>
      </c>
      <c r="S235" s="7">
        <v>55</v>
      </c>
      <c r="T235" s="7">
        <v>56</v>
      </c>
      <c r="U235" s="7">
        <v>57</v>
      </c>
      <c r="V235" s="7">
        <v>57</v>
      </c>
      <c r="W235" s="7">
        <v>57</v>
      </c>
      <c r="X235" s="7">
        <v>57</v>
      </c>
      <c r="Y235" s="7">
        <v>57</v>
      </c>
      <c r="Z235" s="7">
        <v>57</v>
      </c>
      <c r="AA235" s="7">
        <v>56</v>
      </c>
      <c r="AB235" s="7">
        <v>56</v>
      </c>
      <c r="AC235" s="7">
        <v>56</v>
      </c>
      <c r="AD235" s="7">
        <v>56</v>
      </c>
      <c r="AE235" s="7">
        <v>56</v>
      </c>
      <c r="AF235" s="7">
        <v>57</v>
      </c>
      <c r="AG235" s="7">
        <v>58</v>
      </c>
      <c r="AH235" s="7">
        <v>58</v>
      </c>
      <c r="AI235" s="7">
        <v>58</v>
      </c>
      <c r="AJ235" s="7">
        <v>57</v>
      </c>
      <c r="AK235" s="7">
        <v>57</v>
      </c>
      <c r="AL235" s="7">
        <v>57</v>
      </c>
      <c r="AM235" s="7">
        <v>55</v>
      </c>
      <c r="AN235" s="7">
        <v>55</v>
      </c>
      <c r="AO235" s="7">
        <v>55</v>
      </c>
      <c r="AP235" s="7">
        <v>55</v>
      </c>
      <c r="AQ235" s="7">
        <v>55</v>
      </c>
      <c r="AR235" s="7">
        <v>55</v>
      </c>
    </row>
    <row r="236" spans="1:44">
      <c r="A236" s="23">
        <v>605</v>
      </c>
      <c r="B236" s="18" t="s">
        <v>446</v>
      </c>
      <c r="C236" s="7">
        <v>10</v>
      </c>
      <c r="D236" s="7">
        <v>10</v>
      </c>
      <c r="E236" s="7">
        <v>10</v>
      </c>
      <c r="F236" s="7">
        <v>10</v>
      </c>
      <c r="G236" s="7">
        <v>10</v>
      </c>
      <c r="H236" s="7">
        <v>10</v>
      </c>
      <c r="I236" s="7">
        <v>10</v>
      </c>
      <c r="J236" s="7">
        <v>10</v>
      </c>
      <c r="K236" s="7">
        <v>10</v>
      </c>
      <c r="L236" s="7">
        <v>10</v>
      </c>
      <c r="M236" s="7">
        <v>10</v>
      </c>
      <c r="N236" s="7">
        <v>10</v>
      </c>
      <c r="O236" s="7">
        <v>10</v>
      </c>
      <c r="P236" s="7">
        <v>10</v>
      </c>
      <c r="Q236" s="7">
        <v>10</v>
      </c>
      <c r="R236" s="7">
        <v>10</v>
      </c>
      <c r="S236" s="7">
        <v>10</v>
      </c>
      <c r="T236" s="7">
        <v>10</v>
      </c>
      <c r="U236" s="7">
        <v>10</v>
      </c>
      <c r="V236" s="7">
        <v>10</v>
      </c>
      <c r="W236" s="7">
        <v>10</v>
      </c>
      <c r="X236" s="7">
        <v>10</v>
      </c>
      <c r="Y236" s="7">
        <v>10</v>
      </c>
      <c r="Z236" s="7">
        <v>10</v>
      </c>
      <c r="AA236" s="7">
        <v>10</v>
      </c>
      <c r="AB236" s="7">
        <v>10</v>
      </c>
      <c r="AC236" s="7">
        <v>10</v>
      </c>
      <c r="AD236" s="7">
        <v>10</v>
      </c>
      <c r="AE236" s="7">
        <v>10</v>
      </c>
      <c r="AF236" s="7">
        <v>10</v>
      </c>
      <c r="AG236" s="7">
        <v>10</v>
      </c>
      <c r="AH236" s="7">
        <v>10</v>
      </c>
      <c r="AI236" s="7">
        <v>10</v>
      </c>
      <c r="AJ236" s="7">
        <v>10</v>
      </c>
      <c r="AK236" s="7">
        <v>10</v>
      </c>
      <c r="AL236" s="7">
        <v>11</v>
      </c>
      <c r="AM236" s="7">
        <v>11</v>
      </c>
      <c r="AN236" s="7">
        <v>11</v>
      </c>
      <c r="AO236" s="7">
        <v>11</v>
      </c>
      <c r="AP236" s="7">
        <v>11</v>
      </c>
      <c r="AQ236" s="7">
        <v>11</v>
      </c>
      <c r="AR236" s="7">
        <v>11</v>
      </c>
    </row>
    <row r="237" spans="1:44">
      <c r="A237" s="23">
        <v>606</v>
      </c>
      <c r="B237" s="18" t="s">
        <v>447</v>
      </c>
      <c r="C237" s="7">
        <v>25</v>
      </c>
      <c r="D237" s="7">
        <v>25</v>
      </c>
      <c r="E237" s="7">
        <v>26</v>
      </c>
      <c r="F237" s="7">
        <v>26</v>
      </c>
      <c r="G237" s="7">
        <v>26</v>
      </c>
      <c r="H237" s="7">
        <v>26</v>
      </c>
      <c r="I237" s="7">
        <v>26</v>
      </c>
      <c r="J237" s="7">
        <v>26</v>
      </c>
      <c r="K237" s="7">
        <v>26</v>
      </c>
      <c r="L237" s="7">
        <v>26</v>
      </c>
      <c r="M237" s="7">
        <v>26</v>
      </c>
      <c r="N237" s="7">
        <v>26</v>
      </c>
      <c r="O237" s="7">
        <v>26</v>
      </c>
      <c r="P237" s="7">
        <v>27</v>
      </c>
      <c r="Q237" s="7">
        <v>27</v>
      </c>
      <c r="R237" s="7">
        <v>27</v>
      </c>
      <c r="S237" s="7">
        <v>27</v>
      </c>
      <c r="T237" s="7">
        <v>27</v>
      </c>
      <c r="U237" s="7">
        <v>27</v>
      </c>
      <c r="V237" s="7">
        <v>27</v>
      </c>
      <c r="W237" s="7">
        <v>27</v>
      </c>
      <c r="X237" s="7">
        <v>27</v>
      </c>
      <c r="Y237" s="7">
        <v>28</v>
      </c>
      <c r="Z237" s="7">
        <v>28</v>
      </c>
      <c r="AA237" s="7">
        <v>27</v>
      </c>
      <c r="AB237" s="7">
        <v>27</v>
      </c>
      <c r="AC237" s="7">
        <v>27</v>
      </c>
      <c r="AD237" s="7">
        <v>27</v>
      </c>
      <c r="AE237" s="7">
        <v>27</v>
      </c>
      <c r="AF237" s="7">
        <v>27</v>
      </c>
      <c r="AG237" s="7">
        <v>27</v>
      </c>
      <c r="AH237" s="7">
        <v>27</v>
      </c>
      <c r="AI237" s="7">
        <v>28</v>
      </c>
      <c r="AJ237" s="7">
        <v>28</v>
      </c>
      <c r="AK237" s="7">
        <v>28</v>
      </c>
      <c r="AL237" s="7">
        <v>28</v>
      </c>
      <c r="AM237" s="7">
        <v>29</v>
      </c>
      <c r="AN237" s="7">
        <v>29</v>
      </c>
      <c r="AO237" s="7">
        <v>30</v>
      </c>
      <c r="AP237" s="7">
        <v>30</v>
      </c>
      <c r="AQ237" s="7">
        <v>30</v>
      </c>
      <c r="AR237" s="7">
        <v>30</v>
      </c>
    </row>
    <row r="238" spans="1:44">
      <c r="A238" s="23">
        <v>701</v>
      </c>
      <c r="B238" s="18" t="s">
        <v>448</v>
      </c>
      <c r="C238" s="7">
        <v>252</v>
      </c>
      <c r="D238" s="7">
        <v>252</v>
      </c>
      <c r="E238" s="7">
        <v>252</v>
      </c>
      <c r="F238" s="7">
        <v>252</v>
      </c>
      <c r="G238" s="7">
        <v>251</v>
      </c>
      <c r="H238" s="7">
        <v>250</v>
      </c>
      <c r="I238" s="7">
        <v>250</v>
      </c>
      <c r="J238" s="7">
        <v>250</v>
      </c>
      <c r="K238" s="7">
        <v>249</v>
      </c>
      <c r="L238" s="7">
        <v>249</v>
      </c>
      <c r="M238" s="7">
        <v>249</v>
      </c>
      <c r="N238" s="7">
        <v>250</v>
      </c>
      <c r="O238" s="7">
        <v>251</v>
      </c>
      <c r="P238" s="7">
        <v>251</v>
      </c>
      <c r="Q238" s="7">
        <v>251</v>
      </c>
      <c r="R238" s="7">
        <v>251</v>
      </c>
      <c r="S238" s="7">
        <v>252</v>
      </c>
      <c r="T238" s="7">
        <v>254</v>
      </c>
      <c r="U238" s="7">
        <v>254</v>
      </c>
      <c r="V238" s="7">
        <v>254</v>
      </c>
      <c r="W238" s="7">
        <v>254</v>
      </c>
      <c r="X238" s="7">
        <v>253</v>
      </c>
      <c r="Y238" s="7">
        <v>251</v>
      </c>
      <c r="Z238" s="7">
        <v>250</v>
      </c>
      <c r="AA238" s="7">
        <v>250</v>
      </c>
      <c r="AB238" s="7">
        <v>254</v>
      </c>
      <c r="AC238" s="7">
        <v>255</v>
      </c>
      <c r="AD238" s="7">
        <v>257</v>
      </c>
      <c r="AE238" s="7">
        <v>257</v>
      </c>
      <c r="AF238" s="7">
        <v>256</v>
      </c>
      <c r="AG238" s="7">
        <v>257</v>
      </c>
      <c r="AH238" s="7">
        <v>257</v>
      </c>
      <c r="AI238" s="7">
        <v>256</v>
      </c>
      <c r="AJ238" s="7">
        <v>252</v>
      </c>
      <c r="AK238" s="7">
        <v>252</v>
      </c>
      <c r="AL238" s="7">
        <v>250</v>
      </c>
      <c r="AM238" s="7">
        <v>249</v>
      </c>
      <c r="AN238" s="7">
        <v>248</v>
      </c>
      <c r="AO238" s="7">
        <v>249</v>
      </c>
      <c r="AP238" s="7">
        <v>247</v>
      </c>
      <c r="AQ238" s="7">
        <v>247</v>
      </c>
      <c r="AR238" s="7">
        <v>247</v>
      </c>
    </row>
    <row r="239" spans="1:44">
      <c r="A239" s="23">
        <v>702</v>
      </c>
      <c r="B239" s="18" t="s">
        <v>449</v>
      </c>
      <c r="C239" s="7">
        <v>314</v>
      </c>
      <c r="D239" s="7">
        <v>314</v>
      </c>
      <c r="E239" s="7">
        <v>314</v>
      </c>
      <c r="F239" s="7">
        <v>313</v>
      </c>
      <c r="G239" s="7">
        <v>312</v>
      </c>
      <c r="H239" s="7">
        <v>314</v>
      </c>
      <c r="I239" s="7">
        <v>312</v>
      </c>
      <c r="J239" s="7">
        <v>312</v>
      </c>
      <c r="K239" s="7">
        <v>311</v>
      </c>
      <c r="L239" s="7">
        <v>311</v>
      </c>
      <c r="M239" s="7">
        <v>312</v>
      </c>
      <c r="N239" s="7">
        <v>314</v>
      </c>
      <c r="O239" s="7">
        <v>314</v>
      </c>
      <c r="P239" s="7">
        <v>314</v>
      </c>
      <c r="Q239" s="7">
        <v>315</v>
      </c>
      <c r="R239" s="7">
        <v>313</v>
      </c>
      <c r="S239" s="7">
        <v>313</v>
      </c>
      <c r="T239" s="7">
        <v>311</v>
      </c>
      <c r="U239" s="7">
        <v>313</v>
      </c>
      <c r="V239" s="7">
        <v>313</v>
      </c>
      <c r="W239" s="7">
        <v>313</v>
      </c>
      <c r="X239" s="7">
        <v>315</v>
      </c>
      <c r="Y239" s="7">
        <v>314</v>
      </c>
      <c r="Z239" s="7">
        <v>317</v>
      </c>
      <c r="AA239" s="7">
        <v>319</v>
      </c>
      <c r="AB239" s="7">
        <v>319</v>
      </c>
      <c r="AC239" s="7">
        <v>315</v>
      </c>
      <c r="AD239" s="7">
        <v>312</v>
      </c>
      <c r="AE239" s="7">
        <v>312</v>
      </c>
      <c r="AF239" s="7">
        <v>314</v>
      </c>
      <c r="AG239" s="7">
        <v>316</v>
      </c>
      <c r="AH239" s="7">
        <v>317</v>
      </c>
      <c r="AI239" s="7">
        <v>316</v>
      </c>
      <c r="AJ239" s="7">
        <v>316</v>
      </c>
      <c r="AK239" s="7">
        <v>316</v>
      </c>
      <c r="AL239" s="7">
        <v>321</v>
      </c>
      <c r="AM239" s="7">
        <v>323</v>
      </c>
      <c r="AN239" s="7">
        <v>323</v>
      </c>
      <c r="AO239" s="7">
        <v>324</v>
      </c>
      <c r="AP239" s="7">
        <v>325</v>
      </c>
      <c r="AQ239" s="7">
        <v>323</v>
      </c>
      <c r="AR239" s="7">
        <v>323</v>
      </c>
    </row>
    <row r="240" spans="1:44">
      <c r="A240" s="23">
        <v>703</v>
      </c>
      <c r="B240" s="18" t="s">
        <v>450</v>
      </c>
      <c r="C240" s="7">
        <v>21</v>
      </c>
      <c r="D240" s="7">
        <v>21</v>
      </c>
      <c r="E240" s="7">
        <v>21</v>
      </c>
      <c r="F240" s="7">
        <v>22</v>
      </c>
      <c r="G240" s="7">
        <v>22</v>
      </c>
      <c r="H240" s="7">
        <v>22</v>
      </c>
      <c r="I240" s="7">
        <v>22</v>
      </c>
      <c r="J240" s="7">
        <v>22</v>
      </c>
      <c r="K240" s="7">
        <v>22</v>
      </c>
      <c r="L240" s="7">
        <v>22</v>
      </c>
      <c r="M240" s="7">
        <v>22</v>
      </c>
      <c r="N240" s="7">
        <v>21</v>
      </c>
      <c r="O240" s="7">
        <v>20</v>
      </c>
      <c r="P240" s="7">
        <v>21</v>
      </c>
      <c r="Q240" s="7">
        <v>22</v>
      </c>
      <c r="R240" s="7">
        <v>23</v>
      </c>
      <c r="S240" s="7">
        <v>23</v>
      </c>
      <c r="T240" s="7">
        <v>23</v>
      </c>
      <c r="U240" s="7">
        <v>23</v>
      </c>
      <c r="V240" s="7">
        <v>23</v>
      </c>
      <c r="W240" s="7">
        <v>24</v>
      </c>
      <c r="X240" s="7">
        <v>24</v>
      </c>
      <c r="Y240" s="7">
        <v>24</v>
      </c>
      <c r="Z240" s="7">
        <v>25</v>
      </c>
      <c r="AA240" s="7">
        <v>25</v>
      </c>
      <c r="AB240" s="7">
        <v>25</v>
      </c>
      <c r="AC240" s="7">
        <v>25</v>
      </c>
      <c r="AD240" s="7">
        <v>26</v>
      </c>
      <c r="AE240" s="7">
        <v>27</v>
      </c>
      <c r="AF240" s="7">
        <v>28</v>
      </c>
      <c r="AG240" s="7">
        <v>28</v>
      </c>
      <c r="AH240" s="7">
        <v>27</v>
      </c>
      <c r="AI240" s="7">
        <v>27</v>
      </c>
      <c r="AJ240" s="7">
        <v>28</v>
      </c>
      <c r="AK240" s="7">
        <v>28</v>
      </c>
      <c r="AL240" s="7">
        <v>27</v>
      </c>
      <c r="AM240" s="7">
        <v>26</v>
      </c>
      <c r="AN240" s="7">
        <v>25</v>
      </c>
      <c r="AO240" s="7">
        <v>25</v>
      </c>
      <c r="AP240" s="7">
        <v>25</v>
      </c>
      <c r="AQ240" s="7">
        <v>25</v>
      </c>
      <c r="AR240" s="7">
        <v>23</v>
      </c>
    </row>
    <row r="241" spans="1:44">
      <c r="A241" s="23">
        <v>704</v>
      </c>
      <c r="B241" s="18" t="s">
        <v>451</v>
      </c>
      <c r="C241" s="7">
        <v>10</v>
      </c>
      <c r="D241" s="7">
        <v>10</v>
      </c>
      <c r="E241" s="7">
        <v>10</v>
      </c>
      <c r="F241" s="7">
        <v>10</v>
      </c>
      <c r="G241" s="7">
        <v>11</v>
      </c>
      <c r="H241" s="7">
        <v>8</v>
      </c>
      <c r="I241" s="7">
        <v>8</v>
      </c>
      <c r="J241" s="7">
        <v>8</v>
      </c>
      <c r="K241" s="7">
        <v>8</v>
      </c>
      <c r="L241" s="7">
        <v>8</v>
      </c>
      <c r="M241" s="7">
        <v>8</v>
      </c>
      <c r="N241" s="7">
        <v>8</v>
      </c>
      <c r="O241" s="7">
        <v>8</v>
      </c>
      <c r="P241" s="7">
        <v>8</v>
      </c>
      <c r="Q241" s="7">
        <v>8</v>
      </c>
      <c r="R241" s="7">
        <v>8</v>
      </c>
      <c r="S241" s="7">
        <v>8</v>
      </c>
      <c r="T241" s="7">
        <v>8</v>
      </c>
      <c r="U241" s="7">
        <v>8</v>
      </c>
      <c r="V241" s="7">
        <v>8</v>
      </c>
      <c r="W241" s="7">
        <v>9</v>
      </c>
      <c r="X241" s="7">
        <v>9</v>
      </c>
      <c r="Y241" s="7">
        <v>9</v>
      </c>
      <c r="Z241" s="7">
        <v>9</v>
      </c>
      <c r="AA241" s="7">
        <v>9</v>
      </c>
      <c r="AB241" s="7">
        <v>9</v>
      </c>
      <c r="AC241" s="7">
        <v>9</v>
      </c>
      <c r="AD241" s="7">
        <v>9</v>
      </c>
      <c r="AE241" s="7">
        <v>9</v>
      </c>
      <c r="AF241" s="7">
        <v>9</v>
      </c>
      <c r="AG241" s="7">
        <v>9</v>
      </c>
      <c r="AH241" s="7">
        <v>9</v>
      </c>
      <c r="AI241" s="7">
        <v>9</v>
      </c>
      <c r="AJ241" s="7">
        <v>9</v>
      </c>
      <c r="AK241" s="7">
        <v>9</v>
      </c>
      <c r="AL241" s="7">
        <v>9</v>
      </c>
      <c r="AM241" s="7">
        <v>9</v>
      </c>
      <c r="AN241" s="7">
        <v>9</v>
      </c>
      <c r="AO241" s="7">
        <v>9</v>
      </c>
      <c r="AP241" s="7">
        <v>9</v>
      </c>
      <c r="AQ241" s="7">
        <v>9</v>
      </c>
      <c r="AR241" s="7">
        <v>9</v>
      </c>
    </row>
    <row r="242" spans="1:44">
      <c r="A242" s="23">
        <v>705</v>
      </c>
      <c r="B242" s="18" t="s">
        <v>452</v>
      </c>
      <c r="C242" s="7">
        <v>8</v>
      </c>
      <c r="D242" s="7">
        <v>8</v>
      </c>
      <c r="E242" s="7">
        <v>8</v>
      </c>
      <c r="F242" s="7">
        <v>8</v>
      </c>
      <c r="G242" s="7">
        <v>8</v>
      </c>
      <c r="H242" s="7">
        <v>8</v>
      </c>
      <c r="I242" s="7">
        <v>9</v>
      </c>
      <c r="J242" s="7">
        <v>9</v>
      </c>
      <c r="K242" s="7">
        <v>9</v>
      </c>
      <c r="L242" s="7">
        <v>9</v>
      </c>
      <c r="M242" s="7">
        <v>9</v>
      </c>
      <c r="N242" s="7">
        <v>9</v>
      </c>
      <c r="O242" s="7">
        <v>9</v>
      </c>
      <c r="P242" s="7">
        <v>9</v>
      </c>
      <c r="Q242" s="7">
        <v>9</v>
      </c>
      <c r="R242" s="7">
        <v>9</v>
      </c>
      <c r="S242" s="7">
        <v>9</v>
      </c>
      <c r="T242" s="7">
        <v>9</v>
      </c>
      <c r="U242" s="7">
        <v>9</v>
      </c>
      <c r="V242" s="7">
        <v>9</v>
      </c>
      <c r="W242" s="7">
        <v>9</v>
      </c>
      <c r="X242" s="7">
        <v>9</v>
      </c>
      <c r="Y242" s="7">
        <v>9</v>
      </c>
      <c r="Z242" s="7">
        <v>9</v>
      </c>
      <c r="AA242" s="7">
        <v>9</v>
      </c>
      <c r="AB242" s="7">
        <v>9</v>
      </c>
      <c r="AC242" s="7">
        <v>9</v>
      </c>
      <c r="AD242" s="7">
        <v>9</v>
      </c>
      <c r="AE242" s="7">
        <v>9</v>
      </c>
      <c r="AF242" s="7">
        <v>9</v>
      </c>
      <c r="AG242" s="7">
        <v>9</v>
      </c>
      <c r="AH242" s="7">
        <v>9</v>
      </c>
      <c r="AI242" s="7">
        <v>9</v>
      </c>
      <c r="AJ242" s="7">
        <v>9</v>
      </c>
      <c r="AK242" s="7">
        <v>9</v>
      </c>
      <c r="AL242" s="7">
        <v>9</v>
      </c>
      <c r="AM242" s="7">
        <v>9</v>
      </c>
      <c r="AN242" s="7">
        <v>9</v>
      </c>
      <c r="AO242" s="7">
        <v>9</v>
      </c>
      <c r="AP242" s="7">
        <v>9</v>
      </c>
      <c r="AQ242" s="7">
        <v>9</v>
      </c>
      <c r="AR242" s="7">
        <v>9</v>
      </c>
    </row>
    <row r="243" spans="1:44">
      <c r="A243" s="23">
        <v>706</v>
      </c>
      <c r="B243" s="18" t="s">
        <v>453</v>
      </c>
      <c r="C243" s="7">
        <v>10</v>
      </c>
      <c r="D243" s="7">
        <v>10</v>
      </c>
      <c r="E243" s="7">
        <v>10</v>
      </c>
      <c r="F243" s="7">
        <v>10</v>
      </c>
      <c r="G243" s="7">
        <v>10</v>
      </c>
      <c r="H243" s="7">
        <v>10</v>
      </c>
      <c r="I243" s="7">
        <v>10</v>
      </c>
      <c r="J243" s="7">
        <v>10</v>
      </c>
      <c r="K243" s="7">
        <v>10</v>
      </c>
      <c r="L243" s="7">
        <v>10</v>
      </c>
      <c r="M243" s="7">
        <v>10</v>
      </c>
      <c r="N243" s="7">
        <v>10</v>
      </c>
      <c r="O243" s="7">
        <v>10</v>
      </c>
      <c r="P243" s="7">
        <v>10</v>
      </c>
      <c r="Q243" s="7">
        <v>10</v>
      </c>
      <c r="R243" s="7">
        <v>10</v>
      </c>
      <c r="S243" s="7">
        <v>10</v>
      </c>
      <c r="T243" s="7">
        <v>10</v>
      </c>
      <c r="U243" s="7">
        <v>10</v>
      </c>
      <c r="V243" s="7">
        <v>10</v>
      </c>
      <c r="W243" s="7">
        <v>10</v>
      </c>
      <c r="X243" s="7">
        <v>10</v>
      </c>
      <c r="Y243" s="7">
        <v>10</v>
      </c>
      <c r="Z243" s="7">
        <v>10</v>
      </c>
      <c r="AA243" s="7">
        <v>10</v>
      </c>
      <c r="AB243" s="7">
        <v>10</v>
      </c>
      <c r="AC243" s="7">
        <v>10</v>
      </c>
      <c r="AD243" s="7">
        <v>10</v>
      </c>
      <c r="AE243" s="7">
        <v>10</v>
      </c>
      <c r="AF243" s="7">
        <v>10</v>
      </c>
      <c r="AG243" s="7">
        <v>9</v>
      </c>
      <c r="AH243" s="7">
        <v>9</v>
      </c>
      <c r="AI243" s="7">
        <v>9</v>
      </c>
      <c r="AJ243" s="7">
        <v>9</v>
      </c>
      <c r="AK243" s="7">
        <v>9</v>
      </c>
      <c r="AL243" s="7">
        <v>9</v>
      </c>
      <c r="AM243" s="7">
        <v>9</v>
      </c>
      <c r="AN243" s="7">
        <v>9</v>
      </c>
      <c r="AO243" s="7">
        <v>9</v>
      </c>
      <c r="AP243" s="7">
        <v>9</v>
      </c>
      <c r="AQ243" s="7">
        <v>9</v>
      </c>
      <c r="AR243" s="7">
        <v>9</v>
      </c>
    </row>
    <row r="244" spans="1:44">
      <c r="A244" s="23">
        <v>707</v>
      </c>
      <c r="B244" s="18" t="s">
        <v>454</v>
      </c>
      <c r="C244" s="7">
        <v>1611</v>
      </c>
      <c r="D244" s="7">
        <v>1606</v>
      </c>
      <c r="E244" s="7">
        <v>1609</v>
      </c>
      <c r="F244" s="7">
        <v>1607</v>
      </c>
      <c r="G244" s="7">
        <v>1613</v>
      </c>
      <c r="H244" s="7">
        <v>1617</v>
      </c>
      <c r="I244" s="7">
        <v>1633</v>
      </c>
      <c r="J244" s="7">
        <v>1637</v>
      </c>
      <c r="K244" s="7">
        <v>1632</v>
      </c>
      <c r="L244" s="7">
        <v>1630</v>
      </c>
      <c r="M244" s="7">
        <v>1623</v>
      </c>
      <c r="N244" s="7">
        <v>1619</v>
      </c>
      <c r="O244" s="7">
        <v>1619</v>
      </c>
      <c r="P244" s="7">
        <v>1619</v>
      </c>
      <c r="Q244" s="7">
        <v>1611</v>
      </c>
      <c r="R244" s="7">
        <v>1627</v>
      </c>
      <c r="S244" s="7">
        <v>1624</v>
      </c>
      <c r="T244" s="7">
        <v>1620</v>
      </c>
      <c r="U244" s="7">
        <v>1629</v>
      </c>
      <c r="V244" s="7">
        <v>1637</v>
      </c>
      <c r="W244" s="7">
        <v>1633</v>
      </c>
      <c r="X244" s="7">
        <v>1630</v>
      </c>
      <c r="Y244" s="7">
        <v>1631</v>
      </c>
      <c r="Z244" s="7">
        <v>1628</v>
      </c>
      <c r="AA244" s="7">
        <v>1630</v>
      </c>
      <c r="AB244" s="7">
        <v>1630</v>
      </c>
      <c r="AC244" s="7">
        <v>1635</v>
      </c>
      <c r="AD244" s="7">
        <v>1640</v>
      </c>
      <c r="AE244" s="7">
        <v>1637</v>
      </c>
      <c r="AF244" s="7">
        <v>1640</v>
      </c>
      <c r="AG244" s="7">
        <v>1640</v>
      </c>
      <c r="AH244" s="7">
        <v>1647</v>
      </c>
      <c r="AI244" s="7">
        <v>1643</v>
      </c>
      <c r="AJ244" s="7">
        <v>1647</v>
      </c>
      <c r="AK244" s="7">
        <v>1644</v>
      </c>
      <c r="AL244" s="7">
        <v>1645</v>
      </c>
      <c r="AM244" s="7">
        <v>1647</v>
      </c>
      <c r="AN244" s="7">
        <v>1645</v>
      </c>
      <c r="AO244" s="7">
        <v>1658</v>
      </c>
      <c r="AP244" s="7">
        <v>1658</v>
      </c>
      <c r="AQ244" s="7">
        <v>1657</v>
      </c>
      <c r="AR244" s="7">
        <v>1657</v>
      </c>
    </row>
    <row r="245" spans="1:44">
      <c r="A245" s="23">
        <v>708</v>
      </c>
      <c r="B245" s="18" t="s">
        <v>455</v>
      </c>
      <c r="C245" s="7">
        <v>660</v>
      </c>
      <c r="D245" s="7">
        <v>662</v>
      </c>
      <c r="E245" s="7">
        <v>664</v>
      </c>
      <c r="F245" s="7">
        <v>663</v>
      </c>
      <c r="G245" s="7">
        <v>664</v>
      </c>
      <c r="H245" s="7">
        <v>668</v>
      </c>
      <c r="I245" s="7">
        <v>662</v>
      </c>
      <c r="J245" s="7">
        <v>665</v>
      </c>
      <c r="K245" s="7">
        <v>658</v>
      </c>
      <c r="L245" s="7">
        <v>656</v>
      </c>
      <c r="M245" s="7">
        <v>654</v>
      </c>
      <c r="N245" s="7">
        <v>654</v>
      </c>
      <c r="O245" s="7">
        <v>652</v>
      </c>
      <c r="P245" s="7">
        <v>650</v>
      </c>
      <c r="Q245" s="7">
        <v>652</v>
      </c>
      <c r="R245" s="7">
        <v>660</v>
      </c>
      <c r="S245" s="7">
        <v>654</v>
      </c>
      <c r="T245" s="7">
        <v>663</v>
      </c>
      <c r="U245" s="7">
        <v>669</v>
      </c>
      <c r="V245" s="7">
        <v>669</v>
      </c>
      <c r="W245" s="7">
        <v>663</v>
      </c>
      <c r="X245" s="7">
        <v>666</v>
      </c>
      <c r="Y245" s="7">
        <v>667</v>
      </c>
      <c r="Z245" s="7">
        <v>670</v>
      </c>
      <c r="AA245" s="7">
        <v>668</v>
      </c>
      <c r="AB245" s="7">
        <v>666</v>
      </c>
      <c r="AC245" s="7">
        <v>661</v>
      </c>
      <c r="AD245" s="7">
        <v>662</v>
      </c>
      <c r="AE245" s="7">
        <v>665</v>
      </c>
      <c r="AF245" s="7">
        <v>677</v>
      </c>
      <c r="AG245" s="7">
        <v>688</v>
      </c>
      <c r="AH245" s="7">
        <v>689</v>
      </c>
      <c r="AI245" s="7">
        <v>691</v>
      </c>
      <c r="AJ245" s="7">
        <v>689</v>
      </c>
      <c r="AK245" s="7">
        <v>695</v>
      </c>
      <c r="AL245" s="7">
        <v>695</v>
      </c>
      <c r="AM245" s="7">
        <v>691</v>
      </c>
      <c r="AN245" s="7">
        <v>697</v>
      </c>
      <c r="AO245" s="7">
        <v>693</v>
      </c>
      <c r="AP245" s="7">
        <v>691</v>
      </c>
      <c r="AQ245" s="7">
        <v>688</v>
      </c>
      <c r="AR245" s="7">
        <v>688</v>
      </c>
    </row>
    <row r="246" spans="1:44">
      <c r="A246" s="23">
        <v>709</v>
      </c>
      <c r="B246" s="18" t="s">
        <v>456</v>
      </c>
      <c r="C246" s="7">
        <v>112</v>
      </c>
      <c r="D246" s="7">
        <v>112</v>
      </c>
      <c r="E246" s="7">
        <v>112</v>
      </c>
      <c r="F246" s="7">
        <v>113</v>
      </c>
      <c r="G246" s="7">
        <v>113</v>
      </c>
      <c r="H246" s="7">
        <v>115</v>
      </c>
      <c r="I246" s="7">
        <v>115</v>
      </c>
      <c r="J246" s="7">
        <v>116</v>
      </c>
      <c r="K246" s="7">
        <v>116</v>
      </c>
      <c r="L246" s="7">
        <v>115</v>
      </c>
      <c r="M246" s="7">
        <v>115</v>
      </c>
      <c r="N246" s="7">
        <v>117</v>
      </c>
      <c r="O246" s="7">
        <v>116</v>
      </c>
      <c r="P246" s="7">
        <v>116</v>
      </c>
      <c r="Q246" s="7">
        <v>115</v>
      </c>
      <c r="R246" s="7">
        <v>115</v>
      </c>
      <c r="S246" s="7">
        <v>113</v>
      </c>
      <c r="T246" s="7">
        <v>112</v>
      </c>
      <c r="U246" s="7">
        <v>116</v>
      </c>
      <c r="V246" s="7">
        <v>116</v>
      </c>
      <c r="W246" s="7">
        <v>116</v>
      </c>
      <c r="X246" s="7">
        <v>116</v>
      </c>
      <c r="Y246" s="7">
        <v>116</v>
      </c>
      <c r="Z246" s="7">
        <v>116</v>
      </c>
      <c r="AA246" s="7">
        <v>117</v>
      </c>
      <c r="AB246" s="7">
        <v>114</v>
      </c>
      <c r="AC246" s="7">
        <v>111</v>
      </c>
      <c r="AD246" s="7">
        <v>111</v>
      </c>
      <c r="AE246" s="7">
        <v>108</v>
      </c>
      <c r="AF246" s="7">
        <v>102</v>
      </c>
      <c r="AG246" s="7">
        <v>101</v>
      </c>
      <c r="AH246" s="7">
        <v>106</v>
      </c>
      <c r="AI246" s="7">
        <v>107</v>
      </c>
      <c r="AJ246" s="7">
        <v>104</v>
      </c>
      <c r="AK246" s="7">
        <v>104</v>
      </c>
      <c r="AL246" s="7">
        <v>102</v>
      </c>
      <c r="AM246" s="7">
        <v>102</v>
      </c>
      <c r="AN246" s="7">
        <v>104</v>
      </c>
      <c r="AO246" s="7">
        <v>106</v>
      </c>
      <c r="AP246" s="7">
        <v>104</v>
      </c>
      <c r="AQ246" s="7">
        <v>108</v>
      </c>
      <c r="AR246" s="7">
        <v>108</v>
      </c>
    </row>
    <row r="247" spans="1:44">
      <c r="A247" s="23">
        <v>710</v>
      </c>
      <c r="B247" s="18" t="s">
        <v>457</v>
      </c>
      <c r="C247" s="7">
        <v>497</v>
      </c>
      <c r="D247" s="7">
        <v>496</v>
      </c>
      <c r="E247" s="7">
        <v>496</v>
      </c>
      <c r="F247" s="7">
        <v>496</v>
      </c>
      <c r="G247" s="7">
        <v>498</v>
      </c>
      <c r="H247" s="7">
        <v>496</v>
      </c>
      <c r="I247" s="7">
        <v>499</v>
      </c>
      <c r="J247" s="7">
        <v>499</v>
      </c>
      <c r="K247" s="7">
        <v>504</v>
      </c>
      <c r="L247" s="7">
        <v>504</v>
      </c>
      <c r="M247" s="7">
        <v>502</v>
      </c>
      <c r="N247" s="7">
        <v>501</v>
      </c>
      <c r="O247" s="7">
        <v>497</v>
      </c>
      <c r="P247" s="7">
        <v>499</v>
      </c>
      <c r="Q247" s="7">
        <v>498</v>
      </c>
      <c r="R247" s="7">
        <v>500</v>
      </c>
      <c r="S247" s="7">
        <v>500</v>
      </c>
      <c r="T247" s="7">
        <v>503</v>
      </c>
      <c r="U247" s="7">
        <v>503</v>
      </c>
      <c r="V247" s="7">
        <v>504</v>
      </c>
      <c r="W247" s="7">
        <v>502</v>
      </c>
      <c r="X247" s="7">
        <v>502</v>
      </c>
      <c r="Y247" s="7">
        <v>498</v>
      </c>
      <c r="Z247" s="7">
        <v>501</v>
      </c>
      <c r="AA247" s="7">
        <v>499</v>
      </c>
      <c r="AB247" s="7">
        <v>499</v>
      </c>
      <c r="AC247" s="7">
        <v>500</v>
      </c>
      <c r="AD247" s="7">
        <v>500</v>
      </c>
      <c r="AE247" s="7">
        <v>504</v>
      </c>
      <c r="AF247" s="7">
        <v>507</v>
      </c>
      <c r="AG247" s="7">
        <v>512</v>
      </c>
      <c r="AH247" s="7">
        <v>513</v>
      </c>
      <c r="AI247" s="7">
        <v>511</v>
      </c>
      <c r="AJ247" s="7">
        <v>510</v>
      </c>
      <c r="AK247" s="7">
        <v>507</v>
      </c>
      <c r="AL247" s="7">
        <v>507</v>
      </c>
      <c r="AM247" s="7">
        <v>509</v>
      </c>
      <c r="AN247" s="7">
        <v>512</v>
      </c>
      <c r="AO247" s="7">
        <v>510</v>
      </c>
      <c r="AP247" s="7">
        <v>509</v>
      </c>
      <c r="AQ247" s="7">
        <v>510</v>
      </c>
      <c r="AR247" s="7">
        <v>513</v>
      </c>
    </row>
    <row r="248" spans="1:44">
      <c r="A248" s="23">
        <v>711</v>
      </c>
      <c r="B248" s="18" t="s">
        <v>458</v>
      </c>
      <c r="C248" s="7">
        <v>70</v>
      </c>
      <c r="D248" s="7">
        <v>70</v>
      </c>
      <c r="E248" s="7">
        <v>70</v>
      </c>
      <c r="F248" s="7">
        <v>70</v>
      </c>
      <c r="G248" s="7">
        <v>70</v>
      </c>
      <c r="H248" s="7">
        <v>70</v>
      </c>
      <c r="I248" s="7">
        <v>70</v>
      </c>
      <c r="J248" s="7">
        <v>70</v>
      </c>
      <c r="K248" s="7">
        <v>70</v>
      </c>
      <c r="L248" s="7">
        <v>70</v>
      </c>
      <c r="M248" s="7">
        <v>70</v>
      </c>
      <c r="N248" s="7">
        <v>70</v>
      </c>
      <c r="O248" s="7">
        <v>70</v>
      </c>
      <c r="P248" s="7">
        <v>70</v>
      </c>
      <c r="Q248" s="7">
        <v>70</v>
      </c>
      <c r="R248" s="7">
        <v>71</v>
      </c>
      <c r="S248" s="7">
        <v>71</v>
      </c>
      <c r="T248" s="7">
        <v>71</v>
      </c>
      <c r="U248" s="7">
        <v>71</v>
      </c>
      <c r="V248" s="7">
        <v>71</v>
      </c>
      <c r="W248" s="7">
        <v>71</v>
      </c>
      <c r="X248" s="7">
        <v>71</v>
      </c>
      <c r="Y248" s="7">
        <v>71</v>
      </c>
      <c r="Z248" s="7">
        <v>72</v>
      </c>
      <c r="AA248" s="7">
        <v>72</v>
      </c>
      <c r="AB248" s="7">
        <v>72</v>
      </c>
      <c r="AC248" s="7">
        <v>72</v>
      </c>
      <c r="AD248" s="7">
        <v>72</v>
      </c>
      <c r="AE248" s="7">
        <v>72</v>
      </c>
      <c r="AF248" s="7">
        <v>70</v>
      </c>
      <c r="AG248" s="7">
        <v>70</v>
      </c>
      <c r="AH248" s="7">
        <v>67</v>
      </c>
      <c r="AI248" s="7">
        <v>68</v>
      </c>
      <c r="AJ248" s="7">
        <v>67</v>
      </c>
      <c r="AK248" s="7">
        <v>70</v>
      </c>
      <c r="AL248" s="7">
        <v>70</v>
      </c>
      <c r="AM248" s="7">
        <v>70</v>
      </c>
      <c r="AN248" s="7">
        <v>70</v>
      </c>
      <c r="AO248" s="7">
        <v>71</v>
      </c>
      <c r="AP248" s="7">
        <v>70</v>
      </c>
      <c r="AQ248" s="7">
        <v>70</v>
      </c>
      <c r="AR248" s="7">
        <v>70</v>
      </c>
    </row>
    <row r="249" spans="1:44">
      <c r="A249" s="23">
        <v>712</v>
      </c>
      <c r="B249" s="18" t="s">
        <v>459</v>
      </c>
      <c r="C249" s="7">
        <v>1828</v>
      </c>
      <c r="D249" s="7">
        <v>1821</v>
      </c>
      <c r="E249" s="7">
        <v>1818</v>
      </c>
      <c r="F249" s="7">
        <v>1820</v>
      </c>
      <c r="G249" s="7">
        <v>1824</v>
      </c>
      <c r="H249" s="7">
        <v>1827</v>
      </c>
      <c r="I249" s="7">
        <v>1828</v>
      </c>
      <c r="J249" s="7">
        <v>1825</v>
      </c>
      <c r="K249" s="7">
        <v>1825</v>
      </c>
      <c r="L249" s="7">
        <v>1824</v>
      </c>
      <c r="M249" s="7">
        <v>1826</v>
      </c>
      <c r="N249" s="7">
        <v>1824</v>
      </c>
      <c r="O249" s="7">
        <v>1823</v>
      </c>
      <c r="P249" s="7">
        <v>1827</v>
      </c>
      <c r="Q249" s="7">
        <v>1823</v>
      </c>
      <c r="R249" s="7">
        <v>1821</v>
      </c>
      <c r="S249" s="7">
        <v>1818</v>
      </c>
      <c r="T249" s="7">
        <v>1824</v>
      </c>
      <c r="U249" s="7">
        <v>1832</v>
      </c>
      <c r="V249" s="7">
        <v>1822</v>
      </c>
      <c r="W249" s="7">
        <v>1818</v>
      </c>
      <c r="X249" s="7">
        <v>1817</v>
      </c>
      <c r="Y249" s="7">
        <v>1814</v>
      </c>
      <c r="Z249" s="7">
        <v>1813</v>
      </c>
      <c r="AA249" s="7">
        <v>1808</v>
      </c>
      <c r="AB249" s="7">
        <v>1809</v>
      </c>
      <c r="AC249" s="7">
        <v>1806</v>
      </c>
      <c r="AD249" s="7">
        <v>1800</v>
      </c>
      <c r="AE249" s="7">
        <v>1800</v>
      </c>
      <c r="AF249" s="7">
        <v>1795</v>
      </c>
      <c r="AG249" s="7">
        <v>1783</v>
      </c>
      <c r="AH249" s="7">
        <v>1783</v>
      </c>
      <c r="AI249" s="7">
        <v>1781</v>
      </c>
      <c r="AJ249" s="7">
        <v>1781</v>
      </c>
      <c r="AK249" s="7">
        <v>1782</v>
      </c>
      <c r="AL249" s="7">
        <v>1781</v>
      </c>
      <c r="AM249" s="7">
        <v>1790</v>
      </c>
      <c r="AN249" s="7">
        <v>1787</v>
      </c>
      <c r="AO249" s="7">
        <v>1790</v>
      </c>
      <c r="AP249" s="7">
        <v>1784</v>
      </c>
      <c r="AQ249" s="7">
        <v>1785</v>
      </c>
      <c r="AR249" s="7">
        <v>1793</v>
      </c>
    </row>
    <row r="250" spans="1:44">
      <c r="A250" s="23">
        <v>713</v>
      </c>
      <c r="B250" s="18" t="s">
        <v>460</v>
      </c>
      <c r="C250" s="7">
        <v>24</v>
      </c>
      <c r="D250" s="7">
        <v>24</v>
      </c>
      <c r="E250" s="7">
        <v>24</v>
      </c>
      <c r="F250" s="7">
        <v>24</v>
      </c>
      <c r="G250" s="7">
        <v>24</v>
      </c>
      <c r="H250" s="7">
        <v>24</v>
      </c>
      <c r="I250" s="7">
        <v>24</v>
      </c>
      <c r="J250" s="7">
        <v>24</v>
      </c>
      <c r="K250" s="7">
        <v>24</v>
      </c>
      <c r="L250" s="7">
        <v>24</v>
      </c>
      <c r="M250" s="7">
        <v>24</v>
      </c>
      <c r="N250" s="7">
        <v>24</v>
      </c>
      <c r="O250" s="7">
        <v>24</v>
      </c>
      <c r="P250" s="7">
        <v>24</v>
      </c>
      <c r="Q250" s="7">
        <v>24</v>
      </c>
      <c r="R250" s="7">
        <v>24</v>
      </c>
      <c r="S250" s="7">
        <v>24</v>
      </c>
      <c r="T250" s="7">
        <v>24</v>
      </c>
      <c r="U250" s="7">
        <v>24</v>
      </c>
      <c r="V250" s="7">
        <v>24</v>
      </c>
      <c r="W250" s="7">
        <v>24</v>
      </c>
      <c r="X250" s="7">
        <v>24</v>
      </c>
      <c r="Y250" s="7">
        <v>24</v>
      </c>
      <c r="Z250" s="7">
        <v>24</v>
      </c>
      <c r="AA250" s="7">
        <v>24</v>
      </c>
      <c r="AB250" s="7">
        <v>25</v>
      </c>
      <c r="AC250" s="7">
        <v>26</v>
      </c>
      <c r="AD250" s="7">
        <v>26</v>
      </c>
      <c r="AE250" s="7">
        <v>26</v>
      </c>
      <c r="AF250" s="7">
        <v>25</v>
      </c>
      <c r="AG250" s="7">
        <v>26</v>
      </c>
      <c r="AH250" s="7">
        <v>26</v>
      </c>
      <c r="AI250" s="7">
        <v>26</v>
      </c>
      <c r="AJ250" s="7">
        <v>26</v>
      </c>
      <c r="AK250" s="7">
        <v>26</v>
      </c>
      <c r="AL250" s="7">
        <v>26</v>
      </c>
      <c r="AM250" s="7">
        <v>26</v>
      </c>
      <c r="AN250" s="7">
        <v>26</v>
      </c>
      <c r="AO250" s="7">
        <v>25</v>
      </c>
      <c r="AP250" s="7">
        <v>25</v>
      </c>
      <c r="AQ250" s="7">
        <v>25</v>
      </c>
      <c r="AR250" s="7">
        <v>25</v>
      </c>
    </row>
    <row r="251" spans="1:44">
      <c r="A251" s="23">
        <v>714</v>
      </c>
      <c r="B251" s="18" t="s">
        <v>461</v>
      </c>
      <c r="C251" s="7">
        <v>89</v>
      </c>
      <c r="D251" s="7">
        <v>89</v>
      </c>
      <c r="E251" s="7">
        <v>91</v>
      </c>
      <c r="F251" s="7">
        <v>91</v>
      </c>
      <c r="G251" s="7">
        <v>91</v>
      </c>
      <c r="H251" s="7">
        <v>91</v>
      </c>
      <c r="I251" s="7">
        <v>91</v>
      </c>
      <c r="J251" s="7">
        <v>91</v>
      </c>
      <c r="K251" s="7">
        <v>92</v>
      </c>
      <c r="L251" s="7">
        <v>92</v>
      </c>
      <c r="M251" s="7">
        <v>93</v>
      </c>
      <c r="N251" s="7">
        <v>92</v>
      </c>
      <c r="O251" s="7">
        <v>94</v>
      </c>
      <c r="P251" s="7">
        <v>98</v>
      </c>
      <c r="Q251" s="7">
        <v>98</v>
      </c>
      <c r="R251" s="7">
        <v>98</v>
      </c>
      <c r="S251" s="7">
        <v>96</v>
      </c>
      <c r="T251" s="7">
        <v>97</v>
      </c>
      <c r="U251" s="7">
        <v>97</v>
      </c>
      <c r="V251" s="7">
        <v>97</v>
      </c>
      <c r="W251" s="7">
        <v>97</v>
      </c>
      <c r="X251" s="7">
        <v>99</v>
      </c>
      <c r="Y251" s="7">
        <v>101</v>
      </c>
      <c r="Z251" s="7">
        <v>102</v>
      </c>
      <c r="AA251" s="7">
        <v>102</v>
      </c>
      <c r="AB251" s="7">
        <v>103</v>
      </c>
      <c r="AC251" s="7">
        <v>103</v>
      </c>
      <c r="AD251" s="7">
        <v>102</v>
      </c>
      <c r="AE251" s="7">
        <v>102</v>
      </c>
      <c r="AF251" s="7">
        <v>101</v>
      </c>
      <c r="AG251" s="7">
        <v>99</v>
      </c>
      <c r="AH251" s="7">
        <v>99</v>
      </c>
      <c r="AI251" s="7">
        <v>102</v>
      </c>
      <c r="AJ251" s="7">
        <v>102</v>
      </c>
      <c r="AK251" s="7">
        <v>105</v>
      </c>
      <c r="AL251" s="7">
        <v>109</v>
      </c>
      <c r="AM251" s="7">
        <v>109</v>
      </c>
      <c r="AN251" s="7">
        <v>111</v>
      </c>
      <c r="AO251" s="7">
        <v>111</v>
      </c>
      <c r="AP251" s="7">
        <v>111</v>
      </c>
      <c r="AQ251" s="7">
        <v>111</v>
      </c>
      <c r="AR251" s="7">
        <v>110</v>
      </c>
    </row>
    <row r="252" spans="1:44">
      <c r="A252" s="23">
        <v>715</v>
      </c>
      <c r="B252" s="18" t="s">
        <v>462</v>
      </c>
      <c r="C252" s="7">
        <v>1090</v>
      </c>
      <c r="D252" s="7">
        <v>1088</v>
      </c>
      <c r="E252" s="7">
        <v>1087</v>
      </c>
      <c r="F252" s="7">
        <v>1085</v>
      </c>
      <c r="G252" s="7">
        <v>1087</v>
      </c>
      <c r="H252" s="7">
        <v>1092</v>
      </c>
      <c r="I252" s="7">
        <v>1091</v>
      </c>
      <c r="J252" s="7">
        <v>1090</v>
      </c>
      <c r="K252" s="7">
        <v>1088</v>
      </c>
      <c r="L252" s="7">
        <v>1090</v>
      </c>
      <c r="M252" s="7">
        <v>1088</v>
      </c>
      <c r="N252" s="7">
        <v>1087</v>
      </c>
      <c r="O252" s="7">
        <v>1082</v>
      </c>
      <c r="P252" s="7">
        <v>1076</v>
      </c>
      <c r="Q252" s="7">
        <v>1071</v>
      </c>
      <c r="R252" s="7">
        <v>1075</v>
      </c>
      <c r="S252" s="7">
        <v>1072</v>
      </c>
      <c r="T252" s="7">
        <v>1070</v>
      </c>
      <c r="U252" s="7">
        <v>1070</v>
      </c>
      <c r="V252" s="7">
        <v>1067</v>
      </c>
      <c r="W252" s="7">
        <v>1068</v>
      </c>
      <c r="X252" s="7">
        <v>1068</v>
      </c>
      <c r="Y252" s="7">
        <v>1068</v>
      </c>
      <c r="Z252" s="7">
        <v>1072</v>
      </c>
      <c r="AA252" s="7">
        <v>1073</v>
      </c>
      <c r="AB252" s="7">
        <v>1067</v>
      </c>
      <c r="AC252" s="7">
        <v>1069</v>
      </c>
      <c r="AD252" s="7">
        <v>1068</v>
      </c>
      <c r="AE252" s="7">
        <v>1069</v>
      </c>
      <c r="AF252" s="7">
        <v>1070</v>
      </c>
      <c r="AG252" s="7">
        <v>1069</v>
      </c>
      <c r="AH252" s="7">
        <v>1067</v>
      </c>
      <c r="AI252" s="7">
        <v>1063</v>
      </c>
      <c r="AJ252" s="7">
        <v>1056</v>
      </c>
      <c r="AK252" s="7">
        <v>1050</v>
      </c>
      <c r="AL252" s="7">
        <v>1042</v>
      </c>
      <c r="AM252" s="7">
        <v>1040</v>
      </c>
      <c r="AN252" s="7">
        <v>1032</v>
      </c>
      <c r="AO252" s="7">
        <v>1033</v>
      </c>
      <c r="AP252" s="7">
        <v>1032</v>
      </c>
      <c r="AQ252" s="7">
        <v>1027</v>
      </c>
      <c r="AR252" s="7">
        <v>1013</v>
      </c>
    </row>
    <row r="253" spans="1:44">
      <c r="A253" s="23">
        <v>716</v>
      </c>
      <c r="B253" s="18" t="s">
        <v>463</v>
      </c>
      <c r="C253" s="7">
        <v>92</v>
      </c>
      <c r="D253" s="7">
        <v>93</v>
      </c>
      <c r="E253" s="7">
        <v>93</v>
      </c>
      <c r="F253" s="7">
        <v>93</v>
      </c>
      <c r="G253" s="7">
        <v>94</v>
      </c>
      <c r="H253" s="7">
        <v>96</v>
      </c>
      <c r="I253" s="7">
        <v>96</v>
      </c>
      <c r="J253" s="7">
        <v>96</v>
      </c>
      <c r="K253" s="7">
        <v>98</v>
      </c>
      <c r="L253" s="7">
        <v>98</v>
      </c>
      <c r="M253" s="7">
        <v>97</v>
      </c>
      <c r="N253" s="7">
        <v>99</v>
      </c>
      <c r="O253" s="7">
        <v>100</v>
      </c>
      <c r="P253" s="7">
        <v>101</v>
      </c>
      <c r="Q253" s="7">
        <v>101</v>
      </c>
      <c r="R253" s="7">
        <v>101</v>
      </c>
      <c r="S253" s="7">
        <v>101</v>
      </c>
      <c r="T253" s="7">
        <v>101</v>
      </c>
      <c r="U253" s="7">
        <v>99</v>
      </c>
      <c r="V253" s="7">
        <v>101</v>
      </c>
      <c r="W253" s="7">
        <v>101</v>
      </c>
      <c r="X253" s="7">
        <v>103</v>
      </c>
      <c r="Y253" s="7">
        <v>103</v>
      </c>
      <c r="Z253" s="7">
        <v>103</v>
      </c>
      <c r="AA253" s="7">
        <v>100</v>
      </c>
      <c r="AB253" s="7">
        <v>100</v>
      </c>
      <c r="AC253" s="7">
        <v>100</v>
      </c>
      <c r="AD253" s="7">
        <v>100</v>
      </c>
      <c r="AE253" s="7">
        <v>102</v>
      </c>
      <c r="AF253" s="7">
        <v>103</v>
      </c>
      <c r="AG253" s="7">
        <v>103</v>
      </c>
      <c r="AH253" s="7">
        <v>103</v>
      </c>
      <c r="AI253" s="7">
        <v>103</v>
      </c>
      <c r="AJ253" s="7">
        <v>103</v>
      </c>
      <c r="AK253" s="7">
        <v>103</v>
      </c>
      <c r="AL253" s="7">
        <v>103</v>
      </c>
      <c r="AM253" s="7">
        <v>101</v>
      </c>
      <c r="AN253" s="7">
        <v>101</v>
      </c>
      <c r="AO253" s="7">
        <v>101</v>
      </c>
      <c r="AP253" s="7">
        <v>101</v>
      </c>
      <c r="AQ253" s="7">
        <v>101</v>
      </c>
      <c r="AR253" s="7">
        <v>100</v>
      </c>
    </row>
    <row r="254" spans="1:44">
      <c r="A254" s="24">
        <v>717</v>
      </c>
      <c r="B254" s="18" t="s">
        <v>464</v>
      </c>
      <c r="C254" s="7">
        <v>2612</v>
      </c>
      <c r="D254" s="7">
        <v>2612</v>
      </c>
      <c r="E254" s="7">
        <v>2596</v>
      </c>
      <c r="F254" s="7">
        <v>2588</v>
      </c>
      <c r="G254" s="7">
        <v>2574</v>
      </c>
      <c r="H254" s="7">
        <v>2559</v>
      </c>
      <c r="I254" s="7">
        <v>2559</v>
      </c>
      <c r="J254" s="7">
        <v>2554</v>
      </c>
      <c r="K254" s="7">
        <v>2545</v>
      </c>
      <c r="L254" s="7">
        <v>2538</v>
      </c>
      <c r="M254" s="7">
        <v>2536</v>
      </c>
      <c r="N254" s="7">
        <v>2523</v>
      </c>
      <c r="O254" s="7">
        <v>2527</v>
      </c>
      <c r="P254" s="7">
        <v>2529</v>
      </c>
      <c r="Q254" s="7">
        <v>2523</v>
      </c>
      <c r="R254" s="7">
        <v>2516</v>
      </c>
      <c r="S254" s="7">
        <v>2516</v>
      </c>
      <c r="T254" s="7">
        <v>2518</v>
      </c>
      <c r="U254" s="7">
        <v>2520</v>
      </c>
      <c r="V254" s="7">
        <v>2514</v>
      </c>
      <c r="W254" s="7">
        <v>2506</v>
      </c>
      <c r="X254" s="7">
        <v>2496</v>
      </c>
      <c r="Y254" s="7">
        <v>2499</v>
      </c>
      <c r="Z254" s="7">
        <v>2482</v>
      </c>
      <c r="AA254" s="7">
        <v>2480</v>
      </c>
      <c r="AB254" s="7">
        <v>2461</v>
      </c>
      <c r="AC254" s="7">
        <v>2453</v>
      </c>
      <c r="AD254" s="7">
        <v>2435</v>
      </c>
      <c r="AE254" s="7">
        <v>2421</v>
      </c>
      <c r="AF254" s="7">
        <v>2423</v>
      </c>
      <c r="AG254" s="7">
        <v>2416</v>
      </c>
      <c r="AH254" s="7">
        <v>2407</v>
      </c>
      <c r="AI254" s="7">
        <v>2400</v>
      </c>
      <c r="AJ254" s="7">
        <v>2397</v>
      </c>
      <c r="AK254" s="7">
        <v>2386</v>
      </c>
      <c r="AL254" s="7">
        <v>2386</v>
      </c>
      <c r="AM254" s="7">
        <v>2388</v>
      </c>
      <c r="AN254" s="7">
        <v>2387</v>
      </c>
      <c r="AO254" s="7">
        <v>2388</v>
      </c>
      <c r="AP254" s="7">
        <v>2381</v>
      </c>
      <c r="AQ254" s="7">
        <v>2382</v>
      </c>
      <c r="AR254" s="7">
        <v>2367</v>
      </c>
    </row>
    <row r="255" spans="1:44">
      <c r="A255" s="23">
        <v>801</v>
      </c>
      <c r="B255" s="18" t="s">
        <v>465</v>
      </c>
      <c r="C255" s="7">
        <v>3518</v>
      </c>
      <c r="D255" s="7">
        <v>3520</v>
      </c>
      <c r="E255" s="7">
        <v>3518</v>
      </c>
      <c r="F255" s="7">
        <v>3518</v>
      </c>
      <c r="G255" s="7">
        <v>3514</v>
      </c>
      <c r="H255" s="7">
        <v>3526</v>
      </c>
      <c r="I255" s="7">
        <v>3553</v>
      </c>
      <c r="J255" s="7">
        <v>3552</v>
      </c>
      <c r="K255" s="7">
        <v>3559</v>
      </c>
      <c r="L255" s="7">
        <v>3565</v>
      </c>
      <c r="M255" s="7">
        <v>3549</v>
      </c>
      <c r="N255" s="7">
        <v>3541</v>
      </c>
      <c r="O255" s="7">
        <v>3533</v>
      </c>
      <c r="P255" s="7">
        <v>3536</v>
      </c>
      <c r="Q255" s="7">
        <v>3531</v>
      </c>
      <c r="R255" s="7">
        <v>3526</v>
      </c>
      <c r="S255" s="7">
        <v>3525</v>
      </c>
      <c r="T255" s="7">
        <v>3513</v>
      </c>
      <c r="U255" s="7">
        <v>3531</v>
      </c>
      <c r="V255" s="7">
        <v>3540</v>
      </c>
      <c r="W255" s="7">
        <v>3540</v>
      </c>
      <c r="X255" s="7">
        <v>3530</v>
      </c>
      <c r="Y255" s="7">
        <v>3529</v>
      </c>
      <c r="Z255" s="7">
        <v>3529</v>
      </c>
      <c r="AA255" s="7">
        <v>3523</v>
      </c>
      <c r="AB255" s="7">
        <v>3513</v>
      </c>
      <c r="AC255" s="7">
        <v>3513</v>
      </c>
      <c r="AD255" s="7">
        <v>3513</v>
      </c>
      <c r="AE255" s="7">
        <v>3516</v>
      </c>
      <c r="AF255" s="7">
        <v>3512</v>
      </c>
      <c r="AG255" s="7">
        <v>3536</v>
      </c>
      <c r="AH255" s="7">
        <v>3538</v>
      </c>
      <c r="AI255" s="7">
        <v>3537</v>
      </c>
      <c r="AJ255" s="7">
        <v>3532</v>
      </c>
      <c r="AK255" s="7">
        <v>3530</v>
      </c>
      <c r="AL255" s="7">
        <v>3526</v>
      </c>
      <c r="AM255" s="7">
        <v>3526</v>
      </c>
      <c r="AN255" s="7">
        <v>3518</v>
      </c>
      <c r="AO255" s="7">
        <v>3525</v>
      </c>
      <c r="AP255" s="7">
        <v>3520</v>
      </c>
      <c r="AQ255" s="7">
        <v>3512</v>
      </c>
      <c r="AR255" s="7">
        <v>3507</v>
      </c>
    </row>
    <row r="256" spans="1:44">
      <c r="A256" s="23">
        <v>802</v>
      </c>
      <c r="B256" s="18" t="s">
        <v>466</v>
      </c>
      <c r="C256" s="7">
        <v>338</v>
      </c>
      <c r="D256" s="7">
        <v>338</v>
      </c>
      <c r="E256" s="7">
        <v>339</v>
      </c>
      <c r="F256" s="7">
        <v>340</v>
      </c>
      <c r="G256" s="7">
        <v>341</v>
      </c>
      <c r="H256" s="7">
        <v>342</v>
      </c>
      <c r="I256" s="7">
        <v>342</v>
      </c>
      <c r="J256" s="7">
        <v>338</v>
      </c>
      <c r="K256" s="7">
        <v>340</v>
      </c>
      <c r="L256" s="7">
        <v>340</v>
      </c>
      <c r="M256" s="7">
        <v>340</v>
      </c>
      <c r="N256" s="7">
        <v>341</v>
      </c>
      <c r="O256" s="7">
        <v>342</v>
      </c>
      <c r="P256" s="7">
        <v>341</v>
      </c>
      <c r="Q256" s="7">
        <v>341</v>
      </c>
      <c r="R256" s="7">
        <v>341</v>
      </c>
      <c r="S256" s="7">
        <v>339</v>
      </c>
      <c r="T256" s="7">
        <v>342</v>
      </c>
      <c r="U256" s="7">
        <v>344</v>
      </c>
      <c r="V256" s="7">
        <v>343</v>
      </c>
      <c r="W256" s="7">
        <v>344</v>
      </c>
      <c r="X256" s="7">
        <v>343</v>
      </c>
      <c r="Y256" s="7">
        <v>345</v>
      </c>
      <c r="Z256" s="7">
        <v>345</v>
      </c>
      <c r="AA256" s="7">
        <v>346</v>
      </c>
      <c r="AB256" s="7">
        <v>346</v>
      </c>
      <c r="AC256" s="7">
        <v>348</v>
      </c>
      <c r="AD256" s="7">
        <v>349</v>
      </c>
      <c r="AE256" s="7">
        <v>350</v>
      </c>
      <c r="AF256" s="7">
        <v>351</v>
      </c>
      <c r="AG256" s="7">
        <v>356</v>
      </c>
      <c r="AH256" s="7">
        <v>356</v>
      </c>
      <c r="AI256" s="7">
        <v>353</v>
      </c>
      <c r="AJ256" s="7">
        <v>354</v>
      </c>
      <c r="AK256" s="7">
        <v>354</v>
      </c>
      <c r="AL256" s="7">
        <v>354</v>
      </c>
      <c r="AM256" s="7">
        <v>353</v>
      </c>
      <c r="AN256" s="7">
        <v>353</v>
      </c>
      <c r="AO256" s="7">
        <v>353</v>
      </c>
      <c r="AP256" s="7">
        <v>353</v>
      </c>
      <c r="AQ256" s="7">
        <v>354</v>
      </c>
      <c r="AR256" s="7">
        <v>356</v>
      </c>
    </row>
    <row r="257" spans="1:44">
      <c r="A257" s="23">
        <v>803</v>
      </c>
      <c r="B257" s="18" t="s">
        <v>467</v>
      </c>
      <c r="C257" s="7">
        <v>7</v>
      </c>
      <c r="D257" s="7">
        <v>7</v>
      </c>
      <c r="E257" s="7">
        <v>7</v>
      </c>
      <c r="F257" s="7">
        <v>7</v>
      </c>
      <c r="G257" s="7">
        <v>7</v>
      </c>
      <c r="H257" s="7">
        <v>7</v>
      </c>
      <c r="I257" s="7">
        <v>7</v>
      </c>
      <c r="J257" s="7">
        <v>7</v>
      </c>
      <c r="K257" s="7">
        <v>7</v>
      </c>
      <c r="L257" s="7">
        <v>7</v>
      </c>
      <c r="M257" s="7">
        <v>7</v>
      </c>
      <c r="N257" s="7">
        <v>7</v>
      </c>
      <c r="O257" s="7">
        <v>7</v>
      </c>
      <c r="P257" s="7">
        <v>7</v>
      </c>
      <c r="Q257" s="7">
        <v>7</v>
      </c>
      <c r="R257" s="7">
        <v>7</v>
      </c>
      <c r="S257" s="7">
        <v>7</v>
      </c>
      <c r="T257" s="7">
        <v>6</v>
      </c>
      <c r="U257" s="7">
        <v>6</v>
      </c>
      <c r="V257" s="7">
        <v>7</v>
      </c>
      <c r="W257" s="7">
        <v>7</v>
      </c>
      <c r="X257" s="7">
        <v>7</v>
      </c>
      <c r="Y257" s="7">
        <v>7</v>
      </c>
      <c r="Z257" s="7">
        <v>7</v>
      </c>
      <c r="AA257" s="7">
        <v>7</v>
      </c>
      <c r="AB257" s="7">
        <v>7</v>
      </c>
      <c r="AC257" s="7">
        <v>7</v>
      </c>
      <c r="AD257" s="7">
        <v>7</v>
      </c>
      <c r="AE257" s="7">
        <v>7</v>
      </c>
      <c r="AF257" s="7">
        <v>7</v>
      </c>
      <c r="AG257" s="7">
        <v>7</v>
      </c>
      <c r="AH257" s="7">
        <v>7</v>
      </c>
      <c r="AI257" s="7">
        <v>7</v>
      </c>
      <c r="AJ257" s="7">
        <v>7</v>
      </c>
      <c r="AK257" s="7">
        <v>7</v>
      </c>
      <c r="AL257" s="7">
        <v>7</v>
      </c>
      <c r="AM257" s="7">
        <v>7</v>
      </c>
      <c r="AN257" s="7">
        <v>7</v>
      </c>
      <c r="AO257" s="7">
        <v>7</v>
      </c>
      <c r="AP257" s="7">
        <v>7</v>
      </c>
      <c r="AQ257" s="7">
        <v>7</v>
      </c>
      <c r="AR257" s="7">
        <v>7</v>
      </c>
    </row>
    <row r="258" spans="1:44">
      <c r="A258" s="23">
        <v>804</v>
      </c>
      <c r="B258" s="32" t="s">
        <v>468</v>
      </c>
      <c r="C258" s="7">
        <v>1697</v>
      </c>
      <c r="D258" s="7">
        <v>1692</v>
      </c>
      <c r="E258" s="7">
        <v>1690</v>
      </c>
      <c r="F258" s="7">
        <v>1683</v>
      </c>
      <c r="G258" s="7">
        <v>1684</v>
      </c>
      <c r="H258" s="7">
        <v>1675</v>
      </c>
      <c r="I258" s="7">
        <v>1685</v>
      </c>
      <c r="J258" s="7">
        <v>1685</v>
      </c>
      <c r="K258" s="7">
        <v>1686</v>
      </c>
      <c r="L258" s="7">
        <v>1688</v>
      </c>
      <c r="M258" s="7">
        <v>1696</v>
      </c>
      <c r="N258" s="7">
        <v>1692</v>
      </c>
      <c r="O258" s="7">
        <v>1689</v>
      </c>
      <c r="P258" s="7">
        <v>1687</v>
      </c>
      <c r="Q258" s="7">
        <v>1691</v>
      </c>
      <c r="R258" s="7">
        <v>1682</v>
      </c>
      <c r="S258" s="7">
        <v>1691</v>
      </c>
      <c r="T258" s="7">
        <v>1685</v>
      </c>
      <c r="U258" s="7">
        <v>1688</v>
      </c>
      <c r="V258" s="7">
        <v>1685</v>
      </c>
      <c r="W258" s="7">
        <v>1686</v>
      </c>
      <c r="X258" s="7">
        <v>1685</v>
      </c>
      <c r="Y258" s="7">
        <v>1685</v>
      </c>
      <c r="Z258" s="7">
        <v>1682</v>
      </c>
      <c r="AA258" s="7">
        <v>1688</v>
      </c>
      <c r="AB258" s="7">
        <v>1694</v>
      </c>
      <c r="AC258" s="7">
        <v>1689</v>
      </c>
      <c r="AD258" s="7">
        <v>1690</v>
      </c>
      <c r="AE258" s="7">
        <v>1693</v>
      </c>
      <c r="AF258" s="7">
        <v>1694</v>
      </c>
      <c r="AG258" s="7">
        <v>1703</v>
      </c>
      <c r="AH258" s="7">
        <v>1696</v>
      </c>
      <c r="AI258" s="7">
        <v>1688</v>
      </c>
      <c r="AJ258" s="7">
        <v>1686</v>
      </c>
      <c r="AK258" s="7">
        <v>1689</v>
      </c>
      <c r="AL258" s="7">
        <v>1685</v>
      </c>
      <c r="AM258" s="7">
        <v>1682</v>
      </c>
      <c r="AN258" s="7">
        <v>1685</v>
      </c>
      <c r="AO258" s="7">
        <v>1686</v>
      </c>
      <c r="AP258" s="7">
        <v>1682</v>
      </c>
      <c r="AQ258" s="7">
        <v>1680</v>
      </c>
      <c r="AR258" s="7">
        <v>1674</v>
      </c>
    </row>
    <row r="259" spans="1:44">
      <c r="A259" s="23">
        <v>806</v>
      </c>
      <c r="B259" s="18" t="s">
        <v>469</v>
      </c>
      <c r="C259" s="7">
        <v>73</v>
      </c>
      <c r="D259" s="7">
        <v>72</v>
      </c>
      <c r="E259" s="7">
        <v>74</v>
      </c>
      <c r="F259" s="7">
        <v>74</v>
      </c>
      <c r="G259" s="7">
        <v>74</v>
      </c>
      <c r="H259" s="7">
        <v>75</v>
      </c>
      <c r="I259" s="7">
        <v>75</v>
      </c>
      <c r="J259" s="7">
        <v>75</v>
      </c>
      <c r="K259" s="7">
        <v>75</v>
      </c>
      <c r="L259" s="7">
        <v>75</v>
      </c>
      <c r="M259" s="7">
        <v>75</v>
      </c>
      <c r="N259" s="7">
        <v>75</v>
      </c>
      <c r="O259" s="7">
        <v>76</v>
      </c>
      <c r="P259" s="7">
        <v>75</v>
      </c>
      <c r="Q259" s="7">
        <v>75</v>
      </c>
      <c r="R259" s="7">
        <v>75</v>
      </c>
      <c r="S259" s="7">
        <v>74</v>
      </c>
      <c r="T259" s="7">
        <v>77</v>
      </c>
      <c r="U259" s="7">
        <v>78</v>
      </c>
      <c r="V259" s="7">
        <v>78</v>
      </c>
      <c r="W259" s="7">
        <v>77</v>
      </c>
      <c r="X259" s="7">
        <v>76</v>
      </c>
      <c r="Y259" s="7">
        <v>76</v>
      </c>
      <c r="Z259" s="7">
        <v>78</v>
      </c>
      <c r="AA259" s="7">
        <v>77</v>
      </c>
      <c r="AB259" s="7">
        <v>77</v>
      </c>
      <c r="AC259" s="7">
        <v>79</v>
      </c>
      <c r="AD259" s="7">
        <v>77</v>
      </c>
      <c r="AE259" s="7">
        <v>77</v>
      </c>
      <c r="AF259" s="7">
        <v>77</v>
      </c>
      <c r="AG259" s="7">
        <v>77</v>
      </c>
      <c r="AH259" s="7">
        <v>77</v>
      </c>
      <c r="AI259" s="7">
        <v>77</v>
      </c>
      <c r="AJ259" s="7">
        <v>78</v>
      </c>
      <c r="AK259" s="7">
        <v>78</v>
      </c>
      <c r="AL259" s="7">
        <v>79</v>
      </c>
      <c r="AM259" s="7">
        <v>79</v>
      </c>
      <c r="AN259" s="7">
        <v>80</v>
      </c>
      <c r="AO259" s="7">
        <v>80</v>
      </c>
      <c r="AP259" s="7">
        <v>80</v>
      </c>
      <c r="AQ259" s="7">
        <v>79</v>
      </c>
      <c r="AR259" s="7">
        <v>79</v>
      </c>
    </row>
    <row r="260" spans="1:44">
      <c r="A260" s="23">
        <v>811</v>
      </c>
      <c r="B260" s="18" t="s">
        <v>470</v>
      </c>
      <c r="C260" s="7">
        <v>0</v>
      </c>
      <c r="D260" s="7">
        <v>0</v>
      </c>
      <c r="E260" s="7">
        <v>0</v>
      </c>
      <c r="F260" s="7">
        <v>0</v>
      </c>
      <c r="G260" s="7">
        <v>0</v>
      </c>
      <c r="H260" s="7">
        <v>0</v>
      </c>
      <c r="I260" s="7">
        <v>0</v>
      </c>
      <c r="J260" s="7">
        <v>0</v>
      </c>
      <c r="K260" s="7">
        <v>0</v>
      </c>
      <c r="L260" s="7">
        <v>0</v>
      </c>
      <c r="M260" s="7">
        <v>0</v>
      </c>
      <c r="N260" s="7">
        <v>0</v>
      </c>
      <c r="O260" s="7">
        <v>0</v>
      </c>
      <c r="P260" s="7">
        <v>0</v>
      </c>
      <c r="Q260" s="7">
        <v>0</v>
      </c>
      <c r="R260" s="7">
        <v>0</v>
      </c>
      <c r="S260" s="7">
        <v>0</v>
      </c>
      <c r="T260" s="7">
        <v>0</v>
      </c>
      <c r="U260" s="7">
        <v>0</v>
      </c>
      <c r="V260" s="7">
        <v>0</v>
      </c>
      <c r="W260" s="7">
        <v>0</v>
      </c>
      <c r="X260" s="7">
        <v>0</v>
      </c>
      <c r="Y260" s="7">
        <v>0</v>
      </c>
      <c r="Z260" s="7">
        <v>0</v>
      </c>
      <c r="AA260" s="7">
        <v>0</v>
      </c>
      <c r="AB260" s="7">
        <v>0</v>
      </c>
      <c r="AC260" s="7">
        <v>0</v>
      </c>
      <c r="AD260" s="7">
        <v>0</v>
      </c>
      <c r="AE260" s="7">
        <v>0</v>
      </c>
      <c r="AF260" s="7">
        <v>0</v>
      </c>
      <c r="AG260" s="7">
        <v>0</v>
      </c>
      <c r="AH260" s="7">
        <v>0</v>
      </c>
      <c r="AI260" s="7">
        <v>0</v>
      </c>
      <c r="AJ260" s="7">
        <v>0</v>
      </c>
      <c r="AK260" s="7">
        <v>0</v>
      </c>
      <c r="AL260" s="7">
        <v>0</v>
      </c>
      <c r="AM260" s="7">
        <v>0</v>
      </c>
      <c r="AN260" s="7">
        <v>0</v>
      </c>
      <c r="AO260" s="7">
        <v>0</v>
      </c>
      <c r="AP260" s="7">
        <v>0</v>
      </c>
      <c r="AQ260" s="7">
        <v>0</v>
      </c>
      <c r="AR260" s="7">
        <v>0</v>
      </c>
    </row>
    <row r="261" spans="1:44">
      <c r="A261" s="23">
        <v>812</v>
      </c>
      <c r="B261" s="18" t="s">
        <v>471</v>
      </c>
      <c r="C261" s="7">
        <v>893</v>
      </c>
      <c r="D261" s="7">
        <v>897</v>
      </c>
      <c r="E261" s="7">
        <v>896</v>
      </c>
      <c r="F261" s="7">
        <v>895</v>
      </c>
      <c r="G261" s="7">
        <v>900</v>
      </c>
      <c r="H261" s="7">
        <v>900</v>
      </c>
      <c r="I261" s="7">
        <v>915</v>
      </c>
      <c r="J261" s="7">
        <v>918</v>
      </c>
      <c r="K261" s="7">
        <v>919</v>
      </c>
      <c r="L261" s="7">
        <v>917</v>
      </c>
      <c r="M261" s="7">
        <v>915</v>
      </c>
      <c r="N261" s="7">
        <v>918</v>
      </c>
      <c r="O261" s="7">
        <v>918</v>
      </c>
      <c r="P261" s="7">
        <v>925</v>
      </c>
      <c r="Q261" s="7">
        <v>927</v>
      </c>
      <c r="R261" s="7">
        <v>928</v>
      </c>
      <c r="S261" s="7">
        <v>926</v>
      </c>
      <c r="T261" s="7">
        <v>917</v>
      </c>
      <c r="U261" s="7">
        <v>921</v>
      </c>
      <c r="V261" s="7">
        <v>920</v>
      </c>
      <c r="W261" s="7">
        <v>925</v>
      </c>
      <c r="X261" s="7">
        <v>929</v>
      </c>
      <c r="Y261" s="7">
        <v>929</v>
      </c>
      <c r="Z261" s="7">
        <v>934</v>
      </c>
      <c r="AA261" s="7">
        <v>931</v>
      </c>
      <c r="AB261" s="7">
        <v>928</v>
      </c>
      <c r="AC261" s="7">
        <v>928</v>
      </c>
      <c r="AD261" s="7">
        <v>932</v>
      </c>
      <c r="AE261" s="7">
        <v>931</v>
      </c>
      <c r="AF261" s="7">
        <v>928</v>
      </c>
      <c r="AG261" s="7">
        <v>941</v>
      </c>
      <c r="AH261" s="7">
        <v>936</v>
      </c>
      <c r="AI261" s="7">
        <v>936</v>
      </c>
      <c r="AJ261" s="7">
        <v>935</v>
      </c>
      <c r="AK261" s="7">
        <v>938</v>
      </c>
      <c r="AL261" s="7">
        <v>937</v>
      </c>
      <c r="AM261" s="7">
        <v>932</v>
      </c>
      <c r="AN261" s="7">
        <v>936</v>
      </c>
      <c r="AO261" s="7">
        <v>938</v>
      </c>
      <c r="AP261" s="7">
        <v>937</v>
      </c>
      <c r="AQ261" s="7">
        <v>935</v>
      </c>
      <c r="AR261" s="7">
        <v>935</v>
      </c>
    </row>
    <row r="262" spans="1:44">
      <c r="A262" s="23">
        <v>813</v>
      </c>
      <c r="B262" s="18" t="s">
        <v>472</v>
      </c>
      <c r="C262" s="7">
        <v>893</v>
      </c>
      <c r="D262" s="7">
        <v>883</v>
      </c>
      <c r="E262" s="7">
        <v>882</v>
      </c>
      <c r="F262" s="7">
        <v>881</v>
      </c>
      <c r="G262" s="7">
        <v>882</v>
      </c>
      <c r="H262" s="7">
        <v>876</v>
      </c>
      <c r="I262" s="7">
        <v>883</v>
      </c>
      <c r="J262" s="7">
        <v>882</v>
      </c>
      <c r="K262" s="7">
        <v>886</v>
      </c>
      <c r="L262" s="7">
        <v>884</v>
      </c>
      <c r="M262" s="7">
        <v>886</v>
      </c>
      <c r="N262" s="7">
        <v>890</v>
      </c>
      <c r="O262" s="7">
        <v>890</v>
      </c>
      <c r="P262" s="7">
        <v>886</v>
      </c>
      <c r="Q262" s="7">
        <v>887</v>
      </c>
      <c r="R262" s="7">
        <v>886</v>
      </c>
      <c r="S262" s="7">
        <v>888</v>
      </c>
      <c r="T262" s="7">
        <v>881</v>
      </c>
      <c r="U262" s="7">
        <v>894</v>
      </c>
      <c r="V262" s="7">
        <v>899</v>
      </c>
      <c r="W262" s="7">
        <v>895</v>
      </c>
      <c r="X262" s="7">
        <v>893</v>
      </c>
      <c r="Y262" s="7">
        <v>892</v>
      </c>
      <c r="Z262" s="7">
        <v>897</v>
      </c>
      <c r="AA262" s="7">
        <v>896</v>
      </c>
      <c r="AB262" s="7">
        <v>901</v>
      </c>
      <c r="AC262" s="7">
        <v>896</v>
      </c>
      <c r="AD262" s="7">
        <v>901</v>
      </c>
      <c r="AE262" s="7">
        <v>901</v>
      </c>
      <c r="AF262" s="7">
        <v>901</v>
      </c>
      <c r="AG262" s="7">
        <v>907</v>
      </c>
      <c r="AH262" s="7">
        <v>907</v>
      </c>
      <c r="AI262" s="7">
        <v>913</v>
      </c>
      <c r="AJ262" s="7">
        <v>912</v>
      </c>
      <c r="AK262" s="7">
        <v>913</v>
      </c>
      <c r="AL262" s="7">
        <v>914</v>
      </c>
      <c r="AM262" s="7">
        <v>918</v>
      </c>
      <c r="AN262" s="7">
        <v>920</v>
      </c>
      <c r="AO262" s="7">
        <v>917</v>
      </c>
      <c r="AP262" s="7">
        <v>918</v>
      </c>
      <c r="AQ262" s="7">
        <v>921</v>
      </c>
      <c r="AR262" s="7">
        <v>912</v>
      </c>
    </row>
    <row r="263" spans="1:44">
      <c r="A263" s="23">
        <v>815</v>
      </c>
      <c r="B263" s="18" t="s">
        <v>473</v>
      </c>
      <c r="C263" s="7">
        <v>151</v>
      </c>
      <c r="D263" s="7">
        <v>151</v>
      </c>
      <c r="E263" s="7">
        <v>154</v>
      </c>
      <c r="F263" s="7">
        <v>154</v>
      </c>
      <c r="G263" s="7">
        <v>155</v>
      </c>
      <c r="H263" s="7">
        <v>158</v>
      </c>
      <c r="I263" s="7">
        <v>156</v>
      </c>
      <c r="J263" s="7">
        <v>155</v>
      </c>
      <c r="K263" s="7">
        <v>153</v>
      </c>
      <c r="L263" s="7">
        <v>153</v>
      </c>
      <c r="M263" s="7">
        <v>156</v>
      </c>
      <c r="N263" s="7">
        <v>157</v>
      </c>
      <c r="O263" s="7">
        <v>157</v>
      </c>
      <c r="P263" s="7">
        <v>156</v>
      </c>
      <c r="Q263" s="7">
        <v>157</v>
      </c>
      <c r="R263" s="7">
        <v>157</v>
      </c>
      <c r="S263" s="7">
        <v>155</v>
      </c>
      <c r="T263" s="7">
        <v>158</v>
      </c>
      <c r="U263" s="7">
        <v>159</v>
      </c>
      <c r="V263" s="7">
        <v>159</v>
      </c>
      <c r="W263" s="7">
        <v>158</v>
      </c>
      <c r="X263" s="7">
        <v>158</v>
      </c>
      <c r="Y263" s="7">
        <v>158</v>
      </c>
      <c r="Z263" s="7">
        <v>159</v>
      </c>
      <c r="AA263" s="7">
        <v>158</v>
      </c>
      <c r="AB263" s="7">
        <v>159</v>
      </c>
      <c r="AC263" s="7">
        <v>160</v>
      </c>
      <c r="AD263" s="7">
        <v>160</v>
      </c>
      <c r="AE263" s="7">
        <v>160</v>
      </c>
      <c r="AF263" s="7">
        <v>160</v>
      </c>
      <c r="AG263" s="7">
        <v>164</v>
      </c>
      <c r="AH263" s="7">
        <v>164</v>
      </c>
      <c r="AI263" s="7">
        <v>164</v>
      </c>
      <c r="AJ263" s="7">
        <v>164</v>
      </c>
      <c r="AK263" s="7">
        <v>163</v>
      </c>
      <c r="AL263" s="7">
        <v>163</v>
      </c>
      <c r="AM263" s="7">
        <v>163</v>
      </c>
      <c r="AN263" s="7">
        <v>163</v>
      </c>
      <c r="AO263" s="7">
        <v>163</v>
      </c>
      <c r="AP263" s="7">
        <v>163</v>
      </c>
      <c r="AQ263" s="7">
        <v>163</v>
      </c>
      <c r="AR263" s="7">
        <v>165</v>
      </c>
    </row>
    <row r="264" spans="1:44">
      <c r="A264" s="23">
        <v>816</v>
      </c>
      <c r="B264" s="18" t="s">
        <v>474</v>
      </c>
      <c r="C264" s="7">
        <v>18</v>
      </c>
      <c r="D264" s="7">
        <v>18</v>
      </c>
      <c r="E264" s="7">
        <v>18</v>
      </c>
      <c r="F264" s="7">
        <v>18</v>
      </c>
      <c r="G264" s="7">
        <v>18</v>
      </c>
      <c r="H264" s="7">
        <v>18</v>
      </c>
      <c r="I264" s="7">
        <v>18</v>
      </c>
      <c r="J264" s="7">
        <v>18</v>
      </c>
      <c r="K264" s="7">
        <v>18</v>
      </c>
      <c r="L264" s="7">
        <v>18</v>
      </c>
      <c r="M264" s="7">
        <v>18</v>
      </c>
      <c r="N264" s="7">
        <v>18</v>
      </c>
      <c r="O264" s="7">
        <v>18</v>
      </c>
      <c r="P264" s="7">
        <v>18</v>
      </c>
      <c r="Q264" s="7">
        <v>18</v>
      </c>
      <c r="R264" s="7">
        <v>18</v>
      </c>
      <c r="S264" s="7">
        <v>18</v>
      </c>
      <c r="T264" s="7">
        <v>18</v>
      </c>
      <c r="U264" s="7">
        <v>15</v>
      </c>
      <c r="V264" s="7">
        <v>16</v>
      </c>
      <c r="W264" s="7">
        <v>15</v>
      </c>
      <c r="X264" s="7">
        <v>15</v>
      </c>
      <c r="Y264" s="7">
        <v>16</v>
      </c>
      <c r="Z264" s="7">
        <v>13</v>
      </c>
      <c r="AA264" s="7">
        <v>13</v>
      </c>
      <c r="AB264" s="7">
        <v>13</v>
      </c>
      <c r="AC264" s="7">
        <v>13</v>
      </c>
      <c r="AD264" s="7">
        <v>16</v>
      </c>
      <c r="AE264" s="7">
        <v>17</v>
      </c>
      <c r="AF264" s="7">
        <v>17</v>
      </c>
      <c r="AG264" s="7">
        <v>17</v>
      </c>
      <c r="AH264" s="7">
        <v>17</v>
      </c>
      <c r="AI264" s="7">
        <v>17</v>
      </c>
      <c r="AJ264" s="7">
        <v>17</v>
      </c>
      <c r="AK264" s="7">
        <v>17</v>
      </c>
      <c r="AL264" s="7">
        <v>17</v>
      </c>
      <c r="AM264" s="7">
        <v>17</v>
      </c>
      <c r="AN264" s="7">
        <v>17</v>
      </c>
      <c r="AO264" s="7">
        <v>17</v>
      </c>
      <c r="AP264" s="7">
        <v>17</v>
      </c>
      <c r="AQ264" s="7">
        <v>17</v>
      </c>
      <c r="AR264" s="7">
        <v>17</v>
      </c>
    </row>
    <row r="265" spans="1:44">
      <c r="A265" s="23">
        <v>817</v>
      </c>
      <c r="B265" s="18" t="s">
        <v>475</v>
      </c>
      <c r="C265" s="7">
        <v>30</v>
      </c>
      <c r="D265" s="7">
        <v>30</v>
      </c>
      <c r="E265" s="7">
        <v>30</v>
      </c>
      <c r="F265" s="7">
        <v>30</v>
      </c>
      <c r="G265" s="7">
        <v>30</v>
      </c>
      <c r="H265" s="7">
        <v>30</v>
      </c>
      <c r="I265" s="7">
        <v>30</v>
      </c>
      <c r="J265" s="7">
        <v>30</v>
      </c>
      <c r="K265" s="7">
        <v>30</v>
      </c>
      <c r="L265" s="7">
        <v>30</v>
      </c>
      <c r="M265" s="7">
        <v>30</v>
      </c>
      <c r="N265" s="7">
        <v>30</v>
      </c>
      <c r="O265" s="7">
        <v>30</v>
      </c>
      <c r="P265" s="7">
        <v>30</v>
      </c>
      <c r="Q265" s="7">
        <v>30</v>
      </c>
      <c r="R265" s="7">
        <v>30</v>
      </c>
      <c r="S265" s="7">
        <v>30</v>
      </c>
      <c r="T265" s="7">
        <v>30</v>
      </c>
      <c r="U265" s="7">
        <v>28</v>
      </c>
      <c r="V265" s="7">
        <v>28</v>
      </c>
      <c r="W265" s="7">
        <v>28</v>
      </c>
      <c r="X265" s="7">
        <v>27</v>
      </c>
      <c r="Y265" s="7">
        <v>27</v>
      </c>
      <c r="Z265" s="7">
        <v>27</v>
      </c>
      <c r="AA265" s="7">
        <v>27</v>
      </c>
      <c r="AB265" s="7">
        <v>27</v>
      </c>
      <c r="AC265" s="7">
        <v>27</v>
      </c>
      <c r="AD265" s="7">
        <v>29</v>
      </c>
      <c r="AE265" s="7">
        <v>28</v>
      </c>
      <c r="AF265" s="7">
        <v>28</v>
      </c>
      <c r="AG265" s="7">
        <v>27</v>
      </c>
      <c r="AH265" s="7">
        <v>27</v>
      </c>
      <c r="AI265" s="7">
        <v>27</v>
      </c>
      <c r="AJ265" s="7">
        <v>27</v>
      </c>
      <c r="AK265" s="7">
        <v>27</v>
      </c>
      <c r="AL265" s="7">
        <v>27</v>
      </c>
      <c r="AM265" s="7">
        <v>27</v>
      </c>
      <c r="AN265" s="7">
        <v>27</v>
      </c>
      <c r="AO265" s="7">
        <v>27</v>
      </c>
      <c r="AP265" s="7">
        <v>27</v>
      </c>
      <c r="AQ265" s="7">
        <v>27</v>
      </c>
      <c r="AR265" s="7">
        <v>27</v>
      </c>
    </row>
    <row r="266" spans="1:44">
      <c r="A266" s="23">
        <v>901</v>
      </c>
      <c r="B266" s="18" t="s">
        <v>476</v>
      </c>
      <c r="C266" s="7">
        <v>39</v>
      </c>
      <c r="D266" s="7">
        <v>41</v>
      </c>
      <c r="E266" s="7">
        <v>41</v>
      </c>
      <c r="F266" s="7">
        <v>41</v>
      </c>
      <c r="G266" s="7">
        <v>41</v>
      </c>
      <c r="H266" s="7">
        <v>41</v>
      </c>
      <c r="I266" s="7">
        <v>41</v>
      </c>
      <c r="J266" s="7">
        <v>41</v>
      </c>
      <c r="K266" s="7">
        <v>42</v>
      </c>
      <c r="L266" s="7">
        <v>42</v>
      </c>
      <c r="M266" s="7">
        <v>42</v>
      </c>
      <c r="N266" s="7">
        <v>42</v>
      </c>
      <c r="O266" s="7">
        <v>42</v>
      </c>
      <c r="P266" s="7">
        <v>42</v>
      </c>
      <c r="Q266" s="7">
        <v>42</v>
      </c>
      <c r="R266" s="7">
        <v>42</v>
      </c>
      <c r="S266" s="7">
        <v>42</v>
      </c>
      <c r="T266" s="7">
        <v>42</v>
      </c>
      <c r="U266" s="7">
        <v>42</v>
      </c>
      <c r="V266" s="7">
        <v>39</v>
      </c>
      <c r="W266" s="7">
        <v>40</v>
      </c>
      <c r="X266" s="7">
        <v>40</v>
      </c>
      <c r="Y266" s="7">
        <v>40</v>
      </c>
      <c r="Z266" s="7">
        <v>40</v>
      </c>
      <c r="AA266" s="7">
        <v>40</v>
      </c>
      <c r="AB266" s="7">
        <v>40</v>
      </c>
      <c r="AC266" s="7">
        <v>40</v>
      </c>
      <c r="AD266" s="7">
        <v>40</v>
      </c>
      <c r="AE266" s="7">
        <v>39</v>
      </c>
      <c r="AF266" s="7">
        <v>40</v>
      </c>
      <c r="AG266" s="7">
        <v>39</v>
      </c>
      <c r="AH266" s="7">
        <v>39</v>
      </c>
      <c r="AI266" s="7">
        <v>38</v>
      </c>
      <c r="AJ266" s="7">
        <v>38</v>
      </c>
      <c r="AK266" s="7">
        <v>38</v>
      </c>
      <c r="AL266" s="7">
        <v>38</v>
      </c>
      <c r="AM266" s="7">
        <v>38</v>
      </c>
      <c r="AN266" s="7">
        <v>38</v>
      </c>
      <c r="AO266" s="7">
        <v>38</v>
      </c>
      <c r="AP266" s="7">
        <v>37</v>
      </c>
      <c r="AQ266" s="7">
        <v>37</v>
      </c>
      <c r="AR266" s="7">
        <v>37</v>
      </c>
    </row>
    <row r="267" spans="1:44">
      <c r="A267" s="23">
        <v>902</v>
      </c>
      <c r="B267" s="18" t="s">
        <v>477</v>
      </c>
      <c r="C267" s="7">
        <v>68</v>
      </c>
      <c r="D267" s="7">
        <v>68</v>
      </c>
      <c r="E267" s="7">
        <v>68</v>
      </c>
      <c r="F267" s="7">
        <v>68</v>
      </c>
      <c r="G267" s="7">
        <v>68</v>
      </c>
      <c r="H267" s="7">
        <v>69</v>
      </c>
      <c r="I267" s="7">
        <v>70</v>
      </c>
      <c r="J267" s="7">
        <v>70</v>
      </c>
      <c r="K267" s="7">
        <v>70</v>
      </c>
      <c r="L267" s="7">
        <v>70</v>
      </c>
      <c r="M267" s="7">
        <v>70</v>
      </c>
      <c r="N267" s="7">
        <v>70</v>
      </c>
      <c r="O267" s="7">
        <v>70</v>
      </c>
      <c r="P267" s="7">
        <v>70</v>
      </c>
      <c r="Q267" s="7">
        <v>71</v>
      </c>
      <c r="R267" s="7">
        <v>71</v>
      </c>
      <c r="S267" s="7">
        <v>70</v>
      </c>
      <c r="T267" s="7">
        <v>71</v>
      </c>
      <c r="U267" s="7">
        <v>72</v>
      </c>
      <c r="V267" s="7">
        <v>72</v>
      </c>
      <c r="W267" s="7">
        <v>72</v>
      </c>
      <c r="X267" s="7">
        <v>72</v>
      </c>
      <c r="Y267" s="7">
        <v>72</v>
      </c>
      <c r="Z267" s="7">
        <v>72</v>
      </c>
      <c r="AA267" s="7">
        <v>72</v>
      </c>
      <c r="AB267" s="7">
        <v>72</v>
      </c>
      <c r="AC267" s="7">
        <v>72</v>
      </c>
      <c r="AD267" s="7">
        <v>72</v>
      </c>
      <c r="AE267" s="7">
        <v>72</v>
      </c>
      <c r="AF267" s="7">
        <v>72</v>
      </c>
      <c r="AG267" s="7">
        <v>72</v>
      </c>
      <c r="AH267" s="7">
        <v>72</v>
      </c>
      <c r="AI267" s="7">
        <v>72</v>
      </c>
      <c r="AJ267" s="7">
        <v>72</v>
      </c>
      <c r="AK267" s="7">
        <v>72</v>
      </c>
      <c r="AL267" s="7">
        <v>72</v>
      </c>
      <c r="AM267" s="7">
        <v>72</v>
      </c>
      <c r="AN267" s="7">
        <v>72</v>
      </c>
      <c r="AO267" s="7">
        <v>73</v>
      </c>
      <c r="AP267" s="7">
        <v>74</v>
      </c>
      <c r="AQ267" s="7">
        <v>74</v>
      </c>
      <c r="AR267" s="7">
        <v>71</v>
      </c>
    </row>
    <row r="268" spans="1:44">
      <c r="A268" s="23">
        <v>903</v>
      </c>
      <c r="B268" s="18" t="s">
        <v>478</v>
      </c>
      <c r="C268" s="7">
        <v>15</v>
      </c>
      <c r="D268" s="7">
        <v>15</v>
      </c>
      <c r="E268" s="7">
        <v>15</v>
      </c>
      <c r="F268" s="7">
        <v>15</v>
      </c>
      <c r="G268" s="7">
        <v>15</v>
      </c>
      <c r="H268" s="7">
        <v>14</v>
      </c>
      <c r="I268" s="7">
        <v>14</v>
      </c>
      <c r="J268" s="7">
        <v>14</v>
      </c>
      <c r="K268" s="7">
        <v>14</v>
      </c>
      <c r="L268" s="7">
        <v>14</v>
      </c>
      <c r="M268" s="7">
        <v>14</v>
      </c>
      <c r="N268" s="7">
        <v>15</v>
      </c>
      <c r="O268" s="7">
        <v>15</v>
      </c>
      <c r="P268" s="7">
        <v>15</v>
      </c>
      <c r="Q268" s="7">
        <v>15</v>
      </c>
      <c r="R268" s="7">
        <v>15</v>
      </c>
      <c r="S268" s="7">
        <v>15</v>
      </c>
      <c r="T268" s="7">
        <v>15</v>
      </c>
      <c r="U268" s="7">
        <v>15</v>
      </c>
      <c r="V268" s="7">
        <v>15</v>
      </c>
      <c r="W268" s="7">
        <v>15</v>
      </c>
      <c r="X268" s="7">
        <v>15</v>
      </c>
      <c r="Y268" s="7">
        <v>15</v>
      </c>
      <c r="Z268" s="7">
        <v>15</v>
      </c>
      <c r="AA268" s="7">
        <v>15</v>
      </c>
      <c r="AB268" s="7">
        <v>15</v>
      </c>
      <c r="AC268" s="7">
        <v>15</v>
      </c>
      <c r="AD268" s="7">
        <v>15</v>
      </c>
      <c r="AE268" s="7">
        <v>16</v>
      </c>
      <c r="AF268" s="7">
        <v>16</v>
      </c>
      <c r="AG268" s="7">
        <v>16</v>
      </c>
      <c r="AH268" s="7">
        <v>16</v>
      </c>
      <c r="AI268" s="7">
        <v>16</v>
      </c>
      <c r="AJ268" s="7">
        <v>16</v>
      </c>
      <c r="AK268" s="7">
        <v>16</v>
      </c>
      <c r="AL268" s="7">
        <v>16</v>
      </c>
      <c r="AM268" s="7">
        <v>16</v>
      </c>
      <c r="AN268" s="7">
        <v>16</v>
      </c>
      <c r="AO268" s="7">
        <v>16</v>
      </c>
      <c r="AP268" s="7">
        <v>16</v>
      </c>
      <c r="AQ268" s="7">
        <v>16</v>
      </c>
      <c r="AR268" s="7">
        <v>16</v>
      </c>
    </row>
    <row r="269" spans="1:44">
      <c r="A269" s="23">
        <v>904</v>
      </c>
      <c r="B269" s="18" t="s">
        <v>479</v>
      </c>
      <c r="C269" s="7">
        <v>89</v>
      </c>
      <c r="D269" s="7">
        <v>90</v>
      </c>
      <c r="E269" s="7">
        <v>90</v>
      </c>
      <c r="F269" s="7">
        <v>90</v>
      </c>
      <c r="G269" s="7">
        <v>89</v>
      </c>
      <c r="H269" s="7">
        <v>89</v>
      </c>
      <c r="I269" s="7">
        <v>90</v>
      </c>
      <c r="J269" s="7">
        <v>87</v>
      </c>
      <c r="K269" s="7">
        <v>88</v>
      </c>
      <c r="L269" s="7">
        <v>88</v>
      </c>
      <c r="M269" s="7">
        <v>90</v>
      </c>
      <c r="N269" s="7">
        <v>89</v>
      </c>
      <c r="O269" s="7">
        <v>90</v>
      </c>
      <c r="P269" s="7">
        <v>90</v>
      </c>
      <c r="Q269" s="7">
        <v>91</v>
      </c>
      <c r="R269" s="7">
        <v>91</v>
      </c>
      <c r="S269" s="7">
        <v>91</v>
      </c>
      <c r="T269" s="7">
        <v>93</v>
      </c>
      <c r="U269" s="7">
        <v>95</v>
      </c>
      <c r="V269" s="7">
        <v>95</v>
      </c>
      <c r="W269" s="7">
        <v>95</v>
      </c>
      <c r="X269" s="7">
        <v>95</v>
      </c>
      <c r="Y269" s="7">
        <v>94</v>
      </c>
      <c r="Z269" s="7">
        <v>94</v>
      </c>
      <c r="AA269" s="7">
        <v>94</v>
      </c>
      <c r="AB269" s="7">
        <v>95</v>
      </c>
      <c r="AC269" s="7">
        <v>98</v>
      </c>
      <c r="AD269" s="7">
        <v>99</v>
      </c>
      <c r="AE269" s="7">
        <v>100</v>
      </c>
      <c r="AF269" s="7">
        <v>100</v>
      </c>
      <c r="AG269" s="7">
        <v>102</v>
      </c>
      <c r="AH269" s="7">
        <v>102</v>
      </c>
      <c r="AI269" s="7">
        <v>102</v>
      </c>
      <c r="AJ269" s="7">
        <v>101</v>
      </c>
      <c r="AK269" s="7">
        <v>101</v>
      </c>
      <c r="AL269" s="7">
        <v>101</v>
      </c>
      <c r="AM269" s="7">
        <v>102</v>
      </c>
      <c r="AN269" s="7">
        <v>101</v>
      </c>
      <c r="AO269" s="7">
        <v>101</v>
      </c>
      <c r="AP269" s="7">
        <v>101</v>
      </c>
      <c r="AQ269" s="7">
        <v>101</v>
      </c>
      <c r="AR269" s="7">
        <v>102</v>
      </c>
    </row>
    <row r="270" spans="1:44">
      <c r="A270" s="23">
        <v>905</v>
      </c>
      <c r="B270" s="18" t="s">
        <v>480</v>
      </c>
      <c r="C270" s="7">
        <v>822</v>
      </c>
      <c r="D270" s="7">
        <v>839</v>
      </c>
      <c r="E270" s="7">
        <v>863</v>
      </c>
      <c r="F270" s="7">
        <v>853</v>
      </c>
      <c r="G270" s="7">
        <v>859</v>
      </c>
      <c r="H270" s="7">
        <v>789</v>
      </c>
      <c r="I270" s="7">
        <v>833</v>
      </c>
      <c r="J270" s="7">
        <v>839</v>
      </c>
      <c r="K270" s="7">
        <v>838</v>
      </c>
      <c r="L270" s="7">
        <v>847</v>
      </c>
      <c r="M270" s="7">
        <v>851</v>
      </c>
      <c r="N270" s="7">
        <v>853</v>
      </c>
      <c r="O270" s="7">
        <v>853</v>
      </c>
      <c r="P270" s="7">
        <v>873</v>
      </c>
      <c r="Q270" s="7">
        <v>869</v>
      </c>
      <c r="R270" s="7">
        <v>871</v>
      </c>
      <c r="S270" s="7">
        <v>876</v>
      </c>
      <c r="T270" s="7">
        <v>798</v>
      </c>
      <c r="U270" s="7">
        <v>846</v>
      </c>
      <c r="V270" s="7">
        <v>850</v>
      </c>
      <c r="W270" s="7">
        <v>848</v>
      </c>
      <c r="X270" s="7">
        <v>854</v>
      </c>
      <c r="Y270" s="7">
        <v>864</v>
      </c>
      <c r="Z270" s="7">
        <v>864</v>
      </c>
      <c r="AA270" s="7">
        <v>872</v>
      </c>
      <c r="AB270" s="7">
        <v>884</v>
      </c>
      <c r="AC270" s="7">
        <v>882</v>
      </c>
      <c r="AD270" s="7">
        <v>880</v>
      </c>
      <c r="AE270" s="7">
        <v>882</v>
      </c>
      <c r="AF270" s="7">
        <v>817</v>
      </c>
      <c r="AG270" s="7">
        <v>862</v>
      </c>
      <c r="AH270" s="7">
        <v>866</v>
      </c>
      <c r="AI270" s="7">
        <v>866</v>
      </c>
      <c r="AJ270" s="7">
        <v>865</v>
      </c>
      <c r="AK270" s="7">
        <v>868</v>
      </c>
      <c r="AL270" s="7">
        <v>871</v>
      </c>
      <c r="AM270" s="7">
        <v>879</v>
      </c>
      <c r="AN270" s="7">
        <v>891</v>
      </c>
      <c r="AO270" s="7">
        <v>884</v>
      </c>
      <c r="AP270" s="7">
        <v>886</v>
      </c>
      <c r="AQ270" s="7">
        <v>888</v>
      </c>
      <c r="AR270" s="7">
        <v>825</v>
      </c>
    </row>
    <row r="271" spans="1:44">
      <c r="A271" s="23">
        <v>906</v>
      </c>
      <c r="B271" s="18" t="s">
        <v>481</v>
      </c>
      <c r="C271" s="7">
        <v>19</v>
      </c>
      <c r="D271" s="7">
        <v>19</v>
      </c>
      <c r="E271" s="7">
        <v>19</v>
      </c>
      <c r="F271" s="7">
        <v>19</v>
      </c>
      <c r="G271" s="7">
        <v>19</v>
      </c>
      <c r="H271" s="7">
        <v>19</v>
      </c>
      <c r="I271" s="7">
        <v>19</v>
      </c>
      <c r="J271" s="7">
        <v>19</v>
      </c>
      <c r="K271" s="7">
        <v>19</v>
      </c>
      <c r="L271" s="7">
        <v>19</v>
      </c>
      <c r="M271" s="7">
        <v>19</v>
      </c>
      <c r="N271" s="7">
        <v>19</v>
      </c>
      <c r="O271" s="7">
        <v>19</v>
      </c>
      <c r="P271" s="7">
        <v>19</v>
      </c>
      <c r="Q271" s="7">
        <v>19</v>
      </c>
      <c r="R271" s="7">
        <v>19</v>
      </c>
      <c r="S271" s="7">
        <v>19</v>
      </c>
      <c r="T271" s="7">
        <v>19</v>
      </c>
      <c r="U271" s="7">
        <v>19</v>
      </c>
      <c r="V271" s="7">
        <v>19</v>
      </c>
      <c r="W271" s="7">
        <v>19</v>
      </c>
      <c r="X271" s="7">
        <v>19</v>
      </c>
      <c r="Y271" s="7">
        <v>19</v>
      </c>
      <c r="Z271" s="7">
        <v>19</v>
      </c>
      <c r="AA271" s="7">
        <v>19</v>
      </c>
      <c r="AB271" s="7">
        <v>19</v>
      </c>
      <c r="AC271" s="7">
        <v>19</v>
      </c>
      <c r="AD271" s="7">
        <v>19</v>
      </c>
      <c r="AE271" s="7">
        <v>19</v>
      </c>
      <c r="AF271" s="7">
        <v>19</v>
      </c>
      <c r="AG271" s="7">
        <v>19</v>
      </c>
      <c r="AH271" s="7">
        <v>19</v>
      </c>
      <c r="AI271" s="7">
        <v>19</v>
      </c>
      <c r="AJ271" s="7">
        <v>20</v>
      </c>
      <c r="AK271" s="7">
        <v>20</v>
      </c>
      <c r="AL271" s="7">
        <v>20</v>
      </c>
      <c r="AM271" s="7">
        <v>19</v>
      </c>
      <c r="AN271" s="7">
        <v>19</v>
      </c>
      <c r="AO271" s="7">
        <v>19</v>
      </c>
      <c r="AP271" s="7">
        <v>19</v>
      </c>
      <c r="AQ271" s="7">
        <v>19</v>
      </c>
      <c r="AR271" s="7">
        <v>19</v>
      </c>
    </row>
    <row r="272" spans="1:44">
      <c r="A272" s="23">
        <v>1002</v>
      </c>
      <c r="B272" s="18" t="s">
        <v>482</v>
      </c>
      <c r="C272" s="7">
        <v>201</v>
      </c>
      <c r="D272" s="7">
        <v>202</v>
      </c>
      <c r="E272" s="7">
        <v>203</v>
      </c>
      <c r="F272" s="7">
        <v>204</v>
      </c>
      <c r="G272" s="7">
        <v>201</v>
      </c>
      <c r="H272" s="7">
        <v>202</v>
      </c>
      <c r="I272" s="7">
        <v>201</v>
      </c>
      <c r="J272" s="7">
        <v>204</v>
      </c>
      <c r="K272" s="7">
        <v>205</v>
      </c>
      <c r="L272" s="7">
        <v>204</v>
      </c>
      <c r="M272" s="7">
        <v>204</v>
      </c>
      <c r="N272" s="7">
        <v>204</v>
      </c>
      <c r="O272" s="7">
        <v>205</v>
      </c>
      <c r="P272" s="7">
        <v>205</v>
      </c>
      <c r="Q272" s="7">
        <v>205</v>
      </c>
      <c r="R272" s="7">
        <v>203</v>
      </c>
      <c r="S272" s="7">
        <v>202</v>
      </c>
      <c r="T272" s="7">
        <v>203</v>
      </c>
      <c r="U272" s="7">
        <v>206</v>
      </c>
      <c r="V272" s="7">
        <v>207</v>
      </c>
      <c r="W272" s="7">
        <v>207</v>
      </c>
      <c r="X272" s="7">
        <v>206</v>
      </c>
      <c r="Y272" s="7">
        <v>207</v>
      </c>
      <c r="Z272" s="7">
        <v>206</v>
      </c>
      <c r="AA272" s="7">
        <v>207</v>
      </c>
      <c r="AB272" s="7">
        <v>207</v>
      </c>
      <c r="AC272" s="7">
        <v>207</v>
      </c>
      <c r="AD272" s="7">
        <v>206</v>
      </c>
      <c r="AE272" s="7">
        <v>207</v>
      </c>
      <c r="AF272" s="7">
        <v>208</v>
      </c>
      <c r="AG272" s="7">
        <v>208</v>
      </c>
      <c r="AH272" s="7">
        <v>208</v>
      </c>
      <c r="AI272" s="7">
        <v>208</v>
      </c>
      <c r="AJ272" s="7">
        <v>209</v>
      </c>
      <c r="AK272" s="7">
        <v>209</v>
      </c>
      <c r="AL272" s="7">
        <v>210</v>
      </c>
      <c r="AM272" s="7">
        <v>209</v>
      </c>
      <c r="AN272" s="7">
        <v>209</v>
      </c>
      <c r="AO272" s="7">
        <v>210</v>
      </c>
      <c r="AP272" s="7">
        <v>209</v>
      </c>
      <c r="AQ272" s="7">
        <v>208</v>
      </c>
      <c r="AR272" s="7">
        <v>208</v>
      </c>
    </row>
    <row r="273" spans="1:44">
      <c r="A273" s="23">
        <v>1003</v>
      </c>
      <c r="B273" s="18" t="s">
        <v>483</v>
      </c>
      <c r="C273" s="7">
        <v>319</v>
      </c>
      <c r="D273" s="7">
        <v>321</v>
      </c>
      <c r="E273" s="7">
        <v>323</v>
      </c>
      <c r="F273" s="7">
        <v>324</v>
      </c>
      <c r="G273" s="7">
        <v>324</v>
      </c>
      <c r="H273" s="7">
        <v>325</v>
      </c>
      <c r="I273" s="7">
        <v>326</v>
      </c>
      <c r="J273" s="7">
        <v>324</v>
      </c>
      <c r="K273" s="7">
        <v>325</v>
      </c>
      <c r="L273" s="7">
        <v>324</v>
      </c>
      <c r="M273" s="7">
        <v>324</v>
      </c>
      <c r="N273" s="7">
        <v>325</v>
      </c>
      <c r="O273" s="7">
        <v>326</v>
      </c>
      <c r="P273" s="7">
        <v>323</v>
      </c>
      <c r="Q273" s="7">
        <v>322</v>
      </c>
      <c r="R273" s="7">
        <v>321</v>
      </c>
      <c r="S273" s="7">
        <v>321</v>
      </c>
      <c r="T273" s="7">
        <v>326</v>
      </c>
      <c r="U273" s="7">
        <v>323</v>
      </c>
      <c r="V273" s="7">
        <v>323</v>
      </c>
      <c r="W273" s="7">
        <v>321</v>
      </c>
      <c r="X273" s="7">
        <v>323</v>
      </c>
      <c r="Y273" s="7">
        <v>324</v>
      </c>
      <c r="Z273" s="7">
        <v>323</v>
      </c>
      <c r="AA273" s="7">
        <v>322</v>
      </c>
      <c r="AB273" s="7">
        <v>322</v>
      </c>
      <c r="AC273" s="7">
        <v>321</v>
      </c>
      <c r="AD273" s="7">
        <v>322</v>
      </c>
      <c r="AE273" s="7">
        <v>324</v>
      </c>
      <c r="AF273" s="7">
        <v>326</v>
      </c>
      <c r="AG273" s="7">
        <v>325</v>
      </c>
      <c r="AH273" s="7">
        <v>327</v>
      </c>
      <c r="AI273" s="7">
        <v>327</v>
      </c>
      <c r="AJ273" s="7">
        <v>332</v>
      </c>
      <c r="AK273" s="7">
        <v>332</v>
      </c>
      <c r="AL273" s="7">
        <v>334</v>
      </c>
      <c r="AM273" s="7">
        <v>336</v>
      </c>
      <c r="AN273" s="7">
        <v>336</v>
      </c>
      <c r="AO273" s="7">
        <v>335</v>
      </c>
      <c r="AP273" s="7">
        <v>335</v>
      </c>
      <c r="AQ273" s="7">
        <v>335</v>
      </c>
      <c r="AR273" s="7">
        <v>338</v>
      </c>
    </row>
    <row r="274" spans="1:44">
      <c r="A274" s="23">
        <v>1004</v>
      </c>
      <c r="B274" s="18" t="s">
        <v>484</v>
      </c>
      <c r="C274" s="7">
        <v>24</v>
      </c>
      <c r="D274" s="7">
        <v>23</v>
      </c>
      <c r="E274" s="7">
        <v>23</v>
      </c>
      <c r="F274" s="7">
        <v>23</v>
      </c>
      <c r="G274" s="7">
        <v>23</v>
      </c>
      <c r="H274" s="7">
        <v>23</v>
      </c>
      <c r="I274" s="7">
        <v>25</v>
      </c>
      <c r="J274" s="7">
        <v>25</v>
      </c>
      <c r="K274" s="7">
        <v>25</v>
      </c>
      <c r="L274" s="7">
        <v>25</v>
      </c>
      <c r="M274" s="7">
        <v>25</v>
      </c>
      <c r="N274" s="7">
        <v>25</v>
      </c>
      <c r="O274" s="7">
        <v>25</v>
      </c>
      <c r="P274" s="7">
        <v>25</v>
      </c>
      <c r="Q274" s="7">
        <v>25</v>
      </c>
      <c r="R274" s="7">
        <v>25</v>
      </c>
      <c r="S274" s="7">
        <v>25</v>
      </c>
      <c r="T274" s="7">
        <v>26</v>
      </c>
      <c r="U274" s="7">
        <v>26</v>
      </c>
      <c r="V274" s="7">
        <v>26</v>
      </c>
      <c r="W274" s="7">
        <v>26</v>
      </c>
      <c r="X274" s="7">
        <v>28</v>
      </c>
      <c r="Y274" s="7">
        <v>28</v>
      </c>
      <c r="Z274" s="7">
        <v>29</v>
      </c>
      <c r="AA274" s="7">
        <v>29</v>
      </c>
      <c r="AB274" s="7">
        <v>28</v>
      </c>
      <c r="AC274" s="7">
        <v>28</v>
      </c>
      <c r="AD274" s="7">
        <v>28</v>
      </c>
      <c r="AE274" s="7">
        <v>28</v>
      </c>
      <c r="AF274" s="7">
        <v>28</v>
      </c>
      <c r="AG274" s="7">
        <v>28</v>
      </c>
      <c r="AH274" s="7">
        <v>28</v>
      </c>
      <c r="AI274" s="7">
        <v>27</v>
      </c>
      <c r="AJ274" s="7">
        <v>27</v>
      </c>
      <c r="AK274" s="7">
        <v>27</v>
      </c>
      <c r="AL274" s="7">
        <v>28</v>
      </c>
      <c r="AM274" s="7">
        <v>28</v>
      </c>
      <c r="AN274" s="7">
        <v>28</v>
      </c>
      <c r="AO274" s="7">
        <v>28</v>
      </c>
      <c r="AP274" s="7">
        <v>28</v>
      </c>
      <c r="AQ274" s="7">
        <v>28</v>
      </c>
      <c r="AR274" s="7">
        <v>28</v>
      </c>
    </row>
    <row r="275" spans="1:44">
      <c r="A275" s="23">
        <v>1005</v>
      </c>
      <c r="B275" s="18" t="s">
        <v>485</v>
      </c>
      <c r="C275" s="7">
        <v>11</v>
      </c>
      <c r="D275" s="7">
        <v>11</v>
      </c>
      <c r="E275" s="7">
        <v>11</v>
      </c>
      <c r="F275" s="7">
        <v>11</v>
      </c>
      <c r="G275" s="7">
        <v>11</v>
      </c>
      <c r="H275" s="7">
        <v>11</v>
      </c>
      <c r="I275" s="7">
        <v>11</v>
      </c>
      <c r="J275" s="7">
        <v>11</v>
      </c>
      <c r="K275" s="7">
        <v>11</v>
      </c>
      <c r="L275" s="7">
        <v>11</v>
      </c>
      <c r="M275" s="7">
        <v>11</v>
      </c>
      <c r="N275" s="7">
        <v>11</v>
      </c>
      <c r="O275" s="7">
        <v>11</v>
      </c>
      <c r="P275" s="7">
        <v>11</v>
      </c>
      <c r="Q275" s="7">
        <v>10</v>
      </c>
      <c r="R275" s="7">
        <v>10</v>
      </c>
      <c r="S275" s="7">
        <v>10</v>
      </c>
      <c r="T275" s="7">
        <v>10</v>
      </c>
      <c r="U275" s="7">
        <v>13</v>
      </c>
      <c r="V275" s="7">
        <v>13</v>
      </c>
      <c r="W275" s="7">
        <v>12</v>
      </c>
      <c r="X275" s="7">
        <v>11</v>
      </c>
      <c r="Y275" s="7">
        <v>11</v>
      </c>
      <c r="Z275" s="7">
        <v>11</v>
      </c>
      <c r="AA275" s="7">
        <v>11</v>
      </c>
      <c r="AB275" s="7">
        <v>11</v>
      </c>
      <c r="AC275" s="7">
        <v>11</v>
      </c>
      <c r="AD275" s="7">
        <v>11</v>
      </c>
      <c r="AE275" s="7">
        <v>11</v>
      </c>
      <c r="AF275" s="7">
        <v>11</v>
      </c>
      <c r="AG275" s="7">
        <v>12</v>
      </c>
      <c r="AH275" s="7">
        <v>12</v>
      </c>
      <c r="AI275" s="7">
        <v>12</v>
      </c>
      <c r="AJ275" s="7">
        <v>11</v>
      </c>
      <c r="AK275" s="7">
        <v>11</v>
      </c>
      <c r="AL275" s="7">
        <v>11</v>
      </c>
      <c r="AM275" s="7">
        <v>11</v>
      </c>
      <c r="AN275" s="7">
        <v>10</v>
      </c>
      <c r="AO275" s="7">
        <v>10</v>
      </c>
      <c r="AP275" s="7">
        <v>10</v>
      </c>
      <c r="AQ275" s="7">
        <v>10</v>
      </c>
      <c r="AR275" s="7">
        <v>11</v>
      </c>
    </row>
    <row r="276" spans="1:44">
      <c r="A276" s="22">
        <v>101</v>
      </c>
      <c r="B276" s="17" t="s">
        <v>349</v>
      </c>
      <c r="C276" s="1">
        <v>981</v>
      </c>
      <c r="D276" s="1">
        <v>983</v>
      </c>
      <c r="E276" s="1">
        <v>974</v>
      </c>
      <c r="F276" s="1">
        <v>974</v>
      </c>
      <c r="G276" s="1">
        <v>972</v>
      </c>
      <c r="H276" s="1">
        <v>968</v>
      </c>
      <c r="I276" s="1">
        <v>971</v>
      </c>
      <c r="J276" s="1">
        <v>978</v>
      </c>
      <c r="K276" s="1">
        <v>982</v>
      </c>
      <c r="L276" s="1">
        <v>984</v>
      </c>
      <c r="M276" s="1">
        <v>987</v>
      </c>
      <c r="N276" s="1">
        <v>983</v>
      </c>
      <c r="O276" s="1">
        <v>984</v>
      </c>
      <c r="P276" s="1">
        <v>985</v>
      </c>
      <c r="Q276" s="1">
        <v>986</v>
      </c>
      <c r="R276" s="1">
        <v>988</v>
      </c>
      <c r="S276" s="1">
        <v>988</v>
      </c>
      <c r="T276" s="1">
        <v>993</v>
      </c>
      <c r="U276" s="1">
        <v>992</v>
      </c>
      <c r="V276" s="1">
        <v>992</v>
      </c>
      <c r="W276" s="1">
        <v>994</v>
      </c>
      <c r="X276" s="1">
        <v>1000</v>
      </c>
      <c r="Y276" s="1">
        <v>1000</v>
      </c>
      <c r="Z276" s="1">
        <v>1003</v>
      </c>
      <c r="AA276" s="1">
        <v>1002</v>
      </c>
      <c r="AB276" s="1">
        <v>1002</v>
      </c>
      <c r="AC276" s="1">
        <v>998</v>
      </c>
      <c r="AD276" s="1">
        <v>998</v>
      </c>
      <c r="AE276" s="1">
        <v>998</v>
      </c>
      <c r="AF276" s="1">
        <v>1004</v>
      </c>
      <c r="AG276" s="1">
        <v>1011</v>
      </c>
      <c r="AH276" s="1">
        <v>1010</v>
      </c>
      <c r="AI276" s="1">
        <v>1013</v>
      </c>
      <c r="AJ276" s="1">
        <v>1012</v>
      </c>
      <c r="AK276" s="1">
        <v>1014</v>
      </c>
      <c r="AL276" s="1">
        <v>1011</v>
      </c>
      <c r="AM276" s="1">
        <v>1009</v>
      </c>
      <c r="AN276" s="1">
        <v>1007</v>
      </c>
      <c r="AO276" s="1">
        <v>1011</v>
      </c>
      <c r="AP276" s="1">
        <v>1012</v>
      </c>
      <c r="AQ276" s="1">
        <v>1014</v>
      </c>
      <c r="AR276" s="1">
        <v>1014</v>
      </c>
    </row>
    <row r="277" spans="1:44">
      <c r="A277" s="23">
        <v>102</v>
      </c>
      <c r="B277" s="18" t="s">
        <v>350</v>
      </c>
      <c r="C277" s="3">
        <v>94</v>
      </c>
      <c r="D277" s="3">
        <v>93</v>
      </c>
      <c r="E277" s="3">
        <v>93</v>
      </c>
      <c r="F277" s="3">
        <v>93</v>
      </c>
      <c r="G277" s="3">
        <v>94</v>
      </c>
      <c r="H277" s="3">
        <v>94</v>
      </c>
      <c r="I277" s="3">
        <v>95</v>
      </c>
      <c r="J277" s="3">
        <v>94</v>
      </c>
      <c r="K277" s="3">
        <v>94</v>
      </c>
      <c r="L277" s="3">
        <v>94</v>
      </c>
      <c r="M277" s="3">
        <v>93</v>
      </c>
      <c r="N277" s="3">
        <v>92</v>
      </c>
      <c r="O277" s="3">
        <v>90</v>
      </c>
      <c r="P277" s="3">
        <v>91</v>
      </c>
      <c r="Q277" s="3">
        <v>91</v>
      </c>
      <c r="R277" s="3">
        <v>91</v>
      </c>
      <c r="S277" s="3">
        <v>91</v>
      </c>
      <c r="T277" s="3">
        <v>91</v>
      </c>
      <c r="U277" s="3">
        <v>92</v>
      </c>
      <c r="V277" s="3">
        <v>92</v>
      </c>
      <c r="W277" s="3">
        <v>90</v>
      </c>
      <c r="X277" s="3">
        <v>90</v>
      </c>
      <c r="Y277" s="3">
        <v>90</v>
      </c>
      <c r="Z277" s="3">
        <v>90</v>
      </c>
      <c r="AA277" s="3">
        <v>88</v>
      </c>
      <c r="AB277" s="3">
        <v>88</v>
      </c>
      <c r="AC277" s="3">
        <v>88</v>
      </c>
      <c r="AD277" s="3">
        <v>89</v>
      </c>
      <c r="AE277" s="3">
        <v>89</v>
      </c>
      <c r="AF277" s="3">
        <v>93</v>
      </c>
      <c r="AG277" s="3">
        <v>95</v>
      </c>
      <c r="AH277" s="3">
        <v>95</v>
      </c>
      <c r="AI277" s="3">
        <v>95</v>
      </c>
      <c r="AJ277" s="3">
        <v>95</v>
      </c>
      <c r="AK277" s="3">
        <v>96</v>
      </c>
      <c r="AL277" s="3">
        <v>95</v>
      </c>
      <c r="AM277" s="3">
        <v>96</v>
      </c>
      <c r="AN277" s="3">
        <v>97</v>
      </c>
      <c r="AO277" s="3">
        <v>96</v>
      </c>
      <c r="AP277" s="3">
        <v>97</v>
      </c>
      <c r="AQ277" s="3">
        <v>97</v>
      </c>
      <c r="AR277" s="3">
        <v>97</v>
      </c>
    </row>
    <row r="278" spans="1:44">
      <c r="A278" s="23">
        <v>103</v>
      </c>
      <c r="B278" s="18" t="s">
        <v>351</v>
      </c>
      <c r="C278" s="3">
        <v>1</v>
      </c>
      <c r="D278" s="3">
        <v>1</v>
      </c>
      <c r="E278" s="3">
        <v>1</v>
      </c>
      <c r="F278" s="3">
        <v>1</v>
      </c>
      <c r="G278" s="3">
        <v>1</v>
      </c>
      <c r="H278" s="3">
        <v>1</v>
      </c>
      <c r="I278" s="3">
        <v>1</v>
      </c>
      <c r="J278" s="3">
        <v>1</v>
      </c>
      <c r="K278" s="3">
        <v>1</v>
      </c>
      <c r="L278" s="3">
        <v>1</v>
      </c>
      <c r="M278" s="3">
        <v>1</v>
      </c>
      <c r="N278" s="3">
        <v>1</v>
      </c>
      <c r="O278" s="3">
        <v>1</v>
      </c>
      <c r="P278" s="3">
        <v>1</v>
      </c>
      <c r="Q278" s="3">
        <v>1</v>
      </c>
      <c r="R278" s="3">
        <v>1</v>
      </c>
      <c r="S278" s="3">
        <v>1</v>
      </c>
      <c r="T278" s="3">
        <v>1</v>
      </c>
      <c r="U278" s="3">
        <v>1</v>
      </c>
      <c r="V278" s="3">
        <v>1</v>
      </c>
      <c r="W278" s="3">
        <v>1</v>
      </c>
      <c r="X278" s="3">
        <v>1</v>
      </c>
      <c r="Y278" s="3">
        <v>1</v>
      </c>
      <c r="Z278" s="3">
        <v>1</v>
      </c>
      <c r="AA278" s="3">
        <v>1</v>
      </c>
      <c r="AB278" s="3">
        <v>1</v>
      </c>
      <c r="AC278" s="3">
        <v>1</v>
      </c>
      <c r="AD278" s="3">
        <v>1</v>
      </c>
      <c r="AE278" s="3">
        <v>1</v>
      </c>
      <c r="AF278" s="3">
        <v>1</v>
      </c>
      <c r="AG278" s="3">
        <v>1</v>
      </c>
      <c r="AH278" s="3">
        <v>1</v>
      </c>
      <c r="AI278" s="3">
        <v>1</v>
      </c>
      <c r="AJ278" s="3">
        <v>1</v>
      </c>
      <c r="AK278" s="3">
        <v>1</v>
      </c>
      <c r="AL278" s="3">
        <v>1</v>
      </c>
      <c r="AM278" s="3">
        <v>1</v>
      </c>
      <c r="AN278" s="3">
        <v>2</v>
      </c>
      <c r="AO278" s="3">
        <v>2</v>
      </c>
      <c r="AP278" s="3">
        <v>2</v>
      </c>
      <c r="AQ278" s="3">
        <v>2</v>
      </c>
      <c r="AR278" s="3">
        <v>2</v>
      </c>
    </row>
    <row r="279" spans="1:44">
      <c r="A279" s="23">
        <v>201</v>
      </c>
      <c r="B279" s="18" t="s">
        <v>352</v>
      </c>
      <c r="C279" s="3">
        <v>8</v>
      </c>
      <c r="D279" s="3">
        <v>8</v>
      </c>
      <c r="E279" s="3">
        <v>8</v>
      </c>
      <c r="F279" s="3">
        <v>8</v>
      </c>
      <c r="G279" s="3">
        <v>8</v>
      </c>
      <c r="H279" s="3">
        <v>8</v>
      </c>
      <c r="I279" s="3">
        <v>8</v>
      </c>
      <c r="J279" s="3">
        <v>8</v>
      </c>
      <c r="K279" s="3">
        <v>9</v>
      </c>
      <c r="L279" s="3">
        <v>9</v>
      </c>
      <c r="M279" s="3">
        <v>10</v>
      </c>
      <c r="N279" s="3">
        <v>10</v>
      </c>
      <c r="O279" s="3">
        <v>10</v>
      </c>
      <c r="P279" s="3">
        <v>10</v>
      </c>
      <c r="Q279" s="3">
        <v>10</v>
      </c>
      <c r="R279" s="3">
        <v>9</v>
      </c>
      <c r="S279" s="3">
        <v>9</v>
      </c>
      <c r="T279" s="3">
        <v>9</v>
      </c>
      <c r="U279" s="3">
        <v>9</v>
      </c>
      <c r="V279" s="3">
        <v>9</v>
      </c>
      <c r="W279" s="3">
        <v>9</v>
      </c>
      <c r="X279" s="3">
        <v>8</v>
      </c>
      <c r="Y279" s="3">
        <v>9</v>
      </c>
      <c r="Z279" s="3">
        <v>9</v>
      </c>
      <c r="AA279" s="3">
        <v>9</v>
      </c>
      <c r="AB279" s="3">
        <v>9</v>
      </c>
      <c r="AC279" s="3">
        <v>9</v>
      </c>
      <c r="AD279" s="3">
        <v>9</v>
      </c>
      <c r="AE279" s="3">
        <v>9</v>
      </c>
      <c r="AF279" s="3">
        <v>9</v>
      </c>
      <c r="AG279" s="3">
        <v>9</v>
      </c>
      <c r="AH279" s="3">
        <v>9</v>
      </c>
      <c r="AI279" s="3">
        <v>9</v>
      </c>
      <c r="AJ279" s="3">
        <v>9</v>
      </c>
      <c r="AK279" s="3">
        <v>9</v>
      </c>
      <c r="AL279" s="3">
        <v>9</v>
      </c>
      <c r="AM279" s="3">
        <v>9</v>
      </c>
      <c r="AN279" s="3">
        <v>9</v>
      </c>
      <c r="AO279" s="3">
        <v>9</v>
      </c>
      <c r="AP279" s="3">
        <v>9</v>
      </c>
      <c r="AQ279" s="3">
        <v>8</v>
      </c>
      <c r="AR279" s="3">
        <v>8</v>
      </c>
    </row>
    <row r="280" spans="1:44">
      <c r="A280" s="23">
        <v>202</v>
      </c>
      <c r="B280" s="18" t="s">
        <v>353</v>
      </c>
      <c r="C280" s="3">
        <v>24</v>
      </c>
      <c r="D280" s="3">
        <v>24</v>
      </c>
      <c r="E280" s="3">
        <v>20</v>
      </c>
      <c r="F280" s="3">
        <v>21</v>
      </c>
      <c r="G280" s="3">
        <v>21</v>
      </c>
      <c r="H280" s="3">
        <v>21</v>
      </c>
      <c r="I280" s="3">
        <v>21</v>
      </c>
      <c r="J280" s="3">
        <v>21</v>
      </c>
      <c r="K280" s="3">
        <v>21</v>
      </c>
      <c r="L280" s="3">
        <v>21</v>
      </c>
      <c r="M280" s="3">
        <v>21</v>
      </c>
      <c r="N280" s="3">
        <v>21</v>
      </c>
      <c r="O280" s="3">
        <v>22</v>
      </c>
      <c r="P280" s="3">
        <v>22</v>
      </c>
      <c r="Q280" s="3">
        <v>22</v>
      </c>
      <c r="R280" s="3">
        <v>22</v>
      </c>
      <c r="S280" s="3">
        <v>21</v>
      </c>
      <c r="T280" s="3">
        <v>21</v>
      </c>
      <c r="U280" s="3">
        <v>21</v>
      </c>
      <c r="V280" s="3">
        <v>21</v>
      </c>
      <c r="W280" s="3">
        <v>21</v>
      </c>
      <c r="X280" s="3">
        <v>21</v>
      </c>
      <c r="Y280" s="3">
        <v>21</v>
      </c>
      <c r="Z280" s="3">
        <v>21</v>
      </c>
      <c r="AA280" s="3">
        <v>21</v>
      </c>
      <c r="AB280" s="3">
        <v>21</v>
      </c>
      <c r="AC280" s="3">
        <v>21</v>
      </c>
      <c r="AD280" s="3">
        <v>21</v>
      </c>
      <c r="AE280" s="3">
        <v>21</v>
      </c>
      <c r="AF280" s="3">
        <v>21</v>
      </c>
      <c r="AG280" s="3">
        <v>21</v>
      </c>
      <c r="AH280" s="3">
        <v>21</v>
      </c>
      <c r="AI280" s="3">
        <v>21</v>
      </c>
      <c r="AJ280" s="3">
        <v>21</v>
      </c>
      <c r="AK280" s="3">
        <v>21</v>
      </c>
      <c r="AL280" s="3">
        <v>21</v>
      </c>
      <c r="AM280" s="3">
        <v>21</v>
      </c>
      <c r="AN280" s="3">
        <v>21</v>
      </c>
      <c r="AO280" s="3">
        <v>21</v>
      </c>
      <c r="AP280" s="3">
        <v>21</v>
      </c>
      <c r="AQ280" s="3">
        <v>21</v>
      </c>
      <c r="AR280" s="3">
        <v>21</v>
      </c>
    </row>
    <row r="281" spans="1:44">
      <c r="A281" s="23">
        <v>203</v>
      </c>
      <c r="B281" s="18" t="s">
        <v>354</v>
      </c>
      <c r="C281" s="3">
        <v>25</v>
      </c>
      <c r="D281" s="3">
        <v>25</v>
      </c>
      <c r="E281" s="3">
        <v>25</v>
      </c>
      <c r="F281" s="3">
        <v>25</v>
      </c>
      <c r="G281" s="3">
        <v>25</v>
      </c>
      <c r="H281" s="3">
        <v>25</v>
      </c>
      <c r="I281" s="3">
        <v>25</v>
      </c>
      <c r="J281" s="3">
        <v>25</v>
      </c>
      <c r="K281" s="3">
        <v>26</v>
      </c>
      <c r="L281" s="3">
        <v>26</v>
      </c>
      <c r="M281" s="3">
        <v>27</v>
      </c>
      <c r="N281" s="3">
        <v>27</v>
      </c>
      <c r="O281" s="3">
        <v>27</v>
      </c>
      <c r="P281" s="3">
        <v>27</v>
      </c>
      <c r="Q281" s="3">
        <v>27</v>
      </c>
      <c r="R281" s="3">
        <v>27</v>
      </c>
      <c r="S281" s="3">
        <v>27</v>
      </c>
      <c r="T281" s="3">
        <v>27</v>
      </c>
      <c r="U281" s="3">
        <v>27</v>
      </c>
      <c r="V281" s="3">
        <v>27</v>
      </c>
      <c r="W281" s="3">
        <v>27</v>
      </c>
      <c r="X281" s="3">
        <v>27</v>
      </c>
      <c r="Y281" s="3">
        <v>27</v>
      </c>
      <c r="Z281" s="3">
        <v>27</v>
      </c>
      <c r="AA281" s="3">
        <v>27</v>
      </c>
      <c r="AB281" s="3">
        <v>27</v>
      </c>
      <c r="AC281" s="3">
        <v>27</v>
      </c>
      <c r="AD281" s="3">
        <v>27</v>
      </c>
      <c r="AE281" s="3">
        <v>27</v>
      </c>
      <c r="AF281" s="3">
        <v>27</v>
      </c>
      <c r="AG281" s="3">
        <v>27</v>
      </c>
      <c r="AH281" s="3">
        <v>27</v>
      </c>
      <c r="AI281" s="3">
        <v>27</v>
      </c>
      <c r="AJ281" s="3">
        <v>28</v>
      </c>
      <c r="AK281" s="3">
        <v>29</v>
      </c>
      <c r="AL281" s="3">
        <v>29</v>
      </c>
      <c r="AM281" s="3">
        <v>29</v>
      </c>
      <c r="AN281" s="3">
        <v>29</v>
      </c>
      <c r="AO281" s="3">
        <v>29</v>
      </c>
      <c r="AP281" s="3">
        <v>29</v>
      </c>
      <c r="AQ281" s="3">
        <v>29</v>
      </c>
      <c r="AR281" s="3">
        <v>29</v>
      </c>
    </row>
    <row r="282" spans="1:44">
      <c r="A282" s="23">
        <v>204</v>
      </c>
      <c r="B282" s="18" t="s">
        <v>355</v>
      </c>
      <c r="C282" s="3">
        <v>10</v>
      </c>
      <c r="D282" s="3">
        <v>10</v>
      </c>
      <c r="E282" s="3">
        <v>10</v>
      </c>
      <c r="F282" s="3">
        <v>10</v>
      </c>
      <c r="G282" s="3">
        <v>10</v>
      </c>
      <c r="H282" s="3">
        <v>11</v>
      </c>
      <c r="I282" s="3">
        <v>11</v>
      </c>
      <c r="J282" s="3">
        <v>11</v>
      </c>
      <c r="K282" s="3">
        <v>14</v>
      </c>
      <c r="L282" s="3">
        <v>14</v>
      </c>
      <c r="M282" s="3">
        <v>14</v>
      </c>
      <c r="N282" s="3">
        <v>14</v>
      </c>
      <c r="O282" s="3">
        <v>14</v>
      </c>
      <c r="P282" s="3">
        <v>14</v>
      </c>
      <c r="Q282" s="3">
        <v>14</v>
      </c>
      <c r="R282" s="3">
        <v>14</v>
      </c>
      <c r="S282" s="3">
        <v>14</v>
      </c>
      <c r="T282" s="3">
        <v>14</v>
      </c>
      <c r="U282" s="3">
        <v>14</v>
      </c>
      <c r="V282" s="3">
        <v>14</v>
      </c>
      <c r="W282" s="3">
        <v>14</v>
      </c>
      <c r="X282" s="3">
        <v>14</v>
      </c>
      <c r="Y282" s="3">
        <v>14</v>
      </c>
      <c r="Z282" s="3">
        <v>13</v>
      </c>
      <c r="AA282" s="3">
        <v>13</v>
      </c>
      <c r="AB282" s="3">
        <v>13</v>
      </c>
      <c r="AC282" s="3">
        <v>13</v>
      </c>
      <c r="AD282" s="3">
        <v>13</v>
      </c>
      <c r="AE282" s="3">
        <v>13</v>
      </c>
      <c r="AF282" s="3">
        <v>13</v>
      </c>
      <c r="AG282" s="3">
        <v>13</v>
      </c>
      <c r="AH282" s="3">
        <v>13</v>
      </c>
      <c r="AI282" s="3">
        <v>13</v>
      </c>
      <c r="AJ282" s="3">
        <v>13</v>
      </c>
      <c r="AK282" s="3">
        <v>13</v>
      </c>
      <c r="AL282" s="3">
        <v>13</v>
      </c>
      <c r="AM282" s="3">
        <v>13</v>
      </c>
      <c r="AN282" s="3">
        <v>13</v>
      </c>
      <c r="AO282" s="3">
        <v>13</v>
      </c>
      <c r="AP282" s="3">
        <v>13</v>
      </c>
      <c r="AQ282" s="3">
        <v>13</v>
      </c>
      <c r="AR282" s="3">
        <v>13</v>
      </c>
    </row>
    <row r="283" spans="1:44">
      <c r="A283" s="23">
        <v>205</v>
      </c>
      <c r="B283" s="18" t="s">
        <v>356</v>
      </c>
      <c r="C283" s="3">
        <v>7</v>
      </c>
      <c r="D283" s="3">
        <v>7</v>
      </c>
      <c r="E283" s="3">
        <v>7</v>
      </c>
      <c r="F283" s="3">
        <v>7</v>
      </c>
      <c r="G283" s="3">
        <v>7</v>
      </c>
      <c r="H283" s="3">
        <v>7</v>
      </c>
      <c r="I283" s="3">
        <v>7</v>
      </c>
      <c r="J283" s="3">
        <v>7</v>
      </c>
      <c r="K283" s="3">
        <v>7</v>
      </c>
      <c r="L283" s="3">
        <v>7</v>
      </c>
      <c r="M283" s="3">
        <v>7</v>
      </c>
      <c r="N283" s="3">
        <v>7</v>
      </c>
      <c r="O283" s="3">
        <v>7</v>
      </c>
      <c r="P283" s="3">
        <v>7</v>
      </c>
      <c r="Q283" s="3">
        <v>7</v>
      </c>
      <c r="R283" s="3">
        <v>7</v>
      </c>
      <c r="S283" s="3">
        <v>7</v>
      </c>
      <c r="T283" s="3">
        <v>7</v>
      </c>
      <c r="U283" s="3">
        <v>7</v>
      </c>
      <c r="V283" s="3">
        <v>7</v>
      </c>
      <c r="W283" s="3">
        <v>7</v>
      </c>
      <c r="X283" s="3">
        <v>7</v>
      </c>
      <c r="Y283" s="3">
        <v>9</v>
      </c>
      <c r="Z283" s="3">
        <v>9</v>
      </c>
      <c r="AA283" s="3">
        <v>9</v>
      </c>
      <c r="AB283" s="3">
        <v>9</v>
      </c>
      <c r="AC283" s="3">
        <v>9</v>
      </c>
      <c r="AD283" s="3">
        <v>9</v>
      </c>
      <c r="AE283" s="3">
        <v>9</v>
      </c>
      <c r="AF283" s="3">
        <v>9</v>
      </c>
      <c r="AG283" s="3">
        <v>8</v>
      </c>
      <c r="AH283" s="3">
        <v>8</v>
      </c>
      <c r="AI283" s="3">
        <v>8</v>
      </c>
      <c r="AJ283" s="3">
        <v>8</v>
      </c>
      <c r="AK283" s="3">
        <v>7</v>
      </c>
      <c r="AL283" s="3">
        <v>7</v>
      </c>
      <c r="AM283" s="3">
        <v>7</v>
      </c>
      <c r="AN283" s="3">
        <v>7</v>
      </c>
      <c r="AO283" s="3">
        <v>7</v>
      </c>
      <c r="AP283" s="3">
        <v>9</v>
      </c>
      <c r="AQ283" s="3">
        <v>9</v>
      </c>
      <c r="AR283" s="3">
        <v>9</v>
      </c>
    </row>
    <row r="284" spans="1:44">
      <c r="A284" s="23">
        <v>206</v>
      </c>
      <c r="B284" s="18" t="s">
        <v>357</v>
      </c>
      <c r="C284" s="3">
        <v>60</v>
      </c>
      <c r="D284" s="3">
        <v>61</v>
      </c>
      <c r="E284" s="3">
        <v>61</v>
      </c>
      <c r="F284" s="3">
        <v>61</v>
      </c>
      <c r="G284" s="3">
        <v>61</v>
      </c>
      <c r="H284" s="3">
        <v>61</v>
      </c>
      <c r="I284" s="3">
        <v>62</v>
      </c>
      <c r="J284" s="3">
        <v>62</v>
      </c>
      <c r="K284" s="3">
        <v>63</v>
      </c>
      <c r="L284" s="3">
        <v>64</v>
      </c>
      <c r="M284" s="3">
        <v>64</v>
      </c>
      <c r="N284" s="3">
        <v>64</v>
      </c>
      <c r="O284" s="3">
        <v>65</v>
      </c>
      <c r="P284" s="3">
        <v>67</v>
      </c>
      <c r="Q284" s="3">
        <v>67</v>
      </c>
      <c r="R284" s="3">
        <v>68</v>
      </c>
      <c r="S284" s="3">
        <v>68</v>
      </c>
      <c r="T284" s="3">
        <v>68</v>
      </c>
      <c r="U284" s="3">
        <v>69</v>
      </c>
      <c r="V284" s="3">
        <v>69</v>
      </c>
      <c r="W284" s="3">
        <v>69</v>
      </c>
      <c r="X284" s="3">
        <v>68</v>
      </c>
      <c r="Y284" s="3">
        <v>68</v>
      </c>
      <c r="Z284" s="3">
        <v>69</v>
      </c>
      <c r="AA284" s="3">
        <v>69</v>
      </c>
      <c r="AB284" s="3">
        <v>69</v>
      </c>
      <c r="AC284" s="3">
        <v>68</v>
      </c>
      <c r="AD284" s="3">
        <v>68</v>
      </c>
      <c r="AE284" s="3">
        <v>68</v>
      </c>
      <c r="AF284" s="3">
        <v>67</v>
      </c>
      <c r="AG284" s="3">
        <v>67</v>
      </c>
      <c r="AH284" s="3">
        <v>68</v>
      </c>
      <c r="AI284" s="3">
        <v>68</v>
      </c>
      <c r="AJ284" s="3">
        <v>68</v>
      </c>
      <c r="AK284" s="3">
        <v>68</v>
      </c>
      <c r="AL284" s="3">
        <v>68</v>
      </c>
      <c r="AM284" s="3">
        <v>68</v>
      </c>
      <c r="AN284" s="3">
        <v>69</v>
      </c>
      <c r="AO284" s="3">
        <v>69</v>
      </c>
      <c r="AP284" s="3">
        <v>73</v>
      </c>
      <c r="AQ284" s="3">
        <v>73</v>
      </c>
      <c r="AR284" s="3">
        <v>72</v>
      </c>
    </row>
    <row r="285" spans="1:44">
      <c r="A285" s="23">
        <v>207</v>
      </c>
      <c r="B285" s="18" t="s">
        <v>358</v>
      </c>
      <c r="C285" s="3">
        <v>72</v>
      </c>
      <c r="D285" s="3">
        <v>72</v>
      </c>
      <c r="E285" s="3">
        <v>72</v>
      </c>
      <c r="F285" s="3">
        <v>72</v>
      </c>
      <c r="G285" s="3">
        <v>71</v>
      </c>
      <c r="H285" s="3">
        <v>71</v>
      </c>
      <c r="I285" s="3">
        <v>71</v>
      </c>
      <c r="J285" s="3">
        <v>71</v>
      </c>
      <c r="K285" s="3">
        <v>71</v>
      </c>
      <c r="L285" s="3">
        <v>71</v>
      </c>
      <c r="M285" s="3">
        <v>71</v>
      </c>
      <c r="N285" s="3">
        <v>71</v>
      </c>
      <c r="O285" s="3">
        <v>71</v>
      </c>
      <c r="P285" s="3">
        <v>73</v>
      </c>
      <c r="Q285" s="3">
        <v>72</v>
      </c>
      <c r="R285" s="3">
        <v>75</v>
      </c>
      <c r="S285" s="3">
        <v>75</v>
      </c>
      <c r="T285" s="3">
        <v>72</v>
      </c>
      <c r="U285" s="3">
        <v>72</v>
      </c>
      <c r="V285" s="3">
        <v>72</v>
      </c>
      <c r="W285" s="3">
        <v>72</v>
      </c>
      <c r="X285" s="3">
        <v>72</v>
      </c>
      <c r="Y285" s="3">
        <v>72</v>
      </c>
      <c r="Z285" s="3">
        <v>72</v>
      </c>
      <c r="AA285" s="3">
        <v>72</v>
      </c>
      <c r="AB285" s="3">
        <v>72</v>
      </c>
      <c r="AC285" s="3">
        <v>75</v>
      </c>
      <c r="AD285" s="3">
        <v>75</v>
      </c>
      <c r="AE285" s="3">
        <v>75</v>
      </c>
      <c r="AF285" s="3">
        <v>75</v>
      </c>
      <c r="AG285" s="3">
        <v>75</v>
      </c>
      <c r="AH285" s="3">
        <v>75</v>
      </c>
      <c r="AI285" s="3">
        <v>75</v>
      </c>
      <c r="AJ285" s="3">
        <v>75</v>
      </c>
      <c r="AK285" s="3">
        <v>75</v>
      </c>
      <c r="AL285" s="3">
        <v>75</v>
      </c>
      <c r="AM285" s="3">
        <v>75</v>
      </c>
      <c r="AN285" s="3">
        <v>72</v>
      </c>
      <c r="AO285" s="3">
        <v>72</v>
      </c>
      <c r="AP285" s="3">
        <v>72</v>
      </c>
      <c r="AQ285" s="3">
        <v>72</v>
      </c>
      <c r="AR285" s="3">
        <v>72</v>
      </c>
    </row>
    <row r="286" spans="1:44">
      <c r="A286" s="23">
        <v>208</v>
      </c>
      <c r="B286" s="18" t="s">
        <v>359</v>
      </c>
      <c r="C286" s="3">
        <v>163</v>
      </c>
      <c r="D286" s="3">
        <v>163</v>
      </c>
      <c r="E286" s="3">
        <v>163</v>
      </c>
      <c r="F286" s="3">
        <v>162</v>
      </c>
      <c r="G286" s="3">
        <v>162</v>
      </c>
      <c r="H286" s="3">
        <v>162</v>
      </c>
      <c r="I286" s="3">
        <v>160</v>
      </c>
      <c r="J286" s="3">
        <v>163</v>
      </c>
      <c r="K286" s="3">
        <v>162</v>
      </c>
      <c r="L286" s="3">
        <v>162</v>
      </c>
      <c r="M286" s="3">
        <v>162</v>
      </c>
      <c r="N286" s="3">
        <v>162</v>
      </c>
      <c r="O286" s="3">
        <v>162</v>
      </c>
      <c r="P286" s="3">
        <v>163</v>
      </c>
      <c r="Q286" s="3">
        <v>164</v>
      </c>
      <c r="R286" s="3">
        <v>163</v>
      </c>
      <c r="S286" s="3">
        <v>163</v>
      </c>
      <c r="T286" s="3">
        <v>161</v>
      </c>
      <c r="U286" s="3">
        <v>159</v>
      </c>
      <c r="V286" s="3">
        <v>159</v>
      </c>
      <c r="W286" s="3">
        <v>160</v>
      </c>
      <c r="X286" s="3">
        <v>160</v>
      </c>
      <c r="Y286" s="3">
        <v>159</v>
      </c>
      <c r="Z286" s="3">
        <v>157</v>
      </c>
      <c r="AA286" s="3">
        <v>157</v>
      </c>
      <c r="AB286" s="3">
        <v>157</v>
      </c>
      <c r="AC286" s="3">
        <v>157</v>
      </c>
      <c r="AD286" s="3">
        <v>156</v>
      </c>
      <c r="AE286" s="3">
        <v>161</v>
      </c>
      <c r="AF286" s="3">
        <v>160</v>
      </c>
      <c r="AG286" s="3">
        <v>160</v>
      </c>
      <c r="AH286" s="3">
        <v>161</v>
      </c>
      <c r="AI286" s="3">
        <v>161</v>
      </c>
      <c r="AJ286" s="3">
        <v>164</v>
      </c>
      <c r="AK286" s="3">
        <v>166</v>
      </c>
      <c r="AL286" s="3">
        <v>168</v>
      </c>
      <c r="AM286" s="3">
        <v>165</v>
      </c>
      <c r="AN286" s="3">
        <v>165</v>
      </c>
      <c r="AO286" s="3">
        <v>162</v>
      </c>
      <c r="AP286" s="3">
        <v>162</v>
      </c>
      <c r="AQ286" s="3">
        <v>163</v>
      </c>
      <c r="AR286" s="3">
        <v>163</v>
      </c>
    </row>
    <row r="287" spans="1:44">
      <c r="A287" s="23">
        <v>211</v>
      </c>
      <c r="B287" s="18" t="s">
        <v>360</v>
      </c>
      <c r="C287" s="3">
        <v>26</v>
      </c>
      <c r="D287" s="3">
        <v>26</v>
      </c>
      <c r="E287" s="3">
        <v>26</v>
      </c>
      <c r="F287" s="3">
        <v>29</v>
      </c>
      <c r="G287" s="3">
        <v>28</v>
      </c>
      <c r="H287" s="3">
        <v>28</v>
      </c>
      <c r="I287" s="3">
        <v>28</v>
      </c>
      <c r="J287" s="3">
        <v>28</v>
      </c>
      <c r="K287" s="3">
        <v>28</v>
      </c>
      <c r="L287" s="3">
        <v>28</v>
      </c>
      <c r="M287" s="3">
        <v>27</v>
      </c>
      <c r="N287" s="3">
        <v>27</v>
      </c>
      <c r="O287" s="3">
        <v>28</v>
      </c>
      <c r="P287" s="3">
        <v>28</v>
      </c>
      <c r="Q287" s="3">
        <v>29</v>
      </c>
      <c r="R287" s="3">
        <v>29</v>
      </c>
      <c r="S287" s="3">
        <v>29</v>
      </c>
      <c r="T287" s="3">
        <v>30</v>
      </c>
      <c r="U287" s="3">
        <v>30</v>
      </c>
      <c r="V287" s="3">
        <v>30</v>
      </c>
      <c r="W287" s="3">
        <v>30</v>
      </c>
      <c r="X287" s="3">
        <v>30</v>
      </c>
      <c r="Y287" s="3">
        <v>30</v>
      </c>
      <c r="Z287" s="3">
        <v>30</v>
      </c>
      <c r="AA287" s="3">
        <v>30</v>
      </c>
      <c r="AB287" s="3">
        <v>30</v>
      </c>
      <c r="AC287" s="3">
        <v>30</v>
      </c>
      <c r="AD287" s="3">
        <v>30</v>
      </c>
      <c r="AE287" s="3">
        <v>30</v>
      </c>
      <c r="AF287" s="3">
        <v>30</v>
      </c>
      <c r="AG287" s="3">
        <v>30</v>
      </c>
      <c r="AH287" s="3">
        <v>30</v>
      </c>
      <c r="AI287" s="3">
        <v>30</v>
      </c>
      <c r="AJ287" s="3">
        <v>30</v>
      </c>
      <c r="AK287" s="3">
        <v>30</v>
      </c>
      <c r="AL287" s="3">
        <v>29</v>
      </c>
      <c r="AM287" s="3">
        <v>29</v>
      </c>
      <c r="AN287" s="3">
        <v>29</v>
      </c>
      <c r="AO287" s="3">
        <v>29</v>
      </c>
      <c r="AP287" s="3">
        <v>28</v>
      </c>
      <c r="AQ287" s="3">
        <v>28</v>
      </c>
      <c r="AR287" s="3">
        <v>28</v>
      </c>
    </row>
    <row r="288" spans="1:44">
      <c r="A288" s="23">
        <v>212</v>
      </c>
      <c r="B288" s="18" t="s">
        <v>361</v>
      </c>
      <c r="C288" s="3">
        <v>1</v>
      </c>
      <c r="D288" s="3">
        <v>1</v>
      </c>
      <c r="E288" s="3">
        <v>1</v>
      </c>
      <c r="F288" s="3">
        <v>1</v>
      </c>
      <c r="G288" s="3">
        <v>1</v>
      </c>
      <c r="H288" s="3">
        <v>1</v>
      </c>
      <c r="I288" s="3">
        <v>1</v>
      </c>
      <c r="J288" s="3">
        <v>1</v>
      </c>
      <c r="K288" s="3">
        <v>1</v>
      </c>
      <c r="L288" s="3">
        <v>1</v>
      </c>
      <c r="M288" s="3">
        <v>1</v>
      </c>
      <c r="N288" s="3">
        <v>1</v>
      </c>
      <c r="O288" s="3">
        <v>1</v>
      </c>
      <c r="P288" s="3">
        <v>1</v>
      </c>
      <c r="Q288" s="3">
        <v>1</v>
      </c>
      <c r="R288" s="3">
        <v>1</v>
      </c>
      <c r="S288" s="3">
        <v>1</v>
      </c>
      <c r="T288" s="3">
        <v>1</v>
      </c>
      <c r="U288" s="3">
        <v>1</v>
      </c>
      <c r="V288" s="3">
        <v>1</v>
      </c>
      <c r="W288" s="3">
        <v>1</v>
      </c>
      <c r="X288" s="3">
        <v>1</v>
      </c>
      <c r="Y288" s="3">
        <v>1</v>
      </c>
      <c r="Z288" s="3">
        <v>1</v>
      </c>
      <c r="AA288" s="3">
        <v>1</v>
      </c>
      <c r="AB288" s="3">
        <v>1</v>
      </c>
      <c r="AC288" s="3">
        <v>1</v>
      </c>
      <c r="AD288" s="3">
        <v>1</v>
      </c>
      <c r="AE288" s="3">
        <v>1</v>
      </c>
      <c r="AF288" s="3">
        <v>1</v>
      </c>
      <c r="AG288" s="3">
        <v>1</v>
      </c>
      <c r="AH288" s="3">
        <v>1</v>
      </c>
      <c r="AI288" s="3">
        <v>1</v>
      </c>
      <c r="AJ288" s="3">
        <v>1</v>
      </c>
      <c r="AK288" s="3">
        <v>1</v>
      </c>
      <c r="AL288" s="3">
        <v>1</v>
      </c>
      <c r="AM288" s="3">
        <v>1</v>
      </c>
      <c r="AN288" s="3">
        <v>1</v>
      </c>
      <c r="AO288" s="3">
        <v>1</v>
      </c>
      <c r="AP288" s="3">
        <v>1</v>
      </c>
      <c r="AQ288" s="3">
        <v>1</v>
      </c>
      <c r="AR288" s="3">
        <v>1</v>
      </c>
    </row>
    <row r="289" spans="1:44">
      <c r="A289" s="23">
        <v>213</v>
      </c>
      <c r="B289" s="18" t="s">
        <v>362</v>
      </c>
      <c r="C289" s="3">
        <v>14</v>
      </c>
      <c r="D289" s="3">
        <v>14</v>
      </c>
      <c r="E289" s="3">
        <v>14</v>
      </c>
      <c r="F289" s="3">
        <v>14</v>
      </c>
      <c r="G289" s="3">
        <v>14</v>
      </c>
      <c r="H289" s="3">
        <v>14</v>
      </c>
      <c r="I289" s="3">
        <v>14</v>
      </c>
      <c r="J289" s="3">
        <v>14</v>
      </c>
      <c r="K289" s="3">
        <v>14</v>
      </c>
      <c r="L289" s="3">
        <v>14</v>
      </c>
      <c r="M289" s="3">
        <v>14</v>
      </c>
      <c r="N289" s="3">
        <v>15</v>
      </c>
      <c r="O289" s="3">
        <v>15</v>
      </c>
      <c r="P289" s="3">
        <v>15</v>
      </c>
      <c r="Q289" s="3">
        <v>15</v>
      </c>
      <c r="R289" s="3">
        <v>15</v>
      </c>
      <c r="S289" s="3">
        <v>15</v>
      </c>
      <c r="T289" s="3">
        <v>15</v>
      </c>
      <c r="U289" s="3">
        <v>15</v>
      </c>
      <c r="V289" s="3">
        <v>15</v>
      </c>
      <c r="W289" s="3">
        <v>15</v>
      </c>
      <c r="X289" s="3">
        <v>15</v>
      </c>
      <c r="Y289" s="3">
        <v>15</v>
      </c>
      <c r="Z289" s="3">
        <v>15</v>
      </c>
      <c r="AA289" s="3">
        <v>15</v>
      </c>
      <c r="AB289" s="3">
        <v>15</v>
      </c>
      <c r="AC289" s="3">
        <v>15</v>
      </c>
      <c r="AD289" s="3">
        <v>15</v>
      </c>
      <c r="AE289" s="3">
        <v>15</v>
      </c>
      <c r="AF289" s="3">
        <v>15</v>
      </c>
      <c r="AG289" s="3">
        <v>15</v>
      </c>
      <c r="AH289" s="3">
        <v>15</v>
      </c>
      <c r="AI289" s="3">
        <v>15</v>
      </c>
      <c r="AJ289" s="3">
        <v>15</v>
      </c>
      <c r="AK289" s="3">
        <v>15</v>
      </c>
      <c r="AL289" s="3">
        <v>15</v>
      </c>
      <c r="AM289" s="3">
        <v>15</v>
      </c>
      <c r="AN289" s="3">
        <v>15</v>
      </c>
      <c r="AO289" s="3">
        <v>15</v>
      </c>
      <c r="AP289" s="3">
        <v>15</v>
      </c>
      <c r="AQ289" s="3">
        <v>15</v>
      </c>
      <c r="AR289" s="3">
        <v>15</v>
      </c>
    </row>
    <row r="290" spans="1:44">
      <c r="A290" s="23">
        <v>214</v>
      </c>
      <c r="B290" s="18" t="s">
        <v>363</v>
      </c>
      <c r="C290" s="3">
        <v>5</v>
      </c>
      <c r="D290" s="3">
        <v>5</v>
      </c>
      <c r="E290" s="3">
        <v>5</v>
      </c>
      <c r="F290" s="3">
        <v>5</v>
      </c>
      <c r="G290" s="3">
        <v>5</v>
      </c>
      <c r="H290" s="3">
        <v>5</v>
      </c>
      <c r="I290" s="3">
        <v>5</v>
      </c>
      <c r="J290" s="3">
        <v>5</v>
      </c>
      <c r="K290" s="3">
        <v>5</v>
      </c>
      <c r="L290" s="3">
        <v>5</v>
      </c>
      <c r="M290" s="3">
        <v>5</v>
      </c>
      <c r="N290" s="3">
        <v>5</v>
      </c>
      <c r="O290" s="3">
        <v>5</v>
      </c>
      <c r="P290" s="3">
        <v>5</v>
      </c>
      <c r="Q290" s="3">
        <v>5</v>
      </c>
      <c r="R290" s="3">
        <v>5</v>
      </c>
      <c r="S290" s="3">
        <v>5</v>
      </c>
      <c r="T290" s="3">
        <v>5</v>
      </c>
      <c r="U290" s="3">
        <v>5</v>
      </c>
      <c r="V290" s="3">
        <v>5</v>
      </c>
      <c r="W290" s="3">
        <v>5</v>
      </c>
      <c r="X290" s="3">
        <v>5</v>
      </c>
      <c r="Y290" s="3">
        <v>5</v>
      </c>
      <c r="Z290" s="3">
        <v>5</v>
      </c>
      <c r="AA290" s="3">
        <v>5</v>
      </c>
      <c r="AB290" s="3">
        <v>5</v>
      </c>
      <c r="AC290" s="3">
        <v>5</v>
      </c>
      <c r="AD290" s="3">
        <v>5</v>
      </c>
      <c r="AE290" s="3">
        <v>5</v>
      </c>
      <c r="AF290" s="3">
        <v>5</v>
      </c>
      <c r="AG290" s="3">
        <v>5</v>
      </c>
      <c r="AH290" s="3">
        <v>5</v>
      </c>
      <c r="AI290" s="3">
        <v>5</v>
      </c>
      <c r="AJ290" s="3">
        <v>5</v>
      </c>
      <c r="AK290" s="3">
        <v>5</v>
      </c>
      <c r="AL290" s="3">
        <v>5</v>
      </c>
      <c r="AM290" s="3">
        <v>5</v>
      </c>
      <c r="AN290" s="3">
        <v>5</v>
      </c>
      <c r="AO290" s="3">
        <v>5</v>
      </c>
      <c r="AP290" s="3">
        <v>5</v>
      </c>
      <c r="AQ290" s="3">
        <v>5</v>
      </c>
      <c r="AR290" s="3">
        <v>5</v>
      </c>
    </row>
    <row r="291" spans="1:44">
      <c r="A291" s="23">
        <v>215</v>
      </c>
      <c r="B291" s="18" t="s">
        <v>364</v>
      </c>
      <c r="C291" s="3">
        <v>48</v>
      </c>
      <c r="D291" s="3">
        <v>48</v>
      </c>
      <c r="E291" s="3">
        <v>48</v>
      </c>
      <c r="F291" s="3">
        <v>48</v>
      </c>
      <c r="G291" s="3">
        <v>48</v>
      </c>
      <c r="H291" s="3">
        <v>48</v>
      </c>
      <c r="I291" s="3">
        <v>48</v>
      </c>
      <c r="J291" s="3">
        <v>48</v>
      </c>
      <c r="K291" s="3">
        <v>48</v>
      </c>
      <c r="L291" s="3">
        <v>48</v>
      </c>
      <c r="M291" s="3">
        <v>48</v>
      </c>
      <c r="N291" s="3">
        <v>48</v>
      </c>
      <c r="O291" s="3">
        <v>48</v>
      </c>
      <c r="P291" s="3">
        <v>47</v>
      </c>
      <c r="Q291" s="3">
        <v>47</v>
      </c>
      <c r="R291" s="3">
        <v>47</v>
      </c>
      <c r="S291" s="3">
        <v>47</v>
      </c>
      <c r="T291" s="3">
        <v>47</v>
      </c>
      <c r="U291" s="3">
        <v>47</v>
      </c>
      <c r="V291" s="3">
        <v>48</v>
      </c>
      <c r="W291" s="3">
        <v>48</v>
      </c>
      <c r="X291" s="3">
        <v>48</v>
      </c>
      <c r="Y291" s="3">
        <v>48</v>
      </c>
      <c r="Z291" s="3">
        <v>48</v>
      </c>
      <c r="AA291" s="3">
        <v>48</v>
      </c>
      <c r="AB291" s="3">
        <v>48</v>
      </c>
      <c r="AC291" s="3">
        <v>48</v>
      </c>
      <c r="AD291" s="3">
        <v>48</v>
      </c>
      <c r="AE291" s="3">
        <v>48</v>
      </c>
      <c r="AF291" s="3">
        <v>48</v>
      </c>
      <c r="AG291" s="3">
        <v>49</v>
      </c>
      <c r="AH291" s="3">
        <v>49</v>
      </c>
      <c r="AI291" s="3">
        <v>50</v>
      </c>
      <c r="AJ291" s="3">
        <v>50</v>
      </c>
      <c r="AK291" s="3">
        <v>50</v>
      </c>
      <c r="AL291" s="3">
        <v>50</v>
      </c>
      <c r="AM291" s="3">
        <v>50</v>
      </c>
      <c r="AN291" s="3">
        <v>50</v>
      </c>
      <c r="AO291" s="3">
        <v>50</v>
      </c>
      <c r="AP291" s="3">
        <v>51</v>
      </c>
      <c r="AQ291" s="3">
        <v>51</v>
      </c>
      <c r="AR291" s="3">
        <v>52</v>
      </c>
    </row>
    <row r="292" spans="1:44">
      <c r="A292" s="23">
        <v>216</v>
      </c>
      <c r="B292" s="18" t="s">
        <v>365</v>
      </c>
      <c r="C292" s="3">
        <v>8</v>
      </c>
      <c r="D292" s="3">
        <v>8</v>
      </c>
      <c r="E292" s="3">
        <v>8</v>
      </c>
      <c r="F292" s="3">
        <v>8</v>
      </c>
      <c r="G292" s="3">
        <v>8</v>
      </c>
      <c r="H292" s="3">
        <v>8</v>
      </c>
      <c r="I292" s="3">
        <v>8</v>
      </c>
      <c r="J292" s="3">
        <v>8</v>
      </c>
      <c r="K292" s="3">
        <v>8</v>
      </c>
      <c r="L292" s="3">
        <v>8</v>
      </c>
      <c r="M292" s="3">
        <v>8</v>
      </c>
      <c r="N292" s="3">
        <v>8</v>
      </c>
      <c r="O292" s="3">
        <v>8</v>
      </c>
      <c r="P292" s="3">
        <v>8</v>
      </c>
      <c r="Q292" s="3">
        <v>8</v>
      </c>
      <c r="R292" s="3">
        <v>8</v>
      </c>
      <c r="S292" s="3">
        <v>8</v>
      </c>
      <c r="T292" s="3">
        <v>8</v>
      </c>
      <c r="U292" s="3">
        <v>8</v>
      </c>
      <c r="V292" s="3">
        <v>9</v>
      </c>
      <c r="W292" s="3">
        <v>9</v>
      </c>
      <c r="X292" s="3">
        <v>11</v>
      </c>
      <c r="Y292" s="3">
        <v>11</v>
      </c>
      <c r="Z292" s="3">
        <v>11</v>
      </c>
      <c r="AA292" s="3">
        <v>12</v>
      </c>
      <c r="AB292" s="3">
        <v>12</v>
      </c>
      <c r="AC292" s="3">
        <v>12</v>
      </c>
      <c r="AD292" s="3">
        <v>12</v>
      </c>
      <c r="AE292" s="3">
        <v>12</v>
      </c>
      <c r="AF292" s="3">
        <v>12</v>
      </c>
      <c r="AG292" s="3">
        <v>12</v>
      </c>
      <c r="AH292" s="3">
        <v>12</v>
      </c>
      <c r="AI292" s="3">
        <v>12</v>
      </c>
      <c r="AJ292" s="3">
        <v>12</v>
      </c>
      <c r="AK292" s="3">
        <v>12</v>
      </c>
      <c r="AL292" s="3">
        <v>12</v>
      </c>
      <c r="AM292" s="3">
        <v>12</v>
      </c>
      <c r="AN292" s="3">
        <v>12</v>
      </c>
      <c r="AO292" s="3">
        <v>12</v>
      </c>
      <c r="AP292" s="3">
        <v>12</v>
      </c>
      <c r="AQ292" s="3">
        <v>12</v>
      </c>
      <c r="AR292" s="3">
        <v>12</v>
      </c>
    </row>
    <row r="293" spans="1:44">
      <c r="A293" s="23">
        <v>217</v>
      </c>
      <c r="B293" s="18" t="s">
        <v>366</v>
      </c>
      <c r="C293" s="3">
        <v>29</v>
      </c>
      <c r="D293" s="3">
        <v>29</v>
      </c>
      <c r="E293" s="3">
        <v>29</v>
      </c>
      <c r="F293" s="3">
        <v>29</v>
      </c>
      <c r="G293" s="3">
        <v>29</v>
      </c>
      <c r="H293" s="3">
        <v>30</v>
      </c>
      <c r="I293" s="3">
        <v>30</v>
      </c>
      <c r="J293" s="3">
        <v>30</v>
      </c>
      <c r="K293" s="3">
        <v>30</v>
      </c>
      <c r="L293" s="3">
        <v>27</v>
      </c>
      <c r="M293" s="3">
        <v>27</v>
      </c>
      <c r="N293" s="3">
        <v>27</v>
      </c>
      <c r="O293" s="3">
        <v>27</v>
      </c>
      <c r="P293" s="3">
        <v>27</v>
      </c>
      <c r="Q293" s="3">
        <v>27</v>
      </c>
      <c r="R293" s="3">
        <v>27</v>
      </c>
      <c r="S293" s="3">
        <v>27</v>
      </c>
      <c r="T293" s="3">
        <v>27</v>
      </c>
      <c r="U293" s="3">
        <v>27</v>
      </c>
      <c r="V293" s="3">
        <v>27</v>
      </c>
      <c r="W293" s="3">
        <v>27</v>
      </c>
      <c r="X293" s="3">
        <v>27</v>
      </c>
      <c r="Y293" s="3">
        <v>27</v>
      </c>
      <c r="Z293" s="3">
        <v>27</v>
      </c>
      <c r="AA293" s="3">
        <v>27</v>
      </c>
      <c r="AB293" s="3">
        <v>27</v>
      </c>
      <c r="AC293" s="3">
        <v>26</v>
      </c>
      <c r="AD293" s="3">
        <v>26</v>
      </c>
      <c r="AE293" s="3">
        <v>26</v>
      </c>
      <c r="AF293" s="3">
        <v>26</v>
      </c>
      <c r="AG293" s="3">
        <v>26</v>
      </c>
      <c r="AH293" s="3">
        <v>27</v>
      </c>
      <c r="AI293" s="3">
        <v>27</v>
      </c>
      <c r="AJ293" s="3">
        <v>27</v>
      </c>
      <c r="AK293" s="3">
        <v>27</v>
      </c>
      <c r="AL293" s="3">
        <v>27</v>
      </c>
      <c r="AM293" s="3">
        <v>27</v>
      </c>
      <c r="AN293" s="3">
        <v>27</v>
      </c>
      <c r="AO293" s="3">
        <v>27</v>
      </c>
      <c r="AP293" s="3">
        <v>28</v>
      </c>
      <c r="AQ293" s="3">
        <v>28</v>
      </c>
      <c r="AR293" s="3">
        <v>28</v>
      </c>
    </row>
    <row r="294" spans="1:44">
      <c r="A294" s="23">
        <v>218</v>
      </c>
      <c r="B294" s="18" t="s">
        <v>367</v>
      </c>
      <c r="C294" s="3">
        <v>50</v>
      </c>
      <c r="D294" s="3">
        <v>51</v>
      </c>
      <c r="E294" s="3">
        <v>51</v>
      </c>
      <c r="F294" s="3">
        <v>51</v>
      </c>
      <c r="G294" s="3">
        <v>51</v>
      </c>
      <c r="H294" s="3">
        <v>51</v>
      </c>
      <c r="I294" s="3">
        <v>51</v>
      </c>
      <c r="J294" s="3">
        <v>52</v>
      </c>
      <c r="K294" s="3">
        <v>52</v>
      </c>
      <c r="L294" s="3">
        <v>52</v>
      </c>
      <c r="M294" s="3">
        <v>52</v>
      </c>
      <c r="N294" s="3">
        <v>52</v>
      </c>
      <c r="O294" s="3">
        <v>53</v>
      </c>
      <c r="P294" s="3">
        <v>53</v>
      </c>
      <c r="Q294" s="3">
        <v>53</v>
      </c>
      <c r="R294" s="3">
        <v>53</v>
      </c>
      <c r="S294" s="3">
        <v>53</v>
      </c>
      <c r="T294" s="3">
        <v>54</v>
      </c>
      <c r="U294" s="3">
        <v>54</v>
      </c>
      <c r="V294" s="3">
        <v>54</v>
      </c>
      <c r="W294" s="3">
        <v>54</v>
      </c>
      <c r="X294" s="3">
        <v>53</v>
      </c>
      <c r="Y294" s="3">
        <v>53</v>
      </c>
      <c r="Z294" s="3">
        <v>52</v>
      </c>
      <c r="AA294" s="3">
        <v>52</v>
      </c>
      <c r="AB294" s="3">
        <v>52</v>
      </c>
      <c r="AC294" s="3">
        <v>52</v>
      </c>
      <c r="AD294" s="3">
        <v>52</v>
      </c>
      <c r="AE294" s="3">
        <v>52</v>
      </c>
      <c r="AF294" s="3">
        <v>51</v>
      </c>
      <c r="AG294" s="3">
        <v>51</v>
      </c>
      <c r="AH294" s="3">
        <v>52</v>
      </c>
      <c r="AI294" s="3">
        <v>52</v>
      </c>
      <c r="AJ294" s="3">
        <v>52</v>
      </c>
      <c r="AK294" s="3">
        <v>53</v>
      </c>
      <c r="AL294" s="3">
        <v>53</v>
      </c>
      <c r="AM294" s="3">
        <v>53</v>
      </c>
      <c r="AN294" s="3">
        <v>56</v>
      </c>
      <c r="AO294" s="3">
        <v>56</v>
      </c>
      <c r="AP294" s="3">
        <v>56</v>
      </c>
      <c r="AQ294" s="3">
        <v>56</v>
      </c>
      <c r="AR294" s="3">
        <v>56</v>
      </c>
    </row>
    <row r="295" spans="1:44">
      <c r="A295" s="23">
        <v>219</v>
      </c>
      <c r="B295" s="18" t="s">
        <v>368</v>
      </c>
      <c r="C295" s="3">
        <v>22</v>
      </c>
      <c r="D295" s="3">
        <v>22</v>
      </c>
      <c r="E295" s="3">
        <v>22</v>
      </c>
      <c r="F295" s="3">
        <v>22</v>
      </c>
      <c r="G295" s="3">
        <v>22</v>
      </c>
      <c r="H295" s="3">
        <v>24</v>
      </c>
      <c r="I295" s="3">
        <v>25</v>
      </c>
      <c r="J295" s="3">
        <v>25</v>
      </c>
      <c r="K295" s="3">
        <v>25</v>
      </c>
      <c r="L295" s="3">
        <v>25</v>
      </c>
      <c r="M295" s="3">
        <v>25</v>
      </c>
      <c r="N295" s="3">
        <v>25</v>
      </c>
      <c r="O295" s="3">
        <v>25</v>
      </c>
      <c r="P295" s="3">
        <v>25</v>
      </c>
      <c r="Q295" s="3">
        <v>23</v>
      </c>
      <c r="R295" s="3">
        <v>23</v>
      </c>
      <c r="S295" s="3">
        <v>23</v>
      </c>
      <c r="T295" s="3">
        <v>23</v>
      </c>
      <c r="U295" s="3">
        <v>23</v>
      </c>
      <c r="V295" s="3">
        <v>23</v>
      </c>
      <c r="W295" s="3">
        <v>23</v>
      </c>
      <c r="X295" s="3">
        <v>22</v>
      </c>
      <c r="Y295" s="3">
        <v>22</v>
      </c>
      <c r="Z295" s="3">
        <v>22</v>
      </c>
      <c r="AA295" s="3">
        <v>22</v>
      </c>
      <c r="AB295" s="3">
        <v>22</v>
      </c>
      <c r="AC295" s="3">
        <v>22</v>
      </c>
      <c r="AD295" s="3">
        <v>22</v>
      </c>
      <c r="AE295" s="3">
        <v>22</v>
      </c>
      <c r="AF295" s="3">
        <v>22</v>
      </c>
      <c r="AG295" s="3">
        <v>23</v>
      </c>
      <c r="AH295" s="3">
        <v>23</v>
      </c>
      <c r="AI295" s="3">
        <v>23</v>
      </c>
      <c r="AJ295" s="3">
        <v>23</v>
      </c>
      <c r="AK295" s="3">
        <v>23</v>
      </c>
      <c r="AL295" s="3">
        <v>23</v>
      </c>
      <c r="AM295" s="3">
        <v>22</v>
      </c>
      <c r="AN295" s="3">
        <v>22</v>
      </c>
      <c r="AO295" s="3">
        <v>22</v>
      </c>
      <c r="AP295" s="3">
        <v>22</v>
      </c>
      <c r="AQ295" s="3">
        <v>22</v>
      </c>
      <c r="AR295" s="3">
        <v>22</v>
      </c>
    </row>
    <row r="296" spans="1:44">
      <c r="A296" s="23">
        <v>220</v>
      </c>
      <c r="B296" s="18" t="s">
        <v>369</v>
      </c>
      <c r="C296" s="3">
        <v>5</v>
      </c>
      <c r="D296" s="3">
        <v>5</v>
      </c>
      <c r="E296" s="3">
        <v>5</v>
      </c>
      <c r="F296" s="3">
        <v>5</v>
      </c>
      <c r="G296" s="3">
        <v>5</v>
      </c>
      <c r="H296" s="3">
        <v>5</v>
      </c>
      <c r="I296" s="3">
        <v>5</v>
      </c>
      <c r="J296" s="3">
        <v>5</v>
      </c>
      <c r="K296" s="3">
        <v>5</v>
      </c>
      <c r="L296" s="3">
        <v>5</v>
      </c>
      <c r="M296" s="3">
        <v>5</v>
      </c>
      <c r="N296" s="3">
        <v>5</v>
      </c>
      <c r="O296" s="3">
        <v>5</v>
      </c>
      <c r="P296" s="3">
        <v>5</v>
      </c>
      <c r="Q296" s="3">
        <v>5</v>
      </c>
      <c r="R296" s="3">
        <v>5</v>
      </c>
      <c r="S296" s="3">
        <v>5</v>
      </c>
      <c r="T296" s="3">
        <v>5</v>
      </c>
      <c r="U296" s="3">
        <v>5</v>
      </c>
      <c r="V296" s="3">
        <v>5</v>
      </c>
      <c r="W296" s="3">
        <v>5</v>
      </c>
      <c r="X296" s="3">
        <v>5</v>
      </c>
      <c r="Y296" s="3">
        <v>5</v>
      </c>
      <c r="Z296" s="3">
        <v>5</v>
      </c>
      <c r="AA296" s="3">
        <v>5</v>
      </c>
      <c r="AB296" s="3">
        <v>5</v>
      </c>
      <c r="AC296" s="3">
        <v>5</v>
      </c>
      <c r="AD296" s="3">
        <v>5</v>
      </c>
      <c r="AE296" s="3">
        <v>5</v>
      </c>
      <c r="AF296" s="3">
        <v>5</v>
      </c>
      <c r="AG296" s="3">
        <v>5</v>
      </c>
      <c r="AH296" s="3">
        <v>5</v>
      </c>
      <c r="AI296" s="3">
        <v>5</v>
      </c>
      <c r="AJ296" s="3">
        <v>5</v>
      </c>
      <c r="AK296" s="3">
        <v>5</v>
      </c>
      <c r="AL296" s="3">
        <v>5</v>
      </c>
      <c r="AM296" s="3">
        <v>5</v>
      </c>
      <c r="AN296" s="3">
        <v>5</v>
      </c>
      <c r="AO296" s="3">
        <v>5</v>
      </c>
      <c r="AP296" s="3">
        <v>5</v>
      </c>
      <c r="AQ296" s="3">
        <v>5</v>
      </c>
      <c r="AR296" s="3">
        <v>5</v>
      </c>
    </row>
    <row r="297" spans="1:44">
      <c r="A297" s="23">
        <v>221</v>
      </c>
      <c r="B297" s="18" t="s">
        <v>370</v>
      </c>
      <c r="C297" s="3">
        <v>48</v>
      </c>
      <c r="D297" s="3">
        <v>48</v>
      </c>
      <c r="E297" s="3">
        <v>48</v>
      </c>
      <c r="F297" s="3">
        <v>48</v>
      </c>
      <c r="G297" s="3">
        <v>47</v>
      </c>
      <c r="H297" s="3">
        <v>45</v>
      </c>
      <c r="I297" s="3">
        <v>45</v>
      </c>
      <c r="J297" s="3">
        <v>45</v>
      </c>
      <c r="K297" s="3">
        <v>45</v>
      </c>
      <c r="L297" s="3">
        <v>45</v>
      </c>
      <c r="M297" s="3">
        <v>45</v>
      </c>
      <c r="N297" s="3">
        <v>44</v>
      </c>
      <c r="O297" s="3">
        <v>44</v>
      </c>
      <c r="P297" s="3">
        <v>44</v>
      </c>
      <c r="Q297" s="3">
        <v>44</v>
      </c>
      <c r="R297" s="3">
        <v>44</v>
      </c>
      <c r="S297" s="3">
        <v>44</v>
      </c>
      <c r="T297" s="3">
        <v>44</v>
      </c>
      <c r="U297" s="3">
        <v>44</v>
      </c>
      <c r="V297" s="3">
        <v>44</v>
      </c>
      <c r="W297" s="3">
        <v>44</v>
      </c>
      <c r="X297" s="3">
        <v>44</v>
      </c>
      <c r="Y297" s="3">
        <v>42</v>
      </c>
      <c r="Z297" s="3">
        <v>42</v>
      </c>
      <c r="AA297" s="3">
        <v>42</v>
      </c>
      <c r="AB297" s="3">
        <v>43</v>
      </c>
      <c r="AC297" s="3">
        <v>45</v>
      </c>
      <c r="AD297" s="3">
        <v>45</v>
      </c>
      <c r="AE297" s="3">
        <v>45</v>
      </c>
      <c r="AF297" s="3">
        <v>45</v>
      </c>
      <c r="AG297" s="3">
        <v>44</v>
      </c>
      <c r="AH297" s="3">
        <v>44</v>
      </c>
      <c r="AI297" s="3">
        <v>44</v>
      </c>
      <c r="AJ297" s="3">
        <v>44</v>
      </c>
      <c r="AK297" s="3">
        <v>44</v>
      </c>
      <c r="AL297" s="3">
        <v>44</v>
      </c>
      <c r="AM297" s="3">
        <v>44</v>
      </c>
      <c r="AN297" s="3">
        <v>44</v>
      </c>
      <c r="AO297" s="3">
        <v>44</v>
      </c>
      <c r="AP297" s="3">
        <v>44</v>
      </c>
      <c r="AQ297" s="3">
        <v>44</v>
      </c>
      <c r="AR297" s="3">
        <v>43</v>
      </c>
    </row>
    <row r="298" spans="1:44">
      <c r="A298" s="23">
        <v>222</v>
      </c>
      <c r="B298" s="18" t="s">
        <v>371</v>
      </c>
      <c r="C298" s="3">
        <v>156</v>
      </c>
      <c r="D298" s="3">
        <v>157</v>
      </c>
      <c r="E298" s="3">
        <v>158</v>
      </c>
      <c r="F298" s="3">
        <v>156</v>
      </c>
      <c r="G298" s="3">
        <v>154</v>
      </c>
      <c r="H298" s="3">
        <v>158</v>
      </c>
      <c r="I298" s="3">
        <v>160</v>
      </c>
      <c r="J298" s="3">
        <v>161</v>
      </c>
      <c r="K298" s="3">
        <v>162</v>
      </c>
      <c r="L298" s="3">
        <v>159</v>
      </c>
      <c r="M298" s="3">
        <v>159</v>
      </c>
      <c r="N298" s="3">
        <v>164</v>
      </c>
      <c r="O298" s="3">
        <v>162</v>
      </c>
      <c r="P298" s="3">
        <v>163</v>
      </c>
      <c r="Q298" s="3">
        <v>167</v>
      </c>
      <c r="R298" s="3">
        <v>168</v>
      </c>
      <c r="S298" s="3">
        <v>171</v>
      </c>
      <c r="T298" s="3">
        <v>166</v>
      </c>
      <c r="U298" s="3">
        <v>161</v>
      </c>
      <c r="V298" s="3">
        <v>159</v>
      </c>
      <c r="W298" s="3">
        <v>159</v>
      </c>
      <c r="X298" s="3">
        <v>160</v>
      </c>
      <c r="Y298" s="3">
        <v>158</v>
      </c>
      <c r="Z298" s="3">
        <v>159</v>
      </c>
      <c r="AA298" s="3">
        <v>160</v>
      </c>
      <c r="AB298" s="3">
        <v>159</v>
      </c>
      <c r="AC298" s="3">
        <v>159</v>
      </c>
      <c r="AD298" s="3">
        <v>159</v>
      </c>
      <c r="AE298" s="3">
        <v>156</v>
      </c>
      <c r="AF298" s="3">
        <v>156</v>
      </c>
      <c r="AG298" s="3">
        <v>156</v>
      </c>
      <c r="AH298" s="3">
        <v>156</v>
      </c>
      <c r="AI298" s="3">
        <v>156</v>
      </c>
      <c r="AJ298" s="3">
        <v>156</v>
      </c>
      <c r="AK298" s="3">
        <v>156</v>
      </c>
      <c r="AL298" s="3">
        <v>155</v>
      </c>
      <c r="AM298" s="3">
        <v>155</v>
      </c>
      <c r="AN298" s="3">
        <v>156</v>
      </c>
      <c r="AO298" s="3">
        <v>155</v>
      </c>
      <c r="AP298" s="3">
        <v>156</v>
      </c>
      <c r="AQ298" s="3">
        <v>153</v>
      </c>
      <c r="AR298" s="3">
        <v>152</v>
      </c>
    </row>
    <row r="299" spans="1:44">
      <c r="A299" s="23">
        <v>223</v>
      </c>
      <c r="B299" s="18" t="s">
        <v>372</v>
      </c>
      <c r="C299" s="3">
        <v>10</v>
      </c>
      <c r="D299" s="3">
        <v>10</v>
      </c>
      <c r="E299" s="3">
        <v>10</v>
      </c>
      <c r="F299" s="3">
        <v>10</v>
      </c>
      <c r="G299" s="3">
        <v>10</v>
      </c>
      <c r="H299" s="3">
        <v>10</v>
      </c>
      <c r="I299" s="3">
        <v>10</v>
      </c>
      <c r="J299" s="3">
        <v>10</v>
      </c>
      <c r="K299" s="3">
        <v>10</v>
      </c>
      <c r="L299" s="3">
        <v>10</v>
      </c>
      <c r="M299" s="3">
        <v>10</v>
      </c>
      <c r="N299" s="3">
        <v>10</v>
      </c>
      <c r="O299" s="3">
        <v>10</v>
      </c>
      <c r="P299" s="3">
        <v>10</v>
      </c>
      <c r="Q299" s="3">
        <v>10</v>
      </c>
      <c r="R299" s="3">
        <v>10</v>
      </c>
      <c r="S299" s="3">
        <v>10</v>
      </c>
      <c r="T299" s="3">
        <v>10</v>
      </c>
      <c r="U299" s="3">
        <v>10</v>
      </c>
      <c r="V299" s="3">
        <v>10</v>
      </c>
      <c r="W299" s="3">
        <v>10</v>
      </c>
      <c r="X299" s="3">
        <v>10</v>
      </c>
      <c r="Y299" s="3">
        <v>10</v>
      </c>
      <c r="Z299" s="3">
        <v>10</v>
      </c>
      <c r="AA299" s="3">
        <v>10</v>
      </c>
      <c r="AB299" s="3">
        <v>10</v>
      </c>
      <c r="AC299" s="3">
        <v>10</v>
      </c>
      <c r="AD299" s="3">
        <v>9</v>
      </c>
      <c r="AE299" s="3">
        <v>9</v>
      </c>
      <c r="AF299" s="3">
        <v>9</v>
      </c>
      <c r="AG299" s="3">
        <v>9</v>
      </c>
      <c r="AH299" s="3">
        <v>9</v>
      </c>
      <c r="AI299" s="3">
        <v>9</v>
      </c>
      <c r="AJ299" s="3">
        <v>9</v>
      </c>
      <c r="AK299" s="3">
        <v>9</v>
      </c>
      <c r="AL299" s="3">
        <v>9</v>
      </c>
      <c r="AM299" s="3">
        <v>9</v>
      </c>
      <c r="AN299" s="3">
        <v>9</v>
      </c>
      <c r="AO299" s="3">
        <v>9</v>
      </c>
      <c r="AP299" s="3">
        <v>9</v>
      </c>
      <c r="AQ299" s="3">
        <v>9</v>
      </c>
      <c r="AR299" s="3">
        <v>9</v>
      </c>
    </row>
    <row r="300" spans="1:44">
      <c r="A300" s="23">
        <v>224</v>
      </c>
      <c r="B300" s="18" t="s">
        <v>373</v>
      </c>
      <c r="C300" s="3">
        <v>6</v>
      </c>
      <c r="D300" s="3">
        <v>6</v>
      </c>
      <c r="E300" s="3">
        <v>6</v>
      </c>
      <c r="F300" s="3">
        <v>6</v>
      </c>
      <c r="G300" s="3">
        <v>6</v>
      </c>
      <c r="H300" s="3">
        <v>6</v>
      </c>
      <c r="I300" s="3">
        <v>6</v>
      </c>
      <c r="J300" s="3">
        <v>6</v>
      </c>
      <c r="K300" s="3">
        <v>6</v>
      </c>
      <c r="L300" s="3">
        <v>6</v>
      </c>
      <c r="M300" s="3">
        <v>6</v>
      </c>
      <c r="N300" s="3">
        <v>6</v>
      </c>
      <c r="O300" s="3">
        <v>6</v>
      </c>
      <c r="P300" s="3">
        <v>6</v>
      </c>
      <c r="Q300" s="3">
        <v>6</v>
      </c>
      <c r="R300" s="3">
        <v>6</v>
      </c>
      <c r="S300" s="3">
        <v>6</v>
      </c>
      <c r="T300" s="3">
        <v>6</v>
      </c>
      <c r="U300" s="3">
        <v>6</v>
      </c>
      <c r="V300" s="3">
        <v>6</v>
      </c>
      <c r="W300" s="3">
        <v>6</v>
      </c>
      <c r="X300" s="3">
        <v>6</v>
      </c>
      <c r="Y300" s="3">
        <v>6</v>
      </c>
      <c r="Z300" s="3">
        <v>6</v>
      </c>
      <c r="AA300" s="3">
        <v>6</v>
      </c>
      <c r="AB300" s="3">
        <v>6</v>
      </c>
      <c r="AC300" s="3">
        <v>6</v>
      </c>
      <c r="AD300" s="3">
        <v>6</v>
      </c>
      <c r="AE300" s="3">
        <v>6</v>
      </c>
      <c r="AF300" s="3">
        <v>6</v>
      </c>
      <c r="AG300" s="3">
        <v>6</v>
      </c>
      <c r="AH300" s="3">
        <v>6</v>
      </c>
      <c r="AI300" s="3">
        <v>6</v>
      </c>
      <c r="AJ300" s="3">
        <v>6</v>
      </c>
      <c r="AK300" s="3">
        <v>6</v>
      </c>
      <c r="AL300" s="3">
        <v>6</v>
      </c>
      <c r="AM300" s="3">
        <v>6</v>
      </c>
      <c r="AN300" s="3">
        <v>6</v>
      </c>
      <c r="AO300" s="3">
        <v>6</v>
      </c>
      <c r="AP300" s="3">
        <v>6</v>
      </c>
      <c r="AQ300" s="3">
        <v>6</v>
      </c>
      <c r="AR300" s="3">
        <v>6</v>
      </c>
    </row>
    <row r="301" spans="1:44">
      <c r="A301" s="23">
        <v>225</v>
      </c>
      <c r="B301" s="18" t="s">
        <v>374</v>
      </c>
      <c r="C301" s="3">
        <v>305</v>
      </c>
      <c r="D301" s="3">
        <v>302</v>
      </c>
      <c r="E301" s="3">
        <v>311</v>
      </c>
      <c r="F301" s="3">
        <v>311</v>
      </c>
      <c r="G301" s="3">
        <v>306</v>
      </c>
      <c r="H301" s="3">
        <v>308</v>
      </c>
      <c r="I301" s="3">
        <v>303</v>
      </c>
      <c r="J301" s="3">
        <v>308</v>
      </c>
      <c r="K301" s="3">
        <v>306</v>
      </c>
      <c r="L301" s="3">
        <v>309</v>
      </c>
      <c r="M301" s="3">
        <v>307</v>
      </c>
      <c r="N301" s="3">
        <v>309</v>
      </c>
      <c r="O301" s="3">
        <v>309</v>
      </c>
      <c r="P301" s="3">
        <v>308</v>
      </c>
      <c r="Q301" s="3">
        <v>304</v>
      </c>
      <c r="R301" s="3">
        <v>306</v>
      </c>
      <c r="S301" s="3">
        <v>306</v>
      </c>
      <c r="T301" s="3">
        <v>311</v>
      </c>
      <c r="U301" s="3">
        <v>311</v>
      </c>
      <c r="V301" s="3">
        <v>306</v>
      </c>
      <c r="W301" s="3">
        <v>306</v>
      </c>
      <c r="X301" s="3">
        <v>304</v>
      </c>
      <c r="Y301" s="3">
        <v>305</v>
      </c>
      <c r="Z301" s="3">
        <v>307</v>
      </c>
      <c r="AA301" s="3">
        <v>302</v>
      </c>
      <c r="AB301" s="3">
        <v>301</v>
      </c>
      <c r="AC301" s="3">
        <v>297</v>
      </c>
      <c r="AD301" s="3">
        <v>296</v>
      </c>
      <c r="AE301" s="3">
        <v>296</v>
      </c>
      <c r="AF301" s="3">
        <v>297</v>
      </c>
      <c r="AG301" s="3">
        <v>291</v>
      </c>
      <c r="AH301" s="3">
        <v>294</v>
      </c>
      <c r="AI301" s="3">
        <v>294</v>
      </c>
      <c r="AJ301" s="3">
        <v>296</v>
      </c>
      <c r="AK301" s="3">
        <v>293</v>
      </c>
      <c r="AL301" s="3">
        <v>291</v>
      </c>
      <c r="AM301" s="3">
        <v>290</v>
      </c>
      <c r="AN301" s="3">
        <v>288</v>
      </c>
      <c r="AO301" s="3">
        <v>286</v>
      </c>
      <c r="AP301" s="3">
        <v>285</v>
      </c>
      <c r="AQ301" s="3">
        <v>286</v>
      </c>
      <c r="AR301" s="3">
        <v>285</v>
      </c>
    </row>
    <row r="302" spans="1:44">
      <c r="A302" s="23">
        <v>226</v>
      </c>
      <c r="B302" s="18" t="s">
        <v>375</v>
      </c>
      <c r="C302" s="3">
        <v>293</v>
      </c>
      <c r="D302" s="3">
        <v>296</v>
      </c>
      <c r="E302" s="3">
        <v>293</v>
      </c>
      <c r="F302" s="3">
        <v>294</v>
      </c>
      <c r="G302" s="3">
        <v>293</v>
      </c>
      <c r="H302" s="3">
        <v>297</v>
      </c>
      <c r="I302" s="3">
        <v>302</v>
      </c>
      <c r="J302" s="3">
        <v>302</v>
      </c>
      <c r="K302" s="3">
        <v>301</v>
      </c>
      <c r="L302" s="3">
        <v>300</v>
      </c>
      <c r="M302" s="3">
        <v>301</v>
      </c>
      <c r="N302" s="3">
        <v>296</v>
      </c>
      <c r="O302" s="3">
        <v>291</v>
      </c>
      <c r="P302" s="3">
        <v>287</v>
      </c>
      <c r="Q302" s="3">
        <v>284</v>
      </c>
      <c r="R302" s="3">
        <v>282</v>
      </c>
      <c r="S302" s="3">
        <v>288</v>
      </c>
      <c r="T302" s="3">
        <v>289</v>
      </c>
      <c r="U302" s="3">
        <v>286</v>
      </c>
      <c r="V302" s="3">
        <v>286</v>
      </c>
      <c r="W302" s="3">
        <v>288</v>
      </c>
      <c r="X302" s="3">
        <v>286</v>
      </c>
      <c r="Y302" s="3">
        <v>285</v>
      </c>
      <c r="Z302" s="3">
        <v>286</v>
      </c>
      <c r="AA302" s="3">
        <v>284</v>
      </c>
      <c r="AB302" s="3">
        <v>287</v>
      </c>
      <c r="AC302" s="3">
        <v>285</v>
      </c>
      <c r="AD302" s="3">
        <v>285</v>
      </c>
      <c r="AE302" s="3">
        <v>285</v>
      </c>
      <c r="AF302" s="3">
        <v>284</v>
      </c>
      <c r="AG302" s="3">
        <v>287</v>
      </c>
      <c r="AH302" s="3">
        <v>286</v>
      </c>
      <c r="AI302" s="3">
        <v>285</v>
      </c>
      <c r="AJ302" s="3">
        <v>285</v>
      </c>
      <c r="AK302" s="3">
        <v>281</v>
      </c>
      <c r="AL302" s="3">
        <v>278</v>
      </c>
      <c r="AM302" s="3">
        <v>277</v>
      </c>
      <c r="AN302" s="3">
        <v>277</v>
      </c>
      <c r="AO302" s="3">
        <v>276</v>
      </c>
      <c r="AP302" s="3">
        <v>272</v>
      </c>
      <c r="AQ302" s="3">
        <v>277</v>
      </c>
      <c r="AR302" s="3">
        <v>277</v>
      </c>
    </row>
    <row r="303" spans="1:44">
      <c r="A303" s="23">
        <v>302</v>
      </c>
      <c r="B303" s="18" t="s">
        <v>376</v>
      </c>
      <c r="C303" s="3">
        <v>1</v>
      </c>
      <c r="D303" s="3">
        <v>1</v>
      </c>
      <c r="E303" s="3">
        <v>1</v>
      </c>
      <c r="F303" s="3">
        <v>1</v>
      </c>
      <c r="G303" s="3">
        <v>1</v>
      </c>
      <c r="H303" s="3">
        <v>1</v>
      </c>
      <c r="I303" s="3">
        <v>1</v>
      </c>
      <c r="J303" s="3">
        <v>1</v>
      </c>
      <c r="K303" s="3">
        <v>1</v>
      </c>
      <c r="L303" s="3">
        <v>1</v>
      </c>
      <c r="M303" s="3">
        <v>1</v>
      </c>
      <c r="N303" s="3">
        <v>1</v>
      </c>
      <c r="O303" s="3">
        <v>1</v>
      </c>
      <c r="P303" s="3">
        <v>1</v>
      </c>
      <c r="Q303" s="3">
        <v>1</v>
      </c>
      <c r="R303" s="3">
        <v>1</v>
      </c>
      <c r="S303" s="3">
        <v>1</v>
      </c>
      <c r="T303" s="3">
        <v>1</v>
      </c>
      <c r="U303" s="3">
        <v>1</v>
      </c>
      <c r="V303" s="3">
        <v>1</v>
      </c>
      <c r="W303" s="3">
        <v>1</v>
      </c>
      <c r="X303" s="3">
        <v>1</v>
      </c>
      <c r="Y303" s="3">
        <v>1</v>
      </c>
      <c r="Z303" s="3">
        <v>1</v>
      </c>
      <c r="AA303" s="3">
        <v>1</v>
      </c>
      <c r="AB303" s="3">
        <v>1</v>
      </c>
      <c r="AC303" s="3">
        <v>1</v>
      </c>
      <c r="AD303" s="3">
        <v>1</v>
      </c>
      <c r="AE303" s="3">
        <v>1</v>
      </c>
      <c r="AF303" s="3">
        <v>1</v>
      </c>
      <c r="AG303" s="3">
        <v>1</v>
      </c>
      <c r="AH303" s="3">
        <v>1</v>
      </c>
      <c r="AI303" s="3">
        <v>1</v>
      </c>
      <c r="AJ303" s="3">
        <v>1</v>
      </c>
      <c r="AK303" s="3">
        <v>1</v>
      </c>
      <c r="AL303" s="3">
        <v>1</v>
      </c>
      <c r="AM303" s="3">
        <v>1</v>
      </c>
      <c r="AN303" s="3">
        <v>1</v>
      </c>
      <c r="AO303" s="3">
        <v>1</v>
      </c>
      <c r="AP303" s="3">
        <v>1</v>
      </c>
      <c r="AQ303" s="3">
        <v>1</v>
      </c>
      <c r="AR303" s="3">
        <v>1</v>
      </c>
    </row>
    <row r="304" spans="1:44">
      <c r="A304" s="23">
        <v>303</v>
      </c>
      <c r="B304" s="18" t="s">
        <v>377</v>
      </c>
      <c r="C304" s="3">
        <v>1</v>
      </c>
      <c r="D304" s="3">
        <v>1</v>
      </c>
      <c r="E304" s="3">
        <v>1</v>
      </c>
      <c r="F304" s="3">
        <v>1</v>
      </c>
      <c r="G304" s="3">
        <v>1</v>
      </c>
      <c r="H304" s="3">
        <v>1</v>
      </c>
      <c r="I304" s="3">
        <v>1</v>
      </c>
      <c r="J304" s="3">
        <v>1</v>
      </c>
      <c r="K304" s="3">
        <v>1</v>
      </c>
      <c r="L304" s="3">
        <v>1</v>
      </c>
      <c r="M304" s="3">
        <v>1</v>
      </c>
      <c r="N304" s="3">
        <v>1</v>
      </c>
      <c r="O304" s="3">
        <v>1</v>
      </c>
      <c r="P304" s="3">
        <v>1</v>
      </c>
      <c r="Q304" s="3">
        <v>1</v>
      </c>
      <c r="R304" s="3">
        <v>1</v>
      </c>
      <c r="S304" s="3">
        <v>1</v>
      </c>
      <c r="T304" s="3">
        <v>1</v>
      </c>
      <c r="U304" s="3">
        <v>1</v>
      </c>
      <c r="V304" s="3">
        <v>1</v>
      </c>
      <c r="W304" s="3">
        <v>1</v>
      </c>
      <c r="X304" s="3">
        <v>1</v>
      </c>
      <c r="Y304" s="3">
        <v>1</v>
      </c>
      <c r="Z304" s="3">
        <v>1</v>
      </c>
      <c r="AA304" s="3">
        <v>1</v>
      </c>
      <c r="AB304" s="3">
        <v>1</v>
      </c>
      <c r="AC304" s="3">
        <v>1</v>
      </c>
      <c r="AD304" s="3">
        <v>1</v>
      </c>
      <c r="AE304" s="3">
        <v>1</v>
      </c>
      <c r="AF304" s="3">
        <v>1</v>
      </c>
      <c r="AG304" s="3">
        <v>1</v>
      </c>
      <c r="AH304" s="3">
        <v>1</v>
      </c>
      <c r="AI304" s="3">
        <v>1</v>
      </c>
      <c r="AJ304" s="3">
        <v>1</v>
      </c>
      <c r="AK304" s="3">
        <v>1</v>
      </c>
      <c r="AL304" s="3">
        <v>1</v>
      </c>
      <c r="AM304" s="3">
        <v>1</v>
      </c>
      <c r="AN304" s="3">
        <v>1</v>
      </c>
      <c r="AO304" s="3">
        <v>1</v>
      </c>
      <c r="AP304" s="3">
        <v>1</v>
      </c>
      <c r="AQ304" s="3">
        <v>1</v>
      </c>
      <c r="AR304" s="3">
        <v>1</v>
      </c>
    </row>
    <row r="305" spans="1:44">
      <c r="A305" s="23">
        <v>304</v>
      </c>
      <c r="B305" s="18" t="s">
        <v>378</v>
      </c>
      <c r="C305" s="3">
        <v>3</v>
      </c>
      <c r="D305" s="3">
        <v>3</v>
      </c>
      <c r="E305" s="3">
        <v>3</v>
      </c>
      <c r="F305" s="3">
        <v>3</v>
      </c>
      <c r="G305" s="3">
        <v>3</v>
      </c>
      <c r="H305" s="3">
        <v>3</v>
      </c>
      <c r="I305" s="3">
        <v>3</v>
      </c>
      <c r="J305" s="3">
        <v>3</v>
      </c>
      <c r="K305" s="3">
        <v>3</v>
      </c>
      <c r="L305" s="3">
        <v>3</v>
      </c>
      <c r="M305" s="3">
        <v>3</v>
      </c>
      <c r="N305" s="3">
        <v>3</v>
      </c>
      <c r="O305" s="3">
        <v>3</v>
      </c>
      <c r="P305" s="3">
        <v>3</v>
      </c>
      <c r="Q305" s="3">
        <v>3</v>
      </c>
      <c r="R305" s="3">
        <v>3</v>
      </c>
      <c r="S305" s="3">
        <v>3</v>
      </c>
      <c r="T305" s="3">
        <v>3</v>
      </c>
      <c r="U305" s="3">
        <v>3</v>
      </c>
      <c r="V305" s="3">
        <v>3</v>
      </c>
      <c r="W305" s="3">
        <v>3</v>
      </c>
      <c r="X305" s="3">
        <v>3</v>
      </c>
      <c r="Y305" s="3">
        <v>3</v>
      </c>
      <c r="Z305" s="3">
        <v>3</v>
      </c>
      <c r="AA305" s="3">
        <v>3</v>
      </c>
      <c r="AB305" s="3">
        <v>3</v>
      </c>
      <c r="AC305" s="3">
        <v>3</v>
      </c>
      <c r="AD305" s="3">
        <v>3</v>
      </c>
      <c r="AE305" s="3">
        <v>3</v>
      </c>
      <c r="AF305" s="3">
        <v>3</v>
      </c>
      <c r="AG305" s="3">
        <v>3</v>
      </c>
      <c r="AH305" s="3">
        <v>3</v>
      </c>
      <c r="AI305" s="3">
        <v>3</v>
      </c>
      <c r="AJ305" s="3">
        <v>3</v>
      </c>
      <c r="AK305" s="3">
        <v>3</v>
      </c>
      <c r="AL305" s="3">
        <v>3</v>
      </c>
      <c r="AM305" s="3">
        <v>3</v>
      </c>
      <c r="AN305" s="3">
        <v>3</v>
      </c>
      <c r="AO305" s="3">
        <v>3</v>
      </c>
      <c r="AP305" s="3">
        <v>3</v>
      </c>
      <c r="AQ305" s="3">
        <v>3</v>
      </c>
      <c r="AR305" s="3">
        <v>3</v>
      </c>
    </row>
    <row r="306" spans="1:44">
      <c r="A306" s="23">
        <v>307</v>
      </c>
      <c r="B306" s="18" t="s">
        <v>379</v>
      </c>
      <c r="C306" s="3">
        <v>26</v>
      </c>
      <c r="D306" s="3">
        <v>26</v>
      </c>
      <c r="E306" s="3">
        <v>25</v>
      </c>
      <c r="F306" s="3">
        <v>25</v>
      </c>
      <c r="G306" s="3">
        <v>25</v>
      </c>
      <c r="H306" s="3">
        <v>25</v>
      </c>
      <c r="I306" s="3">
        <v>27</v>
      </c>
      <c r="J306" s="3">
        <v>27</v>
      </c>
      <c r="K306" s="3">
        <v>27</v>
      </c>
      <c r="L306" s="3">
        <v>27</v>
      </c>
      <c r="M306" s="3">
        <v>27</v>
      </c>
      <c r="N306" s="3">
        <v>27</v>
      </c>
      <c r="O306" s="3">
        <v>28</v>
      </c>
      <c r="P306" s="3">
        <v>28</v>
      </c>
      <c r="Q306" s="3">
        <v>28</v>
      </c>
      <c r="R306" s="3">
        <v>29</v>
      </c>
      <c r="S306" s="3">
        <v>29</v>
      </c>
      <c r="T306" s="3">
        <v>26</v>
      </c>
      <c r="U306" s="3">
        <v>26</v>
      </c>
      <c r="V306" s="3">
        <v>26</v>
      </c>
      <c r="W306" s="3">
        <v>26</v>
      </c>
      <c r="X306" s="3">
        <v>26</v>
      </c>
      <c r="Y306" s="3">
        <v>26</v>
      </c>
      <c r="Z306" s="3">
        <v>26</v>
      </c>
      <c r="AA306" s="3">
        <v>26</v>
      </c>
      <c r="AB306" s="3">
        <v>26</v>
      </c>
      <c r="AC306" s="3">
        <v>26</v>
      </c>
      <c r="AD306" s="3">
        <v>26</v>
      </c>
      <c r="AE306" s="3">
        <v>27</v>
      </c>
      <c r="AF306" s="3">
        <v>27</v>
      </c>
      <c r="AG306" s="3">
        <v>27</v>
      </c>
      <c r="AH306" s="3">
        <v>27</v>
      </c>
      <c r="AI306" s="3">
        <v>27</v>
      </c>
      <c r="AJ306" s="3">
        <v>27</v>
      </c>
      <c r="AK306" s="3">
        <v>27</v>
      </c>
      <c r="AL306" s="3">
        <v>28</v>
      </c>
      <c r="AM306" s="3">
        <v>28</v>
      </c>
      <c r="AN306" s="3">
        <v>28</v>
      </c>
      <c r="AO306" s="3">
        <v>28</v>
      </c>
      <c r="AP306" s="3">
        <v>28</v>
      </c>
      <c r="AQ306" s="3">
        <v>28</v>
      </c>
      <c r="AR306" s="3">
        <v>30</v>
      </c>
    </row>
    <row r="307" spans="1:44">
      <c r="A307" s="23">
        <v>311</v>
      </c>
      <c r="B307" s="18" t="s">
        <v>380</v>
      </c>
      <c r="C307" s="3">
        <v>32</v>
      </c>
      <c r="D307" s="3">
        <v>32</v>
      </c>
      <c r="E307" s="3">
        <v>34</v>
      </c>
      <c r="F307" s="3">
        <v>34</v>
      </c>
      <c r="G307" s="3">
        <v>34</v>
      </c>
      <c r="H307" s="3">
        <v>34</v>
      </c>
      <c r="I307" s="3">
        <v>34</v>
      </c>
      <c r="J307" s="3">
        <v>34</v>
      </c>
      <c r="K307" s="3">
        <v>34</v>
      </c>
      <c r="L307" s="3">
        <v>34</v>
      </c>
      <c r="M307" s="3">
        <v>34</v>
      </c>
      <c r="N307" s="3">
        <v>34</v>
      </c>
      <c r="O307" s="3">
        <v>34</v>
      </c>
      <c r="P307" s="3">
        <v>34</v>
      </c>
      <c r="Q307" s="3">
        <v>34</v>
      </c>
      <c r="R307" s="3">
        <v>34</v>
      </c>
      <c r="S307" s="3">
        <v>34</v>
      </c>
      <c r="T307" s="3">
        <v>34</v>
      </c>
      <c r="U307" s="3">
        <v>34</v>
      </c>
      <c r="V307" s="3">
        <v>34</v>
      </c>
      <c r="W307" s="3">
        <v>34</v>
      </c>
      <c r="X307" s="3">
        <v>34</v>
      </c>
      <c r="Y307" s="3">
        <v>34</v>
      </c>
      <c r="Z307" s="3">
        <v>34</v>
      </c>
      <c r="AA307" s="3">
        <v>35</v>
      </c>
      <c r="AB307" s="3">
        <v>35</v>
      </c>
      <c r="AC307" s="3">
        <v>35</v>
      </c>
      <c r="AD307" s="3">
        <v>35</v>
      </c>
      <c r="AE307" s="3">
        <v>34</v>
      </c>
      <c r="AF307" s="3">
        <v>36</v>
      </c>
      <c r="AG307" s="3">
        <v>36</v>
      </c>
      <c r="AH307" s="3">
        <v>36</v>
      </c>
      <c r="AI307" s="3">
        <v>36</v>
      </c>
      <c r="AJ307" s="3">
        <v>36</v>
      </c>
      <c r="AK307" s="3">
        <v>36</v>
      </c>
      <c r="AL307" s="3">
        <v>36</v>
      </c>
      <c r="AM307" s="3">
        <v>36</v>
      </c>
      <c r="AN307" s="3">
        <v>35</v>
      </c>
      <c r="AO307" s="3">
        <v>35</v>
      </c>
      <c r="AP307" s="3">
        <v>33</v>
      </c>
      <c r="AQ307" s="3">
        <v>33</v>
      </c>
      <c r="AR307" s="3">
        <v>33</v>
      </c>
    </row>
    <row r="308" spans="1:44">
      <c r="A308" s="23">
        <v>312</v>
      </c>
      <c r="B308" s="18" t="s">
        <v>381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  <c r="Q308" s="3">
        <v>0</v>
      </c>
      <c r="R308" s="3">
        <v>0</v>
      </c>
      <c r="S308" s="3">
        <v>0</v>
      </c>
      <c r="T308" s="3">
        <v>0</v>
      </c>
      <c r="U308" s="3">
        <v>0</v>
      </c>
      <c r="V308" s="3">
        <v>0</v>
      </c>
      <c r="W308" s="3">
        <v>0</v>
      </c>
      <c r="X308" s="3">
        <v>0</v>
      </c>
      <c r="Y308" s="3">
        <v>0</v>
      </c>
      <c r="Z308" s="3">
        <v>0</v>
      </c>
      <c r="AA308" s="3">
        <v>0</v>
      </c>
      <c r="AB308" s="3">
        <v>0</v>
      </c>
      <c r="AC308" s="3">
        <v>0</v>
      </c>
      <c r="AD308" s="3">
        <v>0</v>
      </c>
      <c r="AE308" s="3">
        <v>0</v>
      </c>
      <c r="AF308" s="3">
        <v>0</v>
      </c>
      <c r="AG308" s="3">
        <v>0</v>
      </c>
      <c r="AH308" s="3">
        <v>0</v>
      </c>
      <c r="AI308" s="3">
        <v>0</v>
      </c>
      <c r="AJ308" s="3">
        <v>0</v>
      </c>
      <c r="AK308" s="3">
        <v>0</v>
      </c>
      <c r="AL308" s="3">
        <v>0</v>
      </c>
      <c r="AM308" s="3">
        <v>0</v>
      </c>
      <c r="AN308" s="3">
        <v>0</v>
      </c>
      <c r="AO308" s="3">
        <v>0</v>
      </c>
      <c r="AP308" s="3">
        <v>0</v>
      </c>
      <c r="AQ308" s="3">
        <v>0</v>
      </c>
      <c r="AR308" s="3">
        <v>0</v>
      </c>
    </row>
    <row r="309" spans="1:44">
      <c r="A309" s="23">
        <v>314</v>
      </c>
      <c r="B309" s="18" t="s">
        <v>382</v>
      </c>
      <c r="C309" s="3">
        <v>1</v>
      </c>
      <c r="D309" s="3">
        <v>1</v>
      </c>
      <c r="E309" s="3">
        <v>1</v>
      </c>
      <c r="F309" s="3">
        <v>1</v>
      </c>
      <c r="G309" s="3">
        <v>1</v>
      </c>
      <c r="H309" s="3">
        <v>1</v>
      </c>
      <c r="I309" s="3">
        <v>1</v>
      </c>
      <c r="J309" s="3">
        <v>1</v>
      </c>
      <c r="K309" s="3">
        <v>1</v>
      </c>
      <c r="L309" s="3">
        <v>1</v>
      </c>
      <c r="M309" s="3">
        <v>1</v>
      </c>
      <c r="N309" s="3">
        <v>1</v>
      </c>
      <c r="O309" s="3">
        <v>1</v>
      </c>
      <c r="P309" s="3">
        <v>1</v>
      </c>
      <c r="Q309" s="3">
        <v>1</v>
      </c>
      <c r="R309" s="3">
        <v>1</v>
      </c>
      <c r="S309" s="3">
        <v>1</v>
      </c>
      <c r="T309" s="3">
        <v>1</v>
      </c>
      <c r="U309" s="3">
        <v>1</v>
      </c>
      <c r="V309" s="3">
        <v>1</v>
      </c>
      <c r="W309" s="3">
        <v>1</v>
      </c>
      <c r="X309" s="3">
        <v>1</v>
      </c>
      <c r="Y309" s="3">
        <v>1</v>
      </c>
      <c r="Z309" s="3">
        <v>1</v>
      </c>
      <c r="AA309" s="3">
        <v>1</v>
      </c>
      <c r="AB309" s="3">
        <v>1</v>
      </c>
      <c r="AC309" s="3">
        <v>1</v>
      </c>
      <c r="AD309" s="3">
        <v>1</v>
      </c>
      <c r="AE309" s="3">
        <v>1</v>
      </c>
      <c r="AF309" s="3">
        <v>1</v>
      </c>
      <c r="AG309" s="3">
        <v>1</v>
      </c>
      <c r="AH309" s="3">
        <v>1</v>
      </c>
      <c r="AI309" s="3">
        <v>1</v>
      </c>
      <c r="AJ309" s="3">
        <v>1</v>
      </c>
      <c r="AK309" s="3">
        <v>1</v>
      </c>
      <c r="AL309" s="3">
        <v>1</v>
      </c>
      <c r="AM309" s="3">
        <v>1</v>
      </c>
      <c r="AN309" s="3">
        <v>1</v>
      </c>
      <c r="AO309" s="3">
        <v>1</v>
      </c>
      <c r="AP309" s="3">
        <v>1</v>
      </c>
      <c r="AQ309" s="3">
        <v>1</v>
      </c>
      <c r="AR309" s="3">
        <v>1</v>
      </c>
    </row>
    <row r="310" spans="1:44">
      <c r="A310" s="23">
        <v>316</v>
      </c>
      <c r="B310" s="18" t="s">
        <v>383</v>
      </c>
      <c r="C310" s="3">
        <v>20</v>
      </c>
      <c r="D310" s="3">
        <v>20</v>
      </c>
      <c r="E310" s="3">
        <v>20</v>
      </c>
      <c r="F310" s="3">
        <v>20</v>
      </c>
      <c r="G310" s="3">
        <v>22</v>
      </c>
      <c r="H310" s="3">
        <v>22</v>
      </c>
      <c r="I310" s="3">
        <v>22</v>
      </c>
      <c r="J310" s="3">
        <v>24</v>
      </c>
      <c r="K310" s="3">
        <v>24</v>
      </c>
      <c r="L310" s="3">
        <v>23</v>
      </c>
      <c r="M310" s="3">
        <v>23</v>
      </c>
      <c r="N310" s="3">
        <v>24</v>
      </c>
      <c r="O310" s="3">
        <v>24</v>
      </c>
      <c r="P310" s="3">
        <v>24</v>
      </c>
      <c r="Q310" s="3">
        <v>24</v>
      </c>
      <c r="R310" s="3">
        <v>24</v>
      </c>
      <c r="S310" s="3">
        <v>24</v>
      </c>
      <c r="T310" s="3">
        <v>22</v>
      </c>
      <c r="U310" s="3">
        <v>21</v>
      </c>
      <c r="V310" s="3">
        <v>22</v>
      </c>
      <c r="W310" s="3">
        <v>22</v>
      </c>
      <c r="X310" s="3">
        <v>22</v>
      </c>
      <c r="Y310" s="3">
        <v>21</v>
      </c>
      <c r="Z310" s="3">
        <v>21</v>
      </c>
      <c r="AA310" s="3">
        <v>21</v>
      </c>
      <c r="AB310" s="3">
        <v>21</v>
      </c>
      <c r="AC310" s="3">
        <v>21</v>
      </c>
      <c r="AD310" s="3">
        <v>21</v>
      </c>
      <c r="AE310" s="3">
        <v>21</v>
      </c>
      <c r="AF310" s="3">
        <v>21</v>
      </c>
      <c r="AG310" s="3">
        <v>21</v>
      </c>
      <c r="AH310" s="3">
        <v>21</v>
      </c>
      <c r="AI310" s="3">
        <v>21</v>
      </c>
      <c r="AJ310" s="3">
        <v>21</v>
      </c>
      <c r="AK310" s="3">
        <v>20</v>
      </c>
      <c r="AL310" s="3">
        <v>20</v>
      </c>
      <c r="AM310" s="3">
        <v>20</v>
      </c>
      <c r="AN310" s="3">
        <v>20</v>
      </c>
      <c r="AO310" s="3">
        <v>20</v>
      </c>
      <c r="AP310" s="3">
        <v>20</v>
      </c>
      <c r="AQ310" s="3">
        <v>20</v>
      </c>
      <c r="AR310" s="3">
        <v>21</v>
      </c>
    </row>
    <row r="311" spans="1:44">
      <c r="A311" s="23">
        <v>317</v>
      </c>
      <c r="B311" s="18" t="s">
        <v>384</v>
      </c>
      <c r="C311" s="3">
        <v>10</v>
      </c>
      <c r="D311" s="3">
        <v>10</v>
      </c>
      <c r="E311" s="3">
        <v>10</v>
      </c>
      <c r="F311" s="3">
        <v>10</v>
      </c>
      <c r="G311" s="3">
        <v>10</v>
      </c>
      <c r="H311" s="3">
        <v>10</v>
      </c>
      <c r="I311" s="3">
        <v>10</v>
      </c>
      <c r="J311" s="3">
        <v>10</v>
      </c>
      <c r="K311" s="3">
        <v>10</v>
      </c>
      <c r="L311" s="3">
        <v>10</v>
      </c>
      <c r="M311" s="3">
        <v>10</v>
      </c>
      <c r="N311" s="3">
        <v>10</v>
      </c>
      <c r="O311" s="3">
        <v>10</v>
      </c>
      <c r="P311" s="3">
        <v>10</v>
      </c>
      <c r="Q311" s="3">
        <v>10</v>
      </c>
      <c r="R311" s="3">
        <v>10</v>
      </c>
      <c r="S311" s="3">
        <v>10</v>
      </c>
      <c r="T311" s="3">
        <v>10</v>
      </c>
      <c r="U311" s="3">
        <v>10</v>
      </c>
      <c r="V311" s="3">
        <v>10</v>
      </c>
      <c r="W311" s="3">
        <v>10</v>
      </c>
      <c r="X311" s="3">
        <v>10</v>
      </c>
      <c r="Y311" s="3">
        <v>10</v>
      </c>
      <c r="Z311" s="3">
        <v>10</v>
      </c>
      <c r="AA311" s="3">
        <v>10</v>
      </c>
      <c r="AB311" s="3">
        <v>10</v>
      </c>
      <c r="AC311" s="3">
        <v>10</v>
      </c>
      <c r="AD311" s="3">
        <v>10</v>
      </c>
      <c r="AE311" s="3">
        <v>10</v>
      </c>
      <c r="AF311" s="3">
        <v>10</v>
      </c>
      <c r="AG311" s="3">
        <v>14</v>
      </c>
      <c r="AH311" s="3">
        <v>14</v>
      </c>
      <c r="AI311" s="3">
        <v>14</v>
      </c>
      <c r="AJ311" s="3">
        <v>14</v>
      </c>
      <c r="AK311" s="3">
        <v>14</v>
      </c>
      <c r="AL311" s="3">
        <v>14</v>
      </c>
      <c r="AM311" s="3">
        <v>14</v>
      </c>
      <c r="AN311" s="3">
        <v>14</v>
      </c>
      <c r="AO311" s="3">
        <v>14</v>
      </c>
      <c r="AP311" s="3">
        <v>14</v>
      </c>
      <c r="AQ311" s="3">
        <v>14</v>
      </c>
      <c r="AR311" s="3">
        <v>14</v>
      </c>
    </row>
    <row r="312" spans="1:44">
      <c r="A312" s="23">
        <v>318</v>
      </c>
      <c r="B312" s="18" t="s">
        <v>385</v>
      </c>
      <c r="C312" s="3">
        <v>23</v>
      </c>
      <c r="D312" s="3">
        <v>23</v>
      </c>
      <c r="E312" s="3">
        <v>23</v>
      </c>
      <c r="F312" s="3">
        <v>23</v>
      </c>
      <c r="G312" s="3">
        <v>23</v>
      </c>
      <c r="H312" s="3">
        <v>20</v>
      </c>
      <c r="I312" s="3">
        <v>20</v>
      </c>
      <c r="J312" s="3">
        <v>20</v>
      </c>
      <c r="K312" s="3">
        <v>19</v>
      </c>
      <c r="L312" s="3">
        <v>19</v>
      </c>
      <c r="M312" s="3">
        <v>19</v>
      </c>
      <c r="N312" s="3">
        <v>19</v>
      </c>
      <c r="O312" s="3">
        <v>19</v>
      </c>
      <c r="P312" s="3">
        <v>19</v>
      </c>
      <c r="Q312" s="3">
        <v>19</v>
      </c>
      <c r="R312" s="3">
        <v>19</v>
      </c>
      <c r="S312" s="3">
        <v>17</v>
      </c>
      <c r="T312" s="3">
        <v>17</v>
      </c>
      <c r="U312" s="3">
        <v>17</v>
      </c>
      <c r="V312" s="3">
        <v>17</v>
      </c>
      <c r="W312" s="3">
        <v>17</v>
      </c>
      <c r="X312" s="3">
        <v>17</v>
      </c>
      <c r="Y312" s="3">
        <v>17</v>
      </c>
      <c r="Z312" s="3">
        <v>17</v>
      </c>
      <c r="AA312" s="3">
        <v>17</v>
      </c>
      <c r="AB312" s="3">
        <v>17</v>
      </c>
      <c r="AC312" s="3">
        <v>17</v>
      </c>
      <c r="AD312" s="3">
        <v>17</v>
      </c>
      <c r="AE312" s="3">
        <v>17</v>
      </c>
      <c r="AF312" s="3">
        <v>17</v>
      </c>
      <c r="AG312" s="3">
        <v>17</v>
      </c>
      <c r="AH312" s="3">
        <v>17</v>
      </c>
      <c r="AI312" s="3">
        <v>17</v>
      </c>
      <c r="AJ312" s="3">
        <v>17</v>
      </c>
      <c r="AK312" s="3">
        <v>17</v>
      </c>
      <c r="AL312" s="3">
        <v>17</v>
      </c>
      <c r="AM312" s="3">
        <v>17</v>
      </c>
      <c r="AN312" s="3">
        <v>17</v>
      </c>
      <c r="AO312" s="3">
        <v>17</v>
      </c>
      <c r="AP312" s="3">
        <v>17</v>
      </c>
      <c r="AQ312" s="3">
        <v>17</v>
      </c>
      <c r="AR312" s="3">
        <v>17</v>
      </c>
    </row>
    <row r="313" spans="1:44">
      <c r="A313" s="23">
        <v>319</v>
      </c>
      <c r="B313" s="18" t="s">
        <v>386</v>
      </c>
      <c r="C313" s="3">
        <v>20</v>
      </c>
      <c r="D313" s="3">
        <v>20</v>
      </c>
      <c r="E313" s="3">
        <v>20</v>
      </c>
      <c r="F313" s="3">
        <v>20</v>
      </c>
      <c r="G313" s="3">
        <v>20</v>
      </c>
      <c r="H313" s="3">
        <v>20</v>
      </c>
      <c r="I313" s="3">
        <v>20</v>
      </c>
      <c r="J313" s="3">
        <v>20</v>
      </c>
      <c r="K313" s="3">
        <v>20</v>
      </c>
      <c r="L313" s="3">
        <v>20</v>
      </c>
      <c r="M313" s="3">
        <v>20</v>
      </c>
      <c r="N313" s="3">
        <v>20</v>
      </c>
      <c r="O313" s="3">
        <v>20</v>
      </c>
      <c r="P313" s="3">
        <v>21</v>
      </c>
      <c r="Q313" s="3">
        <v>21</v>
      </c>
      <c r="R313" s="3">
        <v>21</v>
      </c>
      <c r="S313" s="3">
        <v>21</v>
      </c>
      <c r="T313" s="3">
        <v>21</v>
      </c>
      <c r="U313" s="3">
        <v>21</v>
      </c>
      <c r="V313" s="3">
        <v>21</v>
      </c>
      <c r="W313" s="3">
        <v>21</v>
      </c>
      <c r="X313" s="3">
        <v>21</v>
      </c>
      <c r="Y313" s="3">
        <v>21</v>
      </c>
      <c r="Z313" s="3">
        <v>21</v>
      </c>
      <c r="AA313" s="3">
        <v>21</v>
      </c>
      <c r="AB313" s="3">
        <v>21</v>
      </c>
      <c r="AC313" s="3">
        <v>22</v>
      </c>
      <c r="AD313" s="3">
        <v>22</v>
      </c>
      <c r="AE313" s="3">
        <v>23</v>
      </c>
      <c r="AF313" s="3">
        <v>23</v>
      </c>
      <c r="AG313" s="3">
        <v>23</v>
      </c>
      <c r="AH313" s="3">
        <v>23</v>
      </c>
      <c r="AI313" s="3">
        <v>23</v>
      </c>
      <c r="AJ313" s="3">
        <v>22</v>
      </c>
      <c r="AK313" s="3">
        <v>22</v>
      </c>
      <c r="AL313" s="3">
        <v>23</v>
      </c>
      <c r="AM313" s="3">
        <v>23</v>
      </c>
      <c r="AN313" s="3">
        <v>23</v>
      </c>
      <c r="AO313" s="3">
        <v>23</v>
      </c>
      <c r="AP313" s="3">
        <v>23</v>
      </c>
      <c r="AQ313" s="3">
        <v>23</v>
      </c>
      <c r="AR313" s="3">
        <v>25</v>
      </c>
    </row>
    <row r="314" spans="1:44">
      <c r="A314" s="23">
        <v>320</v>
      </c>
      <c r="B314" s="18" t="s">
        <v>387</v>
      </c>
      <c r="C314" s="3">
        <v>22</v>
      </c>
      <c r="D314" s="3">
        <v>22</v>
      </c>
      <c r="E314" s="3">
        <v>22</v>
      </c>
      <c r="F314" s="3">
        <v>22</v>
      </c>
      <c r="G314" s="3">
        <v>22</v>
      </c>
      <c r="H314" s="3">
        <v>22</v>
      </c>
      <c r="I314" s="3">
        <v>22</v>
      </c>
      <c r="J314" s="3">
        <v>22</v>
      </c>
      <c r="K314" s="3">
        <v>23</v>
      </c>
      <c r="L314" s="3">
        <v>23</v>
      </c>
      <c r="M314" s="3">
        <v>23</v>
      </c>
      <c r="N314" s="3">
        <v>23</v>
      </c>
      <c r="O314" s="3">
        <v>23</v>
      </c>
      <c r="P314" s="3">
        <v>23</v>
      </c>
      <c r="Q314" s="3">
        <v>23</v>
      </c>
      <c r="R314" s="3">
        <v>23</v>
      </c>
      <c r="S314" s="3">
        <v>23</v>
      </c>
      <c r="T314" s="3">
        <v>24</v>
      </c>
      <c r="U314" s="3">
        <v>24</v>
      </c>
      <c r="V314" s="3">
        <v>24</v>
      </c>
      <c r="W314" s="3">
        <v>24</v>
      </c>
      <c r="X314" s="3">
        <v>24</v>
      </c>
      <c r="Y314" s="3">
        <v>24</v>
      </c>
      <c r="Z314" s="3">
        <v>24</v>
      </c>
      <c r="AA314" s="3">
        <v>24</v>
      </c>
      <c r="AB314" s="3">
        <v>24</v>
      </c>
      <c r="AC314" s="3">
        <v>24</v>
      </c>
      <c r="AD314" s="3">
        <v>24</v>
      </c>
      <c r="AE314" s="3">
        <v>25</v>
      </c>
      <c r="AF314" s="3">
        <v>25</v>
      </c>
      <c r="AG314" s="3">
        <v>25</v>
      </c>
      <c r="AH314" s="3">
        <v>25</v>
      </c>
      <c r="AI314" s="3">
        <v>24</v>
      </c>
      <c r="AJ314" s="3">
        <v>24</v>
      </c>
      <c r="AK314" s="3">
        <v>24</v>
      </c>
      <c r="AL314" s="3">
        <v>24</v>
      </c>
      <c r="AM314" s="3">
        <v>24</v>
      </c>
      <c r="AN314" s="3">
        <v>24</v>
      </c>
      <c r="AO314" s="3">
        <v>24</v>
      </c>
      <c r="AP314" s="3">
        <v>24</v>
      </c>
      <c r="AQ314" s="3">
        <v>24</v>
      </c>
      <c r="AR314" s="3">
        <v>24</v>
      </c>
    </row>
    <row r="315" spans="1:44">
      <c r="A315" s="23">
        <v>321</v>
      </c>
      <c r="B315" s="18" t="s">
        <v>388</v>
      </c>
      <c r="C315" s="3">
        <v>7</v>
      </c>
      <c r="D315" s="3">
        <v>7</v>
      </c>
      <c r="E315" s="3">
        <v>7</v>
      </c>
      <c r="F315" s="3">
        <v>7</v>
      </c>
      <c r="G315" s="3">
        <v>7</v>
      </c>
      <c r="H315" s="3">
        <v>7</v>
      </c>
      <c r="I315" s="3">
        <v>7</v>
      </c>
      <c r="J315" s="3">
        <v>7</v>
      </c>
      <c r="K315" s="3">
        <v>8</v>
      </c>
      <c r="L315" s="3">
        <v>8</v>
      </c>
      <c r="M315" s="3">
        <v>8</v>
      </c>
      <c r="N315" s="3">
        <v>8</v>
      </c>
      <c r="O315" s="3">
        <v>8</v>
      </c>
      <c r="P315" s="3">
        <v>8</v>
      </c>
      <c r="Q315" s="3">
        <v>8</v>
      </c>
      <c r="R315" s="3">
        <v>8</v>
      </c>
      <c r="S315" s="3">
        <v>8</v>
      </c>
      <c r="T315" s="3">
        <v>8</v>
      </c>
      <c r="U315" s="3">
        <v>8</v>
      </c>
      <c r="V315" s="3">
        <v>9</v>
      </c>
      <c r="W315" s="3">
        <v>9</v>
      </c>
      <c r="X315" s="3">
        <v>9</v>
      </c>
      <c r="Y315" s="3">
        <v>9</v>
      </c>
      <c r="Z315" s="3">
        <v>9</v>
      </c>
      <c r="AA315" s="3">
        <v>9</v>
      </c>
      <c r="AB315" s="3">
        <v>9</v>
      </c>
      <c r="AC315" s="3">
        <v>9</v>
      </c>
      <c r="AD315" s="3">
        <v>9</v>
      </c>
      <c r="AE315" s="3">
        <v>9</v>
      </c>
      <c r="AF315" s="3">
        <v>9</v>
      </c>
      <c r="AG315" s="3">
        <v>9</v>
      </c>
      <c r="AH315" s="3">
        <v>9</v>
      </c>
      <c r="AI315" s="3">
        <v>9</v>
      </c>
      <c r="AJ315" s="3">
        <v>9</v>
      </c>
      <c r="AK315" s="3">
        <v>9</v>
      </c>
      <c r="AL315" s="3">
        <v>9</v>
      </c>
      <c r="AM315" s="3">
        <v>9</v>
      </c>
      <c r="AN315" s="3">
        <v>9</v>
      </c>
      <c r="AO315" s="3">
        <v>9</v>
      </c>
      <c r="AP315" s="3">
        <v>9</v>
      </c>
      <c r="AQ315" s="3">
        <v>9</v>
      </c>
      <c r="AR315" s="3">
        <v>9</v>
      </c>
    </row>
    <row r="316" spans="1:44">
      <c r="A316" s="23">
        <v>322</v>
      </c>
      <c r="B316" s="18" t="s">
        <v>389</v>
      </c>
      <c r="C316" s="3">
        <v>12</v>
      </c>
      <c r="D316" s="3">
        <v>14</v>
      </c>
      <c r="E316" s="3">
        <v>14</v>
      </c>
      <c r="F316" s="3">
        <v>13</v>
      </c>
      <c r="G316" s="3">
        <v>15</v>
      </c>
      <c r="H316" s="3">
        <v>15</v>
      </c>
      <c r="I316" s="3">
        <v>15</v>
      </c>
      <c r="J316" s="3">
        <v>15</v>
      </c>
      <c r="K316" s="3">
        <v>15</v>
      </c>
      <c r="L316" s="3">
        <v>15</v>
      </c>
      <c r="M316" s="3">
        <v>15</v>
      </c>
      <c r="N316" s="3">
        <v>15</v>
      </c>
      <c r="O316" s="3">
        <v>15</v>
      </c>
      <c r="P316" s="3">
        <v>14</v>
      </c>
      <c r="Q316" s="3">
        <v>14</v>
      </c>
      <c r="R316" s="3">
        <v>14</v>
      </c>
      <c r="S316" s="3">
        <v>14</v>
      </c>
      <c r="T316" s="3">
        <v>14</v>
      </c>
      <c r="U316" s="3">
        <v>13</v>
      </c>
      <c r="V316" s="3">
        <v>13</v>
      </c>
      <c r="W316" s="3">
        <v>13</v>
      </c>
      <c r="X316" s="3">
        <v>13</v>
      </c>
      <c r="Y316" s="3">
        <v>13</v>
      </c>
      <c r="Z316" s="3">
        <v>13</v>
      </c>
      <c r="AA316" s="3">
        <v>13</v>
      </c>
      <c r="AB316" s="3">
        <v>13</v>
      </c>
      <c r="AC316" s="3">
        <v>13</v>
      </c>
      <c r="AD316" s="3">
        <v>13</v>
      </c>
      <c r="AE316" s="3">
        <v>13</v>
      </c>
      <c r="AF316" s="3">
        <v>13</v>
      </c>
      <c r="AG316" s="3">
        <v>13</v>
      </c>
      <c r="AH316" s="3">
        <v>13</v>
      </c>
      <c r="AI316" s="3">
        <v>13</v>
      </c>
      <c r="AJ316" s="3">
        <v>13</v>
      </c>
      <c r="AK316" s="3">
        <v>13</v>
      </c>
      <c r="AL316" s="3">
        <v>13</v>
      </c>
      <c r="AM316" s="3">
        <v>13</v>
      </c>
      <c r="AN316" s="3">
        <v>13</v>
      </c>
      <c r="AO316" s="3">
        <v>13</v>
      </c>
      <c r="AP316" s="3">
        <v>13</v>
      </c>
      <c r="AQ316" s="3">
        <v>13</v>
      </c>
      <c r="AR316" s="3">
        <v>13</v>
      </c>
    </row>
    <row r="317" spans="1:44">
      <c r="A317" s="23">
        <v>323</v>
      </c>
      <c r="B317" s="18" t="s">
        <v>390</v>
      </c>
      <c r="C317" s="3">
        <v>20</v>
      </c>
      <c r="D317" s="3">
        <v>20</v>
      </c>
      <c r="E317" s="3">
        <v>20</v>
      </c>
      <c r="F317" s="3">
        <v>20</v>
      </c>
      <c r="G317" s="3">
        <v>21</v>
      </c>
      <c r="H317" s="3">
        <v>21</v>
      </c>
      <c r="I317" s="3">
        <v>22</v>
      </c>
      <c r="J317" s="3">
        <v>22</v>
      </c>
      <c r="K317" s="3">
        <v>22</v>
      </c>
      <c r="L317" s="3">
        <v>22</v>
      </c>
      <c r="M317" s="3">
        <v>22</v>
      </c>
      <c r="N317" s="3">
        <v>22</v>
      </c>
      <c r="O317" s="3">
        <v>22</v>
      </c>
      <c r="P317" s="3">
        <v>21</v>
      </c>
      <c r="Q317" s="3">
        <v>21</v>
      </c>
      <c r="R317" s="3">
        <v>21</v>
      </c>
      <c r="S317" s="3">
        <v>21</v>
      </c>
      <c r="T317" s="3">
        <v>21</v>
      </c>
      <c r="U317" s="3">
        <v>22</v>
      </c>
      <c r="V317" s="3">
        <v>22</v>
      </c>
      <c r="W317" s="3">
        <v>22</v>
      </c>
      <c r="X317" s="3">
        <v>22</v>
      </c>
      <c r="Y317" s="3">
        <v>22</v>
      </c>
      <c r="Z317" s="3">
        <v>22</v>
      </c>
      <c r="AA317" s="3">
        <v>23</v>
      </c>
      <c r="AB317" s="3">
        <v>23</v>
      </c>
      <c r="AC317" s="3">
        <v>23</v>
      </c>
      <c r="AD317" s="3">
        <v>23</v>
      </c>
      <c r="AE317" s="3">
        <v>23</v>
      </c>
      <c r="AF317" s="3">
        <v>23</v>
      </c>
      <c r="AG317" s="3">
        <v>23</v>
      </c>
      <c r="AH317" s="3">
        <v>23</v>
      </c>
      <c r="AI317" s="3">
        <v>23</v>
      </c>
      <c r="AJ317" s="3">
        <v>23</v>
      </c>
      <c r="AK317" s="3">
        <v>23</v>
      </c>
      <c r="AL317" s="3">
        <v>22</v>
      </c>
      <c r="AM317" s="3">
        <v>22</v>
      </c>
      <c r="AN317" s="3">
        <v>22</v>
      </c>
      <c r="AO317" s="3">
        <v>22</v>
      </c>
      <c r="AP317" s="3">
        <v>22</v>
      </c>
      <c r="AQ317" s="3">
        <v>22</v>
      </c>
      <c r="AR317" s="3">
        <v>22</v>
      </c>
    </row>
    <row r="318" spans="1:44">
      <c r="A318" s="23">
        <v>324</v>
      </c>
      <c r="B318" s="18" t="s">
        <v>391</v>
      </c>
      <c r="C318" s="3">
        <v>295</v>
      </c>
      <c r="D318" s="3">
        <v>291</v>
      </c>
      <c r="E318" s="3">
        <v>292</v>
      </c>
      <c r="F318" s="3">
        <v>293</v>
      </c>
      <c r="G318" s="3">
        <v>294</v>
      </c>
      <c r="H318" s="3">
        <v>292</v>
      </c>
      <c r="I318" s="3">
        <v>294</v>
      </c>
      <c r="J318" s="3">
        <v>294</v>
      </c>
      <c r="K318" s="3">
        <v>294</v>
      </c>
      <c r="L318" s="3">
        <v>294</v>
      </c>
      <c r="M318" s="3">
        <v>294</v>
      </c>
      <c r="N318" s="3">
        <v>297</v>
      </c>
      <c r="O318" s="3">
        <v>297</v>
      </c>
      <c r="P318" s="3">
        <v>293</v>
      </c>
      <c r="Q318" s="3">
        <v>292</v>
      </c>
      <c r="R318" s="3">
        <v>293</v>
      </c>
      <c r="S318" s="3">
        <v>292</v>
      </c>
      <c r="T318" s="3">
        <v>293</v>
      </c>
      <c r="U318" s="3">
        <v>286</v>
      </c>
      <c r="V318" s="3">
        <v>287</v>
      </c>
      <c r="W318" s="3">
        <v>286</v>
      </c>
      <c r="X318" s="3">
        <v>283</v>
      </c>
      <c r="Y318" s="3">
        <v>284</v>
      </c>
      <c r="Z318" s="3">
        <v>284</v>
      </c>
      <c r="AA318" s="3">
        <v>283</v>
      </c>
      <c r="AB318" s="3">
        <v>283</v>
      </c>
      <c r="AC318" s="3">
        <v>284</v>
      </c>
      <c r="AD318" s="3">
        <v>285</v>
      </c>
      <c r="AE318" s="3">
        <v>282</v>
      </c>
      <c r="AF318" s="3">
        <v>283</v>
      </c>
      <c r="AG318" s="3">
        <v>284</v>
      </c>
      <c r="AH318" s="3">
        <v>283</v>
      </c>
      <c r="AI318" s="3">
        <v>283</v>
      </c>
      <c r="AJ318" s="3">
        <v>282</v>
      </c>
      <c r="AK318" s="3">
        <v>281</v>
      </c>
      <c r="AL318" s="3">
        <v>280</v>
      </c>
      <c r="AM318" s="3">
        <v>282</v>
      </c>
      <c r="AN318" s="3">
        <v>281</v>
      </c>
      <c r="AO318" s="3">
        <v>282</v>
      </c>
      <c r="AP318" s="3">
        <v>283</v>
      </c>
      <c r="AQ318" s="3">
        <v>278</v>
      </c>
      <c r="AR318" s="3">
        <v>281</v>
      </c>
    </row>
    <row r="319" spans="1:44">
      <c r="A319" s="23">
        <v>325</v>
      </c>
      <c r="B319" s="18" t="s">
        <v>392</v>
      </c>
      <c r="C319" s="3">
        <v>10</v>
      </c>
      <c r="D319" s="3">
        <v>10</v>
      </c>
      <c r="E319" s="3">
        <v>10</v>
      </c>
      <c r="F319" s="3">
        <v>12</v>
      </c>
      <c r="G319" s="3">
        <v>12</v>
      </c>
      <c r="H319" s="3">
        <v>12</v>
      </c>
      <c r="I319" s="3">
        <v>12</v>
      </c>
      <c r="J319" s="3">
        <v>12</v>
      </c>
      <c r="K319" s="3">
        <v>13</v>
      </c>
      <c r="L319" s="3">
        <v>12</v>
      </c>
      <c r="M319" s="3">
        <v>11</v>
      </c>
      <c r="N319" s="3">
        <v>11</v>
      </c>
      <c r="O319" s="3">
        <v>11</v>
      </c>
      <c r="P319" s="3">
        <v>11</v>
      </c>
      <c r="Q319" s="3">
        <v>11</v>
      </c>
      <c r="R319" s="3">
        <v>11</v>
      </c>
      <c r="S319" s="3">
        <v>11</v>
      </c>
      <c r="T319" s="3">
        <v>11</v>
      </c>
      <c r="U319" s="3">
        <v>11</v>
      </c>
      <c r="V319" s="3">
        <v>11</v>
      </c>
      <c r="W319" s="3">
        <v>10</v>
      </c>
      <c r="X319" s="3">
        <v>10</v>
      </c>
      <c r="Y319" s="3">
        <v>10</v>
      </c>
      <c r="Z319" s="3">
        <v>10</v>
      </c>
      <c r="AA319" s="3">
        <v>11</v>
      </c>
      <c r="AB319" s="3">
        <v>11</v>
      </c>
      <c r="AC319" s="3">
        <v>11</v>
      </c>
      <c r="AD319" s="3">
        <v>11</v>
      </c>
      <c r="AE319" s="3">
        <v>11</v>
      </c>
      <c r="AF319" s="3">
        <v>11</v>
      </c>
      <c r="AG319" s="3">
        <v>11</v>
      </c>
      <c r="AH319" s="3">
        <v>11</v>
      </c>
      <c r="AI319" s="3">
        <v>11</v>
      </c>
      <c r="AJ319" s="3">
        <v>11</v>
      </c>
      <c r="AK319" s="3">
        <v>11</v>
      </c>
      <c r="AL319" s="3">
        <v>11</v>
      </c>
      <c r="AM319" s="3">
        <v>11</v>
      </c>
      <c r="AN319" s="3">
        <v>11</v>
      </c>
      <c r="AO319" s="3">
        <v>12</v>
      </c>
      <c r="AP319" s="3">
        <v>12</v>
      </c>
      <c r="AQ319" s="3">
        <v>12</v>
      </c>
      <c r="AR319" s="3">
        <v>13</v>
      </c>
    </row>
    <row r="320" spans="1:44">
      <c r="A320" s="23">
        <v>326</v>
      </c>
      <c r="B320" s="18" t="s">
        <v>393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  <c r="Q320" s="3">
        <v>0</v>
      </c>
      <c r="R320" s="3">
        <v>0</v>
      </c>
      <c r="S320" s="3">
        <v>0</v>
      </c>
      <c r="T320" s="3">
        <v>0</v>
      </c>
      <c r="U320" s="3">
        <v>0</v>
      </c>
      <c r="V320" s="3">
        <v>0</v>
      </c>
      <c r="W320" s="3">
        <v>0</v>
      </c>
      <c r="X320" s="3">
        <v>0</v>
      </c>
      <c r="Y320" s="3">
        <v>0</v>
      </c>
      <c r="Z320" s="3">
        <v>0</v>
      </c>
      <c r="AA320" s="3">
        <v>0</v>
      </c>
      <c r="AB320" s="3">
        <v>0</v>
      </c>
      <c r="AC320" s="3">
        <v>0</v>
      </c>
      <c r="AD320" s="3">
        <v>0</v>
      </c>
      <c r="AE320" s="3">
        <v>0</v>
      </c>
      <c r="AF320" s="3">
        <v>0</v>
      </c>
      <c r="AG320" s="3">
        <v>0</v>
      </c>
      <c r="AH320" s="3">
        <v>0</v>
      </c>
      <c r="AI320" s="3">
        <v>0</v>
      </c>
      <c r="AJ320" s="3">
        <v>0</v>
      </c>
      <c r="AK320" s="3">
        <v>0</v>
      </c>
      <c r="AL320" s="3">
        <v>0</v>
      </c>
      <c r="AM320" s="3">
        <v>0</v>
      </c>
      <c r="AN320" s="3">
        <v>0</v>
      </c>
      <c r="AO320" s="3">
        <v>0</v>
      </c>
      <c r="AP320" s="3">
        <v>0</v>
      </c>
      <c r="AQ320" s="3">
        <v>0</v>
      </c>
      <c r="AR320" s="3">
        <v>0</v>
      </c>
    </row>
    <row r="321" spans="1:44">
      <c r="A321" s="23">
        <v>327</v>
      </c>
      <c r="B321" s="18" t="s">
        <v>394</v>
      </c>
      <c r="C321" s="3">
        <v>150</v>
      </c>
      <c r="D321" s="3">
        <v>153</v>
      </c>
      <c r="E321" s="3">
        <v>153</v>
      </c>
      <c r="F321" s="3">
        <v>152</v>
      </c>
      <c r="G321" s="3">
        <v>153</v>
      </c>
      <c r="H321" s="3">
        <v>153</v>
      </c>
      <c r="I321" s="3">
        <v>153</v>
      </c>
      <c r="J321" s="3">
        <v>155</v>
      </c>
      <c r="K321" s="3">
        <v>155</v>
      </c>
      <c r="L321" s="3">
        <v>157</v>
      </c>
      <c r="M321" s="3">
        <v>152</v>
      </c>
      <c r="N321" s="3">
        <v>153</v>
      </c>
      <c r="O321" s="3">
        <v>153</v>
      </c>
      <c r="P321" s="3">
        <v>152</v>
      </c>
      <c r="Q321" s="3">
        <v>152</v>
      </c>
      <c r="R321" s="3">
        <v>154</v>
      </c>
      <c r="S321" s="3">
        <v>154</v>
      </c>
      <c r="T321" s="3">
        <v>152</v>
      </c>
      <c r="U321" s="3">
        <v>155</v>
      </c>
      <c r="V321" s="3">
        <v>158</v>
      </c>
      <c r="W321" s="3">
        <v>160</v>
      </c>
      <c r="X321" s="3">
        <v>159</v>
      </c>
      <c r="Y321" s="3">
        <v>160</v>
      </c>
      <c r="Z321" s="3">
        <v>160</v>
      </c>
      <c r="AA321" s="3">
        <v>161</v>
      </c>
      <c r="AB321" s="3">
        <v>160</v>
      </c>
      <c r="AC321" s="3">
        <v>159</v>
      </c>
      <c r="AD321" s="3">
        <v>158</v>
      </c>
      <c r="AE321" s="3">
        <v>157</v>
      </c>
      <c r="AF321" s="3">
        <v>159</v>
      </c>
      <c r="AG321" s="3">
        <v>159</v>
      </c>
      <c r="AH321" s="3">
        <v>159</v>
      </c>
      <c r="AI321" s="3">
        <v>160</v>
      </c>
      <c r="AJ321" s="3">
        <v>160</v>
      </c>
      <c r="AK321" s="3">
        <v>163</v>
      </c>
      <c r="AL321" s="3">
        <v>163</v>
      </c>
      <c r="AM321" s="3">
        <v>166</v>
      </c>
      <c r="AN321" s="3">
        <v>165</v>
      </c>
      <c r="AO321" s="3">
        <v>164</v>
      </c>
      <c r="AP321" s="3">
        <v>161</v>
      </c>
      <c r="AQ321" s="3">
        <v>161</v>
      </c>
      <c r="AR321" s="3">
        <v>160</v>
      </c>
    </row>
    <row r="322" spans="1:44">
      <c r="A322" s="23">
        <v>328</v>
      </c>
      <c r="B322" s="18" t="s">
        <v>395</v>
      </c>
      <c r="C322" s="3">
        <v>25</v>
      </c>
      <c r="D322" s="3">
        <v>25</v>
      </c>
      <c r="E322" s="3">
        <v>25</v>
      </c>
      <c r="F322" s="3">
        <v>25</v>
      </c>
      <c r="G322" s="3">
        <v>25</v>
      </c>
      <c r="H322" s="3">
        <v>25</v>
      </c>
      <c r="I322" s="3">
        <v>25</v>
      </c>
      <c r="J322" s="3">
        <v>25</v>
      </c>
      <c r="K322" s="3">
        <v>25</v>
      </c>
      <c r="L322" s="3">
        <v>25</v>
      </c>
      <c r="M322" s="3">
        <v>25</v>
      </c>
      <c r="N322" s="3">
        <v>25</v>
      </c>
      <c r="O322" s="3">
        <v>25</v>
      </c>
      <c r="P322" s="3">
        <v>25</v>
      </c>
      <c r="Q322" s="3">
        <v>25</v>
      </c>
      <c r="R322" s="3">
        <v>25</v>
      </c>
      <c r="S322" s="3">
        <v>25</v>
      </c>
      <c r="T322" s="3">
        <v>25</v>
      </c>
      <c r="U322" s="3">
        <v>25</v>
      </c>
      <c r="V322" s="3">
        <v>25</v>
      </c>
      <c r="W322" s="3">
        <v>25</v>
      </c>
      <c r="X322" s="3">
        <v>26</v>
      </c>
      <c r="Y322" s="3">
        <v>26</v>
      </c>
      <c r="Z322" s="3">
        <v>25</v>
      </c>
      <c r="AA322" s="3">
        <v>25</v>
      </c>
      <c r="AB322" s="3">
        <v>25</v>
      </c>
      <c r="AC322" s="3">
        <v>25</v>
      </c>
      <c r="AD322" s="3">
        <v>25</v>
      </c>
      <c r="AE322" s="3">
        <v>25</v>
      </c>
      <c r="AF322" s="3">
        <v>25</v>
      </c>
      <c r="AG322" s="3">
        <v>25</v>
      </c>
      <c r="AH322" s="3">
        <v>25</v>
      </c>
      <c r="AI322" s="3">
        <v>25</v>
      </c>
      <c r="AJ322" s="3">
        <v>25</v>
      </c>
      <c r="AK322" s="3">
        <v>25</v>
      </c>
      <c r="AL322" s="3">
        <v>25</v>
      </c>
      <c r="AM322" s="3">
        <v>25</v>
      </c>
      <c r="AN322" s="3">
        <v>24</v>
      </c>
      <c r="AO322" s="3">
        <v>24</v>
      </c>
      <c r="AP322" s="3">
        <v>24</v>
      </c>
      <c r="AQ322" s="3">
        <v>24</v>
      </c>
      <c r="AR322" s="3">
        <v>24</v>
      </c>
    </row>
    <row r="323" spans="1:44">
      <c r="A323" s="23">
        <v>329</v>
      </c>
      <c r="B323" s="18" t="s">
        <v>396</v>
      </c>
      <c r="C323" s="3">
        <v>30</v>
      </c>
      <c r="D323" s="3">
        <v>30</v>
      </c>
      <c r="E323" s="3">
        <v>30</v>
      </c>
      <c r="F323" s="3">
        <v>30</v>
      </c>
      <c r="G323" s="3">
        <v>30</v>
      </c>
      <c r="H323" s="3">
        <v>30</v>
      </c>
      <c r="I323" s="3">
        <v>30</v>
      </c>
      <c r="J323" s="3">
        <v>30</v>
      </c>
      <c r="K323" s="3">
        <v>30</v>
      </c>
      <c r="L323" s="3">
        <v>30</v>
      </c>
      <c r="M323" s="3">
        <v>30</v>
      </c>
      <c r="N323" s="3">
        <v>30</v>
      </c>
      <c r="O323" s="3">
        <v>30</v>
      </c>
      <c r="P323" s="3">
        <v>30</v>
      </c>
      <c r="Q323" s="3">
        <v>30</v>
      </c>
      <c r="R323" s="3">
        <v>30</v>
      </c>
      <c r="S323" s="3">
        <v>30</v>
      </c>
      <c r="T323" s="3">
        <v>30</v>
      </c>
      <c r="U323" s="3">
        <v>30</v>
      </c>
      <c r="V323" s="3">
        <v>30</v>
      </c>
      <c r="W323" s="3">
        <v>30</v>
      </c>
      <c r="X323" s="3">
        <v>30</v>
      </c>
      <c r="Y323" s="3">
        <v>30</v>
      </c>
      <c r="Z323" s="3">
        <v>30</v>
      </c>
      <c r="AA323" s="3">
        <v>30</v>
      </c>
      <c r="AB323" s="3">
        <v>30</v>
      </c>
      <c r="AC323" s="3">
        <v>30</v>
      </c>
      <c r="AD323" s="3">
        <v>30</v>
      </c>
      <c r="AE323" s="3">
        <v>30</v>
      </c>
      <c r="AF323" s="3">
        <v>30</v>
      </c>
      <c r="AG323" s="3">
        <v>30</v>
      </c>
      <c r="AH323" s="3">
        <v>30</v>
      </c>
      <c r="AI323" s="3">
        <v>30</v>
      </c>
      <c r="AJ323" s="3">
        <v>30</v>
      </c>
      <c r="AK323" s="3">
        <v>30</v>
      </c>
      <c r="AL323" s="3">
        <v>31</v>
      </c>
      <c r="AM323" s="3">
        <v>31</v>
      </c>
      <c r="AN323" s="3">
        <v>31</v>
      </c>
      <c r="AO323" s="3">
        <v>31</v>
      </c>
      <c r="AP323" s="3">
        <v>31</v>
      </c>
      <c r="AQ323" s="3">
        <v>31</v>
      </c>
      <c r="AR323" s="3">
        <v>31</v>
      </c>
    </row>
    <row r="324" spans="1:44">
      <c r="A324" s="23">
        <v>402</v>
      </c>
      <c r="B324" s="18" t="s">
        <v>397</v>
      </c>
      <c r="C324" s="3">
        <v>1</v>
      </c>
      <c r="D324" s="3">
        <v>1</v>
      </c>
      <c r="E324" s="3">
        <v>1</v>
      </c>
      <c r="F324" s="3">
        <v>1</v>
      </c>
      <c r="G324" s="3">
        <v>1</v>
      </c>
      <c r="H324" s="3">
        <v>1</v>
      </c>
      <c r="I324" s="3">
        <v>1</v>
      </c>
      <c r="J324" s="3">
        <v>1</v>
      </c>
      <c r="K324" s="3">
        <v>1</v>
      </c>
      <c r="L324" s="3">
        <v>1</v>
      </c>
      <c r="M324" s="3">
        <v>1</v>
      </c>
      <c r="N324" s="3">
        <v>1</v>
      </c>
      <c r="O324" s="3">
        <v>1</v>
      </c>
      <c r="P324" s="3">
        <v>1</v>
      </c>
      <c r="Q324" s="3">
        <v>1</v>
      </c>
      <c r="R324" s="3">
        <v>1</v>
      </c>
      <c r="S324" s="3">
        <v>1</v>
      </c>
      <c r="T324" s="3">
        <v>1</v>
      </c>
      <c r="U324" s="3">
        <v>1</v>
      </c>
      <c r="V324" s="3">
        <v>1</v>
      </c>
      <c r="W324" s="3">
        <v>1</v>
      </c>
      <c r="X324" s="3">
        <v>1</v>
      </c>
      <c r="Y324" s="3">
        <v>1</v>
      </c>
      <c r="Z324" s="3">
        <v>1</v>
      </c>
      <c r="AA324" s="3">
        <v>1</v>
      </c>
      <c r="AB324" s="3">
        <v>1</v>
      </c>
      <c r="AC324" s="3">
        <v>1</v>
      </c>
      <c r="AD324" s="3">
        <v>1</v>
      </c>
      <c r="AE324" s="3">
        <v>1</v>
      </c>
      <c r="AF324" s="3">
        <v>1</v>
      </c>
      <c r="AG324" s="3">
        <v>1</v>
      </c>
      <c r="AH324" s="3">
        <v>1</v>
      </c>
      <c r="AI324" s="3">
        <v>1</v>
      </c>
      <c r="AJ324" s="3">
        <v>1</v>
      </c>
      <c r="AK324" s="3">
        <v>1</v>
      </c>
      <c r="AL324" s="3">
        <v>1</v>
      </c>
      <c r="AM324" s="3">
        <v>1</v>
      </c>
      <c r="AN324" s="3">
        <v>1</v>
      </c>
      <c r="AO324" s="3">
        <v>1</v>
      </c>
      <c r="AP324" s="3">
        <v>1</v>
      </c>
      <c r="AQ324" s="3">
        <v>1</v>
      </c>
      <c r="AR324" s="3">
        <v>1</v>
      </c>
    </row>
    <row r="325" spans="1:44">
      <c r="A325" s="23">
        <v>406</v>
      </c>
      <c r="B325" s="18" t="s">
        <v>398</v>
      </c>
      <c r="C325" s="3">
        <v>62</v>
      </c>
      <c r="D325" s="3">
        <v>62</v>
      </c>
      <c r="E325" s="3">
        <v>62</v>
      </c>
      <c r="F325" s="3">
        <v>62</v>
      </c>
      <c r="G325" s="3">
        <v>63</v>
      </c>
      <c r="H325" s="3">
        <v>63</v>
      </c>
      <c r="I325" s="3">
        <v>62</v>
      </c>
      <c r="J325" s="3">
        <v>62</v>
      </c>
      <c r="K325" s="3">
        <v>62</v>
      </c>
      <c r="L325" s="3">
        <v>63</v>
      </c>
      <c r="M325" s="3">
        <v>65</v>
      </c>
      <c r="N325" s="3">
        <v>65</v>
      </c>
      <c r="O325" s="3">
        <v>65</v>
      </c>
      <c r="P325" s="3">
        <v>66</v>
      </c>
      <c r="Q325" s="3">
        <v>66</v>
      </c>
      <c r="R325" s="3">
        <v>66</v>
      </c>
      <c r="S325" s="3">
        <v>66</v>
      </c>
      <c r="T325" s="3">
        <v>66</v>
      </c>
      <c r="U325" s="3">
        <v>68</v>
      </c>
      <c r="V325" s="3">
        <v>68</v>
      </c>
      <c r="W325" s="3">
        <v>67</v>
      </c>
      <c r="X325" s="3">
        <v>67</v>
      </c>
      <c r="Y325" s="3">
        <v>67</v>
      </c>
      <c r="Z325" s="3">
        <v>68</v>
      </c>
      <c r="AA325" s="3">
        <v>68</v>
      </c>
      <c r="AB325" s="3">
        <v>69</v>
      </c>
      <c r="AC325" s="3">
        <v>68</v>
      </c>
      <c r="AD325" s="3">
        <v>68</v>
      </c>
      <c r="AE325" s="3">
        <v>68</v>
      </c>
      <c r="AF325" s="3">
        <v>68</v>
      </c>
      <c r="AG325" s="3">
        <v>69</v>
      </c>
      <c r="AH325" s="3">
        <v>69</v>
      </c>
      <c r="AI325" s="3">
        <v>69</v>
      </c>
      <c r="AJ325" s="3">
        <v>69</v>
      </c>
      <c r="AK325" s="3">
        <v>69</v>
      </c>
      <c r="AL325" s="3">
        <v>69</v>
      </c>
      <c r="AM325" s="3">
        <v>69</v>
      </c>
      <c r="AN325" s="3">
        <v>69</v>
      </c>
      <c r="AO325" s="3">
        <v>69</v>
      </c>
      <c r="AP325" s="3">
        <v>71</v>
      </c>
      <c r="AQ325" s="3">
        <v>71</v>
      </c>
      <c r="AR325" s="3">
        <v>71</v>
      </c>
    </row>
    <row r="326" spans="1:44">
      <c r="A326" s="23">
        <v>407</v>
      </c>
      <c r="B326" s="18" t="s">
        <v>399</v>
      </c>
      <c r="C326" s="3">
        <v>13</v>
      </c>
      <c r="D326" s="3">
        <v>13</v>
      </c>
      <c r="E326" s="3">
        <v>13</v>
      </c>
      <c r="F326" s="3">
        <v>13</v>
      </c>
      <c r="G326" s="3">
        <v>13</v>
      </c>
      <c r="H326" s="3">
        <v>13</v>
      </c>
      <c r="I326" s="3">
        <v>13</v>
      </c>
      <c r="J326" s="3">
        <v>13</v>
      </c>
      <c r="K326" s="3">
        <v>13</v>
      </c>
      <c r="L326" s="3">
        <v>13</v>
      </c>
      <c r="M326" s="3">
        <v>13</v>
      </c>
      <c r="N326" s="3">
        <v>13</v>
      </c>
      <c r="O326" s="3">
        <v>13</v>
      </c>
      <c r="P326" s="3">
        <v>13</v>
      </c>
      <c r="Q326" s="3">
        <v>13</v>
      </c>
      <c r="R326" s="3">
        <v>13</v>
      </c>
      <c r="S326" s="3">
        <v>13</v>
      </c>
      <c r="T326" s="3">
        <v>13</v>
      </c>
      <c r="U326" s="3">
        <v>13</v>
      </c>
      <c r="V326" s="3">
        <v>13</v>
      </c>
      <c r="W326" s="3">
        <v>13</v>
      </c>
      <c r="X326" s="3">
        <v>13</v>
      </c>
      <c r="Y326" s="3">
        <v>13</v>
      </c>
      <c r="Z326" s="3">
        <v>13</v>
      </c>
      <c r="AA326" s="3">
        <v>13</v>
      </c>
      <c r="AB326" s="3">
        <v>13</v>
      </c>
      <c r="AC326" s="3">
        <v>13</v>
      </c>
      <c r="AD326" s="3">
        <v>13</v>
      </c>
      <c r="AE326" s="3">
        <v>13</v>
      </c>
      <c r="AF326" s="3">
        <v>13</v>
      </c>
      <c r="AG326" s="3">
        <v>14</v>
      </c>
      <c r="AH326" s="3">
        <v>14</v>
      </c>
      <c r="AI326" s="3">
        <v>14</v>
      </c>
      <c r="AJ326" s="3">
        <v>14</v>
      </c>
      <c r="AK326" s="3">
        <v>14</v>
      </c>
      <c r="AL326" s="3">
        <v>13</v>
      </c>
      <c r="AM326" s="3">
        <v>13</v>
      </c>
      <c r="AN326" s="3">
        <v>13</v>
      </c>
      <c r="AO326" s="3">
        <v>13</v>
      </c>
      <c r="AP326" s="3">
        <v>13</v>
      </c>
      <c r="AQ326" s="3">
        <v>13</v>
      </c>
      <c r="AR326" s="3">
        <v>13</v>
      </c>
    </row>
    <row r="327" spans="1:44">
      <c r="A327" s="23">
        <v>408</v>
      </c>
      <c r="B327" s="18" t="s">
        <v>400</v>
      </c>
      <c r="C327" s="3">
        <v>5</v>
      </c>
      <c r="D327" s="3">
        <v>5</v>
      </c>
      <c r="E327" s="3">
        <v>5</v>
      </c>
      <c r="F327" s="3">
        <v>5</v>
      </c>
      <c r="G327" s="3">
        <v>5</v>
      </c>
      <c r="H327" s="3">
        <v>5</v>
      </c>
      <c r="I327" s="3">
        <v>5</v>
      </c>
      <c r="J327" s="3">
        <v>5</v>
      </c>
      <c r="K327" s="3">
        <v>5</v>
      </c>
      <c r="L327" s="3">
        <v>5</v>
      </c>
      <c r="M327" s="3">
        <v>5</v>
      </c>
      <c r="N327" s="3">
        <v>5</v>
      </c>
      <c r="O327" s="3">
        <v>5</v>
      </c>
      <c r="P327" s="3">
        <v>5</v>
      </c>
      <c r="Q327" s="3">
        <v>5</v>
      </c>
      <c r="R327" s="3">
        <v>5</v>
      </c>
      <c r="S327" s="3">
        <v>5</v>
      </c>
      <c r="T327" s="3">
        <v>5</v>
      </c>
      <c r="U327" s="3">
        <v>5</v>
      </c>
      <c r="V327" s="3">
        <v>5</v>
      </c>
      <c r="W327" s="3">
        <v>5</v>
      </c>
      <c r="X327" s="3">
        <v>5</v>
      </c>
      <c r="Y327" s="3">
        <v>5</v>
      </c>
      <c r="Z327" s="3">
        <v>5</v>
      </c>
      <c r="AA327" s="3">
        <v>5</v>
      </c>
      <c r="AB327" s="3">
        <v>5</v>
      </c>
      <c r="AC327" s="3">
        <v>5</v>
      </c>
      <c r="AD327" s="3">
        <v>5</v>
      </c>
      <c r="AE327" s="3">
        <v>5</v>
      </c>
      <c r="AF327" s="3">
        <v>5</v>
      </c>
      <c r="AG327" s="3">
        <v>5</v>
      </c>
      <c r="AH327" s="3">
        <v>5</v>
      </c>
      <c r="AI327" s="3">
        <v>5</v>
      </c>
      <c r="AJ327" s="3">
        <v>5</v>
      </c>
      <c r="AK327" s="3">
        <v>5</v>
      </c>
      <c r="AL327" s="3">
        <v>5</v>
      </c>
      <c r="AM327" s="3">
        <v>5</v>
      </c>
      <c r="AN327" s="3">
        <v>5</v>
      </c>
      <c r="AO327" s="3">
        <v>5</v>
      </c>
      <c r="AP327" s="3">
        <v>5</v>
      </c>
      <c r="AQ327" s="3">
        <v>5</v>
      </c>
      <c r="AR327" s="3">
        <v>5</v>
      </c>
    </row>
    <row r="328" spans="1:44">
      <c r="A328" s="23">
        <v>409</v>
      </c>
      <c r="B328" s="18" t="s">
        <v>401</v>
      </c>
      <c r="C328" s="3">
        <v>9</v>
      </c>
      <c r="D328" s="3">
        <v>9</v>
      </c>
      <c r="E328" s="3">
        <v>9</v>
      </c>
      <c r="F328" s="3">
        <v>9</v>
      </c>
      <c r="G328" s="3">
        <v>9</v>
      </c>
      <c r="H328" s="3">
        <v>9</v>
      </c>
      <c r="I328" s="3">
        <v>9</v>
      </c>
      <c r="J328" s="3">
        <v>9</v>
      </c>
      <c r="K328" s="3">
        <v>9</v>
      </c>
      <c r="L328" s="3">
        <v>9</v>
      </c>
      <c r="M328" s="3">
        <v>9</v>
      </c>
      <c r="N328" s="3">
        <v>9</v>
      </c>
      <c r="O328" s="3">
        <v>9</v>
      </c>
      <c r="P328" s="3">
        <v>9</v>
      </c>
      <c r="Q328" s="3">
        <v>9</v>
      </c>
      <c r="R328" s="3">
        <v>9</v>
      </c>
      <c r="S328" s="3">
        <v>9</v>
      </c>
      <c r="T328" s="3">
        <v>9</v>
      </c>
      <c r="U328" s="3">
        <v>9</v>
      </c>
      <c r="V328" s="3">
        <v>9</v>
      </c>
      <c r="W328" s="3">
        <v>9</v>
      </c>
      <c r="X328" s="3">
        <v>9</v>
      </c>
      <c r="Y328" s="3">
        <v>9</v>
      </c>
      <c r="Z328" s="3">
        <v>9</v>
      </c>
      <c r="AA328" s="3">
        <v>9</v>
      </c>
      <c r="AB328" s="3">
        <v>9</v>
      </c>
      <c r="AC328" s="3">
        <v>9</v>
      </c>
      <c r="AD328" s="3">
        <v>9</v>
      </c>
      <c r="AE328" s="3">
        <v>9</v>
      </c>
      <c r="AF328" s="3">
        <v>9</v>
      </c>
      <c r="AG328" s="3">
        <v>9</v>
      </c>
      <c r="AH328" s="3">
        <v>9</v>
      </c>
      <c r="AI328" s="3">
        <v>8</v>
      </c>
      <c r="AJ328" s="3">
        <v>8</v>
      </c>
      <c r="AK328" s="3">
        <v>8</v>
      </c>
      <c r="AL328" s="3">
        <v>8</v>
      </c>
      <c r="AM328" s="3">
        <v>8</v>
      </c>
      <c r="AN328" s="3">
        <v>8</v>
      </c>
      <c r="AO328" s="3">
        <v>8</v>
      </c>
      <c r="AP328" s="3">
        <v>8</v>
      </c>
      <c r="AQ328" s="3">
        <v>8</v>
      </c>
      <c r="AR328" s="3">
        <v>8</v>
      </c>
    </row>
    <row r="329" spans="1:44">
      <c r="A329" s="23">
        <v>410</v>
      </c>
      <c r="B329" s="18" t="s">
        <v>402</v>
      </c>
      <c r="C329" s="3">
        <v>27</v>
      </c>
      <c r="D329" s="3">
        <v>27</v>
      </c>
      <c r="E329" s="3">
        <v>27</v>
      </c>
      <c r="F329" s="3">
        <v>27</v>
      </c>
      <c r="G329" s="3">
        <v>27</v>
      </c>
      <c r="H329" s="3">
        <v>27</v>
      </c>
      <c r="I329" s="3">
        <v>27</v>
      </c>
      <c r="J329" s="3">
        <v>27</v>
      </c>
      <c r="K329" s="3">
        <v>27</v>
      </c>
      <c r="L329" s="3">
        <v>27</v>
      </c>
      <c r="M329" s="3">
        <v>27</v>
      </c>
      <c r="N329" s="3">
        <v>27</v>
      </c>
      <c r="O329" s="3">
        <v>28</v>
      </c>
      <c r="P329" s="3">
        <v>30</v>
      </c>
      <c r="Q329" s="3">
        <v>30</v>
      </c>
      <c r="R329" s="3">
        <v>30</v>
      </c>
      <c r="S329" s="3">
        <v>30</v>
      </c>
      <c r="T329" s="3">
        <v>30</v>
      </c>
      <c r="U329" s="3">
        <v>31</v>
      </c>
      <c r="V329" s="3">
        <v>31</v>
      </c>
      <c r="W329" s="3">
        <v>31</v>
      </c>
      <c r="X329" s="3">
        <v>31</v>
      </c>
      <c r="Y329" s="3">
        <v>32</v>
      </c>
      <c r="Z329" s="3">
        <v>32</v>
      </c>
      <c r="AA329" s="3">
        <v>32</v>
      </c>
      <c r="AB329" s="3">
        <v>32</v>
      </c>
      <c r="AC329" s="3">
        <v>32</v>
      </c>
      <c r="AD329" s="3">
        <v>33</v>
      </c>
      <c r="AE329" s="3">
        <v>33</v>
      </c>
      <c r="AF329" s="3">
        <v>33</v>
      </c>
      <c r="AG329" s="3">
        <v>33</v>
      </c>
      <c r="AH329" s="3">
        <v>33</v>
      </c>
      <c r="AI329" s="3">
        <v>33</v>
      </c>
      <c r="AJ329" s="3">
        <v>33</v>
      </c>
      <c r="AK329" s="3">
        <v>33</v>
      </c>
      <c r="AL329" s="3">
        <v>34</v>
      </c>
      <c r="AM329" s="3">
        <v>33</v>
      </c>
      <c r="AN329" s="3">
        <v>33</v>
      </c>
      <c r="AO329" s="3">
        <v>33</v>
      </c>
      <c r="AP329" s="3">
        <v>33</v>
      </c>
      <c r="AQ329" s="3">
        <v>33</v>
      </c>
      <c r="AR329" s="3">
        <v>33</v>
      </c>
    </row>
    <row r="330" spans="1:44">
      <c r="A330" s="23">
        <v>411</v>
      </c>
      <c r="B330" s="18" t="s">
        <v>403</v>
      </c>
      <c r="C330" s="3">
        <v>10</v>
      </c>
      <c r="D330" s="3">
        <v>10</v>
      </c>
      <c r="E330" s="3">
        <v>10</v>
      </c>
      <c r="F330" s="3">
        <v>11</v>
      </c>
      <c r="G330" s="3">
        <v>11</v>
      </c>
      <c r="H330" s="3">
        <v>11</v>
      </c>
      <c r="I330" s="3">
        <v>11</v>
      </c>
      <c r="J330" s="3">
        <v>11</v>
      </c>
      <c r="K330" s="3">
        <v>11</v>
      </c>
      <c r="L330" s="3">
        <v>11</v>
      </c>
      <c r="M330" s="3">
        <v>11</v>
      </c>
      <c r="N330" s="3">
        <v>11</v>
      </c>
      <c r="O330" s="3">
        <v>11</v>
      </c>
      <c r="P330" s="3">
        <v>11</v>
      </c>
      <c r="Q330" s="3">
        <v>11</v>
      </c>
      <c r="R330" s="3">
        <v>11</v>
      </c>
      <c r="S330" s="3">
        <v>11</v>
      </c>
      <c r="T330" s="3">
        <v>11</v>
      </c>
      <c r="U330" s="3">
        <v>11</v>
      </c>
      <c r="V330" s="3">
        <v>11</v>
      </c>
      <c r="W330" s="3">
        <v>12</v>
      </c>
      <c r="X330" s="3">
        <v>12</v>
      </c>
      <c r="Y330" s="3">
        <v>12</v>
      </c>
      <c r="Z330" s="3">
        <v>11</v>
      </c>
      <c r="AA330" s="3">
        <v>11</v>
      </c>
      <c r="AB330" s="3">
        <v>11</v>
      </c>
      <c r="AC330" s="3">
        <v>11</v>
      </c>
      <c r="AD330" s="3">
        <v>11</v>
      </c>
      <c r="AE330" s="3">
        <v>11</v>
      </c>
      <c r="AF330" s="3">
        <v>11</v>
      </c>
      <c r="AG330" s="3">
        <v>11</v>
      </c>
      <c r="AH330" s="3">
        <v>11</v>
      </c>
      <c r="AI330" s="3">
        <v>11</v>
      </c>
      <c r="AJ330" s="3">
        <v>11</v>
      </c>
      <c r="AK330" s="3">
        <v>11</v>
      </c>
      <c r="AL330" s="3">
        <v>11</v>
      </c>
      <c r="AM330" s="3">
        <v>11</v>
      </c>
      <c r="AN330" s="3">
        <v>11</v>
      </c>
      <c r="AO330" s="3">
        <v>11</v>
      </c>
      <c r="AP330" s="3">
        <v>11</v>
      </c>
      <c r="AQ330" s="3">
        <v>11</v>
      </c>
      <c r="AR330" s="3">
        <v>11</v>
      </c>
    </row>
    <row r="331" spans="1:44">
      <c r="A331" s="23">
        <v>412</v>
      </c>
      <c r="B331" s="18" t="s">
        <v>404</v>
      </c>
      <c r="C331" s="3">
        <v>43</v>
      </c>
      <c r="D331" s="3">
        <v>43</v>
      </c>
      <c r="E331" s="3">
        <v>43</v>
      </c>
      <c r="F331" s="3">
        <v>44</v>
      </c>
      <c r="G331" s="3">
        <v>44</v>
      </c>
      <c r="H331" s="3">
        <v>45</v>
      </c>
      <c r="I331" s="3">
        <v>45</v>
      </c>
      <c r="J331" s="3">
        <v>45</v>
      </c>
      <c r="K331" s="3">
        <v>44</v>
      </c>
      <c r="L331" s="3">
        <v>44</v>
      </c>
      <c r="M331" s="3">
        <v>43</v>
      </c>
      <c r="N331" s="3">
        <v>43</v>
      </c>
      <c r="O331" s="3">
        <v>43</v>
      </c>
      <c r="P331" s="3">
        <v>44</v>
      </c>
      <c r="Q331" s="3">
        <v>45</v>
      </c>
      <c r="R331" s="3">
        <v>45</v>
      </c>
      <c r="S331" s="3">
        <v>45</v>
      </c>
      <c r="T331" s="3">
        <v>44</v>
      </c>
      <c r="U331" s="3">
        <v>47</v>
      </c>
      <c r="V331" s="3">
        <v>47</v>
      </c>
      <c r="W331" s="3">
        <v>48</v>
      </c>
      <c r="X331" s="3">
        <v>48</v>
      </c>
      <c r="Y331" s="3">
        <v>48</v>
      </c>
      <c r="Z331" s="3">
        <v>48</v>
      </c>
      <c r="AA331" s="3">
        <v>48</v>
      </c>
      <c r="AB331" s="3">
        <v>48</v>
      </c>
      <c r="AC331" s="3">
        <v>48</v>
      </c>
      <c r="AD331" s="3">
        <v>48</v>
      </c>
      <c r="AE331" s="3">
        <v>46</v>
      </c>
      <c r="AF331" s="3">
        <v>46</v>
      </c>
      <c r="AG331" s="3">
        <v>46</v>
      </c>
      <c r="AH331" s="3">
        <v>46</v>
      </c>
      <c r="AI331" s="3">
        <v>47</v>
      </c>
      <c r="AJ331" s="3">
        <v>46</v>
      </c>
      <c r="AK331" s="3">
        <v>47</v>
      </c>
      <c r="AL331" s="3">
        <v>48</v>
      </c>
      <c r="AM331" s="3">
        <v>48</v>
      </c>
      <c r="AN331" s="3">
        <v>48</v>
      </c>
      <c r="AO331" s="3">
        <v>48</v>
      </c>
      <c r="AP331" s="3">
        <v>48</v>
      </c>
      <c r="AQ331" s="3">
        <v>48</v>
      </c>
      <c r="AR331" s="3">
        <v>49</v>
      </c>
    </row>
    <row r="332" spans="1:44">
      <c r="A332" s="23">
        <v>413</v>
      </c>
      <c r="B332" s="18" t="s">
        <v>405</v>
      </c>
      <c r="C332" s="3">
        <v>10</v>
      </c>
      <c r="D332" s="3">
        <v>10</v>
      </c>
      <c r="E332" s="3">
        <v>10</v>
      </c>
      <c r="F332" s="3">
        <v>11</v>
      </c>
      <c r="G332" s="3">
        <v>11</v>
      </c>
      <c r="H332" s="3">
        <v>11</v>
      </c>
      <c r="I332" s="3">
        <v>11</v>
      </c>
      <c r="J332" s="3">
        <v>11</v>
      </c>
      <c r="K332" s="3">
        <v>11</v>
      </c>
      <c r="L332" s="3">
        <v>12</v>
      </c>
      <c r="M332" s="3">
        <v>12</v>
      </c>
      <c r="N332" s="3">
        <v>12</v>
      </c>
      <c r="O332" s="3">
        <v>12</v>
      </c>
      <c r="P332" s="3">
        <v>13</v>
      </c>
      <c r="Q332" s="3">
        <v>13</v>
      </c>
      <c r="R332" s="3">
        <v>13</v>
      </c>
      <c r="S332" s="3">
        <v>13</v>
      </c>
      <c r="T332" s="3">
        <v>13</v>
      </c>
      <c r="U332" s="3">
        <v>13</v>
      </c>
      <c r="V332" s="3">
        <v>13</v>
      </c>
      <c r="W332" s="3">
        <v>13</v>
      </c>
      <c r="X332" s="3">
        <v>12</v>
      </c>
      <c r="Y332" s="3">
        <v>12</v>
      </c>
      <c r="Z332" s="3">
        <v>12</v>
      </c>
      <c r="AA332" s="3">
        <v>12</v>
      </c>
      <c r="AB332" s="3">
        <v>12</v>
      </c>
      <c r="AC332" s="3">
        <v>12</v>
      </c>
      <c r="AD332" s="3">
        <v>12</v>
      </c>
      <c r="AE332" s="3">
        <v>12</v>
      </c>
      <c r="AF332" s="3">
        <v>12</v>
      </c>
      <c r="AG332" s="3">
        <v>12</v>
      </c>
      <c r="AH332" s="3">
        <v>12</v>
      </c>
      <c r="AI332" s="3">
        <v>12</v>
      </c>
      <c r="AJ332" s="3">
        <v>12</v>
      </c>
      <c r="AK332" s="3">
        <v>12</v>
      </c>
      <c r="AL332" s="3">
        <v>12</v>
      </c>
      <c r="AM332" s="3">
        <v>12</v>
      </c>
      <c r="AN332" s="3">
        <v>12</v>
      </c>
      <c r="AO332" s="3">
        <v>13</v>
      </c>
      <c r="AP332" s="3">
        <v>12</v>
      </c>
      <c r="AQ332" s="3">
        <v>12</v>
      </c>
      <c r="AR332" s="3">
        <v>12</v>
      </c>
    </row>
    <row r="333" spans="1:44">
      <c r="A333" s="23">
        <v>414</v>
      </c>
      <c r="B333" s="18" t="s">
        <v>406</v>
      </c>
      <c r="C333" s="3">
        <v>35</v>
      </c>
      <c r="D333" s="3">
        <v>35</v>
      </c>
      <c r="E333" s="3">
        <v>35</v>
      </c>
      <c r="F333" s="3">
        <v>35</v>
      </c>
      <c r="G333" s="3">
        <v>33</v>
      </c>
      <c r="H333" s="3">
        <v>33</v>
      </c>
      <c r="I333" s="3">
        <v>33</v>
      </c>
      <c r="J333" s="3">
        <v>33</v>
      </c>
      <c r="K333" s="3">
        <v>33</v>
      </c>
      <c r="L333" s="3">
        <v>31</v>
      </c>
      <c r="M333" s="3">
        <v>31</v>
      </c>
      <c r="N333" s="3">
        <v>31</v>
      </c>
      <c r="O333" s="3">
        <v>31</v>
      </c>
      <c r="P333" s="3">
        <v>31</v>
      </c>
      <c r="Q333" s="3">
        <v>31</v>
      </c>
      <c r="R333" s="3">
        <v>31</v>
      </c>
      <c r="S333" s="3">
        <v>31</v>
      </c>
      <c r="T333" s="3">
        <v>31</v>
      </c>
      <c r="U333" s="3">
        <v>31</v>
      </c>
      <c r="V333" s="3">
        <v>31</v>
      </c>
      <c r="W333" s="3">
        <v>32</v>
      </c>
      <c r="X333" s="3">
        <v>33</v>
      </c>
      <c r="Y333" s="3">
        <v>33</v>
      </c>
      <c r="Z333" s="3">
        <v>33</v>
      </c>
      <c r="AA333" s="3">
        <v>33</v>
      </c>
      <c r="AB333" s="3">
        <v>34</v>
      </c>
      <c r="AC333" s="3">
        <v>34</v>
      </c>
      <c r="AD333" s="3">
        <v>34</v>
      </c>
      <c r="AE333" s="3">
        <v>34</v>
      </c>
      <c r="AF333" s="3">
        <v>34</v>
      </c>
      <c r="AG333" s="3">
        <v>34</v>
      </c>
      <c r="AH333" s="3">
        <v>32</v>
      </c>
      <c r="AI333" s="3">
        <v>32</v>
      </c>
      <c r="AJ333" s="3">
        <v>32</v>
      </c>
      <c r="AK333" s="3">
        <v>32</v>
      </c>
      <c r="AL333" s="3">
        <v>32</v>
      </c>
      <c r="AM333" s="3">
        <v>32</v>
      </c>
      <c r="AN333" s="3">
        <v>32</v>
      </c>
      <c r="AO333" s="3">
        <v>32</v>
      </c>
      <c r="AP333" s="3">
        <v>32</v>
      </c>
      <c r="AQ333" s="3">
        <v>32</v>
      </c>
      <c r="AR333" s="3">
        <v>32</v>
      </c>
    </row>
    <row r="334" spans="1:44">
      <c r="A334" s="23">
        <v>415</v>
      </c>
      <c r="B334" s="18" t="s">
        <v>407</v>
      </c>
      <c r="C334" s="3">
        <v>30</v>
      </c>
      <c r="D334" s="3">
        <v>30</v>
      </c>
      <c r="E334" s="3">
        <v>30</v>
      </c>
      <c r="F334" s="3">
        <v>30</v>
      </c>
      <c r="G334" s="3">
        <v>30</v>
      </c>
      <c r="H334" s="3">
        <v>30</v>
      </c>
      <c r="I334" s="3">
        <v>30</v>
      </c>
      <c r="J334" s="3">
        <v>30</v>
      </c>
      <c r="K334" s="3">
        <v>31</v>
      </c>
      <c r="L334" s="3">
        <v>30</v>
      </c>
      <c r="M334" s="3">
        <v>31</v>
      </c>
      <c r="N334" s="3">
        <v>31</v>
      </c>
      <c r="O334" s="3">
        <v>31</v>
      </c>
      <c r="P334" s="3">
        <v>31</v>
      </c>
      <c r="Q334" s="3">
        <v>30</v>
      </c>
      <c r="R334" s="3">
        <v>30</v>
      </c>
      <c r="S334" s="3">
        <v>30</v>
      </c>
      <c r="T334" s="3">
        <v>30</v>
      </c>
      <c r="U334" s="3">
        <v>30</v>
      </c>
      <c r="V334" s="3">
        <v>29</v>
      </c>
      <c r="W334" s="3">
        <v>29</v>
      </c>
      <c r="X334" s="3">
        <v>29</v>
      </c>
      <c r="Y334" s="3">
        <v>29</v>
      </c>
      <c r="Z334" s="3">
        <v>29</v>
      </c>
      <c r="AA334" s="3">
        <v>29</v>
      </c>
      <c r="AB334" s="3">
        <v>29</v>
      </c>
      <c r="AC334" s="3">
        <v>29</v>
      </c>
      <c r="AD334" s="3">
        <v>29</v>
      </c>
      <c r="AE334" s="3">
        <v>29</v>
      </c>
      <c r="AF334" s="3">
        <v>29</v>
      </c>
      <c r="AG334" s="3">
        <v>29</v>
      </c>
      <c r="AH334" s="3">
        <v>29</v>
      </c>
      <c r="AI334" s="3">
        <v>29</v>
      </c>
      <c r="AJ334" s="3">
        <v>29</v>
      </c>
      <c r="AK334" s="3">
        <v>29</v>
      </c>
      <c r="AL334" s="3">
        <v>29</v>
      </c>
      <c r="AM334" s="3">
        <v>29</v>
      </c>
      <c r="AN334" s="3">
        <v>29</v>
      </c>
      <c r="AO334" s="3">
        <v>29</v>
      </c>
      <c r="AP334" s="3">
        <v>29</v>
      </c>
      <c r="AQ334" s="3">
        <v>29</v>
      </c>
      <c r="AR334" s="3">
        <v>29</v>
      </c>
    </row>
    <row r="335" spans="1:44">
      <c r="A335" s="23">
        <v>416</v>
      </c>
      <c r="B335" s="18" t="s">
        <v>408</v>
      </c>
      <c r="C335" s="3">
        <v>7</v>
      </c>
      <c r="D335" s="3">
        <v>7</v>
      </c>
      <c r="E335" s="3">
        <v>7</v>
      </c>
      <c r="F335" s="3">
        <v>7</v>
      </c>
      <c r="G335" s="3">
        <v>7</v>
      </c>
      <c r="H335" s="3">
        <v>7</v>
      </c>
      <c r="I335" s="3">
        <v>7</v>
      </c>
      <c r="J335" s="3">
        <v>7</v>
      </c>
      <c r="K335" s="3">
        <v>7</v>
      </c>
      <c r="L335" s="3">
        <v>7</v>
      </c>
      <c r="M335" s="3">
        <v>7</v>
      </c>
      <c r="N335" s="3">
        <v>7</v>
      </c>
      <c r="O335" s="3">
        <v>7</v>
      </c>
      <c r="P335" s="3">
        <v>7</v>
      </c>
      <c r="Q335" s="3">
        <v>7</v>
      </c>
      <c r="R335" s="3">
        <v>7</v>
      </c>
      <c r="S335" s="3">
        <v>7</v>
      </c>
      <c r="T335" s="3">
        <v>7</v>
      </c>
      <c r="U335" s="3">
        <v>7</v>
      </c>
      <c r="V335" s="3">
        <v>7</v>
      </c>
      <c r="W335" s="3">
        <v>7</v>
      </c>
      <c r="X335" s="3">
        <v>7</v>
      </c>
      <c r="Y335" s="3">
        <v>7</v>
      </c>
      <c r="Z335" s="3">
        <v>7</v>
      </c>
      <c r="AA335" s="3">
        <v>7</v>
      </c>
      <c r="AB335" s="3">
        <v>7</v>
      </c>
      <c r="AC335" s="3">
        <v>8</v>
      </c>
      <c r="AD335" s="3">
        <v>8</v>
      </c>
      <c r="AE335" s="3">
        <v>8</v>
      </c>
      <c r="AF335" s="3">
        <v>8</v>
      </c>
      <c r="AG335" s="3">
        <v>8</v>
      </c>
      <c r="AH335" s="3">
        <v>8</v>
      </c>
      <c r="AI335" s="3">
        <v>8</v>
      </c>
      <c r="AJ335" s="3">
        <v>8</v>
      </c>
      <c r="AK335" s="3">
        <v>8</v>
      </c>
      <c r="AL335" s="3">
        <v>8</v>
      </c>
      <c r="AM335" s="3">
        <v>8</v>
      </c>
      <c r="AN335" s="3">
        <v>8</v>
      </c>
      <c r="AO335" s="3">
        <v>8</v>
      </c>
      <c r="AP335" s="3">
        <v>8</v>
      </c>
      <c r="AQ335" s="3">
        <v>9</v>
      </c>
      <c r="AR335" s="3">
        <v>9</v>
      </c>
    </row>
    <row r="336" spans="1:44">
      <c r="A336" s="23">
        <v>417</v>
      </c>
      <c r="B336" s="18" t="s">
        <v>409</v>
      </c>
      <c r="C336" s="3">
        <v>12</v>
      </c>
      <c r="D336" s="3">
        <v>12</v>
      </c>
      <c r="E336" s="3">
        <v>12</v>
      </c>
      <c r="F336" s="3">
        <v>12</v>
      </c>
      <c r="G336" s="3">
        <v>12</v>
      </c>
      <c r="H336" s="3">
        <v>12</v>
      </c>
      <c r="I336" s="3">
        <v>12</v>
      </c>
      <c r="J336" s="3">
        <v>12</v>
      </c>
      <c r="K336" s="3">
        <v>12</v>
      </c>
      <c r="L336" s="3">
        <v>13</v>
      </c>
      <c r="M336" s="3">
        <v>13</v>
      </c>
      <c r="N336" s="3">
        <v>13</v>
      </c>
      <c r="O336" s="3">
        <v>13</v>
      </c>
      <c r="P336" s="3">
        <v>13</v>
      </c>
      <c r="Q336" s="3">
        <v>14</v>
      </c>
      <c r="R336" s="3">
        <v>14</v>
      </c>
      <c r="S336" s="3">
        <v>14</v>
      </c>
      <c r="T336" s="3">
        <v>14</v>
      </c>
      <c r="U336" s="3">
        <v>14</v>
      </c>
      <c r="V336" s="3">
        <v>14</v>
      </c>
      <c r="W336" s="3">
        <v>14</v>
      </c>
      <c r="X336" s="3">
        <v>14</v>
      </c>
      <c r="Y336" s="3">
        <v>14</v>
      </c>
      <c r="Z336" s="3">
        <v>14</v>
      </c>
      <c r="AA336" s="3">
        <v>14</v>
      </c>
      <c r="AB336" s="3">
        <v>14</v>
      </c>
      <c r="AC336" s="3">
        <v>14</v>
      </c>
      <c r="AD336" s="3">
        <v>14</v>
      </c>
      <c r="AE336" s="3">
        <v>14</v>
      </c>
      <c r="AF336" s="3">
        <v>14</v>
      </c>
      <c r="AG336" s="3">
        <v>14</v>
      </c>
      <c r="AH336" s="3">
        <v>14</v>
      </c>
      <c r="AI336" s="3">
        <v>14</v>
      </c>
      <c r="AJ336" s="3">
        <v>14</v>
      </c>
      <c r="AK336" s="3">
        <v>14</v>
      </c>
      <c r="AL336" s="3">
        <v>14</v>
      </c>
      <c r="AM336" s="3">
        <v>14</v>
      </c>
      <c r="AN336" s="3">
        <v>14</v>
      </c>
      <c r="AO336" s="3">
        <v>14</v>
      </c>
      <c r="AP336" s="3">
        <v>14</v>
      </c>
      <c r="AQ336" s="3">
        <v>14</v>
      </c>
      <c r="AR336" s="3">
        <v>14</v>
      </c>
    </row>
    <row r="337" spans="1:44">
      <c r="A337" s="23">
        <v>418</v>
      </c>
      <c r="B337" s="18" t="s">
        <v>410</v>
      </c>
      <c r="C337" s="3">
        <v>6</v>
      </c>
      <c r="D337" s="3">
        <v>6</v>
      </c>
      <c r="E337" s="3">
        <v>6</v>
      </c>
      <c r="F337" s="3">
        <v>6</v>
      </c>
      <c r="G337" s="3">
        <v>6</v>
      </c>
      <c r="H337" s="3">
        <v>6</v>
      </c>
      <c r="I337" s="3">
        <v>6</v>
      </c>
      <c r="J337" s="3">
        <v>6</v>
      </c>
      <c r="K337" s="3">
        <v>6</v>
      </c>
      <c r="L337" s="3">
        <v>6</v>
      </c>
      <c r="M337" s="3">
        <v>6</v>
      </c>
      <c r="N337" s="3">
        <v>6</v>
      </c>
      <c r="O337" s="3">
        <v>6</v>
      </c>
      <c r="P337" s="3">
        <v>6</v>
      </c>
      <c r="Q337" s="3">
        <v>6</v>
      </c>
      <c r="R337" s="3">
        <v>6</v>
      </c>
      <c r="S337" s="3">
        <v>6</v>
      </c>
      <c r="T337" s="3">
        <v>6</v>
      </c>
      <c r="U337" s="3">
        <v>6</v>
      </c>
      <c r="V337" s="3">
        <v>6</v>
      </c>
      <c r="W337" s="3">
        <v>6</v>
      </c>
      <c r="X337" s="3">
        <v>6</v>
      </c>
      <c r="Y337" s="3">
        <v>6</v>
      </c>
      <c r="Z337" s="3">
        <v>6</v>
      </c>
      <c r="AA337" s="3">
        <v>6</v>
      </c>
      <c r="AB337" s="3">
        <v>6</v>
      </c>
      <c r="AC337" s="3">
        <v>6</v>
      </c>
      <c r="AD337" s="3">
        <v>6</v>
      </c>
      <c r="AE337" s="3">
        <v>6</v>
      </c>
      <c r="AF337" s="3">
        <v>6</v>
      </c>
      <c r="AG337" s="3">
        <v>6</v>
      </c>
      <c r="AH337" s="3">
        <v>6</v>
      </c>
      <c r="AI337" s="3">
        <v>6</v>
      </c>
      <c r="AJ337" s="3">
        <v>6</v>
      </c>
      <c r="AK337" s="3">
        <v>6</v>
      </c>
      <c r="AL337" s="3">
        <v>6</v>
      </c>
      <c r="AM337" s="3">
        <v>6</v>
      </c>
      <c r="AN337" s="3">
        <v>6</v>
      </c>
      <c r="AO337" s="3">
        <v>6</v>
      </c>
      <c r="AP337" s="3">
        <v>6</v>
      </c>
      <c r="AQ337" s="3">
        <v>6</v>
      </c>
      <c r="AR337" s="3">
        <v>6</v>
      </c>
    </row>
    <row r="338" spans="1:44">
      <c r="A338" s="23">
        <v>419</v>
      </c>
      <c r="B338" s="18" t="s">
        <v>411</v>
      </c>
      <c r="C338" s="3">
        <v>10</v>
      </c>
      <c r="D338" s="3">
        <v>10</v>
      </c>
      <c r="E338" s="3">
        <v>11</v>
      </c>
      <c r="F338" s="3">
        <v>11</v>
      </c>
      <c r="G338" s="3">
        <v>11</v>
      </c>
      <c r="H338" s="3">
        <v>11</v>
      </c>
      <c r="I338" s="3">
        <v>11</v>
      </c>
      <c r="J338" s="3">
        <v>11</v>
      </c>
      <c r="K338" s="3">
        <v>11</v>
      </c>
      <c r="L338" s="3">
        <v>11</v>
      </c>
      <c r="M338" s="3">
        <v>11</v>
      </c>
      <c r="N338" s="3">
        <v>11</v>
      </c>
      <c r="O338" s="3">
        <v>11</v>
      </c>
      <c r="P338" s="3">
        <v>11</v>
      </c>
      <c r="Q338" s="3">
        <v>11</v>
      </c>
      <c r="R338" s="3">
        <v>11</v>
      </c>
      <c r="S338" s="3">
        <v>11</v>
      </c>
      <c r="T338" s="3">
        <v>11</v>
      </c>
      <c r="U338" s="3">
        <v>11</v>
      </c>
      <c r="V338" s="3">
        <v>11</v>
      </c>
      <c r="W338" s="3">
        <v>11</v>
      </c>
      <c r="X338" s="3">
        <v>11</v>
      </c>
      <c r="Y338" s="3">
        <v>11</v>
      </c>
      <c r="Z338" s="3">
        <v>11</v>
      </c>
      <c r="AA338" s="3">
        <v>11</v>
      </c>
      <c r="AB338" s="3">
        <v>11</v>
      </c>
      <c r="AC338" s="3">
        <v>11</v>
      </c>
      <c r="AD338" s="3">
        <v>11</v>
      </c>
      <c r="AE338" s="3">
        <v>11</v>
      </c>
      <c r="AF338" s="3">
        <v>11</v>
      </c>
      <c r="AG338" s="3">
        <v>11</v>
      </c>
      <c r="AH338" s="3">
        <v>11</v>
      </c>
      <c r="AI338" s="3">
        <v>11</v>
      </c>
      <c r="AJ338" s="3">
        <v>11</v>
      </c>
      <c r="AK338" s="3">
        <v>13</v>
      </c>
      <c r="AL338" s="3">
        <v>13</v>
      </c>
      <c r="AM338" s="3">
        <v>13</v>
      </c>
      <c r="AN338" s="3">
        <v>13</v>
      </c>
      <c r="AO338" s="3">
        <v>13</v>
      </c>
      <c r="AP338" s="3">
        <v>13</v>
      </c>
      <c r="AQ338" s="3">
        <v>13</v>
      </c>
      <c r="AR338" s="3">
        <v>13</v>
      </c>
    </row>
    <row r="339" spans="1:44">
      <c r="A339" s="23">
        <v>420</v>
      </c>
      <c r="B339" s="18" t="s">
        <v>412</v>
      </c>
      <c r="C339" s="3">
        <v>19</v>
      </c>
      <c r="D339" s="3">
        <v>19</v>
      </c>
      <c r="E339" s="3">
        <v>19</v>
      </c>
      <c r="F339" s="3">
        <v>19</v>
      </c>
      <c r="G339" s="3">
        <v>19</v>
      </c>
      <c r="H339" s="3">
        <v>19</v>
      </c>
      <c r="I339" s="3">
        <v>20</v>
      </c>
      <c r="J339" s="3">
        <v>20</v>
      </c>
      <c r="K339" s="3">
        <v>20</v>
      </c>
      <c r="L339" s="3">
        <v>20</v>
      </c>
      <c r="M339" s="3">
        <v>20</v>
      </c>
      <c r="N339" s="3">
        <v>20</v>
      </c>
      <c r="O339" s="3">
        <v>20</v>
      </c>
      <c r="P339" s="3">
        <v>20</v>
      </c>
      <c r="Q339" s="3">
        <v>20</v>
      </c>
      <c r="R339" s="3">
        <v>20</v>
      </c>
      <c r="S339" s="3">
        <v>20</v>
      </c>
      <c r="T339" s="3">
        <v>20</v>
      </c>
      <c r="U339" s="3">
        <v>20</v>
      </c>
      <c r="V339" s="3">
        <v>20</v>
      </c>
      <c r="W339" s="3">
        <v>20</v>
      </c>
      <c r="X339" s="3">
        <v>20</v>
      </c>
      <c r="Y339" s="3">
        <v>20</v>
      </c>
      <c r="Z339" s="3">
        <v>20</v>
      </c>
      <c r="AA339" s="3">
        <v>20</v>
      </c>
      <c r="AB339" s="3">
        <v>20</v>
      </c>
      <c r="AC339" s="3">
        <v>20</v>
      </c>
      <c r="AD339" s="3">
        <v>20</v>
      </c>
      <c r="AE339" s="3">
        <v>20</v>
      </c>
      <c r="AF339" s="3">
        <v>20</v>
      </c>
      <c r="AG339" s="3">
        <v>21</v>
      </c>
      <c r="AH339" s="3">
        <v>21</v>
      </c>
      <c r="AI339" s="3">
        <v>21</v>
      </c>
      <c r="AJ339" s="3">
        <v>21</v>
      </c>
      <c r="AK339" s="3">
        <v>21</v>
      </c>
      <c r="AL339" s="3">
        <v>21</v>
      </c>
      <c r="AM339" s="3">
        <v>21</v>
      </c>
      <c r="AN339" s="3">
        <v>21</v>
      </c>
      <c r="AO339" s="3">
        <v>21</v>
      </c>
      <c r="AP339" s="3">
        <v>21</v>
      </c>
      <c r="AQ339" s="3">
        <v>21</v>
      </c>
      <c r="AR339" s="3">
        <v>21</v>
      </c>
    </row>
    <row r="340" spans="1:44">
      <c r="A340" s="23">
        <v>421</v>
      </c>
      <c r="B340" s="18" t="s">
        <v>413</v>
      </c>
      <c r="C340" s="3">
        <v>4</v>
      </c>
      <c r="D340" s="3">
        <v>4</v>
      </c>
      <c r="E340" s="3">
        <v>4</v>
      </c>
      <c r="F340" s="3">
        <v>4</v>
      </c>
      <c r="G340" s="3">
        <v>4</v>
      </c>
      <c r="H340" s="3">
        <v>4</v>
      </c>
      <c r="I340" s="3">
        <v>4</v>
      </c>
      <c r="J340" s="3">
        <v>4</v>
      </c>
      <c r="K340" s="3">
        <v>4</v>
      </c>
      <c r="L340" s="3">
        <v>4</v>
      </c>
      <c r="M340" s="3">
        <v>4</v>
      </c>
      <c r="N340" s="3">
        <v>5</v>
      </c>
      <c r="O340" s="3">
        <v>5</v>
      </c>
      <c r="P340" s="3">
        <v>5</v>
      </c>
      <c r="Q340" s="3">
        <v>5</v>
      </c>
      <c r="R340" s="3">
        <v>5</v>
      </c>
      <c r="S340" s="3">
        <v>5</v>
      </c>
      <c r="T340" s="3">
        <v>5</v>
      </c>
      <c r="U340" s="3">
        <v>5</v>
      </c>
      <c r="V340" s="3">
        <v>5</v>
      </c>
      <c r="W340" s="3">
        <v>5</v>
      </c>
      <c r="X340" s="3">
        <v>5</v>
      </c>
      <c r="Y340" s="3">
        <v>5</v>
      </c>
      <c r="Z340" s="3">
        <v>5</v>
      </c>
      <c r="AA340" s="3">
        <v>5</v>
      </c>
      <c r="AB340" s="3">
        <v>5</v>
      </c>
      <c r="AC340" s="3">
        <v>5</v>
      </c>
      <c r="AD340" s="3">
        <v>5</v>
      </c>
      <c r="AE340" s="3">
        <v>5</v>
      </c>
      <c r="AF340" s="3">
        <v>5</v>
      </c>
      <c r="AG340" s="3">
        <v>5</v>
      </c>
      <c r="AH340" s="3">
        <v>5</v>
      </c>
      <c r="AI340" s="3">
        <v>6</v>
      </c>
      <c r="AJ340" s="3">
        <v>6</v>
      </c>
      <c r="AK340" s="3">
        <v>6</v>
      </c>
      <c r="AL340" s="3">
        <v>6</v>
      </c>
      <c r="AM340" s="3">
        <v>6</v>
      </c>
      <c r="AN340" s="3">
        <v>6</v>
      </c>
      <c r="AO340" s="3">
        <v>6</v>
      </c>
      <c r="AP340" s="3">
        <v>7</v>
      </c>
      <c r="AQ340" s="3">
        <v>7</v>
      </c>
      <c r="AR340" s="3">
        <v>7</v>
      </c>
    </row>
    <row r="341" spans="1:44">
      <c r="A341" s="23">
        <v>422</v>
      </c>
      <c r="B341" s="18" t="s">
        <v>414</v>
      </c>
      <c r="C341" s="3">
        <v>4</v>
      </c>
      <c r="D341" s="3">
        <v>4</v>
      </c>
      <c r="E341" s="3">
        <v>4</v>
      </c>
      <c r="F341" s="3">
        <v>4</v>
      </c>
      <c r="G341" s="3">
        <v>4</v>
      </c>
      <c r="H341" s="3">
        <v>4</v>
      </c>
      <c r="I341" s="3">
        <v>4</v>
      </c>
      <c r="J341" s="3">
        <v>4</v>
      </c>
      <c r="K341" s="3">
        <v>4</v>
      </c>
      <c r="L341" s="3">
        <v>4</v>
      </c>
      <c r="M341" s="3">
        <v>4</v>
      </c>
      <c r="N341" s="3">
        <v>4</v>
      </c>
      <c r="O341" s="3">
        <v>4</v>
      </c>
      <c r="P341" s="3">
        <v>4</v>
      </c>
      <c r="Q341" s="3">
        <v>4</v>
      </c>
      <c r="R341" s="3">
        <v>4</v>
      </c>
      <c r="S341" s="3">
        <v>4</v>
      </c>
      <c r="T341" s="3">
        <v>4</v>
      </c>
      <c r="U341" s="3">
        <v>4</v>
      </c>
      <c r="V341" s="3">
        <v>4</v>
      </c>
      <c r="W341" s="3">
        <v>4</v>
      </c>
      <c r="X341" s="3">
        <v>4</v>
      </c>
      <c r="Y341" s="3">
        <v>4</v>
      </c>
      <c r="Z341" s="3">
        <v>4</v>
      </c>
      <c r="AA341" s="3">
        <v>4</v>
      </c>
      <c r="AB341" s="3">
        <v>4</v>
      </c>
      <c r="AC341" s="3">
        <v>4</v>
      </c>
      <c r="AD341" s="3">
        <v>4</v>
      </c>
      <c r="AE341" s="3">
        <v>4</v>
      </c>
      <c r="AF341" s="3">
        <v>4</v>
      </c>
      <c r="AG341" s="3">
        <v>4</v>
      </c>
      <c r="AH341" s="3">
        <v>4</v>
      </c>
      <c r="AI341" s="3">
        <v>4</v>
      </c>
      <c r="AJ341" s="3">
        <v>4</v>
      </c>
      <c r="AK341" s="3">
        <v>4</v>
      </c>
      <c r="AL341" s="3">
        <v>4</v>
      </c>
      <c r="AM341" s="3">
        <v>4</v>
      </c>
      <c r="AN341" s="3">
        <v>4</v>
      </c>
      <c r="AO341" s="3">
        <v>4</v>
      </c>
      <c r="AP341" s="3">
        <v>4</v>
      </c>
      <c r="AQ341" s="3">
        <v>4</v>
      </c>
      <c r="AR341" s="3">
        <v>4</v>
      </c>
    </row>
    <row r="342" spans="1:44">
      <c r="A342" s="23">
        <v>501</v>
      </c>
      <c r="B342" s="18" t="s">
        <v>422</v>
      </c>
      <c r="C342" s="3">
        <v>4</v>
      </c>
      <c r="D342" s="3">
        <v>4</v>
      </c>
      <c r="E342" s="3">
        <v>4</v>
      </c>
      <c r="F342" s="3">
        <v>4</v>
      </c>
      <c r="G342" s="3">
        <v>4</v>
      </c>
      <c r="H342" s="3">
        <v>4</v>
      </c>
      <c r="I342" s="3">
        <v>4</v>
      </c>
      <c r="J342" s="3">
        <v>4</v>
      </c>
      <c r="K342" s="3">
        <v>4</v>
      </c>
      <c r="L342" s="3">
        <v>4</v>
      </c>
      <c r="M342" s="3">
        <v>4</v>
      </c>
      <c r="N342" s="3">
        <v>4</v>
      </c>
      <c r="O342" s="3">
        <v>4</v>
      </c>
      <c r="P342" s="3">
        <v>4</v>
      </c>
      <c r="Q342" s="3">
        <v>4</v>
      </c>
      <c r="R342" s="3">
        <v>4</v>
      </c>
      <c r="S342" s="3">
        <v>4</v>
      </c>
      <c r="T342" s="3">
        <v>4</v>
      </c>
      <c r="U342" s="3">
        <v>4</v>
      </c>
      <c r="V342" s="3">
        <v>4</v>
      </c>
      <c r="W342" s="3">
        <v>4</v>
      </c>
      <c r="X342" s="3">
        <v>4</v>
      </c>
      <c r="Y342" s="3">
        <v>4</v>
      </c>
      <c r="Z342" s="3">
        <v>4</v>
      </c>
      <c r="AA342" s="3">
        <v>4</v>
      </c>
      <c r="AB342" s="3">
        <v>4</v>
      </c>
      <c r="AC342" s="3">
        <v>4</v>
      </c>
      <c r="AD342" s="3">
        <v>4</v>
      </c>
      <c r="AE342" s="3">
        <v>4</v>
      </c>
      <c r="AF342" s="3">
        <v>4</v>
      </c>
      <c r="AG342" s="3">
        <v>4</v>
      </c>
      <c r="AH342" s="3">
        <v>4</v>
      </c>
      <c r="AI342" s="3">
        <v>4</v>
      </c>
      <c r="AJ342" s="3">
        <v>4</v>
      </c>
      <c r="AK342" s="3">
        <v>4</v>
      </c>
      <c r="AL342" s="3">
        <v>4</v>
      </c>
      <c r="AM342" s="3">
        <v>4</v>
      </c>
      <c r="AN342" s="3">
        <v>4</v>
      </c>
      <c r="AO342" s="3">
        <v>4</v>
      </c>
      <c r="AP342" s="3">
        <v>4</v>
      </c>
      <c r="AQ342" s="3">
        <v>4</v>
      </c>
      <c r="AR342" s="3">
        <v>4</v>
      </c>
    </row>
    <row r="343" spans="1:44">
      <c r="A343" s="23">
        <v>502</v>
      </c>
      <c r="B343" s="18" t="s">
        <v>415</v>
      </c>
      <c r="C343" s="3">
        <v>57</v>
      </c>
      <c r="D343" s="3">
        <v>58</v>
      </c>
      <c r="E343" s="3">
        <v>58</v>
      </c>
      <c r="F343" s="3">
        <v>59</v>
      </c>
      <c r="G343" s="3">
        <v>59</v>
      </c>
      <c r="H343" s="3">
        <v>58</v>
      </c>
      <c r="I343" s="3">
        <v>58</v>
      </c>
      <c r="J343" s="3">
        <v>58</v>
      </c>
      <c r="K343" s="3">
        <v>58</v>
      </c>
      <c r="L343" s="3">
        <v>58</v>
      </c>
      <c r="M343" s="3">
        <v>58</v>
      </c>
      <c r="N343" s="3">
        <v>57</v>
      </c>
      <c r="O343" s="3">
        <v>57</v>
      </c>
      <c r="P343" s="3">
        <v>58</v>
      </c>
      <c r="Q343" s="3">
        <v>58</v>
      </c>
      <c r="R343" s="3">
        <v>58</v>
      </c>
      <c r="S343" s="3">
        <v>58</v>
      </c>
      <c r="T343" s="3">
        <v>59</v>
      </c>
      <c r="U343" s="3">
        <v>60</v>
      </c>
      <c r="V343" s="3">
        <v>61</v>
      </c>
      <c r="W343" s="3">
        <v>61</v>
      </c>
      <c r="X343" s="3">
        <v>62</v>
      </c>
      <c r="Y343" s="3">
        <v>61</v>
      </c>
      <c r="Z343" s="3">
        <v>61</v>
      </c>
      <c r="AA343" s="3">
        <v>61</v>
      </c>
      <c r="AB343" s="3">
        <v>61</v>
      </c>
      <c r="AC343" s="3">
        <v>62</v>
      </c>
      <c r="AD343" s="3">
        <v>62</v>
      </c>
      <c r="AE343" s="3">
        <v>63</v>
      </c>
      <c r="AF343" s="3">
        <v>61</v>
      </c>
      <c r="AG343" s="3">
        <v>61</v>
      </c>
      <c r="AH343" s="3">
        <v>61</v>
      </c>
      <c r="AI343" s="3">
        <v>61</v>
      </c>
      <c r="AJ343" s="3">
        <v>61</v>
      </c>
      <c r="AK343" s="3">
        <v>64</v>
      </c>
      <c r="AL343" s="3">
        <v>65</v>
      </c>
      <c r="AM343" s="3">
        <v>66</v>
      </c>
      <c r="AN343" s="3">
        <v>67</v>
      </c>
      <c r="AO343" s="3">
        <v>68</v>
      </c>
      <c r="AP343" s="3">
        <v>67</v>
      </c>
      <c r="AQ343" s="3">
        <v>67</v>
      </c>
      <c r="AR343" s="3">
        <v>68</v>
      </c>
    </row>
    <row r="344" spans="1:44">
      <c r="A344" s="23">
        <v>503</v>
      </c>
      <c r="B344" s="18" t="s">
        <v>416</v>
      </c>
      <c r="C344" s="3">
        <v>125</v>
      </c>
      <c r="D344" s="3">
        <v>122</v>
      </c>
      <c r="E344" s="3">
        <v>122</v>
      </c>
      <c r="F344" s="3">
        <v>122</v>
      </c>
      <c r="G344" s="3">
        <v>122</v>
      </c>
      <c r="H344" s="3">
        <v>121</v>
      </c>
      <c r="I344" s="3">
        <v>121</v>
      </c>
      <c r="J344" s="3">
        <v>120</v>
      </c>
      <c r="K344" s="3">
        <v>120</v>
      </c>
      <c r="L344" s="3">
        <v>120</v>
      </c>
      <c r="M344" s="3">
        <v>120</v>
      </c>
      <c r="N344" s="3">
        <v>120</v>
      </c>
      <c r="O344" s="3">
        <v>120</v>
      </c>
      <c r="P344" s="3">
        <v>121</v>
      </c>
      <c r="Q344" s="3">
        <v>120</v>
      </c>
      <c r="R344" s="3">
        <v>119</v>
      </c>
      <c r="S344" s="3">
        <v>119</v>
      </c>
      <c r="T344" s="3">
        <v>118</v>
      </c>
      <c r="U344" s="3">
        <v>117</v>
      </c>
      <c r="V344" s="3">
        <v>117</v>
      </c>
      <c r="W344" s="3">
        <v>117</v>
      </c>
      <c r="X344" s="3">
        <v>117</v>
      </c>
      <c r="Y344" s="3">
        <v>117</v>
      </c>
      <c r="Z344" s="3">
        <v>117</v>
      </c>
      <c r="AA344" s="3">
        <v>117</v>
      </c>
      <c r="AB344" s="3">
        <v>120</v>
      </c>
      <c r="AC344" s="3">
        <v>119</v>
      </c>
      <c r="AD344" s="3">
        <v>119</v>
      </c>
      <c r="AE344" s="3">
        <v>119</v>
      </c>
      <c r="AF344" s="3">
        <v>116</v>
      </c>
      <c r="AG344" s="3">
        <v>117</v>
      </c>
      <c r="AH344" s="3">
        <v>114</v>
      </c>
      <c r="AI344" s="3">
        <v>113</v>
      </c>
      <c r="AJ344" s="3">
        <v>113</v>
      </c>
      <c r="AK344" s="3">
        <v>112</v>
      </c>
      <c r="AL344" s="3">
        <v>114</v>
      </c>
      <c r="AM344" s="3">
        <v>114</v>
      </c>
      <c r="AN344" s="3">
        <v>114</v>
      </c>
      <c r="AO344" s="3">
        <v>112</v>
      </c>
      <c r="AP344" s="3">
        <v>111</v>
      </c>
      <c r="AQ344" s="3">
        <v>111</v>
      </c>
      <c r="AR344" s="3">
        <v>111</v>
      </c>
    </row>
    <row r="345" spans="1:44">
      <c r="A345" s="23">
        <v>504</v>
      </c>
      <c r="B345" s="18" t="s">
        <v>417</v>
      </c>
      <c r="C345" s="3">
        <v>2</v>
      </c>
      <c r="D345" s="3">
        <v>2</v>
      </c>
      <c r="E345" s="3">
        <v>2</v>
      </c>
      <c r="F345" s="3">
        <v>3</v>
      </c>
      <c r="G345" s="3">
        <v>3</v>
      </c>
      <c r="H345" s="3">
        <v>3</v>
      </c>
      <c r="I345" s="3">
        <v>3</v>
      </c>
      <c r="J345" s="3">
        <v>3</v>
      </c>
      <c r="K345" s="3">
        <v>3</v>
      </c>
      <c r="L345" s="3">
        <v>3</v>
      </c>
      <c r="M345" s="3">
        <v>3</v>
      </c>
      <c r="N345" s="3">
        <v>3</v>
      </c>
      <c r="O345" s="3">
        <v>3</v>
      </c>
      <c r="P345" s="3">
        <v>3</v>
      </c>
      <c r="Q345" s="3">
        <v>3</v>
      </c>
      <c r="R345" s="3">
        <v>3</v>
      </c>
      <c r="S345" s="3">
        <v>3</v>
      </c>
      <c r="T345" s="3">
        <v>3</v>
      </c>
      <c r="U345" s="3">
        <v>3</v>
      </c>
      <c r="V345" s="3">
        <v>3</v>
      </c>
      <c r="W345" s="3">
        <v>3</v>
      </c>
      <c r="X345" s="3">
        <v>3</v>
      </c>
      <c r="Y345" s="3">
        <v>3</v>
      </c>
      <c r="Z345" s="3">
        <v>3</v>
      </c>
      <c r="AA345" s="3">
        <v>3</v>
      </c>
      <c r="AB345" s="3">
        <v>3</v>
      </c>
      <c r="AC345" s="3">
        <v>3</v>
      </c>
      <c r="AD345" s="3">
        <v>3</v>
      </c>
      <c r="AE345" s="3">
        <v>3</v>
      </c>
      <c r="AF345" s="3">
        <v>3</v>
      </c>
      <c r="AG345" s="3">
        <v>3</v>
      </c>
      <c r="AH345" s="3">
        <v>3</v>
      </c>
      <c r="AI345" s="3">
        <v>3</v>
      </c>
      <c r="AJ345" s="3">
        <v>3</v>
      </c>
      <c r="AK345" s="3">
        <v>3</v>
      </c>
      <c r="AL345" s="3">
        <v>3</v>
      </c>
      <c r="AM345" s="3">
        <v>3</v>
      </c>
      <c r="AN345" s="3">
        <v>3</v>
      </c>
      <c r="AO345" s="3">
        <v>3</v>
      </c>
      <c r="AP345" s="3">
        <v>3</v>
      </c>
      <c r="AQ345" s="3">
        <v>3</v>
      </c>
      <c r="AR345" s="3">
        <v>3</v>
      </c>
    </row>
    <row r="346" spans="1:44">
      <c r="A346" s="23">
        <v>506</v>
      </c>
      <c r="B346" s="18" t="s">
        <v>418</v>
      </c>
      <c r="C346" s="3">
        <v>347</v>
      </c>
      <c r="D346" s="3">
        <v>346</v>
      </c>
      <c r="E346" s="3">
        <v>348</v>
      </c>
      <c r="F346" s="3">
        <v>349</v>
      </c>
      <c r="G346" s="3">
        <v>349</v>
      </c>
      <c r="H346" s="3">
        <v>351</v>
      </c>
      <c r="I346" s="3">
        <v>354</v>
      </c>
      <c r="J346" s="3">
        <v>354</v>
      </c>
      <c r="K346" s="3">
        <v>354</v>
      </c>
      <c r="L346" s="3">
        <v>354</v>
      </c>
      <c r="M346" s="3">
        <v>352</v>
      </c>
      <c r="N346" s="3">
        <v>351</v>
      </c>
      <c r="O346" s="3">
        <v>355</v>
      </c>
      <c r="P346" s="3">
        <v>355</v>
      </c>
      <c r="Q346" s="3">
        <v>355</v>
      </c>
      <c r="R346" s="3">
        <v>353</v>
      </c>
      <c r="S346" s="3">
        <v>351</v>
      </c>
      <c r="T346" s="3">
        <v>356</v>
      </c>
      <c r="U346" s="3">
        <v>354</v>
      </c>
      <c r="V346" s="3">
        <v>355</v>
      </c>
      <c r="W346" s="3">
        <v>355</v>
      </c>
      <c r="X346" s="3">
        <v>352</v>
      </c>
      <c r="Y346" s="3">
        <v>354</v>
      </c>
      <c r="Z346" s="3">
        <v>353</v>
      </c>
      <c r="AA346" s="3">
        <v>352</v>
      </c>
      <c r="AB346" s="3">
        <v>352</v>
      </c>
      <c r="AC346" s="3">
        <v>352</v>
      </c>
      <c r="AD346" s="3">
        <v>351</v>
      </c>
      <c r="AE346" s="3">
        <v>354</v>
      </c>
      <c r="AF346" s="3">
        <v>356</v>
      </c>
      <c r="AG346" s="3">
        <v>354</v>
      </c>
      <c r="AH346" s="3">
        <v>353</v>
      </c>
      <c r="AI346" s="3">
        <v>351</v>
      </c>
      <c r="AJ346" s="3">
        <v>353</v>
      </c>
      <c r="AK346" s="3">
        <v>360</v>
      </c>
      <c r="AL346" s="3">
        <v>362</v>
      </c>
      <c r="AM346" s="3">
        <v>364</v>
      </c>
      <c r="AN346" s="3">
        <v>364</v>
      </c>
      <c r="AO346" s="3">
        <v>365</v>
      </c>
      <c r="AP346" s="3">
        <v>366</v>
      </c>
      <c r="AQ346" s="3">
        <v>368</v>
      </c>
      <c r="AR346" s="3">
        <v>370</v>
      </c>
    </row>
    <row r="347" spans="1:44">
      <c r="A347" s="23">
        <v>507</v>
      </c>
      <c r="B347" s="18" t="s">
        <v>419</v>
      </c>
      <c r="C347" s="3">
        <v>80</v>
      </c>
      <c r="D347" s="3">
        <v>80</v>
      </c>
      <c r="E347" s="3">
        <v>80</v>
      </c>
      <c r="F347" s="3">
        <v>80</v>
      </c>
      <c r="G347" s="3">
        <v>80</v>
      </c>
      <c r="H347" s="3">
        <v>77</v>
      </c>
      <c r="I347" s="3">
        <v>80</v>
      </c>
      <c r="J347" s="3">
        <v>80</v>
      </c>
      <c r="K347" s="3">
        <v>79</v>
      </c>
      <c r="L347" s="3">
        <v>79</v>
      </c>
      <c r="M347" s="3">
        <v>81</v>
      </c>
      <c r="N347" s="3">
        <v>81</v>
      </c>
      <c r="O347" s="3">
        <v>81</v>
      </c>
      <c r="P347" s="3">
        <v>80</v>
      </c>
      <c r="Q347" s="3">
        <v>79</v>
      </c>
      <c r="R347" s="3">
        <v>78</v>
      </c>
      <c r="S347" s="3">
        <v>81</v>
      </c>
      <c r="T347" s="3">
        <v>81</v>
      </c>
      <c r="U347" s="3">
        <v>83</v>
      </c>
      <c r="V347" s="3">
        <v>83</v>
      </c>
      <c r="W347" s="3">
        <v>84</v>
      </c>
      <c r="X347" s="3">
        <v>85</v>
      </c>
      <c r="Y347" s="3">
        <v>87</v>
      </c>
      <c r="Z347" s="3">
        <v>87</v>
      </c>
      <c r="AA347" s="3">
        <v>87</v>
      </c>
      <c r="AB347" s="3">
        <v>87</v>
      </c>
      <c r="AC347" s="3">
        <v>86</v>
      </c>
      <c r="AD347" s="3">
        <v>86</v>
      </c>
      <c r="AE347" s="3">
        <v>86</v>
      </c>
      <c r="AF347" s="3">
        <v>86</v>
      </c>
      <c r="AG347" s="3">
        <v>86</v>
      </c>
      <c r="AH347" s="3">
        <v>87</v>
      </c>
      <c r="AI347" s="3">
        <v>85</v>
      </c>
      <c r="AJ347" s="3">
        <v>85</v>
      </c>
      <c r="AK347" s="3">
        <v>85</v>
      </c>
      <c r="AL347" s="3">
        <v>87</v>
      </c>
      <c r="AM347" s="3">
        <v>86</v>
      </c>
      <c r="AN347" s="3">
        <v>86</v>
      </c>
      <c r="AO347" s="3">
        <v>89</v>
      </c>
      <c r="AP347" s="3">
        <v>89</v>
      </c>
      <c r="AQ347" s="3">
        <v>87</v>
      </c>
      <c r="AR347" s="3">
        <v>88</v>
      </c>
    </row>
    <row r="348" spans="1:44">
      <c r="A348" s="23">
        <v>511</v>
      </c>
      <c r="B348" s="18" t="s">
        <v>420</v>
      </c>
      <c r="C348" s="3">
        <v>241</v>
      </c>
      <c r="D348" s="3">
        <v>240</v>
      </c>
      <c r="E348" s="3">
        <v>242</v>
      </c>
      <c r="F348" s="3">
        <v>243</v>
      </c>
      <c r="G348" s="3">
        <v>243</v>
      </c>
      <c r="H348" s="3">
        <v>243</v>
      </c>
      <c r="I348" s="3">
        <v>242</v>
      </c>
      <c r="J348" s="3">
        <v>243</v>
      </c>
      <c r="K348" s="3">
        <v>241</v>
      </c>
      <c r="L348" s="3">
        <v>242</v>
      </c>
      <c r="M348" s="3">
        <v>245</v>
      </c>
      <c r="N348" s="3">
        <v>247</v>
      </c>
      <c r="O348" s="3">
        <v>244</v>
      </c>
      <c r="P348" s="3">
        <v>247</v>
      </c>
      <c r="Q348" s="3">
        <v>247</v>
      </c>
      <c r="R348" s="3">
        <v>248</v>
      </c>
      <c r="S348" s="3">
        <v>248</v>
      </c>
      <c r="T348" s="3">
        <v>246</v>
      </c>
      <c r="U348" s="3">
        <v>246</v>
      </c>
      <c r="V348" s="3">
        <v>250</v>
      </c>
      <c r="W348" s="3">
        <v>251</v>
      </c>
      <c r="X348" s="3">
        <v>249</v>
      </c>
      <c r="Y348" s="3">
        <v>249</v>
      </c>
      <c r="Z348" s="3">
        <v>248</v>
      </c>
      <c r="AA348" s="3">
        <v>249</v>
      </c>
      <c r="AB348" s="3">
        <v>250</v>
      </c>
      <c r="AC348" s="3">
        <v>250</v>
      </c>
      <c r="AD348" s="3">
        <v>252</v>
      </c>
      <c r="AE348" s="3">
        <v>251</v>
      </c>
      <c r="AF348" s="3">
        <v>252</v>
      </c>
      <c r="AG348" s="3">
        <v>249</v>
      </c>
      <c r="AH348" s="3">
        <v>250</v>
      </c>
      <c r="AI348" s="3">
        <v>253</v>
      </c>
      <c r="AJ348" s="3">
        <v>251</v>
      </c>
      <c r="AK348" s="3">
        <v>256</v>
      </c>
      <c r="AL348" s="3">
        <v>257</v>
      </c>
      <c r="AM348" s="3">
        <v>257</v>
      </c>
      <c r="AN348" s="3">
        <v>257</v>
      </c>
      <c r="AO348" s="3">
        <v>255</v>
      </c>
      <c r="AP348" s="3">
        <v>257</v>
      </c>
      <c r="AQ348" s="3">
        <v>257</v>
      </c>
      <c r="AR348" s="3">
        <v>256</v>
      </c>
    </row>
    <row r="349" spans="1:44">
      <c r="A349" s="23">
        <v>512</v>
      </c>
      <c r="B349" s="18" t="s">
        <v>421</v>
      </c>
      <c r="C349" s="3">
        <v>27</v>
      </c>
      <c r="D349" s="3">
        <v>27</v>
      </c>
      <c r="E349" s="3">
        <v>27</v>
      </c>
      <c r="F349" s="3">
        <v>27</v>
      </c>
      <c r="G349" s="3">
        <v>27</v>
      </c>
      <c r="H349" s="3">
        <v>27</v>
      </c>
      <c r="I349" s="3">
        <v>25</v>
      </c>
      <c r="J349" s="3">
        <v>25</v>
      </c>
      <c r="K349" s="3">
        <v>25</v>
      </c>
      <c r="L349" s="3">
        <v>25</v>
      </c>
      <c r="M349" s="3">
        <v>25</v>
      </c>
      <c r="N349" s="3">
        <v>25</v>
      </c>
      <c r="O349" s="3">
        <v>25</v>
      </c>
      <c r="P349" s="3">
        <v>25</v>
      </c>
      <c r="Q349" s="3">
        <v>25</v>
      </c>
      <c r="R349" s="3">
        <v>26</v>
      </c>
      <c r="S349" s="3">
        <v>26</v>
      </c>
      <c r="T349" s="3">
        <v>26</v>
      </c>
      <c r="U349" s="3">
        <v>26</v>
      </c>
      <c r="V349" s="3">
        <v>26</v>
      </c>
      <c r="W349" s="3">
        <v>26</v>
      </c>
      <c r="X349" s="3">
        <v>26</v>
      </c>
      <c r="Y349" s="3">
        <v>26</v>
      </c>
      <c r="Z349" s="3">
        <v>26</v>
      </c>
      <c r="AA349" s="3">
        <v>26</v>
      </c>
      <c r="AB349" s="3">
        <v>26</v>
      </c>
      <c r="AC349" s="3">
        <v>26</v>
      </c>
      <c r="AD349" s="3">
        <v>26</v>
      </c>
      <c r="AE349" s="3">
        <v>26</v>
      </c>
      <c r="AF349" s="3">
        <v>26</v>
      </c>
      <c r="AG349" s="3">
        <v>26</v>
      </c>
      <c r="AH349" s="3">
        <v>26</v>
      </c>
      <c r="AI349" s="3">
        <v>26</v>
      </c>
      <c r="AJ349" s="3">
        <v>26</v>
      </c>
      <c r="AK349" s="3">
        <v>26</v>
      </c>
      <c r="AL349" s="3">
        <v>26</v>
      </c>
      <c r="AM349" s="3">
        <v>26</v>
      </c>
      <c r="AN349" s="3">
        <v>26</v>
      </c>
      <c r="AO349" s="3">
        <v>26</v>
      </c>
      <c r="AP349" s="3">
        <v>26</v>
      </c>
      <c r="AQ349" s="3">
        <v>25</v>
      </c>
      <c r="AR349" s="3">
        <v>25</v>
      </c>
    </row>
    <row r="350" spans="1:44">
      <c r="A350" s="23">
        <v>513</v>
      </c>
      <c r="B350" s="18" t="s">
        <v>423</v>
      </c>
      <c r="C350" s="3">
        <v>253</v>
      </c>
      <c r="D350" s="3">
        <v>253</v>
      </c>
      <c r="E350" s="3">
        <v>254</v>
      </c>
      <c r="F350" s="3">
        <v>256</v>
      </c>
      <c r="G350" s="3">
        <v>255</v>
      </c>
      <c r="H350" s="3">
        <v>256</v>
      </c>
      <c r="I350" s="3">
        <v>255</v>
      </c>
      <c r="J350" s="3">
        <v>255</v>
      </c>
      <c r="K350" s="3">
        <v>254</v>
      </c>
      <c r="L350" s="3">
        <v>254</v>
      </c>
      <c r="M350" s="3">
        <v>252</v>
      </c>
      <c r="N350" s="3">
        <v>253</v>
      </c>
      <c r="O350" s="3">
        <v>253</v>
      </c>
      <c r="P350" s="3">
        <v>254</v>
      </c>
      <c r="Q350" s="3">
        <v>254</v>
      </c>
      <c r="R350" s="3">
        <v>256</v>
      </c>
      <c r="S350" s="3">
        <v>258</v>
      </c>
      <c r="T350" s="3">
        <v>259</v>
      </c>
      <c r="U350" s="3">
        <v>260</v>
      </c>
      <c r="V350" s="3">
        <v>257</v>
      </c>
      <c r="W350" s="3">
        <v>256</v>
      </c>
      <c r="X350" s="3">
        <v>254</v>
      </c>
      <c r="Y350" s="3">
        <v>255</v>
      </c>
      <c r="Z350" s="3">
        <v>259</v>
      </c>
      <c r="AA350" s="3">
        <v>263</v>
      </c>
      <c r="AB350" s="3">
        <v>262</v>
      </c>
      <c r="AC350" s="3">
        <v>261</v>
      </c>
      <c r="AD350" s="3">
        <v>263</v>
      </c>
      <c r="AE350" s="3">
        <v>265</v>
      </c>
      <c r="AF350" s="3">
        <v>267</v>
      </c>
      <c r="AG350" s="3">
        <v>270</v>
      </c>
      <c r="AH350" s="3">
        <v>270</v>
      </c>
      <c r="AI350" s="3">
        <v>269</v>
      </c>
      <c r="AJ350" s="3">
        <v>268</v>
      </c>
      <c r="AK350" s="3">
        <v>269</v>
      </c>
      <c r="AL350" s="3">
        <v>269</v>
      </c>
      <c r="AM350" s="3">
        <v>266</v>
      </c>
      <c r="AN350" s="3">
        <v>268</v>
      </c>
      <c r="AO350" s="3">
        <v>270</v>
      </c>
      <c r="AP350" s="3">
        <v>272</v>
      </c>
      <c r="AQ350" s="3">
        <v>272</v>
      </c>
      <c r="AR350" s="3">
        <v>273</v>
      </c>
    </row>
    <row r="351" spans="1:44">
      <c r="A351" s="23">
        <v>514</v>
      </c>
      <c r="B351" s="18" t="s">
        <v>424</v>
      </c>
      <c r="C351" s="3">
        <v>223</v>
      </c>
      <c r="D351" s="3">
        <v>225</v>
      </c>
      <c r="E351" s="3">
        <v>225</v>
      </c>
      <c r="F351" s="3">
        <v>225</v>
      </c>
      <c r="G351" s="3">
        <v>226</v>
      </c>
      <c r="H351" s="3">
        <v>226</v>
      </c>
      <c r="I351" s="3">
        <v>231</v>
      </c>
      <c r="J351" s="3">
        <v>232</v>
      </c>
      <c r="K351" s="3">
        <v>235</v>
      </c>
      <c r="L351" s="3">
        <v>236</v>
      </c>
      <c r="M351" s="3">
        <v>239</v>
      </c>
      <c r="N351" s="3">
        <v>235</v>
      </c>
      <c r="O351" s="3">
        <v>235</v>
      </c>
      <c r="P351" s="3">
        <v>235</v>
      </c>
      <c r="Q351" s="3">
        <v>235</v>
      </c>
      <c r="R351" s="3">
        <v>235</v>
      </c>
      <c r="S351" s="3">
        <v>235</v>
      </c>
      <c r="T351" s="3">
        <v>242</v>
      </c>
      <c r="U351" s="3">
        <v>242</v>
      </c>
      <c r="V351" s="3">
        <v>242</v>
      </c>
      <c r="W351" s="3">
        <v>245</v>
      </c>
      <c r="X351" s="3">
        <v>244</v>
      </c>
      <c r="Y351" s="3">
        <v>241</v>
      </c>
      <c r="Z351" s="3">
        <v>240</v>
      </c>
      <c r="AA351" s="3">
        <v>240</v>
      </c>
      <c r="AB351" s="3">
        <v>242</v>
      </c>
      <c r="AC351" s="3">
        <v>243</v>
      </c>
      <c r="AD351" s="3">
        <v>242</v>
      </c>
      <c r="AE351" s="3">
        <v>243</v>
      </c>
      <c r="AF351" s="3">
        <v>247</v>
      </c>
      <c r="AG351" s="3">
        <v>248</v>
      </c>
      <c r="AH351" s="3">
        <v>248</v>
      </c>
      <c r="AI351" s="3">
        <v>252</v>
      </c>
      <c r="AJ351" s="3">
        <v>253</v>
      </c>
      <c r="AK351" s="3">
        <v>253</v>
      </c>
      <c r="AL351" s="3">
        <v>252</v>
      </c>
      <c r="AM351" s="3">
        <v>254</v>
      </c>
      <c r="AN351" s="3">
        <v>254</v>
      </c>
      <c r="AO351" s="3">
        <v>257</v>
      </c>
      <c r="AP351" s="3">
        <v>252</v>
      </c>
      <c r="AQ351" s="3">
        <v>250</v>
      </c>
      <c r="AR351" s="3">
        <v>252</v>
      </c>
    </row>
    <row r="352" spans="1:44">
      <c r="A352" s="23">
        <v>515</v>
      </c>
      <c r="B352" s="18" t="s">
        <v>425</v>
      </c>
      <c r="C352" s="3">
        <v>1032</v>
      </c>
      <c r="D352" s="3">
        <v>1029</v>
      </c>
      <c r="E352" s="3">
        <v>1029</v>
      </c>
      <c r="F352" s="3">
        <v>1031</v>
      </c>
      <c r="G352" s="3">
        <v>1031</v>
      </c>
      <c r="H352" s="3">
        <v>1025</v>
      </c>
      <c r="I352" s="3">
        <v>1006</v>
      </c>
      <c r="J352" s="3">
        <v>1010</v>
      </c>
      <c r="K352" s="3">
        <v>1009</v>
      </c>
      <c r="L352" s="3">
        <v>1007</v>
      </c>
      <c r="M352" s="3">
        <v>1009</v>
      </c>
      <c r="N352" s="3">
        <v>1003</v>
      </c>
      <c r="O352" s="3">
        <v>1001</v>
      </c>
      <c r="P352" s="3">
        <v>1005</v>
      </c>
      <c r="Q352" s="3">
        <v>1008</v>
      </c>
      <c r="R352" s="3">
        <v>1005</v>
      </c>
      <c r="S352" s="3">
        <v>1003</v>
      </c>
      <c r="T352" s="3">
        <v>992</v>
      </c>
      <c r="U352" s="3">
        <v>995</v>
      </c>
      <c r="V352" s="3">
        <v>992</v>
      </c>
      <c r="W352" s="3">
        <v>989</v>
      </c>
      <c r="X352" s="3">
        <v>988</v>
      </c>
      <c r="Y352" s="3">
        <v>986</v>
      </c>
      <c r="Z352" s="3">
        <v>986</v>
      </c>
      <c r="AA352" s="3">
        <v>977</v>
      </c>
      <c r="AB352" s="3">
        <v>971</v>
      </c>
      <c r="AC352" s="3">
        <v>972</v>
      </c>
      <c r="AD352" s="3">
        <v>971</v>
      </c>
      <c r="AE352" s="3">
        <v>971</v>
      </c>
      <c r="AF352" s="3">
        <v>972</v>
      </c>
      <c r="AG352" s="3">
        <v>957</v>
      </c>
      <c r="AH352" s="3">
        <v>954</v>
      </c>
      <c r="AI352" s="3">
        <v>955</v>
      </c>
      <c r="AJ352" s="3">
        <v>955</v>
      </c>
      <c r="AK352" s="3">
        <v>943</v>
      </c>
      <c r="AL352" s="3">
        <v>940</v>
      </c>
      <c r="AM352" s="3">
        <v>939</v>
      </c>
      <c r="AN352" s="3">
        <v>935</v>
      </c>
      <c r="AO352" s="3">
        <v>929</v>
      </c>
      <c r="AP352" s="3">
        <v>924</v>
      </c>
      <c r="AQ352" s="3">
        <v>923</v>
      </c>
      <c r="AR352" s="3">
        <v>923</v>
      </c>
    </row>
    <row r="353" spans="1:44">
      <c r="A353" s="23">
        <v>516</v>
      </c>
      <c r="B353" s="18" t="s">
        <v>426</v>
      </c>
      <c r="C353" s="3">
        <v>638</v>
      </c>
      <c r="D353" s="3">
        <v>633</v>
      </c>
      <c r="E353" s="3">
        <v>633</v>
      </c>
      <c r="F353" s="3">
        <v>636</v>
      </c>
      <c r="G353" s="3">
        <v>637</v>
      </c>
      <c r="H353" s="3">
        <v>635</v>
      </c>
      <c r="I353" s="3">
        <v>640</v>
      </c>
      <c r="J353" s="3">
        <v>636</v>
      </c>
      <c r="K353" s="3">
        <v>633</v>
      </c>
      <c r="L353" s="3">
        <v>630</v>
      </c>
      <c r="M353" s="3">
        <v>634</v>
      </c>
      <c r="N353" s="3">
        <v>632</v>
      </c>
      <c r="O353" s="3">
        <v>636</v>
      </c>
      <c r="P353" s="3">
        <v>633</v>
      </c>
      <c r="Q353" s="3">
        <v>627</v>
      </c>
      <c r="R353" s="3">
        <v>626</v>
      </c>
      <c r="S353" s="3">
        <v>619</v>
      </c>
      <c r="T353" s="3">
        <v>617</v>
      </c>
      <c r="U353" s="3">
        <v>617</v>
      </c>
      <c r="V353" s="3">
        <v>614</v>
      </c>
      <c r="W353" s="3">
        <v>614</v>
      </c>
      <c r="X353" s="3">
        <v>613</v>
      </c>
      <c r="Y353" s="3">
        <v>613</v>
      </c>
      <c r="Z353" s="3">
        <v>612</v>
      </c>
      <c r="AA353" s="3">
        <v>613</v>
      </c>
      <c r="AB353" s="3">
        <v>615</v>
      </c>
      <c r="AC353" s="3">
        <v>605</v>
      </c>
      <c r="AD353" s="3">
        <v>605</v>
      </c>
      <c r="AE353" s="3">
        <v>607</v>
      </c>
      <c r="AF353" s="3">
        <v>609</v>
      </c>
      <c r="AG353" s="3">
        <v>606</v>
      </c>
      <c r="AH353" s="3">
        <v>611</v>
      </c>
      <c r="AI353" s="3">
        <v>610</v>
      </c>
      <c r="AJ353" s="3">
        <v>613</v>
      </c>
      <c r="AK353" s="3">
        <v>612</v>
      </c>
      <c r="AL353" s="3">
        <v>613</v>
      </c>
      <c r="AM353" s="3">
        <v>614</v>
      </c>
      <c r="AN353" s="3">
        <v>617</v>
      </c>
      <c r="AO353" s="3">
        <v>615</v>
      </c>
      <c r="AP353" s="3">
        <v>617</v>
      </c>
      <c r="AQ353" s="3">
        <v>617</v>
      </c>
      <c r="AR353" s="3">
        <v>616</v>
      </c>
    </row>
    <row r="354" spans="1:44">
      <c r="A354" s="23">
        <v>517</v>
      </c>
      <c r="B354" s="18" t="s">
        <v>427</v>
      </c>
      <c r="C354" s="3">
        <v>7</v>
      </c>
      <c r="D354" s="3">
        <v>7</v>
      </c>
      <c r="E354" s="3">
        <v>7</v>
      </c>
      <c r="F354" s="3">
        <v>7</v>
      </c>
      <c r="G354" s="3">
        <v>7</v>
      </c>
      <c r="H354" s="3">
        <v>7</v>
      </c>
      <c r="I354" s="3">
        <v>7</v>
      </c>
      <c r="J354" s="3">
        <v>7</v>
      </c>
      <c r="K354" s="3">
        <v>7</v>
      </c>
      <c r="L354" s="3">
        <v>7</v>
      </c>
      <c r="M354" s="3">
        <v>7</v>
      </c>
      <c r="N354" s="3">
        <v>7</v>
      </c>
      <c r="O354" s="3">
        <v>7</v>
      </c>
      <c r="P354" s="3">
        <v>7</v>
      </c>
      <c r="Q354" s="3">
        <v>7</v>
      </c>
      <c r="R354" s="3">
        <v>7</v>
      </c>
      <c r="S354" s="3">
        <v>7</v>
      </c>
      <c r="T354" s="3">
        <v>7</v>
      </c>
      <c r="U354" s="3">
        <v>7</v>
      </c>
      <c r="V354" s="3">
        <v>7</v>
      </c>
      <c r="W354" s="3">
        <v>7</v>
      </c>
      <c r="X354" s="3">
        <v>7</v>
      </c>
      <c r="Y354" s="3">
        <v>7</v>
      </c>
      <c r="Z354" s="3">
        <v>7</v>
      </c>
      <c r="AA354" s="3">
        <v>7</v>
      </c>
      <c r="AB354" s="3">
        <v>7</v>
      </c>
      <c r="AC354" s="3">
        <v>7</v>
      </c>
      <c r="AD354" s="3">
        <v>7</v>
      </c>
      <c r="AE354" s="3">
        <v>7</v>
      </c>
      <c r="AF354" s="3">
        <v>7</v>
      </c>
      <c r="AG354" s="3">
        <v>7</v>
      </c>
      <c r="AH354" s="3">
        <v>7</v>
      </c>
      <c r="AI354" s="3">
        <v>7</v>
      </c>
      <c r="AJ354" s="3">
        <v>7</v>
      </c>
      <c r="AK354" s="3">
        <v>7</v>
      </c>
      <c r="AL354" s="3">
        <v>7</v>
      </c>
      <c r="AM354" s="3">
        <v>7</v>
      </c>
      <c r="AN354" s="3">
        <v>7</v>
      </c>
      <c r="AO354" s="3">
        <v>7</v>
      </c>
      <c r="AP354" s="3">
        <v>7</v>
      </c>
      <c r="AQ354" s="3">
        <v>7</v>
      </c>
      <c r="AR354" s="3">
        <v>7</v>
      </c>
    </row>
    <row r="355" spans="1:44">
      <c r="A355" s="23">
        <v>518</v>
      </c>
      <c r="B355" s="18" t="s">
        <v>428</v>
      </c>
      <c r="C355" s="3">
        <v>31</v>
      </c>
      <c r="D355" s="3">
        <v>32</v>
      </c>
      <c r="E355" s="3">
        <v>32</v>
      </c>
      <c r="F355" s="3">
        <v>32</v>
      </c>
      <c r="G355" s="3">
        <v>32</v>
      </c>
      <c r="H355" s="3">
        <v>31</v>
      </c>
      <c r="I355" s="3">
        <v>31</v>
      </c>
      <c r="J355" s="3">
        <v>31</v>
      </c>
      <c r="K355" s="3">
        <v>31</v>
      </c>
      <c r="L355" s="3">
        <v>31</v>
      </c>
      <c r="M355" s="3">
        <v>32</v>
      </c>
      <c r="N355" s="3">
        <v>32</v>
      </c>
      <c r="O355" s="3">
        <v>32</v>
      </c>
      <c r="P355" s="3">
        <v>32</v>
      </c>
      <c r="Q355" s="3">
        <v>32</v>
      </c>
      <c r="R355" s="3">
        <v>32</v>
      </c>
      <c r="S355" s="3">
        <v>32</v>
      </c>
      <c r="T355" s="3">
        <v>32</v>
      </c>
      <c r="U355" s="3">
        <v>32</v>
      </c>
      <c r="V355" s="3">
        <v>32</v>
      </c>
      <c r="W355" s="3">
        <v>31</v>
      </c>
      <c r="X355" s="3">
        <v>31</v>
      </c>
      <c r="Y355" s="3">
        <v>29</v>
      </c>
      <c r="Z355" s="3">
        <v>29</v>
      </c>
      <c r="AA355" s="3">
        <v>29</v>
      </c>
      <c r="AB355" s="3">
        <v>29</v>
      </c>
      <c r="AC355" s="3">
        <v>28</v>
      </c>
      <c r="AD355" s="3">
        <v>28</v>
      </c>
      <c r="AE355" s="3">
        <v>28</v>
      </c>
      <c r="AF355" s="3">
        <v>28</v>
      </c>
      <c r="AG355" s="3">
        <v>29</v>
      </c>
      <c r="AH355" s="3">
        <v>29</v>
      </c>
      <c r="AI355" s="3">
        <v>29</v>
      </c>
      <c r="AJ355" s="3">
        <v>29</v>
      </c>
      <c r="AK355" s="3">
        <v>29</v>
      </c>
      <c r="AL355" s="3">
        <v>29</v>
      </c>
      <c r="AM355" s="3">
        <v>29</v>
      </c>
      <c r="AN355" s="3">
        <v>29</v>
      </c>
      <c r="AO355" s="3">
        <v>31</v>
      </c>
      <c r="AP355" s="3">
        <v>31</v>
      </c>
      <c r="AQ355" s="3">
        <v>31</v>
      </c>
      <c r="AR355" s="3">
        <v>31</v>
      </c>
    </row>
    <row r="356" spans="1:44">
      <c r="A356" s="23">
        <v>519</v>
      </c>
      <c r="B356" s="18" t="s">
        <v>429</v>
      </c>
      <c r="C356" s="3">
        <v>68</v>
      </c>
      <c r="D356" s="3">
        <v>67</v>
      </c>
      <c r="E356" s="3">
        <v>70</v>
      </c>
      <c r="F356" s="3">
        <v>71</v>
      </c>
      <c r="G356" s="3">
        <v>71</v>
      </c>
      <c r="H356" s="3">
        <v>70</v>
      </c>
      <c r="I356" s="3">
        <v>68</v>
      </c>
      <c r="J356" s="3">
        <v>68</v>
      </c>
      <c r="K356" s="3">
        <v>68</v>
      </c>
      <c r="L356" s="3">
        <v>67</v>
      </c>
      <c r="M356" s="3">
        <v>67</v>
      </c>
      <c r="N356" s="3">
        <v>68</v>
      </c>
      <c r="O356" s="3">
        <v>70</v>
      </c>
      <c r="P356" s="3">
        <v>70</v>
      </c>
      <c r="Q356" s="3">
        <v>71</v>
      </c>
      <c r="R356" s="3">
        <v>71</v>
      </c>
      <c r="S356" s="3">
        <v>72</v>
      </c>
      <c r="T356" s="3">
        <v>72</v>
      </c>
      <c r="U356" s="3">
        <v>72</v>
      </c>
      <c r="V356" s="3">
        <v>73</v>
      </c>
      <c r="W356" s="3">
        <v>73</v>
      </c>
      <c r="X356" s="3">
        <v>73</v>
      </c>
      <c r="Y356" s="3">
        <v>75</v>
      </c>
      <c r="Z356" s="3">
        <v>75</v>
      </c>
      <c r="AA356" s="3">
        <v>75</v>
      </c>
      <c r="AB356" s="3">
        <v>75</v>
      </c>
      <c r="AC356" s="3">
        <v>75</v>
      </c>
      <c r="AD356" s="3">
        <v>75</v>
      </c>
      <c r="AE356" s="3">
        <v>75</v>
      </c>
      <c r="AF356" s="3">
        <v>75</v>
      </c>
      <c r="AG356" s="3">
        <v>76</v>
      </c>
      <c r="AH356" s="3">
        <v>77</v>
      </c>
      <c r="AI356" s="3">
        <v>77</v>
      </c>
      <c r="AJ356" s="3">
        <v>77</v>
      </c>
      <c r="AK356" s="3">
        <v>76</v>
      </c>
      <c r="AL356" s="3">
        <v>77</v>
      </c>
      <c r="AM356" s="3">
        <v>77</v>
      </c>
      <c r="AN356" s="3">
        <v>77</v>
      </c>
      <c r="AO356" s="3">
        <v>78</v>
      </c>
      <c r="AP356" s="3">
        <v>78</v>
      </c>
      <c r="AQ356" s="3">
        <v>78</v>
      </c>
      <c r="AR356" s="3">
        <v>78</v>
      </c>
    </row>
    <row r="357" spans="1:44">
      <c r="A357" s="23">
        <v>520</v>
      </c>
      <c r="B357" s="18" t="s">
        <v>430</v>
      </c>
      <c r="C357" s="3">
        <v>38</v>
      </c>
      <c r="D357" s="3">
        <v>39</v>
      </c>
      <c r="E357" s="3">
        <v>39</v>
      </c>
      <c r="F357" s="3">
        <v>39</v>
      </c>
      <c r="G357" s="3">
        <v>39</v>
      </c>
      <c r="H357" s="3">
        <v>39</v>
      </c>
      <c r="I357" s="3">
        <v>38</v>
      </c>
      <c r="J357" s="3">
        <v>38</v>
      </c>
      <c r="K357" s="3">
        <v>38</v>
      </c>
      <c r="L357" s="3">
        <v>38</v>
      </c>
      <c r="M357" s="3">
        <v>38</v>
      </c>
      <c r="N357" s="3">
        <v>38</v>
      </c>
      <c r="O357" s="3">
        <v>38</v>
      </c>
      <c r="P357" s="3">
        <v>38</v>
      </c>
      <c r="Q357" s="3">
        <v>39</v>
      </c>
      <c r="R357" s="3">
        <v>39</v>
      </c>
      <c r="S357" s="3">
        <v>39</v>
      </c>
      <c r="T357" s="3">
        <v>38</v>
      </c>
      <c r="U357" s="3">
        <v>38</v>
      </c>
      <c r="V357" s="3">
        <v>38</v>
      </c>
      <c r="W357" s="3">
        <v>38</v>
      </c>
      <c r="X357" s="3">
        <v>39</v>
      </c>
      <c r="Y357" s="3">
        <v>39</v>
      </c>
      <c r="Z357" s="3">
        <v>39</v>
      </c>
      <c r="AA357" s="3">
        <v>40</v>
      </c>
      <c r="AB357" s="3">
        <v>40</v>
      </c>
      <c r="AC357" s="3">
        <v>40</v>
      </c>
      <c r="AD357" s="3">
        <v>40</v>
      </c>
      <c r="AE357" s="3">
        <v>41</v>
      </c>
      <c r="AF357" s="3">
        <v>42</v>
      </c>
      <c r="AG357" s="3">
        <v>42</v>
      </c>
      <c r="AH357" s="3">
        <v>42</v>
      </c>
      <c r="AI357" s="3">
        <v>43</v>
      </c>
      <c r="AJ357" s="3">
        <v>43</v>
      </c>
      <c r="AK357" s="3">
        <v>43</v>
      </c>
      <c r="AL357" s="3">
        <v>44</v>
      </c>
      <c r="AM357" s="3">
        <v>44</v>
      </c>
      <c r="AN357" s="3">
        <v>44</v>
      </c>
      <c r="AO357" s="3">
        <v>44</v>
      </c>
      <c r="AP357" s="3">
        <v>44</v>
      </c>
      <c r="AQ357" s="3">
        <v>45</v>
      </c>
      <c r="AR357" s="3">
        <v>45</v>
      </c>
    </row>
    <row r="358" spans="1:44">
      <c r="A358" s="23">
        <v>522</v>
      </c>
      <c r="B358" s="18" t="s">
        <v>431</v>
      </c>
      <c r="C358" s="3">
        <v>5</v>
      </c>
      <c r="D358" s="3">
        <v>5</v>
      </c>
      <c r="E358" s="3">
        <v>5</v>
      </c>
      <c r="F358" s="3">
        <v>5</v>
      </c>
      <c r="G358" s="3">
        <v>5</v>
      </c>
      <c r="H358" s="3">
        <v>5</v>
      </c>
      <c r="I358" s="3">
        <v>5</v>
      </c>
      <c r="J358" s="3">
        <v>5</v>
      </c>
      <c r="K358" s="3">
        <v>5</v>
      </c>
      <c r="L358" s="3">
        <v>5</v>
      </c>
      <c r="M358" s="3">
        <v>5</v>
      </c>
      <c r="N358" s="3">
        <v>5</v>
      </c>
      <c r="O358" s="3">
        <v>5</v>
      </c>
      <c r="P358" s="3">
        <v>5</v>
      </c>
      <c r="Q358" s="3">
        <v>5</v>
      </c>
      <c r="R358" s="3">
        <v>5</v>
      </c>
      <c r="S358" s="3">
        <v>5</v>
      </c>
      <c r="T358" s="3">
        <v>5</v>
      </c>
      <c r="U358" s="3">
        <v>5</v>
      </c>
      <c r="V358" s="3">
        <v>5</v>
      </c>
      <c r="W358" s="3">
        <v>5</v>
      </c>
      <c r="X358" s="3">
        <v>5</v>
      </c>
      <c r="Y358" s="3">
        <v>5</v>
      </c>
      <c r="Z358" s="3">
        <v>5</v>
      </c>
      <c r="AA358" s="3">
        <v>5</v>
      </c>
      <c r="AB358" s="3">
        <v>5</v>
      </c>
      <c r="AC358" s="3">
        <v>5</v>
      </c>
      <c r="AD358" s="3">
        <v>5</v>
      </c>
      <c r="AE358" s="3">
        <v>5</v>
      </c>
      <c r="AF358" s="3">
        <v>5</v>
      </c>
      <c r="AG358" s="3">
        <v>5</v>
      </c>
      <c r="AH358" s="3">
        <v>5</v>
      </c>
      <c r="AI358" s="3">
        <v>5</v>
      </c>
      <c r="AJ358" s="3">
        <v>5</v>
      </c>
      <c r="AK358" s="3">
        <v>5</v>
      </c>
      <c r="AL358" s="3">
        <v>5</v>
      </c>
      <c r="AM358" s="3">
        <v>5</v>
      </c>
      <c r="AN358" s="3">
        <v>5</v>
      </c>
      <c r="AO358" s="3">
        <v>5</v>
      </c>
      <c r="AP358" s="3">
        <v>5</v>
      </c>
      <c r="AQ358" s="3">
        <v>5</v>
      </c>
      <c r="AR358" s="3">
        <v>5</v>
      </c>
    </row>
    <row r="359" spans="1:44">
      <c r="A359" s="23">
        <v>523</v>
      </c>
      <c r="B359" s="18" t="s">
        <v>432</v>
      </c>
      <c r="C359" s="3">
        <v>24</v>
      </c>
      <c r="D359" s="3">
        <v>24</v>
      </c>
      <c r="E359" s="3">
        <v>25</v>
      </c>
      <c r="F359" s="3">
        <v>25</v>
      </c>
      <c r="G359" s="3">
        <v>25</v>
      </c>
      <c r="H359" s="3">
        <v>25</v>
      </c>
      <c r="I359" s="3">
        <v>24</v>
      </c>
      <c r="J359" s="3">
        <v>23</v>
      </c>
      <c r="K359" s="3">
        <v>23</v>
      </c>
      <c r="L359" s="3">
        <v>23</v>
      </c>
      <c r="M359" s="3">
        <v>23</v>
      </c>
      <c r="N359" s="3">
        <v>23</v>
      </c>
      <c r="O359" s="3">
        <v>23</v>
      </c>
      <c r="P359" s="3">
        <v>23</v>
      </c>
      <c r="Q359" s="3">
        <v>24</v>
      </c>
      <c r="R359" s="3">
        <v>24</v>
      </c>
      <c r="S359" s="3">
        <v>24</v>
      </c>
      <c r="T359" s="3">
        <v>23</v>
      </c>
      <c r="U359" s="3">
        <v>23</v>
      </c>
      <c r="V359" s="3">
        <v>23</v>
      </c>
      <c r="W359" s="3">
        <v>23</v>
      </c>
      <c r="X359" s="3">
        <v>23</v>
      </c>
      <c r="Y359" s="3">
        <v>24</v>
      </c>
      <c r="Z359" s="3">
        <v>24</v>
      </c>
      <c r="AA359" s="3">
        <v>24</v>
      </c>
      <c r="AB359" s="3">
        <v>25</v>
      </c>
      <c r="AC359" s="3">
        <v>25</v>
      </c>
      <c r="AD359" s="3">
        <v>25</v>
      </c>
      <c r="AE359" s="3">
        <v>27</v>
      </c>
      <c r="AF359" s="3">
        <v>27</v>
      </c>
      <c r="AG359" s="3">
        <v>26</v>
      </c>
      <c r="AH359" s="3">
        <v>26</v>
      </c>
      <c r="AI359" s="3">
        <v>25</v>
      </c>
      <c r="AJ359" s="3">
        <v>26</v>
      </c>
      <c r="AK359" s="3">
        <v>25</v>
      </c>
      <c r="AL359" s="3">
        <v>25</v>
      </c>
      <c r="AM359" s="3">
        <v>25</v>
      </c>
      <c r="AN359" s="3">
        <v>25</v>
      </c>
      <c r="AO359" s="3">
        <v>24</v>
      </c>
      <c r="AP359" s="3">
        <v>24</v>
      </c>
      <c r="AQ359" s="3">
        <v>23</v>
      </c>
      <c r="AR359" s="3">
        <v>23</v>
      </c>
    </row>
    <row r="360" spans="1:44">
      <c r="A360" s="23">
        <v>524</v>
      </c>
      <c r="B360" s="18" t="s">
        <v>433</v>
      </c>
      <c r="C360" s="3">
        <v>55</v>
      </c>
      <c r="D360" s="3">
        <v>57</v>
      </c>
      <c r="E360" s="3">
        <v>47</v>
      </c>
      <c r="F360" s="3">
        <v>48</v>
      </c>
      <c r="G360" s="3">
        <v>47</v>
      </c>
      <c r="H360" s="3">
        <v>48</v>
      </c>
      <c r="I360" s="3">
        <v>53</v>
      </c>
      <c r="J360" s="3">
        <v>53</v>
      </c>
      <c r="K360" s="3">
        <v>53</v>
      </c>
      <c r="L360" s="3">
        <v>53</v>
      </c>
      <c r="M360" s="3">
        <v>53</v>
      </c>
      <c r="N360" s="3">
        <v>53</v>
      </c>
      <c r="O360" s="3">
        <v>51</v>
      </c>
      <c r="P360" s="3">
        <v>48</v>
      </c>
      <c r="Q360" s="3">
        <v>49</v>
      </c>
      <c r="R360" s="3">
        <v>52</v>
      </c>
      <c r="S360" s="3">
        <v>56</v>
      </c>
      <c r="T360" s="3">
        <v>56</v>
      </c>
      <c r="U360" s="3">
        <v>56</v>
      </c>
      <c r="V360" s="3">
        <v>58</v>
      </c>
      <c r="W360" s="3">
        <v>58</v>
      </c>
      <c r="X360" s="3">
        <v>57</v>
      </c>
      <c r="Y360" s="3">
        <v>57</v>
      </c>
      <c r="Z360" s="3">
        <v>57</v>
      </c>
      <c r="AA360" s="3">
        <v>56</v>
      </c>
      <c r="AB360" s="3">
        <v>54</v>
      </c>
      <c r="AC360" s="3">
        <v>55</v>
      </c>
      <c r="AD360" s="3">
        <v>55</v>
      </c>
      <c r="AE360" s="3">
        <v>55</v>
      </c>
      <c r="AF360" s="3">
        <v>53</v>
      </c>
      <c r="AG360" s="3">
        <v>57</v>
      </c>
      <c r="AH360" s="3">
        <v>57</v>
      </c>
      <c r="AI360" s="3">
        <v>58</v>
      </c>
      <c r="AJ360" s="3">
        <v>58</v>
      </c>
      <c r="AK360" s="3">
        <v>57</v>
      </c>
      <c r="AL360" s="3">
        <v>56</v>
      </c>
      <c r="AM360" s="3">
        <v>55</v>
      </c>
      <c r="AN360" s="3">
        <v>55</v>
      </c>
      <c r="AO360" s="3">
        <v>55</v>
      </c>
      <c r="AP360" s="3">
        <v>55</v>
      </c>
      <c r="AQ360" s="3">
        <v>55</v>
      </c>
      <c r="AR360" s="3">
        <v>55</v>
      </c>
    </row>
    <row r="361" spans="1:44">
      <c r="A361" s="23">
        <v>525</v>
      </c>
      <c r="B361" s="18" t="s">
        <v>434</v>
      </c>
      <c r="C361" s="3">
        <v>530</v>
      </c>
      <c r="D361" s="3">
        <v>531</v>
      </c>
      <c r="E361" s="3">
        <v>532</v>
      </c>
      <c r="F361" s="3">
        <v>531</v>
      </c>
      <c r="G361" s="3">
        <v>530</v>
      </c>
      <c r="H361" s="3">
        <v>531</v>
      </c>
      <c r="I361" s="3">
        <v>530</v>
      </c>
      <c r="J361" s="3">
        <v>529</v>
      </c>
      <c r="K361" s="3">
        <v>527</v>
      </c>
      <c r="L361" s="3">
        <v>526</v>
      </c>
      <c r="M361" s="3">
        <v>528</v>
      </c>
      <c r="N361" s="3">
        <v>524</v>
      </c>
      <c r="O361" s="3">
        <v>522</v>
      </c>
      <c r="P361" s="3">
        <v>521</v>
      </c>
      <c r="Q361" s="3">
        <v>520</v>
      </c>
      <c r="R361" s="3">
        <v>524</v>
      </c>
      <c r="S361" s="3">
        <v>522</v>
      </c>
      <c r="T361" s="3">
        <v>519</v>
      </c>
      <c r="U361" s="3">
        <v>525</v>
      </c>
      <c r="V361" s="3">
        <v>525</v>
      </c>
      <c r="W361" s="3">
        <v>527</v>
      </c>
      <c r="X361" s="3">
        <v>525</v>
      </c>
      <c r="Y361" s="3">
        <v>522</v>
      </c>
      <c r="Z361" s="3">
        <v>529</v>
      </c>
      <c r="AA361" s="3">
        <v>532</v>
      </c>
      <c r="AB361" s="3">
        <v>531</v>
      </c>
      <c r="AC361" s="3">
        <v>530</v>
      </c>
      <c r="AD361" s="3">
        <v>528</v>
      </c>
      <c r="AE361" s="3">
        <v>528</v>
      </c>
      <c r="AF361" s="3">
        <v>526</v>
      </c>
      <c r="AG361" s="3">
        <v>532</v>
      </c>
      <c r="AH361" s="3">
        <v>536</v>
      </c>
      <c r="AI361" s="3">
        <v>536</v>
      </c>
      <c r="AJ361" s="3">
        <v>537</v>
      </c>
      <c r="AK361" s="3">
        <v>536</v>
      </c>
      <c r="AL361" s="3">
        <v>542</v>
      </c>
      <c r="AM361" s="3">
        <v>543</v>
      </c>
      <c r="AN361" s="3">
        <v>543</v>
      </c>
      <c r="AO361" s="3">
        <v>542</v>
      </c>
      <c r="AP361" s="3">
        <v>542</v>
      </c>
      <c r="AQ361" s="3">
        <v>544</v>
      </c>
      <c r="AR361" s="3">
        <v>543</v>
      </c>
    </row>
    <row r="362" spans="1:44">
      <c r="A362" s="23">
        <v>526</v>
      </c>
      <c r="B362" s="18" t="s">
        <v>435</v>
      </c>
      <c r="C362" s="3">
        <v>251</v>
      </c>
      <c r="D362" s="3">
        <v>248</v>
      </c>
      <c r="E362" s="3">
        <v>248</v>
      </c>
      <c r="F362" s="3">
        <v>247</v>
      </c>
      <c r="G362" s="3">
        <v>243</v>
      </c>
      <c r="H362" s="3">
        <v>239</v>
      </c>
      <c r="I362" s="3">
        <v>237</v>
      </c>
      <c r="J362" s="3">
        <v>238</v>
      </c>
      <c r="K362" s="3">
        <v>235</v>
      </c>
      <c r="L362" s="3">
        <v>234</v>
      </c>
      <c r="M362" s="3">
        <v>230</v>
      </c>
      <c r="N362" s="3">
        <v>229</v>
      </c>
      <c r="O362" s="3">
        <v>232</v>
      </c>
      <c r="P362" s="3">
        <v>231</v>
      </c>
      <c r="Q362" s="3">
        <v>232</v>
      </c>
      <c r="R362" s="3">
        <v>232</v>
      </c>
      <c r="S362" s="3">
        <v>230</v>
      </c>
      <c r="T362" s="3">
        <v>232</v>
      </c>
      <c r="U362" s="3">
        <v>229</v>
      </c>
      <c r="V362" s="3">
        <v>231</v>
      </c>
      <c r="W362" s="3">
        <v>231</v>
      </c>
      <c r="X362" s="3">
        <v>233</v>
      </c>
      <c r="Y362" s="3">
        <v>233</v>
      </c>
      <c r="Z362" s="3">
        <v>233</v>
      </c>
      <c r="AA362" s="3">
        <v>234</v>
      </c>
      <c r="AB362" s="3">
        <v>236</v>
      </c>
      <c r="AC362" s="3">
        <v>234</v>
      </c>
      <c r="AD362" s="3">
        <v>234</v>
      </c>
      <c r="AE362" s="3">
        <v>238</v>
      </c>
      <c r="AF362" s="3">
        <v>237</v>
      </c>
      <c r="AG362" s="3">
        <v>240</v>
      </c>
      <c r="AH362" s="3">
        <v>239</v>
      </c>
      <c r="AI362" s="3">
        <v>238</v>
      </c>
      <c r="AJ362" s="3">
        <v>241</v>
      </c>
      <c r="AK362" s="3">
        <v>238</v>
      </c>
      <c r="AL362" s="3">
        <v>236</v>
      </c>
      <c r="AM362" s="3">
        <v>239</v>
      </c>
      <c r="AN362" s="3">
        <v>240</v>
      </c>
      <c r="AO362" s="3">
        <v>241</v>
      </c>
      <c r="AP362" s="3">
        <v>240</v>
      </c>
      <c r="AQ362" s="3">
        <v>240</v>
      </c>
      <c r="AR362" s="3">
        <v>241</v>
      </c>
    </row>
    <row r="363" spans="1:44">
      <c r="A363" s="23">
        <v>527</v>
      </c>
      <c r="B363" s="18" t="s">
        <v>436</v>
      </c>
      <c r="C363" s="3">
        <v>8</v>
      </c>
      <c r="D363" s="3">
        <v>8</v>
      </c>
      <c r="E363" s="3">
        <v>8</v>
      </c>
      <c r="F363" s="3">
        <v>8</v>
      </c>
      <c r="G363" s="3">
        <v>8</v>
      </c>
      <c r="H363" s="3">
        <v>8</v>
      </c>
      <c r="I363" s="3">
        <v>8</v>
      </c>
      <c r="J363" s="3">
        <v>8</v>
      </c>
      <c r="K363" s="3">
        <v>8</v>
      </c>
      <c r="L363" s="3">
        <v>8</v>
      </c>
      <c r="M363" s="3">
        <v>8</v>
      </c>
      <c r="N363" s="3">
        <v>8</v>
      </c>
      <c r="O363" s="3">
        <v>8</v>
      </c>
      <c r="P363" s="3">
        <v>8</v>
      </c>
      <c r="Q363" s="3">
        <v>8</v>
      </c>
      <c r="R363" s="3">
        <v>8</v>
      </c>
      <c r="S363" s="3">
        <v>8</v>
      </c>
      <c r="T363" s="3">
        <v>8</v>
      </c>
      <c r="U363" s="3">
        <v>8</v>
      </c>
      <c r="V363" s="3">
        <v>8</v>
      </c>
      <c r="W363" s="3">
        <v>8</v>
      </c>
      <c r="X363" s="3">
        <v>8</v>
      </c>
      <c r="Y363" s="3">
        <v>9</v>
      </c>
      <c r="Z363" s="3">
        <v>9</v>
      </c>
      <c r="AA363" s="3">
        <v>9</v>
      </c>
      <c r="AB363" s="3">
        <v>9</v>
      </c>
      <c r="AC363" s="3">
        <v>9</v>
      </c>
      <c r="AD363" s="3">
        <v>9</v>
      </c>
      <c r="AE363" s="3">
        <v>9</v>
      </c>
      <c r="AF363" s="3">
        <v>9</v>
      </c>
      <c r="AG363" s="3">
        <v>8</v>
      </c>
      <c r="AH363" s="3">
        <v>8</v>
      </c>
      <c r="AI363" s="3">
        <v>8</v>
      </c>
      <c r="AJ363" s="3">
        <v>8</v>
      </c>
      <c r="AK363" s="3">
        <v>8</v>
      </c>
      <c r="AL363" s="3">
        <v>8</v>
      </c>
      <c r="AM363" s="3">
        <v>8</v>
      </c>
      <c r="AN363" s="3">
        <v>8</v>
      </c>
      <c r="AO363" s="3">
        <v>8</v>
      </c>
      <c r="AP363" s="3">
        <v>8</v>
      </c>
      <c r="AQ363" s="3">
        <v>8</v>
      </c>
      <c r="AR363" s="3">
        <v>8</v>
      </c>
    </row>
    <row r="364" spans="1:44">
      <c r="A364" s="23">
        <v>528</v>
      </c>
      <c r="B364" s="18" t="s">
        <v>437</v>
      </c>
      <c r="C364" s="3">
        <v>213</v>
      </c>
      <c r="D364" s="3">
        <v>215</v>
      </c>
      <c r="E364" s="3">
        <v>215</v>
      </c>
      <c r="F364" s="3">
        <v>216</v>
      </c>
      <c r="G364" s="3">
        <v>216</v>
      </c>
      <c r="H364" s="3">
        <v>215</v>
      </c>
      <c r="I364" s="3">
        <v>216</v>
      </c>
      <c r="J364" s="3">
        <v>213</v>
      </c>
      <c r="K364" s="3">
        <v>211</v>
      </c>
      <c r="L364" s="3">
        <v>212</v>
      </c>
      <c r="M364" s="3">
        <v>213</v>
      </c>
      <c r="N364" s="3">
        <v>217</v>
      </c>
      <c r="O364" s="3">
        <v>214</v>
      </c>
      <c r="P364" s="3">
        <v>216</v>
      </c>
      <c r="Q364" s="3">
        <v>217</v>
      </c>
      <c r="R364" s="3">
        <v>215</v>
      </c>
      <c r="S364" s="3">
        <v>214</v>
      </c>
      <c r="T364" s="3">
        <v>212</v>
      </c>
      <c r="U364" s="3">
        <v>214</v>
      </c>
      <c r="V364" s="3">
        <v>214</v>
      </c>
      <c r="W364" s="3">
        <v>210</v>
      </c>
      <c r="X364" s="3">
        <v>207</v>
      </c>
      <c r="Y364" s="3">
        <v>208</v>
      </c>
      <c r="Z364" s="3">
        <v>208</v>
      </c>
      <c r="AA364" s="3">
        <v>209</v>
      </c>
      <c r="AB364" s="3">
        <v>209</v>
      </c>
      <c r="AC364" s="3">
        <v>208</v>
      </c>
      <c r="AD364" s="3">
        <v>206</v>
      </c>
      <c r="AE364" s="3">
        <v>207</v>
      </c>
      <c r="AF364" s="3">
        <v>211</v>
      </c>
      <c r="AG364" s="3">
        <v>214</v>
      </c>
      <c r="AH364" s="3">
        <v>214</v>
      </c>
      <c r="AI364" s="3">
        <v>215</v>
      </c>
      <c r="AJ364" s="3">
        <v>214</v>
      </c>
      <c r="AK364" s="3">
        <v>213</v>
      </c>
      <c r="AL364" s="3">
        <v>216</v>
      </c>
      <c r="AM364" s="3">
        <v>215</v>
      </c>
      <c r="AN364" s="3">
        <v>214</v>
      </c>
      <c r="AO364" s="3">
        <v>217</v>
      </c>
      <c r="AP364" s="3">
        <v>217</v>
      </c>
      <c r="AQ364" s="3">
        <v>219</v>
      </c>
      <c r="AR364" s="3">
        <v>217</v>
      </c>
    </row>
    <row r="365" spans="1:44">
      <c r="A365" s="23">
        <v>529</v>
      </c>
      <c r="B365" s="18" t="s">
        <v>438</v>
      </c>
      <c r="C365" s="3">
        <v>153</v>
      </c>
      <c r="D365" s="3">
        <v>154</v>
      </c>
      <c r="E365" s="3">
        <v>154</v>
      </c>
      <c r="F365" s="3">
        <v>155</v>
      </c>
      <c r="G365" s="3">
        <v>155</v>
      </c>
      <c r="H365" s="3">
        <v>154</v>
      </c>
      <c r="I365" s="3">
        <v>154</v>
      </c>
      <c r="J365" s="3">
        <v>153</v>
      </c>
      <c r="K365" s="3">
        <v>153</v>
      </c>
      <c r="L365" s="3">
        <v>154</v>
      </c>
      <c r="M365" s="3">
        <v>156</v>
      </c>
      <c r="N365" s="3">
        <v>159</v>
      </c>
      <c r="O365" s="3">
        <v>161</v>
      </c>
      <c r="P365" s="3">
        <v>161</v>
      </c>
      <c r="Q365" s="3">
        <v>161</v>
      </c>
      <c r="R365" s="3">
        <v>161</v>
      </c>
      <c r="S365" s="3">
        <v>158</v>
      </c>
      <c r="T365" s="3">
        <v>158</v>
      </c>
      <c r="U365" s="3">
        <v>156</v>
      </c>
      <c r="V365" s="3">
        <v>155</v>
      </c>
      <c r="W365" s="3">
        <v>154</v>
      </c>
      <c r="X365" s="3">
        <v>157</v>
      </c>
      <c r="Y365" s="3">
        <v>157</v>
      </c>
      <c r="Z365" s="3">
        <v>156</v>
      </c>
      <c r="AA365" s="3">
        <v>156</v>
      </c>
      <c r="AB365" s="3">
        <v>156</v>
      </c>
      <c r="AC365" s="3">
        <v>155</v>
      </c>
      <c r="AD365" s="3">
        <v>157</v>
      </c>
      <c r="AE365" s="3">
        <v>156</v>
      </c>
      <c r="AF365" s="3">
        <v>160</v>
      </c>
      <c r="AG365" s="3">
        <v>158</v>
      </c>
      <c r="AH365" s="3">
        <v>159</v>
      </c>
      <c r="AI365" s="3">
        <v>162</v>
      </c>
      <c r="AJ365" s="3">
        <v>165</v>
      </c>
      <c r="AK365" s="3">
        <v>164</v>
      </c>
      <c r="AL365" s="3">
        <v>164</v>
      </c>
      <c r="AM365" s="3">
        <v>164</v>
      </c>
      <c r="AN365" s="3">
        <v>167</v>
      </c>
      <c r="AO365" s="3">
        <v>166</v>
      </c>
      <c r="AP365" s="3">
        <v>168</v>
      </c>
      <c r="AQ365" s="3">
        <v>168</v>
      </c>
      <c r="AR365" s="3">
        <v>167</v>
      </c>
    </row>
    <row r="366" spans="1:44">
      <c r="A366" s="23">
        <v>530</v>
      </c>
      <c r="B366" s="18" t="s">
        <v>439</v>
      </c>
      <c r="C366" s="3">
        <v>362</v>
      </c>
      <c r="D366" s="3">
        <v>361</v>
      </c>
      <c r="E366" s="3">
        <v>359</v>
      </c>
      <c r="F366" s="3">
        <v>360</v>
      </c>
      <c r="G366" s="3">
        <v>360</v>
      </c>
      <c r="H366" s="3">
        <v>359</v>
      </c>
      <c r="I366" s="3">
        <v>361</v>
      </c>
      <c r="J366" s="3">
        <v>361</v>
      </c>
      <c r="K366" s="3">
        <v>360</v>
      </c>
      <c r="L366" s="3">
        <v>356</v>
      </c>
      <c r="M366" s="3">
        <v>354</v>
      </c>
      <c r="N366" s="3">
        <v>358</v>
      </c>
      <c r="O366" s="3">
        <v>360</v>
      </c>
      <c r="P366" s="3">
        <v>359</v>
      </c>
      <c r="Q366" s="3">
        <v>357</v>
      </c>
      <c r="R366" s="3">
        <v>353</v>
      </c>
      <c r="S366" s="3">
        <v>357</v>
      </c>
      <c r="T366" s="3">
        <v>361</v>
      </c>
      <c r="U366" s="3">
        <v>354</v>
      </c>
      <c r="V366" s="3">
        <v>353</v>
      </c>
      <c r="W366" s="3">
        <v>349</v>
      </c>
      <c r="X366" s="3">
        <v>348</v>
      </c>
      <c r="Y366" s="3">
        <v>350</v>
      </c>
      <c r="Z366" s="3">
        <v>346</v>
      </c>
      <c r="AA366" s="3">
        <v>345</v>
      </c>
      <c r="AB366" s="3">
        <v>342</v>
      </c>
      <c r="AC366" s="3">
        <v>344</v>
      </c>
      <c r="AD366" s="3">
        <v>346</v>
      </c>
      <c r="AE366" s="3">
        <v>339</v>
      </c>
      <c r="AF366" s="3">
        <v>337</v>
      </c>
      <c r="AG366" s="3">
        <v>337</v>
      </c>
      <c r="AH366" s="3">
        <v>341</v>
      </c>
      <c r="AI366" s="3">
        <v>342</v>
      </c>
      <c r="AJ366" s="3">
        <v>346</v>
      </c>
      <c r="AK366" s="3">
        <v>348</v>
      </c>
      <c r="AL366" s="3">
        <v>349</v>
      </c>
      <c r="AM366" s="3">
        <v>353</v>
      </c>
      <c r="AN366" s="3">
        <v>352</v>
      </c>
      <c r="AO366" s="3">
        <v>353</v>
      </c>
      <c r="AP366" s="3">
        <v>352</v>
      </c>
      <c r="AQ366" s="3">
        <v>351</v>
      </c>
      <c r="AR366" s="3">
        <v>345</v>
      </c>
    </row>
    <row r="367" spans="1:44">
      <c r="A367" s="23">
        <v>531</v>
      </c>
      <c r="B367" s="18" t="s">
        <v>440</v>
      </c>
      <c r="C367" s="3">
        <v>92</v>
      </c>
      <c r="D367" s="3">
        <v>93</v>
      </c>
      <c r="E367" s="3">
        <v>93</v>
      </c>
      <c r="F367" s="3">
        <v>93</v>
      </c>
      <c r="G367" s="3">
        <v>92</v>
      </c>
      <c r="H367" s="3">
        <v>92</v>
      </c>
      <c r="I367" s="3">
        <v>92</v>
      </c>
      <c r="J367" s="3">
        <v>92</v>
      </c>
      <c r="K367" s="3">
        <v>93</v>
      </c>
      <c r="L367" s="3">
        <v>93</v>
      </c>
      <c r="M367" s="3">
        <v>93</v>
      </c>
      <c r="N367" s="3">
        <v>93</v>
      </c>
      <c r="O367" s="3">
        <v>93</v>
      </c>
      <c r="P367" s="3">
        <v>93</v>
      </c>
      <c r="Q367" s="3">
        <v>93</v>
      </c>
      <c r="R367" s="3">
        <v>90</v>
      </c>
      <c r="S367" s="3">
        <v>90</v>
      </c>
      <c r="T367" s="3">
        <v>90</v>
      </c>
      <c r="U367" s="3">
        <v>89</v>
      </c>
      <c r="V367" s="3">
        <v>87</v>
      </c>
      <c r="W367" s="3">
        <v>90</v>
      </c>
      <c r="X367" s="3">
        <v>90</v>
      </c>
      <c r="Y367" s="3">
        <v>90</v>
      </c>
      <c r="Z367" s="3">
        <v>90</v>
      </c>
      <c r="AA367" s="3">
        <v>90</v>
      </c>
      <c r="AB367" s="3">
        <v>90</v>
      </c>
      <c r="AC367" s="3">
        <v>90</v>
      </c>
      <c r="AD367" s="3">
        <v>90</v>
      </c>
      <c r="AE367" s="3">
        <v>90</v>
      </c>
      <c r="AF367" s="3">
        <v>89</v>
      </c>
      <c r="AG367" s="3">
        <v>89</v>
      </c>
      <c r="AH367" s="3">
        <v>88</v>
      </c>
      <c r="AI367" s="3">
        <v>88</v>
      </c>
      <c r="AJ367" s="3">
        <v>87</v>
      </c>
      <c r="AK367" s="3">
        <v>87</v>
      </c>
      <c r="AL367" s="3">
        <v>88</v>
      </c>
      <c r="AM367" s="3">
        <v>87</v>
      </c>
      <c r="AN367" s="3">
        <v>87</v>
      </c>
      <c r="AO367" s="3">
        <v>87</v>
      </c>
      <c r="AP367" s="3">
        <v>87</v>
      </c>
      <c r="AQ367" s="3">
        <v>87</v>
      </c>
      <c r="AR367" s="3">
        <v>88</v>
      </c>
    </row>
    <row r="368" spans="1:44">
      <c r="A368" s="23">
        <v>533</v>
      </c>
      <c r="B368" s="18" t="s">
        <v>441</v>
      </c>
      <c r="C368" s="3">
        <v>275</v>
      </c>
      <c r="D368" s="3">
        <v>274</v>
      </c>
      <c r="E368" s="3">
        <v>273</v>
      </c>
      <c r="F368" s="3">
        <v>274</v>
      </c>
      <c r="G368" s="3">
        <v>274</v>
      </c>
      <c r="H368" s="3">
        <v>276</v>
      </c>
      <c r="I368" s="3">
        <v>276</v>
      </c>
      <c r="J368" s="3">
        <v>279</v>
      </c>
      <c r="K368" s="3">
        <v>279</v>
      </c>
      <c r="L368" s="3">
        <v>279</v>
      </c>
      <c r="M368" s="3">
        <v>275</v>
      </c>
      <c r="N368" s="3">
        <v>277</v>
      </c>
      <c r="O368" s="3">
        <v>277</v>
      </c>
      <c r="P368" s="3">
        <v>277</v>
      </c>
      <c r="Q368" s="3">
        <v>276</v>
      </c>
      <c r="R368" s="3">
        <v>277</v>
      </c>
      <c r="S368" s="3">
        <v>275</v>
      </c>
      <c r="T368" s="3">
        <v>275</v>
      </c>
      <c r="U368" s="3">
        <v>272</v>
      </c>
      <c r="V368" s="3">
        <v>271</v>
      </c>
      <c r="W368" s="3">
        <v>269</v>
      </c>
      <c r="X368" s="3">
        <v>269</v>
      </c>
      <c r="Y368" s="3">
        <v>271</v>
      </c>
      <c r="Z368" s="3">
        <v>272</v>
      </c>
      <c r="AA368" s="3">
        <v>272</v>
      </c>
      <c r="AB368" s="3">
        <v>273</v>
      </c>
      <c r="AC368" s="3">
        <v>275</v>
      </c>
      <c r="AD368" s="3">
        <v>275</v>
      </c>
      <c r="AE368" s="3">
        <v>274</v>
      </c>
      <c r="AF368" s="3">
        <v>276</v>
      </c>
      <c r="AG368" s="3">
        <v>279</v>
      </c>
      <c r="AH368" s="3">
        <v>280</v>
      </c>
      <c r="AI368" s="3">
        <v>283</v>
      </c>
      <c r="AJ368" s="3">
        <v>281</v>
      </c>
      <c r="AK368" s="3">
        <v>278</v>
      </c>
      <c r="AL368" s="3">
        <v>277</v>
      </c>
      <c r="AM368" s="3">
        <v>277</v>
      </c>
      <c r="AN368" s="3">
        <v>275</v>
      </c>
      <c r="AO368" s="3">
        <v>276</v>
      </c>
      <c r="AP368" s="3">
        <v>280</v>
      </c>
      <c r="AQ368" s="3">
        <v>282</v>
      </c>
      <c r="AR368" s="3">
        <v>286</v>
      </c>
    </row>
    <row r="369" spans="1:44">
      <c r="A369" s="23">
        <v>601</v>
      </c>
      <c r="B369" s="18" t="s">
        <v>442</v>
      </c>
      <c r="C369" s="3">
        <v>14</v>
      </c>
      <c r="D369" s="3">
        <v>14</v>
      </c>
      <c r="E369" s="3">
        <v>14</v>
      </c>
      <c r="F369" s="3">
        <v>14</v>
      </c>
      <c r="G369" s="3">
        <v>15</v>
      </c>
      <c r="H369" s="3">
        <v>15</v>
      </c>
      <c r="I369" s="3">
        <v>15</v>
      </c>
      <c r="J369" s="3">
        <v>15</v>
      </c>
      <c r="K369" s="3">
        <v>15</v>
      </c>
      <c r="L369" s="3">
        <v>15</v>
      </c>
      <c r="M369" s="3">
        <v>15</v>
      </c>
      <c r="N369" s="3">
        <v>15</v>
      </c>
      <c r="O369" s="3">
        <v>15</v>
      </c>
      <c r="P369" s="3">
        <v>15</v>
      </c>
      <c r="Q369" s="3">
        <v>15</v>
      </c>
      <c r="R369" s="3">
        <v>15</v>
      </c>
      <c r="S369" s="3">
        <v>15</v>
      </c>
      <c r="T369" s="3">
        <v>15</v>
      </c>
      <c r="U369" s="3">
        <v>15</v>
      </c>
      <c r="V369" s="3">
        <v>15</v>
      </c>
      <c r="W369" s="3">
        <v>15</v>
      </c>
      <c r="X369" s="3">
        <v>15</v>
      </c>
      <c r="Y369" s="3">
        <v>15</v>
      </c>
      <c r="Z369" s="3">
        <v>15</v>
      </c>
      <c r="AA369" s="3">
        <v>15</v>
      </c>
      <c r="AB369" s="3">
        <v>15</v>
      </c>
      <c r="AC369" s="3">
        <v>15</v>
      </c>
      <c r="AD369" s="3">
        <v>15</v>
      </c>
      <c r="AE369" s="3">
        <v>15</v>
      </c>
      <c r="AF369" s="3">
        <v>15</v>
      </c>
      <c r="AG369" s="3">
        <v>15</v>
      </c>
      <c r="AH369" s="3">
        <v>15</v>
      </c>
      <c r="AI369" s="3">
        <v>15</v>
      </c>
      <c r="AJ369" s="3">
        <v>15</v>
      </c>
      <c r="AK369" s="3">
        <v>15</v>
      </c>
      <c r="AL369" s="3">
        <v>15</v>
      </c>
      <c r="AM369" s="3">
        <v>15</v>
      </c>
      <c r="AN369" s="3">
        <v>15</v>
      </c>
      <c r="AO369" s="3">
        <v>15</v>
      </c>
      <c r="AP369" s="3">
        <v>15</v>
      </c>
      <c r="AQ369" s="3">
        <v>15</v>
      </c>
      <c r="AR369" s="3">
        <v>15</v>
      </c>
    </row>
    <row r="370" spans="1:44">
      <c r="A370" s="23">
        <v>602</v>
      </c>
      <c r="B370" s="18" t="s">
        <v>443</v>
      </c>
      <c r="C370" s="3">
        <v>50</v>
      </c>
      <c r="D370" s="3">
        <v>50</v>
      </c>
      <c r="E370" s="3">
        <v>50</v>
      </c>
      <c r="F370" s="3">
        <v>50</v>
      </c>
      <c r="G370" s="3">
        <v>50</v>
      </c>
      <c r="H370" s="3">
        <v>50</v>
      </c>
      <c r="I370" s="3">
        <v>50</v>
      </c>
      <c r="J370" s="3">
        <v>50</v>
      </c>
      <c r="K370" s="3">
        <v>50</v>
      </c>
      <c r="L370" s="3">
        <v>50</v>
      </c>
      <c r="M370" s="3">
        <v>50</v>
      </c>
      <c r="N370" s="3">
        <v>50</v>
      </c>
      <c r="O370" s="3">
        <v>50</v>
      </c>
      <c r="P370" s="3">
        <v>50</v>
      </c>
      <c r="Q370" s="3">
        <v>50</v>
      </c>
      <c r="R370" s="3">
        <v>50</v>
      </c>
      <c r="S370" s="3">
        <v>50</v>
      </c>
      <c r="T370" s="3">
        <v>50</v>
      </c>
      <c r="U370" s="3">
        <v>51</v>
      </c>
      <c r="V370" s="3">
        <v>50</v>
      </c>
      <c r="W370" s="3">
        <v>50</v>
      </c>
      <c r="X370" s="3">
        <v>50</v>
      </c>
      <c r="Y370" s="3">
        <v>50</v>
      </c>
      <c r="Z370" s="3">
        <v>50</v>
      </c>
      <c r="AA370" s="3">
        <v>50</v>
      </c>
      <c r="AB370" s="3">
        <v>50</v>
      </c>
      <c r="AC370" s="3">
        <v>50</v>
      </c>
      <c r="AD370" s="3">
        <v>50</v>
      </c>
      <c r="AE370" s="3">
        <v>50</v>
      </c>
      <c r="AF370" s="3">
        <v>50</v>
      </c>
      <c r="AG370" s="3">
        <v>50</v>
      </c>
      <c r="AH370" s="3">
        <v>51</v>
      </c>
      <c r="AI370" s="3">
        <v>51</v>
      </c>
      <c r="AJ370" s="3">
        <v>52</v>
      </c>
      <c r="AK370" s="3">
        <v>52</v>
      </c>
      <c r="AL370" s="3">
        <v>52</v>
      </c>
      <c r="AM370" s="3">
        <v>52</v>
      </c>
      <c r="AN370" s="3">
        <v>52</v>
      </c>
      <c r="AO370" s="3">
        <v>52</v>
      </c>
      <c r="AP370" s="3">
        <v>52</v>
      </c>
      <c r="AQ370" s="3">
        <v>52</v>
      </c>
      <c r="AR370" s="3">
        <v>52</v>
      </c>
    </row>
    <row r="371" spans="1:44">
      <c r="A371" s="23">
        <v>603</v>
      </c>
      <c r="B371" s="18" t="s">
        <v>444</v>
      </c>
      <c r="C371" s="3">
        <v>368</v>
      </c>
      <c r="D371" s="3">
        <v>368</v>
      </c>
      <c r="E371" s="3">
        <v>369</v>
      </c>
      <c r="F371" s="3">
        <v>372</v>
      </c>
      <c r="G371" s="3">
        <v>374</v>
      </c>
      <c r="H371" s="3">
        <v>379</v>
      </c>
      <c r="I371" s="3">
        <v>381</v>
      </c>
      <c r="J371" s="3">
        <v>380</v>
      </c>
      <c r="K371" s="3">
        <v>379</v>
      </c>
      <c r="L371" s="3">
        <v>378</v>
      </c>
      <c r="M371" s="3">
        <v>379</v>
      </c>
      <c r="N371" s="3">
        <v>376</v>
      </c>
      <c r="O371" s="3">
        <v>374</v>
      </c>
      <c r="P371" s="3">
        <v>373</v>
      </c>
      <c r="Q371" s="3">
        <v>371</v>
      </c>
      <c r="R371" s="3">
        <v>370</v>
      </c>
      <c r="S371" s="3">
        <v>369</v>
      </c>
      <c r="T371" s="3">
        <v>369</v>
      </c>
      <c r="U371" s="3">
        <v>366</v>
      </c>
      <c r="V371" s="3">
        <v>363</v>
      </c>
      <c r="W371" s="3">
        <v>368</v>
      </c>
      <c r="X371" s="3">
        <v>369</v>
      </c>
      <c r="Y371" s="3">
        <v>368</v>
      </c>
      <c r="Z371" s="3">
        <v>369</v>
      </c>
      <c r="AA371" s="3">
        <v>368</v>
      </c>
      <c r="AB371" s="3">
        <v>367</v>
      </c>
      <c r="AC371" s="3">
        <v>372</v>
      </c>
      <c r="AD371" s="3">
        <v>372</v>
      </c>
      <c r="AE371" s="3">
        <v>371</v>
      </c>
      <c r="AF371" s="3">
        <v>374</v>
      </c>
      <c r="AG371" s="3">
        <v>371</v>
      </c>
      <c r="AH371" s="3">
        <v>370</v>
      </c>
      <c r="AI371" s="3">
        <v>370</v>
      </c>
      <c r="AJ371" s="3">
        <v>370</v>
      </c>
      <c r="AK371" s="3">
        <v>368</v>
      </c>
      <c r="AL371" s="3">
        <v>370</v>
      </c>
      <c r="AM371" s="3">
        <v>372</v>
      </c>
      <c r="AN371" s="3">
        <v>372</v>
      </c>
      <c r="AO371" s="3">
        <v>371</v>
      </c>
      <c r="AP371" s="3">
        <v>369</v>
      </c>
      <c r="AQ371" s="3">
        <v>370</v>
      </c>
      <c r="AR371" s="3">
        <v>366</v>
      </c>
    </row>
    <row r="372" spans="1:44">
      <c r="A372" s="23">
        <v>604</v>
      </c>
      <c r="B372" s="18" t="s">
        <v>445</v>
      </c>
      <c r="C372" s="3">
        <v>41</v>
      </c>
      <c r="D372" s="3">
        <v>41</v>
      </c>
      <c r="E372" s="3">
        <v>41</v>
      </c>
      <c r="F372" s="3">
        <v>41</v>
      </c>
      <c r="G372" s="3">
        <v>42</v>
      </c>
      <c r="H372" s="3">
        <v>42</v>
      </c>
      <c r="I372" s="3">
        <v>41</v>
      </c>
      <c r="J372" s="3">
        <v>41</v>
      </c>
      <c r="K372" s="3">
        <v>41</v>
      </c>
      <c r="L372" s="3">
        <v>41</v>
      </c>
      <c r="M372" s="3">
        <v>41</v>
      </c>
      <c r="N372" s="3">
        <v>41</v>
      </c>
      <c r="O372" s="3">
        <v>41</v>
      </c>
      <c r="P372" s="3">
        <v>41</v>
      </c>
      <c r="Q372" s="3">
        <v>41</v>
      </c>
      <c r="R372" s="3">
        <v>40</v>
      </c>
      <c r="S372" s="3">
        <v>40</v>
      </c>
      <c r="T372" s="3">
        <v>42</v>
      </c>
      <c r="U372" s="3">
        <v>45</v>
      </c>
      <c r="V372" s="3">
        <v>46</v>
      </c>
      <c r="W372" s="3">
        <v>46</v>
      </c>
      <c r="X372" s="3">
        <v>46</v>
      </c>
      <c r="Y372" s="3">
        <v>46</v>
      </c>
      <c r="Z372" s="3">
        <v>46</v>
      </c>
      <c r="AA372" s="3">
        <v>45</v>
      </c>
      <c r="AB372" s="3">
        <v>46</v>
      </c>
      <c r="AC372" s="3">
        <v>47</v>
      </c>
      <c r="AD372" s="3">
        <v>48</v>
      </c>
      <c r="AE372" s="3">
        <v>48</v>
      </c>
      <c r="AF372" s="3">
        <v>48</v>
      </c>
      <c r="AG372" s="3">
        <v>49</v>
      </c>
      <c r="AH372" s="3">
        <v>50</v>
      </c>
      <c r="AI372" s="3">
        <v>50</v>
      </c>
      <c r="AJ372" s="3">
        <v>51</v>
      </c>
      <c r="AK372" s="3">
        <v>51</v>
      </c>
      <c r="AL372" s="3">
        <v>50</v>
      </c>
      <c r="AM372" s="3">
        <v>48</v>
      </c>
      <c r="AN372" s="3">
        <v>48</v>
      </c>
      <c r="AO372" s="3">
        <v>46</v>
      </c>
      <c r="AP372" s="3">
        <v>46</v>
      </c>
      <c r="AQ372" s="3">
        <v>46</v>
      </c>
      <c r="AR372" s="3">
        <v>46</v>
      </c>
    </row>
    <row r="373" spans="1:44">
      <c r="A373" s="23">
        <v>605</v>
      </c>
      <c r="B373" s="18" t="s">
        <v>446</v>
      </c>
      <c r="C373" s="3">
        <v>13</v>
      </c>
      <c r="D373" s="3">
        <v>13</v>
      </c>
      <c r="E373" s="3">
        <v>13</v>
      </c>
      <c r="F373" s="3">
        <v>13</v>
      </c>
      <c r="G373" s="3">
        <v>13</v>
      </c>
      <c r="H373" s="3">
        <v>12</v>
      </c>
      <c r="I373" s="3">
        <v>12</v>
      </c>
      <c r="J373" s="3">
        <v>12</v>
      </c>
      <c r="K373" s="3">
        <v>12</v>
      </c>
      <c r="L373" s="3">
        <v>12</v>
      </c>
      <c r="M373" s="3">
        <v>12</v>
      </c>
      <c r="N373" s="3">
        <v>12</v>
      </c>
      <c r="O373" s="3">
        <v>12</v>
      </c>
      <c r="P373" s="3">
        <v>12</v>
      </c>
      <c r="Q373" s="3">
        <v>12</v>
      </c>
      <c r="R373" s="3">
        <v>12</v>
      </c>
      <c r="S373" s="3">
        <v>12</v>
      </c>
      <c r="T373" s="3">
        <v>12</v>
      </c>
      <c r="U373" s="3">
        <v>12</v>
      </c>
      <c r="V373" s="3">
        <v>12</v>
      </c>
      <c r="W373" s="3">
        <v>12</v>
      </c>
      <c r="X373" s="3">
        <v>12</v>
      </c>
      <c r="Y373" s="3">
        <v>12</v>
      </c>
      <c r="Z373" s="3">
        <v>13</v>
      </c>
      <c r="AA373" s="3">
        <v>13</v>
      </c>
      <c r="AB373" s="3">
        <v>13</v>
      </c>
      <c r="AC373" s="3">
        <v>13</v>
      </c>
      <c r="AD373" s="3">
        <v>13</v>
      </c>
      <c r="AE373" s="3">
        <v>13</v>
      </c>
      <c r="AF373" s="3">
        <v>13</v>
      </c>
      <c r="AG373" s="3">
        <v>13</v>
      </c>
      <c r="AH373" s="3">
        <v>13</v>
      </c>
      <c r="AI373" s="3">
        <v>13</v>
      </c>
      <c r="AJ373" s="3">
        <v>13</v>
      </c>
      <c r="AK373" s="3">
        <v>13</v>
      </c>
      <c r="AL373" s="3">
        <v>13</v>
      </c>
      <c r="AM373" s="3">
        <v>13</v>
      </c>
      <c r="AN373" s="3">
        <v>13</v>
      </c>
      <c r="AO373" s="3">
        <v>13</v>
      </c>
      <c r="AP373" s="3">
        <v>13</v>
      </c>
      <c r="AQ373" s="3">
        <v>13</v>
      </c>
      <c r="AR373" s="3">
        <v>13</v>
      </c>
    </row>
    <row r="374" spans="1:44">
      <c r="A374" s="23">
        <v>606</v>
      </c>
      <c r="B374" s="18" t="s">
        <v>447</v>
      </c>
      <c r="C374" s="3">
        <v>27</v>
      </c>
      <c r="D374" s="3">
        <v>27</v>
      </c>
      <c r="E374" s="3">
        <v>27</v>
      </c>
      <c r="F374" s="3">
        <v>27</v>
      </c>
      <c r="G374" s="3">
        <v>28</v>
      </c>
      <c r="H374" s="3">
        <v>28</v>
      </c>
      <c r="I374" s="3">
        <v>28</v>
      </c>
      <c r="J374" s="3">
        <v>27</v>
      </c>
      <c r="K374" s="3">
        <v>27</v>
      </c>
      <c r="L374" s="3">
        <v>27</v>
      </c>
      <c r="M374" s="3">
        <v>27</v>
      </c>
      <c r="N374" s="3">
        <v>28</v>
      </c>
      <c r="O374" s="3">
        <v>28</v>
      </c>
      <c r="P374" s="3">
        <v>28</v>
      </c>
      <c r="Q374" s="3">
        <v>28</v>
      </c>
      <c r="R374" s="3">
        <v>28</v>
      </c>
      <c r="S374" s="3">
        <v>28</v>
      </c>
      <c r="T374" s="3">
        <v>28</v>
      </c>
      <c r="U374" s="3">
        <v>28</v>
      </c>
      <c r="V374" s="3">
        <v>28</v>
      </c>
      <c r="W374" s="3">
        <v>28</v>
      </c>
      <c r="X374" s="3">
        <v>28</v>
      </c>
      <c r="Y374" s="3">
        <v>28</v>
      </c>
      <c r="Z374" s="3">
        <v>28</v>
      </c>
      <c r="AA374" s="3">
        <v>28</v>
      </c>
      <c r="AB374" s="3">
        <v>28</v>
      </c>
      <c r="AC374" s="3">
        <v>28</v>
      </c>
      <c r="AD374" s="3">
        <v>28</v>
      </c>
      <c r="AE374" s="3">
        <v>29</v>
      </c>
      <c r="AF374" s="3">
        <v>29</v>
      </c>
      <c r="AG374" s="3">
        <v>29</v>
      </c>
      <c r="AH374" s="3">
        <v>29</v>
      </c>
      <c r="AI374" s="3">
        <v>29</v>
      </c>
      <c r="AJ374" s="3">
        <v>29</v>
      </c>
      <c r="AK374" s="3">
        <v>29</v>
      </c>
      <c r="AL374" s="3">
        <v>29</v>
      </c>
      <c r="AM374" s="3">
        <v>30</v>
      </c>
      <c r="AN374" s="3">
        <v>30</v>
      </c>
      <c r="AO374" s="3">
        <v>30</v>
      </c>
      <c r="AP374" s="3">
        <v>29</v>
      </c>
      <c r="AQ374" s="3">
        <v>29</v>
      </c>
      <c r="AR374" s="3">
        <v>29</v>
      </c>
    </row>
    <row r="375" spans="1:44">
      <c r="A375" s="23">
        <v>701</v>
      </c>
      <c r="B375" s="18" t="s">
        <v>448</v>
      </c>
      <c r="C375" s="3">
        <v>257</v>
      </c>
      <c r="D375" s="3">
        <v>258</v>
      </c>
      <c r="E375" s="3">
        <v>257</v>
      </c>
      <c r="F375" s="3">
        <v>257</v>
      </c>
      <c r="G375" s="3">
        <v>259</v>
      </c>
      <c r="H375" s="3">
        <v>260</v>
      </c>
      <c r="I375" s="3">
        <v>261</v>
      </c>
      <c r="J375" s="3">
        <v>261</v>
      </c>
      <c r="K375" s="3">
        <v>260</v>
      </c>
      <c r="L375" s="3">
        <v>259</v>
      </c>
      <c r="M375" s="3">
        <v>257</v>
      </c>
      <c r="N375" s="3">
        <v>260</v>
      </c>
      <c r="O375" s="3">
        <v>261</v>
      </c>
      <c r="P375" s="3">
        <v>261</v>
      </c>
      <c r="Q375" s="3">
        <v>262</v>
      </c>
      <c r="R375" s="3">
        <v>266</v>
      </c>
      <c r="S375" s="3">
        <v>267</v>
      </c>
      <c r="T375" s="3">
        <v>269</v>
      </c>
      <c r="U375" s="3">
        <v>269</v>
      </c>
      <c r="V375" s="3">
        <v>269</v>
      </c>
      <c r="W375" s="3">
        <v>269</v>
      </c>
      <c r="X375" s="3">
        <v>269</v>
      </c>
      <c r="Y375" s="3">
        <v>267</v>
      </c>
      <c r="Z375" s="3">
        <v>265</v>
      </c>
      <c r="AA375" s="3">
        <v>265</v>
      </c>
      <c r="AB375" s="3">
        <v>266</v>
      </c>
      <c r="AC375" s="3">
        <v>265</v>
      </c>
      <c r="AD375" s="3">
        <v>268</v>
      </c>
      <c r="AE375" s="3">
        <v>267</v>
      </c>
      <c r="AF375" s="3">
        <v>267</v>
      </c>
      <c r="AG375" s="3">
        <v>268</v>
      </c>
      <c r="AH375" s="3">
        <v>269</v>
      </c>
      <c r="AI375" s="3">
        <v>270</v>
      </c>
      <c r="AJ375" s="3">
        <v>264</v>
      </c>
      <c r="AK375" s="3">
        <v>264</v>
      </c>
      <c r="AL375" s="3">
        <v>262</v>
      </c>
      <c r="AM375" s="3">
        <v>262</v>
      </c>
      <c r="AN375" s="3">
        <v>261</v>
      </c>
      <c r="AO375" s="3">
        <v>261</v>
      </c>
      <c r="AP375" s="3">
        <v>260</v>
      </c>
      <c r="AQ375" s="3">
        <v>260</v>
      </c>
      <c r="AR375" s="3">
        <v>260</v>
      </c>
    </row>
    <row r="376" spans="1:44">
      <c r="A376" s="23">
        <v>702</v>
      </c>
      <c r="B376" s="18" t="s">
        <v>449</v>
      </c>
      <c r="C376" s="3">
        <v>315</v>
      </c>
      <c r="D376" s="3">
        <v>319</v>
      </c>
      <c r="E376" s="3">
        <v>320</v>
      </c>
      <c r="F376" s="3">
        <v>321</v>
      </c>
      <c r="G376" s="3">
        <v>324</v>
      </c>
      <c r="H376" s="3">
        <v>322</v>
      </c>
      <c r="I376" s="3">
        <v>323</v>
      </c>
      <c r="J376" s="3">
        <v>322</v>
      </c>
      <c r="K376" s="3">
        <v>323</v>
      </c>
      <c r="L376" s="3">
        <v>326</v>
      </c>
      <c r="M376" s="3">
        <v>326</v>
      </c>
      <c r="N376" s="3">
        <v>329</v>
      </c>
      <c r="O376" s="3">
        <v>325</v>
      </c>
      <c r="P376" s="3">
        <v>326</v>
      </c>
      <c r="Q376" s="3">
        <v>326</v>
      </c>
      <c r="R376" s="3">
        <v>327</v>
      </c>
      <c r="S376" s="3">
        <v>328</v>
      </c>
      <c r="T376" s="3">
        <v>329</v>
      </c>
      <c r="U376" s="3">
        <v>330</v>
      </c>
      <c r="V376" s="3">
        <v>328</v>
      </c>
      <c r="W376" s="3">
        <v>328</v>
      </c>
      <c r="X376" s="3">
        <v>328</v>
      </c>
      <c r="Y376" s="3">
        <v>327</v>
      </c>
      <c r="Z376" s="3">
        <v>329</v>
      </c>
      <c r="AA376" s="3">
        <v>329</v>
      </c>
      <c r="AB376" s="3">
        <v>331</v>
      </c>
      <c r="AC376" s="3">
        <v>327</v>
      </c>
      <c r="AD376" s="3">
        <v>328</v>
      </c>
      <c r="AE376" s="3">
        <v>328</v>
      </c>
      <c r="AF376" s="3">
        <v>331</v>
      </c>
      <c r="AG376" s="3">
        <v>335</v>
      </c>
      <c r="AH376" s="3">
        <v>336</v>
      </c>
      <c r="AI376" s="3">
        <v>335</v>
      </c>
      <c r="AJ376" s="3">
        <v>337</v>
      </c>
      <c r="AK376" s="3">
        <v>336</v>
      </c>
      <c r="AL376" s="3">
        <v>341</v>
      </c>
      <c r="AM376" s="3">
        <v>342</v>
      </c>
      <c r="AN376" s="3">
        <v>342</v>
      </c>
      <c r="AO376" s="3">
        <v>342</v>
      </c>
      <c r="AP376" s="3">
        <v>342</v>
      </c>
      <c r="AQ376" s="3">
        <v>344</v>
      </c>
      <c r="AR376" s="3">
        <v>344</v>
      </c>
    </row>
    <row r="377" spans="1:44">
      <c r="A377" s="23">
        <v>703</v>
      </c>
      <c r="B377" s="18" t="s">
        <v>450</v>
      </c>
      <c r="C377" s="3">
        <v>67</v>
      </c>
      <c r="D377" s="3">
        <v>66</v>
      </c>
      <c r="E377" s="3">
        <v>67</v>
      </c>
      <c r="F377" s="3">
        <v>66</v>
      </c>
      <c r="G377" s="3">
        <v>67</v>
      </c>
      <c r="H377" s="3">
        <v>67</v>
      </c>
      <c r="I377" s="3">
        <v>67</v>
      </c>
      <c r="J377" s="3">
        <v>66</v>
      </c>
      <c r="K377" s="3">
        <v>67</v>
      </c>
      <c r="L377" s="3">
        <v>67</v>
      </c>
      <c r="M377" s="3">
        <v>68</v>
      </c>
      <c r="N377" s="3">
        <v>70</v>
      </c>
      <c r="O377" s="3">
        <v>70</v>
      </c>
      <c r="P377" s="3">
        <v>69</v>
      </c>
      <c r="Q377" s="3">
        <v>69</v>
      </c>
      <c r="R377" s="3">
        <v>69</v>
      </c>
      <c r="S377" s="3">
        <v>68</v>
      </c>
      <c r="T377" s="3">
        <v>68</v>
      </c>
      <c r="U377" s="3">
        <v>68</v>
      </c>
      <c r="V377" s="3">
        <v>68</v>
      </c>
      <c r="W377" s="3">
        <v>67</v>
      </c>
      <c r="X377" s="3">
        <v>66</v>
      </c>
      <c r="Y377" s="3">
        <v>67</v>
      </c>
      <c r="Z377" s="3">
        <v>66</v>
      </c>
      <c r="AA377" s="3">
        <v>66</v>
      </c>
      <c r="AB377" s="3">
        <v>66</v>
      </c>
      <c r="AC377" s="3">
        <v>66</v>
      </c>
      <c r="AD377" s="3">
        <v>65</v>
      </c>
      <c r="AE377" s="3">
        <v>64</v>
      </c>
      <c r="AF377" s="3">
        <v>64</v>
      </c>
      <c r="AG377" s="3">
        <v>62</v>
      </c>
      <c r="AH377" s="3">
        <v>64</v>
      </c>
      <c r="AI377" s="3">
        <v>63</v>
      </c>
      <c r="AJ377" s="3">
        <v>63</v>
      </c>
      <c r="AK377" s="3">
        <v>63</v>
      </c>
      <c r="AL377" s="3">
        <v>63</v>
      </c>
      <c r="AM377" s="3">
        <v>65</v>
      </c>
      <c r="AN377" s="3">
        <v>66</v>
      </c>
      <c r="AO377" s="3">
        <v>66</v>
      </c>
      <c r="AP377" s="3">
        <v>65</v>
      </c>
      <c r="AQ377" s="3">
        <v>66</v>
      </c>
      <c r="AR377" s="3">
        <v>66</v>
      </c>
    </row>
    <row r="378" spans="1:44">
      <c r="A378" s="23">
        <v>704</v>
      </c>
      <c r="B378" s="18" t="s">
        <v>451</v>
      </c>
      <c r="C378" s="3">
        <v>17</v>
      </c>
      <c r="D378" s="3">
        <v>17</v>
      </c>
      <c r="E378" s="3">
        <v>17</v>
      </c>
      <c r="F378" s="3">
        <v>17</v>
      </c>
      <c r="G378" s="3">
        <v>17</v>
      </c>
      <c r="H378" s="3">
        <v>16</v>
      </c>
      <c r="I378" s="3">
        <v>16</v>
      </c>
      <c r="J378" s="3">
        <v>16</v>
      </c>
      <c r="K378" s="3">
        <v>16</v>
      </c>
      <c r="L378" s="3">
        <v>16</v>
      </c>
      <c r="M378" s="3">
        <v>15</v>
      </c>
      <c r="N378" s="3">
        <v>15</v>
      </c>
      <c r="O378" s="3">
        <v>15</v>
      </c>
      <c r="P378" s="3">
        <v>16</v>
      </c>
      <c r="Q378" s="3">
        <v>16</v>
      </c>
      <c r="R378" s="3">
        <v>16</v>
      </c>
      <c r="S378" s="3">
        <v>16</v>
      </c>
      <c r="T378" s="3">
        <v>16</v>
      </c>
      <c r="U378" s="3">
        <v>16</v>
      </c>
      <c r="V378" s="3">
        <v>16</v>
      </c>
      <c r="W378" s="3">
        <v>16</v>
      </c>
      <c r="X378" s="3">
        <v>16</v>
      </c>
      <c r="Y378" s="3">
        <v>16</v>
      </c>
      <c r="Z378" s="3">
        <v>16</v>
      </c>
      <c r="AA378" s="3">
        <v>16</v>
      </c>
      <c r="AB378" s="3">
        <v>16</v>
      </c>
      <c r="AC378" s="3">
        <v>16</v>
      </c>
      <c r="AD378" s="3">
        <v>16</v>
      </c>
      <c r="AE378" s="3">
        <v>16</v>
      </c>
      <c r="AF378" s="3">
        <v>16</v>
      </c>
      <c r="AG378" s="3">
        <v>16</v>
      </c>
      <c r="AH378" s="3">
        <v>16</v>
      </c>
      <c r="AI378" s="3">
        <v>16</v>
      </c>
      <c r="AJ378" s="3">
        <v>16</v>
      </c>
      <c r="AK378" s="3">
        <v>17</v>
      </c>
      <c r="AL378" s="3">
        <v>17</v>
      </c>
      <c r="AM378" s="3">
        <v>17</v>
      </c>
      <c r="AN378" s="3">
        <v>17</v>
      </c>
      <c r="AO378" s="3">
        <v>17</v>
      </c>
      <c r="AP378" s="3">
        <v>16</v>
      </c>
      <c r="AQ378" s="3">
        <v>14</v>
      </c>
      <c r="AR378" s="3">
        <v>14</v>
      </c>
    </row>
    <row r="379" spans="1:44">
      <c r="A379" s="23">
        <v>705</v>
      </c>
      <c r="B379" s="18" t="s">
        <v>452</v>
      </c>
      <c r="C379" s="3">
        <v>6</v>
      </c>
      <c r="D379" s="3">
        <v>6</v>
      </c>
      <c r="E379" s="3">
        <v>6</v>
      </c>
      <c r="F379" s="3">
        <v>6</v>
      </c>
      <c r="G379" s="3">
        <v>6</v>
      </c>
      <c r="H379" s="3">
        <v>6</v>
      </c>
      <c r="I379" s="3">
        <v>6</v>
      </c>
      <c r="J379" s="3">
        <v>6</v>
      </c>
      <c r="K379" s="3">
        <v>6</v>
      </c>
      <c r="L379" s="3">
        <v>6</v>
      </c>
      <c r="M379" s="3">
        <v>6</v>
      </c>
      <c r="N379" s="3">
        <v>6</v>
      </c>
      <c r="O379" s="3">
        <v>6</v>
      </c>
      <c r="P379" s="3">
        <v>6</v>
      </c>
      <c r="Q379" s="3">
        <v>6</v>
      </c>
      <c r="R379" s="3">
        <v>6</v>
      </c>
      <c r="S379" s="3">
        <v>7</v>
      </c>
      <c r="T379" s="3">
        <v>7</v>
      </c>
      <c r="U379" s="3">
        <v>6</v>
      </c>
      <c r="V379" s="3">
        <v>6</v>
      </c>
      <c r="W379" s="3">
        <v>6</v>
      </c>
      <c r="X379" s="3">
        <v>6</v>
      </c>
      <c r="Y379" s="3">
        <v>6</v>
      </c>
      <c r="Z379" s="3">
        <v>6</v>
      </c>
      <c r="AA379" s="3">
        <v>6</v>
      </c>
      <c r="AB379" s="3">
        <v>6</v>
      </c>
      <c r="AC379" s="3">
        <v>6</v>
      </c>
      <c r="AD379" s="3">
        <v>6</v>
      </c>
      <c r="AE379" s="3">
        <v>6</v>
      </c>
      <c r="AF379" s="3">
        <v>6</v>
      </c>
      <c r="AG379" s="3">
        <v>6</v>
      </c>
      <c r="AH379" s="3">
        <v>7</v>
      </c>
      <c r="AI379" s="3">
        <v>7</v>
      </c>
      <c r="AJ379" s="3">
        <v>7</v>
      </c>
      <c r="AK379" s="3">
        <v>7</v>
      </c>
      <c r="AL379" s="3">
        <v>7</v>
      </c>
      <c r="AM379" s="3">
        <v>7</v>
      </c>
      <c r="AN379" s="3">
        <v>7</v>
      </c>
      <c r="AO379" s="3">
        <v>7</v>
      </c>
      <c r="AP379" s="3">
        <v>7</v>
      </c>
      <c r="AQ379" s="3">
        <v>7</v>
      </c>
      <c r="AR379" s="3">
        <v>7</v>
      </c>
    </row>
    <row r="380" spans="1:44">
      <c r="A380" s="23">
        <v>706</v>
      </c>
      <c r="B380" s="18" t="s">
        <v>453</v>
      </c>
      <c r="C380" s="3">
        <v>9</v>
      </c>
      <c r="D380" s="3">
        <v>9</v>
      </c>
      <c r="E380" s="3">
        <v>9</v>
      </c>
      <c r="F380" s="3">
        <v>9</v>
      </c>
      <c r="G380" s="3">
        <v>9</v>
      </c>
      <c r="H380" s="3">
        <v>9</v>
      </c>
      <c r="I380" s="3">
        <v>9</v>
      </c>
      <c r="J380" s="3">
        <v>9</v>
      </c>
      <c r="K380" s="3">
        <v>9</v>
      </c>
      <c r="L380" s="3">
        <v>9</v>
      </c>
      <c r="M380" s="3">
        <v>9</v>
      </c>
      <c r="N380" s="3">
        <v>9</v>
      </c>
      <c r="O380" s="3">
        <v>9</v>
      </c>
      <c r="P380" s="3">
        <v>9</v>
      </c>
      <c r="Q380" s="3">
        <v>9</v>
      </c>
      <c r="R380" s="3">
        <v>9</v>
      </c>
      <c r="S380" s="3">
        <v>9</v>
      </c>
      <c r="T380" s="3">
        <v>9</v>
      </c>
      <c r="U380" s="3">
        <v>9</v>
      </c>
      <c r="V380" s="3">
        <v>9</v>
      </c>
      <c r="W380" s="3">
        <v>9</v>
      </c>
      <c r="X380" s="3">
        <v>9</v>
      </c>
      <c r="Y380" s="3">
        <v>9</v>
      </c>
      <c r="Z380" s="3">
        <v>9</v>
      </c>
      <c r="AA380" s="3">
        <v>9</v>
      </c>
      <c r="AB380" s="3">
        <v>9</v>
      </c>
      <c r="AC380" s="3">
        <v>9</v>
      </c>
      <c r="AD380" s="3">
        <v>9</v>
      </c>
      <c r="AE380" s="3">
        <v>9</v>
      </c>
      <c r="AF380" s="3">
        <v>9</v>
      </c>
      <c r="AG380" s="3">
        <v>9</v>
      </c>
      <c r="AH380" s="3">
        <v>9</v>
      </c>
      <c r="AI380" s="3">
        <v>9</v>
      </c>
      <c r="AJ380" s="3">
        <v>9</v>
      </c>
      <c r="AK380" s="3">
        <v>9</v>
      </c>
      <c r="AL380" s="3">
        <v>9</v>
      </c>
      <c r="AM380" s="3">
        <v>9</v>
      </c>
      <c r="AN380" s="3">
        <v>9</v>
      </c>
      <c r="AO380" s="3">
        <v>9</v>
      </c>
      <c r="AP380" s="3">
        <v>9</v>
      </c>
      <c r="AQ380" s="3">
        <v>9</v>
      </c>
      <c r="AR380" s="3">
        <v>9</v>
      </c>
    </row>
    <row r="381" spans="1:44">
      <c r="A381" s="23">
        <v>707</v>
      </c>
      <c r="B381" s="18" t="s">
        <v>454</v>
      </c>
      <c r="C381" s="3">
        <v>1708</v>
      </c>
      <c r="D381" s="3">
        <v>1707</v>
      </c>
      <c r="E381" s="3">
        <v>1705</v>
      </c>
      <c r="F381" s="3">
        <v>1700</v>
      </c>
      <c r="G381" s="3">
        <v>1702</v>
      </c>
      <c r="H381" s="3">
        <v>1700</v>
      </c>
      <c r="I381" s="3">
        <v>1701</v>
      </c>
      <c r="J381" s="3">
        <v>1699</v>
      </c>
      <c r="K381" s="3">
        <v>1699</v>
      </c>
      <c r="L381" s="3">
        <v>1686</v>
      </c>
      <c r="M381" s="3">
        <v>1674</v>
      </c>
      <c r="N381" s="3">
        <v>1678</v>
      </c>
      <c r="O381" s="3">
        <v>1676</v>
      </c>
      <c r="P381" s="3">
        <v>1674</v>
      </c>
      <c r="Q381" s="3">
        <v>1663</v>
      </c>
      <c r="R381" s="3">
        <v>1673</v>
      </c>
      <c r="S381" s="3">
        <v>1668</v>
      </c>
      <c r="T381" s="3">
        <v>1657</v>
      </c>
      <c r="U381" s="3">
        <v>1663</v>
      </c>
      <c r="V381" s="3">
        <v>1665</v>
      </c>
      <c r="W381" s="3">
        <v>1659</v>
      </c>
      <c r="X381" s="3">
        <v>1659</v>
      </c>
      <c r="Y381" s="3">
        <v>1665</v>
      </c>
      <c r="Z381" s="3">
        <v>1670</v>
      </c>
      <c r="AA381" s="3">
        <v>1675</v>
      </c>
      <c r="AB381" s="3">
        <v>1674</v>
      </c>
      <c r="AC381" s="3">
        <v>1674</v>
      </c>
      <c r="AD381" s="3">
        <v>1688</v>
      </c>
      <c r="AE381" s="3">
        <v>1682</v>
      </c>
      <c r="AF381" s="3">
        <v>1677</v>
      </c>
      <c r="AG381" s="3">
        <v>1682</v>
      </c>
      <c r="AH381" s="3">
        <v>1684</v>
      </c>
      <c r="AI381" s="3">
        <v>1681</v>
      </c>
      <c r="AJ381" s="3">
        <v>1691</v>
      </c>
      <c r="AK381" s="3">
        <v>1686</v>
      </c>
      <c r="AL381" s="3">
        <v>1690</v>
      </c>
      <c r="AM381" s="3">
        <v>1681</v>
      </c>
      <c r="AN381" s="3">
        <v>1682</v>
      </c>
      <c r="AO381" s="3">
        <v>1692</v>
      </c>
      <c r="AP381" s="3">
        <v>1700</v>
      </c>
      <c r="AQ381" s="3">
        <v>1701</v>
      </c>
      <c r="AR381" s="3">
        <v>1702</v>
      </c>
    </row>
    <row r="382" spans="1:44">
      <c r="A382" s="23">
        <v>708</v>
      </c>
      <c r="B382" s="18" t="s">
        <v>455</v>
      </c>
      <c r="C382" s="3">
        <v>683</v>
      </c>
      <c r="D382" s="3">
        <v>692</v>
      </c>
      <c r="E382" s="3">
        <v>693</v>
      </c>
      <c r="F382" s="3">
        <v>693</v>
      </c>
      <c r="G382" s="3">
        <v>695</v>
      </c>
      <c r="H382" s="3">
        <v>699</v>
      </c>
      <c r="I382" s="3">
        <v>697</v>
      </c>
      <c r="J382" s="3">
        <v>701</v>
      </c>
      <c r="K382" s="3">
        <v>697</v>
      </c>
      <c r="L382" s="3">
        <v>697</v>
      </c>
      <c r="M382" s="3">
        <v>698</v>
      </c>
      <c r="N382" s="3">
        <v>700</v>
      </c>
      <c r="O382" s="3">
        <v>697</v>
      </c>
      <c r="P382" s="3">
        <v>696</v>
      </c>
      <c r="Q382" s="3">
        <v>697</v>
      </c>
      <c r="R382" s="3">
        <v>700</v>
      </c>
      <c r="S382" s="3">
        <v>696</v>
      </c>
      <c r="T382" s="3">
        <v>697</v>
      </c>
      <c r="U382" s="3">
        <v>697</v>
      </c>
      <c r="V382" s="3">
        <v>690</v>
      </c>
      <c r="W382" s="3">
        <v>688</v>
      </c>
      <c r="X382" s="3">
        <v>694</v>
      </c>
      <c r="Y382" s="3">
        <v>692</v>
      </c>
      <c r="Z382" s="3">
        <v>696</v>
      </c>
      <c r="AA382" s="3">
        <v>692</v>
      </c>
      <c r="AB382" s="3">
        <v>692</v>
      </c>
      <c r="AC382" s="3">
        <v>688</v>
      </c>
      <c r="AD382" s="3">
        <v>687</v>
      </c>
      <c r="AE382" s="3">
        <v>684</v>
      </c>
      <c r="AF382" s="3">
        <v>689</v>
      </c>
      <c r="AG382" s="3">
        <v>701</v>
      </c>
      <c r="AH382" s="3">
        <v>704</v>
      </c>
      <c r="AI382" s="3">
        <v>704</v>
      </c>
      <c r="AJ382" s="3">
        <v>706</v>
      </c>
      <c r="AK382" s="3">
        <v>704</v>
      </c>
      <c r="AL382" s="3">
        <v>707</v>
      </c>
      <c r="AM382" s="3">
        <v>705</v>
      </c>
      <c r="AN382" s="3">
        <v>704</v>
      </c>
      <c r="AO382" s="3">
        <v>702</v>
      </c>
      <c r="AP382" s="3">
        <v>699</v>
      </c>
      <c r="AQ382" s="3">
        <v>692</v>
      </c>
      <c r="AR382" s="3">
        <v>691</v>
      </c>
    </row>
    <row r="383" spans="1:44">
      <c r="A383" s="23">
        <v>709</v>
      </c>
      <c r="B383" s="18" t="s">
        <v>456</v>
      </c>
      <c r="C383" s="3">
        <v>129</v>
      </c>
      <c r="D383" s="3">
        <v>129</v>
      </c>
      <c r="E383" s="3">
        <v>128</v>
      </c>
      <c r="F383" s="3">
        <v>129</v>
      </c>
      <c r="G383" s="3">
        <v>129</v>
      </c>
      <c r="H383" s="3">
        <v>129</v>
      </c>
      <c r="I383" s="3">
        <v>129</v>
      </c>
      <c r="J383" s="3">
        <v>130</v>
      </c>
      <c r="K383" s="3">
        <v>130</v>
      </c>
      <c r="L383" s="3">
        <v>130</v>
      </c>
      <c r="M383" s="3">
        <v>131</v>
      </c>
      <c r="N383" s="3">
        <v>132</v>
      </c>
      <c r="O383" s="3">
        <v>132</v>
      </c>
      <c r="P383" s="3">
        <v>131</v>
      </c>
      <c r="Q383" s="3">
        <v>127</v>
      </c>
      <c r="R383" s="3">
        <v>125</v>
      </c>
      <c r="S383" s="3">
        <v>126</v>
      </c>
      <c r="T383" s="3">
        <v>127</v>
      </c>
      <c r="U383" s="3">
        <v>128</v>
      </c>
      <c r="V383" s="3">
        <v>129</v>
      </c>
      <c r="W383" s="3">
        <v>131</v>
      </c>
      <c r="X383" s="3">
        <v>130</v>
      </c>
      <c r="Y383" s="3">
        <v>129</v>
      </c>
      <c r="Z383" s="3">
        <v>129</v>
      </c>
      <c r="AA383" s="3">
        <v>131</v>
      </c>
      <c r="AB383" s="3">
        <v>132</v>
      </c>
      <c r="AC383" s="3">
        <v>126</v>
      </c>
      <c r="AD383" s="3">
        <v>127</v>
      </c>
      <c r="AE383" s="3">
        <v>124</v>
      </c>
      <c r="AF383" s="3">
        <v>118</v>
      </c>
      <c r="AG383" s="3">
        <v>119</v>
      </c>
      <c r="AH383" s="3">
        <v>121</v>
      </c>
      <c r="AI383" s="3">
        <v>121</v>
      </c>
      <c r="AJ383" s="3">
        <v>121</v>
      </c>
      <c r="AK383" s="3">
        <v>121</v>
      </c>
      <c r="AL383" s="3">
        <v>118</v>
      </c>
      <c r="AM383" s="3">
        <v>118</v>
      </c>
      <c r="AN383" s="3">
        <v>120</v>
      </c>
      <c r="AO383" s="3">
        <v>121</v>
      </c>
      <c r="AP383" s="3">
        <v>118</v>
      </c>
      <c r="AQ383" s="3">
        <v>119</v>
      </c>
      <c r="AR383" s="3">
        <v>119</v>
      </c>
    </row>
    <row r="384" spans="1:44">
      <c r="A384" s="23">
        <v>710</v>
      </c>
      <c r="B384" s="18" t="s">
        <v>457</v>
      </c>
      <c r="C384" s="3">
        <v>544</v>
      </c>
      <c r="D384" s="3">
        <v>543</v>
      </c>
      <c r="E384" s="3">
        <v>548</v>
      </c>
      <c r="F384" s="3">
        <v>548</v>
      </c>
      <c r="G384" s="3">
        <v>551</v>
      </c>
      <c r="H384" s="3">
        <v>547</v>
      </c>
      <c r="I384" s="3">
        <v>552</v>
      </c>
      <c r="J384" s="3">
        <v>549</v>
      </c>
      <c r="K384" s="3">
        <v>550</v>
      </c>
      <c r="L384" s="3">
        <v>550</v>
      </c>
      <c r="M384" s="3">
        <v>550</v>
      </c>
      <c r="N384" s="3">
        <v>545</v>
      </c>
      <c r="O384" s="3">
        <v>543</v>
      </c>
      <c r="P384" s="3">
        <v>544</v>
      </c>
      <c r="Q384" s="3">
        <v>548</v>
      </c>
      <c r="R384" s="3">
        <v>550</v>
      </c>
      <c r="S384" s="3">
        <v>554</v>
      </c>
      <c r="T384" s="3">
        <v>557</v>
      </c>
      <c r="U384" s="3">
        <v>558</v>
      </c>
      <c r="V384" s="3">
        <v>558</v>
      </c>
      <c r="W384" s="3">
        <v>557</v>
      </c>
      <c r="X384" s="3">
        <v>556</v>
      </c>
      <c r="Y384" s="3">
        <v>551</v>
      </c>
      <c r="Z384" s="3">
        <v>554</v>
      </c>
      <c r="AA384" s="3">
        <v>554</v>
      </c>
      <c r="AB384" s="3">
        <v>552</v>
      </c>
      <c r="AC384" s="3">
        <v>551</v>
      </c>
      <c r="AD384" s="3">
        <v>553</v>
      </c>
      <c r="AE384" s="3">
        <v>558</v>
      </c>
      <c r="AF384" s="3">
        <v>566</v>
      </c>
      <c r="AG384" s="3">
        <v>570</v>
      </c>
      <c r="AH384" s="3">
        <v>570</v>
      </c>
      <c r="AI384" s="3">
        <v>566</v>
      </c>
      <c r="AJ384" s="3">
        <v>566</v>
      </c>
      <c r="AK384" s="3">
        <v>567</v>
      </c>
      <c r="AL384" s="3">
        <v>565</v>
      </c>
      <c r="AM384" s="3">
        <v>568</v>
      </c>
      <c r="AN384" s="3">
        <v>568</v>
      </c>
      <c r="AO384" s="3">
        <v>564</v>
      </c>
      <c r="AP384" s="3">
        <v>563</v>
      </c>
      <c r="AQ384" s="3">
        <v>564</v>
      </c>
      <c r="AR384" s="3">
        <v>567</v>
      </c>
    </row>
    <row r="385" spans="1:44">
      <c r="A385" s="23">
        <v>711</v>
      </c>
      <c r="B385" s="18" t="s">
        <v>458</v>
      </c>
      <c r="C385" s="3">
        <v>69</v>
      </c>
      <c r="D385" s="3">
        <v>69</v>
      </c>
      <c r="E385" s="3">
        <v>69</v>
      </c>
      <c r="F385" s="3">
        <v>69</v>
      </c>
      <c r="G385" s="3">
        <v>69</v>
      </c>
      <c r="H385" s="3">
        <v>69</v>
      </c>
      <c r="I385" s="3">
        <v>68</v>
      </c>
      <c r="J385" s="3">
        <v>68</v>
      </c>
      <c r="K385" s="3">
        <v>68</v>
      </c>
      <c r="L385" s="3">
        <v>70</v>
      </c>
      <c r="M385" s="3">
        <v>70</v>
      </c>
      <c r="N385" s="3">
        <v>70</v>
      </c>
      <c r="O385" s="3">
        <v>70</v>
      </c>
      <c r="P385" s="3">
        <v>69</v>
      </c>
      <c r="Q385" s="3">
        <v>69</v>
      </c>
      <c r="R385" s="3">
        <v>69</v>
      </c>
      <c r="S385" s="3">
        <v>69</v>
      </c>
      <c r="T385" s="3">
        <v>69</v>
      </c>
      <c r="U385" s="3">
        <v>69</v>
      </c>
      <c r="V385" s="3">
        <v>69</v>
      </c>
      <c r="W385" s="3">
        <v>69</v>
      </c>
      <c r="X385" s="3">
        <v>69</v>
      </c>
      <c r="Y385" s="3">
        <v>69</v>
      </c>
      <c r="Z385" s="3">
        <v>69</v>
      </c>
      <c r="AA385" s="3">
        <v>69</v>
      </c>
      <c r="AB385" s="3">
        <v>69</v>
      </c>
      <c r="AC385" s="3">
        <v>69</v>
      </c>
      <c r="AD385" s="3">
        <v>69</v>
      </c>
      <c r="AE385" s="3">
        <v>69</v>
      </c>
      <c r="AF385" s="3">
        <v>70</v>
      </c>
      <c r="AG385" s="3">
        <v>70</v>
      </c>
      <c r="AH385" s="3">
        <v>67</v>
      </c>
      <c r="AI385" s="3">
        <v>65</v>
      </c>
      <c r="AJ385" s="3">
        <v>65</v>
      </c>
      <c r="AK385" s="3">
        <v>68</v>
      </c>
      <c r="AL385" s="3">
        <v>68</v>
      </c>
      <c r="AM385" s="3">
        <v>68</v>
      </c>
      <c r="AN385" s="3">
        <v>67</v>
      </c>
      <c r="AO385" s="3">
        <v>68</v>
      </c>
      <c r="AP385" s="3">
        <v>68</v>
      </c>
      <c r="AQ385" s="3">
        <v>68</v>
      </c>
      <c r="AR385" s="3">
        <v>68</v>
      </c>
    </row>
    <row r="386" spans="1:44">
      <c r="A386" s="23">
        <v>712</v>
      </c>
      <c r="B386" s="18" t="s">
        <v>459</v>
      </c>
      <c r="C386" s="3">
        <v>1954</v>
      </c>
      <c r="D386" s="3">
        <v>1952</v>
      </c>
      <c r="E386" s="3">
        <v>1955</v>
      </c>
      <c r="F386" s="3">
        <v>1950</v>
      </c>
      <c r="G386" s="3">
        <v>1952</v>
      </c>
      <c r="H386" s="3">
        <v>1957</v>
      </c>
      <c r="I386" s="3">
        <v>1973</v>
      </c>
      <c r="J386" s="3">
        <v>1973</v>
      </c>
      <c r="K386" s="3">
        <v>1972</v>
      </c>
      <c r="L386" s="3">
        <v>1965</v>
      </c>
      <c r="M386" s="3">
        <v>1952</v>
      </c>
      <c r="N386" s="3">
        <v>1953</v>
      </c>
      <c r="O386" s="3">
        <v>1952</v>
      </c>
      <c r="P386" s="3">
        <v>1954</v>
      </c>
      <c r="Q386" s="3">
        <v>1957</v>
      </c>
      <c r="R386" s="3">
        <v>1956</v>
      </c>
      <c r="S386" s="3">
        <v>1958</v>
      </c>
      <c r="T386" s="3">
        <v>1969</v>
      </c>
      <c r="U386" s="3">
        <v>1972</v>
      </c>
      <c r="V386" s="3">
        <v>1963</v>
      </c>
      <c r="W386" s="3">
        <v>1955</v>
      </c>
      <c r="X386" s="3">
        <v>1953</v>
      </c>
      <c r="Y386" s="3">
        <v>1955</v>
      </c>
      <c r="Z386" s="3">
        <v>1955</v>
      </c>
      <c r="AA386" s="3">
        <v>1954</v>
      </c>
      <c r="AB386" s="3">
        <v>1961</v>
      </c>
      <c r="AC386" s="3">
        <v>1955</v>
      </c>
      <c r="AD386" s="3">
        <v>1949</v>
      </c>
      <c r="AE386" s="3">
        <v>1955</v>
      </c>
      <c r="AF386" s="3">
        <v>1943</v>
      </c>
      <c r="AG386" s="3">
        <v>1935</v>
      </c>
      <c r="AH386" s="3">
        <v>1929</v>
      </c>
      <c r="AI386" s="3">
        <v>1935</v>
      </c>
      <c r="AJ386" s="3">
        <v>1940</v>
      </c>
      <c r="AK386" s="3">
        <v>1936</v>
      </c>
      <c r="AL386" s="3">
        <v>1932</v>
      </c>
      <c r="AM386" s="3">
        <v>1934</v>
      </c>
      <c r="AN386" s="3">
        <v>1932</v>
      </c>
      <c r="AO386" s="3">
        <v>1929</v>
      </c>
      <c r="AP386" s="3">
        <v>1921</v>
      </c>
      <c r="AQ386" s="3">
        <v>1922</v>
      </c>
      <c r="AR386" s="3">
        <v>1922</v>
      </c>
    </row>
    <row r="387" spans="1:44">
      <c r="A387" s="23">
        <v>713</v>
      </c>
      <c r="B387" s="18" t="s">
        <v>460</v>
      </c>
      <c r="C387" s="3">
        <v>24</v>
      </c>
      <c r="D387" s="3">
        <v>24</v>
      </c>
      <c r="E387" s="3">
        <v>24</v>
      </c>
      <c r="F387" s="3">
        <v>24</v>
      </c>
      <c r="G387" s="3">
        <v>24</v>
      </c>
      <c r="H387" s="3">
        <v>24</v>
      </c>
      <c r="I387" s="3">
        <v>24</v>
      </c>
      <c r="J387" s="3">
        <v>24</v>
      </c>
      <c r="K387" s="3">
        <v>24</v>
      </c>
      <c r="L387" s="3">
        <v>24</v>
      </c>
      <c r="M387" s="3">
        <v>24</v>
      </c>
      <c r="N387" s="3">
        <v>24</v>
      </c>
      <c r="O387" s="3">
        <v>24</v>
      </c>
      <c r="P387" s="3">
        <v>24</v>
      </c>
      <c r="Q387" s="3">
        <v>24</v>
      </c>
      <c r="R387" s="3">
        <v>24</v>
      </c>
      <c r="S387" s="3">
        <v>24</v>
      </c>
      <c r="T387" s="3">
        <v>24</v>
      </c>
      <c r="U387" s="3">
        <v>24</v>
      </c>
      <c r="V387" s="3">
        <v>25</v>
      </c>
      <c r="W387" s="3">
        <v>25</v>
      </c>
      <c r="X387" s="3">
        <v>26</v>
      </c>
      <c r="Y387" s="3">
        <v>26</v>
      </c>
      <c r="Z387" s="3">
        <v>26</v>
      </c>
      <c r="AA387" s="3">
        <v>26</v>
      </c>
      <c r="AB387" s="3">
        <v>26</v>
      </c>
      <c r="AC387" s="3">
        <v>26</v>
      </c>
      <c r="AD387" s="3">
        <v>26</v>
      </c>
      <c r="AE387" s="3">
        <v>26</v>
      </c>
      <c r="AF387" s="3">
        <v>26</v>
      </c>
      <c r="AG387" s="3">
        <v>28</v>
      </c>
      <c r="AH387" s="3">
        <v>28</v>
      </c>
      <c r="AI387" s="3">
        <v>28</v>
      </c>
      <c r="AJ387" s="3">
        <v>28</v>
      </c>
      <c r="AK387" s="3">
        <v>28</v>
      </c>
      <c r="AL387" s="3">
        <v>28</v>
      </c>
      <c r="AM387" s="3">
        <v>28</v>
      </c>
      <c r="AN387" s="3">
        <v>28</v>
      </c>
      <c r="AO387" s="3">
        <v>27</v>
      </c>
      <c r="AP387" s="3">
        <v>27</v>
      </c>
      <c r="AQ387" s="3">
        <v>27</v>
      </c>
      <c r="AR387" s="3">
        <v>27</v>
      </c>
    </row>
    <row r="388" spans="1:44">
      <c r="A388" s="23">
        <v>714</v>
      </c>
      <c r="B388" s="18" t="s">
        <v>461</v>
      </c>
      <c r="C388" s="3">
        <v>93</v>
      </c>
      <c r="D388" s="3">
        <v>91</v>
      </c>
      <c r="E388" s="3">
        <v>91</v>
      </c>
      <c r="F388" s="3">
        <v>92</v>
      </c>
      <c r="G388" s="3">
        <v>93</v>
      </c>
      <c r="H388" s="3">
        <v>93</v>
      </c>
      <c r="I388" s="3">
        <v>91</v>
      </c>
      <c r="J388" s="3">
        <v>89</v>
      </c>
      <c r="K388" s="3">
        <v>89</v>
      </c>
      <c r="L388" s="3">
        <v>87</v>
      </c>
      <c r="M388" s="3">
        <v>87</v>
      </c>
      <c r="N388" s="3">
        <v>85</v>
      </c>
      <c r="O388" s="3">
        <v>87</v>
      </c>
      <c r="P388" s="3">
        <v>88</v>
      </c>
      <c r="Q388" s="3">
        <v>88</v>
      </c>
      <c r="R388" s="3">
        <v>88</v>
      </c>
      <c r="S388" s="3">
        <v>88</v>
      </c>
      <c r="T388" s="3">
        <v>88</v>
      </c>
      <c r="U388" s="3">
        <v>88</v>
      </c>
      <c r="V388" s="3">
        <v>88</v>
      </c>
      <c r="W388" s="3">
        <v>88</v>
      </c>
      <c r="X388" s="3">
        <v>89</v>
      </c>
      <c r="Y388" s="3">
        <v>89</v>
      </c>
      <c r="Z388" s="3">
        <v>89</v>
      </c>
      <c r="AA388" s="3">
        <v>89</v>
      </c>
      <c r="AB388" s="3">
        <v>89</v>
      </c>
      <c r="AC388" s="3">
        <v>89</v>
      </c>
      <c r="AD388" s="3">
        <v>86</v>
      </c>
      <c r="AE388" s="3">
        <v>85</v>
      </c>
      <c r="AF388" s="3">
        <v>85</v>
      </c>
      <c r="AG388" s="3">
        <v>85</v>
      </c>
      <c r="AH388" s="3">
        <v>85</v>
      </c>
      <c r="AI388" s="3">
        <v>86</v>
      </c>
      <c r="AJ388" s="3">
        <v>86</v>
      </c>
      <c r="AK388" s="3">
        <v>92</v>
      </c>
      <c r="AL388" s="3">
        <v>94</v>
      </c>
      <c r="AM388" s="3">
        <v>94</v>
      </c>
      <c r="AN388" s="3">
        <v>95</v>
      </c>
      <c r="AO388" s="3">
        <v>95</v>
      </c>
      <c r="AP388" s="3">
        <v>95</v>
      </c>
      <c r="AQ388" s="3">
        <v>95</v>
      </c>
      <c r="AR388" s="3">
        <v>96</v>
      </c>
    </row>
    <row r="389" spans="1:44">
      <c r="A389" s="23">
        <v>715</v>
      </c>
      <c r="B389" s="18" t="s">
        <v>462</v>
      </c>
      <c r="C389" s="3">
        <v>1141</v>
      </c>
      <c r="D389" s="3">
        <v>1140</v>
      </c>
      <c r="E389" s="3">
        <v>1139</v>
      </c>
      <c r="F389" s="3">
        <v>1136</v>
      </c>
      <c r="G389" s="3">
        <v>1134</v>
      </c>
      <c r="H389" s="3">
        <v>1139</v>
      </c>
      <c r="I389" s="3">
        <v>1144</v>
      </c>
      <c r="J389" s="3">
        <v>1148</v>
      </c>
      <c r="K389" s="3">
        <v>1149</v>
      </c>
      <c r="L389" s="3">
        <v>1155</v>
      </c>
      <c r="M389" s="3">
        <v>1151</v>
      </c>
      <c r="N389" s="3">
        <v>1152</v>
      </c>
      <c r="O389" s="3">
        <v>1150</v>
      </c>
      <c r="P389" s="3">
        <v>1147</v>
      </c>
      <c r="Q389" s="3">
        <v>1146</v>
      </c>
      <c r="R389" s="3">
        <v>1144</v>
      </c>
      <c r="S389" s="3">
        <v>1144</v>
      </c>
      <c r="T389" s="3">
        <v>1149</v>
      </c>
      <c r="U389" s="3">
        <v>1148</v>
      </c>
      <c r="V389" s="3">
        <v>1148</v>
      </c>
      <c r="W389" s="3">
        <v>1149</v>
      </c>
      <c r="X389" s="3">
        <v>1152</v>
      </c>
      <c r="Y389" s="3">
        <v>1151</v>
      </c>
      <c r="Z389" s="3">
        <v>1158</v>
      </c>
      <c r="AA389" s="3">
        <v>1152</v>
      </c>
      <c r="AB389" s="3">
        <v>1152</v>
      </c>
      <c r="AC389" s="3">
        <v>1152</v>
      </c>
      <c r="AD389" s="3">
        <v>1151</v>
      </c>
      <c r="AE389" s="3">
        <v>1146</v>
      </c>
      <c r="AF389" s="3">
        <v>1145</v>
      </c>
      <c r="AG389" s="3">
        <v>1135</v>
      </c>
      <c r="AH389" s="3">
        <v>1132</v>
      </c>
      <c r="AI389" s="3">
        <v>1128</v>
      </c>
      <c r="AJ389" s="3">
        <v>1123</v>
      </c>
      <c r="AK389" s="3">
        <v>1120</v>
      </c>
      <c r="AL389" s="3">
        <v>1117</v>
      </c>
      <c r="AM389" s="3">
        <v>1119</v>
      </c>
      <c r="AN389" s="3">
        <v>1116</v>
      </c>
      <c r="AO389" s="3">
        <v>1112</v>
      </c>
      <c r="AP389" s="3">
        <v>1111</v>
      </c>
      <c r="AQ389" s="3">
        <v>1105</v>
      </c>
      <c r="AR389" s="3">
        <v>1091</v>
      </c>
    </row>
    <row r="390" spans="1:44">
      <c r="A390" s="23">
        <v>716</v>
      </c>
      <c r="B390" s="18" t="s">
        <v>463</v>
      </c>
      <c r="C390" s="3">
        <v>100</v>
      </c>
      <c r="D390" s="3">
        <v>100</v>
      </c>
      <c r="E390" s="3">
        <v>100</v>
      </c>
      <c r="F390" s="3">
        <v>100</v>
      </c>
      <c r="G390" s="3">
        <v>100</v>
      </c>
      <c r="H390" s="3">
        <v>103</v>
      </c>
      <c r="I390" s="3">
        <v>107</v>
      </c>
      <c r="J390" s="3">
        <v>107</v>
      </c>
      <c r="K390" s="3">
        <v>111</v>
      </c>
      <c r="L390" s="3">
        <v>112</v>
      </c>
      <c r="M390" s="3">
        <v>112</v>
      </c>
      <c r="N390" s="3">
        <v>113</v>
      </c>
      <c r="O390" s="3">
        <v>113</v>
      </c>
      <c r="P390" s="3">
        <v>115</v>
      </c>
      <c r="Q390" s="3">
        <v>115</v>
      </c>
      <c r="R390" s="3">
        <v>115</v>
      </c>
      <c r="S390" s="3">
        <v>115</v>
      </c>
      <c r="T390" s="3">
        <v>115</v>
      </c>
      <c r="U390" s="3">
        <v>114</v>
      </c>
      <c r="V390" s="3">
        <v>116</v>
      </c>
      <c r="W390" s="3">
        <v>116</v>
      </c>
      <c r="X390" s="3">
        <v>116</v>
      </c>
      <c r="Y390" s="3">
        <v>116</v>
      </c>
      <c r="Z390" s="3">
        <v>116</v>
      </c>
      <c r="AA390" s="3">
        <v>113</v>
      </c>
      <c r="AB390" s="3">
        <v>113</v>
      </c>
      <c r="AC390" s="3">
        <v>113</v>
      </c>
      <c r="AD390" s="3">
        <v>112</v>
      </c>
      <c r="AE390" s="3">
        <v>115</v>
      </c>
      <c r="AF390" s="3">
        <v>117</v>
      </c>
      <c r="AG390" s="3">
        <v>119</v>
      </c>
      <c r="AH390" s="3">
        <v>119</v>
      </c>
      <c r="AI390" s="3">
        <v>119</v>
      </c>
      <c r="AJ390" s="3">
        <v>120</v>
      </c>
      <c r="AK390" s="3">
        <v>121</v>
      </c>
      <c r="AL390" s="3">
        <v>119</v>
      </c>
      <c r="AM390" s="3">
        <v>116</v>
      </c>
      <c r="AN390" s="3">
        <v>116</v>
      </c>
      <c r="AO390" s="3">
        <v>116</v>
      </c>
      <c r="AP390" s="3">
        <v>115</v>
      </c>
      <c r="AQ390" s="3">
        <v>115</v>
      </c>
      <c r="AR390" s="3">
        <v>114</v>
      </c>
    </row>
    <row r="391" spans="1:44">
      <c r="A391" s="24">
        <v>717</v>
      </c>
      <c r="B391" s="18" t="s">
        <v>464</v>
      </c>
      <c r="C391" s="3">
        <v>2673</v>
      </c>
      <c r="D391" s="3">
        <v>2665</v>
      </c>
      <c r="E391" s="3">
        <v>2652</v>
      </c>
      <c r="F391" s="3">
        <v>2649</v>
      </c>
      <c r="G391" s="3">
        <v>2641</v>
      </c>
      <c r="H391" s="3">
        <v>2638</v>
      </c>
      <c r="I391" s="3">
        <v>2634</v>
      </c>
      <c r="J391" s="3">
        <v>2626</v>
      </c>
      <c r="K391" s="3">
        <v>2624</v>
      </c>
      <c r="L391" s="3">
        <v>2611</v>
      </c>
      <c r="M391" s="3">
        <v>2606</v>
      </c>
      <c r="N391" s="3">
        <v>2602</v>
      </c>
      <c r="O391" s="3">
        <v>2598</v>
      </c>
      <c r="P391" s="3">
        <v>2597</v>
      </c>
      <c r="Q391" s="3">
        <v>2597</v>
      </c>
      <c r="R391" s="3">
        <v>2603</v>
      </c>
      <c r="S391" s="3">
        <v>2604</v>
      </c>
      <c r="T391" s="3">
        <v>2609</v>
      </c>
      <c r="U391" s="3">
        <v>2606</v>
      </c>
      <c r="V391" s="3">
        <v>2602</v>
      </c>
      <c r="W391" s="3">
        <v>2589</v>
      </c>
      <c r="X391" s="3">
        <v>2588</v>
      </c>
      <c r="Y391" s="3">
        <v>2583</v>
      </c>
      <c r="Z391" s="3">
        <v>2561</v>
      </c>
      <c r="AA391" s="3">
        <v>2554</v>
      </c>
      <c r="AB391" s="3">
        <v>2537</v>
      </c>
      <c r="AC391" s="3">
        <v>2532</v>
      </c>
      <c r="AD391" s="3">
        <v>2506</v>
      </c>
      <c r="AE391" s="3">
        <v>2492</v>
      </c>
      <c r="AF391" s="3">
        <v>2489</v>
      </c>
      <c r="AG391" s="3">
        <v>2472</v>
      </c>
      <c r="AH391" s="3">
        <v>2456</v>
      </c>
      <c r="AI391" s="3">
        <v>2454</v>
      </c>
      <c r="AJ391" s="3">
        <v>2450</v>
      </c>
      <c r="AK391" s="3">
        <v>2445</v>
      </c>
      <c r="AL391" s="3">
        <v>2441</v>
      </c>
      <c r="AM391" s="3">
        <v>2442</v>
      </c>
      <c r="AN391" s="3">
        <v>2438</v>
      </c>
      <c r="AO391" s="3">
        <v>2446</v>
      </c>
      <c r="AP391" s="3">
        <v>2441</v>
      </c>
      <c r="AQ391" s="3">
        <v>2436</v>
      </c>
      <c r="AR391" s="3">
        <v>2432</v>
      </c>
    </row>
    <row r="392" spans="1:44">
      <c r="A392" s="23">
        <v>801</v>
      </c>
      <c r="B392" s="18" t="s">
        <v>465</v>
      </c>
      <c r="C392" s="3">
        <v>3587</v>
      </c>
      <c r="D392" s="3">
        <v>3587</v>
      </c>
      <c r="E392" s="3">
        <v>3584</v>
      </c>
      <c r="F392" s="3">
        <v>3592</v>
      </c>
      <c r="G392" s="3">
        <v>3592</v>
      </c>
      <c r="H392" s="3">
        <v>3610</v>
      </c>
      <c r="I392" s="3">
        <v>3632</v>
      </c>
      <c r="J392" s="3">
        <v>3635</v>
      </c>
      <c r="K392" s="3">
        <v>3628</v>
      </c>
      <c r="L392" s="3">
        <v>3641</v>
      </c>
      <c r="M392" s="3">
        <v>3634</v>
      </c>
      <c r="N392" s="3">
        <v>3631</v>
      </c>
      <c r="O392" s="3">
        <v>3624</v>
      </c>
      <c r="P392" s="3">
        <v>3629</v>
      </c>
      <c r="Q392" s="3">
        <v>3627</v>
      </c>
      <c r="R392" s="3">
        <v>3623</v>
      </c>
      <c r="S392" s="3">
        <v>3622</v>
      </c>
      <c r="T392" s="3">
        <v>3615</v>
      </c>
      <c r="U392" s="3">
        <v>3620</v>
      </c>
      <c r="V392" s="3">
        <v>3633</v>
      </c>
      <c r="W392" s="3">
        <v>3630</v>
      </c>
      <c r="X392" s="3">
        <v>3632</v>
      </c>
      <c r="Y392" s="3">
        <v>3628</v>
      </c>
      <c r="Z392" s="3">
        <v>3628</v>
      </c>
      <c r="AA392" s="3">
        <v>3630</v>
      </c>
      <c r="AB392" s="3">
        <v>3632</v>
      </c>
      <c r="AC392" s="3">
        <v>3640</v>
      </c>
      <c r="AD392" s="3">
        <v>3637</v>
      </c>
      <c r="AE392" s="3">
        <v>3642</v>
      </c>
      <c r="AF392" s="3">
        <v>3637</v>
      </c>
      <c r="AG392" s="3">
        <v>3657</v>
      </c>
      <c r="AH392" s="3">
        <v>3667</v>
      </c>
      <c r="AI392" s="3">
        <v>3666</v>
      </c>
      <c r="AJ392" s="3">
        <v>3669</v>
      </c>
      <c r="AK392" s="3">
        <v>3673</v>
      </c>
      <c r="AL392" s="3">
        <v>3678</v>
      </c>
      <c r="AM392" s="3">
        <v>3664</v>
      </c>
      <c r="AN392" s="3">
        <v>3655</v>
      </c>
      <c r="AO392" s="3">
        <v>3665</v>
      </c>
      <c r="AP392" s="3">
        <v>3658</v>
      </c>
      <c r="AQ392" s="3">
        <v>3669</v>
      </c>
      <c r="AR392" s="3">
        <v>3667</v>
      </c>
    </row>
    <row r="393" spans="1:44">
      <c r="A393" s="23">
        <v>802</v>
      </c>
      <c r="B393" s="18" t="s">
        <v>466</v>
      </c>
      <c r="C393" s="3">
        <v>346</v>
      </c>
      <c r="D393" s="3">
        <v>346</v>
      </c>
      <c r="E393" s="3">
        <v>349</v>
      </c>
      <c r="F393" s="3">
        <v>349</v>
      </c>
      <c r="G393" s="3">
        <v>346</v>
      </c>
      <c r="H393" s="3">
        <v>348</v>
      </c>
      <c r="I393" s="3">
        <v>347</v>
      </c>
      <c r="J393" s="3">
        <v>346</v>
      </c>
      <c r="K393" s="3">
        <v>346</v>
      </c>
      <c r="L393" s="3">
        <v>343</v>
      </c>
      <c r="M393" s="3">
        <v>343</v>
      </c>
      <c r="N393" s="3">
        <v>342</v>
      </c>
      <c r="O393" s="3">
        <v>342</v>
      </c>
      <c r="P393" s="3">
        <v>343</v>
      </c>
      <c r="Q393" s="3">
        <v>341</v>
      </c>
      <c r="R393" s="3">
        <v>340</v>
      </c>
      <c r="S393" s="3">
        <v>340</v>
      </c>
      <c r="T393" s="3">
        <v>341</v>
      </c>
      <c r="U393" s="3">
        <v>340</v>
      </c>
      <c r="V393" s="3">
        <v>339</v>
      </c>
      <c r="W393" s="3">
        <v>339</v>
      </c>
      <c r="X393" s="3">
        <v>339</v>
      </c>
      <c r="Y393" s="3">
        <v>338</v>
      </c>
      <c r="Z393" s="3">
        <v>339</v>
      </c>
      <c r="AA393" s="3">
        <v>341</v>
      </c>
      <c r="AB393" s="3">
        <v>342</v>
      </c>
      <c r="AC393" s="3">
        <v>341</v>
      </c>
      <c r="AD393" s="3">
        <v>341</v>
      </c>
      <c r="AE393" s="3">
        <v>340</v>
      </c>
      <c r="AF393" s="3">
        <v>341</v>
      </c>
      <c r="AG393" s="3">
        <v>345</v>
      </c>
      <c r="AH393" s="3">
        <v>345</v>
      </c>
      <c r="AI393" s="3">
        <v>348</v>
      </c>
      <c r="AJ393" s="3">
        <v>348</v>
      </c>
      <c r="AK393" s="3">
        <v>347</v>
      </c>
      <c r="AL393" s="3">
        <v>349</v>
      </c>
      <c r="AM393" s="3">
        <v>351</v>
      </c>
      <c r="AN393" s="3">
        <v>349</v>
      </c>
      <c r="AO393" s="3">
        <v>348</v>
      </c>
      <c r="AP393" s="3">
        <v>347</v>
      </c>
      <c r="AQ393" s="3">
        <v>347</v>
      </c>
      <c r="AR393" s="3">
        <v>346</v>
      </c>
    </row>
    <row r="394" spans="1:44">
      <c r="A394" s="23">
        <v>803</v>
      </c>
      <c r="B394" s="18" t="s">
        <v>467</v>
      </c>
      <c r="C394" s="3">
        <v>10</v>
      </c>
      <c r="D394" s="3">
        <v>10</v>
      </c>
      <c r="E394" s="3">
        <v>10</v>
      </c>
      <c r="F394" s="3">
        <v>10</v>
      </c>
      <c r="G394" s="3">
        <v>10</v>
      </c>
      <c r="H394" s="3">
        <v>10</v>
      </c>
      <c r="I394" s="3">
        <v>10</v>
      </c>
      <c r="J394" s="3">
        <v>10</v>
      </c>
      <c r="K394" s="3">
        <v>10</v>
      </c>
      <c r="L394" s="3">
        <v>10</v>
      </c>
      <c r="M394" s="3">
        <v>10</v>
      </c>
      <c r="N394" s="3">
        <v>10</v>
      </c>
      <c r="O394" s="3">
        <v>10</v>
      </c>
      <c r="P394" s="3">
        <v>10</v>
      </c>
      <c r="Q394" s="3">
        <v>10</v>
      </c>
      <c r="R394" s="3">
        <v>10</v>
      </c>
      <c r="S394" s="3">
        <v>10</v>
      </c>
      <c r="T394" s="3">
        <v>10</v>
      </c>
      <c r="U394" s="3">
        <v>10</v>
      </c>
      <c r="V394" s="3">
        <v>10</v>
      </c>
      <c r="W394" s="3">
        <v>10</v>
      </c>
      <c r="X394" s="3">
        <v>10</v>
      </c>
      <c r="Y394" s="3">
        <v>10</v>
      </c>
      <c r="Z394" s="3">
        <v>10</v>
      </c>
      <c r="AA394" s="3">
        <v>11</v>
      </c>
      <c r="AB394" s="3">
        <v>11</v>
      </c>
      <c r="AC394" s="3">
        <v>11</v>
      </c>
      <c r="AD394" s="3">
        <v>11</v>
      </c>
      <c r="AE394" s="3">
        <v>11</v>
      </c>
      <c r="AF394" s="3">
        <v>11</v>
      </c>
      <c r="AG394" s="3">
        <v>11</v>
      </c>
      <c r="AH394" s="3">
        <v>11</v>
      </c>
      <c r="AI394" s="3">
        <v>11</v>
      </c>
      <c r="AJ394" s="3">
        <v>11</v>
      </c>
      <c r="AK394" s="3">
        <v>11</v>
      </c>
      <c r="AL394" s="3">
        <v>11</v>
      </c>
      <c r="AM394" s="3">
        <v>11</v>
      </c>
      <c r="AN394" s="3">
        <v>11</v>
      </c>
      <c r="AO394" s="3">
        <v>11</v>
      </c>
      <c r="AP394" s="3">
        <v>12</v>
      </c>
      <c r="AQ394" s="3">
        <v>12</v>
      </c>
      <c r="AR394" s="3">
        <v>12</v>
      </c>
    </row>
    <row r="395" spans="1:44">
      <c r="A395" s="23">
        <v>804</v>
      </c>
      <c r="B395" s="32" t="s">
        <v>468</v>
      </c>
      <c r="C395" s="3">
        <v>1758</v>
      </c>
      <c r="D395" s="3">
        <v>1754</v>
      </c>
      <c r="E395" s="3">
        <v>1747</v>
      </c>
      <c r="F395" s="3">
        <v>1746</v>
      </c>
      <c r="G395" s="3">
        <v>1745</v>
      </c>
      <c r="H395" s="3">
        <v>1745</v>
      </c>
      <c r="I395" s="3">
        <v>1745</v>
      </c>
      <c r="J395" s="3">
        <v>1749</v>
      </c>
      <c r="K395" s="3">
        <v>1744</v>
      </c>
      <c r="L395" s="3">
        <v>1748</v>
      </c>
      <c r="M395" s="3">
        <v>1749</v>
      </c>
      <c r="N395" s="3">
        <v>1746</v>
      </c>
      <c r="O395" s="3">
        <v>1751</v>
      </c>
      <c r="P395" s="3">
        <v>1745</v>
      </c>
      <c r="Q395" s="3">
        <v>1749</v>
      </c>
      <c r="R395" s="3">
        <v>1742</v>
      </c>
      <c r="S395" s="3">
        <v>1751</v>
      </c>
      <c r="T395" s="3">
        <v>1747</v>
      </c>
      <c r="U395" s="3">
        <v>1756</v>
      </c>
      <c r="V395" s="3">
        <v>1750</v>
      </c>
      <c r="W395" s="3">
        <v>1749</v>
      </c>
      <c r="X395" s="3">
        <v>1752</v>
      </c>
      <c r="Y395" s="3">
        <v>1755</v>
      </c>
      <c r="Z395" s="3">
        <v>1752</v>
      </c>
      <c r="AA395" s="3">
        <v>1756</v>
      </c>
      <c r="AB395" s="3">
        <v>1759</v>
      </c>
      <c r="AC395" s="3">
        <v>1757</v>
      </c>
      <c r="AD395" s="3">
        <v>1753</v>
      </c>
      <c r="AE395" s="3">
        <v>1755</v>
      </c>
      <c r="AF395" s="3">
        <v>1751</v>
      </c>
      <c r="AG395" s="3">
        <v>1765</v>
      </c>
      <c r="AH395" s="3">
        <v>1759</v>
      </c>
      <c r="AI395" s="3">
        <v>1752</v>
      </c>
      <c r="AJ395" s="3">
        <v>1754</v>
      </c>
      <c r="AK395" s="3">
        <v>1754</v>
      </c>
      <c r="AL395" s="3">
        <v>1743</v>
      </c>
      <c r="AM395" s="3">
        <v>1746</v>
      </c>
      <c r="AN395" s="3">
        <v>1744</v>
      </c>
      <c r="AO395" s="3">
        <v>1743</v>
      </c>
      <c r="AP395" s="3">
        <v>1744</v>
      </c>
      <c r="AQ395" s="3">
        <v>1745</v>
      </c>
      <c r="AR395" s="3">
        <v>1744</v>
      </c>
    </row>
    <row r="396" spans="1:44">
      <c r="A396" s="23">
        <v>806</v>
      </c>
      <c r="B396" s="18" t="s">
        <v>469</v>
      </c>
      <c r="C396" s="3">
        <v>86</v>
      </c>
      <c r="D396" s="3">
        <v>86</v>
      </c>
      <c r="E396" s="3">
        <v>86</v>
      </c>
      <c r="F396" s="3">
        <v>86</v>
      </c>
      <c r="G396" s="3">
        <v>86</v>
      </c>
      <c r="H396" s="3">
        <v>89</v>
      </c>
      <c r="I396" s="3">
        <v>88</v>
      </c>
      <c r="J396" s="3">
        <v>88</v>
      </c>
      <c r="K396" s="3">
        <v>88</v>
      </c>
      <c r="L396" s="3">
        <v>88</v>
      </c>
      <c r="M396" s="3">
        <v>89</v>
      </c>
      <c r="N396" s="3">
        <v>89</v>
      </c>
      <c r="O396" s="3">
        <v>90</v>
      </c>
      <c r="P396" s="3">
        <v>86</v>
      </c>
      <c r="Q396" s="3">
        <v>86</v>
      </c>
      <c r="R396" s="3">
        <v>86</v>
      </c>
      <c r="S396" s="3">
        <v>86</v>
      </c>
      <c r="T396" s="3">
        <v>87</v>
      </c>
      <c r="U396" s="3">
        <v>88</v>
      </c>
      <c r="V396" s="3">
        <v>89</v>
      </c>
      <c r="W396" s="3">
        <v>88</v>
      </c>
      <c r="X396" s="3">
        <v>88</v>
      </c>
      <c r="Y396" s="3">
        <v>88</v>
      </c>
      <c r="Z396" s="3">
        <v>88</v>
      </c>
      <c r="AA396" s="3">
        <v>88</v>
      </c>
      <c r="AB396" s="3">
        <v>88</v>
      </c>
      <c r="AC396" s="3">
        <v>89</v>
      </c>
      <c r="AD396" s="3">
        <v>88</v>
      </c>
      <c r="AE396" s="3">
        <v>88</v>
      </c>
      <c r="AF396" s="3">
        <v>88</v>
      </c>
      <c r="AG396" s="3">
        <v>85</v>
      </c>
      <c r="AH396" s="3">
        <v>86</v>
      </c>
      <c r="AI396" s="3">
        <v>85</v>
      </c>
      <c r="AJ396" s="3">
        <v>86</v>
      </c>
      <c r="AK396" s="3">
        <v>87</v>
      </c>
      <c r="AL396" s="3">
        <v>87</v>
      </c>
      <c r="AM396" s="3">
        <v>87</v>
      </c>
      <c r="AN396" s="3">
        <v>87</v>
      </c>
      <c r="AO396" s="3">
        <v>86</v>
      </c>
      <c r="AP396" s="3">
        <v>86</v>
      </c>
      <c r="AQ396" s="3">
        <v>85</v>
      </c>
      <c r="AR396" s="3">
        <v>85</v>
      </c>
    </row>
    <row r="397" spans="1:44">
      <c r="A397" s="23">
        <v>811</v>
      </c>
      <c r="B397" s="18" t="s">
        <v>470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0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>
        <v>0</v>
      </c>
      <c r="X397" s="3">
        <v>0</v>
      </c>
      <c r="Y397" s="3">
        <v>0</v>
      </c>
      <c r="Z397" s="3">
        <v>0</v>
      </c>
      <c r="AA397" s="3">
        <v>0</v>
      </c>
      <c r="AB397" s="3">
        <v>0</v>
      </c>
      <c r="AC397" s="3">
        <v>0</v>
      </c>
      <c r="AD397" s="3">
        <v>0</v>
      </c>
      <c r="AE397" s="3">
        <v>0</v>
      </c>
      <c r="AF397" s="3">
        <v>0</v>
      </c>
      <c r="AG397" s="3">
        <v>0</v>
      </c>
      <c r="AH397" s="3">
        <v>0</v>
      </c>
      <c r="AI397" s="3">
        <v>0</v>
      </c>
      <c r="AJ397" s="3">
        <v>0</v>
      </c>
      <c r="AK397" s="3">
        <v>0</v>
      </c>
      <c r="AL397" s="3">
        <v>0</v>
      </c>
      <c r="AM397" s="3">
        <v>0</v>
      </c>
      <c r="AN397" s="3">
        <v>0</v>
      </c>
      <c r="AO397" s="3">
        <v>0</v>
      </c>
      <c r="AP397" s="3">
        <v>0</v>
      </c>
      <c r="AQ397" s="3">
        <v>0</v>
      </c>
      <c r="AR397" s="3">
        <v>0</v>
      </c>
    </row>
    <row r="398" spans="1:44">
      <c r="A398" s="23">
        <v>812</v>
      </c>
      <c r="B398" s="18" t="s">
        <v>471</v>
      </c>
      <c r="C398" s="3">
        <v>943</v>
      </c>
      <c r="D398" s="3">
        <v>949</v>
      </c>
      <c r="E398" s="3">
        <v>950</v>
      </c>
      <c r="F398" s="3">
        <v>946</v>
      </c>
      <c r="G398" s="3">
        <v>946</v>
      </c>
      <c r="H398" s="3">
        <v>947</v>
      </c>
      <c r="I398" s="3">
        <v>964</v>
      </c>
      <c r="J398" s="3">
        <v>964</v>
      </c>
      <c r="K398" s="3">
        <v>968</v>
      </c>
      <c r="L398" s="3">
        <v>970</v>
      </c>
      <c r="M398" s="3">
        <v>970</v>
      </c>
      <c r="N398" s="3">
        <v>972</v>
      </c>
      <c r="O398" s="3">
        <v>969</v>
      </c>
      <c r="P398" s="3">
        <v>974</v>
      </c>
      <c r="Q398" s="3">
        <v>978</v>
      </c>
      <c r="R398" s="3">
        <v>979</v>
      </c>
      <c r="S398" s="3">
        <v>978</v>
      </c>
      <c r="T398" s="3">
        <v>973</v>
      </c>
      <c r="U398" s="3">
        <v>986</v>
      </c>
      <c r="V398" s="3">
        <v>988</v>
      </c>
      <c r="W398" s="3">
        <v>985</v>
      </c>
      <c r="X398" s="3">
        <v>987</v>
      </c>
      <c r="Y398" s="3">
        <v>993</v>
      </c>
      <c r="Z398" s="3">
        <v>996</v>
      </c>
      <c r="AA398" s="3">
        <v>991</v>
      </c>
      <c r="AB398" s="3">
        <v>985</v>
      </c>
      <c r="AC398" s="3">
        <v>984</v>
      </c>
      <c r="AD398" s="3">
        <v>990</v>
      </c>
      <c r="AE398" s="3">
        <v>995</v>
      </c>
      <c r="AF398" s="3">
        <v>992</v>
      </c>
      <c r="AG398" s="3">
        <v>999</v>
      </c>
      <c r="AH398" s="3">
        <v>999</v>
      </c>
      <c r="AI398" s="3">
        <v>1001</v>
      </c>
      <c r="AJ398" s="3">
        <v>1000</v>
      </c>
      <c r="AK398" s="3">
        <v>1000</v>
      </c>
      <c r="AL398" s="3">
        <v>999</v>
      </c>
      <c r="AM398" s="3">
        <v>995</v>
      </c>
      <c r="AN398" s="3">
        <v>996</v>
      </c>
      <c r="AO398" s="3">
        <v>1002</v>
      </c>
      <c r="AP398" s="3">
        <v>1003</v>
      </c>
      <c r="AQ398" s="3">
        <v>1008</v>
      </c>
      <c r="AR398" s="3">
        <v>1005</v>
      </c>
    </row>
    <row r="399" spans="1:44">
      <c r="A399" s="23">
        <v>813</v>
      </c>
      <c r="B399" s="18" t="s">
        <v>472</v>
      </c>
      <c r="C399" s="3">
        <v>930</v>
      </c>
      <c r="D399" s="3">
        <v>929</v>
      </c>
      <c r="E399" s="3">
        <v>928</v>
      </c>
      <c r="F399" s="3">
        <v>928</v>
      </c>
      <c r="G399" s="3">
        <v>929</v>
      </c>
      <c r="H399" s="3">
        <v>926</v>
      </c>
      <c r="I399" s="3">
        <v>935</v>
      </c>
      <c r="J399" s="3">
        <v>937</v>
      </c>
      <c r="K399" s="3">
        <v>935</v>
      </c>
      <c r="L399" s="3">
        <v>929</v>
      </c>
      <c r="M399" s="3">
        <v>932</v>
      </c>
      <c r="N399" s="3">
        <v>935</v>
      </c>
      <c r="O399" s="3">
        <v>931</v>
      </c>
      <c r="P399" s="3">
        <v>932</v>
      </c>
      <c r="Q399" s="3">
        <v>930</v>
      </c>
      <c r="R399" s="3">
        <v>933</v>
      </c>
      <c r="S399" s="3">
        <v>931</v>
      </c>
      <c r="T399" s="3">
        <v>915</v>
      </c>
      <c r="U399" s="3">
        <v>919</v>
      </c>
      <c r="V399" s="3">
        <v>925</v>
      </c>
      <c r="W399" s="3">
        <v>927</v>
      </c>
      <c r="X399" s="3">
        <v>922</v>
      </c>
      <c r="Y399" s="3">
        <v>924</v>
      </c>
      <c r="Z399" s="3">
        <v>931</v>
      </c>
      <c r="AA399" s="3">
        <v>933</v>
      </c>
      <c r="AB399" s="3">
        <v>940</v>
      </c>
      <c r="AC399" s="3">
        <v>938</v>
      </c>
      <c r="AD399" s="3">
        <v>943</v>
      </c>
      <c r="AE399" s="3">
        <v>940</v>
      </c>
      <c r="AF399" s="3">
        <v>938</v>
      </c>
      <c r="AG399" s="3">
        <v>950</v>
      </c>
      <c r="AH399" s="3">
        <v>956</v>
      </c>
      <c r="AI399" s="3">
        <v>957</v>
      </c>
      <c r="AJ399" s="3">
        <v>959</v>
      </c>
      <c r="AK399" s="3">
        <v>962</v>
      </c>
      <c r="AL399" s="3">
        <v>963</v>
      </c>
      <c r="AM399" s="3">
        <v>964</v>
      </c>
      <c r="AN399" s="3">
        <v>965</v>
      </c>
      <c r="AO399" s="3">
        <v>964</v>
      </c>
      <c r="AP399" s="3">
        <v>963</v>
      </c>
      <c r="AQ399" s="3">
        <v>970</v>
      </c>
      <c r="AR399" s="3">
        <v>970</v>
      </c>
    </row>
    <row r="400" spans="1:44">
      <c r="A400" s="23">
        <v>815</v>
      </c>
      <c r="B400" s="18" t="s">
        <v>473</v>
      </c>
      <c r="C400" s="3">
        <v>148</v>
      </c>
      <c r="D400" s="3">
        <v>148</v>
      </c>
      <c r="E400" s="3">
        <v>149</v>
      </c>
      <c r="F400" s="3">
        <v>149</v>
      </c>
      <c r="G400" s="3">
        <v>149</v>
      </c>
      <c r="H400" s="3">
        <v>154</v>
      </c>
      <c r="I400" s="3">
        <v>155</v>
      </c>
      <c r="J400" s="3">
        <v>153</v>
      </c>
      <c r="K400" s="3">
        <v>154</v>
      </c>
      <c r="L400" s="3">
        <v>154</v>
      </c>
      <c r="M400" s="3">
        <v>155</v>
      </c>
      <c r="N400" s="3">
        <v>156</v>
      </c>
      <c r="O400" s="3">
        <v>155</v>
      </c>
      <c r="P400" s="3">
        <v>155</v>
      </c>
      <c r="Q400" s="3">
        <v>155</v>
      </c>
      <c r="R400" s="3">
        <v>155</v>
      </c>
      <c r="S400" s="3">
        <v>155</v>
      </c>
      <c r="T400" s="3">
        <v>156</v>
      </c>
      <c r="U400" s="3">
        <v>159</v>
      </c>
      <c r="V400" s="3">
        <v>159</v>
      </c>
      <c r="W400" s="3">
        <v>159</v>
      </c>
      <c r="X400" s="3">
        <v>159</v>
      </c>
      <c r="Y400" s="3">
        <v>158</v>
      </c>
      <c r="Z400" s="3">
        <v>159</v>
      </c>
      <c r="AA400" s="3">
        <v>159</v>
      </c>
      <c r="AB400" s="3">
        <v>159</v>
      </c>
      <c r="AC400" s="3">
        <v>159</v>
      </c>
      <c r="AD400" s="3">
        <v>159</v>
      </c>
      <c r="AE400" s="3">
        <v>160</v>
      </c>
      <c r="AF400" s="3">
        <v>159</v>
      </c>
      <c r="AG400" s="3">
        <v>160</v>
      </c>
      <c r="AH400" s="3">
        <v>159</v>
      </c>
      <c r="AI400" s="3">
        <v>159</v>
      </c>
      <c r="AJ400" s="3">
        <v>158</v>
      </c>
      <c r="AK400" s="3">
        <v>157</v>
      </c>
      <c r="AL400" s="3">
        <v>157</v>
      </c>
      <c r="AM400" s="3">
        <v>157</v>
      </c>
      <c r="AN400" s="3">
        <v>157</v>
      </c>
      <c r="AO400" s="3">
        <v>157</v>
      </c>
      <c r="AP400" s="3">
        <v>157</v>
      </c>
      <c r="AQ400" s="3">
        <v>157</v>
      </c>
      <c r="AR400" s="3">
        <v>157</v>
      </c>
    </row>
    <row r="401" spans="1:44">
      <c r="A401" s="23">
        <v>816</v>
      </c>
      <c r="B401" s="18" t="s">
        <v>474</v>
      </c>
      <c r="C401" s="3">
        <v>18</v>
      </c>
      <c r="D401" s="3">
        <v>18</v>
      </c>
      <c r="E401" s="3">
        <v>18</v>
      </c>
      <c r="F401" s="3">
        <v>18</v>
      </c>
      <c r="G401" s="3">
        <v>18</v>
      </c>
      <c r="H401" s="3">
        <v>18</v>
      </c>
      <c r="I401" s="3">
        <v>18</v>
      </c>
      <c r="J401" s="3">
        <v>18</v>
      </c>
      <c r="K401" s="3">
        <v>18</v>
      </c>
      <c r="L401" s="3">
        <v>18</v>
      </c>
      <c r="M401" s="3">
        <v>18</v>
      </c>
      <c r="N401" s="3">
        <v>18</v>
      </c>
      <c r="O401" s="3">
        <v>18</v>
      </c>
      <c r="P401" s="3">
        <v>18</v>
      </c>
      <c r="Q401" s="3">
        <v>18</v>
      </c>
      <c r="R401" s="3">
        <v>18</v>
      </c>
      <c r="S401" s="3">
        <v>18</v>
      </c>
      <c r="T401" s="3">
        <v>18</v>
      </c>
      <c r="U401" s="3">
        <v>17</v>
      </c>
      <c r="V401" s="3">
        <v>17</v>
      </c>
      <c r="W401" s="3">
        <v>17</v>
      </c>
      <c r="X401" s="3">
        <v>17</v>
      </c>
      <c r="Y401" s="3">
        <v>19</v>
      </c>
      <c r="Z401" s="3">
        <v>16</v>
      </c>
      <c r="AA401" s="3">
        <v>14</v>
      </c>
      <c r="AB401" s="3">
        <v>14</v>
      </c>
      <c r="AC401" s="3">
        <v>14</v>
      </c>
      <c r="AD401" s="3">
        <v>17</v>
      </c>
      <c r="AE401" s="3">
        <v>18</v>
      </c>
      <c r="AF401" s="3">
        <v>18</v>
      </c>
      <c r="AG401" s="3">
        <v>18</v>
      </c>
      <c r="AH401" s="3">
        <v>18</v>
      </c>
      <c r="AI401" s="3">
        <v>18</v>
      </c>
      <c r="AJ401" s="3">
        <v>18</v>
      </c>
      <c r="AK401" s="3">
        <v>18</v>
      </c>
      <c r="AL401" s="3">
        <v>18</v>
      </c>
      <c r="AM401" s="3">
        <v>18</v>
      </c>
      <c r="AN401" s="3">
        <v>18</v>
      </c>
      <c r="AO401" s="3">
        <v>18</v>
      </c>
      <c r="AP401" s="3">
        <v>18</v>
      </c>
      <c r="AQ401" s="3">
        <v>18</v>
      </c>
      <c r="AR401" s="3">
        <v>18</v>
      </c>
    </row>
    <row r="402" spans="1:44">
      <c r="A402" s="23">
        <v>817</v>
      </c>
      <c r="B402" s="18" t="s">
        <v>475</v>
      </c>
      <c r="C402" s="3">
        <v>23</v>
      </c>
      <c r="D402" s="3">
        <v>23</v>
      </c>
      <c r="E402" s="3">
        <v>23</v>
      </c>
      <c r="F402" s="3">
        <v>23</v>
      </c>
      <c r="G402" s="3">
        <v>23</v>
      </c>
      <c r="H402" s="3">
        <v>23</v>
      </c>
      <c r="I402" s="3">
        <v>21</v>
      </c>
      <c r="J402" s="3">
        <v>21</v>
      </c>
      <c r="K402" s="3">
        <v>21</v>
      </c>
      <c r="L402" s="3">
        <v>21</v>
      </c>
      <c r="M402" s="3">
        <v>21</v>
      </c>
      <c r="N402" s="3">
        <v>21</v>
      </c>
      <c r="O402" s="3">
        <v>21</v>
      </c>
      <c r="P402" s="3">
        <v>21</v>
      </c>
      <c r="Q402" s="3">
        <v>21</v>
      </c>
      <c r="R402" s="3">
        <v>21</v>
      </c>
      <c r="S402" s="3">
        <v>21</v>
      </c>
      <c r="T402" s="3">
        <v>21</v>
      </c>
      <c r="U402" s="3">
        <v>20</v>
      </c>
      <c r="V402" s="3">
        <v>21</v>
      </c>
      <c r="W402" s="3">
        <v>21</v>
      </c>
      <c r="X402" s="3">
        <v>21</v>
      </c>
      <c r="Y402" s="3">
        <v>21</v>
      </c>
      <c r="Z402" s="3">
        <v>21</v>
      </c>
      <c r="AA402" s="3">
        <v>21</v>
      </c>
      <c r="AB402" s="3">
        <v>21</v>
      </c>
      <c r="AC402" s="3">
        <v>21</v>
      </c>
      <c r="AD402" s="3">
        <v>22</v>
      </c>
      <c r="AE402" s="3">
        <v>22</v>
      </c>
      <c r="AF402" s="3">
        <v>22</v>
      </c>
      <c r="AG402" s="3">
        <v>20</v>
      </c>
      <c r="AH402" s="3">
        <v>20</v>
      </c>
      <c r="AI402" s="3">
        <v>20</v>
      </c>
      <c r="AJ402" s="3">
        <v>20</v>
      </c>
      <c r="AK402" s="3">
        <v>20</v>
      </c>
      <c r="AL402" s="3">
        <v>20</v>
      </c>
      <c r="AM402" s="3">
        <v>20</v>
      </c>
      <c r="AN402" s="3">
        <v>20</v>
      </c>
      <c r="AO402" s="3">
        <v>20</v>
      </c>
      <c r="AP402" s="3">
        <v>20</v>
      </c>
      <c r="AQ402" s="3">
        <v>20</v>
      </c>
      <c r="AR402" s="3">
        <v>20</v>
      </c>
    </row>
    <row r="403" spans="1:44">
      <c r="A403" s="23">
        <v>901</v>
      </c>
      <c r="B403" s="18" t="s">
        <v>476</v>
      </c>
      <c r="C403" s="3">
        <v>44</v>
      </c>
      <c r="D403" s="3">
        <v>46</v>
      </c>
      <c r="E403" s="3">
        <v>47</v>
      </c>
      <c r="F403" s="3">
        <v>47</v>
      </c>
      <c r="G403" s="3">
        <v>47</v>
      </c>
      <c r="H403" s="3">
        <v>48</v>
      </c>
      <c r="I403" s="3">
        <v>49</v>
      </c>
      <c r="J403" s="3">
        <v>49</v>
      </c>
      <c r="K403" s="3">
        <v>49</v>
      </c>
      <c r="L403" s="3">
        <v>49</v>
      </c>
      <c r="M403" s="3">
        <v>49</v>
      </c>
      <c r="N403" s="3">
        <v>50</v>
      </c>
      <c r="O403" s="3">
        <v>51</v>
      </c>
      <c r="P403" s="3">
        <v>51</v>
      </c>
      <c r="Q403" s="3">
        <v>51</v>
      </c>
      <c r="R403" s="3">
        <v>51</v>
      </c>
      <c r="S403" s="3">
        <v>51</v>
      </c>
      <c r="T403" s="3">
        <v>51</v>
      </c>
      <c r="U403" s="3">
        <v>50</v>
      </c>
      <c r="V403" s="3">
        <v>49</v>
      </c>
      <c r="W403" s="3">
        <v>49</v>
      </c>
      <c r="X403" s="3">
        <v>49</v>
      </c>
      <c r="Y403" s="3">
        <v>48</v>
      </c>
      <c r="Z403" s="3">
        <v>48</v>
      </c>
      <c r="AA403" s="3">
        <v>48</v>
      </c>
      <c r="AB403" s="3">
        <v>48</v>
      </c>
      <c r="AC403" s="3">
        <v>48</v>
      </c>
      <c r="AD403" s="3">
        <v>48</v>
      </c>
      <c r="AE403" s="3">
        <v>46</v>
      </c>
      <c r="AF403" s="3">
        <v>46</v>
      </c>
      <c r="AG403" s="3">
        <v>43</v>
      </c>
      <c r="AH403" s="3">
        <v>43</v>
      </c>
      <c r="AI403" s="3">
        <v>43</v>
      </c>
      <c r="AJ403" s="3">
        <v>43</v>
      </c>
      <c r="AK403" s="3">
        <v>43</v>
      </c>
      <c r="AL403" s="3">
        <v>43</v>
      </c>
      <c r="AM403" s="3">
        <v>43</v>
      </c>
      <c r="AN403" s="3">
        <v>43</v>
      </c>
      <c r="AO403" s="3">
        <v>44</v>
      </c>
      <c r="AP403" s="3">
        <v>44</v>
      </c>
      <c r="AQ403" s="3">
        <v>44</v>
      </c>
      <c r="AR403" s="3">
        <v>45</v>
      </c>
    </row>
    <row r="404" spans="1:44">
      <c r="A404" s="23">
        <v>902</v>
      </c>
      <c r="B404" s="18" t="s">
        <v>477</v>
      </c>
      <c r="C404" s="3">
        <v>71</v>
      </c>
      <c r="D404" s="3">
        <v>71</v>
      </c>
      <c r="E404" s="3">
        <v>71</v>
      </c>
      <c r="F404" s="3">
        <v>71</v>
      </c>
      <c r="G404" s="3">
        <v>71</v>
      </c>
      <c r="H404" s="3">
        <v>72</v>
      </c>
      <c r="I404" s="3">
        <v>73</v>
      </c>
      <c r="J404" s="3">
        <v>73</v>
      </c>
      <c r="K404" s="3">
        <v>73</v>
      </c>
      <c r="L404" s="3">
        <v>73</v>
      </c>
      <c r="M404" s="3">
        <v>73</v>
      </c>
      <c r="N404" s="3">
        <v>74</v>
      </c>
      <c r="O404" s="3">
        <v>75</v>
      </c>
      <c r="P404" s="3">
        <v>75</v>
      </c>
      <c r="Q404" s="3">
        <v>75</v>
      </c>
      <c r="R404" s="3">
        <v>75</v>
      </c>
      <c r="S404" s="3">
        <v>75</v>
      </c>
      <c r="T404" s="3">
        <v>75</v>
      </c>
      <c r="U404" s="3">
        <v>75</v>
      </c>
      <c r="V404" s="3">
        <v>75</v>
      </c>
      <c r="W404" s="3">
        <v>75</v>
      </c>
      <c r="X404" s="3">
        <v>75</v>
      </c>
      <c r="Y404" s="3">
        <v>75</v>
      </c>
      <c r="Z404" s="3">
        <v>75</v>
      </c>
      <c r="AA404" s="3">
        <v>75</v>
      </c>
      <c r="AB404" s="3">
        <v>76</v>
      </c>
      <c r="AC404" s="3">
        <v>75</v>
      </c>
      <c r="AD404" s="3">
        <v>75</v>
      </c>
      <c r="AE404" s="3">
        <v>75</v>
      </c>
      <c r="AF404" s="3">
        <v>76</v>
      </c>
      <c r="AG404" s="3">
        <v>76</v>
      </c>
      <c r="AH404" s="3">
        <v>77</v>
      </c>
      <c r="AI404" s="3">
        <v>77</v>
      </c>
      <c r="AJ404" s="3">
        <v>77</v>
      </c>
      <c r="AK404" s="3">
        <v>78</v>
      </c>
      <c r="AL404" s="3">
        <v>78</v>
      </c>
      <c r="AM404" s="3">
        <v>78</v>
      </c>
      <c r="AN404" s="3">
        <v>79</v>
      </c>
      <c r="AO404" s="3">
        <v>77</v>
      </c>
      <c r="AP404" s="3">
        <v>78</v>
      </c>
      <c r="AQ404" s="3">
        <v>78</v>
      </c>
      <c r="AR404" s="3">
        <v>75</v>
      </c>
    </row>
    <row r="405" spans="1:44">
      <c r="A405" s="23">
        <v>903</v>
      </c>
      <c r="B405" s="18" t="s">
        <v>478</v>
      </c>
      <c r="C405" s="3">
        <v>14</v>
      </c>
      <c r="D405" s="3">
        <v>14</v>
      </c>
      <c r="E405" s="3">
        <v>14</v>
      </c>
      <c r="F405" s="3">
        <v>14</v>
      </c>
      <c r="G405" s="3">
        <v>14</v>
      </c>
      <c r="H405" s="3">
        <v>14</v>
      </c>
      <c r="I405" s="3">
        <v>14</v>
      </c>
      <c r="J405" s="3">
        <v>14</v>
      </c>
      <c r="K405" s="3">
        <v>14</v>
      </c>
      <c r="L405" s="3">
        <v>14</v>
      </c>
      <c r="M405" s="3">
        <v>14</v>
      </c>
      <c r="N405" s="3">
        <v>14</v>
      </c>
      <c r="O405" s="3">
        <v>14</v>
      </c>
      <c r="P405" s="3">
        <v>14</v>
      </c>
      <c r="Q405" s="3">
        <v>14</v>
      </c>
      <c r="R405" s="3">
        <v>14</v>
      </c>
      <c r="S405" s="3">
        <v>14</v>
      </c>
      <c r="T405" s="3">
        <v>14</v>
      </c>
      <c r="U405" s="3">
        <v>14</v>
      </c>
      <c r="V405" s="3">
        <v>14</v>
      </c>
      <c r="W405" s="3">
        <v>14</v>
      </c>
      <c r="X405" s="3">
        <v>14</v>
      </c>
      <c r="Y405" s="3">
        <v>14</v>
      </c>
      <c r="Z405" s="3">
        <v>14</v>
      </c>
      <c r="AA405" s="3">
        <v>14</v>
      </c>
      <c r="AB405" s="3">
        <v>14</v>
      </c>
      <c r="AC405" s="3">
        <v>14</v>
      </c>
      <c r="AD405" s="3">
        <v>14</v>
      </c>
      <c r="AE405" s="3">
        <v>14</v>
      </c>
      <c r="AF405" s="3">
        <v>14</v>
      </c>
      <c r="AG405" s="3">
        <v>14</v>
      </c>
      <c r="AH405" s="3">
        <v>14</v>
      </c>
      <c r="AI405" s="3">
        <v>14</v>
      </c>
      <c r="AJ405" s="3">
        <v>14</v>
      </c>
      <c r="AK405" s="3">
        <v>14</v>
      </c>
      <c r="AL405" s="3">
        <v>15</v>
      </c>
      <c r="AM405" s="3">
        <v>15</v>
      </c>
      <c r="AN405" s="3">
        <v>15</v>
      </c>
      <c r="AO405" s="3">
        <v>15</v>
      </c>
      <c r="AP405" s="3">
        <v>15</v>
      </c>
      <c r="AQ405" s="3">
        <v>15</v>
      </c>
      <c r="AR405" s="3">
        <v>15</v>
      </c>
    </row>
    <row r="406" spans="1:44">
      <c r="A406" s="23">
        <v>904</v>
      </c>
      <c r="B406" s="18" t="s">
        <v>479</v>
      </c>
      <c r="C406" s="3">
        <v>101</v>
      </c>
      <c r="D406" s="3">
        <v>101</v>
      </c>
      <c r="E406" s="3">
        <v>103</v>
      </c>
      <c r="F406" s="3">
        <v>104</v>
      </c>
      <c r="G406" s="3">
        <v>101</v>
      </c>
      <c r="H406" s="3">
        <v>102</v>
      </c>
      <c r="I406" s="3">
        <v>105</v>
      </c>
      <c r="J406" s="3">
        <v>103</v>
      </c>
      <c r="K406" s="3">
        <v>104</v>
      </c>
      <c r="L406" s="3">
        <v>104</v>
      </c>
      <c r="M406" s="3">
        <v>104</v>
      </c>
      <c r="N406" s="3">
        <v>102</v>
      </c>
      <c r="O406" s="3">
        <v>102</v>
      </c>
      <c r="P406" s="3">
        <v>102</v>
      </c>
      <c r="Q406" s="3">
        <v>102</v>
      </c>
      <c r="R406" s="3">
        <v>102</v>
      </c>
      <c r="S406" s="3">
        <v>102</v>
      </c>
      <c r="T406" s="3">
        <v>104</v>
      </c>
      <c r="U406" s="3">
        <v>107</v>
      </c>
      <c r="V406" s="3">
        <v>108</v>
      </c>
      <c r="W406" s="3">
        <v>108</v>
      </c>
      <c r="X406" s="3">
        <v>108</v>
      </c>
      <c r="Y406" s="3">
        <v>108</v>
      </c>
      <c r="Z406" s="3">
        <v>110</v>
      </c>
      <c r="AA406" s="3">
        <v>110</v>
      </c>
      <c r="AB406" s="3">
        <v>110</v>
      </c>
      <c r="AC406" s="3">
        <v>110</v>
      </c>
      <c r="AD406" s="3">
        <v>113</v>
      </c>
      <c r="AE406" s="3">
        <v>113</v>
      </c>
      <c r="AF406" s="3">
        <v>113</v>
      </c>
      <c r="AG406" s="3">
        <v>115</v>
      </c>
      <c r="AH406" s="3">
        <v>115</v>
      </c>
      <c r="AI406" s="3">
        <v>115</v>
      </c>
      <c r="AJ406" s="3">
        <v>114</v>
      </c>
      <c r="AK406" s="3">
        <v>114</v>
      </c>
      <c r="AL406" s="3">
        <v>114</v>
      </c>
      <c r="AM406" s="3">
        <v>114</v>
      </c>
      <c r="AN406" s="3">
        <v>114</v>
      </c>
      <c r="AO406" s="3">
        <v>115</v>
      </c>
      <c r="AP406" s="3">
        <v>115</v>
      </c>
      <c r="AQ406" s="3">
        <v>115</v>
      </c>
      <c r="AR406" s="3">
        <v>115</v>
      </c>
    </row>
    <row r="407" spans="1:44">
      <c r="A407" s="23">
        <v>905</v>
      </c>
      <c r="B407" s="18" t="s">
        <v>480</v>
      </c>
      <c r="C407" s="3">
        <v>407</v>
      </c>
      <c r="D407" s="3">
        <v>408</v>
      </c>
      <c r="E407" s="3">
        <v>472</v>
      </c>
      <c r="F407" s="3">
        <v>395</v>
      </c>
      <c r="G407" s="3">
        <v>396</v>
      </c>
      <c r="H407" s="3">
        <v>441</v>
      </c>
      <c r="I407" s="3">
        <v>431</v>
      </c>
      <c r="J407" s="3">
        <v>407</v>
      </c>
      <c r="K407" s="3">
        <v>405</v>
      </c>
      <c r="L407" s="3">
        <v>405</v>
      </c>
      <c r="M407" s="3">
        <v>406</v>
      </c>
      <c r="N407" s="3">
        <v>413</v>
      </c>
      <c r="O407" s="3">
        <v>403</v>
      </c>
      <c r="P407" s="3">
        <v>407</v>
      </c>
      <c r="Q407" s="3">
        <v>445</v>
      </c>
      <c r="R407" s="3">
        <v>399</v>
      </c>
      <c r="S407" s="3">
        <v>399</v>
      </c>
      <c r="T407" s="3">
        <v>443</v>
      </c>
      <c r="U407" s="3">
        <v>435</v>
      </c>
      <c r="V407" s="3">
        <v>417</v>
      </c>
      <c r="W407" s="3">
        <v>418</v>
      </c>
      <c r="X407" s="3">
        <v>420</v>
      </c>
      <c r="Y407" s="3">
        <v>421</v>
      </c>
      <c r="Z407" s="3">
        <v>425</v>
      </c>
      <c r="AA407" s="3">
        <v>427</v>
      </c>
      <c r="AB407" s="3">
        <v>420</v>
      </c>
      <c r="AC407" s="3">
        <v>451</v>
      </c>
      <c r="AD407" s="3">
        <v>405</v>
      </c>
      <c r="AE407" s="3">
        <v>407</v>
      </c>
      <c r="AF407" s="3">
        <v>473</v>
      </c>
      <c r="AG407" s="3">
        <v>420</v>
      </c>
      <c r="AH407" s="3">
        <v>420</v>
      </c>
      <c r="AI407" s="3">
        <v>421</v>
      </c>
      <c r="AJ407" s="3">
        <v>421</v>
      </c>
      <c r="AK407" s="3">
        <v>421</v>
      </c>
      <c r="AL407" s="3">
        <v>438</v>
      </c>
      <c r="AM407" s="3">
        <v>423</v>
      </c>
      <c r="AN407" s="3">
        <v>425</v>
      </c>
      <c r="AO407" s="3">
        <v>461</v>
      </c>
      <c r="AP407" s="3">
        <v>416</v>
      </c>
      <c r="AQ407" s="3">
        <v>416</v>
      </c>
      <c r="AR407" s="3">
        <v>473</v>
      </c>
    </row>
    <row r="408" spans="1:44">
      <c r="A408" s="23">
        <v>906</v>
      </c>
      <c r="B408" s="18" t="s">
        <v>481</v>
      </c>
      <c r="C408" s="3">
        <v>20</v>
      </c>
      <c r="D408" s="3">
        <v>20</v>
      </c>
      <c r="E408" s="3">
        <v>20</v>
      </c>
      <c r="F408" s="3">
        <v>20</v>
      </c>
      <c r="G408" s="3">
        <v>20</v>
      </c>
      <c r="H408" s="3">
        <v>20</v>
      </c>
      <c r="I408" s="3">
        <v>20</v>
      </c>
      <c r="J408" s="3">
        <v>20</v>
      </c>
      <c r="K408" s="3">
        <v>20</v>
      </c>
      <c r="L408" s="3">
        <v>20</v>
      </c>
      <c r="M408" s="3">
        <v>20</v>
      </c>
      <c r="N408" s="3">
        <v>20</v>
      </c>
      <c r="O408" s="3">
        <v>20</v>
      </c>
      <c r="P408" s="3">
        <v>20</v>
      </c>
      <c r="Q408" s="3">
        <v>20</v>
      </c>
      <c r="R408" s="3">
        <v>20</v>
      </c>
      <c r="S408" s="3">
        <v>21</v>
      </c>
      <c r="T408" s="3">
        <v>21</v>
      </c>
      <c r="U408" s="3">
        <v>21</v>
      </c>
      <c r="V408" s="3">
        <v>20</v>
      </c>
      <c r="W408" s="3">
        <v>20</v>
      </c>
      <c r="X408" s="3">
        <v>20</v>
      </c>
      <c r="Y408" s="3">
        <v>20</v>
      </c>
      <c r="Z408" s="3">
        <v>20</v>
      </c>
      <c r="AA408" s="3">
        <v>20</v>
      </c>
      <c r="AB408" s="3">
        <v>20</v>
      </c>
      <c r="AC408" s="3">
        <v>20</v>
      </c>
      <c r="AD408" s="3">
        <v>20</v>
      </c>
      <c r="AE408" s="3">
        <v>20</v>
      </c>
      <c r="AF408" s="3">
        <v>20</v>
      </c>
      <c r="AG408" s="3">
        <v>20</v>
      </c>
      <c r="AH408" s="3">
        <v>20</v>
      </c>
      <c r="AI408" s="3">
        <v>20</v>
      </c>
      <c r="AJ408" s="3">
        <v>20</v>
      </c>
      <c r="AK408" s="3">
        <v>20</v>
      </c>
      <c r="AL408" s="3">
        <v>20</v>
      </c>
      <c r="AM408" s="3">
        <v>20</v>
      </c>
      <c r="AN408" s="3">
        <v>20</v>
      </c>
      <c r="AO408" s="3">
        <v>21</v>
      </c>
      <c r="AP408" s="3">
        <v>21</v>
      </c>
      <c r="AQ408" s="3">
        <v>20</v>
      </c>
      <c r="AR408" s="3">
        <v>20</v>
      </c>
    </row>
    <row r="409" spans="1:44">
      <c r="A409" s="23">
        <v>1002</v>
      </c>
      <c r="B409" s="18" t="s">
        <v>482</v>
      </c>
      <c r="C409" s="3">
        <v>212</v>
      </c>
      <c r="D409" s="3">
        <v>210</v>
      </c>
      <c r="E409" s="3">
        <v>210</v>
      </c>
      <c r="F409" s="3">
        <v>209</v>
      </c>
      <c r="G409" s="3">
        <v>210</v>
      </c>
      <c r="H409" s="3">
        <v>212</v>
      </c>
      <c r="I409" s="3">
        <v>215</v>
      </c>
      <c r="J409" s="3">
        <v>217</v>
      </c>
      <c r="K409" s="3">
        <v>218</v>
      </c>
      <c r="L409" s="3">
        <v>219</v>
      </c>
      <c r="M409" s="3">
        <v>221</v>
      </c>
      <c r="N409" s="3">
        <v>219</v>
      </c>
      <c r="O409" s="3">
        <v>219</v>
      </c>
      <c r="P409" s="3">
        <v>219</v>
      </c>
      <c r="Q409" s="3">
        <v>219</v>
      </c>
      <c r="R409" s="3">
        <v>219</v>
      </c>
      <c r="S409" s="3">
        <v>219</v>
      </c>
      <c r="T409" s="3">
        <v>219</v>
      </c>
      <c r="U409" s="3">
        <v>220</v>
      </c>
      <c r="V409" s="3">
        <v>221</v>
      </c>
      <c r="W409" s="3">
        <v>222</v>
      </c>
      <c r="X409" s="3">
        <v>220</v>
      </c>
      <c r="Y409" s="3">
        <v>221</v>
      </c>
      <c r="Z409" s="3">
        <v>221</v>
      </c>
      <c r="AA409" s="3">
        <v>221</v>
      </c>
      <c r="AB409" s="3">
        <v>221</v>
      </c>
      <c r="AC409" s="3">
        <v>221</v>
      </c>
      <c r="AD409" s="3">
        <v>221</v>
      </c>
      <c r="AE409" s="3">
        <v>221</v>
      </c>
      <c r="AF409" s="3">
        <v>220</v>
      </c>
      <c r="AG409" s="3">
        <v>220</v>
      </c>
      <c r="AH409" s="3">
        <v>220</v>
      </c>
      <c r="AI409" s="3">
        <v>220</v>
      </c>
      <c r="AJ409" s="3">
        <v>219</v>
      </c>
      <c r="AK409" s="3">
        <v>220</v>
      </c>
      <c r="AL409" s="3">
        <v>219</v>
      </c>
      <c r="AM409" s="3">
        <v>220</v>
      </c>
      <c r="AN409" s="3">
        <v>220</v>
      </c>
      <c r="AO409" s="3">
        <v>220</v>
      </c>
      <c r="AP409" s="3">
        <v>219</v>
      </c>
      <c r="AQ409" s="3">
        <v>219</v>
      </c>
      <c r="AR409" s="3">
        <v>220</v>
      </c>
    </row>
    <row r="410" spans="1:44">
      <c r="A410" s="23">
        <v>1003</v>
      </c>
      <c r="B410" s="18" t="s">
        <v>483</v>
      </c>
      <c r="C410" s="3">
        <v>305</v>
      </c>
      <c r="D410" s="3">
        <v>308</v>
      </c>
      <c r="E410" s="3">
        <v>309</v>
      </c>
      <c r="F410" s="3">
        <v>309</v>
      </c>
      <c r="G410" s="3">
        <v>308</v>
      </c>
      <c r="H410" s="3">
        <v>311</v>
      </c>
      <c r="I410" s="3">
        <v>316</v>
      </c>
      <c r="J410" s="3">
        <v>314</v>
      </c>
      <c r="K410" s="3">
        <v>313</v>
      </c>
      <c r="L410" s="3">
        <v>311</v>
      </c>
      <c r="M410" s="3">
        <v>311</v>
      </c>
      <c r="N410" s="3">
        <v>312</v>
      </c>
      <c r="O410" s="3">
        <v>312</v>
      </c>
      <c r="P410" s="3">
        <v>313</v>
      </c>
      <c r="Q410" s="3">
        <v>312</v>
      </c>
      <c r="R410" s="3">
        <v>313</v>
      </c>
      <c r="S410" s="3">
        <v>313</v>
      </c>
      <c r="T410" s="3">
        <v>315</v>
      </c>
      <c r="U410" s="3">
        <v>314</v>
      </c>
      <c r="V410" s="3">
        <v>314</v>
      </c>
      <c r="W410" s="3">
        <v>318</v>
      </c>
      <c r="X410" s="3">
        <v>317</v>
      </c>
      <c r="Y410" s="3">
        <v>319</v>
      </c>
      <c r="Z410" s="3">
        <v>318</v>
      </c>
      <c r="AA410" s="3">
        <v>317</v>
      </c>
      <c r="AB410" s="3">
        <v>316</v>
      </c>
      <c r="AC410" s="3">
        <v>316</v>
      </c>
      <c r="AD410" s="3">
        <v>314</v>
      </c>
      <c r="AE410" s="3">
        <v>316</v>
      </c>
      <c r="AF410" s="3">
        <v>320</v>
      </c>
      <c r="AG410" s="3">
        <v>323</v>
      </c>
      <c r="AH410" s="3">
        <v>326</v>
      </c>
      <c r="AI410" s="3">
        <v>327</v>
      </c>
      <c r="AJ410" s="3">
        <v>329</v>
      </c>
      <c r="AK410" s="3">
        <v>326</v>
      </c>
      <c r="AL410" s="3">
        <v>328</v>
      </c>
      <c r="AM410" s="3">
        <v>333</v>
      </c>
      <c r="AN410" s="3">
        <v>334</v>
      </c>
      <c r="AO410" s="3">
        <v>335</v>
      </c>
      <c r="AP410" s="3">
        <v>336</v>
      </c>
      <c r="AQ410" s="3">
        <v>337</v>
      </c>
      <c r="AR410" s="3">
        <v>338</v>
      </c>
    </row>
    <row r="411" spans="1:44">
      <c r="A411" s="23">
        <v>1004</v>
      </c>
      <c r="B411" s="18" t="s">
        <v>484</v>
      </c>
      <c r="C411" s="3">
        <v>32</v>
      </c>
      <c r="D411" s="3">
        <v>32</v>
      </c>
      <c r="E411" s="3">
        <v>32</v>
      </c>
      <c r="F411" s="3">
        <v>31</v>
      </c>
      <c r="G411" s="3">
        <v>31</v>
      </c>
      <c r="H411" s="3">
        <v>31</v>
      </c>
      <c r="I411" s="3">
        <v>32</v>
      </c>
      <c r="J411" s="3">
        <v>32</v>
      </c>
      <c r="K411" s="3">
        <v>32</v>
      </c>
      <c r="L411" s="3">
        <v>32</v>
      </c>
      <c r="M411" s="3">
        <v>32</v>
      </c>
      <c r="N411" s="3">
        <v>32</v>
      </c>
      <c r="O411" s="3">
        <v>32</v>
      </c>
      <c r="P411" s="3">
        <v>32</v>
      </c>
      <c r="Q411" s="3">
        <v>32</v>
      </c>
      <c r="R411" s="3">
        <v>32</v>
      </c>
      <c r="S411" s="3">
        <v>32</v>
      </c>
      <c r="T411" s="3">
        <v>31</v>
      </c>
      <c r="U411" s="3">
        <v>31</v>
      </c>
      <c r="V411" s="3">
        <v>31</v>
      </c>
      <c r="W411" s="3">
        <v>31</v>
      </c>
      <c r="X411" s="3">
        <v>32</v>
      </c>
      <c r="Y411" s="3">
        <v>32</v>
      </c>
      <c r="Z411" s="3">
        <v>32</v>
      </c>
      <c r="AA411" s="3">
        <v>32</v>
      </c>
      <c r="AB411" s="3">
        <v>28</v>
      </c>
      <c r="AC411" s="3">
        <v>28</v>
      </c>
      <c r="AD411" s="3">
        <v>28</v>
      </c>
      <c r="AE411" s="3">
        <v>28</v>
      </c>
      <c r="AF411" s="3">
        <v>28</v>
      </c>
      <c r="AG411" s="3">
        <v>28</v>
      </c>
      <c r="AH411" s="3">
        <v>28</v>
      </c>
      <c r="AI411" s="3">
        <v>27</v>
      </c>
      <c r="AJ411" s="3">
        <v>27</v>
      </c>
      <c r="AK411" s="3">
        <v>27</v>
      </c>
      <c r="AL411" s="3">
        <v>27</v>
      </c>
      <c r="AM411" s="3">
        <v>27</v>
      </c>
      <c r="AN411" s="3">
        <v>27</v>
      </c>
      <c r="AO411" s="3">
        <v>27</v>
      </c>
      <c r="AP411" s="3">
        <v>27</v>
      </c>
      <c r="AQ411" s="3">
        <v>28</v>
      </c>
      <c r="AR411" s="3">
        <v>28</v>
      </c>
    </row>
    <row r="412" spans="1:44">
      <c r="A412" s="23">
        <v>1005</v>
      </c>
      <c r="B412" s="18" t="s">
        <v>485</v>
      </c>
      <c r="C412" s="3">
        <v>11</v>
      </c>
      <c r="D412" s="3">
        <v>11</v>
      </c>
      <c r="E412" s="3">
        <v>11</v>
      </c>
      <c r="F412" s="3">
        <v>11</v>
      </c>
      <c r="G412" s="3">
        <v>11</v>
      </c>
      <c r="H412" s="3">
        <v>11</v>
      </c>
      <c r="I412" s="3">
        <v>11</v>
      </c>
      <c r="J412" s="3">
        <v>11</v>
      </c>
      <c r="K412" s="3">
        <v>11</v>
      </c>
      <c r="L412" s="3">
        <v>11</v>
      </c>
      <c r="M412" s="3">
        <v>11</v>
      </c>
      <c r="N412" s="3">
        <v>11</v>
      </c>
      <c r="O412" s="3">
        <v>11</v>
      </c>
      <c r="P412" s="3">
        <v>11</v>
      </c>
      <c r="Q412" s="3">
        <v>10</v>
      </c>
      <c r="R412" s="3">
        <v>10</v>
      </c>
      <c r="S412" s="3">
        <v>10</v>
      </c>
      <c r="T412" s="3">
        <v>10</v>
      </c>
      <c r="U412" s="3">
        <v>11</v>
      </c>
      <c r="V412" s="3">
        <v>11</v>
      </c>
      <c r="W412" s="3">
        <v>10</v>
      </c>
      <c r="X412" s="3">
        <v>9</v>
      </c>
      <c r="Y412" s="3">
        <v>9</v>
      </c>
      <c r="Z412" s="3">
        <v>9</v>
      </c>
      <c r="AA412" s="3">
        <v>9</v>
      </c>
      <c r="AB412" s="3">
        <v>9</v>
      </c>
      <c r="AC412" s="3">
        <v>9</v>
      </c>
      <c r="AD412" s="3">
        <v>9</v>
      </c>
      <c r="AE412" s="3">
        <v>9</v>
      </c>
      <c r="AF412" s="3">
        <v>9</v>
      </c>
      <c r="AG412" s="3">
        <v>9</v>
      </c>
      <c r="AH412" s="3">
        <v>9</v>
      </c>
      <c r="AI412" s="3">
        <v>9</v>
      </c>
      <c r="AJ412" s="3">
        <v>9</v>
      </c>
      <c r="AK412" s="3">
        <v>9</v>
      </c>
      <c r="AL412" s="3">
        <v>9</v>
      </c>
      <c r="AM412" s="3">
        <v>9</v>
      </c>
      <c r="AN412" s="3">
        <v>8</v>
      </c>
      <c r="AO412" s="3">
        <v>8</v>
      </c>
      <c r="AP412" s="3">
        <v>8</v>
      </c>
      <c r="AQ412" s="3">
        <v>8</v>
      </c>
      <c r="AR412" s="3">
        <v>8</v>
      </c>
    </row>
  </sheetData>
  <phoneticPr fontId="2"/>
  <pageMargins left="0.75" right="0.72" top="1" bottom="1" header="0.51200000000000001" footer="0.51200000000000001"/>
  <pageSetup paperSize="9" orientation="portrait" r:id="rId1"/>
  <headerFooter alignWithMargins="0">
    <oddHeader>&amp;C&amp;"ＭＳ Ｐゴシック,太字"&amp;16住所（旧字名）別人口集計表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955A8-D22C-4B44-B390-ECCBD6267E95}">
  <dimension ref="A1:AM412"/>
  <sheetViews>
    <sheetView topLeftCell="I357" zoomScale="70" zoomScaleNormal="70" workbookViewId="0">
      <selection activeCell="C1" sqref="C1:AL412"/>
    </sheetView>
  </sheetViews>
  <sheetFormatPr defaultRowHeight="14.25"/>
  <cols>
    <col min="1" max="1" width="8.875" style="2" customWidth="1"/>
    <col min="2" max="2" width="17.625" style="4" customWidth="1"/>
    <col min="3" max="38" width="11.125" style="4" bestFit="1" customWidth="1"/>
  </cols>
  <sheetData>
    <row r="1" spans="1:38">
      <c r="A1" s="53"/>
      <c r="B1" s="54"/>
      <c r="C1" s="37" t="s">
        <v>487</v>
      </c>
      <c r="D1" s="37" t="s">
        <v>486</v>
      </c>
      <c r="E1" s="37" t="s">
        <v>348</v>
      </c>
      <c r="F1" s="37" t="s">
        <v>347</v>
      </c>
      <c r="G1" s="37" t="s">
        <v>346</v>
      </c>
      <c r="H1" s="37" t="s">
        <v>345</v>
      </c>
      <c r="I1" s="37" t="s">
        <v>344</v>
      </c>
      <c r="J1" s="37" t="s">
        <v>343</v>
      </c>
      <c r="K1" s="37" t="s">
        <v>342</v>
      </c>
      <c r="L1" s="37" t="s">
        <v>341</v>
      </c>
      <c r="M1" s="37" t="s">
        <v>340</v>
      </c>
      <c r="N1" s="37" t="s">
        <v>339</v>
      </c>
      <c r="O1" s="37" t="s">
        <v>338</v>
      </c>
      <c r="P1" s="37" t="s">
        <v>337</v>
      </c>
      <c r="Q1" s="37" t="s">
        <v>336</v>
      </c>
      <c r="R1" s="37" t="s">
        <v>335</v>
      </c>
      <c r="S1" s="37" t="s">
        <v>334</v>
      </c>
      <c r="T1" s="37" t="s">
        <v>333</v>
      </c>
      <c r="U1" s="37" t="s">
        <v>315</v>
      </c>
      <c r="V1" s="37" t="s">
        <v>316</v>
      </c>
      <c r="W1" s="37" t="s">
        <v>317</v>
      </c>
      <c r="X1" s="37" t="s">
        <v>318</v>
      </c>
      <c r="Y1" s="37" t="s">
        <v>319</v>
      </c>
      <c r="Z1" s="37" t="s">
        <v>320</v>
      </c>
      <c r="AA1" s="37" t="s">
        <v>321</v>
      </c>
      <c r="AB1" s="37" t="s">
        <v>322</v>
      </c>
      <c r="AC1" s="37" t="s">
        <v>323</v>
      </c>
      <c r="AD1" s="37" t="s">
        <v>324</v>
      </c>
      <c r="AE1" s="37" t="s">
        <v>325</v>
      </c>
      <c r="AF1" s="37" t="s">
        <v>326</v>
      </c>
      <c r="AG1" s="37" t="s">
        <v>327</v>
      </c>
      <c r="AH1" s="37" t="s">
        <v>328</v>
      </c>
      <c r="AI1" s="37" t="s">
        <v>329</v>
      </c>
      <c r="AJ1" s="37" t="s">
        <v>330</v>
      </c>
      <c r="AK1" s="37" t="s">
        <v>331</v>
      </c>
      <c r="AL1" s="37" t="s">
        <v>332</v>
      </c>
    </row>
    <row r="2" spans="1:38">
      <c r="A2" s="22">
        <v>101</v>
      </c>
      <c r="B2" s="17" t="s">
        <v>349</v>
      </c>
      <c r="C2" s="21">
        <v>801</v>
      </c>
      <c r="D2" s="21">
        <v>800</v>
      </c>
      <c r="E2" s="21">
        <v>801</v>
      </c>
      <c r="F2" s="21">
        <v>800</v>
      </c>
      <c r="G2" s="21">
        <v>798</v>
      </c>
      <c r="H2" s="21">
        <v>796</v>
      </c>
      <c r="I2" s="21">
        <v>796</v>
      </c>
      <c r="J2" s="21">
        <v>792</v>
      </c>
      <c r="K2" s="21">
        <v>794</v>
      </c>
      <c r="L2" s="21">
        <v>794</v>
      </c>
      <c r="M2" s="21">
        <v>791</v>
      </c>
      <c r="N2" s="21">
        <v>787</v>
      </c>
      <c r="O2" s="21">
        <v>787</v>
      </c>
      <c r="P2" s="21">
        <v>782</v>
      </c>
      <c r="Q2" s="21">
        <v>779</v>
      </c>
      <c r="R2" s="21">
        <v>778</v>
      </c>
      <c r="S2" s="21">
        <v>779</v>
      </c>
      <c r="T2" s="21">
        <v>781</v>
      </c>
      <c r="U2" s="21">
        <v>781</v>
      </c>
      <c r="V2" s="21">
        <v>779</v>
      </c>
      <c r="W2" s="21">
        <v>774</v>
      </c>
      <c r="X2" s="21">
        <v>775</v>
      </c>
      <c r="Y2" s="21">
        <v>775</v>
      </c>
      <c r="Z2" s="21">
        <v>775</v>
      </c>
      <c r="AA2" s="21">
        <v>770</v>
      </c>
      <c r="AB2" s="21">
        <v>763</v>
      </c>
      <c r="AC2" s="21">
        <v>759</v>
      </c>
      <c r="AD2" s="21">
        <v>759</v>
      </c>
      <c r="AE2" s="21">
        <v>757</v>
      </c>
      <c r="AF2" s="21">
        <v>757</v>
      </c>
      <c r="AG2" s="21">
        <v>757</v>
      </c>
      <c r="AH2" s="21">
        <v>758</v>
      </c>
      <c r="AI2" s="21">
        <v>755</v>
      </c>
      <c r="AJ2" s="21">
        <v>754</v>
      </c>
      <c r="AK2" s="21">
        <v>751</v>
      </c>
      <c r="AL2" s="21">
        <v>753</v>
      </c>
    </row>
    <row r="3" spans="1:38">
      <c r="A3" s="23">
        <v>102</v>
      </c>
      <c r="B3" s="18" t="s">
        <v>350</v>
      </c>
      <c r="C3" s="20">
        <v>70</v>
      </c>
      <c r="D3" s="20">
        <v>69</v>
      </c>
      <c r="E3" s="20">
        <v>68</v>
      </c>
      <c r="F3" s="20">
        <v>68</v>
      </c>
      <c r="G3" s="20">
        <v>68</v>
      </c>
      <c r="H3" s="20">
        <v>68</v>
      </c>
      <c r="I3" s="20">
        <v>69</v>
      </c>
      <c r="J3" s="20">
        <v>69</v>
      </c>
      <c r="K3" s="20">
        <v>69</v>
      </c>
      <c r="L3" s="20">
        <v>68</v>
      </c>
      <c r="M3" s="20">
        <v>68</v>
      </c>
      <c r="N3" s="20">
        <v>68</v>
      </c>
      <c r="O3" s="20">
        <v>66</v>
      </c>
      <c r="P3" s="20">
        <v>66</v>
      </c>
      <c r="Q3" s="20">
        <v>66</v>
      </c>
      <c r="R3" s="20">
        <v>66</v>
      </c>
      <c r="S3" s="20">
        <v>66</v>
      </c>
      <c r="T3" s="20">
        <v>64</v>
      </c>
      <c r="U3" s="20">
        <v>64</v>
      </c>
      <c r="V3" s="20">
        <v>64</v>
      </c>
      <c r="W3" s="20">
        <v>64</v>
      </c>
      <c r="X3" s="20">
        <v>64</v>
      </c>
      <c r="Y3" s="20">
        <v>64</v>
      </c>
      <c r="Z3" s="20">
        <v>65</v>
      </c>
      <c r="AA3" s="20">
        <v>63</v>
      </c>
      <c r="AB3" s="20">
        <v>64</v>
      </c>
      <c r="AC3" s="20">
        <v>64</v>
      </c>
      <c r="AD3" s="20">
        <v>64</v>
      </c>
      <c r="AE3" s="20">
        <v>64</v>
      </c>
      <c r="AF3" s="20">
        <v>63</v>
      </c>
      <c r="AG3" s="20">
        <v>63</v>
      </c>
      <c r="AH3" s="20">
        <v>63</v>
      </c>
      <c r="AI3" s="20">
        <v>63</v>
      </c>
      <c r="AJ3" s="20">
        <v>63</v>
      </c>
      <c r="AK3" s="20">
        <v>63</v>
      </c>
      <c r="AL3" s="20">
        <v>63</v>
      </c>
    </row>
    <row r="4" spans="1:38">
      <c r="A4" s="23">
        <v>103</v>
      </c>
      <c r="B4" s="18" t="s">
        <v>351</v>
      </c>
      <c r="C4" s="20">
        <v>2</v>
      </c>
      <c r="D4" s="20">
        <v>2</v>
      </c>
      <c r="E4" s="20">
        <v>2</v>
      </c>
      <c r="F4" s="20">
        <v>2</v>
      </c>
      <c r="G4" s="20">
        <v>2</v>
      </c>
      <c r="H4" s="20">
        <v>2</v>
      </c>
      <c r="I4" s="20">
        <v>2</v>
      </c>
      <c r="J4" s="20">
        <v>2</v>
      </c>
      <c r="K4" s="20">
        <v>2</v>
      </c>
      <c r="L4" s="20">
        <v>2</v>
      </c>
      <c r="M4" s="20">
        <v>2</v>
      </c>
      <c r="N4" s="20">
        <v>2</v>
      </c>
      <c r="O4" s="20">
        <v>2</v>
      </c>
      <c r="P4" s="20">
        <v>2</v>
      </c>
      <c r="Q4" s="20">
        <v>2</v>
      </c>
      <c r="R4" s="20">
        <v>2</v>
      </c>
      <c r="S4" s="20">
        <v>2</v>
      </c>
      <c r="T4" s="20">
        <v>2</v>
      </c>
      <c r="U4" s="20">
        <v>2</v>
      </c>
      <c r="V4" s="20">
        <v>2</v>
      </c>
      <c r="W4" s="20">
        <v>2</v>
      </c>
      <c r="X4" s="20">
        <v>2</v>
      </c>
      <c r="Y4" s="20">
        <v>2</v>
      </c>
      <c r="Z4" s="20">
        <v>2</v>
      </c>
      <c r="AA4" s="20">
        <v>2</v>
      </c>
      <c r="AB4" s="20">
        <v>2</v>
      </c>
      <c r="AC4" s="20">
        <v>2</v>
      </c>
      <c r="AD4" s="20">
        <v>2</v>
      </c>
      <c r="AE4" s="20">
        <v>2</v>
      </c>
      <c r="AF4" s="20">
        <v>2</v>
      </c>
      <c r="AG4" s="20">
        <v>2</v>
      </c>
      <c r="AH4" s="20">
        <v>2</v>
      </c>
      <c r="AI4" s="20">
        <v>2</v>
      </c>
      <c r="AJ4" s="20">
        <v>2</v>
      </c>
      <c r="AK4" s="20">
        <v>2</v>
      </c>
      <c r="AL4" s="20">
        <v>2</v>
      </c>
    </row>
    <row r="5" spans="1:38">
      <c r="A5" s="23">
        <v>201</v>
      </c>
      <c r="B5" s="18" t="s">
        <v>352</v>
      </c>
      <c r="C5" s="20">
        <v>9</v>
      </c>
      <c r="D5" s="20">
        <v>9</v>
      </c>
      <c r="E5" s="20">
        <v>9</v>
      </c>
      <c r="F5" s="20">
        <v>9</v>
      </c>
      <c r="G5" s="20">
        <v>9</v>
      </c>
      <c r="H5" s="20">
        <v>9</v>
      </c>
      <c r="I5" s="20">
        <v>9</v>
      </c>
      <c r="J5" s="20">
        <v>9</v>
      </c>
      <c r="K5" s="20">
        <v>8</v>
      </c>
      <c r="L5" s="20">
        <v>8</v>
      </c>
      <c r="M5" s="20">
        <v>8</v>
      </c>
      <c r="N5" s="20">
        <v>8</v>
      </c>
      <c r="O5" s="20">
        <v>8</v>
      </c>
      <c r="P5" s="20">
        <v>8</v>
      </c>
      <c r="Q5" s="20">
        <v>8</v>
      </c>
      <c r="R5" s="20">
        <v>8</v>
      </c>
      <c r="S5" s="20">
        <v>8</v>
      </c>
      <c r="T5" s="20">
        <v>8</v>
      </c>
      <c r="U5" s="20">
        <v>8</v>
      </c>
      <c r="V5" s="20">
        <v>8</v>
      </c>
      <c r="W5" s="20">
        <v>8</v>
      </c>
      <c r="X5" s="20">
        <v>8</v>
      </c>
      <c r="Y5" s="20">
        <v>8</v>
      </c>
      <c r="Z5" s="20">
        <v>8</v>
      </c>
      <c r="AA5" s="20">
        <v>8</v>
      </c>
      <c r="AB5" s="20">
        <v>8</v>
      </c>
      <c r="AC5" s="20">
        <v>8</v>
      </c>
      <c r="AD5" s="20">
        <v>8</v>
      </c>
      <c r="AE5" s="20">
        <v>8</v>
      </c>
      <c r="AF5" s="20">
        <v>8</v>
      </c>
      <c r="AG5" s="20">
        <v>8</v>
      </c>
      <c r="AH5" s="20">
        <v>8</v>
      </c>
      <c r="AI5" s="20">
        <v>8</v>
      </c>
      <c r="AJ5" s="20">
        <v>8</v>
      </c>
      <c r="AK5" s="20">
        <v>8</v>
      </c>
      <c r="AL5" s="20">
        <v>8</v>
      </c>
    </row>
    <row r="6" spans="1:38">
      <c r="A6" s="23">
        <v>202</v>
      </c>
      <c r="B6" s="18" t="s">
        <v>353</v>
      </c>
      <c r="C6" s="20">
        <v>14</v>
      </c>
      <c r="D6" s="20">
        <v>14</v>
      </c>
      <c r="E6" s="20">
        <v>14</v>
      </c>
      <c r="F6" s="20">
        <v>14</v>
      </c>
      <c r="G6" s="20">
        <v>14</v>
      </c>
      <c r="H6" s="20">
        <v>14</v>
      </c>
      <c r="I6" s="20">
        <v>14</v>
      </c>
      <c r="J6" s="20">
        <v>14</v>
      </c>
      <c r="K6" s="20">
        <v>14</v>
      </c>
      <c r="L6" s="20">
        <v>14</v>
      </c>
      <c r="M6" s="20">
        <v>14</v>
      </c>
      <c r="N6" s="20">
        <v>14</v>
      </c>
      <c r="O6" s="20">
        <v>14</v>
      </c>
      <c r="P6" s="20">
        <v>14</v>
      </c>
      <c r="Q6" s="20">
        <v>14</v>
      </c>
      <c r="R6" s="20">
        <v>14</v>
      </c>
      <c r="S6" s="20">
        <v>14</v>
      </c>
      <c r="T6" s="20">
        <v>14</v>
      </c>
      <c r="U6" s="20">
        <v>14</v>
      </c>
      <c r="V6" s="20">
        <v>14</v>
      </c>
      <c r="W6" s="20">
        <v>15</v>
      </c>
      <c r="X6" s="20">
        <v>15</v>
      </c>
      <c r="Y6" s="20">
        <v>17</v>
      </c>
      <c r="Z6" s="20">
        <v>16</v>
      </c>
      <c r="AA6" s="20">
        <v>15</v>
      </c>
      <c r="AB6" s="20">
        <v>15</v>
      </c>
      <c r="AC6" s="20">
        <v>15</v>
      </c>
      <c r="AD6" s="20">
        <v>15</v>
      </c>
      <c r="AE6" s="20">
        <v>15</v>
      </c>
      <c r="AF6" s="20">
        <v>15</v>
      </c>
      <c r="AG6" s="20">
        <v>14</v>
      </c>
      <c r="AH6" s="20">
        <v>14</v>
      </c>
      <c r="AI6" s="20">
        <v>14</v>
      </c>
      <c r="AJ6" s="20">
        <v>14</v>
      </c>
      <c r="AK6" s="20">
        <v>14</v>
      </c>
      <c r="AL6" s="20">
        <v>14</v>
      </c>
    </row>
    <row r="7" spans="1:38">
      <c r="A7" s="23">
        <v>203</v>
      </c>
      <c r="B7" s="18" t="s">
        <v>354</v>
      </c>
      <c r="C7" s="20">
        <v>13</v>
      </c>
      <c r="D7" s="20">
        <v>13</v>
      </c>
      <c r="E7" s="20">
        <v>13</v>
      </c>
      <c r="F7" s="20">
        <v>13</v>
      </c>
      <c r="G7" s="20">
        <v>13</v>
      </c>
      <c r="H7" s="20">
        <v>13</v>
      </c>
      <c r="I7" s="20">
        <v>13</v>
      </c>
      <c r="J7" s="20">
        <v>13</v>
      </c>
      <c r="K7" s="20">
        <v>13</v>
      </c>
      <c r="L7" s="20">
        <v>13</v>
      </c>
      <c r="M7" s="20">
        <v>13</v>
      </c>
      <c r="N7" s="20">
        <v>13</v>
      </c>
      <c r="O7" s="20">
        <v>13</v>
      </c>
      <c r="P7" s="20">
        <v>13</v>
      </c>
      <c r="Q7" s="20">
        <v>13</v>
      </c>
      <c r="R7" s="20">
        <v>13</v>
      </c>
      <c r="S7" s="20">
        <v>13</v>
      </c>
      <c r="T7" s="20">
        <v>13</v>
      </c>
      <c r="U7" s="20">
        <v>13</v>
      </c>
      <c r="V7" s="20">
        <v>13</v>
      </c>
      <c r="W7" s="20">
        <v>13</v>
      </c>
      <c r="X7" s="20">
        <v>13</v>
      </c>
      <c r="Y7" s="20">
        <v>13</v>
      </c>
      <c r="Z7" s="20">
        <v>13</v>
      </c>
      <c r="AA7" s="20">
        <v>13</v>
      </c>
      <c r="AB7" s="20">
        <v>13</v>
      </c>
      <c r="AC7" s="20">
        <v>13</v>
      </c>
      <c r="AD7" s="20">
        <v>13</v>
      </c>
      <c r="AE7" s="20">
        <v>13</v>
      </c>
      <c r="AF7" s="20">
        <v>13</v>
      </c>
      <c r="AG7" s="20">
        <v>13</v>
      </c>
      <c r="AH7" s="20">
        <v>13</v>
      </c>
      <c r="AI7" s="20">
        <v>13</v>
      </c>
      <c r="AJ7" s="20">
        <v>13</v>
      </c>
      <c r="AK7" s="20">
        <v>13</v>
      </c>
      <c r="AL7" s="20">
        <v>13</v>
      </c>
    </row>
    <row r="8" spans="1:38">
      <c r="A8" s="23">
        <v>204</v>
      </c>
      <c r="B8" s="18" t="s">
        <v>355</v>
      </c>
      <c r="C8" s="20">
        <v>6</v>
      </c>
      <c r="D8" s="20">
        <v>6</v>
      </c>
      <c r="E8" s="20">
        <v>6</v>
      </c>
      <c r="F8" s="20">
        <v>6</v>
      </c>
      <c r="G8" s="20">
        <v>6</v>
      </c>
      <c r="H8" s="20">
        <v>6</v>
      </c>
      <c r="I8" s="20">
        <v>6</v>
      </c>
      <c r="J8" s="20">
        <v>6</v>
      </c>
      <c r="K8" s="20">
        <v>6</v>
      </c>
      <c r="L8" s="20">
        <v>6</v>
      </c>
      <c r="M8" s="20">
        <v>6</v>
      </c>
      <c r="N8" s="20">
        <v>6</v>
      </c>
      <c r="O8" s="20">
        <v>6</v>
      </c>
      <c r="P8" s="20">
        <v>6</v>
      </c>
      <c r="Q8" s="20">
        <v>6</v>
      </c>
      <c r="R8" s="20">
        <v>6</v>
      </c>
      <c r="S8" s="20">
        <v>6</v>
      </c>
      <c r="T8" s="20">
        <v>6</v>
      </c>
      <c r="U8" s="20">
        <v>6</v>
      </c>
      <c r="V8" s="20">
        <v>6</v>
      </c>
      <c r="W8" s="20">
        <v>6</v>
      </c>
      <c r="X8" s="20">
        <v>6</v>
      </c>
      <c r="Y8" s="20">
        <v>6</v>
      </c>
      <c r="Z8" s="20">
        <v>6</v>
      </c>
      <c r="AA8" s="20">
        <v>6</v>
      </c>
      <c r="AB8" s="20">
        <v>6</v>
      </c>
      <c r="AC8" s="20">
        <v>6</v>
      </c>
      <c r="AD8" s="20">
        <v>6</v>
      </c>
      <c r="AE8" s="20">
        <v>6</v>
      </c>
      <c r="AF8" s="20">
        <v>6</v>
      </c>
      <c r="AG8" s="20">
        <v>6</v>
      </c>
      <c r="AH8" s="20">
        <v>6</v>
      </c>
      <c r="AI8" s="20">
        <v>6</v>
      </c>
      <c r="AJ8" s="20">
        <v>6</v>
      </c>
      <c r="AK8" s="20">
        <v>6</v>
      </c>
      <c r="AL8" s="20">
        <v>6</v>
      </c>
    </row>
    <row r="9" spans="1:38">
      <c r="A9" s="23">
        <v>205</v>
      </c>
      <c r="B9" s="18" t="s">
        <v>356</v>
      </c>
      <c r="C9" s="20">
        <v>9</v>
      </c>
      <c r="D9" s="20">
        <v>9</v>
      </c>
      <c r="E9" s="20">
        <v>9</v>
      </c>
      <c r="F9" s="20">
        <v>9</v>
      </c>
      <c r="G9" s="20">
        <v>9</v>
      </c>
      <c r="H9" s="20">
        <v>9</v>
      </c>
      <c r="I9" s="20">
        <v>9</v>
      </c>
      <c r="J9" s="20">
        <v>9</v>
      </c>
      <c r="K9" s="20">
        <v>9</v>
      </c>
      <c r="L9" s="20">
        <v>9</v>
      </c>
      <c r="M9" s="20">
        <v>9</v>
      </c>
      <c r="N9" s="20">
        <v>9</v>
      </c>
      <c r="O9" s="20">
        <v>9</v>
      </c>
      <c r="P9" s="20">
        <v>9</v>
      </c>
      <c r="Q9" s="20">
        <v>9</v>
      </c>
      <c r="R9" s="20">
        <v>9</v>
      </c>
      <c r="S9" s="20">
        <v>9</v>
      </c>
      <c r="T9" s="20">
        <v>9</v>
      </c>
      <c r="U9" s="20">
        <v>9</v>
      </c>
      <c r="V9" s="20">
        <v>9</v>
      </c>
      <c r="W9" s="20">
        <v>9</v>
      </c>
      <c r="X9" s="20">
        <v>9</v>
      </c>
      <c r="Y9" s="20">
        <v>9</v>
      </c>
      <c r="Z9" s="20">
        <v>9</v>
      </c>
      <c r="AA9" s="20">
        <v>9</v>
      </c>
      <c r="AB9" s="20">
        <v>9</v>
      </c>
      <c r="AC9" s="20">
        <v>9</v>
      </c>
      <c r="AD9" s="20">
        <v>9</v>
      </c>
      <c r="AE9" s="20">
        <v>9</v>
      </c>
      <c r="AF9" s="20">
        <v>9</v>
      </c>
      <c r="AG9" s="20">
        <v>9</v>
      </c>
      <c r="AH9" s="20">
        <v>9</v>
      </c>
      <c r="AI9" s="20">
        <v>10</v>
      </c>
      <c r="AJ9" s="20">
        <v>10</v>
      </c>
      <c r="AK9" s="20">
        <v>10</v>
      </c>
      <c r="AL9" s="20">
        <v>10</v>
      </c>
    </row>
    <row r="10" spans="1:38">
      <c r="A10" s="23">
        <v>206</v>
      </c>
      <c r="B10" s="18" t="s">
        <v>357</v>
      </c>
      <c r="C10" s="20">
        <v>74</v>
      </c>
      <c r="D10" s="20">
        <v>77</v>
      </c>
      <c r="E10" s="20">
        <v>79</v>
      </c>
      <c r="F10" s="20">
        <v>79</v>
      </c>
      <c r="G10" s="20">
        <v>80</v>
      </c>
      <c r="H10" s="20">
        <v>80</v>
      </c>
      <c r="I10" s="20">
        <v>80</v>
      </c>
      <c r="J10" s="20">
        <v>81</v>
      </c>
      <c r="K10" s="20">
        <v>81</v>
      </c>
      <c r="L10" s="20">
        <v>81</v>
      </c>
      <c r="M10" s="20">
        <v>80</v>
      </c>
      <c r="N10" s="20">
        <v>78</v>
      </c>
      <c r="O10" s="20">
        <v>78</v>
      </c>
      <c r="P10" s="20">
        <v>77</v>
      </c>
      <c r="Q10" s="20">
        <v>78</v>
      </c>
      <c r="R10" s="20">
        <v>78</v>
      </c>
      <c r="S10" s="20">
        <v>79</v>
      </c>
      <c r="T10" s="20">
        <v>80</v>
      </c>
      <c r="U10" s="20">
        <v>81</v>
      </c>
      <c r="V10" s="20">
        <v>81</v>
      </c>
      <c r="W10" s="20">
        <v>81</v>
      </c>
      <c r="X10" s="20">
        <v>82</v>
      </c>
      <c r="Y10" s="20">
        <v>82</v>
      </c>
      <c r="Z10" s="20">
        <v>82</v>
      </c>
      <c r="AA10" s="20">
        <v>82</v>
      </c>
      <c r="AB10" s="20">
        <v>80</v>
      </c>
      <c r="AC10" s="20">
        <v>81</v>
      </c>
      <c r="AD10" s="20">
        <v>81</v>
      </c>
      <c r="AE10" s="20">
        <v>81</v>
      </c>
      <c r="AF10" s="20">
        <v>81</v>
      </c>
      <c r="AG10" s="20">
        <v>81</v>
      </c>
      <c r="AH10" s="20">
        <v>81</v>
      </c>
      <c r="AI10" s="20">
        <v>82</v>
      </c>
      <c r="AJ10" s="20">
        <v>82</v>
      </c>
      <c r="AK10" s="20">
        <v>82</v>
      </c>
      <c r="AL10" s="20">
        <v>81</v>
      </c>
    </row>
    <row r="11" spans="1:38">
      <c r="A11" s="23">
        <v>207</v>
      </c>
      <c r="B11" s="18" t="s">
        <v>358</v>
      </c>
      <c r="C11" s="20">
        <v>46</v>
      </c>
      <c r="D11" s="20">
        <v>46</v>
      </c>
      <c r="E11" s="20">
        <v>46</v>
      </c>
      <c r="F11" s="20">
        <v>46</v>
      </c>
      <c r="G11" s="20">
        <v>47</v>
      </c>
      <c r="H11" s="20">
        <v>47</v>
      </c>
      <c r="I11" s="20">
        <v>48</v>
      </c>
      <c r="J11" s="20">
        <v>48</v>
      </c>
      <c r="K11" s="20">
        <v>47</v>
      </c>
      <c r="L11" s="20">
        <v>47</v>
      </c>
      <c r="M11" s="20">
        <v>47</v>
      </c>
      <c r="N11" s="20">
        <v>47</v>
      </c>
      <c r="O11" s="20">
        <v>47</v>
      </c>
      <c r="P11" s="20">
        <v>46</v>
      </c>
      <c r="Q11" s="20">
        <v>46</v>
      </c>
      <c r="R11" s="20">
        <v>46</v>
      </c>
      <c r="S11" s="20">
        <v>46</v>
      </c>
      <c r="T11" s="20">
        <v>46</v>
      </c>
      <c r="U11" s="20">
        <v>46</v>
      </c>
      <c r="V11" s="20">
        <v>45</v>
      </c>
      <c r="W11" s="20">
        <v>46</v>
      </c>
      <c r="X11" s="20">
        <v>46</v>
      </c>
      <c r="Y11" s="20">
        <v>46</v>
      </c>
      <c r="Z11" s="20">
        <v>46</v>
      </c>
      <c r="AA11" s="20">
        <v>46</v>
      </c>
      <c r="AB11" s="20">
        <v>45</v>
      </c>
      <c r="AC11" s="20">
        <v>45</v>
      </c>
      <c r="AD11" s="20">
        <v>45</v>
      </c>
      <c r="AE11" s="20">
        <v>45</v>
      </c>
      <c r="AF11" s="20">
        <v>45</v>
      </c>
      <c r="AG11" s="20">
        <v>45</v>
      </c>
      <c r="AH11" s="20">
        <v>45</v>
      </c>
      <c r="AI11" s="20">
        <v>45</v>
      </c>
      <c r="AJ11" s="20">
        <v>45</v>
      </c>
      <c r="AK11" s="20">
        <v>44</v>
      </c>
      <c r="AL11" s="20">
        <v>43</v>
      </c>
    </row>
    <row r="12" spans="1:38">
      <c r="A12" s="23">
        <v>208</v>
      </c>
      <c r="B12" s="18" t="s">
        <v>359</v>
      </c>
      <c r="C12" s="20">
        <v>143</v>
      </c>
      <c r="D12" s="20">
        <v>144</v>
      </c>
      <c r="E12" s="20">
        <v>142</v>
      </c>
      <c r="F12" s="20">
        <v>142</v>
      </c>
      <c r="G12" s="20">
        <v>141</v>
      </c>
      <c r="H12" s="20">
        <v>142</v>
      </c>
      <c r="I12" s="20">
        <v>140</v>
      </c>
      <c r="J12" s="20">
        <v>142</v>
      </c>
      <c r="K12" s="20">
        <v>143</v>
      </c>
      <c r="L12" s="20">
        <v>144</v>
      </c>
      <c r="M12" s="20">
        <v>145</v>
      </c>
      <c r="N12" s="20">
        <v>144</v>
      </c>
      <c r="O12" s="20">
        <v>144</v>
      </c>
      <c r="P12" s="20">
        <v>146</v>
      </c>
      <c r="Q12" s="20">
        <v>146</v>
      </c>
      <c r="R12" s="20">
        <v>147</v>
      </c>
      <c r="S12" s="20">
        <v>146</v>
      </c>
      <c r="T12" s="20">
        <v>144</v>
      </c>
      <c r="U12" s="20">
        <v>144</v>
      </c>
      <c r="V12" s="20">
        <v>141</v>
      </c>
      <c r="W12" s="20">
        <v>141</v>
      </c>
      <c r="X12" s="20">
        <v>138</v>
      </c>
      <c r="Y12" s="20">
        <v>138</v>
      </c>
      <c r="Z12" s="20">
        <v>138</v>
      </c>
      <c r="AA12" s="20">
        <v>139</v>
      </c>
      <c r="AB12" s="20">
        <v>142</v>
      </c>
      <c r="AC12" s="20">
        <v>142</v>
      </c>
      <c r="AD12" s="20">
        <v>141</v>
      </c>
      <c r="AE12" s="20">
        <v>141</v>
      </c>
      <c r="AF12" s="20">
        <v>141</v>
      </c>
      <c r="AG12" s="20">
        <v>141</v>
      </c>
      <c r="AH12" s="20">
        <v>140</v>
      </c>
      <c r="AI12" s="20">
        <v>138</v>
      </c>
      <c r="AJ12" s="20">
        <v>138</v>
      </c>
      <c r="AK12" s="20">
        <v>137</v>
      </c>
      <c r="AL12" s="20">
        <v>138</v>
      </c>
    </row>
    <row r="13" spans="1:38">
      <c r="A13" s="23">
        <v>211</v>
      </c>
      <c r="B13" s="18" t="s">
        <v>360</v>
      </c>
      <c r="C13" s="20">
        <v>20</v>
      </c>
      <c r="D13" s="20">
        <v>20</v>
      </c>
      <c r="E13" s="20">
        <v>20</v>
      </c>
      <c r="F13" s="20">
        <v>20</v>
      </c>
      <c r="G13" s="20">
        <v>20</v>
      </c>
      <c r="H13" s="20">
        <v>20</v>
      </c>
      <c r="I13" s="20">
        <v>20</v>
      </c>
      <c r="J13" s="20">
        <v>20</v>
      </c>
      <c r="K13" s="20">
        <v>20</v>
      </c>
      <c r="L13" s="20">
        <v>20</v>
      </c>
      <c r="M13" s="20">
        <v>20</v>
      </c>
      <c r="N13" s="20">
        <v>20</v>
      </c>
      <c r="O13" s="20">
        <v>20</v>
      </c>
      <c r="P13" s="20">
        <v>20</v>
      </c>
      <c r="Q13" s="20">
        <v>20</v>
      </c>
      <c r="R13" s="20">
        <v>20</v>
      </c>
      <c r="S13" s="20">
        <v>20</v>
      </c>
      <c r="T13" s="20">
        <v>20</v>
      </c>
      <c r="U13" s="20">
        <v>20</v>
      </c>
      <c r="V13" s="20">
        <v>20</v>
      </c>
      <c r="W13" s="20">
        <v>20</v>
      </c>
      <c r="X13" s="20">
        <v>20</v>
      </c>
      <c r="Y13" s="20">
        <v>21</v>
      </c>
      <c r="Z13" s="20">
        <v>20</v>
      </c>
      <c r="AA13" s="20">
        <v>20</v>
      </c>
      <c r="AB13" s="20">
        <v>20</v>
      </c>
      <c r="AC13" s="20">
        <v>20</v>
      </c>
      <c r="AD13" s="20">
        <v>20</v>
      </c>
      <c r="AE13" s="20">
        <v>20</v>
      </c>
      <c r="AF13" s="20">
        <v>20</v>
      </c>
      <c r="AG13" s="20">
        <v>20</v>
      </c>
      <c r="AH13" s="20">
        <v>20</v>
      </c>
      <c r="AI13" s="20">
        <v>20</v>
      </c>
      <c r="AJ13" s="20">
        <v>20</v>
      </c>
      <c r="AK13" s="20">
        <v>19</v>
      </c>
      <c r="AL13" s="20">
        <v>19</v>
      </c>
    </row>
    <row r="14" spans="1:38">
      <c r="A14" s="23">
        <v>212</v>
      </c>
      <c r="B14" s="18" t="s">
        <v>361</v>
      </c>
      <c r="C14" s="20">
        <v>1</v>
      </c>
      <c r="D14" s="20">
        <v>1</v>
      </c>
      <c r="E14" s="20">
        <v>1</v>
      </c>
      <c r="F14" s="20">
        <v>1</v>
      </c>
      <c r="G14" s="20">
        <v>1</v>
      </c>
      <c r="H14" s="20">
        <v>1</v>
      </c>
      <c r="I14" s="20">
        <v>1</v>
      </c>
      <c r="J14" s="20">
        <v>1</v>
      </c>
      <c r="K14" s="20">
        <v>1</v>
      </c>
      <c r="L14" s="20">
        <v>1</v>
      </c>
      <c r="M14" s="20">
        <v>1</v>
      </c>
      <c r="N14" s="20">
        <v>1</v>
      </c>
      <c r="O14" s="20">
        <v>1</v>
      </c>
      <c r="P14" s="20">
        <v>1</v>
      </c>
      <c r="Q14" s="20">
        <v>1</v>
      </c>
      <c r="R14" s="20">
        <v>1</v>
      </c>
      <c r="S14" s="20">
        <v>1</v>
      </c>
      <c r="T14" s="20">
        <v>1</v>
      </c>
      <c r="U14" s="20">
        <v>1</v>
      </c>
      <c r="V14" s="20">
        <v>1</v>
      </c>
      <c r="W14" s="20">
        <v>1</v>
      </c>
      <c r="X14" s="20">
        <v>1</v>
      </c>
      <c r="Y14" s="20">
        <v>1</v>
      </c>
      <c r="Z14" s="20">
        <v>1</v>
      </c>
      <c r="AA14" s="20">
        <v>1</v>
      </c>
      <c r="AB14" s="20">
        <v>1</v>
      </c>
      <c r="AC14" s="20">
        <v>1</v>
      </c>
      <c r="AD14" s="20">
        <v>1</v>
      </c>
      <c r="AE14" s="20">
        <v>1</v>
      </c>
      <c r="AF14" s="20">
        <v>1</v>
      </c>
      <c r="AG14" s="20">
        <v>1</v>
      </c>
      <c r="AH14" s="20">
        <v>1</v>
      </c>
      <c r="AI14" s="20">
        <v>1</v>
      </c>
      <c r="AJ14" s="20">
        <v>1</v>
      </c>
      <c r="AK14" s="20">
        <v>1</v>
      </c>
      <c r="AL14" s="20">
        <v>1</v>
      </c>
    </row>
    <row r="15" spans="1:38">
      <c r="A15" s="23">
        <v>213</v>
      </c>
      <c r="B15" s="18" t="s">
        <v>362</v>
      </c>
      <c r="C15" s="20">
        <v>11</v>
      </c>
      <c r="D15" s="20">
        <v>11</v>
      </c>
      <c r="E15" s="20">
        <v>11</v>
      </c>
      <c r="F15" s="20">
        <v>11</v>
      </c>
      <c r="G15" s="20">
        <v>11</v>
      </c>
      <c r="H15" s="20">
        <v>11</v>
      </c>
      <c r="I15" s="20">
        <v>11</v>
      </c>
      <c r="J15" s="20">
        <v>11</v>
      </c>
      <c r="K15" s="20">
        <v>11</v>
      </c>
      <c r="L15" s="20">
        <v>11</v>
      </c>
      <c r="M15" s="20">
        <v>11</v>
      </c>
      <c r="N15" s="20">
        <v>11</v>
      </c>
      <c r="O15" s="20">
        <v>11</v>
      </c>
      <c r="P15" s="20">
        <v>11</v>
      </c>
      <c r="Q15" s="20">
        <v>11</v>
      </c>
      <c r="R15" s="20">
        <v>11</v>
      </c>
      <c r="S15" s="20">
        <v>11</v>
      </c>
      <c r="T15" s="20">
        <v>11</v>
      </c>
      <c r="U15" s="20">
        <v>11</v>
      </c>
      <c r="V15" s="20">
        <v>11</v>
      </c>
      <c r="W15" s="20">
        <v>11</v>
      </c>
      <c r="X15" s="20">
        <v>11</v>
      </c>
      <c r="Y15" s="20">
        <v>11</v>
      </c>
      <c r="Z15" s="20">
        <v>11</v>
      </c>
      <c r="AA15" s="20">
        <v>11</v>
      </c>
      <c r="AB15" s="20">
        <v>11</v>
      </c>
      <c r="AC15" s="20">
        <v>11</v>
      </c>
      <c r="AD15" s="20">
        <v>11</v>
      </c>
      <c r="AE15" s="20">
        <v>11</v>
      </c>
      <c r="AF15" s="20">
        <v>11</v>
      </c>
      <c r="AG15" s="20">
        <v>11</v>
      </c>
      <c r="AH15" s="20">
        <v>11</v>
      </c>
      <c r="AI15" s="20">
        <v>11</v>
      </c>
      <c r="AJ15" s="20">
        <v>11</v>
      </c>
      <c r="AK15" s="20">
        <v>11</v>
      </c>
      <c r="AL15" s="20">
        <v>11</v>
      </c>
    </row>
    <row r="16" spans="1:38">
      <c r="A16" s="23">
        <v>214</v>
      </c>
      <c r="B16" s="18" t="s">
        <v>363</v>
      </c>
      <c r="C16" s="20">
        <v>4</v>
      </c>
      <c r="D16" s="20">
        <v>5</v>
      </c>
      <c r="E16" s="20">
        <v>5</v>
      </c>
      <c r="F16" s="20">
        <v>5</v>
      </c>
      <c r="G16" s="20">
        <v>5</v>
      </c>
      <c r="H16" s="20">
        <v>5</v>
      </c>
      <c r="I16" s="20">
        <v>5</v>
      </c>
      <c r="J16" s="20">
        <v>5</v>
      </c>
      <c r="K16" s="20">
        <v>5</v>
      </c>
      <c r="L16" s="20">
        <v>5</v>
      </c>
      <c r="M16" s="20">
        <v>5</v>
      </c>
      <c r="N16" s="20">
        <v>5</v>
      </c>
      <c r="O16" s="20">
        <v>5</v>
      </c>
      <c r="P16" s="20">
        <v>5</v>
      </c>
      <c r="Q16" s="20">
        <v>5</v>
      </c>
      <c r="R16" s="20">
        <v>5</v>
      </c>
      <c r="S16" s="20">
        <v>5</v>
      </c>
      <c r="T16" s="20">
        <v>5</v>
      </c>
      <c r="U16" s="20">
        <v>5</v>
      </c>
      <c r="V16" s="20">
        <v>5</v>
      </c>
      <c r="W16" s="20">
        <v>5</v>
      </c>
      <c r="X16" s="20">
        <v>5</v>
      </c>
      <c r="Y16" s="20">
        <v>4</v>
      </c>
      <c r="Z16" s="20">
        <v>4</v>
      </c>
      <c r="AA16" s="20">
        <v>4</v>
      </c>
      <c r="AB16" s="20">
        <v>4</v>
      </c>
      <c r="AC16" s="20">
        <v>4</v>
      </c>
      <c r="AD16" s="20">
        <v>4</v>
      </c>
      <c r="AE16" s="20">
        <v>4</v>
      </c>
      <c r="AF16" s="20">
        <v>4</v>
      </c>
      <c r="AG16" s="20">
        <v>4</v>
      </c>
      <c r="AH16" s="20">
        <v>4</v>
      </c>
      <c r="AI16" s="20">
        <v>4</v>
      </c>
      <c r="AJ16" s="20">
        <v>4</v>
      </c>
      <c r="AK16" s="20">
        <v>4</v>
      </c>
      <c r="AL16" s="20">
        <v>4</v>
      </c>
    </row>
    <row r="17" spans="1:38">
      <c r="A17" s="23">
        <v>215</v>
      </c>
      <c r="B17" s="18" t="s">
        <v>364</v>
      </c>
      <c r="C17" s="20">
        <v>33</v>
      </c>
      <c r="D17" s="20">
        <v>33</v>
      </c>
      <c r="E17" s="20">
        <v>33</v>
      </c>
      <c r="F17" s="20">
        <v>34</v>
      </c>
      <c r="G17" s="20">
        <v>34</v>
      </c>
      <c r="H17" s="20">
        <v>34</v>
      </c>
      <c r="I17" s="20">
        <v>34</v>
      </c>
      <c r="J17" s="20">
        <v>34</v>
      </c>
      <c r="K17" s="20">
        <v>34</v>
      </c>
      <c r="L17" s="20">
        <v>34</v>
      </c>
      <c r="M17" s="20">
        <v>34</v>
      </c>
      <c r="N17" s="20">
        <v>35</v>
      </c>
      <c r="O17" s="20">
        <v>35</v>
      </c>
      <c r="P17" s="20">
        <v>35</v>
      </c>
      <c r="Q17" s="20">
        <v>35</v>
      </c>
      <c r="R17" s="20">
        <v>35</v>
      </c>
      <c r="S17" s="20">
        <v>35</v>
      </c>
      <c r="T17" s="20">
        <v>35</v>
      </c>
      <c r="U17" s="20">
        <v>36</v>
      </c>
      <c r="V17" s="20">
        <v>36</v>
      </c>
      <c r="W17" s="20">
        <v>35</v>
      </c>
      <c r="X17" s="20">
        <v>34</v>
      </c>
      <c r="Y17" s="20">
        <v>34</v>
      </c>
      <c r="Z17" s="20">
        <v>34</v>
      </c>
      <c r="AA17" s="20">
        <v>34</v>
      </c>
      <c r="AB17" s="20">
        <v>34</v>
      </c>
      <c r="AC17" s="20">
        <v>34</v>
      </c>
      <c r="AD17" s="20">
        <v>34</v>
      </c>
      <c r="AE17" s="20">
        <v>34</v>
      </c>
      <c r="AF17" s="20">
        <v>34</v>
      </c>
      <c r="AG17" s="20">
        <v>34</v>
      </c>
      <c r="AH17" s="20">
        <v>34</v>
      </c>
      <c r="AI17" s="20">
        <v>34</v>
      </c>
      <c r="AJ17" s="20">
        <v>34</v>
      </c>
      <c r="AK17" s="20">
        <v>34</v>
      </c>
      <c r="AL17" s="20">
        <v>34</v>
      </c>
    </row>
    <row r="18" spans="1:38">
      <c r="A18" s="23">
        <v>216</v>
      </c>
      <c r="B18" s="18" t="s">
        <v>365</v>
      </c>
      <c r="C18" s="20">
        <v>6</v>
      </c>
      <c r="D18" s="20">
        <v>6</v>
      </c>
      <c r="E18" s="20">
        <v>6</v>
      </c>
      <c r="F18" s="20">
        <v>6</v>
      </c>
      <c r="G18" s="20">
        <v>6</v>
      </c>
      <c r="H18" s="20">
        <v>6</v>
      </c>
      <c r="I18" s="20">
        <v>6</v>
      </c>
      <c r="J18" s="20">
        <v>6</v>
      </c>
      <c r="K18" s="20">
        <v>6</v>
      </c>
      <c r="L18" s="20">
        <v>6</v>
      </c>
      <c r="M18" s="20">
        <v>6</v>
      </c>
      <c r="N18" s="20">
        <v>6</v>
      </c>
      <c r="O18" s="20">
        <v>6</v>
      </c>
      <c r="P18" s="20">
        <v>6</v>
      </c>
      <c r="Q18" s="20">
        <v>6</v>
      </c>
      <c r="R18" s="20">
        <v>6</v>
      </c>
      <c r="S18" s="20">
        <v>6</v>
      </c>
      <c r="T18" s="20">
        <v>5</v>
      </c>
      <c r="U18" s="20">
        <v>5</v>
      </c>
      <c r="V18" s="20">
        <v>5</v>
      </c>
      <c r="W18" s="20">
        <v>5</v>
      </c>
      <c r="X18" s="20">
        <v>5</v>
      </c>
      <c r="Y18" s="20">
        <v>5</v>
      </c>
      <c r="Z18" s="20">
        <v>5</v>
      </c>
      <c r="AA18" s="20">
        <v>5</v>
      </c>
      <c r="AB18" s="20">
        <v>5</v>
      </c>
      <c r="AC18" s="20">
        <v>5</v>
      </c>
      <c r="AD18" s="20">
        <v>5</v>
      </c>
      <c r="AE18" s="20">
        <v>5</v>
      </c>
      <c r="AF18" s="20">
        <v>5</v>
      </c>
      <c r="AG18" s="20">
        <v>5</v>
      </c>
      <c r="AH18" s="20">
        <v>5</v>
      </c>
      <c r="AI18" s="20">
        <v>5</v>
      </c>
      <c r="AJ18" s="20">
        <v>5</v>
      </c>
      <c r="AK18" s="20">
        <v>5</v>
      </c>
      <c r="AL18" s="20">
        <v>5</v>
      </c>
    </row>
    <row r="19" spans="1:38">
      <c r="A19" s="23">
        <v>217</v>
      </c>
      <c r="B19" s="18" t="s">
        <v>366</v>
      </c>
      <c r="C19" s="20">
        <v>15</v>
      </c>
      <c r="D19" s="20">
        <v>15</v>
      </c>
      <c r="E19" s="20">
        <v>15</v>
      </c>
      <c r="F19" s="20">
        <v>15</v>
      </c>
      <c r="G19" s="20">
        <v>15</v>
      </c>
      <c r="H19" s="20">
        <v>15</v>
      </c>
      <c r="I19" s="20">
        <v>15</v>
      </c>
      <c r="J19" s="20">
        <v>15</v>
      </c>
      <c r="K19" s="20">
        <v>15</v>
      </c>
      <c r="L19" s="20">
        <v>15</v>
      </c>
      <c r="M19" s="20">
        <v>15</v>
      </c>
      <c r="N19" s="20">
        <v>15</v>
      </c>
      <c r="O19" s="20">
        <v>14</v>
      </c>
      <c r="P19" s="20">
        <v>15</v>
      </c>
      <c r="Q19" s="20">
        <v>15</v>
      </c>
      <c r="R19" s="20">
        <v>15</v>
      </c>
      <c r="S19" s="20">
        <v>15</v>
      </c>
      <c r="T19" s="20">
        <v>15</v>
      </c>
      <c r="U19" s="20">
        <v>15</v>
      </c>
      <c r="V19" s="20">
        <v>15</v>
      </c>
      <c r="W19" s="20">
        <v>14</v>
      </c>
      <c r="X19" s="20">
        <v>14</v>
      </c>
      <c r="Y19" s="20">
        <v>14</v>
      </c>
      <c r="Z19" s="20">
        <v>14</v>
      </c>
      <c r="AA19" s="20">
        <v>14</v>
      </c>
      <c r="AB19" s="20">
        <v>14</v>
      </c>
      <c r="AC19" s="20">
        <v>14</v>
      </c>
      <c r="AD19" s="20">
        <v>14</v>
      </c>
      <c r="AE19" s="20">
        <v>14</v>
      </c>
      <c r="AF19" s="20">
        <v>14</v>
      </c>
      <c r="AG19" s="20">
        <v>14</v>
      </c>
      <c r="AH19" s="20">
        <v>14</v>
      </c>
      <c r="AI19" s="20">
        <v>14</v>
      </c>
      <c r="AJ19" s="20">
        <v>14</v>
      </c>
      <c r="AK19" s="20">
        <v>14</v>
      </c>
      <c r="AL19" s="20">
        <v>14</v>
      </c>
    </row>
    <row r="20" spans="1:38">
      <c r="A20" s="23">
        <v>218</v>
      </c>
      <c r="B20" s="18" t="s">
        <v>367</v>
      </c>
      <c r="C20" s="20">
        <v>31</v>
      </c>
      <c r="D20" s="20">
        <v>31</v>
      </c>
      <c r="E20" s="20">
        <v>31</v>
      </c>
      <c r="F20" s="20">
        <v>31</v>
      </c>
      <c r="G20" s="20">
        <v>32</v>
      </c>
      <c r="H20" s="20">
        <v>32</v>
      </c>
      <c r="I20" s="20">
        <v>33</v>
      </c>
      <c r="J20" s="20">
        <v>33</v>
      </c>
      <c r="K20" s="20">
        <v>33</v>
      </c>
      <c r="L20" s="20">
        <v>33</v>
      </c>
      <c r="M20" s="20">
        <v>33</v>
      </c>
      <c r="N20" s="20">
        <v>33</v>
      </c>
      <c r="O20" s="20">
        <v>33</v>
      </c>
      <c r="P20" s="20">
        <v>33</v>
      </c>
      <c r="Q20" s="20">
        <v>34</v>
      </c>
      <c r="R20" s="20">
        <v>33</v>
      </c>
      <c r="S20" s="20">
        <v>32</v>
      </c>
      <c r="T20" s="20">
        <v>32</v>
      </c>
      <c r="U20" s="20">
        <v>33</v>
      </c>
      <c r="V20" s="20">
        <v>33</v>
      </c>
      <c r="W20" s="20">
        <v>33</v>
      </c>
      <c r="X20" s="20">
        <v>33</v>
      </c>
      <c r="Y20" s="20">
        <v>33</v>
      </c>
      <c r="Z20" s="20">
        <v>33</v>
      </c>
      <c r="AA20" s="20">
        <v>33</v>
      </c>
      <c r="AB20" s="20">
        <v>30</v>
      </c>
      <c r="AC20" s="20">
        <v>30</v>
      </c>
      <c r="AD20" s="20">
        <v>29</v>
      </c>
      <c r="AE20" s="20">
        <v>30</v>
      </c>
      <c r="AF20" s="20">
        <v>30</v>
      </c>
      <c r="AG20" s="20">
        <v>30</v>
      </c>
      <c r="AH20" s="20">
        <v>29</v>
      </c>
      <c r="AI20" s="20">
        <v>28</v>
      </c>
      <c r="AJ20" s="20">
        <v>28</v>
      </c>
      <c r="AK20" s="20">
        <v>28</v>
      </c>
      <c r="AL20" s="20">
        <v>31</v>
      </c>
    </row>
    <row r="21" spans="1:38">
      <c r="A21" s="23">
        <v>219</v>
      </c>
      <c r="B21" s="18" t="s">
        <v>368</v>
      </c>
      <c r="C21" s="20">
        <v>14</v>
      </c>
      <c r="D21" s="20">
        <v>15</v>
      </c>
      <c r="E21" s="20">
        <v>15</v>
      </c>
      <c r="F21" s="20">
        <v>15</v>
      </c>
      <c r="G21" s="20">
        <v>15</v>
      </c>
      <c r="H21" s="20">
        <v>15</v>
      </c>
      <c r="I21" s="20">
        <v>15</v>
      </c>
      <c r="J21" s="20">
        <v>15</v>
      </c>
      <c r="K21" s="20">
        <v>15</v>
      </c>
      <c r="L21" s="20">
        <v>15</v>
      </c>
      <c r="M21" s="20">
        <v>15</v>
      </c>
      <c r="N21" s="20">
        <v>15</v>
      </c>
      <c r="O21" s="20">
        <v>15</v>
      </c>
      <c r="P21" s="20">
        <v>15</v>
      </c>
      <c r="Q21" s="20">
        <v>15</v>
      </c>
      <c r="R21" s="20">
        <v>15</v>
      </c>
      <c r="S21" s="20">
        <v>15</v>
      </c>
      <c r="T21" s="20">
        <v>15</v>
      </c>
      <c r="U21" s="20">
        <v>15</v>
      </c>
      <c r="V21" s="20">
        <v>15</v>
      </c>
      <c r="W21" s="20">
        <v>15</v>
      </c>
      <c r="X21" s="20">
        <v>15</v>
      </c>
      <c r="Y21" s="20">
        <v>15</v>
      </c>
      <c r="Z21" s="20">
        <v>15</v>
      </c>
      <c r="AA21" s="20">
        <v>15</v>
      </c>
      <c r="AB21" s="20">
        <v>15</v>
      </c>
      <c r="AC21" s="20">
        <v>15</v>
      </c>
      <c r="AD21" s="20">
        <v>15</v>
      </c>
      <c r="AE21" s="20">
        <v>15</v>
      </c>
      <c r="AF21" s="20">
        <v>15</v>
      </c>
      <c r="AG21" s="20">
        <v>15</v>
      </c>
      <c r="AH21" s="20">
        <v>15</v>
      </c>
      <c r="AI21" s="20">
        <v>15</v>
      </c>
      <c r="AJ21" s="20">
        <v>15</v>
      </c>
      <c r="AK21" s="20">
        <v>15</v>
      </c>
      <c r="AL21" s="20">
        <v>15</v>
      </c>
    </row>
    <row r="22" spans="1:38">
      <c r="A22" s="23">
        <v>220</v>
      </c>
      <c r="B22" s="18" t="s">
        <v>369</v>
      </c>
      <c r="C22" s="20">
        <v>5</v>
      </c>
      <c r="D22" s="20">
        <v>5</v>
      </c>
      <c r="E22" s="20">
        <v>5</v>
      </c>
      <c r="F22" s="20">
        <v>5</v>
      </c>
      <c r="G22" s="20">
        <v>5</v>
      </c>
      <c r="H22" s="20">
        <v>5</v>
      </c>
      <c r="I22" s="20">
        <v>5</v>
      </c>
      <c r="J22" s="20">
        <v>5</v>
      </c>
      <c r="K22" s="20">
        <v>6</v>
      </c>
      <c r="L22" s="20">
        <v>6</v>
      </c>
      <c r="M22" s="20">
        <v>6</v>
      </c>
      <c r="N22" s="20">
        <v>6</v>
      </c>
      <c r="O22" s="20">
        <v>6</v>
      </c>
      <c r="P22" s="20">
        <v>6</v>
      </c>
      <c r="Q22" s="20">
        <v>5</v>
      </c>
      <c r="R22" s="20">
        <v>6</v>
      </c>
      <c r="S22" s="20">
        <v>6</v>
      </c>
      <c r="T22" s="20">
        <v>6</v>
      </c>
      <c r="U22" s="20">
        <v>6</v>
      </c>
      <c r="V22" s="20">
        <v>6</v>
      </c>
      <c r="W22" s="20">
        <v>6</v>
      </c>
      <c r="X22" s="20">
        <v>6</v>
      </c>
      <c r="Y22" s="20">
        <v>6</v>
      </c>
      <c r="Z22" s="20">
        <v>6</v>
      </c>
      <c r="AA22" s="20">
        <v>6</v>
      </c>
      <c r="AB22" s="20">
        <v>6</v>
      </c>
      <c r="AC22" s="20">
        <v>6</v>
      </c>
      <c r="AD22" s="20">
        <v>6</v>
      </c>
      <c r="AE22" s="20">
        <v>6</v>
      </c>
      <c r="AF22" s="20">
        <v>6</v>
      </c>
      <c r="AG22" s="20">
        <v>6</v>
      </c>
      <c r="AH22" s="20">
        <v>6</v>
      </c>
      <c r="AI22" s="20">
        <v>6</v>
      </c>
      <c r="AJ22" s="20">
        <v>6</v>
      </c>
      <c r="AK22" s="20">
        <v>6</v>
      </c>
      <c r="AL22" s="20">
        <v>6</v>
      </c>
    </row>
    <row r="23" spans="1:38">
      <c r="A23" s="23">
        <v>221</v>
      </c>
      <c r="B23" s="18" t="s">
        <v>370</v>
      </c>
      <c r="C23" s="20">
        <v>30</v>
      </c>
      <c r="D23" s="20">
        <v>30</v>
      </c>
      <c r="E23" s="20">
        <v>30</v>
      </c>
      <c r="F23" s="20">
        <v>30</v>
      </c>
      <c r="G23" s="20">
        <v>30</v>
      </c>
      <c r="H23" s="20">
        <v>30</v>
      </c>
      <c r="I23" s="20">
        <v>30</v>
      </c>
      <c r="J23" s="20">
        <v>31</v>
      </c>
      <c r="K23" s="20">
        <v>31</v>
      </c>
      <c r="L23" s="20">
        <v>31</v>
      </c>
      <c r="M23" s="20">
        <v>31</v>
      </c>
      <c r="N23" s="20">
        <v>30</v>
      </c>
      <c r="O23" s="20">
        <v>29</v>
      </c>
      <c r="P23" s="20">
        <v>29</v>
      </c>
      <c r="Q23" s="20">
        <v>29</v>
      </c>
      <c r="R23" s="20">
        <v>29</v>
      </c>
      <c r="S23" s="20">
        <v>29</v>
      </c>
      <c r="T23" s="20">
        <v>29</v>
      </c>
      <c r="U23" s="20">
        <v>29</v>
      </c>
      <c r="V23" s="20">
        <v>28</v>
      </c>
      <c r="W23" s="20">
        <v>27</v>
      </c>
      <c r="X23" s="20">
        <v>27</v>
      </c>
      <c r="Y23" s="20">
        <v>27</v>
      </c>
      <c r="Z23" s="20">
        <v>27</v>
      </c>
      <c r="AA23" s="20">
        <v>27</v>
      </c>
      <c r="AB23" s="20">
        <v>27</v>
      </c>
      <c r="AC23" s="20">
        <v>27</v>
      </c>
      <c r="AD23" s="20">
        <v>27</v>
      </c>
      <c r="AE23" s="20">
        <v>26</v>
      </c>
      <c r="AF23" s="20">
        <v>26</v>
      </c>
      <c r="AG23" s="20">
        <v>27</v>
      </c>
      <c r="AH23" s="20">
        <v>27</v>
      </c>
      <c r="AI23" s="20">
        <v>27</v>
      </c>
      <c r="AJ23" s="20">
        <v>27</v>
      </c>
      <c r="AK23" s="20">
        <v>27</v>
      </c>
      <c r="AL23" s="20">
        <v>27</v>
      </c>
    </row>
    <row r="24" spans="1:38">
      <c r="A24" s="23">
        <v>222</v>
      </c>
      <c r="B24" s="18" t="s">
        <v>371</v>
      </c>
      <c r="C24" s="20">
        <v>105</v>
      </c>
      <c r="D24" s="20">
        <v>104</v>
      </c>
      <c r="E24" s="20">
        <v>105</v>
      </c>
      <c r="F24" s="20">
        <v>107</v>
      </c>
      <c r="G24" s="20">
        <v>107</v>
      </c>
      <c r="H24" s="20">
        <v>108</v>
      </c>
      <c r="I24" s="20">
        <v>108</v>
      </c>
      <c r="J24" s="20">
        <v>108</v>
      </c>
      <c r="K24" s="20">
        <v>107</v>
      </c>
      <c r="L24" s="20">
        <v>107</v>
      </c>
      <c r="M24" s="20">
        <v>106</v>
      </c>
      <c r="N24" s="20">
        <v>107</v>
      </c>
      <c r="O24" s="20">
        <v>102</v>
      </c>
      <c r="P24" s="20">
        <v>99</v>
      </c>
      <c r="Q24" s="20">
        <v>99</v>
      </c>
      <c r="R24" s="20">
        <v>98</v>
      </c>
      <c r="S24" s="20">
        <v>98</v>
      </c>
      <c r="T24" s="20">
        <v>98</v>
      </c>
      <c r="U24" s="20">
        <v>98</v>
      </c>
      <c r="V24" s="20">
        <v>99</v>
      </c>
      <c r="W24" s="20">
        <v>98</v>
      </c>
      <c r="X24" s="20">
        <v>98</v>
      </c>
      <c r="Y24" s="20">
        <v>98</v>
      </c>
      <c r="Z24" s="20">
        <v>99</v>
      </c>
      <c r="AA24" s="20">
        <v>99</v>
      </c>
      <c r="AB24" s="20">
        <v>100</v>
      </c>
      <c r="AC24" s="20">
        <v>99</v>
      </c>
      <c r="AD24" s="20">
        <v>99</v>
      </c>
      <c r="AE24" s="20">
        <v>99</v>
      </c>
      <c r="AF24" s="20">
        <v>99</v>
      </c>
      <c r="AG24" s="20">
        <v>99</v>
      </c>
      <c r="AH24" s="20">
        <v>97</v>
      </c>
      <c r="AI24" s="20">
        <v>97</v>
      </c>
      <c r="AJ24" s="20">
        <v>99</v>
      </c>
      <c r="AK24" s="20">
        <v>99</v>
      </c>
      <c r="AL24" s="20">
        <v>99</v>
      </c>
    </row>
    <row r="25" spans="1:38">
      <c r="A25" s="23">
        <v>223</v>
      </c>
      <c r="B25" s="18" t="s">
        <v>372</v>
      </c>
      <c r="C25" s="20">
        <v>6</v>
      </c>
      <c r="D25" s="20">
        <v>6</v>
      </c>
      <c r="E25" s="20">
        <v>6</v>
      </c>
      <c r="F25" s="20">
        <v>6</v>
      </c>
      <c r="G25" s="20">
        <v>6</v>
      </c>
      <c r="H25" s="20">
        <v>6</v>
      </c>
      <c r="I25" s="20">
        <v>6</v>
      </c>
      <c r="J25" s="20">
        <v>6</v>
      </c>
      <c r="K25" s="20">
        <v>6</v>
      </c>
      <c r="L25" s="20">
        <v>6</v>
      </c>
      <c r="M25" s="20">
        <v>6</v>
      </c>
      <c r="N25" s="20">
        <v>6</v>
      </c>
      <c r="O25" s="20">
        <v>6</v>
      </c>
      <c r="P25" s="20">
        <v>6</v>
      </c>
      <c r="Q25" s="20">
        <v>6</v>
      </c>
      <c r="R25" s="20">
        <v>6</v>
      </c>
      <c r="S25" s="20">
        <v>6</v>
      </c>
      <c r="T25" s="20">
        <v>6</v>
      </c>
      <c r="U25" s="20">
        <v>6</v>
      </c>
      <c r="V25" s="20">
        <v>6</v>
      </c>
      <c r="W25" s="20">
        <v>6</v>
      </c>
      <c r="X25" s="20">
        <v>6</v>
      </c>
      <c r="Y25" s="20">
        <v>6</v>
      </c>
      <c r="Z25" s="20">
        <v>6</v>
      </c>
      <c r="AA25" s="20">
        <v>6</v>
      </c>
      <c r="AB25" s="20">
        <v>6</v>
      </c>
      <c r="AC25" s="20">
        <v>6</v>
      </c>
      <c r="AD25" s="20">
        <v>6</v>
      </c>
      <c r="AE25" s="20">
        <v>6</v>
      </c>
      <c r="AF25" s="20">
        <v>6</v>
      </c>
      <c r="AG25" s="20">
        <v>6</v>
      </c>
      <c r="AH25" s="20">
        <v>5</v>
      </c>
      <c r="AI25" s="20">
        <v>5</v>
      </c>
      <c r="AJ25" s="20">
        <v>5</v>
      </c>
      <c r="AK25" s="20">
        <v>5</v>
      </c>
      <c r="AL25" s="20">
        <v>5</v>
      </c>
    </row>
    <row r="26" spans="1:38">
      <c r="A26" s="23">
        <v>224</v>
      </c>
      <c r="B26" s="18" t="s">
        <v>373</v>
      </c>
      <c r="C26" s="20">
        <v>4</v>
      </c>
      <c r="D26" s="20">
        <v>4</v>
      </c>
      <c r="E26" s="20">
        <v>4</v>
      </c>
      <c r="F26" s="20">
        <v>4</v>
      </c>
      <c r="G26" s="20">
        <v>4</v>
      </c>
      <c r="H26" s="20">
        <v>4</v>
      </c>
      <c r="I26" s="20">
        <v>4</v>
      </c>
      <c r="J26" s="20">
        <v>4</v>
      </c>
      <c r="K26" s="20">
        <v>4</v>
      </c>
      <c r="L26" s="20">
        <v>4</v>
      </c>
      <c r="M26" s="20">
        <v>4</v>
      </c>
      <c r="N26" s="20">
        <v>4</v>
      </c>
      <c r="O26" s="20">
        <v>4</v>
      </c>
      <c r="P26" s="20">
        <v>4</v>
      </c>
      <c r="Q26" s="20">
        <v>4</v>
      </c>
      <c r="R26" s="20">
        <v>4</v>
      </c>
      <c r="S26" s="20">
        <v>4</v>
      </c>
      <c r="T26" s="20">
        <v>4</v>
      </c>
      <c r="U26" s="20">
        <v>4</v>
      </c>
      <c r="V26" s="20">
        <v>3</v>
      </c>
      <c r="W26" s="20">
        <v>3</v>
      </c>
      <c r="X26" s="20">
        <v>3</v>
      </c>
      <c r="Y26" s="20">
        <v>3</v>
      </c>
      <c r="Z26" s="20">
        <v>3</v>
      </c>
      <c r="AA26" s="20">
        <v>3</v>
      </c>
      <c r="AB26" s="20">
        <v>3</v>
      </c>
      <c r="AC26" s="20">
        <v>3</v>
      </c>
      <c r="AD26" s="20">
        <v>3</v>
      </c>
      <c r="AE26" s="20">
        <v>3</v>
      </c>
      <c r="AF26" s="20">
        <v>3</v>
      </c>
      <c r="AG26" s="20">
        <v>3</v>
      </c>
      <c r="AH26" s="20">
        <v>4</v>
      </c>
      <c r="AI26" s="20">
        <v>4</v>
      </c>
      <c r="AJ26" s="20">
        <v>4</v>
      </c>
      <c r="AK26" s="20">
        <v>4</v>
      </c>
      <c r="AL26" s="20">
        <v>4</v>
      </c>
    </row>
    <row r="27" spans="1:38">
      <c r="A27" s="23">
        <v>225</v>
      </c>
      <c r="B27" s="18" t="s">
        <v>374</v>
      </c>
      <c r="C27" s="20">
        <v>215</v>
      </c>
      <c r="D27" s="20">
        <v>219</v>
      </c>
      <c r="E27" s="20">
        <v>219</v>
      </c>
      <c r="F27" s="20">
        <v>219</v>
      </c>
      <c r="G27" s="20">
        <v>217</v>
      </c>
      <c r="H27" s="20">
        <v>217</v>
      </c>
      <c r="I27" s="20">
        <v>216</v>
      </c>
      <c r="J27" s="20">
        <v>213</v>
      </c>
      <c r="K27" s="20">
        <v>214</v>
      </c>
      <c r="L27" s="20">
        <v>216</v>
      </c>
      <c r="M27" s="20">
        <v>217</v>
      </c>
      <c r="N27" s="20">
        <v>220</v>
      </c>
      <c r="O27" s="20">
        <v>219</v>
      </c>
      <c r="P27" s="20">
        <v>215</v>
      </c>
      <c r="Q27" s="20">
        <v>213</v>
      </c>
      <c r="R27" s="20">
        <v>213</v>
      </c>
      <c r="S27" s="20">
        <v>211</v>
      </c>
      <c r="T27" s="20">
        <v>211</v>
      </c>
      <c r="U27" s="20">
        <v>210</v>
      </c>
      <c r="V27" s="20">
        <v>211</v>
      </c>
      <c r="W27" s="20">
        <v>213</v>
      </c>
      <c r="X27" s="20">
        <v>212</v>
      </c>
      <c r="Y27" s="20">
        <v>212</v>
      </c>
      <c r="Z27" s="20">
        <v>212</v>
      </c>
      <c r="AA27" s="20">
        <v>209</v>
      </c>
      <c r="AB27" s="20">
        <v>205</v>
      </c>
      <c r="AC27" s="20">
        <v>205</v>
      </c>
      <c r="AD27" s="20">
        <v>203</v>
      </c>
      <c r="AE27" s="20">
        <v>204</v>
      </c>
      <c r="AF27" s="20">
        <v>205</v>
      </c>
      <c r="AG27" s="20">
        <v>203</v>
      </c>
      <c r="AH27" s="20">
        <v>204</v>
      </c>
      <c r="AI27" s="20">
        <v>205</v>
      </c>
      <c r="AJ27" s="20">
        <v>205</v>
      </c>
      <c r="AK27" s="20">
        <v>202</v>
      </c>
      <c r="AL27" s="20">
        <v>202</v>
      </c>
    </row>
    <row r="28" spans="1:38">
      <c r="A28" s="23">
        <v>226</v>
      </c>
      <c r="B28" s="18" t="s">
        <v>375</v>
      </c>
      <c r="C28" s="20">
        <v>215</v>
      </c>
      <c r="D28" s="20">
        <v>214</v>
      </c>
      <c r="E28" s="20">
        <v>214</v>
      </c>
      <c r="F28" s="20">
        <v>214</v>
      </c>
      <c r="G28" s="20">
        <v>217</v>
      </c>
      <c r="H28" s="20">
        <v>218</v>
      </c>
      <c r="I28" s="20">
        <v>217</v>
      </c>
      <c r="J28" s="20">
        <v>217</v>
      </c>
      <c r="K28" s="20">
        <v>217</v>
      </c>
      <c r="L28" s="20">
        <v>217</v>
      </c>
      <c r="M28" s="20">
        <v>219</v>
      </c>
      <c r="N28" s="20">
        <v>216</v>
      </c>
      <c r="O28" s="20">
        <v>208</v>
      </c>
      <c r="P28" s="20">
        <v>202</v>
      </c>
      <c r="Q28" s="20">
        <v>196</v>
      </c>
      <c r="R28" s="20">
        <v>199</v>
      </c>
      <c r="S28" s="20">
        <v>200</v>
      </c>
      <c r="T28" s="20">
        <v>201</v>
      </c>
      <c r="U28" s="20">
        <v>202</v>
      </c>
      <c r="V28" s="20">
        <v>201</v>
      </c>
      <c r="W28" s="20">
        <v>202</v>
      </c>
      <c r="X28" s="20">
        <v>199</v>
      </c>
      <c r="Y28" s="20">
        <v>199</v>
      </c>
      <c r="Z28" s="20">
        <v>197</v>
      </c>
      <c r="AA28" s="20">
        <v>198</v>
      </c>
      <c r="AB28" s="20">
        <v>199</v>
      </c>
      <c r="AC28" s="20">
        <v>198</v>
      </c>
      <c r="AD28" s="20">
        <v>200</v>
      </c>
      <c r="AE28" s="20">
        <v>200</v>
      </c>
      <c r="AF28" s="20">
        <v>198</v>
      </c>
      <c r="AG28" s="20">
        <v>195</v>
      </c>
      <c r="AH28" s="20">
        <v>193</v>
      </c>
      <c r="AI28" s="20">
        <v>193</v>
      </c>
      <c r="AJ28" s="20">
        <v>195</v>
      </c>
      <c r="AK28" s="20">
        <v>197</v>
      </c>
      <c r="AL28" s="20">
        <v>195</v>
      </c>
    </row>
    <row r="29" spans="1:38">
      <c r="A29" s="23">
        <v>302</v>
      </c>
      <c r="B29" s="18" t="s">
        <v>376</v>
      </c>
      <c r="C29" s="20">
        <v>2</v>
      </c>
      <c r="D29" s="20">
        <v>2</v>
      </c>
      <c r="E29" s="20">
        <v>2</v>
      </c>
      <c r="F29" s="20">
        <v>2</v>
      </c>
      <c r="G29" s="20">
        <v>2</v>
      </c>
      <c r="H29" s="20">
        <v>2</v>
      </c>
      <c r="I29" s="20">
        <v>2</v>
      </c>
      <c r="J29" s="20">
        <v>2</v>
      </c>
      <c r="K29" s="20">
        <v>2</v>
      </c>
      <c r="L29" s="20">
        <v>2</v>
      </c>
      <c r="M29" s="20">
        <v>2</v>
      </c>
      <c r="N29" s="20">
        <v>2</v>
      </c>
      <c r="O29" s="20">
        <v>2</v>
      </c>
      <c r="P29" s="20">
        <v>1</v>
      </c>
      <c r="Q29" s="20">
        <v>1</v>
      </c>
      <c r="R29" s="20">
        <v>1</v>
      </c>
      <c r="S29" s="20">
        <v>1</v>
      </c>
      <c r="T29" s="20">
        <v>1</v>
      </c>
      <c r="U29" s="20">
        <v>1</v>
      </c>
      <c r="V29" s="20">
        <v>1</v>
      </c>
      <c r="W29" s="20">
        <v>1</v>
      </c>
      <c r="X29" s="20">
        <v>1</v>
      </c>
      <c r="Y29" s="20">
        <v>1</v>
      </c>
      <c r="Z29" s="20">
        <v>1</v>
      </c>
      <c r="AA29" s="20">
        <v>1</v>
      </c>
      <c r="AB29" s="20">
        <v>1</v>
      </c>
      <c r="AC29" s="20">
        <v>1</v>
      </c>
      <c r="AD29" s="20">
        <v>1</v>
      </c>
      <c r="AE29" s="20">
        <v>1</v>
      </c>
      <c r="AF29" s="20">
        <v>1</v>
      </c>
      <c r="AG29" s="20">
        <v>1</v>
      </c>
      <c r="AH29" s="20">
        <v>1</v>
      </c>
      <c r="AI29" s="20">
        <v>1</v>
      </c>
      <c r="AJ29" s="20">
        <v>1</v>
      </c>
      <c r="AK29" s="20">
        <v>1</v>
      </c>
      <c r="AL29" s="20">
        <v>1</v>
      </c>
    </row>
    <row r="30" spans="1:38">
      <c r="A30" s="23">
        <v>303</v>
      </c>
      <c r="B30" s="18" t="s">
        <v>377</v>
      </c>
      <c r="C30" s="20">
        <v>1</v>
      </c>
      <c r="D30" s="20">
        <v>1</v>
      </c>
      <c r="E30" s="20">
        <v>1</v>
      </c>
      <c r="F30" s="20">
        <v>1</v>
      </c>
      <c r="G30" s="20">
        <v>1</v>
      </c>
      <c r="H30" s="20">
        <v>1</v>
      </c>
      <c r="I30" s="20">
        <v>1</v>
      </c>
      <c r="J30" s="20">
        <v>1</v>
      </c>
      <c r="K30" s="20">
        <v>1</v>
      </c>
      <c r="L30" s="20">
        <v>1</v>
      </c>
      <c r="M30" s="20">
        <v>1</v>
      </c>
      <c r="N30" s="20">
        <v>1</v>
      </c>
      <c r="O30" s="20">
        <v>1</v>
      </c>
      <c r="P30" s="20">
        <v>1</v>
      </c>
      <c r="Q30" s="20">
        <v>1</v>
      </c>
      <c r="R30" s="20">
        <v>1</v>
      </c>
      <c r="S30" s="20">
        <v>1</v>
      </c>
      <c r="T30" s="20">
        <v>1</v>
      </c>
      <c r="U30" s="20">
        <v>1</v>
      </c>
      <c r="V30" s="20">
        <v>1</v>
      </c>
      <c r="W30" s="20">
        <v>1</v>
      </c>
      <c r="X30" s="20">
        <v>1</v>
      </c>
      <c r="Y30" s="20">
        <v>1</v>
      </c>
      <c r="Z30" s="20">
        <v>1</v>
      </c>
      <c r="AA30" s="20">
        <v>1</v>
      </c>
      <c r="AB30" s="20">
        <v>1</v>
      </c>
      <c r="AC30" s="20">
        <v>1</v>
      </c>
      <c r="AD30" s="20">
        <v>1</v>
      </c>
      <c r="AE30" s="20">
        <v>1</v>
      </c>
      <c r="AF30" s="20">
        <v>1</v>
      </c>
      <c r="AG30" s="20">
        <v>1</v>
      </c>
      <c r="AH30" s="20">
        <v>1</v>
      </c>
      <c r="AI30" s="20">
        <v>1</v>
      </c>
      <c r="AJ30" s="20">
        <v>1</v>
      </c>
      <c r="AK30" s="20">
        <v>1</v>
      </c>
      <c r="AL30" s="20">
        <v>1</v>
      </c>
    </row>
    <row r="31" spans="1:38">
      <c r="A31" s="23">
        <v>304</v>
      </c>
      <c r="B31" s="18" t="s">
        <v>378</v>
      </c>
      <c r="C31" s="20">
        <v>2</v>
      </c>
      <c r="D31" s="20">
        <v>2</v>
      </c>
      <c r="E31" s="20">
        <v>2</v>
      </c>
      <c r="F31" s="20">
        <v>2</v>
      </c>
      <c r="G31" s="20">
        <v>2</v>
      </c>
      <c r="H31" s="20">
        <v>2</v>
      </c>
      <c r="I31" s="20">
        <v>2</v>
      </c>
      <c r="J31" s="20">
        <v>2</v>
      </c>
      <c r="K31" s="20">
        <v>2</v>
      </c>
      <c r="L31" s="20">
        <v>2</v>
      </c>
      <c r="M31" s="20">
        <v>2</v>
      </c>
      <c r="N31" s="20">
        <v>2</v>
      </c>
      <c r="O31" s="20">
        <v>2</v>
      </c>
      <c r="P31" s="20">
        <v>2</v>
      </c>
      <c r="Q31" s="20">
        <v>2</v>
      </c>
      <c r="R31" s="20">
        <v>2</v>
      </c>
      <c r="S31" s="20">
        <v>2</v>
      </c>
      <c r="T31" s="20">
        <v>2</v>
      </c>
      <c r="U31" s="20">
        <v>2</v>
      </c>
      <c r="V31" s="20">
        <v>2</v>
      </c>
      <c r="W31" s="20">
        <v>2</v>
      </c>
      <c r="X31" s="20">
        <v>2</v>
      </c>
      <c r="Y31" s="20">
        <v>2</v>
      </c>
      <c r="Z31" s="20">
        <v>2</v>
      </c>
      <c r="AA31" s="20">
        <v>2</v>
      </c>
      <c r="AB31" s="20">
        <v>2</v>
      </c>
      <c r="AC31" s="20">
        <v>2</v>
      </c>
      <c r="AD31" s="20">
        <v>2</v>
      </c>
      <c r="AE31" s="20">
        <v>2</v>
      </c>
      <c r="AF31" s="20">
        <v>2</v>
      </c>
      <c r="AG31" s="20">
        <v>2</v>
      </c>
      <c r="AH31" s="20">
        <v>2</v>
      </c>
      <c r="AI31" s="20">
        <v>2</v>
      </c>
      <c r="AJ31" s="20">
        <v>2</v>
      </c>
      <c r="AK31" s="20">
        <v>2</v>
      </c>
      <c r="AL31" s="20">
        <v>2</v>
      </c>
    </row>
    <row r="32" spans="1:38">
      <c r="A32" s="23">
        <v>307</v>
      </c>
      <c r="B32" s="18" t="s">
        <v>379</v>
      </c>
      <c r="C32" s="20">
        <v>21</v>
      </c>
      <c r="D32" s="20">
        <v>21</v>
      </c>
      <c r="E32" s="20">
        <v>21</v>
      </c>
      <c r="F32" s="20">
        <v>21</v>
      </c>
      <c r="G32" s="20">
        <v>21</v>
      </c>
      <c r="H32" s="20">
        <v>20</v>
      </c>
      <c r="I32" s="20">
        <v>19</v>
      </c>
      <c r="J32" s="20">
        <v>19</v>
      </c>
      <c r="K32" s="20">
        <v>19</v>
      </c>
      <c r="L32" s="20">
        <v>19</v>
      </c>
      <c r="M32" s="20">
        <v>19</v>
      </c>
      <c r="N32" s="20">
        <v>19</v>
      </c>
      <c r="O32" s="20">
        <v>20</v>
      </c>
      <c r="P32" s="20">
        <v>20</v>
      </c>
      <c r="Q32" s="20">
        <v>20</v>
      </c>
      <c r="R32" s="20">
        <v>20</v>
      </c>
      <c r="S32" s="20">
        <v>20</v>
      </c>
      <c r="T32" s="20">
        <v>20</v>
      </c>
      <c r="U32" s="20">
        <v>20</v>
      </c>
      <c r="V32" s="20">
        <v>20</v>
      </c>
      <c r="W32" s="20">
        <v>20</v>
      </c>
      <c r="X32" s="20">
        <v>20</v>
      </c>
      <c r="Y32" s="20">
        <v>20</v>
      </c>
      <c r="Z32" s="20">
        <v>20</v>
      </c>
      <c r="AA32" s="20">
        <v>20</v>
      </c>
      <c r="AB32" s="20">
        <v>20</v>
      </c>
      <c r="AC32" s="20">
        <v>20</v>
      </c>
      <c r="AD32" s="20">
        <v>20</v>
      </c>
      <c r="AE32" s="20">
        <v>20</v>
      </c>
      <c r="AF32" s="20">
        <v>21</v>
      </c>
      <c r="AG32" s="20">
        <v>21</v>
      </c>
      <c r="AH32" s="20">
        <v>21</v>
      </c>
      <c r="AI32" s="20">
        <v>21</v>
      </c>
      <c r="AJ32" s="20">
        <v>21</v>
      </c>
      <c r="AK32" s="20">
        <v>21</v>
      </c>
      <c r="AL32" s="20">
        <v>21</v>
      </c>
    </row>
    <row r="33" spans="1:38">
      <c r="A33" s="23">
        <v>311</v>
      </c>
      <c r="B33" s="18" t="s">
        <v>380</v>
      </c>
      <c r="C33" s="20">
        <v>21</v>
      </c>
      <c r="D33" s="20">
        <v>21</v>
      </c>
      <c r="E33" s="20">
        <v>21</v>
      </c>
      <c r="F33" s="20">
        <v>21</v>
      </c>
      <c r="G33" s="20">
        <v>21</v>
      </c>
      <c r="H33" s="20">
        <v>21</v>
      </c>
      <c r="I33" s="20">
        <v>20</v>
      </c>
      <c r="J33" s="20">
        <v>18</v>
      </c>
      <c r="K33" s="20">
        <v>18</v>
      </c>
      <c r="L33" s="20">
        <v>18</v>
      </c>
      <c r="M33" s="20">
        <v>18</v>
      </c>
      <c r="N33" s="20">
        <v>18</v>
      </c>
      <c r="O33" s="20">
        <v>19</v>
      </c>
      <c r="P33" s="20">
        <v>19</v>
      </c>
      <c r="Q33" s="20">
        <v>19</v>
      </c>
      <c r="R33" s="20">
        <v>19</v>
      </c>
      <c r="S33" s="20">
        <v>19</v>
      </c>
      <c r="T33" s="20">
        <v>19</v>
      </c>
      <c r="U33" s="20">
        <v>19</v>
      </c>
      <c r="V33" s="20">
        <v>19</v>
      </c>
      <c r="W33" s="20">
        <v>19</v>
      </c>
      <c r="X33" s="20">
        <v>19</v>
      </c>
      <c r="Y33" s="20">
        <v>19</v>
      </c>
      <c r="Z33" s="20">
        <v>19</v>
      </c>
      <c r="AA33" s="20">
        <v>19</v>
      </c>
      <c r="AB33" s="20">
        <v>19</v>
      </c>
      <c r="AC33" s="20">
        <v>19</v>
      </c>
      <c r="AD33" s="20">
        <v>18</v>
      </c>
      <c r="AE33" s="20">
        <v>17</v>
      </c>
      <c r="AF33" s="20">
        <v>17</v>
      </c>
      <c r="AG33" s="20">
        <v>17</v>
      </c>
      <c r="AH33" s="20">
        <v>18</v>
      </c>
      <c r="AI33" s="20">
        <v>18</v>
      </c>
      <c r="AJ33" s="20">
        <v>18</v>
      </c>
      <c r="AK33" s="20">
        <v>18</v>
      </c>
      <c r="AL33" s="20">
        <v>18</v>
      </c>
    </row>
    <row r="34" spans="1:38">
      <c r="A34" s="23">
        <v>312</v>
      </c>
      <c r="B34" s="18" t="s">
        <v>381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2</v>
      </c>
      <c r="K34" s="20">
        <v>2</v>
      </c>
      <c r="L34" s="20">
        <v>2</v>
      </c>
      <c r="M34" s="20">
        <v>2</v>
      </c>
      <c r="N34" s="20">
        <v>2</v>
      </c>
      <c r="O34" s="20">
        <v>2</v>
      </c>
      <c r="P34" s="20">
        <v>2</v>
      </c>
      <c r="Q34" s="20">
        <v>2</v>
      </c>
      <c r="R34" s="20">
        <v>2</v>
      </c>
      <c r="S34" s="20">
        <v>2</v>
      </c>
      <c r="T34" s="20">
        <v>2</v>
      </c>
      <c r="U34" s="20">
        <v>2</v>
      </c>
      <c r="V34" s="20">
        <v>2</v>
      </c>
      <c r="W34" s="20">
        <v>2</v>
      </c>
      <c r="X34" s="20">
        <v>2</v>
      </c>
      <c r="Y34" s="20">
        <v>2</v>
      </c>
      <c r="Z34" s="20">
        <v>2</v>
      </c>
      <c r="AA34" s="20">
        <v>2</v>
      </c>
      <c r="AB34" s="20">
        <v>1</v>
      </c>
      <c r="AC34" s="20">
        <v>1</v>
      </c>
      <c r="AD34" s="20">
        <v>1</v>
      </c>
      <c r="AE34" s="20">
        <v>1</v>
      </c>
      <c r="AF34" s="20">
        <v>1</v>
      </c>
      <c r="AG34" s="20">
        <v>1</v>
      </c>
      <c r="AH34" s="20">
        <v>1</v>
      </c>
      <c r="AI34" s="20">
        <v>1</v>
      </c>
      <c r="AJ34" s="20">
        <v>1</v>
      </c>
      <c r="AK34" s="20">
        <v>1</v>
      </c>
      <c r="AL34" s="20">
        <v>1</v>
      </c>
    </row>
    <row r="35" spans="1:38">
      <c r="A35" s="23">
        <v>314</v>
      </c>
      <c r="B35" s="18" t="s">
        <v>382</v>
      </c>
      <c r="C35" s="20">
        <v>1</v>
      </c>
      <c r="D35" s="20">
        <v>1</v>
      </c>
      <c r="E35" s="20">
        <v>1</v>
      </c>
      <c r="F35" s="20">
        <v>1</v>
      </c>
      <c r="G35" s="20">
        <v>1</v>
      </c>
      <c r="H35" s="20">
        <v>1</v>
      </c>
      <c r="I35" s="20">
        <v>1</v>
      </c>
      <c r="J35" s="20">
        <v>1</v>
      </c>
      <c r="K35" s="20">
        <v>1</v>
      </c>
      <c r="L35" s="20">
        <v>1</v>
      </c>
      <c r="M35" s="20">
        <v>1</v>
      </c>
      <c r="N35" s="20">
        <v>1</v>
      </c>
      <c r="O35" s="20">
        <v>1</v>
      </c>
      <c r="P35" s="20">
        <v>1</v>
      </c>
      <c r="Q35" s="20">
        <v>1</v>
      </c>
      <c r="R35" s="20">
        <v>1</v>
      </c>
      <c r="S35" s="20">
        <v>1</v>
      </c>
      <c r="T35" s="20">
        <v>1</v>
      </c>
      <c r="U35" s="20">
        <v>1</v>
      </c>
      <c r="V35" s="20">
        <v>1</v>
      </c>
      <c r="W35" s="20">
        <v>1</v>
      </c>
      <c r="X35" s="20">
        <v>1</v>
      </c>
      <c r="Y35" s="20">
        <v>1</v>
      </c>
      <c r="Z35" s="20">
        <v>1</v>
      </c>
      <c r="AA35" s="20">
        <v>1</v>
      </c>
      <c r="AB35" s="20">
        <v>1</v>
      </c>
      <c r="AC35" s="20">
        <v>1</v>
      </c>
      <c r="AD35" s="20">
        <v>1</v>
      </c>
      <c r="AE35" s="20">
        <v>1</v>
      </c>
      <c r="AF35" s="20">
        <v>1</v>
      </c>
      <c r="AG35" s="20">
        <v>1</v>
      </c>
      <c r="AH35" s="20">
        <v>1</v>
      </c>
      <c r="AI35" s="20">
        <v>1</v>
      </c>
      <c r="AJ35" s="20">
        <v>1</v>
      </c>
      <c r="AK35" s="20">
        <v>1</v>
      </c>
      <c r="AL35" s="20">
        <v>1</v>
      </c>
    </row>
    <row r="36" spans="1:38">
      <c r="A36" s="23">
        <v>316</v>
      </c>
      <c r="B36" s="18" t="s">
        <v>383</v>
      </c>
      <c r="C36" s="20">
        <v>14</v>
      </c>
      <c r="D36" s="20">
        <v>14</v>
      </c>
      <c r="E36" s="20">
        <v>14</v>
      </c>
      <c r="F36" s="20">
        <v>14</v>
      </c>
      <c r="G36" s="20">
        <v>14</v>
      </c>
      <c r="H36" s="20">
        <v>15</v>
      </c>
      <c r="I36" s="20">
        <v>15</v>
      </c>
      <c r="J36" s="20">
        <v>15</v>
      </c>
      <c r="K36" s="20">
        <v>15</v>
      </c>
      <c r="L36" s="20">
        <v>15</v>
      </c>
      <c r="M36" s="20">
        <v>15</v>
      </c>
      <c r="N36" s="20">
        <v>15</v>
      </c>
      <c r="O36" s="20">
        <v>15</v>
      </c>
      <c r="P36" s="20">
        <v>15</v>
      </c>
      <c r="Q36" s="20">
        <v>15</v>
      </c>
      <c r="R36" s="20">
        <v>15</v>
      </c>
      <c r="S36" s="20">
        <v>15</v>
      </c>
      <c r="T36" s="20">
        <v>14</v>
      </c>
      <c r="U36" s="20">
        <v>13</v>
      </c>
      <c r="V36" s="20">
        <v>13</v>
      </c>
      <c r="W36" s="20">
        <v>13</v>
      </c>
      <c r="X36" s="20">
        <v>13</v>
      </c>
      <c r="Y36" s="20">
        <v>13</v>
      </c>
      <c r="Z36" s="20">
        <v>13</v>
      </c>
      <c r="AA36" s="20">
        <v>13</v>
      </c>
      <c r="AB36" s="20">
        <v>13</v>
      </c>
      <c r="AC36" s="20">
        <v>13</v>
      </c>
      <c r="AD36" s="20">
        <v>13</v>
      </c>
      <c r="AE36" s="20">
        <v>13</v>
      </c>
      <c r="AF36" s="20">
        <v>13</v>
      </c>
      <c r="AG36" s="20">
        <v>13</v>
      </c>
      <c r="AH36" s="20">
        <v>13</v>
      </c>
      <c r="AI36" s="20">
        <v>13</v>
      </c>
      <c r="AJ36" s="20">
        <v>13</v>
      </c>
      <c r="AK36" s="20">
        <v>13</v>
      </c>
      <c r="AL36" s="20">
        <v>14</v>
      </c>
    </row>
    <row r="37" spans="1:38">
      <c r="A37" s="23">
        <v>317</v>
      </c>
      <c r="B37" s="18" t="s">
        <v>384</v>
      </c>
      <c r="C37" s="20">
        <v>8</v>
      </c>
      <c r="D37" s="20">
        <v>8</v>
      </c>
      <c r="E37" s="20">
        <v>8</v>
      </c>
      <c r="F37" s="20">
        <v>8</v>
      </c>
      <c r="G37" s="20">
        <v>8</v>
      </c>
      <c r="H37" s="20">
        <v>8</v>
      </c>
      <c r="I37" s="20">
        <v>8</v>
      </c>
      <c r="J37" s="20">
        <v>8</v>
      </c>
      <c r="K37" s="20">
        <v>8</v>
      </c>
      <c r="L37" s="20">
        <v>8</v>
      </c>
      <c r="M37" s="20">
        <v>8</v>
      </c>
      <c r="N37" s="20">
        <v>8</v>
      </c>
      <c r="O37" s="20">
        <v>8</v>
      </c>
      <c r="P37" s="20">
        <v>8</v>
      </c>
      <c r="Q37" s="20">
        <v>8</v>
      </c>
      <c r="R37" s="20">
        <v>8</v>
      </c>
      <c r="S37" s="20">
        <v>9</v>
      </c>
      <c r="T37" s="20">
        <v>9</v>
      </c>
      <c r="U37" s="20">
        <v>9</v>
      </c>
      <c r="V37" s="20">
        <v>9</v>
      </c>
      <c r="W37" s="20">
        <v>9</v>
      </c>
      <c r="X37" s="20">
        <v>9</v>
      </c>
      <c r="Y37" s="20">
        <v>9</v>
      </c>
      <c r="Z37" s="20">
        <v>9</v>
      </c>
      <c r="AA37" s="20">
        <v>9</v>
      </c>
      <c r="AB37" s="20">
        <v>8</v>
      </c>
      <c r="AC37" s="20">
        <v>8</v>
      </c>
      <c r="AD37" s="20">
        <v>8</v>
      </c>
      <c r="AE37" s="20">
        <v>8</v>
      </c>
      <c r="AF37" s="20">
        <v>8</v>
      </c>
      <c r="AG37" s="20">
        <v>8</v>
      </c>
      <c r="AH37" s="20">
        <v>8</v>
      </c>
      <c r="AI37" s="20">
        <v>8</v>
      </c>
      <c r="AJ37" s="20">
        <v>8</v>
      </c>
      <c r="AK37" s="20">
        <v>8</v>
      </c>
      <c r="AL37" s="20">
        <v>8</v>
      </c>
    </row>
    <row r="38" spans="1:38">
      <c r="A38" s="23">
        <v>318</v>
      </c>
      <c r="B38" s="18" t="s">
        <v>385</v>
      </c>
      <c r="C38" s="20">
        <v>12</v>
      </c>
      <c r="D38" s="20">
        <v>12</v>
      </c>
      <c r="E38" s="20">
        <v>12</v>
      </c>
      <c r="F38" s="20">
        <v>12</v>
      </c>
      <c r="G38" s="20">
        <v>12</v>
      </c>
      <c r="H38" s="20">
        <v>12</v>
      </c>
      <c r="I38" s="20">
        <v>12</v>
      </c>
      <c r="J38" s="20">
        <v>12</v>
      </c>
      <c r="K38" s="20">
        <v>12</v>
      </c>
      <c r="L38" s="20">
        <v>12</v>
      </c>
      <c r="M38" s="20">
        <v>12</v>
      </c>
      <c r="N38" s="20">
        <v>12</v>
      </c>
      <c r="O38" s="20">
        <v>12</v>
      </c>
      <c r="P38" s="20">
        <v>12</v>
      </c>
      <c r="Q38" s="20">
        <v>11</v>
      </c>
      <c r="R38" s="20">
        <v>11</v>
      </c>
      <c r="S38" s="20">
        <v>11</v>
      </c>
      <c r="T38" s="20">
        <v>11</v>
      </c>
      <c r="U38" s="20">
        <v>11</v>
      </c>
      <c r="V38" s="20">
        <v>11</v>
      </c>
      <c r="W38" s="20">
        <v>11</v>
      </c>
      <c r="X38" s="20">
        <v>11</v>
      </c>
      <c r="Y38" s="20">
        <v>11</v>
      </c>
      <c r="Z38" s="20">
        <v>11</v>
      </c>
      <c r="AA38" s="20">
        <v>11</v>
      </c>
      <c r="AB38" s="20">
        <v>11</v>
      </c>
      <c r="AC38" s="20">
        <v>11</v>
      </c>
      <c r="AD38" s="20">
        <v>11</v>
      </c>
      <c r="AE38" s="20">
        <v>11</v>
      </c>
      <c r="AF38" s="20">
        <v>11</v>
      </c>
      <c r="AG38" s="20">
        <v>11</v>
      </c>
      <c r="AH38" s="20">
        <v>11</v>
      </c>
      <c r="AI38" s="20">
        <v>11</v>
      </c>
      <c r="AJ38" s="20">
        <v>11</v>
      </c>
      <c r="AK38" s="20">
        <v>11</v>
      </c>
      <c r="AL38" s="20">
        <v>11</v>
      </c>
    </row>
    <row r="39" spans="1:38">
      <c r="A39" s="23">
        <v>319</v>
      </c>
      <c r="B39" s="18" t="s">
        <v>386</v>
      </c>
      <c r="C39" s="20">
        <v>18</v>
      </c>
      <c r="D39" s="20">
        <v>18</v>
      </c>
      <c r="E39" s="20">
        <v>18</v>
      </c>
      <c r="F39" s="20">
        <v>17</v>
      </c>
      <c r="G39" s="20">
        <v>17</v>
      </c>
      <c r="H39" s="20">
        <v>17</v>
      </c>
      <c r="I39" s="20">
        <v>17</v>
      </c>
      <c r="J39" s="20">
        <v>17</v>
      </c>
      <c r="K39" s="20">
        <v>17</v>
      </c>
      <c r="L39" s="20">
        <v>17</v>
      </c>
      <c r="M39" s="20">
        <v>17</v>
      </c>
      <c r="N39" s="20">
        <v>17</v>
      </c>
      <c r="O39" s="20">
        <v>17</v>
      </c>
      <c r="P39" s="20">
        <v>17</v>
      </c>
      <c r="Q39" s="20">
        <v>17</v>
      </c>
      <c r="R39" s="20">
        <v>17</v>
      </c>
      <c r="S39" s="20">
        <v>17</v>
      </c>
      <c r="T39" s="20">
        <v>17</v>
      </c>
      <c r="U39" s="20">
        <v>17</v>
      </c>
      <c r="V39" s="20">
        <v>17</v>
      </c>
      <c r="W39" s="20">
        <v>17</v>
      </c>
      <c r="X39" s="20">
        <v>17</v>
      </c>
      <c r="Y39" s="20">
        <v>17</v>
      </c>
      <c r="Z39" s="20">
        <v>17</v>
      </c>
      <c r="AA39" s="20">
        <v>17</v>
      </c>
      <c r="AB39" s="20">
        <v>17</v>
      </c>
      <c r="AC39" s="20">
        <v>17</v>
      </c>
      <c r="AD39" s="20">
        <v>18</v>
      </c>
      <c r="AE39" s="20">
        <v>18</v>
      </c>
      <c r="AF39" s="20">
        <v>18</v>
      </c>
      <c r="AG39" s="20">
        <v>18</v>
      </c>
      <c r="AH39" s="20">
        <v>18</v>
      </c>
      <c r="AI39" s="20">
        <v>18</v>
      </c>
      <c r="AJ39" s="20">
        <v>18</v>
      </c>
      <c r="AK39" s="20">
        <v>18</v>
      </c>
      <c r="AL39" s="20">
        <v>18</v>
      </c>
    </row>
    <row r="40" spans="1:38">
      <c r="A40" s="23">
        <v>320</v>
      </c>
      <c r="B40" s="18" t="s">
        <v>387</v>
      </c>
      <c r="C40" s="20">
        <v>18</v>
      </c>
      <c r="D40" s="20">
        <v>18</v>
      </c>
      <c r="E40" s="20">
        <v>18</v>
      </c>
      <c r="F40" s="20">
        <v>18</v>
      </c>
      <c r="G40" s="20">
        <v>18</v>
      </c>
      <c r="H40" s="20">
        <v>18</v>
      </c>
      <c r="I40" s="20">
        <v>18</v>
      </c>
      <c r="J40" s="20">
        <v>18</v>
      </c>
      <c r="K40" s="20">
        <v>18</v>
      </c>
      <c r="L40" s="20">
        <v>18</v>
      </c>
      <c r="M40" s="20">
        <v>18</v>
      </c>
      <c r="N40" s="20">
        <v>18</v>
      </c>
      <c r="O40" s="20">
        <v>18</v>
      </c>
      <c r="P40" s="20">
        <v>18</v>
      </c>
      <c r="Q40" s="20">
        <v>18</v>
      </c>
      <c r="R40" s="20">
        <v>18</v>
      </c>
      <c r="S40" s="20">
        <v>18</v>
      </c>
      <c r="T40" s="20">
        <v>18</v>
      </c>
      <c r="U40" s="20">
        <v>18</v>
      </c>
      <c r="V40" s="20">
        <v>18</v>
      </c>
      <c r="W40" s="20">
        <v>18</v>
      </c>
      <c r="X40" s="20">
        <v>18</v>
      </c>
      <c r="Y40" s="20">
        <v>18</v>
      </c>
      <c r="Z40" s="20">
        <v>18</v>
      </c>
      <c r="AA40" s="20">
        <v>18</v>
      </c>
      <c r="AB40" s="20">
        <v>18</v>
      </c>
      <c r="AC40" s="20">
        <v>18</v>
      </c>
      <c r="AD40" s="20">
        <v>18</v>
      </c>
      <c r="AE40" s="20">
        <v>18</v>
      </c>
      <c r="AF40" s="20">
        <v>18</v>
      </c>
      <c r="AG40" s="20">
        <v>18</v>
      </c>
      <c r="AH40" s="20">
        <v>18</v>
      </c>
      <c r="AI40" s="20">
        <v>18</v>
      </c>
      <c r="AJ40" s="20">
        <v>18</v>
      </c>
      <c r="AK40" s="20">
        <v>18</v>
      </c>
      <c r="AL40" s="20">
        <v>18</v>
      </c>
    </row>
    <row r="41" spans="1:38">
      <c r="A41" s="23">
        <v>321</v>
      </c>
      <c r="B41" s="18" t="s">
        <v>388</v>
      </c>
      <c r="C41" s="20">
        <v>5</v>
      </c>
      <c r="D41" s="20">
        <v>5</v>
      </c>
      <c r="E41" s="20">
        <v>5</v>
      </c>
      <c r="F41" s="20">
        <v>5</v>
      </c>
      <c r="G41" s="20">
        <v>5</v>
      </c>
      <c r="H41" s="20">
        <v>5</v>
      </c>
      <c r="I41" s="20">
        <v>5</v>
      </c>
      <c r="J41" s="20">
        <v>5</v>
      </c>
      <c r="K41" s="20">
        <v>5</v>
      </c>
      <c r="L41" s="20">
        <v>5</v>
      </c>
      <c r="M41" s="20">
        <v>5</v>
      </c>
      <c r="N41" s="20">
        <v>5</v>
      </c>
      <c r="O41" s="20">
        <v>5</v>
      </c>
      <c r="P41" s="20">
        <v>5</v>
      </c>
      <c r="Q41" s="20">
        <v>5</v>
      </c>
      <c r="R41" s="20">
        <v>5</v>
      </c>
      <c r="S41" s="20">
        <v>5</v>
      </c>
      <c r="T41" s="20">
        <v>5</v>
      </c>
      <c r="U41" s="20">
        <v>5</v>
      </c>
      <c r="V41" s="20">
        <v>5</v>
      </c>
      <c r="W41" s="20">
        <v>5</v>
      </c>
      <c r="X41" s="20">
        <v>5</v>
      </c>
      <c r="Y41" s="20">
        <v>5</v>
      </c>
      <c r="Z41" s="20">
        <v>5</v>
      </c>
      <c r="AA41" s="20">
        <v>5</v>
      </c>
      <c r="AB41" s="20">
        <v>5</v>
      </c>
      <c r="AC41" s="20">
        <v>5</v>
      </c>
      <c r="AD41" s="20">
        <v>5</v>
      </c>
      <c r="AE41" s="20">
        <v>5</v>
      </c>
      <c r="AF41" s="20">
        <v>5</v>
      </c>
      <c r="AG41" s="20">
        <v>5</v>
      </c>
      <c r="AH41" s="20">
        <v>5</v>
      </c>
      <c r="AI41" s="20">
        <v>5</v>
      </c>
      <c r="AJ41" s="20">
        <v>5</v>
      </c>
      <c r="AK41" s="20">
        <v>5</v>
      </c>
      <c r="AL41" s="20">
        <v>5</v>
      </c>
    </row>
    <row r="42" spans="1:38">
      <c r="A42" s="23">
        <v>322</v>
      </c>
      <c r="B42" s="18" t="s">
        <v>389</v>
      </c>
      <c r="C42" s="20">
        <v>7</v>
      </c>
      <c r="D42" s="20">
        <v>7</v>
      </c>
      <c r="E42" s="20">
        <v>7</v>
      </c>
      <c r="F42" s="20">
        <v>7</v>
      </c>
      <c r="G42" s="20">
        <v>7</v>
      </c>
      <c r="H42" s="20">
        <v>7</v>
      </c>
      <c r="I42" s="20">
        <v>7</v>
      </c>
      <c r="J42" s="20">
        <v>7</v>
      </c>
      <c r="K42" s="20">
        <v>7</v>
      </c>
      <c r="L42" s="20">
        <v>7</v>
      </c>
      <c r="M42" s="20">
        <v>7</v>
      </c>
      <c r="N42" s="20">
        <v>7</v>
      </c>
      <c r="O42" s="20">
        <v>7</v>
      </c>
      <c r="P42" s="20">
        <v>7</v>
      </c>
      <c r="Q42" s="20">
        <v>7</v>
      </c>
      <c r="R42" s="20">
        <v>7</v>
      </c>
      <c r="S42" s="20">
        <v>7</v>
      </c>
      <c r="T42" s="20">
        <v>7</v>
      </c>
      <c r="U42" s="20">
        <v>7</v>
      </c>
      <c r="V42" s="20">
        <v>7</v>
      </c>
      <c r="W42" s="20">
        <v>7</v>
      </c>
      <c r="X42" s="20">
        <v>7</v>
      </c>
      <c r="Y42" s="20">
        <v>7</v>
      </c>
      <c r="Z42" s="20">
        <v>7</v>
      </c>
      <c r="AA42" s="20">
        <v>7</v>
      </c>
      <c r="AB42" s="20">
        <v>7</v>
      </c>
      <c r="AC42" s="20">
        <v>7</v>
      </c>
      <c r="AD42" s="20">
        <v>7</v>
      </c>
      <c r="AE42" s="20">
        <v>7</v>
      </c>
      <c r="AF42" s="20">
        <v>7</v>
      </c>
      <c r="AG42" s="20">
        <v>7</v>
      </c>
      <c r="AH42" s="20">
        <v>8</v>
      </c>
      <c r="AI42" s="20">
        <v>8</v>
      </c>
      <c r="AJ42" s="20">
        <v>7</v>
      </c>
      <c r="AK42" s="20">
        <v>7</v>
      </c>
      <c r="AL42" s="20">
        <v>7</v>
      </c>
    </row>
    <row r="43" spans="1:38">
      <c r="A43" s="23">
        <v>323</v>
      </c>
      <c r="B43" s="18" t="s">
        <v>390</v>
      </c>
      <c r="C43" s="20">
        <v>11</v>
      </c>
      <c r="D43" s="20">
        <v>11</v>
      </c>
      <c r="E43" s="20">
        <v>11</v>
      </c>
      <c r="F43" s="20">
        <v>11</v>
      </c>
      <c r="G43" s="20">
        <v>11</v>
      </c>
      <c r="H43" s="20">
        <v>11</v>
      </c>
      <c r="I43" s="20">
        <v>11</v>
      </c>
      <c r="J43" s="20">
        <v>11</v>
      </c>
      <c r="K43" s="20">
        <v>11</v>
      </c>
      <c r="L43" s="20">
        <v>11</v>
      </c>
      <c r="M43" s="20">
        <v>11</v>
      </c>
      <c r="N43" s="20">
        <v>11</v>
      </c>
      <c r="O43" s="20">
        <v>11</v>
      </c>
      <c r="P43" s="20">
        <v>11</v>
      </c>
      <c r="Q43" s="20">
        <v>11</v>
      </c>
      <c r="R43" s="20">
        <v>11</v>
      </c>
      <c r="S43" s="20">
        <v>11</v>
      </c>
      <c r="T43" s="20">
        <v>11</v>
      </c>
      <c r="U43" s="20">
        <v>11</v>
      </c>
      <c r="V43" s="20">
        <v>11</v>
      </c>
      <c r="W43" s="20">
        <v>11</v>
      </c>
      <c r="X43" s="20">
        <v>11</v>
      </c>
      <c r="Y43" s="20">
        <v>11</v>
      </c>
      <c r="Z43" s="20">
        <v>11</v>
      </c>
      <c r="AA43" s="20">
        <v>11</v>
      </c>
      <c r="AB43" s="20">
        <v>11</v>
      </c>
      <c r="AC43" s="20">
        <v>11</v>
      </c>
      <c r="AD43" s="20">
        <v>11</v>
      </c>
      <c r="AE43" s="20">
        <v>12</v>
      </c>
      <c r="AF43" s="20">
        <v>12</v>
      </c>
      <c r="AG43" s="20">
        <v>12</v>
      </c>
      <c r="AH43" s="20">
        <v>12</v>
      </c>
      <c r="AI43" s="20">
        <v>12</v>
      </c>
      <c r="AJ43" s="20">
        <v>12</v>
      </c>
      <c r="AK43" s="20">
        <v>12</v>
      </c>
      <c r="AL43" s="20">
        <v>12</v>
      </c>
    </row>
    <row r="44" spans="1:38">
      <c r="A44" s="23">
        <v>324</v>
      </c>
      <c r="B44" s="18" t="s">
        <v>391</v>
      </c>
      <c r="C44" s="20">
        <v>234</v>
      </c>
      <c r="D44" s="20">
        <v>236</v>
      </c>
      <c r="E44" s="20">
        <v>235</v>
      </c>
      <c r="F44" s="20">
        <v>234</v>
      </c>
      <c r="G44" s="20">
        <v>234</v>
      </c>
      <c r="H44" s="20">
        <v>233</v>
      </c>
      <c r="I44" s="20">
        <v>234</v>
      </c>
      <c r="J44" s="20">
        <v>236</v>
      </c>
      <c r="K44" s="20">
        <v>237</v>
      </c>
      <c r="L44" s="20">
        <v>239</v>
      </c>
      <c r="M44" s="20">
        <v>236</v>
      </c>
      <c r="N44" s="20">
        <v>233</v>
      </c>
      <c r="O44" s="20">
        <v>233</v>
      </c>
      <c r="P44" s="20">
        <v>230</v>
      </c>
      <c r="Q44" s="20">
        <v>230</v>
      </c>
      <c r="R44" s="20">
        <v>230</v>
      </c>
      <c r="S44" s="20">
        <v>232</v>
      </c>
      <c r="T44" s="20">
        <v>231</v>
      </c>
      <c r="U44" s="20">
        <v>230</v>
      </c>
      <c r="V44" s="20">
        <v>231</v>
      </c>
      <c r="W44" s="20">
        <v>232</v>
      </c>
      <c r="X44" s="20">
        <v>230</v>
      </c>
      <c r="Y44" s="20">
        <v>231</v>
      </c>
      <c r="Z44" s="20">
        <v>229</v>
      </c>
      <c r="AA44" s="20">
        <v>230</v>
      </c>
      <c r="AB44" s="20">
        <v>225</v>
      </c>
      <c r="AC44" s="20">
        <v>225</v>
      </c>
      <c r="AD44" s="20">
        <v>225</v>
      </c>
      <c r="AE44" s="20">
        <v>227</v>
      </c>
      <c r="AF44" s="20">
        <v>229</v>
      </c>
      <c r="AG44" s="20">
        <v>228</v>
      </c>
      <c r="AH44" s="20">
        <v>228</v>
      </c>
      <c r="AI44" s="20">
        <v>226</v>
      </c>
      <c r="AJ44" s="20">
        <v>229</v>
      </c>
      <c r="AK44" s="20">
        <v>230</v>
      </c>
      <c r="AL44" s="20">
        <v>231</v>
      </c>
    </row>
    <row r="45" spans="1:38">
      <c r="A45" s="23">
        <v>325</v>
      </c>
      <c r="B45" s="18" t="s">
        <v>392</v>
      </c>
      <c r="C45" s="20">
        <v>7</v>
      </c>
      <c r="D45" s="20">
        <v>7</v>
      </c>
      <c r="E45" s="20">
        <v>7</v>
      </c>
      <c r="F45" s="20">
        <v>7</v>
      </c>
      <c r="G45" s="20">
        <v>7</v>
      </c>
      <c r="H45" s="20">
        <v>7</v>
      </c>
      <c r="I45" s="20">
        <v>7</v>
      </c>
      <c r="J45" s="20">
        <v>7</v>
      </c>
      <c r="K45" s="20">
        <v>7</v>
      </c>
      <c r="L45" s="20">
        <v>7</v>
      </c>
      <c r="M45" s="20">
        <v>7</v>
      </c>
      <c r="N45" s="20">
        <v>7</v>
      </c>
      <c r="O45" s="20">
        <v>7</v>
      </c>
      <c r="P45" s="20">
        <v>7</v>
      </c>
      <c r="Q45" s="20">
        <v>7</v>
      </c>
      <c r="R45" s="20">
        <v>7</v>
      </c>
      <c r="S45" s="20">
        <v>7</v>
      </c>
      <c r="T45" s="20">
        <v>7</v>
      </c>
      <c r="U45" s="20">
        <v>7</v>
      </c>
      <c r="V45" s="20">
        <v>7</v>
      </c>
      <c r="W45" s="20">
        <v>7</v>
      </c>
      <c r="X45" s="20">
        <v>7</v>
      </c>
      <c r="Y45" s="20">
        <v>7</v>
      </c>
      <c r="Z45" s="20">
        <v>7</v>
      </c>
      <c r="AA45" s="20">
        <v>7</v>
      </c>
      <c r="AB45" s="20">
        <v>7</v>
      </c>
      <c r="AC45" s="20">
        <v>7</v>
      </c>
      <c r="AD45" s="20">
        <v>7</v>
      </c>
      <c r="AE45" s="20">
        <v>7</v>
      </c>
      <c r="AF45" s="20">
        <v>7</v>
      </c>
      <c r="AG45" s="20">
        <v>7</v>
      </c>
      <c r="AH45" s="20">
        <v>7</v>
      </c>
      <c r="AI45" s="20">
        <v>7</v>
      </c>
      <c r="AJ45" s="20">
        <v>7</v>
      </c>
      <c r="AK45" s="20">
        <v>7</v>
      </c>
      <c r="AL45" s="20">
        <v>7</v>
      </c>
    </row>
    <row r="46" spans="1:38">
      <c r="A46" s="23">
        <v>326</v>
      </c>
      <c r="B46" s="18" t="s">
        <v>393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0">
        <v>0</v>
      </c>
      <c r="T46" s="20">
        <v>0</v>
      </c>
      <c r="U46" s="20">
        <v>0</v>
      </c>
      <c r="V46" s="20">
        <v>0</v>
      </c>
      <c r="W46" s="20">
        <v>0</v>
      </c>
      <c r="X46" s="20">
        <v>0</v>
      </c>
      <c r="Y46" s="20">
        <v>0</v>
      </c>
      <c r="Z46" s="20">
        <v>0</v>
      </c>
      <c r="AA46" s="20">
        <v>2</v>
      </c>
      <c r="AB46" s="20">
        <v>2</v>
      </c>
      <c r="AC46" s="20">
        <v>2</v>
      </c>
      <c r="AD46" s="20">
        <v>2</v>
      </c>
      <c r="AE46" s="20">
        <v>2</v>
      </c>
      <c r="AF46" s="20">
        <v>2</v>
      </c>
      <c r="AG46" s="20">
        <v>2</v>
      </c>
      <c r="AH46" s="20">
        <v>2</v>
      </c>
      <c r="AI46" s="20">
        <v>3</v>
      </c>
      <c r="AJ46" s="20">
        <v>3</v>
      </c>
      <c r="AK46" s="20">
        <v>3</v>
      </c>
      <c r="AL46" s="20">
        <v>3</v>
      </c>
    </row>
    <row r="47" spans="1:38">
      <c r="A47" s="23">
        <v>327</v>
      </c>
      <c r="B47" s="18" t="s">
        <v>394</v>
      </c>
      <c r="C47" s="20">
        <v>137</v>
      </c>
      <c r="D47" s="20">
        <v>137</v>
      </c>
      <c r="E47" s="20">
        <v>139</v>
      </c>
      <c r="F47" s="20">
        <v>139</v>
      </c>
      <c r="G47" s="20">
        <v>136</v>
      </c>
      <c r="H47" s="20">
        <v>135</v>
      </c>
      <c r="I47" s="20">
        <v>136</v>
      </c>
      <c r="J47" s="20">
        <v>137</v>
      </c>
      <c r="K47" s="20">
        <v>138</v>
      </c>
      <c r="L47" s="20">
        <v>138</v>
      </c>
      <c r="M47" s="20">
        <v>139</v>
      </c>
      <c r="N47" s="20">
        <v>133</v>
      </c>
      <c r="O47" s="20">
        <v>132</v>
      </c>
      <c r="P47" s="20">
        <v>130</v>
      </c>
      <c r="Q47" s="20">
        <v>131</v>
      </c>
      <c r="R47" s="20">
        <v>128</v>
      </c>
      <c r="S47" s="20">
        <v>125</v>
      </c>
      <c r="T47" s="20">
        <v>125</v>
      </c>
      <c r="U47" s="20">
        <v>126</v>
      </c>
      <c r="V47" s="20">
        <v>125</v>
      </c>
      <c r="W47" s="20">
        <v>125</v>
      </c>
      <c r="X47" s="20">
        <v>124</v>
      </c>
      <c r="Y47" s="20">
        <v>124</v>
      </c>
      <c r="Z47" s="20">
        <v>124</v>
      </c>
      <c r="AA47" s="20">
        <v>123</v>
      </c>
      <c r="AB47" s="20">
        <v>120</v>
      </c>
      <c r="AC47" s="20">
        <v>120</v>
      </c>
      <c r="AD47" s="20">
        <v>118</v>
      </c>
      <c r="AE47" s="20">
        <v>118</v>
      </c>
      <c r="AF47" s="20">
        <v>119</v>
      </c>
      <c r="AG47" s="20">
        <v>118</v>
      </c>
      <c r="AH47" s="20">
        <v>117</v>
      </c>
      <c r="AI47" s="20">
        <v>118</v>
      </c>
      <c r="AJ47" s="20">
        <v>118</v>
      </c>
      <c r="AK47" s="20">
        <v>118</v>
      </c>
      <c r="AL47" s="20">
        <v>119</v>
      </c>
    </row>
    <row r="48" spans="1:38">
      <c r="A48" s="23">
        <v>328</v>
      </c>
      <c r="B48" s="18" t="s">
        <v>395</v>
      </c>
      <c r="C48" s="20">
        <v>16</v>
      </c>
      <c r="D48" s="20">
        <v>16</v>
      </c>
      <c r="E48" s="20">
        <v>16</v>
      </c>
      <c r="F48" s="20">
        <v>17</v>
      </c>
      <c r="G48" s="20">
        <v>17</v>
      </c>
      <c r="H48" s="20">
        <v>17</v>
      </c>
      <c r="I48" s="20">
        <v>17</v>
      </c>
      <c r="J48" s="20">
        <v>17</v>
      </c>
      <c r="K48" s="20">
        <v>17</v>
      </c>
      <c r="L48" s="20">
        <v>17</v>
      </c>
      <c r="M48" s="20">
        <v>17</v>
      </c>
      <c r="N48" s="20">
        <v>17</v>
      </c>
      <c r="O48" s="20">
        <v>17</v>
      </c>
      <c r="P48" s="20">
        <v>17</v>
      </c>
      <c r="Q48" s="20">
        <v>17</v>
      </c>
      <c r="R48" s="20">
        <v>17</v>
      </c>
      <c r="S48" s="20">
        <v>17</v>
      </c>
      <c r="T48" s="20">
        <v>17</v>
      </c>
      <c r="U48" s="20">
        <v>17</v>
      </c>
      <c r="V48" s="20">
        <v>17</v>
      </c>
      <c r="W48" s="20">
        <v>17</v>
      </c>
      <c r="X48" s="20">
        <v>17</v>
      </c>
      <c r="Y48" s="20">
        <v>16</v>
      </c>
      <c r="Z48" s="20">
        <v>16</v>
      </c>
      <c r="AA48" s="20">
        <v>15</v>
      </c>
      <c r="AB48" s="20">
        <v>15</v>
      </c>
      <c r="AC48" s="20">
        <v>15</v>
      </c>
      <c r="AD48" s="20">
        <v>15</v>
      </c>
      <c r="AE48" s="20">
        <v>15</v>
      </c>
      <c r="AF48" s="20">
        <v>15</v>
      </c>
      <c r="AG48" s="20">
        <v>15</v>
      </c>
      <c r="AH48" s="20">
        <v>15</v>
      </c>
      <c r="AI48" s="20">
        <v>15</v>
      </c>
      <c r="AJ48" s="20">
        <v>15</v>
      </c>
      <c r="AK48" s="20">
        <v>15</v>
      </c>
      <c r="AL48" s="20">
        <v>15</v>
      </c>
    </row>
    <row r="49" spans="1:38">
      <c r="A49" s="23">
        <v>329</v>
      </c>
      <c r="B49" s="18" t="s">
        <v>396</v>
      </c>
      <c r="C49" s="20">
        <v>21</v>
      </c>
      <c r="D49" s="20">
        <v>21</v>
      </c>
      <c r="E49" s="20">
        <v>21</v>
      </c>
      <c r="F49" s="20">
        <v>20</v>
      </c>
      <c r="G49" s="20">
        <v>20</v>
      </c>
      <c r="H49" s="20">
        <v>20</v>
      </c>
      <c r="I49" s="20">
        <v>20</v>
      </c>
      <c r="J49" s="20">
        <v>21</v>
      </c>
      <c r="K49" s="20">
        <v>21</v>
      </c>
      <c r="L49" s="20">
        <v>21</v>
      </c>
      <c r="M49" s="20">
        <v>22</v>
      </c>
      <c r="N49" s="20">
        <v>22</v>
      </c>
      <c r="O49" s="20">
        <v>22</v>
      </c>
      <c r="P49" s="20">
        <v>22</v>
      </c>
      <c r="Q49" s="20">
        <v>21</v>
      </c>
      <c r="R49" s="20">
        <v>21</v>
      </c>
      <c r="S49" s="20">
        <v>21</v>
      </c>
      <c r="T49" s="20">
        <v>21</v>
      </c>
      <c r="U49" s="20">
        <v>21</v>
      </c>
      <c r="V49" s="20">
        <v>21</v>
      </c>
      <c r="W49" s="20">
        <v>21</v>
      </c>
      <c r="X49" s="20">
        <v>21</v>
      </c>
      <c r="Y49" s="20">
        <v>21</v>
      </c>
      <c r="Z49" s="20">
        <v>21</v>
      </c>
      <c r="AA49" s="20">
        <v>21</v>
      </c>
      <c r="AB49" s="20">
        <v>21</v>
      </c>
      <c r="AC49" s="20">
        <v>21</v>
      </c>
      <c r="AD49" s="20">
        <v>21</v>
      </c>
      <c r="AE49" s="20">
        <v>21</v>
      </c>
      <c r="AF49" s="20">
        <v>21</v>
      </c>
      <c r="AG49" s="20">
        <v>21</v>
      </c>
      <c r="AH49" s="20">
        <v>21</v>
      </c>
      <c r="AI49" s="20">
        <v>21</v>
      </c>
      <c r="AJ49" s="20">
        <v>21</v>
      </c>
      <c r="AK49" s="20">
        <v>21</v>
      </c>
      <c r="AL49" s="20">
        <v>21</v>
      </c>
    </row>
    <row r="50" spans="1:38">
      <c r="A50" s="23">
        <v>402</v>
      </c>
      <c r="B50" s="18" t="s">
        <v>397</v>
      </c>
      <c r="C50" s="20">
        <v>1</v>
      </c>
      <c r="D50" s="20">
        <v>1</v>
      </c>
      <c r="E50" s="20">
        <v>1</v>
      </c>
      <c r="F50" s="20">
        <v>1</v>
      </c>
      <c r="G50" s="20">
        <v>1</v>
      </c>
      <c r="H50" s="20">
        <v>1</v>
      </c>
      <c r="I50" s="20">
        <v>1</v>
      </c>
      <c r="J50" s="20">
        <v>1</v>
      </c>
      <c r="K50" s="20">
        <v>1</v>
      </c>
      <c r="L50" s="20">
        <v>1</v>
      </c>
      <c r="M50" s="20">
        <v>1</v>
      </c>
      <c r="N50" s="20">
        <v>1</v>
      </c>
      <c r="O50" s="20">
        <v>1</v>
      </c>
      <c r="P50" s="20">
        <v>1</v>
      </c>
      <c r="Q50" s="20">
        <v>1</v>
      </c>
      <c r="R50" s="20">
        <v>1</v>
      </c>
      <c r="S50" s="20">
        <v>1</v>
      </c>
      <c r="T50" s="20">
        <v>1</v>
      </c>
      <c r="U50" s="20">
        <v>1</v>
      </c>
      <c r="V50" s="20">
        <v>1</v>
      </c>
      <c r="W50" s="20">
        <v>1</v>
      </c>
      <c r="X50" s="20">
        <v>1</v>
      </c>
      <c r="Y50" s="20">
        <v>1</v>
      </c>
      <c r="Z50" s="20">
        <v>1</v>
      </c>
      <c r="AA50" s="20">
        <v>1</v>
      </c>
      <c r="AB50" s="20">
        <v>1</v>
      </c>
      <c r="AC50" s="20">
        <v>1</v>
      </c>
      <c r="AD50" s="20">
        <v>1</v>
      </c>
      <c r="AE50" s="20">
        <v>1</v>
      </c>
      <c r="AF50" s="20">
        <v>1</v>
      </c>
      <c r="AG50" s="20">
        <v>1</v>
      </c>
      <c r="AH50" s="20">
        <v>1</v>
      </c>
      <c r="AI50" s="20">
        <v>1</v>
      </c>
      <c r="AJ50" s="20">
        <v>1</v>
      </c>
      <c r="AK50" s="20">
        <v>1</v>
      </c>
      <c r="AL50" s="20">
        <v>1</v>
      </c>
    </row>
    <row r="51" spans="1:38">
      <c r="A51" s="23">
        <v>406</v>
      </c>
      <c r="B51" s="18" t="s">
        <v>398</v>
      </c>
      <c r="C51" s="20">
        <v>44</v>
      </c>
      <c r="D51" s="20">
        <v>44</v>
      </c>
      <c r="E51" s="20">
        <v>44</v>
      </c>
      <c r="F51" s="20">
        <v>43</v>
      </c>
      <c r="G51" s="20">
        <v>43</v>
      </c>
      <c r="H51" s="20">
        <v>43</v>
      </c>
      <c r="I51" s="20">
        <v>43</v>
      </c>
      <c r="J51" s="20">
        <v>43</v>
      </c>
      <c r="K51" s="20">
        <v>43</v>
      </c>
      <c r="L51" s="20">
        <v>43</v>
      </c>
      <c r="M51" s="20">
        <v>44</v>
      </c>
      <c r="N51" s="20">
        <v>44</v>
      </c>
      <c r="O51" s="20">
        <v>44</v>
      </c>
      <c r="P51" s="20">
        <v>43</v>
      </c>
      <c r="Q51" s="20">
        <v>44</v>
      </c>
      <c r="R51" s="20">
        <v>45</v>
      </c>
      <c r="S51" s="20">
        <v>45</v>
      </c>
      <c r="T51" s="20">
        <v>45</v>
      </c>
      <c r="U51" s="20">
        <v>44</v>
      </c>
      <c r="V51" s="20">
        <v>44</v>
      </c>
      <c r="W51" s="20">
        <v>44</v>
      </c>
      <c r="X51" s="20">
        <v>44</v>
      </c>
      <c r="Y51" s="20">
        <v>44</v>
      </c>
      <c r="Z51" s="20">
        <v>44</v>
      </c>
      <c r="AA51" s="20">
        <v>44</v>
      </c>
      <c r="AB51" s="20">
        <v>44</v>
      </c>
      <c r="AC51" s="20">
        <v>44</v>
      </c>
      <c r="AD51" s="20">
        <v>44</v>
      </c>
      <c r="AE51" s="20">
        <v>44</v>
      </c>
      <c r="AF51" s="20">
        <v>44</v>
      </c>
      <c r="AG51" s="20">
        <v>44</v>
      </c>
      <c r="AH51" s="20">
        <v>44</v>
      </c>
      <c r="AI51" s="20">
        <v>44</v>
      </c>
      <c r="AJ51" s="20">
        <v>44</v>
      </c>
      <c r="AK51" s="20">
        <v>44</v>
      </c>
      <c r="AL51" s="20">
        <v>45</v>
      </c>
    </row>
    <row r="52" spans="1:38">
      <c r="A52" s="23">
        <v>407</v>
      </c>
      <c r="B52" s="18" t="s">
        <v>399</v>
      </c>
      <c r="C52" s="20">
        <v>10</v>
      </c>
      <c r="D52" s="20">
        <v>10</v>
      </c>
      <c r="E52" s="20">
        <v>10</v>
      </c>
      <c r="F52" s="20">
        <v>10</v>
      </c>
      <c r="G52" s="20">
        <v>10</v>
      </c>
      <c r="H52" s="20">
        <v>10</v>
      </c>
      <c r="I52" s="20">
        <v>10</v>
      </c>
      <c r="J52" s="20">
        <v>10</v>
      </c>
      <c r="K52" s="20">
        <v>10</v>
      </c>
      <c r="L52" s="20">
        <v>10</v>
      </c>
      <c r="M52" s="20">
        <v>10</v>
      </c>
      <c r="N52" s="20">
        <v>10</v>
      </c>
      <c r="O52" s="20">
        <v>10</v>
      </c>
      <c r="P52" s="20">
        <v>10</v>
      </c>
      <c r="Q52" s="20">
        <v>10</v>
      </c>
      <c r="R52" s="20">
        <v>10</v>
      </c>
      <c r="S52" s="20">
        <v>10</v>
      </c>
      <c r="T52" s="20">
        <v>10</v>
      </c>
      <c r="U52" s="20">
        <v>10</v>
      </c>
      <c r="V52" s="20">
        <v>10</v>
      </c>
      <c r="W52" s="20">
        <v>10</v>
      </c>
      <c r="X52" s="20">
        <v>10</v>
      </c>
      <c r="Y52" s="20">
        <v>10</v>
      </c>
      <c r="Z52" s="20">
        <v>10</v>
      </c>
      <c r="AA52" s="20">
        <v>10</v>
      </c>
      <c r="AB52" s="20">
        <v>9</v>
      </c>
      <c r="AC52" s="20">
        <v>9</v>
      </c>
      <c r="AD52" s="20">
        <v>9</v>
      </c>
      <c r="AE52" s="20">
        <v>9</v>
      </c>
      <c r="AF52" s="20">
        <v>9</v>
      </c>
      <c r="AG52" s="20">
        <v>9</v>
      </c>
      <c r="AH52" s="20">
        <v>9</v>
      </c>
      <c r="AI52" s="20">
        <v>9</v>
      </c>
      <c r="AJ52" s="20">
        <v>9</v>
      </c>
      <c r="AK52" s="20">
        <v>9</v>
      </c>
      <c r="AL52" s="20">
        <v>9</v>
      </c>
    </row>
    <row r="53" spans="1:38">
      <c r="A53" s="23">
        <v>408</v>
      </c>
      <c r="B53" s="18" t="s">
        <v>400</v>
      </c>
      <c r="C53" s="20">
        <v>4</v>
      </c>
      <c r="D53" s="20">
        <v>4</v>
      </c>
      <c r="E53" s="20">
        <v>4</v>
      </c>
      <c r="F53" s="20">
        <v>4</v>
      </c>
      <c r="G53" s="20">
        <v>4</v>
      </c>
      <c r="H53" s="20">
        <v>4</v>
      </c>
      <c r="I53" s="20">
        <v>4</v>
      </c>
      <c r="J53" s="20">
        <v>4</v>
      </c>
      <c r="K53" s="20">
        <v>4</v>
      </c>
      <c r="L53" s="20">
        <v>4</v>
      </c>
      <c r="M53" s="20">
        <v>4</v>
      </c>
      <c r="N53" s="20">
        <v>4</v>
      </c>
      <c r="O53" s="20">
        <v>4</v>
      </c>
      <c r="P53" s="20">
        <v>4</v>
      </c>
      <c r="Q53" s="20">
        <v>4</v>
      </c>
      <c r="R53" s="20">
        <v>4</v>
      </c>
      <c r="S53" s="20">
        <v>4</v>
      </c>
      <c r="T53" s="20">
        <v>4</v>
      </c>
      <c r="U53" s="20">
        <v>4</v>
      </c>
      <c r="V53" s="20">
        <v>4</v>
      </c>
      <c r="W53" s="20">
        <v>4</v>
      </c>
      <c r="X53" s="20">
        <v>4</v>
      </c>
      <c r="Y53" s="20">
        <v>4</v>
      </c>
      <c r="Z53" s="20">
        <v>4</v>
      </c>
      <c r="AA53" s="20">
        <v>4</v>
      </c>
      <c r="AB53" s="20">
        <v>4</v>
      </c>
      <c r="AC53" s="20">
        <v>4</v>
      </c>
      <c r="AD53" s="20">
        <v>4</v>
      </c>
      <c r="AE53" s="20">
        <v>4</v>
      </c>
      <c r="AF53" s="20">
        <v>4</v>
      </c>
      <c r="AG53" s="20">
        <v>4</v>
      </c>
      <c r="AH53" s="20">
        <v>4</v>
      </c>
      <c r="AI53" s="20">
        <v>4</v>
      </c>
      <c r="AJ53" s="20">
        <v>4</v>
      </c>
      <c r="AK53" s="20">
        <v>4</v>
      </c>
      <c r="AL53" s="20">
        <v>4</v>
      </c>
    </row>
    <row r="54" spans="1:38">
      <c r="A54" s="23">
        <v>409</v>
      </c>
      <c r="B54" s="18" t="s">
        <v>401</v>
      </c>
      <c r="C54" s="20">
        <v>6</v>
      </c>
      <c r="D54" s="20">
        <v>6</v>
      </c>
      <c r="E54" s="20">
        <v>6</v>
      </c>
      <c r="F54" s="20">
        <v>6</v>
      </c>
      <c r="G54" s="20">
        <v>6</v>
      </c>
      <c r="H54" s="20">
        <v>6</v>
      </c>
      <c r="I54" s="20">
        <v>6</v>
      </c>
      <c r="J54" s="20">
        <v>6</v>
      </c>
      <c r="K54" s="20">
        <v>6</v>
      </c>
      <c r="L54" s="20">
        <v>6</v>
      </c>
      <c r="M54" s="20">
        <v>6</v>
      </c>
      <c r="N54" s="20">
        <v>6</v>
      </c>
      <c r="O54" s="20">
        <v>6</v>
      </c>
      <c r="P54" s="20">
        <v>6</v>
      </c>
      <c r="Q54" s="20">
        <v>6</v>
      </c>
      <c r="R54" s="20">
        <v>6</v>
      </c>
      <c r="S54" s="20">
        <v>6</v>
      </c>
      <c r="T54" s="20">
        <v>6</v>
      </c>
      <c r="U54" s="20">
        <v>6</v>
      </c>
      <c r="V54" s="20">
        <v>6</v>
      </c>
      <c r="W54" s="20">
        <v>6</v>
      </c>
      <c r="X54" s="20">
        <v>6</v>
      </c>
      <c r="Y54" s="20">
        <v>6</v>
      </c>
      <c r="Z54" s="20">
        <v>6</v>
      </c>
      <c r="AA54" s="20">
        <v>6</v>
      </c>
      <c r="AB54" s="20">
        <v>6</v>
      </c>
      <c r="AC54" s="20">
        <v>6</v>
      </c>
      <c r="AD54" s="20">
        <v>6</v>
      </c>
      <c r="AE54" s="20">
        <v>6</v>
      </c>
      <c r="AF54" s="20">
        <v>6</v>
      </c>
      <c r="AG54" s="20">
        <v>6</v>
      </c>
      <c r="AH54" s="20">
        <v>6</v>
      </c>
      <c r="AI54" s="20">
        <v>6</v>
      </c>
      <c r="AJ54" s="20">
        <v>6</v>
      </c>
      <c r="AK54" s="20">
        <v>6</v>
      </c>
      <c r="AL54" s="20">
        <v>6</v>
      </c>
    </row>
    <row r="55" spans="1:38">
      <c r="A55" s="23">
        <v>410</v>
      </c>
      <c r="B55" s="18" t="s">
        <v>402</v>
      </c>
      <c r="C55" s="20">
        <v>17</v>
      </c>
      <c r="D55" s="20">
        <v>17</v>
      </c>
      <c r="E55" s="20">
        <v>17</v>
      </c>
      <c r="F55" s="20">
        <v>17</v>
      </c>
      <c r="G55" s="20">
        <v>17</v>
      </c>
      <c r="H55" s="20">
        <v>17</v>
      </c>
      <c r="I55" s="20">
        <v>17</v>
      </c>
      <c r="J55" s="20">
        <v>16</v>
      </c>
      <c r="K55" s="20">
        <v>16</v>
      </c>
      <c r="L55" s="20">
        <v>16</v>
      </c>
      <c r="M55" s="20">
        <v>16</v>
      </c>
      <c r="N55" s="20">
        <v>16</v>
      </c>
      <c r="O55" s="20">
        <v>16</v>
      </c>
      <c r="P55" s="20">
        <v>16</v>
      </c>
      <c r="Q55" s="20">
        <v>15</v>
      </c>
      <c r="R55" s="20">
        <v>15</v>
      </c>
      <c r="S55" s="20">
        <v>15</v>
      </c>
      <c r="T55" s="20">
        <v>15</v>
      </c>
      <c r="U55" s="20">
        <v>15</v>
      </c>
      <c r="V55" s="20">
        <v>15</v>
      </c>
      <c r="W55" s="20">
        <v>15</v>
      </c>
      <c r="X55" s="20">
        <v>15</v>
      </c>
      <c r="Y55" s="20">
        <v>15</v>
      </c>
      <c r="Z55" s="20">
        <v>15</v>
      </c>
      <c r="AA55" s="20">
        <v>15</v>
      </c>
      <c r="AB55" s="20">
        <v>16</v>
      </c>
      <c r="AC55" s="20">
        <v>16</v>
      </c>
      <c r="AD55" s="20">
        <v>16</v>
      </c>
      <c r="AE55" s="20">
        <v>16</v>
      </c>
      <c r="AF55" s="20">
        <v>16</v>
      </c>
      <c r="AG55" s="20">
        <v>16</v>
      </c>
      <c r="AH55" s="20">
        <v>16</v>
      </c>
      <c r="AI55" s="20">
        <v>16</v>
      </c>
      <c r="AJ55" s="20">
        <v>16</v>
      </c>
      <c r="AK55" s="20">
        <v>16</v>
      </c>
      <c r="AL55" s="20">
        <v>16</v>
      </c>
    </row>
    <row r="56" spans="1:38">
      <c r="A56" s="23">
        <v>411</v>
      </c>
      <c r="B56" s="18" t="s">
        <v>403</v>
      </c>
      <c r="C56" s="20">
        <v>4</v>
      </c>
      <c r="D56" s="20">
        <v>4</v>
      </c>
      <c r="E56" s="20">
        <v>4</v>
      </c>
      <c r="F56" s="20">
        <v>4</v>
      </c>
      <c r="G56" s="20">
        <v>4</v>
      </c>
      <c r="H56" s="20">
        <v>4</v>
      </c>
      <c r="I56" s="20">
        <v>4</v>
      </c>
      <c r="J56" s="20">
        <v>4</v>
      </c>
      <c r="K56" s="20">
        <v>4</v>
      </c>
      <c r="L56" s="20">
        <v>4</v>
      </c>
      <c r="M56" s="20">
        <v>4</v>
      </c>
      <c r="N56" s="20">
        <v>4</v>
      </c>
      <c r="O56" s="20">
        <v>4</v>
      </c>
      <c r="P56" s="20">
        <v>4</v>
      </c>
      <c r="Q56" s="20">
        <v>4</v>
      </c>
      <c r="R56" s="20">
        <v>4</v>
      </c>
      <c r="S56" s="20">
        <v>4</v>
      </c>
      <c r="T56" s="20">
        <v>4</v>
      </c>
      <c r="U56" s="20">
        <v>4</v>
      </c>
      <c r="V56" s="20">
        <v>4</v>
      </c>
      <c r="W56" s="20">
        <v>4</v>
      </c>
      <c r="X56" s="20">
        <v>4</v>
      </c>
      <c r="Y56" s="20">
        <v>4</v>
      </c>
      <c r="Z56" s="20">
        <v>4</v>
      </c>
      <c r="AA56" s="20">
        <v>4</v>
      </c>
      <c r="AB56" s="20">
        <v>4</v>
      </c>
      <c r="AC56" s="20">
        <v>4</v>
      </c>
      <c r="AD56" s="20">
        <v>4</v>
      </c>
      <c r="AE56" s="20">
        <v>4</v>
      </c>
      <c r="AF56" s="20">
        <v>4</v>
      </c>
      <c r="AG56" s="20">
        <v>4</v>
      </c>
      <c r="AH56" s="20">
        <v>4</v>
      </c>
      <c r="AI56" s="20">
        <v>4</v>
      </c>
      <c r="AJ56" s="20">
        <v>4</v>
      </c>
      <c r="AK56" s="20">
        <v>4</v>
      </c>
      <c r="AL56" s="20">
        <v>4</v>
      </c>
    </row>
    <row r="57" spans="1:38">
      <c r="A57" s="23">
        <v>412</v>
      </c>
      <c r="B57" s="18" t="s">
        <v>404</v>
      </c>
      <c r="C57" s="20">
        <v>29</v>
      </c>
      <c r="D57" s="20">
        <v>29</v>
      </c>
      <c r="E57" s="20">
        <v>29</v>
      </c>
      <c r="F57" s="20">
        <v>29</v>
      </c>
      <c r="G57" s="20">
        <v>29</v>
      </c>
      <c r="H57" s="20">
        <v>29</v>
      </c>
      <c r="I57" s="20">
        <v>29</v>
      </c>
      <c r="J57" s="20">
        <v>29</v>
      </c>
      <c r="K57" s="20">
        <v>29</v>
      </c>
      <c r="L57" s="20">
        <v>29</v>
      </c>
      <c r="M57" s="20">
        <v>29</v>
      </c>
      <c r="N57" s="20">
        <v>29</v>
      </c>
      <c r="O57" s="20">
        <v>30</v>
      </c>
      <c r="P57" s="20">
        <v>28</v>
      </c>
      <c r="Q57" s="20">
        <v>28</v>
      </c>
      <c r="R57" s="20">
        <v>28</v>
      </c>
      <c r="S57" s="20">
        <v>28</v>
      </c>
      <c r="T57" s="20">
        <v>28</v>
      </c>
      <c r="U57" s="20">
        <v>28</v>
      </c>
      <c r="V57" s="20">
        <v>28</v>
      </c>
      <c r="W57" s="20">
        <v>28</v>
      </c>
      <c r="X57" s="20">
        <v>28</v>
      </c>
      <c r="Y57" s="20">
        <v>28</v>
      </c>
      <c r="Z57" s="20">
        <v>28</v>
      </c>
      <c r="AA57" s="20">
        <v>28</v>
      </c>
      <c r="AB57" s="20">
        <v>28</v>
      </c>
      <c r="AC57" s="20">
        <v>27</v>
      </c>
      <c r="AD57" s="20">
        <v>27</v>
      </c>
      <c r="AE57" s="20">
        <v>27</v>
      </c>
      <c r="AF57" s="20">
        <v>27</v>
      </c>
      <c r="AG57" s="20">
        <v>27</v>
      </c>
      <c r="AH57" s="20">
        <v>27</v>
      </c>
      <c r="AI57" s="20">
        <v>28</v>
      </c>
      <c r="AJ57" s="20">
        <v>28</v>
      </c>
      <c r="AK57" s="20">
        <v>28</v>
      </c>
      <c r="AL57" s="20">
        <v>28</v>
      </c>
    </row>
    <row r="58" spans="1:38">
      <c r="A58" s="23">
        <v>413</v>
      </c>
      <c r="B58" s="18" t="s">
        <v>405</v>
      </c>
      <c r="C58" s="20">
        <v>10</v>
      </c>
      <c r="D58" s="20">
        <v>10</v>
      </c>
      <c r="E58" s="20">
        <v>10</v>
      </c>
      <c r="F58" s="20">
        <v>10</v>
      </c>
      <c r="G58" s="20">
        <v>10</v>
      </c>
      <c r="H58" s="20">
        <v>10</v>
      </c>
      <c r="I58" s="20">
        <v>10</v>
      </c>
      <c r="J58" s="20">
        <v>10</v>
      </c>
      <c r="K58" s="20">
        <v>10</v>
      </c>
      <c r="L58" s="20">
        <v>10</v>
      </c>
      <c r="M58" s="20">
        <v>10</v>
      </c>
      <c r="N58" s="20">
        <v>10</v>
      </c>
      <c r="O58" s="20">
        <v>10</v>
      </c>
      <c r="P58" s="20">
        <v>10</v>
      </c>
      <c r="Q58" s="20">
        <v>10</v>
      </c>
      <c r="R58" s="20">
        <v>10</v>
      </c>
      <c r="S58" s="20">
        <v>10</v>
      </c>
      <c r="T58" s="20">
        <v>10</v>
      </c>
      <c r="U58" s="20">
        <v>10</v>
      </c>
      <c r="V58" s="20">
        <v>10</v>
      </c>
      <c r="W58" s="20">
        <v>10</v>
      </c>
      <c r="X58" s="20">
        <v>10</v>
      </c>
      <c r="Y58" s="20">
        <v>10</v>
      </c>
      <c r="Z58" s="20">
        <v>10</v>
      </c>
      <c r="AA58" s="20">
        <v>10</v>
      </c>
      <c r="AB58" s="20">
        <v>9</v>
      </c>
      <c r="AC58" s="20">
        <v>9</v>
      </c>
      <c r="AD58" s="20">
        <v>9</v>
      </c>
      <c r="AE58" s="20">
        <v>9</v>
      </c>
      <c r="AF58" s="20">
        <v>9</v>
      </c>
      <c r="AG58" s="20">
        <v>9</v>
      </c>
      <c r="AH58" s="20">
        <v>9</v>
      </c>
      <c r="AI58" s="20">
        <v>9</v>
      </c>
      <c r="AJ58" s="20">
        <v>9</v>
      </c>
      <c r="AK58" s="20">
        <v>9</v>
      </c>
      <c r="AL58" s="20">
        <v>9</v>
      </c>
    </row>
    <row r="59" spans="1:38">
      <c r="A59" s="23">
        <v>414</v>
      </c>
      <c r="B59" s="18" t="s">
        <v>406</v>
      </c>
      <c r="C59" s="20">
        <v>23</v>
      </c>
      <c r="D59" s="20">
        <v>23</v>
      </c>
      <c r="E59" s="20">
        <v>23</v>
      </c>
      <c r="F59" s="20">
        <v>23</v>
      </c>
      <c r="G59" s="20">
        <v>23</v>
      </c>
      <c r="H59" s="20">
        <v>23</v>
      </c>
      <c r="I59" s="20">
        <v>23</v>
      </c>
      <c r="J59" s="20">
        <v>23</v>
      </c>
      <c r="K59" s="20">
        <v>23</v>
      </c>
      <c r="L59" s="20">
        <v>23</v>
      </c>
      <c r="M59" s="20">
        <v>23</v>
      </c>
      <c r="N59" s="20">
        <v>22</v>
      </c>
      <c r="O59" s="20">
        <v>21</v>
      </c>
      <c r="P59" s="20">
        <v>21</v>
      </c>
      <c r="Q59" s="20">
        <v>21</v>
      </c>
      <c r="R59" s="20">
        <v>21</v>
      </c>
      <c r="S59" s="20">
        <v>21</v>
      </c>
      <c r="T59" s="20">
        <v>21</v>
      </c>
      <c r="U59" s="20">
        <v>21</v>
      </c>
      <c r="V59" s="20">
        <v>22</v>
      </c>
      <c r="W59" s="20">
        <v>22</v>
      </c>
      <c r="X59" s="20">
        <v>22</v>
      </c>
      <c r="Y59" s="20">
        <v>22</v>
      </c>
      <c r="Z59" s="20">
        <v>21</v>
      </c>
      <c r="AA59" s="20">
        <v>21</v>
      </c>
      <c r="AB59" s="20">
        <v>20</v>
      </c>
      <c r="AC59" s="20">
        <v>20</v>
      </c>
      <c r="AD59" s="20">
        <v>20</v>
      </c>
      <c r="AE59" s="20">
        <v>20</v>
      </c>
      <c r="AF59" s="20">
        <v>20</v>
      </c>
      <c r="AG59" s="20">
        <v>20</v>
      </c>
      <c r="AH59" s="20">
        <v>20</v>
      </c>
      <c r="AI59" s="20">
        <v>20</v>
      </c>
      <c r="AJ59" s="20">
        <v>20</v>
      </c>
      <c r="AK59" s="20">
        <v>20</v>
      </c>
      <c r="AL59" s="20">
        <v>20</v>
      </c>
    </row>
    <row r="60" spans="1:38">
      <c r="A60" s="23">
        <v>415</v>
      </c>
      <c r="B60" s="18" t="s">
        <v>407</v>
      </c>
      <c r="C60" s="20">
        <v>22</v>
      </c>
      <c r="D60" s="20">
        <v>22</v>
      </c>
      <c r="E60" s="20">
        <v>22</v>
      </c>
      <c r="F60" s="20">
        <v>22</v>
      </c>
      <c r="G60" s="20">
        <v>22</v>
      </c>
      <c r="H60" s="20">
        <v>22</v>
      </c>
      <c r="I60" s="20">
        <v>22</v>
      </c>
      <c r="J60" s="20">
        <v>22</v>
      </c>
      <c r="K60" s="20">
        <v>22</v>
      </c>
      <c r="L60" s="20">
        <v>22</v>
      </c>
      <c r="M60" s="20">
        <v>22</v>
      </c>
      <c r="N60" s="20">
        <v>22</v>
      </c>
      <c r="O60" s="20">
        <v>22</v>
      </c>
      <c r="P60" s="20">
        <v>22</v>
      </c>
      <c r="Q60" s="20">
        <v>22</v>
      </c>
      <c r="R60" s="20">
        <v>22</v>
      </c>
      <c r="S60" s="20">
        <v>22</v>
      </c>
      <c r="T60" s="20">
        <v>22</v>
      </c>
      <c r="U60" s="20">
        <v>22</v>
      </c>
      <c r="V60" s="20">
        <v>22</v>
      </c>
      <c r="W60" s="20">
        <v>22</v>
      </c>
      <c r="X60" s="20">
        <v>22</v>
      </c>
      <c r="Y60" s="20">
        <v>22</v>
      </c>
      <c r="Z60" s="20">
        <v>22</v>
      </c>
      <c r="AA60" s="20">
        <v>22</v>
      </c>
      <c r="AB60" s="20">
        <v>22</v>
      </c>
      <c r="AC60" s="20">
        <v>21</v>
      </c>
      <c r="AD60" s="20">
        <v>21</v>
      </c>
      <c r="AE60" s="20">
        <v>21</v>
      </c>
      <c r="AF60" s="20">
        <v>21</v>
      </c>
      <c r="AG60" s="20">
        <v>21</v>
      </c>
      <c r="AH60" s="20">
        <v>22</v>
      </c>
      <c r="AI60" s="20">
        <v>22</v>
      </c>
      <c r="AJ60" s="20">
        <v>21</v>
      </c>
      <c r="AK60" s="20">
        <v>21</v>
      </c>
      <c r="AL60" s="20">
        <v>21</v>
      </c>
    </row>
    <row r="61" spans="1:38">
      <c r="A61" s="23">
        <v>416</v>
      </c>
      <c r="B61" s="18" t="s">
        <v>408</v>
      </c>
      <c r="C61" s="20">
        <v>9</v>
      </c>
      <c r="D61" s="20">
        <v>9</v>
      </c>
      <c r="E61" s="20">
        <v>9</v>
      </c>
      <c r="F61" s="20">
        <v>9</v>
      </c>
      <c r="G61" s="20">
        <v>9</v>
      </c>
      <c r="H61" s="20">
        <v>9</v>
      </c>
      <c r="I61" s="20">
        <v>9</v>
      </c>
      <c r="J61" s="20">
        <v>9</v>
      </c>
      <c r="K61" s="20">
        <v>9</v>
      </c>
      <c r="L61" s="20">
        <v>9</v>
      </c>
      <c r="M61" s="20">
        <v>9</v>
      </c>
      <c r="N61" s="20">
        <v>9</v>
      </c>
      <c r="O61" s="20">
        <v>9</v>
      </c>
      <c r="P61" s="20">
        <v>9</v>
      </c>
      <c r="Q61" s="20">
        <v>9</v>
      </c>
      <c r="R61" s="20">
        <v>9</v>
      </c>
      <c r="S61" s="20">
        <v>9</v>
      </c>
      <c r="T61" s="20">
        <v>9</v>
      </c>
      <c r="U61" s="20">
        <v>9</v>
      </c>
      <c r="V61" s="20">
        <v>9</v>
      </c>
      <c r="W61" s="20">
        <v>9</v>
      </c>
      <c r="X61" s="20">
        <v>9</v>
      </c>
      <c r="Y61" s="20">
        <v>9</v>
      </c>
      <c r="Z61" s="20">
        <v>9</v>
      </c>
      <c r="AA61" s="20">
        <v>9</v>
      </c>
      <c r="AB61" s="20">
        <v>9</v>
      </c>
      <c r="AC61" s="20">
        <v>9</v>
      </c>
      <c r="AD61" s="20">
        <v>9</v>
      </c>
      <c r="AE61" s="20">
        <v>9</v>
      </c>
      <c r="AF61" s="20">
        <v>9</v>
      </c>
      <c r="AG61" s="20">
        <v>9</v>
      </c>
      <c r="AH61" s="20">
        <v>9</v>
      </c>
      <c r="AI61" s="20">
        <v>9</v>
      </c>
      <c r="AJ61" s="20">
        <v>9</v>
      </c>
      <c r="AK61" s="20">
        <v>9</v>
      </c>
      <c r="AL61" s="20">
        <v>9</v>
      </c>
    </row>
    <row r="62" spans="1:38">
      <c r="A62" s="23">
        <v>417</v>
      </c>
      <c r="B62" s="18" t="s">
        <v>409</v>
      </c>
      <c r="C62" s="20">
        <v>7</v>
      </c>
      <c r="D62" s="20">
        <v>7</v>
      </c>
      <c r="E62" s="20">
        <v>7</v>
      </c>
      <c r="F62" s="20">
        <v>7</v>
      </c>
      <c r="G62" s="20">
        <v>7</v>
      </c>
      <c r="H62" s="20">
        <v>8</v>
      </c>
      <c r="I62" s="20">
        <v>8</v>
      </c>
      <c r="J62" s="20">
        <v>8</v>
      </c>
      <c r="K62" s="20">
        <v>8</v>
      </c>
      <c r="L62" s="20">
        <v>8</v>
      </c>
      <c r="M62" s="20">
        <v>8</v>
      </c>
      <c r="N62" s="20">
        <v>8</v>
      </c>
      <c r="O62" s="20">
        <v>8</v>
      </c>
      <c r="P62" s="20">
        <v>8</v>
      </c>
      <c r="Q62" s="20">
        <v>8</v>
      </c>
      <c r="R62" s="20">
        <v>8</v>
      </c>
      <c r="S62" s="20">
        <v>8</v>
      </c>
      <c r="T62" s="20">
        <v>8</v>
      </c>
      <c r="U62" s="20">
        <v>8</v>
      </c>
      <c r="V62" s="20">
        <v>8</v>
      </c>
      <c r="W62" s="20">
        <v>8</v>
      </c>
      <c r="X62" s="20">
        <v>8</v>
      </c>
      <c r="Y62" s="20">
        <v>8</v>
      </c>
      <c r="Z62" s="20">
        <v>7</v>
      </c>
      <c r="AA62" s="20">
        <v>7</v>
      </c>
      <c r="AB62" s="20">
        <v>7</v>
      </c>
      <c r="AC62" s="20">
        <v>7</v>
      </c>
      <c r="AD62" s="20">
        <v>7</v>
      </c>
      <c r="AE62" s="20">
        <v>7</v>
      </c>
      <c r="AF62" s="20">
        <v>7</v>
      </c>
      <c r="AG62" s="20">
        <v>7</v>
      </c>
      <c r="AH62" s="20">
        <v>7</v>
      </c>
      <c r="AI62" s="20">
        <v>7</v>
      </c>
      <c r="AJ62" s="20">
        <v>7</v>
      </c>
      <c r="AK62" s="20">
        <v>7</v>
      </c>
      <c r="AL62" s="20">
        <v>7</v>
      </c>
    </row>
    <row r="63" spans="1:38">
      <c r="A63" s="23">
        <v>418</v>
      </c>
      <c r="B63" s="18" t="s">
        <v>410</v>
      </c>
      <c r="C63" s="20">
        <v>4</v>
      </c>
      <c r="D63" s="20">
        <v>4</v>
      </c>
      <c r="E63" s="20">
        <v>4</v>
      </c>
      <c r="F63" s="20">
        <v>4</v>
      </c>
      <c r="G63" s="20">
        <v>4</v>
      </c>
      <c r="H63" s="20">
        <v>4</v>
      </c>
      <c r="I63" s="20">
        <v>4</v>
      </c>
      <c r="J63" s="20">
        <v>4</v>
      </c>
      <c r="K63" s="20">
        <v>4</v>
      </c>
      <c r="L63" s="20">
        <v>4</v>
      </c>
      <c r="M63" s="20">
        <v>4</v>
      </c>
      <c r="N63" s="20">
        <v>4</v>
      </c>
      <c r="O63" s="20">
        <v>4</v>
      </c>
      <c r="P63" s="20">
        <v>4</v>
      </c>
      <c r="Q63" s="20">
        <v>4</v>
      </c>
      <c r="R63" s="20">
        <v>4</v>
      </c>
      <c r="S63" s="20">
        <v>4</v>
      </c>
      <c r="T63" s="20">
        <v>4</v>
      </c>
      <c r="U63" s="20">
        <v>4</v>
      </c>
      <c r="V63" s="20">
        <v>4</v>
      </c>
      <c r="W63" s="20">
        <v>4</v>
      </c>
      <c r="X63" s="20">
        <v>4</v>
      </c>
      <c r="Y63" s="20">
        <v>4</v>
      </c>
      <c r="Z63" s="20">
        <v>4</v>
      </c>
      <c r="AA63" s="20">
        <v>4</v>
      </c>
      <c r="AB63" s="20">
        <v>4</v>
      </c>
      <c r="AC63" s="20">
        <v>4</v>
      </c>
      <c r="AD63" s="20">
        <v>4</v>
      </c>
      <c r="AE63" s="20">
        <v>4</v>
      </c>
      <c r="AF63" s="20">
        <v>4</v>
      </c>
      <c r="AG63" s="20">
        <v>4</v>
      </c>
      <c r="AH63" s="20">
        <v>4</v>
      </c>
      <c r="AI63" s="20">
        <v>4</v>
      </c>
      <c r="AJ63" s="20">
        <v>4</v>
      </c>
      <c r="AK63" s="20">
        <v>4</v>
      </c>
      <c r="AL63" s="20">
        <v>4</v>
      </c>
    </row>
    <row r="64" spans="1:38">
      <c r="A64" s="23">
        <v>419</v>
      </c>
      <c r="B64" s="18" t="s">
        <v>411</v>
      </c>
      <c r="C64" s="20">
        <v>7</v>
      </c>
      <c r="D64" s="20">
        <v>7</v>
      </c>
      <c r="E64" s="20">
        <v>7</v>
      </c>
      <c r="F64" s="20">
        <v>7</v>
      </c>
      <c r="G64" s="20">
        <v>7</v>
      </c>
      <c r="H64" s="20">
        <v>7</v>
      </c>
      <c r="I64" s="20">
        <v>7</v>
      </c>
      <c r="J64" s="20">
        <v>7</v>
      </c>
      <c r="K64" s="20">
        <v>7</v>
      </c>
      <c r="L64" s="20">
        <v>7</v>
      </c>
      <c r="M64" s="20">
        <v>7</v>
      </c>
      <c r="N64" s="20">
        <v>7</v>
      </c>
      <c r="O64" s="20">
        <v>7</v>
      </c>
      <c r="P64" s="20">
        <v>7</v>
      </c>
      <c r="Q64" s="20">
        <v>7</v>
      </c>
      <c r="R64" s="20">
        <v>7</v>
      </c>
      <c r="S64" s="20">
        <v>7</v>
      </c>
      <c r="T64" s="20">
        <v>7</v>
      </c>
      <c r="U64" s="20">
        <v>7</v>
      </c>
      <c r="V64" s="20">
        <v>7</v>
      </c>
      <c r="W64" s="20">
        <v>7</v>
      </c>
      <c r="X64" s="20">
        <v>7</v>
      </c>
      <c r="Y64" s="20">
        <v>7</v>
      </c>
      <c r="Z64" s="20">
        <v>7</v>
      </c>
      <c r="AA64" s="20">
        <v>7</v>
      </c>
      <c r="AB64" s="20">
        <v>7</v>
      </c>
      <c r="AC64" s="20">
        <v>7</v>
      </c>
      <c r="AD64" s="20">
        <v>7</v>
      </c>
      <c r="AE64" s="20">
        <v>7</v>
      </c>
      <c r="AF64" s="20">
        <v>6</v>
      </c>
      <c r="AG64" s="20">
        <v>6</v>
      </c>
      <c r="AH64" s="20">
        <v>6</v>
      </c>
      <c r="AI64" s="20">
        <v>6</v>
      </c>
      <c r="AJ64" s="20">
        <v>6</v>
      </c>
      <c r="AK64" s="20">
        <v>6</v>
      </c>
      <c r="AL64" s="20">
        <v>6</v>
      </c>
    </row>
    <row r="65" spans="1:38">
      <c r="A65" s="23">
        <v>420</v>
      </c>
      <c r="B65" s="18" t="s">
        <v>412</v>
      </c>
      <c r="C65" s="20">
        <v>13</v>
      </c>
      <c r="D65" s="20">
        <v>12</v>
      </c>
      <c r="E65" s="20">
        <v>12</v>
      </c>
      <c r="F65" s="20">
        <v>12</v>
      </c>
      <c r="G65" s="20">
        <v>12</v>
      </c>
      <c r="H65" s="20">
        <v>12</v>
      </c>
      <c r="I65" s="20">
        <v>12</v>
      </c>
      <c r="J65" s="20">
        <v>12</v>
      </c>
      <c r="K65" s="20">
        <v>12</v>
      </c>
      <c r="L65" s="20">
        <v>12</v>
      </c>
      <c r="M65" s="20">
        <v>12</v>
      </c>
      <c r="N65" s="20">
        <v>12</v>
      </c>
      <c r="O65" s="20">
        <v>12</v>
      </c>
      <c r="P65" s="20">
        <v>12</v>
      </c>
      <c r="Q65" s="20">
        <v>12</v>
      </c>
      <c r="R65" s="20">
        <v>13</v>
      </c>
      <c r="S65" s="20">
        <v>13</v>
      </c>
      <c r="T65" s="20">
        <v>14</v>
      </c>
      <c r="U65" s="20">
        <v>14</v>
      </c>
      <c r="V65" s="20">
        <v>14</v>
      </c>
      <c r="W65" s="20">
        <v>14</v>
      </c>
      <c r="X65" s="20">
        <v>14</v>
      </c>
      <c r="Y65" s="20">
        <v>14</v>
      </c>
      <c r="Z65" s="20">
        <v>14</v>
      </c>
      <c r="AA65" s="20">
        <v>14</v>
      </c>
      <c r="AB65" s="20">
        <v>14</v>
      </c>
      <c r="AC65" s="20">
        <v>14</v>
      </c>
      <c r="AD65" s="20">
        <v>14</v>
      </c>
      <c r="AE65" s="20">
        <v>13</v>
      </c>
      <c r="AF65" s="20">
        <v>13</v>
      </c>
      <c r="AG65" s="20">
        <v>13</v>
      </c>
      <c r="AH65" s="20">
        <v>13</v>
      </c>
      <c r="AI65" s="20">
        <v>13</v>
      </c>
      <c r="AJ65" s="20">
        <v>13</v>
      </c>
      <c r="AK65" s="20">
        <v>13</v>
      </c>
      <c r="AL65" s="20">
        <v>13</v>
      </c>
    </row>
    <row r="66" spans="1:38">
      <c r="A66" s="23">
        <v>421</v>
      </c>
      <c r="B66" s="18" t="s">
        <v>413</v>
      </c>
      <c r="C66" s="20">
        <v>5</v>
      </c>
      <c r="D66" s="20">
        <v>5</v>
      </c>
      <c r="E66" s="20">
        <v>5</v>
      </c>
      <c r="F66" s="20">
        <v>5</v>
      </c>
      <c r="G66" s="20">
        <v>5</v>
      </c>
      <c r="H66" s="20">
        <v>5</v>
      </c>
      <c r="I66" s="20">
        <v>5</v>
      </c>
      <c r="J66" s="20">
        <v>5</v>
      </c>
      <c r="K66" s="20">
        <v>5</v>
      </c>
      <c r="L66" s="20">
        <v>5</v>
      </c>
      <c r="M66" s="20">
        <v>5</v>
      </c>
      <c r="N66" s="20">
        <v>5</v>
      </c>
      <c r="O66" s="20">
        <v>5</v>
      </c>
      <c r="P66" s="20">
        <v>5</v>
      </c>
      <c r="Q66" s="20">
        <v>5</v>
      </c>
      <c r="R66" s="20">
        <v>5</v>
      </c>
      <c r="S66" s="20">
        <v>5</v>
      </c>
      <c r="T66" s="20">
        <v>5</v>
      </c>
      <c r="U66" s="20">
        <v>5</v>
      </c>
      <c r="V66" s="20">
        <v>5</v>
      </c>
      <c r="W66" s="20">
        <v>5</v>
      </c>
      <c r="X66" s="20">
        <v>5</v>
      </c>
      <c r="Y66" s="20">
        <v>5</v>
      </c>
      <c r="Z66" s="20">
        <v>5</v>
      </c>
      <c r="AA66" s="20">
        <v>5</v>
      </c>
      <c r="AB66" s="20">
        <v>5</v>
      </c>
      <c r="AC66" s="20">
        <v>5</v>
      </c>
      <c r="AD66" s="20">
        <v>5</v>
      </c>
      <c r="AE66" s="20">
        <v>5</v>
      </c>
      <c r="AF66" s="20">
        <v>5</v>
      </c>
      <c r="AG66" s="20">
        <v>5</v>
      </c>
      <c r="AH66" s="20">
        <v>5</v>
      </c>
      <c r="AI66" s="20">
        <v>5</v>
      </c>
      <c r="AJ66" s="20">
        <v>5</v>
      </c>
      <c r="AK66" s="20">
        <v>5</v>
      </c>
      <c r="AL66" s="20">
        <v>5</v>
      </c>
    </row>
    <row r="67" spans="1:38">
      <c r="A67" s="23">
        <v>422</v>
      </c>
      <c r="B67" s="18" t="s">
        <v>414</v>
      </c>
      <c r="C67" s="20">
        <v>5</v>
      </c>
      <c r="D67" s="20">
        <v>5</v>
      </c>
      <c r="E67" s="20">
        <v>5</v>
      </c>
      <c r="F67" s="20">
        <v>5</v>
      </c>
      <c r="G67" s="20">
        <v>5</v>
      </c>
      <c r="H67" s="20">
        <v>5</v>
      </c>
      <c r="I67" s="20">
        <v>5</v>
      </c>
      <c r="J67" s="20">
        <v>5</v>
      </c>
      <c r="K67" s="20">
        <v>5</v>
      </c>
      <c r="L67" s="20">
        <v>5</v>
      </c>
      <c r="M67" s="20">
        <v>5</v>
      </c>
      <c r="N67" s="20">
        <v>5</v>
      </c>
      <c r="O67" s="20">
        <v>6</v>
      </c>
      <c r="P67" s="20">
        <v>6</v>
      </c>
      <c r="Q67" s="20">
        <v>5</v>
      </c>
      <c r="R67" s="20">
        <v>5</v>
      </c>
      <c r="S67" s="20">
        <v>5</v>
      </c>
      <c r="T67" s="20">
        <v>5</v>
      </c>
      <c r="U67" s="20">
        <v>5</v>
      </c>
      <c r="V67" s="20">
        <v>5</v>
      </c>
      <c r="W67" s="20">
        <v>5</v>
      </c>
      <c r="X67" s="20">
        <v>5</v>
      </c>
      <c r="Y67" s="20">
        <v>5</v>
      </c>
      <c r="Z67" s="20">
        <v>5</v>
      </c>
      <c r="AA67" s="20">
        <v>5</v>
      </c>
      <c r="AB67" s="20">
        <v>5</v>
      </c>
      <c r="AC67" s="20">
        <v>5</v>
      </c>
      <c r="AD67" s="20">
        <v>5</v>
      </c>
      <c r="AE67" s="20">
        <v>5</v>
      </c>
      <c r="AF67" s="20">
        <v>5</v>
      </c>
      <c r="AG67" s="20">
        <v>5</v>
      </c>
      <c r="AH67" s="20">
        <v>5</v>
      </c>
      <c r="AI67" s="20">
        <v>5</v>
      </c>
      <c r="AJ67" s="20">
        <v>5</v>
      </c>
      <c r="AK67" s="20">
        <v>5</v>
      </c>
      <c r="AL67" s="20">
        <v>5</v>
      </c>
    </row>
    <row r="68" spans="1:38">
      <c r="A68" s="23">
        <v>501</v>
      </c>
      <c r="B68" s="18" t="s">
        <v>422</v>
      </c>
      <c r="C68" s="20">
        <v>3</v>
      </c>
      <c r="D68" s="20">
        <v>3</v>
      </c>
      <c r="E68" s="20">
        <v>3</v>
      </c>
      <c r="F68" s="20">
        <v>3</v>
      </c>
      <c r="G68" s="20">
        <v>3</v>
      </c>
      <c r="H68" s="20">
        <v>3</v>
      </c>
      <c r="I68" s="20">
        <v>3</v>
      </c>
      <c r="J68" s="20">
        <v>3</v>
      </c>
      <c r="K68" s="20">
        <v>3</v>
      </c>
      <c r="L68" s="20">
        <v>3</v>
      </c>
      <c r="M68" s="20">
        <v>3</v>
      </c>
      <c r="N68" s="20">
        <v>3</v>
      </c>
      <c r="O68" s="20">
        <v>3</v>
      </c>
      <c r="P68" s="20">
        <v>3</v>
      </c>
      <c r="Q68" s="20">
        <v>3</v>
      </c>
      <c r="R68" s="20">
        <v>3</v>
      </c>
      <c r="S68" s="20">
        <v>3</v>
      </c>
      <c r="T68" s="20">
        <v>3</v>
      </c>
      <c r="U68" s="20">
        <v>3</v>
      </c>
      <c r="V68" s="20">
        <v>3</v>
      </c>
      <c r="W68" s="20">
        <v>3</v>
      </c>
      <c r="X68" s="20">
        <v>3</v>
      </c>
      <c r="Y68" s="20">
        <v>3</v>
      </c>
      <c r="Z68" s="20">
        <v>3</v>
      </c>
      <c r="AA68" s="20">
        <v>3</v>
      </c>
      <c r="AB68" s="20">
        <v>3</v>
      </c>
      <c r="AC68" s="20">
        <v>3</v>
      </c>
      <c r="AD68" s="20">
        <v>3</v>
      </c>
      <c r="AE68" s="20">
        <v>3</v>
      </c>
      <c r="AF68" s="20">
        <v>3</v>
      </c>
      <c r="AG68" s="20">
        <v>3</v>
      </c>
      <c r="AH68" s="20">
        <v>3</v>
      </c>
      <c r="AI68" s="20">
        <v>3</v>
      </c>
      <c r="AJ68" s="20">
        <v>3</v>
      </c>
      <c r="AK68" s="20">
        <v>3</v>
      </c>
      <c r="AL68" s="20">
        <v>3</v>
      </c>
    </row>
    <row r="69" spans="1:38">
      <c r="A69" s="23">
        <v>502</v>
      </c>
      <c r="B69" s="18" t="s">
        <v>415</v>
      </c>
      <c r="C69" s="20">
        <v>46</v>
      </c>
      <c r="D69" s="20">
        <v>46</v>
      </c>
      <c r="E69" s="20">
        <v>46</v>
      </c>
      <c r="F69" s="20">
        <v>46</v>
      </c>
      <c r="G69" s="20">
        <v>46</v>
      </c>
      <c r="H69" s="20">
        <v>46</v>
      </c>
      <c r="I69" s="20">
        <v>46</v>
      </c>
      <c r="J69" s="20">
        <v>46</v>
      </c>
      <c r="K69" s="20">
        <v>46</v>
      </c>
      <c r="L69" s="20">
        <v>45</v>
      </c>
      <c r="M69" s="20">
        <v>45</v>
      </c>
      <c r="N69" s="20">
        <v>45</v>
      </c>
      <c r="O69" s="20">
        <v>45</v>
      </c>
      <c r="P69" s="20">
        <v>45</v>
      </c>
      <c r="Q69" s="20">
        <v>45</v>
      </c>
      <c r="R69" s="20">
        <v>45</v>
      </c>
      <c r="S69" s="20">
        <v>44</v>
      </c>
      <c r="T69" s="20">
        <v>44</v>
      </c>
      <c r="U69" s="20">
        <v>44</v>
      </c>
      <c r="V69" s="20">
        <v>44</v>
      </c>
      <c r="W69" s="20">
        <v>44</v>
      </c>
      <c r="X69" s="20">
        <v>44</v>
      </c>
      <c r="Y69" s="20">
        <v>44</v>
      </c>
      <c r="Z69" s="20">
        <v>44</v>
      </c>
      <c r="AA69" s="20">
        <v>44</v>
      </c>
      <c r="AB69" s="20">
        <v>44</v>
      </c>
      <c r="AC69" s="20">
        <v>44</v>
      </c>
      <c r="AD69" s="20">
        <v>44</v>
      </c>
      <c r="AE69" s="20">
        <v>44</v>
      </c>
      <c r="AF69" s="20">
        <v>44</v>
      </c>
      <c r="AG69" s="20">
        <v>44</v>
      </c>
      <c r="AH69" s="20">
        <v>44</v>
      </c>
      <c r="AI69" s="20">
        <v>44</v>
      </c>
      <c r="AJ69" s="20">
        <v>44</v>
      </c>
      <c r="AK69" s="20">
        <v>44</v>
      </c>
      <c r="AL69" s="20">
        <v>44</v>
      </c>
    </row>
    <row r="70" spans="1:38">
      <c r="A70" s="23">
        <v>503</v>
      </c>
      <c r="B70" s="18" t="s">
        <v>416</v>
      </c>
      <c r="C70" s="20">
        <v>67</v>
      </c>
      <c r="D70" s="20">
        <v>67</v>
      </c>
      <c r="E70" s="20">
        <v>67</v>
      </c>
      <c r="F70" s="20">
        <v>67</v>
      </c>
      <c r="G70" s="20">
        <v>67</v>
      </c>
      <c r="H70" s="20">
        <v>67</v>
      </c>
      <c r="I70" s="20">
        <v>66</v>
      </c>
      <c r="J70" s="20">
        <v>65</v>
      </c>
      <c r="K70" s="20">
        <v>65</v>
      </c>
      <c r="L70" s="20">
        <v>65</v>
      </c>
      <c r="M70" s="20">
        <v>66</v>
      </c>
      <c r="N70" s="20">
        <v>65</v>
      </c>
      <c r="O70" s="20">
        <v>65</v>
      </c>
      <c r="P70" s="20">
        <v>65</v>
      </c>
      <c r="Q70" s="20">
        <v>65</v>
      </c>
      <c r="R70" s="20">
        <v>65</v>
      </c>
      <c r="S70" s="20">
        <v>64</v>
      </c>
      <c r="T70" s="20">
        <v>64</v>
      </c>
      <c r="U70" s="20">
        <v>63</v>
      </c>
      <c r="V70" s="20">
        <v>62</v>
      </c>
      <c r="W70" s="20">
        <v>63</v>
      </c>
      <c r="X70" s="20">
        <v>63</v>
      </c>
      <c r="Y70" s="20">
        <v>63</v>
      </c>
      <c r="Z70" s="20">
        <v>63</v>
      </c>
      <c r="AA70" s="20">
        <v>62</v>
      </c>
      <c r="AB70" s="20">
        <v>63</v>
      </c>
      <c r="AC70" s="20">
        <v>63</v>
      </c>
      <c r="AD70" s="20">
        <v>64</v>
      </c>
      <c r="AE70" s="20">
        <v>63</v>
      </c>
      <c r="AF70" s="20">
        <v>63</v>
      </c>
      <c r="AG70" s="20">
        <v>63</v>
      </c>
      <c r="AH70" s="20">
        <v>63</v>
      </c>
      <c r="AI70" s="20">
        <v>61</v>
      </c>
      <c r="AJ70" s="20">
        <v>61</v>
      </c>
      <c r="AK70" s="20">
        <v>62</v>
      </c>
      <c r="AL70" s="20">
        <v>62</v>
      </c>
    </row>
    <row r="71" spans="1:38">
      <c r="A71" s="23">
        <v>504</v>
      </c>
      <c r="B71" s="18" t="s">
        <v>417</v>
      </c>
      <c r="C71" s="20">
        <v>3</v>
      </c>
      <c r="D71" s="20">
        <v>3</v>
      </c>
      <c r="E71" s="20">
        <v>3</v>
      </c>
      <c r="F71" s="20">
        <v>3</v>
      </c>
      <c r="G71" s="20">
        <v>3</v>
      </c>
      <c r="H71" s="20">
        <v>3</v>
      </c>
      <c r="I71" s="20">
        <v>3</v>
      </c>
      <c r="J71" s="20">
        <v>3</v>
      </c>
      <c r="K71" s="20">
        <v>3</v>
      </c>
      <c r="L71" s="20">
        <v>3</v>
      </c>
      <c r="M71" s="20">
        <v>3</v>
      </c>
      <c r="N71" s="20">
        <v>3</v>
      </c>
      <c r="O71" s="20">
        <v>3</v>
      </c>
      <c r="P71" s="20">
        <v>3</v>
      </c>
      <c r="Q71" s="20">
        <v>3</v>
      </c>
      <c r="R71" s="20">
        <v>3</v>
      </c>
      <c r="S71" s="20">
        <v>3</v>
      </c>
      <c r="T71" s="20">
        <v>3</v>
      </c>
      <c r="U71" s="20">
        <v>3</v>
      </c>
      <c r="V71" s="20">
        <v>3</v>
      </c>
      <c r="W71" s="20">
        <v>3</v>
      </c>
      <c r="X71" s="20">
        <v>3</v>
      </c>
      <c r="Y71" s="20">
        <v>3</v>
      </c>
      <c r="Z71" s="20">
        <v>3</v>
      </c>
      <c r="AA71" s="20">
        <v>3</v>
      </c>
      <c r="AB71" s="20">
        <v>3</v>
      </c>
      <c r="AC71" s="20">
        <v>3</v>
      </c>
      <c r="AD71" s="20">
        <v>3</v>
      </c>
      <c r="AE71" s="20">
        <v>3</v>
      </c>
      <c r="AF71" s="20">
        <v>3</v>
      </c>
      <c r="AG71" s="20">
        <v>3</v>
      </c>
      <c r="AH71" s="20">
        <v>3</v>
      </c>
      <c r="AI71" s="20">
        <v>3</v>
      </c>
      <c r="AJ71" s="20">
        <v>3</v>
      </c>
      <c r="AK71" s="20">
        <v>3</v>
      </c>
      <c r="AL71" s="20">
        <v>3</v>
      </c>
    </row>
    <row r="72" spans="1:38">
      <c r="A72" s="23">
        <v>506</v>
      </c>
      <c r="B72" s="18" t="s">
        <v>418</v>
      </c>
      <c r="C72" s="20">
        <v>283</v>
      </c>
      <c r="D72" s="20">
        <v>282</v>
      </c>
      <c r="E72" s="20">
        <v>282</v>
      </c>
      <c r="F72" s="20">
        <v>282</v>
      </c>
      <c r="G72" s="20">
        <v>282</v>
      </c>
      <c r="H72" s="20">
        <v>281</v>
      </c>
      <c r="I72" s="20">
        <v>280</v>
      </c>
      <c r="J72" s="20">
        <v>281</v>
      </c>
      <c r="K72" s="20">
        <v>281</v>
      </c>
      <c r="L72" s="20">
        <v>280</v>
      </c>
      <c r="M72" s="20">
        <v>281</v>
      </c>
      <c r="N72" s="20">
        <v>281</v>
      </c>
      <c r="O72" s="20">
        <v>281</v>
      </c>
      <c r="P72" s="20">
        <v>281</v>
      </c>
      <c r="Q72" s="20">
        <v>280</v>
      </c>
      <c r="R72" s="20">
        <v>279</v>
      </c>
      <c r="S72" s="20">
        <v>279</v>
      </c>
      <c r="T72" s="20">
        <v>279</v>
      </c>
      <c r="U72" s="20">
        <v>281</v>
      </c>
      <c r="V72" s="20">
        <v>281</v>
      </c>
      <c r="W72" s="20">
        <v>281</v>
      </c>
      <c r="X72" s="20">
        <v>281</v>
      </c>
      <c r="Y72" s="20">
        <v>282</v>
      </c>
      <c r="Z72" s="20">
        <v>283</v>
      </c>
      <c r="AA72" s="20">
        <v>284</v>
      </c>
      <c r="AB72" s="20">
        <v>284</v>
      </c>
      <c r="AC72" s="20">
        <v>283</v>
      </c>
      <c r="AD72" s="20">
        <v>283</v>
      </c>
      <c r="AE72" s="20">
        <v>281</v>
      </c>
      <c r="AF72" s="20">
        <v>281</v>
      </c>
      <c r="AG72" s="20">
        <v>281</v>
      </c>
      <c r="AH72" s="20">
        <v>279</v>
      </c>
      <c r="AI72" s="20">
        <v>280</v>
      </c>
      <c r="AJ72" s="20">
        <v>281</v>
      </c>
      <c r="AK72" s="20">
        <v>280</v>
      </c>
      <c r="AL72" s="20">
        <v>281</v>
      </c>
    </row>
    <row r="73" spans="1:38">
      <c r="A73" s="23">
        <v>507</v>
      </c>
      <c r="B73" s="18" t="s">
        <v>419</v>
      </c>
      <c r="C73" s="20">
        <v>55</v>
      </c>
      <c r="D73" s="20">
        <v>54</v>
      </c>
      <c r="E73" s="20">
        <v>54</v>
      </c>
      <c r="F73" s="20">
        <v>53</v>
      </c>
      <c r="G73" s="20">
        <v>55</v>
      </c>
      <c r="H73" s="20">
        <v>55</v>
      </c>
      <c r="I73" s="20">
        <v>54</v>
      </c>
      <c r="J73" s="20">
        <v>54</v>
      </c>
      <c r="K73" s="20">
        <v>54</v>
      </c>
      <c r="L73" s="20">
        <v>54</v>
      </c>
      <c r="M73" s="20">
        <v>57</v>
      </c>
      <c r="N73" s="20">
        <v>56</v>
      </c>
      <c r="O73" s="20">
        <v>56</v>
      </c>
      <c r="P73" s="20">
        <v>54</v>
      </c>
      <c r="Q73" s="20">
        <v>54</v>
      </c>
      <c r="R73" s="20">
        <v>54</v>
      </c>
      <c r="S73" s="20">
        <v>54</v>
      </c>
      <c r="T73" s="20">
        <v>53</v>
      </c>
      <c r="U73" s="20">
        <v>53</v>
      </c>
      <c r="V73" s="20">
        <v>53</v>
      </c>
      <c r="W73" s="20">
        <v>54</v>
      </c>
      <c r="X73" s="20">
        <v>54</v>
      </c>
      <c r="Y73" s="20">
        <v>55</v>
      </c>
      <c r="Z73" s="20">
        <v>56</v>
      </c>
      <c r="AA73" s="20">
        <v>56</v>
      </c>
      <c r="AB73" s="20">
        <v>54</v>
      </c>
      <c r="AC73" s="20">
        <v>55</v>
      </c>
      <c r="AD73" s="20">
        <v>55</v>
      </c>
      <c r="AE73" s="20">
        <v>55</v>
      </c>
      <c r="AF73" s="20">
        <v>55</v>
      </c>
      <c r="AG73" s="20">
        <v>55</v>
      </c>
      <c r="AH73" s="20">
        <v>55</v>
      </c>
      <c r="AI73" s="20">
        <v>54</v>
      </c>
      <c r="AJ73" s="20">
        <v>53</v>
      </c>
      <c r="AK73" s="20">
        <v>54</v>
      </c>
      <c r="AL73" s="20">
        <v>54</v>
      </c>
    </row>
    <row r="74" spans="1:38">
      <c r="A74" s="23">
        <v>511</v>
      </c>
      <c r="B74" s="18" t="s">
        <v>420</v>
      </c>
      <c r="C74" s="20">
        <v>184</v>
      </c>
      <c r="D74" s="20">
        <v>184</v>
      </c>
      <c r="E74" s="20">
        <v>183</v>
      </c>
      <c r="F74" s="20">
        <v>184</v>
      </c>
      <c r="G74" s="20">
        <v>184</v>
      </c>
      <c r="H74" s="20">
        <v>184</v>
      </c>
      <c r="I74" s="20">
        <v>183</v>
      </c>
      <c r="J74" s="20">
        <v>183</v>
      </c>
      <c r="K74" s="20">
        <v>183</v>
      </c>
      <c r="L74" s="20">
        <v>182</v>
      </c>
      <c r="M74" s="20">
        <v>182</v>
      </c>
      <c r="N74" s="20">
        <v>182</v>
      </c>
      <c r="O74" s="20">
        <v>182</v>
      </c>
      <c r="P74" s="20">
        <v>181</v>
      </c>
      <c r="Q74" s="20">
        <v>183</v>
      </c>
      <c r="R74" s="20">
        <v>182</v>
      </c>
      <c r="S74" s="20">
        <v>182</v>
      </c>
      <c r="T74" s="20">
        <v>181</v>
      </c>
      <c r="U74" s="20">
        <v>181</v>
      </c>
      <c r="V74" s="20">
        <v>180</v>
      </c>
      <c r="W74" s="20">
        <v>182</v>
      </c>
      <c r="X74" s="20">
        <v>181</v>
      </c>
      <c r="Y74" s="20">
        <v>182</v>
      </c>
      <c r="Z74" s="20">
        <v>182</v>
      </c>
      <c r="AA74" s="20">
        <v>180</v>
      </c>
      <c r="AB74" s="20">
        <v>179</v>
      </c>
      <c r="AC74" s="20">
        <v>180</v>
      </c>
      <c r="AD74" s="20">
        <v>180</v>
      </c>
      <c r="AE74" s="20">
        <v>179</v>
      </c>
      <c r="AF74" s="20">
        <v>179</v>
      </c>
      <c r="AG74" s="20">
        <v>178</v>
      </c>
      <c r="AH74" s="20">
        <v>177</v>
      </c>
      <c r="AI74" s="20">
        <v>177</v>
      </c>
      <c r="AJ74" s="20">
        <v>176</v>
      </c>
      <c r="AK74" s="20">
        <v>176</v>
      </c>
      <c r="AL74" s="20">
        <v>178</v>
      </c>
    </row>
    <row r="75" spans="1:38">
      <c r="A75" s="23">
        <v>512</v>
      </c>
      <c r="B75" s="18" t="s">
        <v>421</v>
      </c>
      <c r="C75" s="20">
        <v>15</v>
      </c>
      <c r="D75" s="20">
        <v>15</v>
      </c>
      <c r="E75" s="20">
        <v>15</v>
      </c>
      <c r="F75" s="20">
        <v>15</v>
      </c>
      <c r="G75" s="20">
        <v>15</v>
      </c>
      <c r="H75" s="20">
        <v>15</v>
      </c>
      <c r="I75" s="20">
        <v>15</v>
      </c>
      <c r="J75" s="20">
        <v>15</v>
      </c>
      <c r="K75" s="20">
        <v>16</v>
      </c>
      <c r="L75" s="20">
        <v>16</v>
      </c>
      <c r="M75" s="20">
        <v>16</v>
      </c>
      <c r="N75" s="20">
        <v>16</v>
      </c>
      <c r="O75" s="20">
        <v>17</v>
      </c>
      <c r="P75" s="20">
        <v>16</v>
      </c>
      <c r="Q75" s="20">
        <v>16</v>
      </c>
      <c r="R75" s="20">
        <v>16</v>
      </c>
      <c r="S75" s="20">
        <v>16</v>
      </c>
      <c r="T75" s="20">
        <v>16</v>
      </c>
      <c r="U75" s="20">
        <v>16</v>
      </c>
      <c r="V75" s="20">
        <v>16</v>
      </c>
      <c r="W75" s="20">
        <v>16</v>
      </c>
      <c r="X75" s="20">
        <v>16</v>
      </c>
      <c r="Y75" s="20">
        <v>16</v>
      </c>
      <c r="Z75" s="20">
        <v>16</v>
      </c>
      <c r="AA75" s="20">
        <v>16</v>
      </c>
      <c r="AB75" s="20">
        <v>16</v>
      </c>
      <c r="AC75" s="20">
        <v>16</v>
      </c>
      <c r="AD75" s="20">
        <v>16</v>
      </c>
      <c r="AE75" s="20">
        <v>16</v>
      </c>
      <c r="AF75" s="20">
        <v>16</v>
      </c>
      <c r="AG75" s="20">
        <v>16</v>
      </c>
      <c r="AH75" s="20">
        <v>16</v>
      </c>
      <c r="AI75" s="20">
        <v>16</v>
      </c>
      <c r="AJ75" s="20">
        <v>16</v>
      </c>
      <c r="AK75" s="20">
        <v>16</v>
      </c>
      <c r="AL75" s="20">
        <v>16</v>
      </c>
    </row>
    <row r="76" spans="1:38">
      <c r="A76" s="23">
        <v>513</v>
      </c>
      <c r="B76" s="18" t="s">
        <v>423</v>
      </c>
      <c r="C76" s="20">
        <v>225</v>
      </c>
      <c r="D76" s="20">
        <v>226</v>
      </c>
      <c r="E76" s="20">
        <v>227</v>
      </c>
      <c r="F76" s="20">
        <v>231</v>
      </c>
      <c r="G76" s="20">
        <v>230</v>
      </c>
      <c r="H76" s="20">
        <v>230</v>
      </c>
      <c r="I76" s="20">
        <v>229</v>
      </c>
      <c r="J76" s="20">
        <v>228</v>
      </c>
      <c r="K76" s="20">
        <v>227</v>
      </c>
      <c r="L76" s="20">
        <v>227</v>
      </c>
      <c r="M76" s="20">
        <v>226</v>
      </c>
      <c r="N76" s="20">
        <v>227</v>
      </c>
      <c r="O76" s="20">
        <v>228</v>
      </c>
      <c r="P76" s="20">
        <v>229</v>
      </c>
      <c r="Q76" s="20">
        <v>230</v>
      </c>
      <c r="R76" s="20">
        <v>231</v>
      </c>
      <c r="S76" s="20">
        <v>231</v>
      </c>
      <c r="T76" s="20">
        <v>230</v>
      </c>
      <c r="U76" s="20">
        <v>230</v>
      </c>
      <c r="V76" s="20">
        <v>230</v>
      </c>
      <c r="W76" s="20">
        <v>231</v>
      </c>
      <c r="X76" s="20">
        <v>231</v>
      </c>
      <c r="Y76" s="20">
        <v>232</v>
      </c>
      <c r="Z76" s="20">
        <v>233</v>
      </c>
      <c r="AA76" s="20">
        <v>233</v>
      </c>
      <c r="AB76" s="20">
        <v>233</v>
      </c>
      <c r="AC76" s="20">
        <v>232</v>
      </c>
      <c r="AD76" s="20">
        <v>231</v>
      </c>
      <c r="AE76" s="20">
        <v>231</v>
      </c>
      <c r="AF76" s="20">
        <v>228</v>
      </c>
      <c r="AG76" s="20">
        <v>229</v>
      </c>
      <c r="AH76" s="20">
        <v>230</v>
      </c>
      <c r="AI76" s="20">
        <v>231</v>
      </c>
      <c r="AJ76" s="20">
        <v>231</v>
      </c>
      <c r="AK76" s="20">
        <v>231</v>
      </c>
      <c r="AL76" s="20">
        <v>231</v>
      </c>
    </row>
    <row r="77" spans="1:38">
      <c r="A77" s="23">
        <v>514</v>
      </c>
      <c r="B77" s="18" t="s">
        <v>424</v>
      </c>
      <c r="C77" s="20">
        <v>200</v>
      </c>
      <c r="D77" s="20">
        <v>198</v>
      </c>
      <c r="E77" s="20">
        <v>196</v>
      </c>
      <c r="F77" s="20">
        <v>197</v>
      </c>
      <c r="G77" s="20">
        <v>196</v>
      </c>
      <c r="H77" s="20">
        <v>195</v>
      </c>
      <c r="I77" s="20">
        <v>194</v>
      </c>
      <c r="J77" s="20">
        <v>195</v>
      </c>
      <c r="K77" s="20">
        <v>193</v>
      </c>
      <c r="L77" s="20">
        <v>192</v>
      </c>
      <c r="M77" s="20">
        <v>192</v>
      </c>
      <c r="N77" s="20">
        <v>195</v>
      </c>
      <c r="O77" s="20">
        <v>198</v>
      </c>
      <c r="P77" s="20">
        <v>199</v>
      </c>
      <c r="Q77" s="20">
        <v>198</v>
      </c>
      <c r="R77" s="20">
        <v>198</v>
      </c>
      <c r="S77" s="20">
        <v>199</v>
      </c>
      <c r="T77" s="20">
        <v>199</v>
      </c>
      <c r="U77" s="20">
        <v>197</v>
      </c>
      <c r="V77" s="20">
        <v>199</v>
      </c>
      <c r="W77" s="20">
        <v>201</v>
      </c>
      <c r="X77" s="20">
        <v>202</v>
      </c>
      <c r="Y77" s="20">
        <v>202</v>
      </c>
      <c r="Z77" s="20">
        <v>201</v>
      </c>
      <c r="AA77" s="20">
        <v>201</v>
      </c>
      <c r="AB77" s="20">
        <v>203</v>
      </c>
      <c r="AC77" s="20">
        <v>203</v>
      </c>
      <c r="AD77" s="20">
        <v>203</v>
      </c>
      <c r="AE77" s="20">
        <v>204</v>
      </c>
      <c r="AF77" s="20">
        <v>201</v>
      </c>
      <c r="AG77" s="20">
        <v>201</v>
      </c>
      <c r="AH77" s="20">
        <v>202</v>
      </c>
      <c r="AI77" s="20">
        <v>204</v>
      </c>
      <c r="AJ77" s="20">
        <v>205</v>
      </c>
      <c r="AK77" s="20">
        <v>208</v>
      </c>
      <c r="AL77" s="20">
        <v>210</v>
      </c>
    </row>
    <row r="78" spans="1:38">
      <c r="A78" s="23">
        <v>515</v>
      </c>
      <c r="B78" s="18" t="s">
        <v>425</v>
      </c>
      <c r="C78" s="20">
        <v>684</v>
      </c>
      <c r="D78" s="20">
        <v>684</v>
      </c>
      <c r="E78" s="20">
        <v>680</v>
      </c>
      <c r="F78" s="20">
        <v>676</v>
      </c>
      <c r="G78" s="20">
        <v>675</v>
      </c>
      <c r="H78" s="20">
        <v>674</v>
      </c>
      <c r="I78" s="20">
        <v>673</v>
      </c>
      <c r="J78" s="20">
        <v>670</v>
      </c>
      <c r="K78" s="20">
        <v>663</v>
      </c>
      <c r="L78" s="20">
        <v>659</v>
      </c>
      <c r="M78" s="20">
        <v>658</v>
      </c>
      <c r="N78" s="20">
        <v>659</v>
      </c>
      <c r="O78" s="20">
        <v>660</v>
      </c>
      <c r="P78" s="20">
        <v>655</v>
      </c>
      <c r="Q78" s="20">
        <v>652</v>
      </c>
      <c r="R78" s="20">
        <v>648</v>
      </c>
      <c r="S78" s="20">
        <v>648</v>
      </c>
      <c r="T78" s="20">
        <v>644</v>
      </c>
      <c r="U78" s="20">
        <v>643</v>
      </c>
      <c r="V78" s="20">
        <v>641</v>
      </c>
      <c r="W78" s="20">
        <v>635</v>
      </c>
      <c r="X78" s="20">
        <v>630</v>
      </c>
      <c r="Y78" s="20">
        <v>630</v>
      </c>
      <c r="Z78" s="20">
        <v>629</v>
      </c>
      <c r="AA78" s="20">
        <v>628</v>
      </c>
      <c r="AB78" s="20">
        <v>629</v>
      </c>
      <c r="AC78" s="20">
        <v>624</v>
      </c>
      <c r="AD78" s="20">
        <v>622</v>
      </c>
      <c r="AE78" s="20">
        <v>621</v>
      </c>
      <c r="AF78" s="20">
        <v>620</v>
      </c>
      <c r="AG78" s="20">
        <v>617</v>
      </c>
      <c r="AH78" s="20">
        <v>622</v>
      </c>
      <c r="AI78" s="20">
        <v>617</v>
      </c>
      <c r="AJ78" s="20">
        <v>614</v>
      </c>
      <c r="AK78" s="20">
        <v>608</v>
      </c>
      <c r="AL78" s="20">
        <v>607</v>
      </c>
    </row>
    <row r="79" spans="1:38">
      <c r="A79" s="23">
        <v>516</v>
      </c>
      <c r="B79" s="18" t="s">
        <v>426</v>
      </c>
      <c r="C79" s="20">
        <v>483</v>
      </c>
      <c r="D79" s="20">
        <v>485</v>
      </c>
      <c r="E79" s="20">
        <v>485</v>
      </c>
      <c r="F79" s="20">
        <v>485</v>
      </c>
      <c r="G79" s="20">
        <v>483</v>
      </c>
      <c r="H79" s="20">
        <v>487</v>
      </c>
      <c r="I79" s="20">
        <v>485</v>
      </c>
      <c r="J79" s="20">
        <v>487</v>
      </c>
      <c r="K79" s="20">
        <v>484</v>
      </c>
      <c r="L79" s="20">
        <v>483</v>
      </c>
      <c r="M79" s="20">
        <v>482</v>
      </c>
      <c r="N79" s="20">
        <v>478</v>
      </c>
      <c r="O79" s="20">
        <v>479</v>
      </c>
      <c r="P79" s="20">
        <v>475</v>
      </c>
      <c r="Q79" s="20">
        <v>474</v>
      </c>
      <c r="R79" s="20">
        <v>476</v>
      </c>
      <c r="S79" s="20">
        <v>477</v>
      </c>
      <c r="T79" s="20">
        <v>478</v>
      </c>
      <c r="U79" s="20">
        <v>477</v>
      </c>
      <c r="V79" s="20">
        <v>475</v>
      </c>
      <c r="W79" s="20">
        <v>473</v>
      </c>
      <c r="X79" s="20">
        <v>473</v>
      </c>
      <c r="Y79" s="20">
        <v>471</v>
      </c>
      <c r="Z79" s="20">
        <v>472</v>
      </c>
      <c r="AA79" s="20">
        <v>466</v>
      </c>
      <c r="AB79" s="20">
        <v>466</v>
      </c>
      <c r="AC79" s="20">
        <v>465</v>
      </c>
      <c r="AD79" s="20">
        <v>466</v>
      </c>
      <c r="AE79" s="20">
        <v>465</v>
      </c>
      <c r="AF79" s="20">
        <v>464</v>
      </c>
      <c r="AG79" s="20">
        <v>463</v>
      </c>
      <c r="AH79" s="20">
        <v>465</v>
      </c>
      <c r="AI79" s="20">
        <v>465</v>
      </c>
      <c r="AJ79" s="20">
        <v>466</v>
      </c>
      <c r="AK79" s="20">
        <v>467</v>
      </c>
      <c r="AL79" s="20">
        <v>467</v>
      </c>
    </row>
    <row r="80" spans="1:38">
      <c r="A80" s="23">
        <v>517</v>
      </c>
      <c r="B80" s="18" t="s">
        <v>427</v>
      </c>
      <c r="C80" s="20">
        <v>4</v>
      </c>
      <c r="D80" s="20">
        <v>4</v>
      </c>
      <c r="E80" s="20">
        <v>4</v>
      </c>
      <c r="F80" s="20">
        <v>4</v>
      </c>
      <c r="G80" s="20">
        <v>4</v>
      </c>
      <c r="H80" s="20">
        <v>4</v>
      </c>
      <c r="I80" s="20">
        <v>4</v>
      </c>
      <c r="J80" s="20">
        <v>4</v>
      </c>
      <c r="K80" s="20">
        <v>4</v>
      </c>
      <c r="L80" s="20">
        <v>4</v>
      </c>
      <c r="M80" s="20">
        <v>4</v>
      </c>
      <c r="N80" s="20">
        <v>4</v>
      </c>
      <c r="O80" s="20">
        <v>4</v>
      </c>
      <c r="P80" s="20">
        <v>4</v>
      </c>
      <c r="Q80" s="20">
        <v>4</v>
      </c>
      <c r="R80" s="20">
        <v>4</v>
      </c>
      <c r="S80" s="20">
        <v>4</v>
      </c>
      <c r="T80" s="20">
        <v>4</v>
      </c>
      <c r="U80" s="20">
        <v>4</v>
      </c>
      <c r="V80" s="20">
        <v>4</v>
      </c>
      <c r="W80" s="20">
        <v>4</v>
      </c>
      <c r="X80" s="20">
        <v>4</v>
      </c>
      <c r="Y80" s="20">
        <v>4</v>
      </c>
      <c r="Z80" s="20">
        <v>4</v>
      </c>
      <c r="AA80" s="20">
        <v>4</v>
      </c>
      <c r="AB80" s="20">
        <v>4</v>
      </c>
      <c r="AC80" s="20">
        <v>4</v>
      </c>
      <c r="AD80" s="20">
        <v>4</v>
      </c>
      <c r="AE80" s="20">
        <v>4</v>
      </c>
      <c r="AF80" s="20">
        <v>4</v>
      </c>
      <c r="AG80" s="20">
        <v>4</v>
      </c>
      <c r="AH80" s="20">
        <v>4</v>
      </c>
      <c r="AI80" s="20">
        <v>4</v>
      </c>
      <c r="AJ80" s="20">
        <v>4</v>
      </c>
      <c r="AK80" s="20">
        <v>4</v>
      </c>
      <c r="AL80" s="20">
        <v>4</v>
      </c>
    </row>
    <row r="81" spans="1:38">
      <c r="A81" s="23">
        <v>518</v>
      </c>
      <c r="B81" s="18" t="s">
        <v>428</v>
      </c>
      <c r="C81" s="20">
        <v>23</v>
      </c>
      <c r="D81" s="20">
        <v>23</v>
      </c>
      <c r="E81" s="20">
        <v>23</v>
      </c>
      <c r="F81" s="20">
        <v>23</v>
      </c>
      <c r="G81" s="20">
        <v>23</v>
      </c>
      <c r="H81" s="20">
        <v>23</v>
      </c>
      <c r="I81" s="20">
        <v>23</v>
      </c>
      <c r="J81" s="20">
        <v>23</v>
      </c>
      <c r="K81" s="20">
        <v>23</v>
      </c>
      <c r="L81" s="20">
        <v>22</v>
      </c>
      <c r="M81" s="20">
        <v>22</v>
      </c>
      <c r="N81" s="20">
        <v>23</v>
      </c>
      <c r="O81" s="20">
        <v>23</v>
      </c>
      <c r="P81" s="20">
        <v>23</v>
      </c>
      <c r="Q81" s="20">
        <v>23</v>
      </c>
      <c r="R81" s="20">
        <v>23</v>
      </c>
      <c r="S81" s="20">
        <v>23</v>
      </c>
      <c r="T81" s="20">
        <v>23</v>
      </c>
      <c r="U81" s="20">
        <v>23</v>
      </c>
      <c r="V81" s="20">
        <v>23</v>
      </c>
      <c r="W81" s="20">
        <v>23</v>
      </c>
      <c r="X81" s="20">
        <v>23</v>
      </c>
      <c r="Y81" s="20">
        <v>23</v>
      </c>
      <c r="Z81" s="20">
        <v>23</v>
      </c>
      <c r="AA81" s="20">
        <v>24</v>
      </c>
      <c r="AB81" s="20">
        <v>24</v>
      </c>
      <c r="AC81" s="20">
        <v>24</v>
      </c>
      <c r="AD81" s="20">
        <v>24</v>
      </c>
      <c r="AE81" s="20">
        <v>24</v>
      </c>
      <c r="AF81" s="20">
        <v>23</v>
      </c>
      <c r="AG81" s="20">
        <v>23</v>
      </c>
      <c r="AH81" s="20">
        <v>23</v>
      </c>
      <c r="AI81" s="20">
        <v>23</v>
      </c>
      <c r="AJ81" s="20">
        <v>24</v>
      </c>
      <c r="AK81" s="20">
        <v>24</v>
      </c>
      <c r="AL81" s="20">
        <v>24</v>
      </c>
    </row>
    <row r="82" spans="1:38">
      <c r="A82" s="23">
        <v>519</v>
      </c>
      <c r="B82" s="18" t="s">
        <v>429</v>
      </c>
      <c r="C82" s="20">
        <v>47</v>
      </c>
      <c r="D82" s="20">
        <v>46</v>
      </c>
      <c r="E82" s="20">
        <v>46</v>
      </c>
      <c r="F82" s="20">
        <v>46</v>
      </c>
      <c r="G82" s="20">
        <v>46</v>
      </c>
      <c r="H82" s="20">
        <v>46</v>
      </c>
      <c r="I82" s="20">
        <v>46</v>
      </c>
      <c r="J82" s="20">
        <v>47</v>
      </c>
      <c r="K82" s="20">
        <v>47</v>
      </c>
      <c r="L82" s="20">
        <v>47</v>
      </c>
      <c r="M82" s="20">
        <v>47</v>
      </c>
      <c r="N82" s="20">
        <v>46</v>
      </c>
      <c r="O82" s="20">
        <v>46</v>
      </c>
      <c r="P82" s="20">
        <v>45</v>
      </c>
      <c r="Q82" s="20">
        <v>45</v>
      </c>
      <c r="R82" s="20">
        <v>45</v>
      </c>
      <c r="S82" s="20">
        <v>44</v>
      </c>
      <c r="T82" s="20">
        <v>44</v>
      </c>
      <c r="U82" s="20">
        <v>42</v>
      </c>
      <c r="V82" s="20">
        <v>42</v>
      </c>
      <c r="W82" s="20">
        <v>41</v>
      </c>
      <c r="X82" s="20">
        <v>41</v>
      </c>
      <c r="Y82" s="20">
        <v>41</v>
      </c>
      <c r="Z82" s="20">
        <v>42</v>
      </c>
      <c r="AA82" s="20">
        <v>42</v>
      </c>
      <c r="AB82" s="20">
        <v>43</v>
      </c>
      <c r="AC82" s="20">
        <v>43</v>
      </c>
      <c r="AD82" s="20">
        <v>43</v>
      </c>
      <c r="AE82" s="20">
        <v>43</v>
      </c>
      <c r="AF82" s="20">
        <v>44</v>
      </c>
      <c r="AG82" s="20">
        <v>44</v>
      </c>
      <c r="AH82" s="20">
        <v>44</v>
      </c>
      <c r="AI82" s="20">
        <v>43</v>
      </c>
      <c r="AJ82" s="20">
        <v>43</v>
      </c>
      <c r="AK82" s="20">
        <v>43</v>
      </c>
      <c r="AL82" s="20">
        <v>43</v>
      </c>
    </row>
    <row r="83" spans="1:38">
      <c r="A83" s="23">
        <v>520</v>
      </c>
      <c r="B83" s="18" t="s">
        <v>430</v>
      </c>
      <c r="C83" s="20">
        <v>28</v>
      </c>
      <c r="D83" s="20">
        <v>28</v>
      </c>
      <c r="E83" s="20">
        <v>28</v>
      </c>
      <c r="F83" s="20">
        <v>26</v>
      </c>
      <c r="G83" s="20">
        <v>26</v>
      </c>
      <c r="H83" s="20">
        <v>26</v>
      </c>
      <c r="I83" s="20">
        <v>26</v>
      </c>
      <c r="J83" s="20">
        <v>26</v>
      </c>
      <c r="K83" s="20">
        <v>26</v>
      </c>
      <c r="L83" s="20">
        <v>26</v>
      </c>
      <c r="M83" s="20">
        <v>26</v>
      </c>
      <c r="N83" s="20">
        <v>27</v>
      </c>
      <c r="O83" s="20">
        <v>27</v>
      </c>
      <c r="P83" s="20">
        <v>27</v>
      </c>
      <c r="Q83" s="20">
        <v>27</v>
      </c>
      <c r="R83" s="20">
        <v>28</v>
      </c>
      <c r="S83" s="20">
        <v>28</v>
      </c>
      <c r="T83" s="20">
        <v>28</v>
      </c>
      <c r="U83" s="20">
        <v>28</v>
      </c>
      <c r="V83" s="20">
        <v>28</v>
      </c>
      <c r="W83" s="20">
        <v>28</v>
      </c>
      <c r="X83" s="20">
        <v>28</v>
      </c>
      <c r="Y83" s="20">
        <v>28</v>
      </c>
      <c r="Z83" s="20">
        <v>28</v>
      </c>
      <c r="AA83" s="20">
        <v>27</v>
      </c>
      <c r="AB83" s="20">
        <v>27</v>
      </c>
      <c r="AC83" s="20">
        <v>27</v>
      </c>
      <c r="AD83" s="20">
        <v>27</v>
      </c>
      <c r="AE83" s="20">
        <v>27</v>
      </c>
      <c r="AF83" s="20">
        <v>27</v>
      </c>
      <c r="AG83" s="20">
        <v>27</v>
      </c>
      <c r="AH83" s="20">
        <v>27</v>
      </c>
      <c r="AI83" s="20">
        <v>26</v>
      </c>
      <c r="AJ83" s="20">
        <v>26</v>
      </c>
      <c r="AK83" s="20">
        <v>26</v>
      </c>
      <c r="AL83" s="20">
        <v>26</v>
      </c>
    </row>
    <row r="84" spans="1:38">
      <c r="A84" s="23">
        <v>522</v>
      </c>
      <c r="B84" s="18" t="s">
        <v>431</v>
      </c>
      <c r="C84" s="20">
        <v>3</v>
      </c>
      <c r="D84" s="20">
        <v>3</v>
      </c>
      <c r="E84" s="20">
        <v>3</v>
      </c>
      <c r="F84" s="20">
        <v>3</v>
      </c>
      <c r="G84" s="20">
        <v>3</v>
      </c>
      <c r="H84" s="20">
        <v>3</v>
      </c>
      <c r="I84" s="20">
        <v>3</v>
      </c>
      <c r="J84" s="20">
        <v>3</v>
      </c>
      <c r="K84" s="20">
        <v>3</v>
      </c>
      <c r="L84" s="20">
        <v>3</v>
      </c>
      <c r="M84" s="20">
        <v>3</v>
      </c>
      <c r="N84" s="20">
        <v>3</v>
      </c>
      <c r="O84" s="20">
        <v>3</v>
      </c>
      <c r="P84" s="20">
        <v>3</v>
      </c>
      <c r="Q84" s="20">
        <v>3</v>
      </c>
      <c r="R84" s="20">
        <v>3</v>
      </c>
      <c r="S84" s="20">
        <v>3</v>
      </c>
      <c r="T84" s="20">
        <v>3</v>
      </c>
      <c r="U84" s="20">
        <v>3</v>
      </c>
      <c r="V84" s="20">
        <v>3</v>
      </c>
      <c r="W84" s="20">
        <v>3</v>
      </c>
      <c r="X84" s="20">
        <v>3</v>
      </c>
      <c r="Y84" s="20">
        <v>3</v>
      </c>
      <c r="Z84" s="20">
        <v>3</v>
      </c>
      <c r="AA84" s="20">
        <v>3</v>
      </c>
      <c r="AB84" s="20">
        <v>3</v>
      </c>
      <c r="AC84" s="20">
        <v>3</v>
      </c>
      <c r="AD84" s="20">
        <v>3</v>
      </c>
      <c r="AE84" s="20">
        <v>3</v>
      </c>
      <c r="AF84" s="20">
        <v>3</v>
      </c>
      <c r="AG84" s="20">
        <v>3</v>
      </c>
      <c r="AH84" s="20">
        <v>3</v>
      </c>
      <c r="AI84" s="20">
        <v>3</v>
      </c>
      <c r="AJ84" s="20">
        <v>3</v>
      </c>
      <c r="AK84" s="20">
        <v>3</v>
      </c>
      <c r="AL84" s="20">
        <v>3</v>
      </c>
    </row>
    <row r="85" spans="1:38">
      <c r="A85" s="23">
        <v>523</v>
      </c>
      <c r="B85" s="18" t="s">
        <v>432</v>
      </c>
      <c r="C85" s="20">
        <v>21</v>
      </c>
      <c r="D85" s="20">
        <v>23</v>
      </c>
      <c r="E85" s="20">
        <v>23</v>
      </c>
      <c r="F85" s="20">
        <v>23</v>
      </c>
      <c r="G85" s="20">
        <v>23</v>
      </c>
      <c r="H85" s="20">
        <v>23</v>
      </c>
      <c r="I85" s="20">
        <v>23</v>
      </c>
      <c r="J85" s="20">
        <v>23</v>
      </c>
      <c r="K85" s="20">
        <v>22</v>
      </c>
      <c r="L85" s="20">
        <v>22</v>
      </c>
      <c r="M85" s="20">
        <v>22</v>
      </c>
      <c r="N85" s="20">
        <v>22</v>
      </c>
      <c r="O85" s="20">
        <v>23</v>
      </c>
      <c r="P85" s="20">
        <v>23</v>
      </c>
      <c r="Q85" s="20">
        <v>23</v>
      </c>
      <c r="R85" s="20">
        <v>24</v>
      </c>
      <c r="S85" s="20">
        <v>24</v>
      </c>
      <c r="T85" s="20">
        <v>23</v>
      </c>
      <c r="U85" s="20">
        <v>23</v>
      </c>
      <c r="V85" s="20">
        <v>23</v>
      </c>
      <c r="W85" s="20">
        <v>23</v>
      </c>
      <c r="X85" s="20">
        <v>23</v>
      </c>
      <c r="Y85" s="20">
        <v>23</v>
      </c>
      <c r="Z85" s="20">
        <v>22</v>
      </c>
      <c r="AA85" s="20">
        <v>24</v>
      </c>
      <c r="AB85" s="20">
        <v>26</v>
      </c>
      <c r="AC85" s="20">
        <v>26</v>
      </c>
      <c r="AD85" s="20">
        <v>26</v>
      </c>
      <c r="AE85" s="20">
        <v>26</v>
      </c>
      <c r="AF85" s="20">
        <v>27</v>
      </c>
      <c r="AG85" s="20">
        <v>27</v>
      </c>
      <c r="AH85" s="20">
        <v>27</v>
      </c>
      <c r="AI85" s="20">
        <v>26</v>
      </c>
      <c r="AJ85" s="20">
        <v>27</v>
      </c>
      <c r="AK85" s="20">
        <v>26</v>
      </c>
      <c r="AL85" s="20">
        <v>27</v>
      </c>
    </row>
    <row r="86" spans="1:38">
      <c r="A86" s="23">
        <v>524</v>
      </c>
      <c r="B86" s="18" t="s">
        <v>433</v>
      </c>
      <c r="C86" s="20">
        <v>50</v>
      </c>
      <c r="D86" s="20">
        <v>47</v>
      </c>
      <c r="E86" s="20">
        <v>47</v>
      </c>
      <c r="F86" s="20">
        <v>47</v>
      </c>
      <c r="G86" s="20">
        <v>50</v>
      </c>
      <c r="H86" s="20">
        <v>51</v>
      </c>
      <c r="I86" s="20">
        <v>54</v>
      </c>
      <c r="J86" s="20">
        <v>55</v>
      </c>
      <c r="K86" s="20">
        <v>55</v>
      </c>
      <c r="L86" s="20">
        <v>55</v>
      </c>
      <c r="M86" s="20">
        <v>55</v>
      </c>
      <c r="N86" s="20">
        <v>56</v>
      </c>
      <c r="O86" s="20">
        <v>56</v>
      </c>
      <c r="P86" s="20">
        <v>55</v>
      </c>
      <c r="Q86" s="20">
        <v>55</v>
      </c>
      <c r="R86" s="20">
        <v>55</v>
      </c>
      <c r="S86" s="20">
        <v>55</v>
      </c>
      <c r="T86" s="20">
        <v>56</v>
      </c>
      <c r="U86" s="20">
        <v>55</v>
      </c>
      <c r="V86" s="20">
        <v>56</v>
      </c>
      <c r="W86" s="20">
        <v>56</v>
      </c>
      <c r="X86" s="20">
        <v>57</v>
      </c>
      <c r="Y86" s="20">
        <v>57</v>
      </c>
      <c r="Z86" s="20">
        <v>56</v>
      </c>
      <c r="AA86" s="20">
        <v>56</v>
      </c>
      <c r="AB86" s="20">
        <v>56</v>
      </c>
      <c r="AC86" s="20">
        <v>55</v>
      </c>
      <c r="AD86" s="20">
        <v>55</v>
      </c>
      <c r="AE86" s="20">
        <v>56</v>
      </c>
      <c r="AF86" s="20">
        <v>56</v>
      </c>
      <c r="AG86" s="20">
        <v>56</v>
      </c>
      <c r="AH86" s="20">
        <v>56</v>
      </c>
      <c r="AI86" s="20">
        <v>56</v>
      </c>
      <c r="AJ86" s="20">
        <v>56</v>
      </c>
      <c r="AK86" s="20">
        <v>56</v>
      </c>
      <c r="AL86" s="20">
        <v>54</v>
      </c>
    </row>
    <row r="87" spans="1:38">
      <c r="A87" s="23">
        <v>525</v>
      </c>
      <c r="B87" s="18" t="s">
        <v>434</v>
      </c>
      <c r="C87" s="20">
        <v>438</v>
      </c>
      <c r="D87" s="20">
        <v>434</v>
      </c>
      <c r="E87" s="20">
        <v>432</v>
      </c>
      <c r="F87" s="20">
        <v>433</v>
      </c>
      <c r="G87" s="20">
        <v>436</v>
      </c>
      <c r="H87" s="20">
        <v>434</v>
      </c>
      <c r="I87" s="20">
        <v>436</v>
      </c>
      <c r="J87" s="20">
        <v>431</v>
      </c>
      <c r="K87" s="20">
        <v>428</v>
      </c>
      <c r="L87" s="20">
        <v>430</v>
      </c>
      <c r="M87" s="20">
        <v>428</v>
      </c>
      <c r="N87" s="20">
        <v>430</v>
      </c>
      <c r="O87" s="20">
        <v>433</v>
      </c>
      <c r="P87" s="20">
        <v>433</v>
      </c>
      <c r="Q87" s="20">
        <v>435</v>
      </c>
      <c r="R87" s="20">
        <v>430</v>
      </c>
      <c r="S87" s="20">
        <v>430</v>
      </c>
      <c r="T87" s="20">
        <v>430</v>
      </c>
      <c r="U87" s="20">
        <v>433</v>
      </c>
      <c r="V87" s="20">
        <v>432</v>
      </c>
      <c r="W87" s="20">
        <v>432</v>
      </c>
      <c r="X87" s="20">
        <v>431</v>
      </c>
      <c r="Y87" s="20">
        <v>433</v>
      </c>
      <c r="Z87" s="20">
        <v>429</v>
      </c>
      <c r="AA87" s="20">
        <v>428</v>
      </c>
      <c r="AB87" s="20">
        <v>424</v>
      </c>
      <c r="AC87" s="20">
        <v>419</v>
      </c>
      <c r="AD87" s="20">
        <v>421</v>
      </c>
      <c r="AE87" s="20">
        <v>425</v>
      </c>
      <c r="AF87" s="20">
        <v>426</v>
      </c>
      <c r="AG87" s="20">
        <v>425</v>
      </c>
      <c r="AH87" s="20">
        <v>426</v>
      </c>
      <c r="AI87" s="20">
        <v>426</v>
      </c>
      <c r="AJ87" s="20">
        <v>425</v>
      </c>
      <c r="AK87" s="20">
        <v>424</v>
      </c>
      <c r="AL87" s="20">
        <v>423</v>
      </c>
    </row>
    <row r="88" spans="1:38">
      <c r="A88" s="23">
        <v>526</v>
      </c>
      <c r="B88" s="18" t="s">
        <v>435</v>
      </c>
      <c r="C88" s="20">
        <v>193</v>
      </c>
      <c r="D88" s="20">
        <v>191</v>
      </c>
      <c r="E88" s="20">
        <v>191</v>
      </c>
      <c r="F88" s="20">
        <v>191</v>
      </c>
      <c r="G88" s="20">
        <v>190</v>
      </c>
      <c r="H88" s="20">
        <v>195</v>
      </c>
      <c r="I88" s="20">
        <v>196</v>
      </c>
      <c r="J88" s="20">
        <v>198</v>
      </c>
      <c r="K88" s="20">
        <v>198</v>
      </c>
      <c r="L88" s="20">
        <v>198</v>
      </c>
      <c r="M88" s="20">
        <v>198</v>
      </c>
      <c r="N88" s="20">
        <v>197</v>
      </c>
      <c r="O88" s="20">
        <v>197</v>
      </c>
      <c r="P88" s="20">
        <v>198</v>
      </c>
      <c r="Q88" s="20">
        <v>198</v>
      </c>
      <c r="R88" s="20">
        <v>194</v>
      </c>
      <c r="S88" s="20">
        <v>193</v>
      </c>
      <c r="T88" s="20">
        <v>195</v>
      </c>
      <c r="U88" s="20">
        <v>191</v>
      </c>
      <c r="V88" s="20">
        <v>192</v>
      </c>
      <c r="W88" s="20">
        <v>193</v>
      </c>
      <c r="X88" s="20">
        <v>191</v>
      </c>
      <c r="Y88" s="20">
        <v>191</v>
      </c>
      <c r="Z88" s="20">
        <v>190</v>
      </c>
      <c r="AA88" s="20">
        <v>189</v>
      </c>
      <c r="AB88" s="20">
        <v>192</v>
      </c>
      <c r="AC88" s="20">
        <v>194</v>
      </c>
      <c r="AD88" s="20">
        <v>195</v>
      </c>
      <c r="AE88" s="20">
        <v>196</v>
      </c>
      <c r="AF88" s="20">
        <v>196</v>
      </c>
      <c r="AG88" s="20">
        <v>196</v>
      </c>
      <c r="AH88" s="20">
        <v>190</v>
      </c>
      <c r="AI88" s="20">
        <v>189</v>
      </c>
      <c r="AJ88" s="20">
        <v>188</v>
      </c>
      <c r="AK88" s="20">
        <v>190</v>
      </c>
      <c r="AL88" s="20">
        <v>185</v>
      </c>
    </row>
    <row r="89" spans="1:38">
      <c r="A89" s="23">
        <v>527</v>
      </c>
      <c r="B89" s="18" t="s">
        <v>436</v>
      </c>
      <c r="C89" s="20">
        <v>7</v>
      </c>
      <c r="D89" s="20">
        <v>7</v>
      </c>
      <c r="E89" s="20">
        <v>7</v>
      </c>
      <c r="F89" s="20">
        <v>7</v>
      </c>
      <c r="G89" s="20">
        <v>7</v>
      </c>
      <c r="H89" s="20">
        <v>7</v>
      </c>
      <c r="I89" s="20">
        <v>7</v>
      </c>
      <c r="J89" s="20">
        <v>7</v>
      </c>
      <c r="K89" s="20">
        <v>7</v>
      </c>
      <c r="L89" s="20">
        <v>8</v>
      </c>
      <c r="M89" s="20">
        <v>7</v>
      </c>
      <c r="N89" s="20">
        <v>7</v>
      </c>
      <c r="O89" s="20">
        <v>7</v>
      </c>
      <c r="P89" s="20">
        <v>7</v>
      </c>
      <c r="Q89" s="20">
        <v>7</v>
      </c>
      <c r="R89" s="20">
        <v>7</v>
      </c>
      <c r="S89" s="20">
        <v>7</v>
      </c>
      <c r="T89" s="20">
        <v>7</v>
      </c>
      <c r="U89" s="20">
        <v>8</v>
      </c>
      <c r="V89" s="20">
        <v>8</v>
      </c>
      <c r="W89" s="20">
        <v>8</v>
      </c>
      <c r="X89" s="20">
        <v>8</v>
      </c>
      <c r="Y89" s="20">
        <v>8</v>
      </c>
      <c r="Z89" s="20">
        <v>8</v>
      </c>
      <c r="AA89" s="20">
        <v>8</v>
      </c>
      <c r="AB89" s="20">
        <v>9</v>
      </c>
      <c r="AC89" s="20">
        <v>9</v>
      </c>
      <c r="AD89" s="20">
        <v>9</v>
      </c>
      <c r="AE89" s="20">
        <v>9</v>
      </c>
      <c r="AF89" s="20">
        <v>9</v>
      </c>
      <c r="AG89" s="20">
        <v>9</v>
      </c>
      <c r="AH89" s="20">
        <v>9</v>
      </c>
      <c r="AI89" s="20">
        <v>9</v>
      </c>
      <c r="AJ89" s="20">
        <v>9</v>
      </c>
      <c r="AK89" s="20">
        <v>9</v>
      </c>
      <c r="AL89" s="20">
        <v>9</v>
      </c>
    </row>
    <row r="90" spans="1:38">
      <c r="A90" s="23">
        <v>528</v>
      </c>
      <c r="B90" s="18" t="s">
        <v>437</v>
      </c>
      <c r="C90" s="20">
        <v>181</v>
      </c>
      <c r="D90" s="20">
        <v>181</v>
      </c>
      <c r="E90" s="20">
        <v>182</v>
      </c>
      <c r="F90" s="20">
        <v>184</v>
      </c>
      <c r="G90" s="20">
        <v>185</v>
      </c>
      <c r="H90" s="20">
        <v>187</v>
      </c>
      <c r="I90" s="20">
        <v>188</v>
      </c>
      <c r="J90" s="20">
        <v>188</v>
      </c>
      <c r="K90" s="20">
        <v>188</v>
      </c>
      <c r="L90" s="20">
        <v>190</v>
      </c>
      <c r="M90" s="20">
        <v>190</v>
      </c>
      <c r="N90" s="20">
        <v>189</v>
      </c>
      <c r="O90" s="20">
        <v>187</v>
      </c>
      <c r="P90" s="20">
        <v>187</v>
      </c>
      <c r="Q90" s="20">
        <v>184</v>
      </c>
      <c r="R90" s="20">
        <v>180</v>
      </c>
      <c r="S90" s="20">
        <v>180</v>
      </c>
      <c r="T90" s="20">
        <v>178</v>
      </c>
      <c r="U90" s="20">
        <v>179</v>
      </c>
      <c r="V90" s="20">
        <v>178</v>
      </c>
      <c r="W90" s="20">
        <v>178</v>
      </c>
      <c r="X90" s="20">
        <v>178</v>
      </c>
      <c r="Y90" s="20">
        <v>179</v>
      </c>
      <c r="Z90" s="20">
        <v>180</v>
      </c>
      <c r="AA90" s="20">
        <v>178</v>
      </c>
      <c r="AB90" s="20">
        <v>176</v>
      </c>
      <c r="AC90" s="20">
        <v>177</v>
      </c>
      <c r="AD90" s="20">
        <v>175</v>
      </c>
      <c r="AE90" s="20">
        <v>173</v>
      </c>
      <c r="AF90" s="20">
        <v>174</v>
      </c>
      <c r="AG90" s="20">
        <v>177</v>
      </c>
      <c r="AH90" s="20">
        <v>177</v>
      </c>
      <c r="AI90" s="20">
        <v>178</v>
      </c>
      <c r="AJ90" s="20">
        <v>178</v>
      </c>
      <c r="AK90" s="20">
        <v>181</v>
      </c>
      <c r="AL90" s="20">
        <v>179</v>
      </c>
    </row>
    <row r="91" spans="1:38">
      <c r="A91" s="23">
        <v>529</v>
      </c>
      <c r="B91" s="18" t="s">
        <v>438</v>
      </c>
      <c r="C91" s="20">
        <v>140</v>
      </c>
      <c r="D91" s="20">
        <v>136</v>
      </c>
      <c r="E91" s="20">
        <v>134</v>
      </c>
      <c r="F91" s="20">
        <v>134</v>
      </c>
      <c r="G91" s="20">
        <v>133</v>
      </c>
      <c r="H91" s="20">
        <v>132</v>
      </c>
      <c r="I91" s="20">
        <v>130</v>
      </c>
      <c r="J91" s="20">
        <v>133</v>
      </c>
      <c r="K91" s="20">
        <v>135</v>
      </c>
      <c r="L91" s="20">
        <v>135</v>
      </c>
      <c r="M91" s="20">
        <v>133</v>
      </c>
      <c r="N91" s="20">
        <v>132</v>
      </c>
      <c r="O91" s="20">
        <v>134</v>
      </c>
      <c r="P91" s="20">
        <v>132</v>
      </c>
      <c r="Q91" s="20">
        <v>134</v>
      </c>
      <c r="R91" s="20">
        <v>135</v>
      </c>
      <c r="S91" s="20">
        <v>135</v>
      </c>
      <c r="T91" s="20">
        <v>136</v>
      </c>
      <c r="U91" s="20">
        <v>136</v>
      </c>
      <c r="V91" s="20">
        <v>136</v>
      </c>
      <c r="W91" s="20">
        <v>136</v>
      </c>
      <c r="X91" s="20">
        <v>134</v>
      </c>
      <c r="Y91" s="20">
        <v>135</v>
      </c>
      <c r="Z91" s="20">
        <v>136</v>
      </c>
      <c r="AA91" s="20">
        <v>137</v>
      </c>
      <c r="AB91" s="20">
        <v>135</v>
      </c>
      <c r="AC91" s="20">
        <v>134</v>
      </c>
      <c r="AD91" s="20">
        <v>134</v>
      </c>
      <c r="AE91" s="20">
        <v>134</v>
      </c>
      <c r="AF91" s="20">
        <v>134</v>
      </c>
      <c r="AG91" s="20">
        <v>135</v>
      </c>
      <c r="AH91" s="20">
        <v>135</v>
      </c>
      <c r="AI91" s="20">
        <v>134</v>
      </c>
      <c r="AJ91" s="20">
        <v>133</v>
      </c>
      <c r="AK91" s="20">
        <v>133</v>
      </c>
      <c r="AL91" s="20">
        <v>133</v>
      </c>
    </row>
    <row r="92" spans="1:38">
      <c r="A92" s="23">
        <v>530</v>
      </c>
      <c r="B92" s="18" t="s">
        <v>439</v>
      </c>
      <c r="C92" s="20">
        <v>282</v>
      </c>
      <c r="D92" s="20">
        <v>282</v>
      </c>
      <c r="E92" s="20">
        <v>277</v>
      </c>
      <c r="F92" s="20">
        <v>278</v>
      </c>
      <c r="G92" s="20">
        <v>278</v>
      </c>
      <c r="H92" s="20">
        <v>276</v>
      </c>
      <c r="I92" s="20">
        <v>279</v>
      </c>
      <c r="J92" s="20">
        <v>279</v>
      </c>
      <c r="K92" s="20">
        <v>274</v>
      </c>
      <c r="L92" s="20">
        <v>276</v>
      </c>
      <c r="M92" s="20">
        <v>277</v>
      </c>
      <c r="N92" s="20">
        <v>277</v>
      </c>
      <c r="O92" s="20">
        <v>275</v>
      </c>
      <c r="P92" s="20">
        <v>273</v>
      </c>
      <c r="Q92" s="20">
        <v>273</v>
      </c>
      <c r="R92" s="20">
        <v>271</v>
      </c>
      <c r="S92" s="20">
        <v>272</v>
      </c>
      <c r="T92" s="20">
        <v>271</v>
      </c>
      <c r="U92" s="20">
        <v>271</v>
      </c>
      <c r="V92" s="20">
        <v>271</v>
      </c>
      <c r="W92" s="20">
        <v>271</v>
      </c>
      <c r="X92" s="20">
        <v>271</v>
      </c>
      <c r="Y92" s="20">
        <v>272</v>
      </c>
      <c r="Z92" s="20">
        <v>271</v>
      </c>
      <c r="AA92" s="20">
        <v>269</v>
      </c>
      <c r="AB92" s="20">
        <v>267</v>
      </c>
      <c r="AC92" s="20">
        <v>270</v>
      </c>
      <c r="AD92" s="20">
        <v>272</v>
      </c>
      <c r="AE92" s="20">
        <v>269</v>
      </c>
      <c r="AF92" s="20">
        <v>269</v>
      </c>
      <c r="AG92" s="20">
        <v>273</v>
      </c>
      <c r="AH92" s="20">
        <v>273</v>
      </c>
      <c r="AI92" s="20">
        <v>271</v>
      </c>
      <c r="AJ92" s="20">
        <v>272</v>
      </c>
      <c r="AK92" s="20">
        <v>263</v>
      </c>
      <c r="AL92" s="20">
        <v>269</v>
      </c>
    </row>
    <row r="93" spans="1:38">
      <c r="A93" s="23">
        <v>531</v>
      </c>
      <c r="B93" s="18" t="s">
        <v>440</v>
      </c>
      <c r="C93" s="20">
        <v>50</v>
      </c>
      <c r="D93" s="20">
        <v>50</v>
      </c>
      <c r="E93" s="20">
        <v>50</v>
      </c>
      <c r="F93" s="20">
        <v>50</v>
      </c>
      <c r="G93" s="20">
        <v>50</v>
      </c>
      <c r="H93" s="20">
        <v>50</v>
      </c>
      <c r="I93" s="20">
        <v>50</v>
      </c>
      <c r="J93" s="20">
        <v>50</v>
      </c>
      <c r="K93" s="20">
        <v>50</v>
      </c>
      <c r="L93" s="20">
        <v>50</v>
      </c>
      <c r="M93" s="20">
        <v>50</v>
      </c>
      <c r="N93" s="20">
        <v>50</v>
      </c>
      <c r="O93" s="20">
        <v>50</v>
      </c>
      <c r="P93" s="20">
        <v>50</v>
      </c>
      <c r="Q93" s="20">
        <v>50</v>
      </c>
      <c r="R93" s="20">
        <v>50</v>
      </c>
      <c r="S93" s="20">
        <v>50</v>
      </c>
      <c r="T93" s="20">
        <v>50</v>
      </c>
      <c r="U93" s="20">
        <v>50</v>
      </c>
      <c r="V93" s="20">
        <v>50</v>
      </c>
      <c r="W93" s="20">
        <v>50</v>
      </c>
      <c r="X93" s="20">
        <v>50</v>
      </c>
      <c r="Y93" s="20">
        <v>50</v>
      </c>
      <c r="Z93" s="20">
        <v>50</v>
      </c>
      <c r="AA93" s="20">
        <v>49</v>
      </c>
      <c r="AB93" s="20">
        <v>49</v>
      </c>
      <c r="AC93" s="20">
        <v>49</v>
      </c>
      <c r="AD93" s="20">
        <v>49</v>
      </c>
      <c r="AE93" s="20">
        <v>49</v>
      </c>
      <c r="AF93" s="20">
        <v>49</v>
      </c>
      <c r="AG93" s="20">
        <v>49</v>
      </c>
      <c r="AH93" s="20">
        <v>49</v>
      </c>
      <c r="AI93" s="20">
        <v>49</v>
      </c>
      <c r="AJ93" s="20">
        <v>49</v>
      </c>
      <c r="AK93" s="20">
        <v>49</v>
      </c>
      <c r="AL93" s="20">
        <v>49</v>
      </c>
    </row>
    <row r="94" spans="1:38">
      <c r="A94" s="23">
        <v>533</v>
      </c>
      <c r="B94" s="18" t="s">
        <v>441</v>
      </c>
      <c r="C94" s="20">
        <v>225</v>
      </c>
      <c r="D94" s="20">
        <v>228</v>
      </c>
      <c r="E94" s="20">
        <v>227</v>
      </c>
      <c r="F94" s="20">
        <v>228</v>
      </c>
      <c r="G94" s="20">
        <v>230</v>
      </c>
      <c r="H94" s="20">
        <v>231</v>
      </c>
      <c r="I94" s="20">
        <v>229</v>
      </c>
      <c r="J94" s="20">
        <v>230</v>
      </c>
      <c r="K94" s="20">
        <v>231</v>
      </c>
      <c r="L94" s="20">
        <v>229</v>
      </c>
      <c r="M94" s="20">
        <v>225</v>
      </c>
      <c r="N94" s="20">
        <v>227</v>
      </c>
      <c r="O94" s="20">
        <v>227</v>
      </c>
      <c r="P94" s="20">
        <v>225</v>
      </c>
      <c r="Q94" s="20">
        <v>226</v>
      </c>
      <c r="R94" s="20">
        <v>226</v>
      </c>
      <c r="S94" s="20">
        <v>227</v>
      </c>
      <c r="T94" s="20">
        <v>228</v>
      </c>
      <c r="U94" s="20">
        <v>229</v>
      </c>
      <c r="V94" s="20">
        <v>225</v>
      </c>
      <c r="W94" s="20">
        <v>225</v>
      </c>
      <c r="X94" s="20">
        <v>224</v>
      </c>
      <c r="Y94" s="20">
        <v>226</v>
      </c>
      <c r="Z94" s="20">
        <v>224</v>
      </c>
      <c r="AA94" s="20">
        <v>227</v>
      </c>
      <c r="AB94" s="20">
        <v>227</v>
      </c>
      <c r="AC94" s="20">
        <v>228</v>
      </c>
      <c r="AD94" s="20">
        <v>227</v>
      </c>
      <c r="AE94" s="20">
        <v>228</v>
      </c>
      <c r="AF94" s="20">
        <v>228</v>
      </c>
      <c r="AG94" s="20">
        <v>228</v>
      </c>
      <c r="AH94" s="20">
        <v>226</v>
      </c>
      <c r="AI94" s="20">
        <v>227</v>
      </c>
      <c r="AJ94" s="20">
        <v>226</v>
      </c>
      <c r="AK94" s="20">
        <v>224</v>
      </c>
      <c r="AL94" s="20">
        <v>226</v>
      </c>
    </row>
    <row r="95" spans="1:38">
      <c r="A95" s="23">
        <v>601</v>
      </c>
      <c r="B95" s="18" t="s">
        <v>442</v>
      </c>
      <c r="C95" s="20">
        <v>8</v>
      </c>
      <c r="D95" s="20">
        <v>8</v>
      </c>
      <c r="E95" s="20">
        <v>8</v>
      </c>
      <c r="F95" s="20">
        <v>8</v>
      </c>
      <c r="G95" s="20">
        <v>8</v>
      </c>
      <c r="H95" s="20">
        <v>8</v>
      </c>
      <c r="I95" s="20">
        <v>8</v>
      </c>
      <c r="J95" s="20">
        <v>8</v>
      </c>
      <c r="K95" s="20">
        <v>8</v>
      </c>
      <c r="L95" s="20">
        <v>8</v>
      </c>
      <c r="M95" s="20">
        <v>8</v>
      </c>
      <c r="N95" s="20">
        <v>8</v>
      </c>
      <c r="O95" s="20">
        <v>8</v>
      </c>
      <c r="P95" s="20">
        <v>8</v>
      </c>
      <c r="Q95" s="20">
        <v>8</v>
      </c>
      <c r="R95" s="20">
        <v>8</v>
      </c>
      <c r="S95" s="20">
        <v>8</v>
      </c>
      <c r="T95" s="20">
        <v>8</v>
      </c>
      <c r="U95" s="20">
        <v>8</v>
      </c>
      <c r="V95" s="20">
        <v>8</v>
      </c>
      <c r="W95" s="20">
        <v>8</v>
      </c>
      <c r="X95" s="20">
        <v>8</v>
      </c>
      <c r="Y95" s="20">
        <v>8</v>
      </c>
      <c r="Z95" s="20">
        <v>8</v>
      </c>
      <c r="AA95" s="20">
        <v>8</v>
      </c>
      <c r="AB95" s="20">
        <v>8</v>
      </c>
      <c r="AC95" s="20">
        <v>8</v>
      </c>
      <c r="AD95" s="20">
        <v>8</v>
      </c>
      <c r="AE95" s="20">
        <v>8</v>
      </c>
      <c r="AF95" s="20">
        <v>8</v>
      </c>
      <c r="AG95" s="20">
        <v>8</v>
      </c>
      <c r="AH95" s="20">
        <v>8</v>
      </c>
      <c r="AI95" s="20">
        <v>8</v>
      </c>
      <c r="AJ95" s="20">
        <v>8</v>
      </c>
      <c r="AK95" s="20">
        <v>8</v>
      </c>
      <c r="AL95" s="20">
        <v>8</v>
      </c>
    </row>
    <row r="96" spans="1:38">
      <c r="A96" s="23">
        <v>602</v>
      </c>
      <c r="B96" s="18" t="s">
        <v>443</v>
      </c>
      <c r="C96" s="20">
        <v>25</v>
      </c>
      <c r="D96" s="20">
        <v>25</v>
      </c>
      <c r="E96" s="20">
        <v>25</v>
      </c>
      <c r="F96" s="20">
        <v>25</v>
      </c>
      <c r="G96" s="20">
        <v>24</v>
      </c>
      <c r="H96" s="20">
        <v>25</v>
      </c>
      <c r="I96" s="20">
        <v>25</v>
      </c>
      <c r="J96" s="20">
        <v>25</v>
      </c>
      <c r="K96" s="20">
        <v>25</v>
      </c>
      <c r="L96" s="20">
        <v>25</v>
      </c>
      <c r="M96" s="20">
        <v>25</v>
      </c>
      <c r="N96" s="20">
        <v>25</v>
      </c>
      <c r="O96" s="20">
        <v>25</v>
      </c>
      <c r="P96" s="20">
        <v>25</v>
      </c>
      <c r="Q96" s="20">
        <v>26</v>
      </c>
      <c r="R96" s="20">
        <v>27</v>
      </c>
      <c r="S96" s="20">
        <v>27</v>
      </c>
      <c r="T96" s="20">
        <v>28</v>
      </c>
      <c r="U96" s="20">
        <v>28</v>
      </c>
      <c r="V96" s="20">
        <v>28</v>
      </c>
      <c r="W96" s="20">
        <v>28</v>
      </c>
      <c r="X96" s="20">
        <v>28</v>
      </c>
      <c r="Y96" s="20">
        <v>28</v>
      </c>
      <c r="Z96" s="20">
        <v>28</v>
      </c>
      <c r="AA96" s="20">
        <v>28</v>
      </c>
      <c r="AB96" s="20">
        <v>28</v>
      </c>
      <c r="AC96" s="20">
        <v>28</v>
      </c>
      <c r="AD96" s="20">
        <v>28</v>
      </c>
      <c r="AE96" s="20">
        <v>28</v>
      </c>
      <c r="AF96" s="20">
        <v>28</v>
      </c>
      <c r="AG96" s="20">
        <v>28</v>
      </c>
      <c r="AH96" s="20">
        <v>28</v>
      </c>
      <c r="AI96" s="20">
        <v>28</v>
      </c>
      <c r="AJ96" s="20">
        <v>27</v>
      </c>
      <c r="AK96" s="20">
        <v>27</v>
      </c>
      <c r="AL96" s="20">
        <v>27</v>
      </c>
    </row>
    <row r="97" spans="1:38">
      <c r="A97" s="23">
        <v>603</v>
      </c>
      <c r="B97" s="18" t="s">
        <v>444</v>
      </c>
      <c r="C97" s="20">
        <v>252</v>
      </c>
      <c r="D97" s="20">
        <v>249</v>
      </c>
      <c r="E97" s="20">
        <v>249</v>
      </c>
      <c r="F97" s="20">
        <v>250</v>
      </c>
      <c r="G97" s="20">
        <v>249</v>
      </c>
      <c r="H97" s="20">
        <v>249</v>
      </c>
      <c r="I97" s="20">
        <v>251</v>
      </c>
      <c r="J97" s="20">
        <v>250</v>
      </c>
      <c r="K97" s="20">
        <v>252</v>
      </c>
      <c r="L97" s="20">
        <v>252</v>
      </c>
      <c r="M97" s="20">
        <v>252</v>
      </c>
      <c r="N97" s="20">
        <v>250</v>
      </c>
      <c r="O97" s="20">
        <v>250</v>
      </c>
      <c r="P97" s="20">
        <v>249</v>
      </c>
      <c r="Q97" s="20">
        <v>248</v>
      </c>
      <c r="R97" s="20">
        <v>249</v>
      </c>
      <c r="S97" s="20">
        <v>249</v>
      </c>
      <c r="T97" s="20">
        <v>249</v>
      </c>
      <c r="U97" s="20">
        <v>249</v>
      </c>
      <c r="V97" s="20">
        <v>249</v>
      </c>
      <c r="W97" s="20">
        <v>250</v>
      </c>
      <c r="X97" s="20">
        <v>249</v>
      </c>
      <c r="Y97" s="20">
        <v>251</v>
      </c>
      <c r="Z97" s="20">
        <v>251</v>
      </c>
      <c r="AA97" s="20">
        <v>251</v>
      </c>
      <c r="AB97" s="20">
        <v>249</v>
      </c>
      <c r="AC97" s="20">
        <v>248</v>
      </c>
      <c r="AD97" s="20">
        <v>249</v>
      </c>
      <c r="AE97" s="20">
        <v>249</v>
      </c>
      <c r="AF97" s="20">
        <v>250</v>
      </c>
      <c r="AG97" s="20">
        <v>250</v>
      </c>
      <c r="AH97" s="20">
        <v>250</v>
      </c>
      <c r="AI97" s="20">
        <v>249</v>
      </c>
      <c r="AJ97" s="20">
        <v>249</v>
      </c>
      <c r="AK97" s="20">
        <v>249</v>
      </c>
      <c r="AL97" s="20">
        <v>247</v>
      </c>
    </row>
    <row r="98" spans="1:38">
      <c r="A98" s="23">
        <v>604</v>
      </c>
      <c r="B98" s="18" t="s">
        <v>445</v>
      </c>
      <c r="C98" s="20">
        <v>30</v>
      </c>
      <c r="D98" s="20">
        <v>30</v>
      </c>
      <c r="E98" s="20">
        <v>30</v>
      </c>
      <c r="F98" s="20">
        <v>29</v>
      </c>
      <c r="G98" s="20">
        <v>29</v>
      </c>
      <c r="H98" s="20">
        <v>29</v>
      </c>
      <c r="I98" s="20">
        <v>29</v>
      </c>
      <c r="J98" s="20">
        <v>29</v>
      </c>
      <c r="K98" s="20">
        <v>29</v>
      </c>
      <c r="L98" s="20">
        <v>29</v>
      </c>
      <c r="M98" s="20">
        <v>29</v>
      </c>
      <c r="N98" s="20">
        <v>29</v>
      </c>
      <c r="O98" s="20">
        <v>29</v>
      </c>
      <c r="P98" s="20">
        <v>28</v>
      </c>
      <c r="Q98" s="20">
        <v>28</v>
      </c>
      <c r="R98" s="20">
        <v>28</v>
      </c>
      <c r="S98" s="20">
        <v>28</v>
      </c>
      <c r="T98" s="20">
        <v>28</v>
      </c>
      <c r="U98" s="20">
        <v>28</v>
      </c>
      <c r="V98" s="20">
        <v>28</v>
      </c>
      <c r="W98" s="20">
        <v>28</v>
      </c>
      <c r="X98" s="20">
        <v>28</v>
      </c>
      <c r="Y98" s="20">
        <v>28</v>
      </c>
      <c r="Z98" s="20">
        <v>29</v>
      </c>
      <c r="AA98" s="20">
        <v>30</v>
      </c>
      <c r="AB98" s="20">
        <v>30</v>
      </c>
      <c r="AC98" s="20">
        <v>30</v>
      </c>
      <c r="AD98" s="20">
        <v>30</v>
      </c>
      <c r="AE98" s="20">
        <v>30</v>
      </c>
      <c r="AF98" s="20">
        <v>30</v>
      </c>
      <c r="AG98" s="20">
        <v>28</v>
      </c>
      <c r="AH98" s="20">
        <v>28</v>
      </c>
      <c r="AI98" s="20">
        <v>28</v>
      </c>
      <c r="AJ98" s="20">
        <v>28</v>
      </c>
      <c r="AK98" s="20">
        <v>28</v>
      </c>
      <c r="AL98" s="20">
        <v>28</v>
      </c>
    </row>
    <row r="99" spans="1:38">
      <c r="A99" s="23">
        <v>605</v>
      </c>
      <c r="B99" s="18" t="s">
        <v>446</v>
      </c>
      <c r="C99" s="20">
        <v>7</v>
      </c>
      <c r="D99" s="20">
        <v>7</v>
      </c>
      <c r="E99" s="20">
        <v>7</v>
      </c>
      <c r="F99" s="20">
        <v>7</v>
      </c>
      <c r="G99" s="20">
        <v>7</v>
      </c>
      <c r="H99" s="20">
        <v>7</v>
      </c>
      <c r="I99" s="20">
        <v>7</v>
      </c>
      <c r="J99" s="20">
        <v>7</v>
      </c>
      <c r="K99" s="20">
        <v>7</v>
      </c>
      <c r="L99" s="20">
        <v>7</v>
      </c>
      <c r="M99" s="20">
        <v>7</v>
      </c>
      <c r="N99" s="20">
        <v>7</v>
      </c>
      <c r="O99" s="20">
        <v>7</v>
      </c>
      <c r="P99" s="20">
        <v>7</v>
      </c>
      <c r="Q99" s="20">
        <v>7</v>
      </c>
      <c r="R99" s="20">
        <v>7</v>
      </c>
      <c r="S99" s="20">
        <v>7</v>
      </c>
      <c r="T99" s="20">
        <v>7</v>
      </c>
      <c r="U99" s="20">
        <v>7</v>
      </c>
      <c r="V99" s="20">
        <v>7</v>
      </c>
      <c r="W99" s="20">
        <v>7</v>
      </c>
      <c r="X99" s="20">
        <v>7</v>
      </c>
      <c r="Y99" s="20">
        <v>7</v>
      </c>
      <c r="Z99" s="20">
        <v>7</v>
      </c>
      <c r="AA99" s="20">
        <v>7</v>
      </c>
      <c r="AB99" s="20">
        <v>7</v>
      </c>
      <c r="AC99" s="20">
        <v>7</v>
      </c>
      <c r="AD99" s="20">
        <v>7</v>
      </c>
      <c r="AE99" s="20">
        <v>7</v>
      </c>
      <c r="AF99" s="20">
        <v>7</v>
      </c>
      <c r="AG99" s="20">
        <v>6</v>
      </c>
      <c r="AH99" s="20">
        <v>6</v>
      </c>
      <c r="AI99" s="20">
        <v>6</v>
      </c>
      <c r="AJ99" s="20">
        <v>7</v>
      </c>
      <c r="AK99" s="20">
        <v>7</v>
      </c>
      <c r="AL99" s="20">
        <v>7</v>
      </c>
    </row>
    <row r="100" spans="1:38">
      <c r="A100" s="23">
        <v>606</v>
      </c>
      <c r="B100" s="18" t="s">
        <v>447</v>
      </c>
      <c r="C100" s="20">
        <v>29</v>
      </c>
      <c r="D100" s="20">
        <v>30</v>
      </c>
      <c r="E100" s="20">
        <v>31</v>
      </c>
      <c r="F100" s="20">
        <v>31</v>
      </c>
      <c r="G100" s="20">
        <v>31</v>
      </c>
      <c r="H100" s="20">
        <v>31</v>
      </c>
      <c r="I100" s="20">
        <v>31</v>
      </c>
      <c r="J100" s="20">
        <v>30</v>
      </c>
      <c r="K100" s="20">
        <v>29</v>
      </c>
      <c r="L100" s="20">
        <v>30</v>
      </c>
      <c r="M100" s="20">
        <v>30</v>
      </c>
      <c r="N100" s="20">
        <v>30</v>
      </c>
      <c r="O100" s="20">
        <v>29</v>
      </c>
      <c r="P100" s="20">
        <v>29</v>
      </c>
      <c r="Q100" s="20">
        <v>29</v>
      </c>
      <c r="R100" s="20">
        <v>29</v>
      </c>
      <c r="S100" s="20">
        <v>30</v>
      </c>
      <c r="T100" s="20">
        <v>30</v>
      </c>
      <c r="U100" s="20">
        <v>30</v>
      </c>
      <c r="V100" s="20">
        <v>30</v>
      </c>
      <c r="W100" s="20">
        <v>30</v>
      </c>
      <c r="X100" s="20">
        <v>30</v>
      </c>
      <c r="Y100" s="20">
        <v>29</v>
      </c>
      <c r="Z100" s="20">
        <v>28</v>
      </c>
      <c r="AA100" s="20">
        <v>28</v>
      </c>
      <c r="AB100" s="20">
        <v>28</v>
      </c>
      <c r="AC100" s="20">
        <v>28</v>
      </c>
      <c r="AD100" s="20">
        <v>28</v>
      </c>
      <c r="AE100" s="20">
        <v>28</v>
      </c>
      <c r="AF100" s="20">
        <v>28</v>
      </c>
      <c r="AG100" s="20">
        <v>28</v>
      </c>
      <c r="AH100" s="20">
        <v>28</v>
      </c>
      <c r="AI100" s="20">
        <v>28</v>
      </c>
      <c r="AJ100" s="20">
        <v>28</v>
      </c>
      <c r="AK100" s="20">
        <v>28</v>
      </c>
      <c r="AL100" s="20">
        <v>28</v>
      </c>
    </row>
    <row r="101" spans="1:38">
      <c r="A101" s="23">
        <v>701</v>
      </c>
      <c r="B101" s="18" t="s">
        <v>448</v>
      </c>
      <c r="C101" s="20">
        <v>173</v>
      </c>
      <c r="D101" s="20">
        <v>173</v>
      </c>
      <c r="E101" s="20">
        <v>171</v>
      </c>
      <c r="F101" s="20">
        <v>171</v>
      </c>
      <c r="G101" s="20">
        <v>170</v>
      </c>
      <c r="H101" s="20">
        <v>168</v>
      </c>
      <c r="I101" s="20">
        <v>169</v>
      </c>
      <c r="J101" s="20">
        <v>169</v>
      </c>
      <c r="K101" s="20">
        <v>168</v>
      </c>
      <c r="L101" s="20">
        <v>167</v>
      </c>
      <c r="M101" s="20">
        <v>167</v>
      </c>
      <c r="N101" s="20">
        <v>166</v>
      </c>
      <c r="O101" s="20">
        <v>166</v>
      </c>
      <c r="P101" s="20">
        <v>168</v>
      </c>
      <c r="Q101" s="20">
        <v>169</v>
      </c>
      <c r="R101" s="20">
        <v>167</v>
      </c>
      <c r="S101" s="20">
        <v>167</v>
      </c>
      <c r="T101" s="20">
        <v>166</v>
      </c>
      <c r="U101" s="20">
        <v>166</v>
      </c>
      <c r="V101" s="20">
        <v>165</v>
      </c>
      <c r="W101" s="20">
        <v>165</v>
      </c>
      <c r="X101" s="20">
        <v>165</v>
      </c>
      <c r="Y101" s="20">
        <v>165</v>
      </c>
      <c r="Z101" s="20">
        <v>164</v>
      </c>
      <c r="AA101" s="20">
        <v>163</v>
      </c>
      <c r="AB101" s="20">
        <v>164</v>
      </c>
      <c r="AC101" s="20">
        <v>165</v>
      </c>
      <c r="AD101" s="20">
        <v>164</v>
      </c>
      <c r="AE101" s="20">
        <v>164</v>
      </c>
      <c r="AF101" s="20">
        <v>163</v>
      </c>
      <c r="AG101" s="20">
        <v>163</v>
      </c>
      <c r="AH101" s="20">
        <v>164</v>
      </c>
      <c r="AI101" s="20">
        <v>165</v>
      </c>
      <c r="AJ101" s="20">
        <v>164</v>
      </c>
      <c r="AK101" s="20">
        <v>167</v>
      </c>
      <c r="AL101" s="20">
        <v>165</v>
      </c>
    </row>
    <row r="102" spans="1:38">
      <c r="A102" s="23">
        <v>702</v>
      </c>
      <c r="B102" s="18" t="s">
        <v>449</v>
      </c>
      <c r="C102" s="20">
        <v>241</v>
      </c>
      <c r="D102" s="20">
        <v>238</v>
      </c>
      <c r="E102" s="20">
        <v>240</v>
      </c>
      <c r="F102" s="20">
        <v>240</v>
      </c>
      <c r="G102" s="20">
        <v>239</v>
      </c>
      <c r="H102" s="20">
        <v>238</v>
      </c>
      <c r="I102" s="20">
        <v>238</v>
      </c>
      <c r="J102" s="20">
        <v>238</v>
      </c>
      <c r="K102" s="20">
        <v>238</v>
      </c>
      <c r="L102" s="20">
        <v>238</v>
      </c>
      <c r="M102" s="20">
        <v>238</v>
      </c>
      <c r="N102" s="20">
        <v>237</v>
      </c>
      <c r="O102" s="20">
        <v>236</v>
      </c>
      <c r="P102" s="20">
        <v>234</v>
      </c>
      <c r="Q102" s="20">
        <v>235</v>
      </c>
      <c r="R102" s="20">
        <v>235</v>
      </c>
      <c r="S102" s="20">
        <v>234</v>
      </c>
      <c r="T102" s="20">
        <v>233</v>
      </c>
      <c r="U102" s="20">
        <v>233</v>
      </c>
      <c r="V102" s="20">
        <v>233</v>
      </c>
      <c r="W102" s="20">
        <v>234</v>
      </c>
      <c r="X102" s="20">
        <v>232</v>
      </c>
      <c r="Y102" s="20">
        <v>232</v>
      </c>
      <c r="Z102" s="20">
        <v>233</v>
      </c>
      <c r="AA102" s="20">
        <v>234</v>
      </c>
      <c r="AB102" s="20">
        <v>232</v>
      </c>
      <c r="AC102" s="20">
        <v>231</v>
      </c>
      <c r="AD102" s="20">
        <v>232</v>
      </c>
      <c r="AE102" s="20">
        <v>230</v>
      </c>
      <c r="AF102" s="20">
        <v>229</v>
      </c>
      <c r="AG102" s="20">
        <v>227</v>
      </c>
      <c r="AH102" s="20">
        <v>226</v>
      </c>
      <c r="AI102" s="20">
        <v>226</v>
      </c>
      <c r="AJ102" s="20">
        <v>227</v>
      </c>
      <c r="AK102" s="20">
        <v>228</v>
      </c>
      <c r="AL102" s="20">
        <v>228</v>
      </c>
    </row>
    <row r="103" spans="1:38">
      <c r="A103" s="23">
        <v>703</v>
      </c>
      <c r="B103" s="18" t="s">
        <v>450</v>
      </c>
      <c r="C103" s="20">
        <v>78</v>
      </c>
      <c r="D103" s="20">
        <v>78</v>
      </c>
      <c r="E103" s="20">
        <v>80</v>
      </c>
      <c r="F103" s="20">
        <v>80</v>
      </c>
      <c r="G103" s="20">
        <v>80</v>
      </c>
      <c r="H103" s="20">
        <v>80</v>
      </c>
      <c r="I103" s="20">
        <v>80</v>
      </c>
      <c r="J103" s="20">
        <v>80</v>
      </c>
      <c r="K103" s="20">
        <v>80</v>
      </c>
      <c r="L103" s="20">
        <v>80</v>
      </c>
      <c r="M103" s="20">
        <v>80</v>
      </c>
      <c r="N103" s="20">
        <v>79</v>
      </c>
      <c r="O103" s="20">
        <v>79</v>
      </c>
      <c r="P103" s="20">
        <v>80</v>
      </c>
      <c r="Q103" s="20">
        <v>80</v>
      </c>
      <c r="R103" s="20">
        <v>80</v>
      </c>
      <c r="S103" s="20">
        <v>79</v>
      </c>
      <c r="T103" s="20">
        <v>80</v>
      </c>
      <c r="U103" s="20">
        <v>79</v>
      </c>
      <c r="V103" s="20">
        <v>81</v>
      </c>
      <c r="W103" s="20">
        <v>81</v>
      </c>
      <c r="X103" s="20">
        <v>80</v>
      </c>
      <c r="Y103" s="20">
        <v>81</v>
      </c>
      <c r="Z103" s="20">
        <v>81</v>
      </c>
      <c r="AA103" s="20">
        <v>81</v>
      </c>
      <c r="AB103" s="20">
        <v>79</v>
      </c>
      <c r="AC103" s="20">
        <v>83</v>
      </c>
      <c r="AD103" s="20">
        <v>82</v>
      </c>
      <c r="AE103" s="20">
        <v>81</v>
      </c>
      <c r="AF103" s="20">
        <v>82</v>
      </c>
      <c r="AG103" s="20">
        <v>82</v>
      </c>
      <c r="AH103" s="20">
        <v>82</v>
      </c>
      <c r="AI103" s="20">
        <v>82</v>
      </c>
      <c r="AJ103" s="20">
        <v>82</v>
      </c>
      <c r="AK103" s="20">
        <v>81</v>
      </c>
      <c r="AL103" s="20">
        <v>74</v>
      </c>
    </row>
    <row r="104" spans="1:38">
      <c r="A104" s="23">
        <v>704</v>
      </c>
      <c r="B104" s="18" t="s">
        <v>451</v>
      </c>
      <c r="C104" s="20">
        <v>13</v>
      </c>
      <c r="D104" s="20">
        <v>14</v>
      </c>
      <c r="E104" s="20">
        <v>12</v>
      </c>
      <c r="F104" s="20">
        <v>12</v>
      </c>
      <c r="G104" s="20">
        <v>11</v>
      </c>
      <c r="H104" s="20">
        <v>10</v>
      </c>
      <c r="I104" s="20">
        <v>10</v>
      </c>
      <c r="J104" s="20">
        <v>9</v>
      </c>
      <c r="K104" s="20">
        <v>9</v>
      </c>
      <c r="L104" s="20">
        <v>9</v>
      </c>
      <c r="M104" s="20">
        <v>9</v>
      </c>
      <c r="N104" s="20">
        <v>9</v>
      </c>
      <c r="O104" s="20">
        <v>8</v>
      </c>
      <c r="P104" s="20">
        <v>8</v>
      </c>
      <c r="Q104" s="20">
        <v>8</v>
      </c>
      <c r="R104" s="20">
        <v>8</v>
      </c>
      <c r="S104" s="20">
        <v>8</v>
      </c>
      <c r="T104" s="20">
        <v>8</v>
      </c>
      <c r="U104" s="20">
        <v>8</v>
      </c>
      <c r="V104" s="20">
        <v>8</v>
      </c>
      <c r="W104" s="20">
        <v>8</v>
      </c>
      <c r="X104" s="20">
        <v>8</v>
      </c>
      <c r="Y104" s="20">
        <v>8</v>
      </c>
      <c r="Z104" s="20">
        <v>8</v>
      </c>
      <c r="AA104" s="20">
        <v>8</v>
      </c>
      <c r="AB104" s="20">
        <v>8</v>
      </c>
      <c r="AC104" s="20">
        <v>8</v>
      </c>
      <c r="AD104" s="20">
        <v>8</v>
      </c>
      <c r="AE104" s="20">
        <v>8</v>
      </c>
      <c r="AF104" s="20">
        <v>8</v>
      </c>
      <c r="AG104" s="20">
        <v>8</v>
      </c>
      <c r="AH104" s="20">
        <v>8</v>
      </c>
      <c r="AI104" s="20">
        <v>8</v>
      </c>
      <c r="AJ104" s="20">
        <v>8</v>
      </c>
      <c r="AK104" s="20">
        <v>8</v>
      </c>
      <c r="AL104" s="20">
        <v>8</v>
      </c>
    </row>
    <row r="105" spans="1:38">
      <c r="A105" s="23">
        <v>705</v>
      </c>
      <c r="B105" s="18" t="s">
        <v>452</v>
      </c>
      <c r="C105" s="20">
        <v>4</v>
      </c>
      <c r="D105" s="20">
        <v>4</v>
      </c>
      <c r="E105" s="20">
        <v>4</v>
      </c>
      <c r="F105" s="20">
        <v>4</v>
      </c>
      <c r="G105" s="20">
        <v>4</v>
      </c>
      <c r="H105" s="20">
        <v>4</v>
      </c>
      <c r="I105" s="20">
        <v>4</v>
      </c>
      <c r="J105" s="20">
        <v>4</v>
      </c>
      <c r="K105" s="20">
        <v>4</v>
      </c>
      <c r="L105" s="20">
        <v>4</v>
      </c>
      <c r="M105" s="20">
        <v>4</v>
      </c>
      <c r="N105" s="20">
        <v>4</v>
      </c>
      <c r="O105" s="20">
        <v>4</v>
      </c>
      <c r="P105" s="20">
        <v>4</v>
      </c>
      <c r="Q105" s="20">
        <v>3</v>
      </c>
      <c r="R105" s="20">
        <v>3</v>
      </c>
      <c r="S105" s="20">
        <v>3</v>
      </c>
      <c r="T105" s="20">
        <v>3</v>
      </c>
      <c r="U105" s="20">
        <v>3</v>
      </c>
      <c r="V105" s="20">
        <v>3</v>
      </c>
      <c r="W105" s="20">
        <v>3</v>
      </c>
      <c r="X105" s="20">
        <v>3</v>
      </c>
      <c r="Y105" s="20">
        <v>3</v>
      </c>
      <c r="Z105" s="20">
        <v>3</v>
      </c>
      <c r="AA105" s="20">
        <v>3</v>
      </c>
      <c r="AB105" s="20">
        <v>3</v>
      </c>
      <c r="AC105" s="20">
        <v>3</v>
      </c>
      <c r="AD105" s="20">
        <v>3</v>
      </c>
      <c r="AE105" s="20">
        <v>3</v>
      </c>
      <c r="AF105" s="20">
        <v>3</v>
      </c>
      <c r="AG105" s="20">
        <v>3</v>
      </c>
      <c r="AH105" s="20">
        <v>3</v>
      </c>
      <c r="AI105" s="20">
        <v>3</v>
      </c>
      <c r="AJ105" s="20">
        <v>3</v>
      </c>
      <c r="AK105" s="20">
        <v>3</v>
      </c>
      <c r="AL105" s="20">
        <v>3</v>
      </c>
    </row>
    <row r="106" spans="1:38">
      <c r="A106" s="23">
        <v>706</v>
      </c>
      <c r="B106" s="18" t="s">
        <v>453</v>
      </c>
      <c r="C106" s="20">
        <v>7</v>
      </c>
      <c r="D106" s="20">
        <v>7</v>
      </c>
      <c r="E106" s="20">
        <v>7</v>
      </c>
      <c r="F106" s="20">
        <v>7</v>
      </c>
      <c r="G106" s="20">
        <v>7</v>
      </c>
      <c r="H106" s="20">
        <v>7</v>
      </c>
      <c r="I106" s="20">
        <v>7</v>
      </c>
      <c r="J106" s="20">
        <v>7</v>
      </c>
      <c r="K106" s="20">
        <v>7</v>
      </c>
      <c r="L106" s="20">
        <v>7</v>
      </c>
      <c r="M106" s="20">
        <v>7</v>
      </c>
      <c r="N106" s="20">
        <v>7</v>
      </c>
      <c r="O106" s="20">
        <v>7</v>
      </c>
      <c r="P106" s="20">
        <v>8</v>
      </c>
      <c r="Q106" s="20">
        <v>8</v>
      </c>
      <c r="R106" s="20">
        <v>8</v>
      </c>
      <c r="S106" s="20">
        <v>8</v>
      </c>
      <c r="T106" s="20">
        <v>8</v>
      </c>
      <c r="U106" s="20">
        <v>8</v>
      </c>
      <c r="V106" s="20">
        <v>8</v>
      </c>
      <c r="W106" s="20">
        <v>8</v>
      </c>
      <c r="X106" s="20">
        <v>8</v>
      </c>
      <c r="Y106" s="20">
        <v>8</v>
      </c>
      <c r="Z106" s="20">
        <v>8</v>
      </c>
      <c r="AA106" s="20">
        <v>8</v>
      </c>
      <c r="AB106" s="20">
        <v>8</v>
      </c>
      <c r="AC106" s="20">
        <v>8</v>
      </c>
      <c r="AD106" s="20">
        <v>8</v>
      </c>
      <c r="AE106" s="20">
        <v>8</v>
      </c>
      <c r="AF106" s="20">
        <v>8</v>
      </c>
      <c r="AG106" s="20">
        <v>7</v>
      </c>
      <c r="AH106" s="20">
        <v>7</v>
      </c>
      <c r="AI106" s="20">
        <v>7</v>
      </c>
      <c r="AJ106" s="20">
        <v>7</v>
      </c>
      <c r="AK106" s="20">
        <v>7</v>
      </c>
      <c r="AL106" s="20">
        <v>7</v>
      </c>
    </row>
    <row r="107" spans="1:38">
      <c r="A107" s="23">
        <v>707</v>
      </c>
      <c r="B107" s="18" t="s">
        <v>454</v>
      </c>
      <c r="C107" s="20">
        <v>1276</v>
      </c>
      <c r="D107" s="20">
        <v>1270</v>
      </c>
      <c r="E107" s="20">
        <v>1273</v>
      </c>
      <c r="F107" s="20">
        <v>1270</v>
      </c>
      <c r="G107" s="20">
        <v>1270</v>
      </c>
      <c r="H107" s="20">
        <v>1268</v>
      </c>
      <c r="I107" s="20">
        <v>1271</v>
      </c>
      <c r="J107" s="20">
        <v>1272</v>
      </c>
      <c r="K107" s="20">
        <v>1264</v>
      </c>
      <c r="L107" s="20">
        <v>1266</v>
      </c>
      <c r="M107" s="20">
        <v>1262</v>
      </c>
      <c r="N107" s="20">
        <v>1262</v>
      </c>
      <c r="O107" s="20">
        <v>1263</v>
      </c>
      <c r="P107" s="20">
        <v>1264</v>
      </c>
      <c r="Q107" s="20">
        <v>1266</v>
      </c>
      <c r="R107" s="20">
        <v>1265</v>
      </c>
      <c r="S107" s="20">
        <v>1261</v>
      </c>
      <c r="T107" s="20">
        <v>1254</v>
      </c>
      <c r="U107" s="20">
        <v>1253</v>
      </c>
      <c r="V107" s="20">
        <v>1252</v>
      </c>
      <c r="W107" s="20">
        <v>1249</v>
      </c>
      <c r="X107" s="20">
        <v>1245</v>
      </c>
      <c r="Y107" s="20">
        <v>1239</v>
      </c>
      <c r="Z107" s="20">
        <v>1232</v>
      </c>
      <c r="AA107" s="20">
        <v>1223</v>
      </c>
      <c r="AB107" s="20">
        <v>1230</v>
      </c>
      <c r="AC107" s="20">
        <v>1230</v>
      </c>
      <c r="AD107" s="20">
        <v>1229</v>
      </c>
      <c r="AE107" s="20">
        <v>1227</v>
      </c>
      <c r="AF107" s="20">
        <v>1223</v>
      </c>
      <c r="AG107" s="20">
        <v>1221</v>
      </c>
      <c r="AH107" s="20">
        <v>1226</v>
      </c>
      <c r="AI107" s="20">
        <v>1221</v>
      </c>
      <c r="AJ107" s="20">
        <v>1213</v>
      </c>
      <c r="AK107" s="20">
        <v>1212</v>
      </c>
      <c r="AL107" s="20">
        <v>1210</v>
      </c>
    </row>
    <row r="108" spans="1:38">
      <c r="A108" s="23">
        <v>708</v>
      </c>
      <c r="B108" s="18" t="s">
        <v>455</v>
      </c>
      <c r="C108" s="20">
        <v>501</v>
      </c>
      <c r="D108" s="20">
        <v>500</v>
      </c>
      <c r="E108" s="20">
        <v>502</v>
      </c>
      <c r="F108" s="20">
        <v>506</v>
      </c>
      <c r="G108" s="20">
        <v>506</v>
      </c>
      <c r="H108" s="20">
        <v>506</v>
      </c>
      <c r="I108" s="20">
        <v>500</v>
      </c>
      <c r="J108" s="20">
        <v>500</v>
      </c>
      <c r="K108" s="20">
        <v>500</v>
      </c>
      <c r="L108" s="20">
        <v>496</v>
      </c>
      <c r="M108" s="20">
        <v>497</v>
      </c>
      <c r="N108" s="20">
        <v>498</v>
      </c>
      <c r="O108" s="20">
        <v>498</v>
      </c>
      <c r="P108" s="20">
        <v>506</v>
      </c>
      <c r="Q108" s="20">
        <v>505</v>
      </c>
      <c r="R108" s="20">
        <v>505</v>
      </c>
      <c r="S108" s="20">
        <v>504</v>
      </c>
      <c r="T108" s="20">
        <v>506</v>
      </c>
      <c r="U108" s="20">
        <v>501</v>
      </c>
      <c r="V108" s="20">
        <v>501</v>
      </c>
      <c r="W108" s="20">
        <v>503</v>
      </c>
      <c r="X108" s="20">
        <v>503</v>
      </c>
      <c r="Y108" s="20">
        <v>501</v>
      </c>
      <c r="Z108" s="20">
        <v>499</v>
      </c>
      <c r="AA108" s="20">
        <v>495</v>
      </c>
      <c r="AB108" s="20">
        <v>499</v>
      </c>
      <c r="AC108" s="20">
        <v>500</v>
      </c>
      <c r="AD108" s="20">
        <v>500</v>
      </c>
      <c r="AE108" s="20">
        <v>499</v>
      </c>
      <c r="AF108" s="20">
        <v>499</v>
      </c>
      <c r="AG108" s="20">
        <v>496</v>
      </c>
      <c r="AH108" s="20">
        <v>496</v>
      </c>
      <c r="AI108" s="20">
        <v>490</v>
      </c>
      <c r="AJ108" s="20">
        <v>494</v>
      </c>
      <c r="AK108" s="20">
        <v>494</v>
      </c>
      <c r="AL108" s="20">
        <v>488</v>
      </c>
    </row>
    <row r="109" spans="1:38">
      <c r="A109" s="23">
        <v>709</v>
      </c>
      <c r="B109" s="18" t="s">
        <v>456</v>
      </c>
      <c r="C109" s="20">
        <v>96</v>
      </c>
      <c r="D109" s="20">
        <v>96</v>
      </c>
      <c r="E109" s="20">
        <v>95</v>
      </c>
      <c r="F109" s="20">
        <v>94</v>
      </c>
      <c r="G109" s="20">
        <v>94</v>
      </c>
      <c r="H109" s="20">
        <v>93</v>
      </c>
      <c r="I109" s="20">
        <v>94</v>
      </c>
      <c r="J109" s="20">
        <v>94</v>
      </c>
      <c r="K109" s="20">
        <v>95</v>
      </c>
      <c r="L109" s="20">
        <v>93</v>
      </c>
      <c r="M109" s="20">
        <v>94</v>
      </c>
      <c r="N109" s="20">
        <v>93</v>
      </c>
      <c r="O109" s="20">
        <v>94</v>
      </c>
      <c r="P109" s="20">
        <v>95</v>
      </c>
      <c r="Q109" s="20">
        <v>94</v>
      </c>
      <c r="R109" s="20">
        <v>94</v>
      </c>
      <c r="S109" s="20">
        <v>94</v>
      </c>
      <c r="T109" s="20">
        <v>94</v>
      </c>
      <c r="U109" s="20">
        <v>93</v>
      </c>
      <c r="V109" s="20">
        <v>93</v>
      </c>
      <c r="W109" s="20">
        <v>91</v>
      </c>
      <c r="X109" s="20">
        <v>91</v>
      </c>
      <c r="Y109" s="20">
        <v>91</v>
      </c>
      <c r="Z109" s="20">
        <v>88</v>
      </c>
      <c r="AA109" s="20">
        <v>87</v>
      </c>
      <c r="AB109" s="20">
        <v>85</v>
      </c>
      <c r="AC109" s="20">
        <v>85</v>
      </c>
      <c r="AD109" s="20">
        <v>84</v>
      </c>
      <c r="AE109" s="20">
        <v>85</v>
      </c>
      <c r="AF109" s="20">
        <v>85</v>
      </c>
      <c r="AG109" s="20">
        <v>85</v>
      </c>
      <c r="AH109" s="20">
        <v>85</v>
      </c>
      <c r="AI109" s="20">
        <v>86</v>
      </c>
      <c r="AJ109" s="20">
        <v>86</v>
      </c>
      <c r="AK109" s="20">
        <v>86</v>
      </c>
      <c r="AL109" s="20">
        <v>86</v>
      </c>
    </row>
    <row r="110" spans="1:38">
      <c r="A110" s="23">
        <v>710</v>
      </c>
      <c r="B110" s="18" t="s">
        <v>457</v>
      </c>
      <c r="C110" s="20">
        <v>395</v>
      </c>
      <c r="D110" s="20">
        <v>396</v>
      </c>
      <c r="E110" s="20">
        <v>393</v>
      </c>
      <c r="F110" s="20">
        <v>393</v>
      </c>
      <c r="G110" s="20">
        <v>395</v>
      </c>
      <c r="H110" s="20">
        <v>395</v>
      </c>
      <c r="I110" s="20">
        <v>395</v>
      </c>
      <c r="J110" s="20">
        <v>395</v>
      </c>
      <c r="K110" s="20">
        <v>394</v>
      </c>
      <c r="L110" s="20">
        <v>394</v>
      </c>
      <c r="M110" s="20">
        <v>394</v>
      </c>
      <c r="N110" s="20">
        <v>394</v>
      </c>
      <c r="O110" s="20">
        <v>395</v>
      </c>
      <c r="P110" s="20">
        <v>395</v>
      </c>
      <c r="Q110" s="20">
        <v>393</v>
      </c>
      <c r="R110" s="20">
        <v>393</v>
      </c>
      <c r="S110" s="20">
        <v>393</v>
      </c>
      <c r="T110" s="20">
        <v>392</v>
      </c>
      <c r="U110" s="20">
        <v>394</v>
      </c>
      <c r="V110" s="20">
        <v>393</v>
      </c>
      <c r="W110" s="20">
        <v>392</v>
      </c>
      <c r="X110" s="20">
        <v>391</v>
      </c>
      <c r="Y110" s="20">
        <v>392</v>
      </c>
      <c r="Z110" s="20">
        <v>394</v>
      </c>
      <c r="AA110" s="20">
        <v>392</v>
      </c>
      <c r="AB110" s="20">
        <v>389</v>
      </c>
      <c r="AC110" s="20">
        <v>390</v>
      </c>
      <c r="AD110" s="20">
        <v>390</v>
      </c>
      <c r="AE110" s="20">
        <v>390</v>
      </c>
      <c r="AF110" s="20">
        <v>389</v>
      </c>
      <c r="AG110" s="20">
        <v>389</v>
      </c>
      <c r="AH110" s="20">
        <v>391</v>
      </c>
      <c r="AI110" s="20">
        <v>391</v>
      </c>
      <c r="AJ110" s="20">
        <v>391</v>
      </c>
      <c r="AK110" s="20">
        <v>393</v>
      </c>
      <c r="AL110" s="20">
        <v>395</v>
      </c>
    </row>
    <row r="111" spans="1:38">
      <c r="A111" s="23">
        <v>711</v>
      </c>
      <c r="B111" s="18" t="s">
        <v>458</v>
      </c>
      <c r="C111" s="20">
        <v>54</v>
      </c>
      <c r="D111" s="20">
        <v>54</v>
      </c>
      <c r="E111" s="20">
        <v>53</v>
      </c>
      <c r="F111" s="20">
        <v>53</v>
      </c>
      <c r="G111" s="20">
        <v>54</v>
      </c>
      <c r="H111" s="20">
        <v>54</v>
      </c>
      <c r="I111" s="20">
        <v>54</v>
      </c>
      <c r="J111" s="20">
        <v>54</v>
      </c>
      <c r="K111" s="20">
        <v>53</v>
      </c>
      <c r="L111" s="20">
        <v>53</v>
      </c>
      <c r="M111" s="20">
        <v>53</v>
      </c>
      <c r="N111" s="20">
        <v>53</v>
      </c>
      <c r="O111" s="20">
        <v>53</v>
      </c>
      <c r="P111" s="20">
        <v>52</v>
      </c>
      <c r="Q111" s="20">
        <v>52</v>
      </c>
      <c r="R111" s="20">
        <v>53</v>
      </c>
      <c r="S111" s="20">
        <v>53</v>
      </c>
      <c r="T111" s="20">
        <v>53</v>
      </c>
      <c r="U111" s="20">
        <v>53</v>
      </c>
      <c r="V111" s="20">
        <v>53</v>
      </c>
      <c r="W111" s="20">
        <v>54</v>
      </c>
      <c r="X111" s="20">
        <v>54</v>
      </c>
      <c r="Y111" s="20">
        <v>54</v>
      </c>
      <c r="Z111" s="20">
        <v>54</v>
      </c>
      <c r="AA111" s="20">
        <v>54</v>
      </c>
      <c r="AB111" s="20">
        <v>54</v>
      </c>
      <c r="AC111" s="20">
        <v>54</v>
      </c>
      <c r="AD111" s="20">
        <v>54</v>
      </c>
      <c r="AE111" s="20">
        <v>54</v>
      </c>
      <c r="AF111" s="20">
        <v>54</v>
      </c>
      <c r="AG111" s="20">
        <v>54</v>
      </c>
      <c r="AH111" s="20">
        <v>54</v>
      </c>
      <c r="AI111" s="20">
        <v>54</v>
      </c>
      <c r="AJ111" s="20">
        <v>54</v>
      </c>
      <c r="AK111" s="20">
        <v>53</v>
      </c>
      <c r="AL111" s="20">
        <v>52</v>
      </c>
    </row>
    <row r="112" spans="1:38">
      <c r="A112" s="23">
        <v>712</v>
      </c>
      <c r="B112" s="18" t="s">
        <v>459</v>
      </c>
      <c r="C112" s="20">
        <v>1276</v>
      </c>
      <c r="D112" s="20">
        <v>1276</v>
      </c>
      <c r="E112" s="20">
        <v>1272</v>
      </c>
      <c r="F112" s="20">
        <v>1269</v>
      </c>
      <c r="G112" s="20">
        <v>1269</v>
      </c>
      <c r="H112" s="20">
        <v>1263</v>
      </c>
      <c r="I112" s="20">
        <v>1263</v>
      </c>
      <c r="J112" s="20">
        <v>1263</v>
      </c>
      <c r="K112" s="20">
        <v>1263</v>
      </c>
      <c r="L112" s="20">
        <v>1262</v>
      </c>
      <c r="M112" s="20">
        <v>1260</v>
      </c>
      <c r="N112" s="20">
        <v>1256</v>
      </c>
      <c r="O112" s="20">
        <v>1256</v>
      </c>
      <c r="P112" s="20">
        <v>1250</v>
      </c>
      <c r="Q112" s="20">
        <v>1250</v>
      </c>
      <c r="R112" s="20">
        <v>1244</v>
      </c>
      <c r="S112" s="20">
        <v>1246</v>
      </c>
      <c r="T112" s="20">
        <v>1245</v>
      </c>
      <c r="U112" s="20">
        <v>1240</v>
      </c>
      <c r="V112" s="20">
        <v>1238</v>
      </c>
      <c r="W112" s="20">
        <v>1235</v>
      </c>
      <c r="X112" s="20">
        <v>1230</v>
      </c>
      <c r="Y112" s="20">
        <v>1226</v>
      </c>
      <c r="Z112" s="20">
        <v>1227</v>
      </c>
      <c r="AA112" s="20">
        <v>1226</v>
      </c>
      <c r="AB112" s="20">
        <v>1222</v>
      </c>
      <c r="AC112" s="20">
        <v>1222</v>
      </c>
      <c r="AD112" s="20">
        <v>1220</v>
      </c>
      <c r="AE112" s="20">
        <v>1216</v>
      </c>
      <c r="AF112" s="20">
        <v>1213</v>
      </c>
      <c r="AG112" s="20">
        <v>1208</v>
      </c>
      <c r="AH112" s="20">
        <v>1208</v>
      </c>
      <c r="AI112" s="20">
        <v>1205</v>
      </c>
      <c r="AJ112" s="20">
        <v>1205</v>
      </c>
      <c r="AK112" s="20">
        <v>1204</v>
      </c>
      <c r="AL112" s="20">
        <v>1205</v>
      </c>
    </row>
    <row r="113" spans="1:38">
      <c r="A113" s="23">
        <v>713</v>
      </c>
      <c r="B113" s="18" t="s">
        <v>460</v>
      </c>
      <c r="C113" s="20">
        <v>25</v>
      </c>
      <c r="D113" s="20">
        <v>25</v>
      </c>
      <c r="E113" s="20">
        <v>25</v>
      </c>
      <c r="F113" s="20">
        <v>25</v>
      </c>
      <c r="G113" s="20">
        <v>25</v>
      </c>
      <c r="H113" s="20">
        <v>24</v>
      </c>
      <c r="I113" s="20">
        <v>24</v>
      </c>
      <c r="J113" s="20">
        <v>23</v>
      </c>
      <c r="K113" s="20">
        <v>23</v>
      </c>
      <c r="L113" s="20">
        <v>23</v>
      </c>
      <c r="M113" s="20">
        <v>23</v>
      </c>
      <c r="N113" s="20">
        <v>23</v>
      </c>
      <c r="O113" s="20">
        <v>23</v>
      </c>
      <c r="P113" s="20">
        <v>23</v>
      </c>
      <c r="Q113" s="20">
        <v>23</v>
      </c>
      <c r="R113" s="20">
        <v>23</v>
      </c>
      <c r="S113" s="20">
        <v>23</v>
      </c>
      <c r="T113" s="20">
        <v>23</v>
      </c>
      <c r="U113" s="20">
        <v>23</v>
      </c>
      <c r="V113" s="20">
        <v>23</v>
      </c>
      <c r="W113" s="20">
        <v>23</v>
      </c>
      <c r="X113" s="20">
        <v>23</v>
      </c>
      <c r="Y113" s="20">
        <v>23</v>
      </c>
      <c r="Z113" s="20">
        <v>23</v>
      </c>
      <c r="AA113" s="20">
        <v>23</v>
      </c>
      <c r="AB113" s="20">
        <v>23</v>
      </c>
      <c r="AC113" s="20">
        <v>23</v>
      </c>
      <c r="AD113" s="20">
        <v>23</v>
      </c>
      <c r="AE113" s="20">
        <v>23</v>
      </c>
      <c r="AF113" s="20">
        <v>23</v>
      </c>
      <c r="AG113" s="20">
        <v>23</v>
      </c>
      <c r="AH113" s="20">
        <v>23</v>
      </c>
      <c r="AI113" s="20">
        <v>23</v>
      </c>
      <c r="AJ113" s="20">
        <v>23</v>
      </c>
      <c r="AK113" s="20">
        <v>23</v>
      </c>
      <c r="AL113" s="20">
        <v>23</v>
      </c>
    </row>
    <row r="114" spans="1:38">
      <c r="A114" s="23">
        <v>714</v>
      </c>
      <c r="B114" s="18" t="s">
        <v>461</v>
      </c>
      <c r="C114" s="20">
        <v>76</v>
      </c>
      <c r="D114" s="20">
        <v>76</v>
      </c>
      <c r="E114" s="20">
        <v>77</v>
      </c>
      <c r="F114" s="20">
        <v>77</v>
      </c>
      <c r="G114" s="20">
        <v>78</v>
      </c>
      <c r="H114" s="20">
        <v>77</v>
      </c>
      <c r="I114" s="20">
        <v>78</v>
      </c>
      <c r="J114" s="20">
        <v>78</v>
      </c>
      <c r="K114" s="20">
        <v>78</v>
      </c>
      <c r="L114" s="20">
        <v>78</v>
      </c>
      <c r="M114" s="20">
        <v>77</v>
      </c>
      <c r="N114" s="20">
        <v>77</v>
      </c>
      <c r="O114" s="20">
        <v>76</v>
      </c>
      <c r="P114" s="20">
        <v>76</v>
      </c>
      <c r="Q114" s="20">
        <v>76</v>
      </c>
      <c r="R114" s="20">
        <v>77</v>
      </c>
      <c r="S114" s="20">
        <v>77</v>
      </c>
      <c r="T114" s="20">
        <v>78</v>
      </c>
      <c r="U114" s="20">
        <v>78</v>
      </c>
      <c r="V114" s="20">
        <v>78</v>
      </c>
      <c r="W114" s="20">
        <v>78</v>
      </c>
      <c r="X114" s="20">
        <v>77</v>
      </c>
      <c r="Y114" s="20">
        <v>77</v>
      </c>
      <c r="Z114" s="20">
        <v>80</v>
      </c>
      <c r="AA114" s="20">
        <v>82</v>
      </c>
      <c r="AB114" s="20">
        <v>79</v>
      </c>
      <c r="AC114" s="20">
        <v>79</v>
      </c>
      <c r="AD114" s="20">
        <v>80</v>
      </c>
      <c r="AE114" s="20">
        <v>80</v>
      </c>
      <c r="AF114" s="20">
        <v>82</v>
      </c>
      <c r="AG114" s="20">
        <v>82</v>
      </c>
      <c r="AH114" s="20">
        <v>80</v>
      </c>
      <c r="AI114" s="20">
        <v>79</v>
      </c>
      <c r="AJ114" s="20">
        <v>78</v>
      </c>
      <c r="AK114" s="20">
        <v>78</v>
      </c>
      <c r="AL114" s="20">
        <v>79</v>
      </c>
    </row>
    <row r="115" spans="1:38">
      <c r="A115" s="23">
        <v>715</v>
      </c>
      <c r="B115" s="18" t="s">
        <v>462</v>
      </c>
      <c r="C115" s="20">
        <v>786</v>
      </c>
      <c r="D115" s="20">
        <v>781</v>
      </c>
      <c r="E115" s="20">
        <v>766</v>
      </c>
      <c r="F115" s="20">
        <v>764</v>
      </c>
      <c r="G115" s="20">
        <v>761</v>
      </c>
      <c r="H115" s="20">
        <v>757</v>
      </c>
      <c r="I115" s="20">
        <v>754</v>
      </c>
      <c r="J115" s="20">
        <v>752</v>
      </c>
      <c r="K115" s="20">
        <v>753</v>
      </c>
      <c r="L115" s="20">
        <v>752</v>
      </c>
      <c r="M115" s="20">
        <v>748</v>
      </c>
      <c r="N115" s="20">
        <v>746</v>
      </c>
      <c r="O115" s="20">
        <v>746</v>
      </c>
      <c r="P115" s="20">
        <v>745</v>
      </c>
      <c r="Q115" s="20">
        <v>741</v>
      </c>
      <c r="R115" s="20">
        <v>740</v>
      </c>
      <c r="S115" s="20">
        <v>740</v>
      </c>
      <c r="T115" s="20">
        <v>741</v>
      </c>
      <c r="U115" s="20">
        <v>735</v>
      </c>
      <c r="V115" s="20">
        <v>726</v>
      </c>
      <c r="W115" s="20">
        <v>726</v>
      </c>
      <c r="X115" s="20">
        <v>720</v>
      </c>
      <c r="Y115" s="20">
        <v>719</v>
      </c>
      <c r="Z115" s="20">
        <v>719</v>
      </c>
      <c r="AA115" s="20">
        <v>717</v>
      </c>
      <c r="AB115" s="20">
        <v>714</v>
      </c>
      <c r="AC115" s="20">
        <v>714</v>
      </c>
      <c r="AD115" s="20">
        <v>712</v>
      </c>
      <c r="AE115" s="20">
        <v>706</v>
      </c>
      <c r="AF115" s="20">
        <v>706</v>
      </c>
      <c r="AG115" s="20">
        <v>698</v>
      </c>
      <c r="AH115" s="20">
        <v>696</v>
      </c>
      <c r="AI115" s="20">
        <v>689</v>
      </c>
      <c r="AJ115" s="20">
        <v>685</v>
      </c>
      <c r="AK115" s="20">
        <v>682</v>
      </c>
      <c r="AL115" s="20">
        <v>677</v>
      </c>
    </row>
    <row r="116" spans="1:38">
      <c r="A116" s="23">
        <v>716</v>
      </c>
      <c r="B116" s="18" t="s">
        <v>463</v>
      </c>
      <c r="C116" s="20">
        <v>84</v>
      </c>
      <c r="D116" s="20">
        <v>86</v>
      </c>
      <c r="E116" s="20">
        <v>87</v>
      </c>
      <c r="F116" s="20">
        <v>87</v>
      </c>
      <c r="G116" s="20">
        <v>87</v>
      </c>
      <c r="H116" s="20">
        <v>86</v>
      </c>
      <c r="I116" s="20">
        <v>85</v>
      </c>
      <c r="J116" s="20">
        <v>85</v>
      </c>
      <c r="K116" s="20">
        <v>85</v>
      </c>
      <c r="L116" s="20">
        <v>85</v>
      </c>
      <c r="M116" s="20">
        <v>85</v>
      </c>
      <c r="N116" s="20">
        <v>85</v>
      </c>
      <c r="O116" s="20">
        <v>83</v>
      </c>
      <c r="P116" s="20">
        <v>83</v>
      </c>
      <c r="Q116" s="20">
        <v>84</v>
      </c>
      <c r="R116" s="20">
        <v>86</v>
      </c>
      <c r="S116" s="20">
        <v>86</v>
      </c>
      <c r="T116" s="20">
        <v>86</v>
      </c>
      <c r="U116" s="20">
        <v>86</v>
      </c>
      <c r="V116" s="20">
        <v>86</v>
      </c>
      <c r="W116" s="20">
        <v>86</v>
      </c>
      <c r="X116" s="20">
        <v>86</v>
      </c>
      <c r="Y116" s="20">
        <v>87</v>
      </c>
      <c r="Z116" s="20">
        <v>86</v>
      </c>
      <c r="AA116" s="20">
        <v>86</v>
      </c>
      <c r="AB116" s="20">
        <v>86</v>
      </c>
      <c r="AC116" s="20">
        <v>84</v>
      </c>
      <c r="AD116" s="20">
        <v>84</v>
      </c>
      <c r="AE116" s="20">
        <v>86</v>
      </c>
      <c r="AF116" s="20">
        <v>85</v>
      </c>
      <c r="AG116" s="20">
        <v>85</v>
      </c>
      <c r="AH116" s="20">
        <v>85</v>
      </c>
      <c r="AI116" s="20">
        <v>85</v>
      </c>
      <c r="AJ116" s="20">
        <v>85</v>
      </c>
      <c r="AK116" s="20">
        <v>85</v>
      </c>
      <c r="AL116" s="20">
        <v>85</v>
      </c>
    </row>
    <row r="117" spans="1:38">
      <c r="A117" s="24">
        <v>717</v>
      </c>
      <c r="B117" s="18" t="s">
        <v>464</v>
      </c>
      <c r="C117" s="20">
        <v>2023</v>
      </c>
      <c r="D117" s="20">
        <v>2009</v>
      </c>
      <c r="E117" s="20">
        <v>2003</v>
      </c>
      <c r="F117" s="20">
        <v>2002</v>
      </c>
      <c r="G117" s="20">
        <v>2003</v>
      </c>
      <c r="H117" s="20">
        <v>2007</v>
      </c>
      <c r="I117" s="20">
        <v>2060</v>
      </c>
      <c r="J117" s="20">
        <v>1980</v>
      </c>
      <c r="K117" s="20">
        <v>1970</v>
      </c>
      <c r="L117" s="20">
        <v>1956</v>
      </c>
      <c r="M117" s="20">
        <v>1957</v>
      </c>
      <c r="N117" s="20">
        <v>1949</v>
      </c>
      <c r="O117" s="20">
        <v>1940</v>
      </c>
      <c r="P117" s="20">
        <v>1934</v>
      </c>
      <c r="Q117" s="20">
        <v>1932</v>
      </c>
      <c r="R117" s="20">
        <v>1934</v>
      </c>
      <c r="S117" s="20">
        <v>1930</v>
      </c>
      <c r="T117" s="20">
        <v>1931</v>
      </c>
      <c r="U117" s="20">
        <v>1928</v>
      </c>
      <c r="V117" s="20">
        <v>1931</v>
      </c>
      <c r="W117" s="20">
        <v>1931</v>
      </c>
      <c r="X117" s="20">
        <v>1924</v>
      </c>
      <c r="Y117" s="20">
        <v>1917</v>
      </c>
      <c r="Z117" s="20">
        <v>1914</v>
      </c>
      <c r="AA117" s="20">
        <v>1900</v>
      </c>
      <c r="AB117" s="20">
        <v>1894</v>
      </c>
      <c r="AC117" s="20">
        <v>1887</v>
      </c>
      <c r="AD117" s="20">
        <v>1875</v>
      </c>
      <c r="AE117" s="20">
        <v>1871</v>
      </c>
      <c r="AF117" s="20">
        <v>1861</v>
      </c>
      <c r="AG117" s="20">
        <v>1862</v>
      </c>
      <c r="AH117" s="20">
        <v>1856</v>
      </c>
      <c r="AI117" s="20">
        <v>1847</v>
      </c>
      <c r="AJ117" s="20">
        <v>1843</v>
      </c>
      <c r="AK117" s="20">
        <v>1835</v>
      </c>
      <c r="AL117" s="20">
        <v>1834</v>
      </c>
    </row>
    <row r="118" spans="1:38">
      <c r="A118" s="23">
        <v>801</v>
      </c>
      <c r="B118" s="18" t="s">
        <v>465</v>
      </c>
      <c r="C118" s="20">
        <v>2925</v>
      </c>
      <c r="D118" s="20">
        <v>2915</v>
      </c>
      <c r="E118" s="20">
        <v>2922</v>
      </c>
      <c r="F118" s="20">
        <v>2922</v>
      </c>
      <c r="G118" s="20">
        <v>2921</v>
      </c>
      <c r="H118" s="20">
        <v>2925</v>
      </c>
      <c r="I118" s="20">
        <v>2932</v>
      </c>
      <c r="J118" s="20">
        <v>2928</v>
      </c>
      <c r="K118" s="20">
        <v>2915</v>
      </c>
      <c r="L118" s="20">
        <v>2909</v>
      </c>
      <c r="M118" s="20">
        <v>2911</v>
      </c>
      <c r="N118" s="20">
        <v>2909</v>
      </c>
      <c r="O118" s="20">
        <v>2865</v>
      </c>
      <c r="P118" s="20">
        <v>2862</v>
      </c>
      <c r="Q118" s="20">
        <v>2868</v>
      </c>
      <c r="R118" s="20">
        <v>2863</v>
      </c>
      <c r="S118" s="20">
        <v>2866</v>
      </c>
      <c r="T118" s="20">
        <v>2866</v>
      </c>
      <c r="U118" s="20">
        <v>2869</v>
      </c>
      <c r="V118" s="20">
        <v>2867</v>
      </c>
      <c r="W118" s="20">
        <v>2855</v>
      </c>
      <c r="X118" s="20">
        <v>2847</v>
      </c>
      <c r="Y118" s="20">
        <v>2837</v>
      </c>
      <c r="Z118" s="20">
        <v>2830</v>
      </c>
      <c r="AA118" s="20">
        <v>2807</v>
      </c>
      <c r="AB118" s="20">
        <v>2794</v>
      </c>
      <c r="AC118" s="20">
        <v>2790</v>
      </c>
      <c r="AD118" s="20">
        <v>2787</v>
      </c>
      <c r="AE118" s="20">
        <v>2782</v>
      </c>
      <c r="AF118" s="20">
        <v>2775</v>
      </c>
      <c r="AG118" s="20">
        <v>2769</v>
      </c>
      <c r="AH118" s="20">
        <v>2766</v>
      </c>
      <c r="AI118" s="20">
        <v>2752</v>
      </c>
      <c r="AJ118" s="20">
        <v>2747</v>
      </c>
      <c r="AK118" s="20">
        <v>2736</v>
      </c>
      <c r="AL118" s="20">
        <v>2739</v>
      </c>
    </row>
    <row r="119" spans="1:38">
      <c r="A119" s="23">
        <v>802</v>
      </c>
      <c r="B119" s="18" t="s">
        <v>466</v>
      </c>
      <c r="C119" s="20">
        <v>265</v>
      </c>
      <c r="D119" s="20">
        <v>266</v>
      </c>
      <c r="E119" s="20">
        <v>266</v>
      </c>
      <c r="F119" s="20">
        <v>265</v>
      </c>
      <c r="G119" s="20">
        <v>263</v>
      </c>
      <c r="H119" s="20">
        <v>265</v>
      </c>
      <c r="I119" s="20">
        <v>266</v>
      </c>
      <c r="J119" s="20">
        <v>267</v>
      </c>
      <c r="K119" s="20">
        <v>267</v>
      </c>
      <c r="L119" s="20">
        <v>264</v>
      </c>
      <c r="M119" s="20">
        <v>265</v>
      </c>
      <c r="N119" s="20">
        <v>262</v>
      </c>
      <c r="O119" s="20">
        <v>263</v>
      </c>
      <c r="P119" s="20">
        <v>262</v>
      </c>
      <c r="Q119" s="20">
        <v>262</v>
      </c>
      <c r="R119" s="20">
        <v>262</v>
      </c>
      <c r="S119" s="20">
        <v>263</v>
      </c>
      <c r="T119" s="20">
        <v>263</v>
      </c>
      <c r="U119" s="20">
        <v>263</v>
      </c>
      <c r="V119" s="20">
        <v>262</v>
      </c>
      <c r="W119" s="20">
        <v>261</v>
      </c>
      <c r="X119" s="20">
        <v>262</v>
      </c>
      <c r="Y119" s="20">
        <v>263</v>
      </c>
      <c r="Z119" s="20">
        <v>264</v>
      </c>
      <c r="AA119" s="20">
        <v>265</v>
      </c>
      <c r="AB119" s="20">
        <v>265</v>
      </c>
      <c r="AC119" s="20">
        <v>264</v>
      </c>
      <c r="AD119" s="20">
        <v>264</v>
      </c>
      <c r="AE119" s="20">
        <v>263</v>
      </c>
      <c r="AF119" s="20">
        <v>263</v>
      </c>
      <c r="AG119" s="20">
        <v>263</v>
      </c>
      <c r="AH119" s="20">
        <v>264</v>
      </c>
      <c r="AI119" s="20">
        <v>264</v>
      </c>
      <c r="AJ119" s="20">
        <v>264</v>
      </c>
      <c r="AK119" s="20">
        <v>263</v>
      </c>
      <c r="AL119" s="20">
        <v>262</v>
      </c>
    </row>
    <row r="120" spans="1:38">
      <c r="A120" s="23">
        <v>803</v>
      </c>
      <c r="B120" s="18" t="s">
        <v>467</v>
      </c>
      <c r="C120" s="20">
        <v>7</v>
      </c>
      <c r="D120" s="20">
        <v>7</v>
      </c>
      <c r="E120" s="20">
        <v>7</v>
      </c>
      <c r="F120" s="20">
        <v>7</v>
      </c>
      <c r="G120" s="20">
        <v>7</v>
      </c>
      <c r="H120" s="20">
        <v>7</v>
      </c>
      <c r="I120" s="20">
        <v>7</v>
      </c>
      <c r="J120" s="20">
        <v>7</v>
      </c>
      <c r="K120" s="20">
        <v>7</v>
      </c>
      <c r="L120" s="20">
        <v>7</v>
      </c>
      <c r="M120" s="20">
        <v>7</v>
      </c>
      <c r="N120" s="20">
        <v>7</v>
      </c>
      <c r="O120" s="20">
        <v>7</v>
      </c>
      <c r="P120" s="20">
        <v>7</v>
      </c>
      <c r="Q120" s="20">
        <v>7</v>
      </c>
      <c r="R120" s="20">
        <v>7</v>
      </c>
      <c r="S120" s="20">
        <v>7</v>
      </c>
      <c r="T120" s="20">
        <v>7</v>
      </c>
      <c r="U120" s="20">
        <v>7</v>
      </c>
      <c r="V120" s="20">
        <v>7</v>
      </c>
      <c r="W120" s="20">
        <v>7</v>
      </c>
      <c r="X120" s="20">
        <v>7</v>
      </c>
      <c r="Y120" s="20">
        <v>7</v>
      </c>
      <c r="Z120" s="20">
        <v>7</v>
      </c>
      <c r="AA120" s="20">
        <v>8</v>
      </c>
      <c r="AB120" s="20">
        <v>8</v>
      </c>
      <c r="AC120" s="20">
        <v>8</v>
      </c>
      <c r="AD120" s="20">
        <v>8</v>
      </c>
      <c r="AE120" s="20">
        <v>8</v>
      </c>
      <c r="AF120" s="20">
        <v>8</v>
      </c>
      <c r="AG120" s="20">
        <v>8</v>
      </c>
      <c r="AH120" s="20">
        <v>8</v>
      </c>
      <c r="AI120" s="20">
        <v>8</v>
      </c>
      <c r="AJ120" s="20">
        <v>8</v>
      </c>
      <c r="AK120" s="20">
        <v>8</v>
      </c>
      <c r="AL120" s="20">
        <v>8</v>
      </c>
    </row>
    <row r="121" spans="1:38">
      <c r="A121" s="23">
        <v>804</v>
      </c>
      <c r="B121" s="32" t="s">
        <v>468</v>
      </c>
      <c r="C121" s="20">
        <v>1277</v>
      </c>
      <c r="D121" s="20">
        <v>1280</v>
      </c>
      <c r="E121" s="20">
        <v>1284</v>
      </c>
      <c r="F121" s="20">
        <v>1290</v>
      </c>
      <c r="G121" s="20">
        <v>1292</v>
      </c>
      <c r="H121" s="20">
        <v>1297</v>
      </c>
      <c r="I121" s="20">
        <v>1289</v>
      </c>
      <c r="J121" s="20">
        <v>1290</v>
      </c>
      <c r="K121" s="20">
        <v>1293</v>
      </c>
      <c r="L121" s="20">
        <v>1297</v>
      </c>
      <c r="M121" s="20">
        <v>1294</v>
      </c>
      <c r="N121" s="20">
        <v>1287</v>
      </c>
      <c r="O121" s="20">
        <v>1273</v>
      </c>
      <c r="P121" s="20">
        <v>1277</v>
      </c>
      <c r="Q121" s="20">
        <v>1280</v>
      </c>
      <c r="R121" s="20">
        <v>1278</v>
      </c>
      <c r="S121" s="20">
        <v>1279</v>
      </c>
      <c r="T121" s="20">
        <v>1276</v>
      </c>
      <c r="U121" s="20">
        <v>1275</v>
      </c>
      <c r="V121" s="20">
        <v>1271</v>
      </c>
      <c r="W121" s="20">
        <v>1271</v>
      </c>
      <c r="X121" s="20">
        <v>1266</v>
      </c>
      <c r="Y121" s="20">
        <v>1268</v>
      </c>
      <c r="Z121" s="20">
        <v>1262</v>
      </c>
      <c r="AA121" s="20">
        <v>1252</v>
      </c>
      <c r="AB121" s="20">
        <v>1248</v>
      </c>
      <c r="AC121" s="20">
        <v>1244</v>
      </c>
      <c r="AD121" s="20">
        <v>1246</v>
      </c>
      <c r="AE121" s="20">
        <v>1250</v>
      </c>
      <c r="AF121" s="20">
        <v>1254</v>
      </c>
      <c r="AG121" s="20">
        <v>1252</v>
      </c>
      <c r="AH121" s="20">
        <v>1251</v>
      </c>
      <c r="AI121" s="20">
        <v>1253</v>
      </c>
      <c r="AJ121" s="20">
        <v>1250</v>
      </c>
      <c r="AK121" s="20">
        <v>1255</v>
      </c>
      <c r="AL121" s="20">
        <v>1253</v>
      </c>
    </row>
    <row r="122" spans="1:38">
      <c r="A122" s="23">
        <v>806</v>
      </c>
      <c r="B122" s="18" t="s">
        <v>469</v>
      </c>
      <c r="C122" s="20">
        <v>68</v>
      </c>
      <c r="D122" s="20">
        <v>68</v>
      </c>
      <c r="E122" s="20">
        <v>68</v>
      </c>
      <c r="F122" s="20">
        <v>69</v>
      </c>
      <c r="G122" s="20">
        <v>69</v>
      </c>
      <c r="H122" s="20">
        <v>69</v>
      </c>
      <c r="I122" s="20">
        <v>69</v>
      </c>
      <c r="J122" s="20">
        <v>69</v>
      </c>
      <c r="K122" s="20">
        <v>69</v>
      </c>
      <c r="L122" s="20">
        <v>69</v>
      </c>
      <c r="M122" s="20">
        <v>69</v>
      </c>
      <c r="N122" s="20">
        <v>69</v>
      </c>
      <c r="O122" s="20">
        <v>69</v>
      </c>
      <c r="P122" s="20">
        <v>69</v>
      </c>
      <c r="Q122" s="20">
        <v>69</v>
      </c>
      <c r="R122" s="20">
        <v>69</v>
      </c>
      <c r="S122" s="20">
        <v>69</v>
      </c>
      <c r="T122" s="20">
        <v>69</v>
      </c>
      <c r="U122" s="20">
        <v>70</v>
      </c>
      <c r="V122" s="20">
        <v>69</v>
      </c>
      <c r="W122" s="20">
        <v>69</v>
      </c>
      <c r="X122" s="20">
        <v>69</v>
      </c>
      <c r="Y122" s="20">
        <v>69</v>
      </c>
      <c r="Z122" s="20">
        <v>69</v>
      </c>
      <c r="AA122" s="20">
        <v>68</v>
      </c>
      <c r="AB122" s="20">
        <v>66</v>
      </c>
      <c r="AC122" s="20">
        <v>68</v>
      </c>
      <c r="AD122" s="20">
        <v>68</v>
      </c>
      <c r="AE122" s="20">
        <v>68</v>
      </c>
      <c r="AF122" s="20">
        <v>68</v>
      </c>
      <c r="AG122" s="20">
        <v>69</v>
      </c>
      <c r="AH122" s="20">
        <v>69</v>
      </c>
      <c r="AI122" s="20">
        <v>70</v>
      </c>
      <c r="AJ122" s="20">
        <v>70</v>
      </c>
      <c r="AK122" s="20">
        <v>70</v>
      </c>
      <c r="AL122" s="20">
        <v>70</v>
      </c>
    </row>
    <row r="123" spans="1:38">
      <c r="A123" s="23">
        <v>811</v>
      </c>
      <c r="B123" s="18" t="s">
        <v>470</v>
      </c>
      <c r="C123" s="20">
        <v>0</v>
      </c>
      <c r="D123" s="20">
        <v>0</v>
      </c>
      <c r="E123" s="20">
        <v>0</v>
      </c>
      <c r="F123" s="20">
        <v>0</v>
      </c>
      <c r="G123" s="20">
        <v>0</v>
      </c>
      <c r="H123" s="20">
        <v>0</v>
      </c>
      <c r="I123" s="20">
        <v>0</v>
      </c>
      <c r="J123" s="20">
        <v>0</v>
      </c>
      <c r="K123" s="20">
        <v>0</v>
      </c>
      <c r="L123" s="20">
        <v>0</v>
      </c>
      <c r="M123" s="20">
        <v>0</v>
      </c>
      <c r="N123" s="20">
        <v>0</v>
      </c>
      <c r="O123" s="20">
        <v>0</v>
      </c>
      <c r="P123" s="20">
        <v>0</v>
      </c>
      <c r="Q123" s="20">
        <v>0</v>
      </c>
      <c r="R123" s="20">
        <v>0</v>
      </c>
      <c r="S123" s="20">
        <v>0</v>
      </c>
      <c r="T123" s="20">
        <v>0</v>
      </c>
      <c r="U123" s="20">
        <v>0</v>
      </c>
      <c r="V123" s="20">
        <v>0</v>
      </c>
      <c r="W123" s="20">
        <v>0</v>
      </c>
      <c r="X123" s="20">
        <v>0</v>
      </c>
      <c r="Y123" s="20">
        <v>0</v>
      </c>
      <c r="Z123" s="20">
        <v>0</v>
      </c>
      <c r="AA123" s="20">
        <v>0</v>
      </c>
      <c r="AB123" s="20">
        <v>0</v>
      </c>
      <c r="AC123" s="20">
        <v>0</v>
      </c>
      <c r="AD123" s="20">
        <v>0</v>
      </c>
      <c r="AE123" s="20">
        <v>0</v>
      </c>
      <c r="AF123" s="20">
        <v>0</v>
      </c>
      <c r="AG123" s="20">
        <v>0</v>
      </c>
      <c r="AH123" s="20">
        <v>0</v>
      </c>
      <c r="AI123" s="20">
        <v>0</v>
      </c>
      <c r="AJ123" s="20">
        <v>0</v>
      </c>
      <c r="AK123" s="20">
        <v>0</v>
      </c>
      <c r="AL123" s="20">
        <v>0</v>
      </c>
    </row>
    <row r="124" spans="1:38">
      <c r="A124" s="23">
        <v>812</v>
      </c>
      <c r="B124" s="18" t="s">
        <v>471</v>
      </c>
      <c r="C124" s="20">
        <v>814</v>
      </c>
      <c r="D124" s="20">
        <v>813</v>
      </c>
      <c r="E124" s="20">
        <v>814</v>
      </c>
      <c r="F124" s="20">
        <v>812</v>
      </c>
      <c r="G124" s="20">
        <v>814</v>
      </c>
      <c r="H124" s="20">
        <v>812</v>
      </c>
      <c r="I124" s="20">
        <v>811</v>
      </c>
      <c r="J124" s="20">
        <v>800</v>
      </c>
      <c r="K124" s="20">
        <v>807</v>
      </c>
      <c r="L124" s="20">
        <v>807</v>
      </c>
      <c r="M124" s="20">
        <v>805</v>
      </c>
      <c r="N124" s="20">
        <v>808</v>
      </c>
      <c r="O124" s="20">
        <v>798</v>
      </c>
      <c r="P124" s="20">
        <v>801</v>
      </c>
      <c r="Q124" s="20">
        <v>800</v>
      </c>
      <c r="R124" s="20">
        <v>800</v>
      </c>
      <c r="S124" s="20">
        <v>799</v>
      </c>
      <c r="T124" s="20">
        <v>798</v>
      </c>
      <c r="U124" s="20">
        <v>795</v>
      </c>
      <c r="V124" s="20">
        <v>793</v>
      </c>
      <c r="W124" s="20">
        <v>799</v>
      </c>
      <c r="X124" s="20">
        <v>791</v>
      </c>
      <c r="Y124" s="20">
        <v>783</v>
      </c>
      <c r="Z124" s="20">
        <v>785</v>
      </c>
      <c r="AA124" s="20">
        <v>775</v>
      </c>
      <c r="AB124" s="20">
        <v>780</v>
      </c>
      <c r="AC124" s="20">
        <v>783</v>
      </c>
      <c r="AD124" s="20">
        <v>785</v>
      </c>
      <c r="AE124" s="20">
        <v>783</v>
      </c>
      <c r="AF124" s="20">
        <v>786</v>
      </c>
      <c r="AG124" s="20">
        <v>784</v>
      </c>
      <c r="AH124" s="20">
        <v>785</v>
      </c>
      <c r="AI124" s="20">
        <v>783</v>
      </c>
      <c r="AJ124" s="20">
        <v>787</v>
      </c>
      <c r="AK124" s="20">
        <v>784</v>
      </c>
      <c r="AL124" s="20">
        <v>780</v>
      </c>
    </row>
    <row r="125" spans="1:38">
      <c r="A125" s="23">
        <v>813</v>
      </c>
      <c r="B125" s="18" t="s">
        <v>472</v>
      </c>
      <c r="C125" s="20">
        <v>820</v>
      </c>
      <c r="D125" s="20">
        <v>832</v>
      </c>
      <c r="E125" s="20">
        <v>838</v>
      </c>
      <c r="F125" s="20">
        <v>838</v>
      </c>
      <c r="G125" s="20">
        <v>840</v>
      </c>
      <c r="H125" s="20">
        <v>843</v>
      </c>
      <c r="I125" s="20">
        <v>844</v>
      </c>
      <c r="J125" s="20">
        <v>843</v>
      </c>
      <c r="K125" s="20">
        <v>844</v>
      </c>
      <c r="L125" s="20">
        <v>841</v>
      </c>
      <c r="M125" s="20">
        <v>840</v>
      </c>
      <c r="N125" s="20">
        <v>841</v>
      </c>
      <c r="O125" s="20">
        <v>818</v>
      </c>
      <c r="P125" s="20">
        <v>816</v>
      </c>
      <c r="Q125" s="20">
        <v>820</v>
      </c>
      <c r="R125" s="20">
        <v>821</v>
      </c>
      <c r="S125" s="20">
        <v>820</v>
      </c>
      <c r="T125" s="20">
        <v>816</v>
      </c>
      <c r="U125" s="20">
        <v>815</v>
      </c>
      <c r="V125" s="20">
        <v>813</v>
      </c>
      <c r="W125" s="20">
        <v>816</v>
      </c>
      <c r="X125" s="20">
        <v>815</v>
      </c>
      <c r="Y125" s="20">
        <v>816</v>
      </c>
      <c r="Z125" s="20">
        <v>811</v>
      </c>
      <c r="AA125" s="20">
        <v>794</v>
      </c>
      <c r="AB125" s="20">
        <v>806</v>
      </c>
      <c r="AC125" s="20">
        <v>804</v>
      </c>
      <c r="AD125" s="20">
        <v>802</v>
      </c>
      <c r="AE125" s="20">
        <v>801</v>
      </c>
      <c r="AF125" s="20">
        <v>796</v>
      </c>
      <c r="AG125" s="20">
        <v>793</v>
      </c>
      <c r="AH125" s="20">
        <v>790</v>
      </c>
      <c r="AI125" s="20">
        <v>782</v>
      </c>
      <c r="AJ125" s="20">
        <v>781</v>
      </c>
      <c r="AK125" s="20">
        <v>780</v>
      </c>
      <c r="AL125" s="20">
        <v>763</v>
      </c>
    </row>
    <row r="126" spans="1:38">
      <c r="A126" s="23">
        <v>815</v>
      </c>
      <c r="B126" s="18" t="s">
        <v>473</v>
      </c>
      <c r="C126" s="20">
        <v>128</v>
      </c>
      <c r="D126" s="20">
        <v>125</v>
      </c>
      <c r="E126" s="20">
        <v>126</v>
      </c>
      <c r="F126" s="20">
        <v>125</v>
      </c>
      <c r="G126" s="20">
        <v>125</v>
      </c>
      <c r="H126" s="20">
        <v>125</v>
      </c>
      <c r="I126" s="20">
        <v>125</v>
      </c>
      <c r="J126" s="20">
        <v>125</v>
      </c>
      <c r="K126" s="20">
        <v>127</v>
      </c>
      <c r="L126" s="20">
        <v>127</v>
      </c>
      <c r="M126" s="20">
        <v>127</v>
      </c>
      <c r="N126" s="20">
        <v>127</v>
      </c>
      <c r="O126" s="20">
        <v>128</v>
      </c>
      <c r="P126" s="20">
        <v>126</v>
      </c>
      <c r="Q126" s="20">
        <v>125</v>
      </c>
      <c r="R126" s="20">
        <v>125</v>
      </c>
      <c r="S126" s="20">
        <v>125</v>
      </c>
      <c r="T126" s="20">
        <v>125</v>
      </c>
      <c r="U126" s="20">
        <v>125</v>
      </c>
      <c r="V126" s="20">
        <v>125</v>
      </c>
      <c r="W126" s="20">
        <v>125</v>
      </c>
      <c r="X126" s="20">
        <v>125</v>
      </c>
      <c r="Y126" s="20">
        <v>125</v>
      </c>
      <c r="Z126" s="20">
        <v>125</v>
      </c>
      <c r="AA126" s="20">
        <v>123</v>
      </c>
      <c r="AB126" s="20">
        <v>120</v>
      </c>
      <c r="AC126" s="20">
        <v>121</v>
      </c>
      <c r="AD126" s="20">
        <v>121</v>
      </c>
      <c r="AE126" s="20">
        <v>120</v>
      </c>
      <c r="AF126" s="20">
        <v>120</v>
      </c>
      <c r="AG126" s="20">
        <v>121</v>
      </c>
      <c r="AH126" s="20">
        <v>120</v>
      </c>
      <c r="AI126" s="20">
        <v>122</v>
      </c>
      <c r="AJ126" s="20">
        <v>125</v>
      </c>
      <c r="AK126" s="20">
        <v>123</v>
      </c>
      <c r="AL126" s="20">
        <v>123</v>
      </c>
    </row>
    <row r="127" spans="1:38">
      <c r="A127" s="23">
        <v>816</v>
      </c>
      <c r="B127" s="18" t="s">
        <v>474</v>
      </c>
      <c r="C127" s="20">
        <v>11</v>
      </c>
      <c r="D127" s="20">
        <v>12</v>
      </c>
      <c r="E127" s="20">
        <v>12</v>
      </c>
      <c r="F127" s="20">
        <v>12</v>
      </c>
      <c r="G127" s="20">
        <v>12</v>
      </c>
      <c r="H127" s="20">
        <v>12</v>
      </c>
      <c r="I127" s="20">
        <v>12</v>
      </c>
      <c r="J127" s="20">
        <v>12</v>
      </c>
      <c r="K127" s="20">
        <v>14</v>
      </c>
      <c r="L127" s="20">
        <v>14</v>
      </c>
      <c r="M127" s="20">
        <v>14</v>
      </c>
      <c r="N127" s="20">
        <v>13</v>
      </c>
      <c r="O127" s="20">
        <v>12</v>
      </c>
      <c r="P127" s="20">
        <v>12</v>
      </c>
      <c r="Q127" s="20">
        <v>12</v>
      </c>
      <c r="R127" s="20">
        <v>12</v>
      </c>
      <c r="S127" s="20">
        <v>12</v>
      </c>
      <c r="T127" s="20">
        <v>12</v>
      </c>
      <c r="U127" s="20">
        <v>11</v>
      </c>
      <c r="V127" s="20">
        <v>11</v>
      </c>
      <c r="W127" s="20">
        <v>11</v>
      </c>
      <c r="X127" s="20">
        <v>11</v>
      </c>
      <c r="Y127" s="20">
        <v>11</v>
      </c>
      <c r="Z127" s="20">
        <v>12</v>
      </c>
      <c r="AA127" s="20">
        <v>12</v>
      </c>
      <c r="AB127" s="20">
        <v>12</v>
      </c>
      <c r="AC127" s="20">
        <v>12</v>
      </c>
      <c r="AD127" s="20">
        <v>12</v>
      </c>
      <c r="AE127" s="20">
        <v>11</v>
      </c>
      <c r="AF127" s="20">
        <v>11</v>
      </c>
      <c r="AG127" s="20">
        <v>11</v>
      </c>
      <c r="AH127" s="20">
        <v>11</v>
      </c>
      <c r="AI127" s="20">
        <v>11</v>
      </c>
      <c r="AJ127" s="20">
        <v>11</v>
      </c>
      <c r="AK127" s="20">
        <v>11</v>
      </c>
      <c r="AL127" s="20">
        <v>11</v>
      </c>
    </row>
    <row r="128" spans="1:38">
      <c r="A128" s="23">
        <v>817</v>
      </c>
      <c r="B128" s="18" t="s">
        <v>475</v>
      </c>
      <c r="C128" s="20">
        <v>13</v>
      </c>
      <c r="D128" s="20">
        <v>13</v>
      </c>
      <c r="E128" s="20">
        <v>14</v>
      </c>
      <c r="F128" s="20">
        <v>14</v>
      </c>
      <c r="G128" s="20">
        <v>14</v>
      </c>
      <c r="H128" s="20">
        <v>14</v>
      </c>
      <c r="I128" s="20">
        <v>14</v>
      </c>
      <c r="J128" s="20">
        <v>14</v>
      </c>
      <c r="K128" s="20">
        <v>14</v>
      </c>
      <c r="L128" s="20">
        <v>14</v>
      </c>
      <c r="M128" s="20">
        <v>15</v>
      </c>
      <c r="N128" s="20">
        <v>15</v>
      </c>
      <c r="O128" s="20">
        <v>15</v>
      </c>
      <c r="P128" s="20">
        <v>15</v>
      </c>
      <c r="Q128" s="20">
        <v>15</v>
      </c>
      <c r="R128" s="20">
        <v>15</v>
      </c>
      <c r="S128" s="20">
        <v>14</v>
      </c>
      <c r="T128" s="20">
        <v>14</v>
      </c>
      <c r="U128" s="20">
        <v>14</v>
      </c>
      <c r="V128" s="20">
        <v>14</v>
      </c>
      <c r="W128" s="20">
        <v>14</v>
      </c>
      <c r="X128" s="20">
        <v>14</v>
      </c>
      <c r="Y128" s="20">
        <v>14</v>
      </c>
      <c r="Z128" s="20">
        <v>14</v>
      </c>
      <c r="AA128" s="20">
        <v>13</v>
      </c>
      <c r="AB128" s="20">
        <v>13</v>
      </c>
      <c r="AC128" s="20">
        <v>13</v>
      </c>
      <c r="AD128" s="20">
        <v>13</v>
      </c>
      <c r="AE128" s="20">
        <v>14</v>
      </c>
      <c r="AF128" s="20">
        <v>14</v>
      </c>
      <c r="AG128" s="20">
        <v>14</v>
      </c>
      <c r="AH128" s="20">
        <v>14</v>
      </c>
      <c r="AI128" s="20">
        <v>14</v>
      </c>
      <c r="AJ128" s="20">
        <v>14</v>
      </c>
      <c r="AK128" s="20">
        <v>14</v>
      </c>
      <c r="AL128" s="20">
        <v>14</v>
      </c>
    </row>
    <row r="129" spans="1:39">
      <c r="A129" s="23">
        <v>901</v>
      </c>
      <c r="B129" s="18" t="s">
        <v>476</v>
      </c>
      <c r="C129" s="20">
        <v>28</v>
      </c>
      <c r="D129" s="20">
        <v>27</v>
      </c>
      <c r="E129" s="20">
        <v>27</v>
      </c>
      <c r="F129" s="20">
        <v>27</v>
      </c>
      <c r="G129" s="20">
        <v>27</v>
      </c>
      <c r="H129" s="20">
        <v>27</v>
      </c>
      <c r="I129" s="20">
        <v>27</v>
      </c>
      <c r="J129" s="20">
        <v>26</v>
      </c>
      <c r="K129" s="20">
        <v>26</v>
      </c>
      <c r="L129" s="20">
        <v>26</v>
      </c>
      <c r="M129" s="20">
        <v>26</v>
      </c>
      <c r="N129" s="20">
        <v>26</v>
      </c>
      <c r="O129" s="20">
        <v>26</v>
      </c>
      <c r="P129" s="20">
        <v>27</v>
      </c>
      <c r="Q129" s="20">
        <v>27</v>
      </c>
      <c r="R129" s="20">
        <v>27</v>
      </c>
      <c r="S129" s="20">
        <v>27</v>
      </c>
      <c r="T129" s="20">
        <v>27</v>
      </c>
      <c r="U129" s="20">
        <v>27</v>
      </c>
      <c r="V129" s="20">
        <v>27</v>
      </c>
      <c r="W129" s="20">
        <v>27</v>
      </c>
      <c r="X129" s="20">
        <v>27</v>
      </c>
      <c r="Y129" s="20">
        <v>28</v>
      </c>
      <c r="Z129" s="20">
        <v>28</v>
      </c>
      <c r="AA129" s="20">
        <v>28</v>
      </c>
      <c r="AB129" s="20">
        <v>28</v>
      </c>
      <c r="AC129" s="20">
        <v>28</v>
      </c>
      <c r="AD129" s="20">
        <v>28</v>
      </c>
      <c r="AE129" s="20">
        <v>28</v>
      </c>
      <c r="AF129" s="20">
        <v>27</v>
      </c>
      <c r="AG129" s="20">
        <v>27</v>
      </c>
      <c r="AH129" s="20">
        <v>27</v>
      </c>
      <c r="AI129" s="20">
        <v>27</v>
      </c>
      <c r="AJ129" s="20">
        <v>27</v>
      </c>
      <c r="AK129" s="20">
        <v>27</v>
      </c>
      <c r="AL129" s="20">
        <v>26</v>
      </c>
    </row>
    <row r="130" spans="1:39">
      <c r="A130" s="23">
        <v>902</v>
      </c>
      <c r="B130" s="18" t="s">
        <v>477</v>
      </c>
      <c r="C130" s="20">
        <v>54</v>
      </c>
      <c r="D130" s="20">
        <v>53</v>
      </c>
      <c r="E130" s="20">
        <v>53</v>
      </c>
      <c r="F130" s="20">
        <v>54</v>
      </c>
      <c r="G130" s="20">
        <v>54</v>
      </c>
      <c r="H130" s="20">
        <v>54</v>
      </c>
      <c r="I130" s="20">
        <v>54</v>
      </c>
      <c r="J130" s="20">
        <v>54</v>
      </c>
      <c r="K130" s="20">
        <v>54</v>
      </c>
      <c r="L130" s="20">
        <v>54</v>
      </c>
      <c r="M130" s="20">
        <v>54</v>
      </c>
      <c r="N130" s="20">
        <v>55</v>
      </c>
      <c r="O130" s="20">
        <v>55</v>
      </c>
      <c r="P130" s="20">
        <v>55</v>
      </c>
      <c r="Q130" s="20">
        <v>55</v>
      </c>
      <c r="R130" s="20">
        <v>55</v>
      </c>
      <c r="S130" s="20">
        <v>55</v>
      </c>
      <c r="T130" s="20">
        <v>55</v>
      </c>
      <c r="U130" s="20">
        <v>54</v>
      </c>
      <c r="V130" s="20">
        <v>53</v>
      </c>
      <c r="W130" s="20">
        <v>53</v>
      </c>
      <c r="X130" s="20">
        <v>53</v>
      </c>
      <c r="Y130" s="20">
        <v>53</v>
      </c>
      <c r="Z130" s="20">
        <v>53</v>
      </c>
      <c r="AA130" s="20">
        <v>53</v>
      </c>
      <c r="AB130" s="20">
        <v>53</v>
      </c>
      <c r="AC130" s="20">
        <v>52</v>
      </c>
      <c r="AD130" s="20">
        <v>52</v>
      </c>
      <c r="AE130" s="20">
        <v>52</v>
      </c>
      <c r="AF130" s="20">
        <v>52</v>
      </c>
      <c r="AG130" s="20">
        <v>52</v>
      </c>
      <c r="AH130" s="20">
        <v>52</v>
      </c>
      <c r="AI130" s="20">
        <v>52</v>
      </c>
      <c r="AJ130" s="20">
        <v>52</v>
      </c>
      <c r="AK130" s="20">
        <v>52</v>
      </c>
      <c r="AL130" s="20">
        <v>52</v>
      </c>
    </row>
    <row r="131" spans="1:39">
      <c r="A131" s="23">
        <v>903</v>
      </c>
      <c r="B131" s="18" t="s">
        <v>478</v>
      </c>
      <c r="C131" s="20">
        <v>10</v>
      </c>
      <c r="D131" s="20">
        <v>10</v>
      </c>
      <c r="E131" s="20">
        <v>10</v>
      </c>
      <c r="F131" s="20">
        <v>10</v>
      </c>
      <c r="G131" s="20">
        <v>10</v>
      </c>
      <c r="H131" s="20">
        <v>10</v>
      </c>
      <c r="I131" s="20">
        <v>10</v>
      </c>
      <c r="J131" s="20">
        <v>10</v>
      </c>
      <c r="K131" s="20">
        <v>10</v>
      </c>
      <c r="L131" s="20">
        <v>10</v>
      </c>
      <c r="M131" s="20">
        <v>10</v>
      </c>
      <c r="N131" s="20">
        <v>9</v>
      </c>
      <c r="O131" s="20">
        <v>10</v>
      </c>
      <c r="P131" s="20">
        <v>10</v>
      </c>
      <c r="Q131" s="20">
        <v>10</v>
      </c>
      <c r="R131" s="20">
        <v>10</v>
      </c>
      <c r="S131" s="20">
        <v>10</v>
      </c>
      <c r="T131" s="20">
        <v>10</v>
      </c>
      <c r="U131" s="20">
        <v>10</v>
      </c>
      <c r="V131" s="20">
        <v>10</v>
      </c>
      <c r="W131" s="20">
        <v>10</v>
      </c>
      <c r="X131" s="20">
        <v>10</v>
      </c>
      <c r="Y131" s="20">
        <v>10</v>
      </c>
      <c r="Z131" s="20">
        <v>10</v>
      </c>
      <c r="AA131" s="20">
        <v>10</v>
      </c>
      <c r="AB131" s="20">
        <v>10</v>
      </c>
      <c r="AC131" s="20">
        <v>10</v>
      </c>
      <c r="AD131" s="20">
        <v>10</v>
      </c>
      <c r="AE131" s="20">
        <v>11</v>
      </c>
      <c r="AF131" s="20">
        <v>11</v>
      </c>
      <c r="AG131" s="20">
        <v>11</v>
      </c>
      <c r="AH131" s="20">
        <v>11</v>
      </c>
      <c r="AI131" s="20">
        <v>11</v>
      </c>
      <c r="AJ131" s="20">
        <v>11</v>
      </c>
      <c r="AK131" s="20">
        <v>11</v>
      </c>
      <c r="AL131" s="20">
        <v>11</v>
      </c>
    </row>
    <row r="132" spans="1:39">
      <c r="A132" s="23">
        <v>904</v>
      </c>
      <c r="B132" s="18" t="s">
        <v>479</v>
      </c>
      <c r="C132" s="20">
        <v>84</v>
      </c>
      <c r="D132" s="20">
        <v>84</v>
      </c>
      <c r="E132" s="20">
        <v>85</v>
      </c>
      <c r="F132" s="20">
        <v>85</v>
      </c>
      <c r="G132" s="20">
        <v>84</v>
      </c>
      <c r="H132" s="20">
        <v>84</v>
      </c>
      <c r="I132" s="20">
        <v>84</v>
      </c>
      <c r="J132" s="20">
        <v>84</v>
      </c>
      <c r="K132" s="20">
        <v>85</v>
      </c>
      <c r="L132" s="20">
        <v>85</v>
      </c>
      <c r="M132" s="20">
        <v>84</v>
      </c>
      <c r="N132" s="20">
        <v>84</v>
      </c>
      <c r="O132" s="20">
        <v>86</v>
      </c>
      <c r="P132" s="20">
        <v>86</v>
      </c>
      <c r="Q132" s="20">
        <v>86</v>
      </c>
      <c r="R132" s="20">
        <v>86</v>
      </c>
      <c r="S132" s="20">
        <v>86</v>
      </c>
      <c r="T132" s="20">
        <v>86</v>
      </c>
      <c r="U132" s="20">
        <v>86</v>
      </c>
      <c r="V132" s="20">
        <v>85</v>
      </c>
      <c r="W132" s="20">
        <v>85</v>
      </c>
      <c r="X132" s="20">
        <v>85</v>
      </c>
      <c r="Y132" s="20">
        <v>85</v>
      </c>
      <c r="Z132" s="20">
        <v>85</v>
      </c>
      <c r="AA132" s="20">
        <v>86</v>
      </c>
      <c r="AB132" s="20">
        <v>86</v>
      </c>
      <c r="AC132" s="20">
        <v>86</v>
      </c>
      <c r="AD132" s="20">
        <v>86</v>
      </c>
      <c r="AE132" s="20">
        <v>86</v>
      </c>
      <c r="AF132" s="20">
        <v>86</v>
      </c>
      <c r="AG132" s="20">
        <v>86</v>
      </c>
      <c r="AH132" s="20">
        <v>86</v>
      </c>
      <c r="AI132" s="20">
        <v>86</v>
      </c>
      <c r="AJ132" s="20">
        <v>86</v>
      </c>
      <c r="AK132" s="20">
        <v>86</v>
      </c>
      <c r="AL132" s="20">
        <v>86</v>
      </c>
    </row>
    <row r="133" spans="1:39">
      <c r="A133" s="23">
        <v>905</v>
      </c>
      <c r="B133" s="18" t="s">
        <v>480</v>
      </c>
      <c r="C133" s="20">
        <v>841</v>
      </c>
      <c r="D133" s="20">
        <v>834</v>
      </c>
      <c r="E133" s="20">
        <v>842</v>
      </c>
      <c r="F133" s="20">
        <v>844</v>
      </c>
      <c r="G133" s="20">
        <v>841</v>
      </c>
      <c r="H133" s="20">
        <v>834</v>
      </c>
      <c r="I133" s="20">
        <v>842</v>
      </c>
      <c r="J133" s="20">
        <v>838</v>
      </c>
      <c r="K133" s="20">
        <v>862</v>
      </c>
      <c r="L133" s="20">
        <v>881</v>
      </c>
      <c r="M133" s="20">
        <v>889</v>
      </c>
      <c r="N133" s="20">
        <v>897</v>
      </c>
      <c r="O133" s="20">
        <v>770</v>
      </c>
      <c r="P133" s="20">
        <v>806</v>
      </c>
      <c r="Q133" s="20">
        <v>814</v>
      </c>
      <c r="R133" s="20">
        <v>815</v>
      </c>
      <c r="S133" s="20">
        <v>819</v>
      </c>
      <c r="T133" s="20">
        <v>813</v>
      </c>
      <c r="U133" s="20">
        <v>808</v>
      </c>
      <c r="V133" s="20">
        <v>799</v>
      </c>
      <c r="W133" s="20">
        <v>820</v>
      </c>
      <c r="X133" s="20">
        <v>791</v>
      </c>
      <c r="Y133" s="20">
        <v>834</v>
      </c>
      <c r="Z133" s="20">
        <v>836</v>
      </c>
      <c r="AA133" s="20">
        <v>776</v>
      </c>
      <c r="AB133" s="20">
        <v>818</v>
      </c>
      <c r="AC133" s="20">
        <v>823</v>
      </c>
      <c r="AD133" s="20">
        <v>823</v>
      </c>
      <c r="AE133" s="20">
        <v>820</v>
      </c>
      <c r="AF133" s="20">
        <v>824</v>
      </c>
      <c r="AG133" s="20">
        <v>852</v>
      </c>
      <c r="AH133" s="20">
        <v>853</v>
      </c>
      <c r="AI133" s="20">
        <v>871</v>
      </c>
      <c r="AJ133" s="20">
        <v>824</v>
      </c>
      <c r="AK133" s="20">
        <v>829</v>
      </c>
      <c r="AL133" s="20">
        <v>840</v>
      </c>
    </row>
    <row r="134" spans="1:39">
      <c r="A134" s="23">
        <v>906</v>
      </c>
      <c r="B134" s="18" t="s">
        <v>481</v>
      </c>
      <c r="C134" s="20">
        <v>13</v>
      </c>
      <c r="D134" s="20">
        <v>15</v>
      </c>
      <c r="E134" s="20">
        <v>14</v>
      </c>
      <c r="F134" s="20">
        <v>14</v>
      </c>
      <c r="G134" s="20">
        <v>14</v>
      </c>
      <c r="H134" s="20">
        <v>14</v>
      </c>
      <c r="I134" s="20">
        <v>14</v>
      </c>
      <c r="J134" s="20">
        <v>14</v>
      </c>
      <c r="K134" s="20">
        <v>14</v>
      </c>
      <c r="L134" s="20">
        <v>14</v>
      </c>
      <c r="M134" s="20">
        <v>14</v>
      </c>
      <c r="N134" s="20">
        <v>14</v>
      </c>
      <c r="O134" s="20">
        <v>14</v>
      </c>
      <c r="P134" s="20">
        <v>14</v>
      </c>
      <c r="Q134" s="20">
        <v>14</v>
      </c>
      <c r="R134" s="20">
        <v>14</v>
      </c>
      <c r="S134" s="20">
        <v>14</v>
      </c>
      <c r="T134" s="20">
        <v>14</v>
      </c>
      <c r="U134" s="20">
        <v>14</v>
      </c>
      <c r="V134" s="20">
        <v>14</v>
      </c>
      <c r="W134" s="20">
        <v>14</v>
      </c>
      <c r="X134" s="20">
        <v>14</v>
      </c>
      <c r="Y134" s="20">
        <v>14</v>
      </c>
      <c r="Z134" s="20">
        <v>14</v>
      </c>
      <c r="AA134" s="20">
        <v>14</v>
      </c>
      <c r="AB134" s="20">
        <v>14</v>
      </c>
      <c r="AC134" s="20">
        <v>13</v>
      </c>
      <c r="AD134" s="20">
        <v>13</v>
      </c>
      <c r="AE134" s="20">
        <v>13</v>
      </c>
      <c r="AF134" s="20">
        <v>13</v>
      </c>
      <c r="AG134" s="20">
        <v>14</v>
      </c>
      <c r="AH134" s="20">
        <v>14</v>
      </c>
      <c r="AI134" s="20">
        <v>14</v>
      </c>
      <c r="AJ134" s="20">
        <v>14</v>
      </c>
      <c r="AK134" s="20">
        <v>14</v>
      </c>
      <c r="AL134" s="20">
        <v>14</v>
      </c>
    </row>
    <row r="135" spans="1:39">
      <c r="A135" s="23">
        <v>1002</v>
      </c>
      <c r="B135" s="18" t="s">
        <v>482</v>
      </c>
      <c r="C135" s="20">
        <v>163</v>
      </c>
      <c r="D135" s="20">
        <v>163</v>
      </c>
      <c r="E135" s="20">
        <v>163</v>
      </c>
      <c r="F135" s="20">
        <v>164</v>
      </c>
      <c r="G135" s="20">
        <v>164</v>
      </c>
      <c r="H135" s="20">
        <v>164</v>
      </c>
      <c r="I135" s="20">
        <v>164</v>
      </c>
      <c r="J135" s="20">
        <v>164</v>
      </c>
      <c r="K135" s="20">
        <v>164</v>
      </c>
      <c r="L135" s="20">
        <v>164</v>
      </c>
      <c r="M135" s="20">
        <v>163</v>
      </c>
      <c r="N135" s="20">
        <v>163</v>
      </c>
      <c r="O135" s="20">
        <v>164</v>
      </c>
      <c r="P135" s="20">
        <v>165</v>
      </c>
      <c r="Q135" s="20">
        <v>165</v>
      </c>
      <c r="R135" s="20">
        <v>165</v>
      </c>
      <c r="S135" s="20">
        <v>165</v>
      </c>
      <c r="T135" s="20">
        <v>164</v>
      </c>
      <c r="U135" s="20">
        <v>162</v>
      </c>
      <c r="V135" s="20">
        <v>162</v>
      </c>
      <c r="W135" s="20">
        <v>162</v>
      </c>
      <c r="X135" s="20">
        <v>162</v>
      </c>
      <c r="Y135" s="20">
        <v>162</v>
      </c>
      <c r="Z135" s="20">
        <v>162</v>
      </c>
      <c r="AA135" s="20">
        <v>162</v>
      </c>
      <c r="AB135" s="20">
        <v>160</v>
      </c>
      <c r="AC135" s="20">
        <v>159</v>
      </c>
      <c r="AD135" s="20">
        <v>158</v>
      </c>
      <c r="AE135" s="20">
        <v>159</v>
      </c>
      <c r="AF135" s="20">
        <v>159</v>
      </c>
      <c r="AG135" s="20">
        <v>159</v>
      </c>
      <c r="AH135" s="20">
        <v>158</v>
      </c>
      <c r="AI135" s="20">
        <v>158</v>
      </c>
      <c r="AJ135" s="20">
        <v>158</v>
      </c>
      <c r="AK135" s="20">
        <v>158</v>
      </c>
      <c r="AL135" s="20">
        <v>157</v>
      </c>
    </row>
    <row r="136" spans="1:39">
      <c r="A136" s="23">
        <v>1003</v>
      </c>
      <c r="B136" s="18" t="s">
        <v>483</v>
      </c>
      <c r="C136" s="20">
        <v>239</v>
      </c>
      <c r="D136" s="20">
        <v>240</v>
      </c>
      <c r="E136" s="20">
        <v>238</v>
      </c>
      <c r="F136" s="20">
        <v>239</v>
      </c>
      <c r="G136" s="20">
        <v>238</v>
      </c>
      <c r="H136" s="20">
        <v>238</v>
      </c>
      <c r="I136" s="20">
        <v>240</v>
      </c>
      <c r="J136" s="20">
        <v>240</v>
      </c>
      <c r="K136" s="20">
        <v>240</v>
      </c>
      <c r="L136" s="20">
        <v>240</v>
      </c>
      <c r="M136" s="20">
        <v>240</v>
      </c>
      <c r="N136" s="20">
        <v>240</v>
      </c>
      <c r="O136" s="20">
        <v>239</v>
      </c>
      <c r="P136" s="20">
        <v>238</v>
      </c>
      <c r="Q136" s="20">
        <v>239</v>
      </c>
      <c r="R136" s="20">
        <v>239</v>
      </c>
      <c r="S136" s="20">
        <v>240</v>
      </c>
      <c r="T136" s="20">
        <v>240</v>
      </c>
      <c r="U136" s="20">
        <v>240</v>
      </c>
      <c r="V136" s="20">
        <v>240</v>
      </c>
      <c r="W136" s="20">
        <v>239</v>
      </c>
      <c r="X136" s="20">
        <v>239</v>
      </c>
      <c r="Y136" s="20">
        <v>239</v>
      </c>
      <c r="Z136" s="20">
        <v>238</v>
      </c>
      <c r="AA136" s="20">
        <v>238</v>
      </c>
      <c r="AB136" s="20">
        <v>239</v>
      </c>
      <c r="AC136" s="20">
        <v>239</v>
      </c>
      <c r="AD136" s="20">
        <v>240</v>
      </c>
      <c r="AE136" s="20">
        <v>243</v>
      </c>
      <c r="AF136" s="20">
        <v>243</v>
      </c>
      <c r="AG136" s="20">
        <v>241</v>
      </c>
      <c r="AH136" s="20">
        <v>241</v>
      </c>
      <c r="AI136" s="20">
        <v>240</v>
      </c>
      <c r="AJ136" s="20">
        <v>238</v>
      </c>
      <c r="AK136" s="20">
        <v>236</v>
      </c>
      <c r="AL136" s="20">
        <v>238</v>
      </c>
    </row>
    <row r="137" spans="1:39">
      <c r="A137" s="23">
        <v>1004</v>
      </c>
      <c r="B137" s="18" t="s">
        <v>484</v>
      </c>
      <c r="C137" s="20">
        <v>23</v>
      </c>
      <c r="D137" s="20">
        <v>23</v>
      </c>
      <c r="E137" s="20">
        <v>23</v>
      </c>
      <c r="F137" s="20">
        <v>23</v>
      </c>
      <c r="G137" s="20">
        <v>23</v>
      </c>
      <c r="H137" s="20">
        <v>23</v>
      </c>
      <c r="I137" s="20">
        <v>23</v>
      </c>
      <c r="J137" s="20">
        <v>23</v>
      </c>
      <c r="K137" s="20">
        <v>23</v>
      </c>
      <c r="L137" s="20">
        <v>23</v>
      </c>
      <c r="M137" s="20">
        <v>23</v>
      </c>
      <c r="N137" s="20">
        <v>23</v>
      </c>
      <c r="O137" s="20">
        <v>23</v>
      </c>
      <c r="P137" s="20">
        <v>23</v>
      </c>
      <c r="Q137" s="20">
        <v>23</v>
      </c>
      <c r="R137" s="20">
        <v>24</v>
      </c>
      <c r="S137" s="20">
        <v>24</v>
      </c>
      <c r="T137" s="20">
        <v>23</v>
      </c>
      <c r="U137" s="20">
        <v>23</v>
      </c>
      <c r="V137" s="20">
        <v>23</v>
      </c>
      <c r="W137" s="20">
        <v>23</v>
      </c>
      <c r="X137" s="20">
        <v>22</v>
      </c>
      <c r="Y137" s="20">
        <v>22</v>
      </c>
      <c r="Z137" s="20">
        <v>22</v>
      </c>
      <c r="AA137" s="20">
        <v>22</v>
      </c>
      <c r="AB137" s="20">
        <v>22</v>
      </c>
      <c r="AC137" s="20">
        <v>22</v>
      </c>
      <c r="AD137" s="20">
        <v>22</v>
      </c>
      <c r="AE137" s="20">
        <v>20</v>
      </c>
      <c r="AF137" s="20">
        <v>20</v>
      </c>
      <c r="AG137" s="20">
        <v>20</v>
      </c>
      <c r="AH137" s="20">
        <v>20</v>
      </c>
      <c r="AI137" s="20">
        <v>20</v>
      </c>
      <c r="AJ137" s="20">
        <v>20</v>
      </c>
      <c r="AK137" s="20">
        <v>20</v>
      </c>
      <c r="AL137" s="20">
        <v>19</v>
      </c>
    </row>
    <row r="138" spans="1:39">
      <c r="A138" s="23">
        <v>1005</v>
      </c>
      <c r="B138" s="18" t="s">
        <v>485</v>
      </c>
      <c r="C138" s="20">
        <v>10</v>
      </c>
      <c r="D138" s="20">
        <v>8</v>
      </c>
      <c r="E138" s="20">
        <v>8</v>
      </c>
      <c r="F138" s="20">
        <v>8</v>
      </c>
      <c r="G138" s="20">
        <v>8</v>
      </c>
      <c r="H138" s="20">
        <v>8</v>
      </c>
      <c r="I138" s="20">
        <v>8</v>
      </c>
      <c r="J138" s="20">
        <v>8</v>
      </c>
      <c r="K138" s="20">
        <v>8</v>
      </c>
      <c r="L138" s="20">
        <v>9</v>
      </c>
      <c r="M138" s="20">
        <v>9</v>
      </c>
      <c r="N138" s="20">
        <v>9</v>
      </c>
      <c r="O138" s="20">
        <v>9</v>
      </c>
      <c r="P138" s="20">
        <v>9</v>
      </c>
      <c r="Q138" s="20">
        <v>9</v>
      </c>
      <c r="R138" s="20">
        <v>9</v>
      </c>
      <c r="S138" s="20">
        <v>9</v>
      </c>
      <c r="T138" s="20">
        <v>9</v>
      </c>
      <c r="U138" s="20">
        <v>9</v>
      </c>
      <c r="V138" s="20">
        <v>9</v>
      </c>
      <c r="W138" s="20">
        <v>9</v>
      </c>
      <c r="X138" s="20">
        <v>9</v>
      </c>
      <c r="Y138" s="20">
        <v>9</v>
      </c>
      <c r="Z138" s="20">
        <v>9</v>
      </c>
      <c r="AA138" s="20">
        <v>9</v>
      </c>
      <c r="AB138" s="20">
        <v>9</v>
      </c>
      <c r="AC138" s="20">
        <v>9</v>
      </c>
      <c r="AD138" s="20">
        <v>9</v>
      </c>
      <c r="AE138" s="20">
        <v>9</v>
      </c>
      <c r="AF138" s="20">
        <v>9</v>
      </c>
      <c r="AG138" s="20">
        <v>9</v>
      </c>
      <c r="AH138" s="20">
        <v>9</v>
      </c>
      <c r="AI138" s="20">
        <v>8</v>
      </c>
      <c r="AJ138" s="20">
        <v>8</v>
      </c>
      <c r="AK138" s="20">
        <v>8</v>
      </c>
      <c r="AL138" s="20">
        <v>8</v>
      </c>
    </row>
    <row r="139" spans="1:39">
      <c r="A139" s="22">
        <v>101</v>
      </c>
      <c r="B139" s="17" t="s">
        <v>349</v>
      </c>
      <c r="C139" s="6">
        <v>952</v>
      </c>
      <c r="D139" s="6">
        <v>954</v>
      </c>
      <c r="E139" s="6">
        <v>954</v>
      </c>
      <c r="F139" s="6">
        <v>951</v>
      </c>
      <c r="G139" s="6">
        <v>948</v>
      </c>
      <c r="H139" s="6">
        <v>950</v>
      </c>
      <c r="I139" s="6">
        <v>949</v>
      </c>
      <c r="J139" s="6">
        <v>947</v>
      </c>
      <c r="K139" s="6">
        <v>949</v>
      </c>
      <c r="L139" s="6">
        <v>949</v>
      </c>
      <c r="M139" s="6">
        <v>949</v>
      </c>
      <c r="N139" s="6">
        <v>949</v>
      </c>
      <c r="O139" s="6">
        <v>944</v>
      </c>
      <c r="P139" s="6">
        <v>944</v>
      </c>
      <c r="Q139" s="6">
        <v>943</v>
      </c>
      <c r="R139" s="6">
        <v>940</v>
      </c>
      <c r="S139" s="6">
        <v>941</v>
      </c>
      <c r="T139" s="6">
        <v>941</v>
      </c>
      <c r="U139" s="6">
        <v>945</v>
      </c>
      <c r="V139" s="6">
        <v>942</v>
      </c>
      <c r="W139" s="6">
        <v>939</v>
      </c>
      <c r="X139" s="6">
        <v>938</v>
      </c>
      <c r="Y139" s="6">
        <v>939</v>
      </c>
      <c r="Z139" s="6">
        <v>943</v>
      </c>
      <c r="AA139" s="6">
        <v>941</v>
      </c>
      <c r="AB139" s="6">
        <v>942</v>
      </c>
      <c r="AC139" s="6">
        <v>939</v>
      </c>
      <c r="AD139" s="6">
        <v>941</v>
      </c>
      <c r="AE139" s="6">
        <v>946</v>
      </c>
      <c r="AF139" s="6">
        <v>945</v>
      </c>
      <c r="AG139" s="6">
        <v>943</v>
      </c>
      <c r="AH139" s="6">
        <v>945</v>
      </c>
      <c r="AI139" s="6">
        <v>944</v>
      </c>
      <c r="AJ139" s="6">
        <v>942</v>
      </c>
      <c r="AK139" s="6">
        <v>939</v>
      </c>
      <c r="AL139" s="6">
        <v>941</v>
      </c>
      <c r="AM139" s="4"/>
    </row>
    <row r="140" spans="1:39">
      <c r="A140" s="23">
        <v>102</v>
      </c>
      <c r="B140" s="18" t="s">
        <v>350</v>
      </c>
      <c r="C140" s="7">
        <v>90</v>
      </c>
      <c r="D140" s="7">
        <v>89</v>
      </c>
      <c r="E140" s="7">
        <v>89</v>
      </c>
      <c r="F140" s="7">
        <v>89</v>
      </c>
      <c r="G140" s="7">
        <v>89</v>
      </c>
      <c r="H140" s="7">
        <v>90</v>
      </c>
      <c r="I140" s="7">
        <v>91</v>
      </c>
      <c r="J140" s="7">
        <v>91</v>
      </c>
      <c r="K140" s="7">
        <v>91</v>
      </c>
      <c r="L140" s="7">
        <v>91</v>
      </c>
      <c r="M140" s="7">
        <v>91</v>
      </c>
      <c r="N140" s="7">
        <v>91</v>
      </c>
      <c r="O140" s="7">
        <v>91</v>
      </c>
      <c r="P140" s="7">
        <v>91</v>
      </c>
      <c r="Q140" s="7">
        <v>91</v>
      </c>
      <c r="R140" s="7">
        <v>90</v>
      </c>
      <c r="S140" s="7">
        <v>90</v>
      </c>
      <c r="T140" s="7">
        <v>88</v>
      </c>
      <c r="U140" s="7">
        <v>88</v>
      </c>
      <c r="V140" s="7">
        <v>88</v>
      </c>
      <c r="W140" s="7">
        <v>88</v>
      </c>
      <c r="X140" s="7">
        <v>88</v>
      </c>
      <c r="Y140" s="7">
        <v>88</v>
      </c>
      <c r="Z140" s="7">
        <v>89</v>
      </c>
      <c r="AA140" s="7">
        <v>88</v>
      </c>
      <c r="AB140" s="7">
        <v>89</v>
      </c>
      <c r="AC140" s="7">
        <v>89</v>
      </c>
      <c r="AD140" s="7">
        <v>89</v>
      </c>
      <c r="AE140" s="7">
        <v>89</v>
      </c>
      <c r="AF140" s="7">
        <v>89</v>
      </c>
      <c r="AG140" s="7">
        <v>89</v>
      </c>
      <c r="AH140" s="7">
        <v>89</v>
      </c>
      <c r="AI140" s="7">
        <v>89</v>
      </c>
      <c r="AJ140" s="7">
        <v>89</v>
      </c>
      <c r="AK140" s="7">
        <v>89</v>
      </c>
      <c r="AL140" s="7">
        <v>89</v>
      </c>
      <c r="AM140" s="4"/>
    </row>
    <row r="141" spans="1:39">
      <c r="A141" s="23">
        <v>103</v>
      </c>
      <c r="B141" s="18" t="s">
        <v>351</v>
      </c>
      <c r="C141" s="7">
        <v>3</v>
      </c>
      <c r="D141" s="7">
        <v>3</v>
      </c>
      <c r="E141" s="7">
        <v>3</v>
      </c>
      <c r="F141" s="7">
        <v>3</v>
      </c>
      <c r="G141" s="7">
        <v>3</v>
      </c>
      <c r="H141" s="7">
        <v>3</v>
      </c>
      <c r="I141" s="7">
        <v>3</v>
      </c>
      <c r="J141" s="7">
        <v>3</v>
      </c>
      <c r="K141" s="7">
        <v>3</v>
      </c>
      <c r="L141" s="7">
        <v>3</v>
      </c>
      <c r="M141" s="7">
        <v>3</v>
      </c>
      <c r="N141" s="7">
        <v>3</v>
      </c>
      <c r="O141" s="7">
        <v>3</v>
      </c>
      <c r="P141" s="7">
        <v>3</v>
      </c>
      <c r="Q141" s="7">
        <v>3</v>
      </c>
      <c r="R141" s="7">
        <v>3</v>
      </c>
      <c r="S141" s="7">
        <v>3</v>
      </c>
      <c r="T141" s="7">
        <v>3</v>
      </c>
      <c r="U141" s="7">
        <v>3</v>
      </c>
      <c r="V141" s="7">
        <v>3</v>
      </c>
      <c r="W141" s="7">
        <v>3</v>
      </c>
      <c r="X141" s="7">
        <v>3</v>
      </c>
      <c r="Y141" s="7">
        <v>3</v>
      </c>
      <c r="Z141" s="7">
        <v>3</v>
      </c>
      <c r="AA141" s="7">
        <v>3</v>
      </c>
      <c r="AB141" s="7">
        <v>3</v>
      </c>
      <c r="AC141" s="7">
        <v>3</v>
      </c>
      <c r="AD141" s="7">
        <v>3</v>
      </c>
      <c r="AE141" s="7">
        <v>3</v>
      </c>
      <c r="AF141" s="7">
        <v>3</v>
      </c>
      <c r="AG141" s="7">
        <v>3</v>
      </c>
      <c r="AH141" s="7">
        <v>3</v>
      </c>
      <c r="AI141" s="7">
        <v>3</v>
      </c>
      <c r="AJ141" s="7">
        <v>3</v>
      </c>
      <c r="AK141" s="7">
        <v>3</v>
      </c>
      <c r="AL141" s="7">
        <v>3</v>
      </c>
      <c r="AM141" s="4"/>
    </row>
    <row r="142" spans="1:39">
      <c r="A142" s="23">
        <v>201</v>
      </c>
      <c r="B142" s="18" t="s">
        <v>352</v>
      </c>
      <c r="C142" s="7">
        <v>9</v>
      </c>
      <c r="D142" s="7">
        <v>9</v>
      </c>
      <c r="E142" s="7">
        <v>9</v>
      </c>
      <c r="F142" s="7">
        <v>9</v>
      </c>
      <c r="G142" s="7">
        <v>9</v>
      </c>
      <c r="H142" s="7">
        <v>9</v>
      </c>
      <c r="I142" s="7">
        <v>10</v>
      </c>
      <c r="J142" s="7">
        <v>10</v>
      </c>
      <c r="K142" s="7">
        <v>9</v>
      </c>
      <c r="L142" s="7">
        <v>9</v>
      </c>
      <c r="M142" s="7">
        <v>9</v>
      </c>
      <c r="N142" s="7">
        <v>9</v>
      </c>
      <c r="O142" s="7">
        <v>8</v>
      </c>
      <c r="P142" s="7">
        <v>9</v>
      </c>
      <c r="Q142" s="7">
        <v>9</v>
      </c>
      <c r="R142" s="7">
        <v>9</v>
      </c>
      <c r="S142" s="7">
        <v>9</v>
      </c>
      <c r="T142" s="7">
        <v>9</v>
      </c>
      <c r="U142" s="7">
        <v>9</v>
      </c>
      <c r="V142" s="7">
        <v>9</v>
      </c>
      <c r="W142" s="7">
        <v>9</v>
      </c>
      <c r="X142" s="7">
        <v>9</v>
      </c>
      <c r="Y142" s="7">
        <v>9</v>
      </c>
      <c r="Z142" s="7">
        <v>9</v>
      </c>
      <c r="AA142" s="7">
        <v>9</v>
      </c>
      <c r="AB142" s="7">
        <v>9</v>
      </c>
      <c r="AC142" s="7">
        <v>9</v>
      </c>
      <c r="AD142" s="7">
        <v>9</v>
      </c>
      <c r="AE142" s="7">
        <v>9</v>
      </c>
      <c r="AF142" s="7">
        <v>9</v>
      </c>
      <c r="AG142" s="7">
        <v>9</v>
      </c>
      <c r="AH142" s="7">
        <v>9</v>
      </c>
      <c r="AI142" s="7">
        <v>9</v>
      </c>
      <c r="AJ142" s="7">
        <v>9</v>
      </c>
      <c r="AK142" s="7">
        <v>9</v>
      </c>
      <c r="AL142" s="7">
        <v>9</v>
      </c>
      <c r="AM142" s="4"/>
    </row>
    <row r="143" spans="1:39">
      <c r="A143" s="23">
        <v>202</v>
      </c>
      <c r="B143" s="18" t="s">
        <v>353</v>
      </c>
      <c r="C143" s="7">
        <v>16</v>
      </c>
      <c r="D143" s="7">
        <v>16</v>
      </c>
      <c r="E143" s="7">
        <v>16</v>
      </c>
      <c r="F143" s="7">
        <v>16</v>
      </c>
      <c r="G143" s="7">
        <v>16</v>
      </c>
      <c r="H143" s="7">
        <v>16</v>
      </c>
      <c r="I143" s="7">
        <v>16</v>
      </c>
      <c r="J143" s="7">
        <v>16</v>
      </c>
      <c r="K143" s="7">
        <v>16</v>
      </c>
      <c r="L143" s="7">
        <v>16</v>
      </c>
      <c r="M143" s="7">
        <v>16</v>
      </c>
      <c r="N143" s="7">
        <v>16</v>
      </c>
      <c r="O143" s="7">
        <v>16</v>
      </c>
      <c r="P143" s="7">
        <v>17</v>
      </c>
      <c r="Q143" s="7">
        <v>17</v>
      </c>
      <c r="R143" s="7">
        <v>17</v>
      </c>
      <c r="S143" s="7">
        <v>17</v>
      </c>
      <c r="T143" s="7">
        <v>17</v>
      </c>
      <c r="U143" s="7">
        <v>17</v>
      </c>
      <c r="V143" s="7">
        <v>17</v>
      </c>
      <c r="W143" s="7">
        <v>18</v>
      </c>
      <c r="X143" s="7">
        <v>18</v>
      </c>
      <c r="Y143" s="7">
        <v>19</v>
      </c>
      <c r="Z143" s="7">
        <v>19</v>
      </c>
      <c r="AA143" s="7">
        <v>19</v>
      </c>
      <c r="AB143" s="7">
        <v>20</v>
      </c>
      <c r="AC143" s="7">
        <v>20</v>
      </c>
      <c r="AD143" s="7">
        <v>20</v>
      </c>
      <c r="AE143" s="7">
        <v>20</v>
      </c>
      <c r="AF143" s="7">
        <v>20</v>
      </c>
      <c r="AG143" s="7">
        <v>18</v>
      </c>
      <c r="AH143" s="7">
        <v>18</v>
      </c>
      <c r="AI143" s="7">
        <v>18</v>
      </c>
      <c r="AJ143" s="7">
        <v>18</v>
      </c>
      <c r="AK143" s="7">
        <v>18</v>
      </c>
      <c r="AL143" s="7">
        <v>18</v>
      </c>
      <c r="AM143" s="4"/>
    </row>
    <row r="144" spans="1:39">
      <c r="A144" s="23">
        <v>203</v>
      </c>
      <c r="B144" s="18" t="s">
        <v>354</v>
      </c>
      <c r="C144" s="7">
        <v>33</v>
      </c>
      <c r="D144" s="7">
        <v>33</v>
      </c>
      <c r="E144" s="7">
        <v>33</v>
      </c>
      <c r="F144" s="7">
        <v>33</v>
      </c>
      <c r="G144" s="7">
        <v>33</v>
      </c>
      <c r="H144" s="7">
        <v>33</v>
      </c>
      <c r="I144" s="7">
        <v>33</v>
      </c>
      <c r="J144" s="7">
        <v>33</v>
      </c>
      <c r="K144" s="7">
        <v>33</v>
      </c>
      <c r="L144" s="7">
        <v>33</v>
      </c>
      <c r="M144" s="7">
        <v>33</v>
      </c>
      <c r="N144" s="7">
        <v>33</v>
      </c>
      <c r="O144" s="7">
        <v>33</v>
      </c>
      <c r="P144" s="7">
        <v>33</v>
      </c>
      <c r="Q144" s="7">
        <v>33</v>
      </c>
      <c r="R144" s="7">
        <v>33</v>
      </c>
      <c r="S144" s="7">
        <v>34</v>
      </c>
      <c r="T144" s="7">
        <v>34</v>
      </c>
      <c r="U144" s="7">
        <v>34</v>
      </c>
      <c r="V144" s="7">
        <v>35</v>
      </c>
      <c r="W144" s="7">
        <v>35</v>
      </c>
      <c r="X144" s="7">
        <v>35</v>
      </c>
      <c r="Y144" s="7">
        <v>35</v>
      </c>
      <c r="Z144" s="7">
        <v>35</v>
      </c>
      <c r="AA144" s="7">
        <v>35</v>
      </c>
      <c r="AB144" s="7">
        <v>35</v>
      </c>
      <c r="AC144" s="7">
        <v>35</v>
      </c>
      <c r="AD144" s="7">
        <v>35</v>
      </c>
      <c r="AE144" s="7">
        <v>35</v>
      </c>
      <c r="AF144" s="7">
        <v>35</v>
      </c>
      <c r="AG144" s="7">
        <v>35</v>
      </c>
      <c r="AH144" s="7">
        <v>35</v>
      </c>
      <c r="AI144" s="7">
        <v>35</v>
      </c>
      <c r="AJ144" s="7">
        <v>35</v>
      </c>
      <c r="AK144" s="7">
        <v>35</v>
      </c>
      <c r="AL144" s="7">
        <v>35</v>
      </c>
      <c r="AM144" s="4"/>
    </row>
    <row r="145" spans="1:39">
      <c r="A145" s="23">
        <v>204</v>
      </c>
      <c r="B145" s="18" t="s">
        <v>355</v>
      </c>
      <c r="C145" s="7">
        <v>7</v>
      </c>
      <c r="D145" s="7">
        <v>7</v>
      </c>
      <c r="E145" s="7">
        <v>7</v>
      </c>
      <c r="F145" s="7">
        <v>7</v>
      </c>
      <c r="G145" s="7">
        <v>7</v>
      </c>
      <c r="H145" s="7">
        <v>7</v>
      </c>
      <c r="I145" s="7">
        <v>7</v>
      </c>
      <c r="J145" s="7">
        <v>7</v>
      </c>
      <c r="K145" s="7">
        <v>7</v>
      </c>
      <c r="L145" s="7">
        <v>7</v>
      </c>
      <c r="M145" s="7">
        <v>7</v>
      </c>
      <c r="N145" s="7">
        <v>7</v>
      </c>
      <c r="O145" s="7">
        <v>7</v>
      </c>
      <c r="P145" s="7">
        <v>7</v>
      </c>
      <c r="Q145" s="7">
        <v>7</v>
      </c>
      <c r="R145" s="7">
        <v>7</v>
      </c>
      <c r="S145" s="7">
        <v>7</v>
      </c>
      <c r="T145" s="7">
        <v>7</v>
      </c>
      <c r="U145" s="7">
        <v>7</v>
      </c>
      <c r="V145" s="7">
        <v>7</v>
      </c>
      <c r="W145" s="7">
        <v>7</v>
      </c>
      <c r="X145" s="7">
        <v>7</v>
      </c>
      <c r="Y145" s="7">
        <v>7</v>
      </c>
      <c r="Z145" s="7">
        <v>7</v>
      </c>
      <c r="AA145" s="7">
        <v>7</v>
      </c>
      <c r="AB145" s="7">
        <v>7</v>
      </c>
      <c r="AC145" s="7">
        <v>7</v>
      </c>
      <c r="AD145" s="7">
        <v>7</v>
      </c>
      <c r="AE145" s="7">
        <v>7</v>
      </c>
      <c r="AF145" s="7">
        <v>7</v>
      </c>
      <c r="AG145" s="7">
        <v>7</v>
      </c>
      <c r="AH145" s="7">
        <v>7</v>
      </c>
      <c r="AI145" s="7">
        <v>7</v>
      </c>
      <c r="AJ145" s="7">
        <v>7</v>
      </c>
      <c r="AK145" s="7">
        <v>7</v>
      </c>
      <c r="AL145" s="7">
        <v>7</v>
      </c>
      <c r="AM145" s="4"/>
    </row>
    <row r="146" spans="1:39">
      <c r="A146" s="23">
        <v>205</v>
      </c>
      <c r="B146" s="18" t="s">
        <v>356</v>
      </c>
      <c r="C146" s="7">
        <v>10</v>
      </c>
      <c r="D146" s="7">
        <v>10</v>
      </c>
      <c r="E146" s="7">
        <v>10</v>
      </c>
      <c r="F146" s="7">
        <v>10</v>
      </c>
      <c r="G146" s="7">
        <v>10</v>
      </c>
      <c r="H146" s="7">
        <v>10</v>
      </c>
      <c r="I146" s="7">
        <v>9</v>
      </c>
      <c r="J146" s="7">
        <v>9</v>
      </c>
      <c r="K146" s="7">
        <v>9</v>
      </c>
      <c r="L146" s="7">
        <v>9</v>
      </c>
      <c r="M146" s="7">
        <v>9</v>
      </c>
      <c r="N146" s="7">
        <v>9</v>
      </c>
      <c r="O146" s="7">
        <v>9</v>
      </c>
      <c r="P146" s="7">
        <v>9</v>
      </c>
      <c r="Q146" s="7">
        <v>9</v>
      </c>
      <c r="R146" s="7">
        <v>9</v>
      </c>
      <c r="S146" s="7">
        <v>9</v>
      </c>
      <c r="T146" s="7">
        <v>9</v>
      </c>
      <c r="U146" s="7">
        <v>9</v>
      </c>
      <c r="V146" s="7">
        <v>9</v>
      </c>
      <c r="W146" s="7">
        <v>10</v>
      </c>
      <c r="X146" s="7">
        <v>10</v>
      </c>
      <c r="Y146" s="7">
        <v>10</v>
      </c>
      <c r="Z146" s="7">
        <v>9</v>
      </c>
      <c r="AA146" s="7">
        <v>9</v>
      </c>
      <c r="AB146" s="7">
        <v>9</v>
      </c>
      <c r="AC146" s="7">
        <v>9</v>
      </c>
      <c r="AD146" s="7">
        <v>9</v>
      </c>
      <c r="AE146" s="7">
        <v>9</v>
      </c>
      <c r="AF146" s="7">
        <v>9</v>
      </c>
      <c r="AG146" s="7">
        <v>9</v>
      </c>
      <c r="AH146" s="7">
        <v>9</v>
      </c>
      <c r="AI146" s="7">
        <v>10</v>
      </c>
      <c r="AJ146" s="7">
        <v>10</v>
      </c>
      <c r="AK146" s="7">
        <v>10</v>
      </c>
      <c r="AL146" s="7">
        <v>10</v>
      </c>
      <c r="AM146" s="4"/>
    </row>
    <row r="147" spans="1:39">
      <c r="A147" s="23">
        <v>206</v>
      </c>
      <c r="B147" s="18" t="s">
        <v>357</v>
      </c>
      <c r="C147" s="7">
        <v>58</v>
      </c>
      <c r="D147" s="7">
        <v>60</v>
      </c>
      <c r="E147" s="7">
        <v>61</v>
      </c>
      <c r="F147" s="7">
        <v>61</v>
      </c>
      <c r="G147" s="7">
        <v>62</v>
      </c>
      <c r="H147" s="7">
        <v>62</v>
      </c>
      <c r="I147" s="7">
        <v>62</v>
      </c>
      <c r="J147" s="7">
        <v>62</v>
      </c>
      <c r="K147" s="7">
        <v>62</v>
      </c>
      <c r="L147" s="7">
        <v>62</v>
      </c>
      <c r="M147" s="7">
        <v>62</v>
      </c>
      <c r="N147" s="7">
        <v>62</v>
      </c>
      <c r="O147" s="7">
        <v>61</v>
      </c>
      <c r="P147" s="7">
        <v>61</v>
      </c>
      <c r="Q147" s="7">
        <v>61</v>
      </c>
      <c r="R147" s="7">
        <v>61</v>
      </c>
      <c r="S147" s="7">
        <v>61</v>
      </c>
      <c r="T147" s="7">
        <v>61</v>
      </c>
      <c r="U147" s="7">
        <v>61</v>
      </c>
      <c r="V147" s="7">
        <v>61</v>
      </c>
      <c r="W147" s="7">
        <v>62</v>
      </c>
      <c r="X147" s="7">
        <v>64</v>
      </c>
      <c r="Y147" s="7">
        <v>63</v>
      </c>
      <c r="Z147" s="7">
        <v>63</v>
      </c>
      <c r="AA147" s="7">
        <v>65</v>
      </c>
      <c r="AB147" s="7">
        <v>65</v>
      </c>
      <c r="AC147" s="7">
        <v>65</v>
      </c>
      <c r="AD147" s="7">
        <v>65</v>
      </c>
      <c r="AE147" s="7">
        <v>66</v>
      </c>
      <c r="AF147" s="7">
        <v>66</v>
      </c>
      <c r="AG147" s="7">
        <v>66</v>
      </c>
      <c r="AH147" s="7">
        <v>66</v>
      </c>
      <c r="AI147" s="7">
        <v>66</v>
      </c>
      <c r="AJ147" s="7">
        <v>66</v>
      </c>
      <c r="AK147" s="7">
        <v>66</v>
      </c>
      <c r="AL147" s="7">
        <v>66</v>
      </c>
      <c r="AM147" s="4"/>
    </row>
    <row r="148" spans="1:39">
      <c r="A148" s="23">
        <v>207</v>
      </c>
      <c r="B148" s="18" t="s">
        <v>358</v>
      </c>
      <c r="C148" s="7">
        <v>66</v>
      </c>
      <c r="D148" s="7">
        <v>66</v>
      </c>
      <c r="E148" s="7">
        <v>66</v>
      </c>
      <c r="F148" s="7">
        <v>68</v>
      </c>
      <c r="G148" s="7">
        <v>71</v>
      </c>
      <c r="H148" s="7">
        <v>71</v>
      </c>
      <c r="I148" s="7">
        <v>72</v>
      </c>
      <c r="J148" s="7">
        <v>72</v>
      </c>
      <c r="K148" s="7">
        <v>71</v>
      </c>
      <c r="L148" s="7">
        <v>70</v>
      </c>
      <c r="M148" s="7">
        <v>70</v>
      </c>
      <c r="N148" s="7">
        <v>70</v>
      </c>
      <c r="O148" s="7">
        <v>70</v>
      </c>
      <c r="P148" s="7">
        <v>68</v>
      </c>
      <c r="Q148" s="7">
        <v>69</v>
      </c>
      <c r="R148" s="7">
        <v>69</v>
      </c>
      <c r="S148" s="7">
        <v>69</v>
      </c>
      <c r="T148" s="7">
        <v>69</v>
      </c>
      <c r="U148" s="7">
        <v>69</v>
      </c>
      <c r="V148" s="7">
        <v>68</v>
      </c>
      <c r="W148" s="7">
        <v>69</v>
      </c>
      <c r="X148" s="7">
        <v>69</v>
      </c>
      <c r="Y148" s="7">
        <v>69</v>
      </c>
      <c r="Z148" s="7">
        <v>69</v>
      </c>
      <c r="AA148" s="7">
        <v>69</v>
      </c>
      <c r="AB148" s="7">
        <v>69</v>
      </c>
      <c r="AC148" s="7">
        <v>69</v>
      </c>
      <c r="AD148" s="7">
        <v>70</v>
      </c>
      <c r="AE148" s="7">
        <v>70</v>
      </c>
      <c r="AF148" s="7">
        <v>70</v>
      </c>
      <c r="AG148" s="7">
        <v>70</v>
      </c>
      <c r="AH148" s="7">
        <v>70</v>
      </c>
      <c r="AI148" s="7">
        <v>70</v>
      </c>
      <c r="AJ148" s="7">
        <v>71</v>
      </c>
      <c r="AK148" s="7">
        <v>71</v>
      </c>
      <c r="AL148" s="7">
        <v>69</v>
      </c>
      <c r="AM148" s="4"/>
    </row>
    <row r="149" spans="1:39">
      <c r="A149" s="23">
        <v>208</v>
      </c>
      <c r="B149" s="18" t="s">
        <v>359</v>
      </c>
      <c r="C149" s="7">
        <v>138</v>
      </c>
      <c r="D149" s="7">
        <v>136</v>
      </c>
      <c r="E149" s="7">
        <v>136</v>
      </c>
      <c r="F149" s="7">
        <v>136</v>
      </c>
      <c r="G149" s="7">
        <v>135</v>
      </c>
      <c r="H149" s="7">
        <v>134</v>
      </c>
      <c r="I149" s="7">
        <v>132</v>
      </c>
      <c r="J149" s="7">
        <v>135</v>
      </c>
      <c r="K149" s="7">
        <v>134</v>
      </c>
      <c r="L149" s="7">
        <v>135</v>
      </c>
      <c r="M149" s="7">
        <v>136</v>
      </c>
      <c r="N149" s="7">
        <v>136</v>
      </c>
      <c r="O149" s="7">
        <v>136</v>
      </c>
      <c r="P149" s="7">
        <v>139</v>
      </c>
      <c r="Q149" s="7">
        <v>139</v>
      </c>
      <c r="R149" s="7">
        <v>139</v>
      </c>
      <c r="S149" s="7">
        <v>137</v>
      </c>
      <c r="T149" s="7">
        <v>134</v>
      </c>
      <c r="U149" s="7">
        <v>133</v>
      </c>
      <c r="V149" s="7">
        <v>131</v>
      </c>
      <c r="W149" s="7">
        <v>133</v>
      </c>
      <c r="X149" s="7">
        <v>132</v>
      </c>
      <c r="Y149" s="7">
        <v>133</v>
      </c>
      <c r="Z149" s="7">
        <v>133</v>
      </c>
      <c r="AA149" s="7">
        <v>136</v>
      </c>
      <c r="AB149" s="7">
        <v>137</v>
      </c>
      <c r="AC149" s="7">
        <v>138</v>
      </c>
      <c r="AD149" s="7">
        <v>135</v>
      </c>
      <c r="AE149" s="7">
        <v>136</v>
      </c>
      <c r="AF149" s="7">
        <v>136</v>
      </c>
      <c r="AG149" s="7">
        <v>136</v>
      </c>
      <c r="AH149" s="7">
        <v>134</v>
      </c>
      <c r="AI149" s="7">
        <v>133</v>
      </c>
      <c r="AJ149" s="7">
        <v>132</v>
      </c>
      <c r="AK149" s="7">
        <v>131</v>
      </c>
      <c r="AL149" s="7">
        <v>133</v>
      </c>
      <c r="AM149" s="4"/>
    </row>
    <row r="150" spans="1:39">
      <c r="A150" s="23">
        <v>211</v>
      </c>
      <c r="B150" s="18" t="s">
        <v>360</v>
      </c>
      <c r="C150" s="7">
        <v>30</v>
      </c>
      <c r="D150" s="7">
        <v>30</v>
      </c>
      <c r="E150" s="7">
        <v>30</v>
      </c>
      <c r="F150" s="7">
        <v>30</v>
      </c>
      <c r="G150" s="7">
        <v>30</v>
      </c>
      <c r="H150" s="7">
        <v>30</v>
      </c>
      <c r="I150" s="7">
        <v>30</v>
      </c>
      <c r="J150" s="7">
        <v>30</v>
      </c>
      <c r="K150" s="7">
        <v>30</v>
      </c>
      <c r="L150" s="7">
        <v>30</v>
      </c>
      <c r="M150" s="7">
        <v>30</v>
      </c>
      <c r="N150" s="7">
        <v>30</v>
      </c>
      <c r="O150" s="7">
        <v>30</v>
      </c>
      <c r="P150" s="7">
        <v>30</v>
      </c>
      <c r="Q150" s="7">
        <v>30</v>
      </c>
      <c r="R150" s="7">
        <v>30</v>
      </c>
      <c r="S150" s="7">
        <v>30</v>
      </c>
      <c r="T150" s="7">
        <v>30</v>
      </c>
      <c r="U150" s="7">
        <v>31</v>
      </c>
      <c r="V150" s="7">
        <v>31</v>
      </c>
      <c r="W150" s="7">
        <v>31</v>
      </c>
      <c r="X150" s="7">
        <v>31</v>
      </c>
      <c r="Y150" s="7">
        <v>31</v>
      </c>
      <c r="Z150" s="7">
        <v>32</v>
      </c>
      <c r="AA150" s="7">
        <v>32</v>
      </c>
      <c r="AB150" s="7">
        <v>32</v>
      </c>
      <c r="AC150" s="7">
        <v>32</v>
      </c>
      <c r="AD150" s="7">
        <v>32</v>
      </c>
      <c r="AE150" s="7">
        <v>32</v>
      </c>
      <c r="AF150" s="7">
        <v>32</v>
      </c>
      <c r="AG150" s="7">
        <v>32</v>
      </c>
      <c r="AH150" s="7">
        <v>31</v>
      </c>
      <c r="AI150" s="7">
        <v>31</v>
      </c>
      <c r="AJ150" s="7">
        <v>31</v>
      </c>
      <c r="AK150" s="7">
        <v>29</v>
      </c>
      <c r="AL150" s="7">
        <v>29</v>
      </c>
      <c r="AM150" s="4"/>
    </row>
    <row r="151" spans="1:39">
      <c r="A151" s="23">
        <v>212</v>
      </c>
      <c r="B151" s="18" t="s">
        <v>361</v>
      </c>
      <c r="C151" s="7">
        <v>1</v>
      </c>
      <c r="D151" s="7">
        <v>1</v>
      </c>
      <c r="E151" s="7">
        <v>1</v>
      </c>
      <c r="F151" s="7">
        <v>1</v>
      </c>
      <c r="G151" s="7">
        <v>1</v>
      </c>
      <c r="H151" s="7">
        <v>1</v>
      </c>
      <c r="I151" s="7">
        <v>1</v>
      </c>
      <c r="J151" s="7">
        <v>1</v>
      </c>
      <c r="K151" s="7">
        <v>1</v>
      </c>
      <c r="L151" s="7">
        <v>1</v>
      </c>
      <c r="M151" s="7">
        <v>1</v>
      </c>
      <c r="N151" s="7">
        <v>1</v>
      </c>
      <c r="O151" s="7">
        <v>1</v>
      </c>
      <c r="P151" s="7">
        <v>1</v>
      </c>
      <c r="Q151" s="7">
        <v>1</v>
      </c>
      <c r="R151" s="7">
        <v>1</v>
      </c>
      <c r="S151" s="7">
        <v>1</v>
      </c>
      <c r="T151" s="7">
        <v>1</v>
      </c>
      <c r="U151" s="7">
        <v>1</v>
      </c>
      <c r="V151" s="7">
        <v>1</v>
      </c>
      <c r="W151" s="7">
        <v>1</v>
      </c>
      <c r="X151" s="7">
        <v>1</v>
      </c>
      <c r="Y151" s="7">
        <v>1</v>
      </c>
      <c r="Z151" s="7">
        <v>1</v>
      </c>
      <c r="AA151" s="7">
        <v>1</v>
      </c>
      <c r="AB151" s="7">
        <v>1</v>
      </c>
      <c r="AC151" s="7">
        <v>1</v>
      </c>
      <c r="AD151" s="7">
        <v>1</v>
      </c>
      <c r="AE151" s="7">
        <v>1</v>
      </c>
      <c r="AF151" s="7">
        <v>1</v>
      </c>
      <c r="AG151" s="7">
        <v>1</v>
      </c>
      <c r="AH151" s="7">
        <v>1</v>
      </c>
      <c r="AI151" s="7">
        <v>1</v>
      </c>
      <c r="AJ151" s="7">
        <v>1</v>
      </c>
      <c r="AK151" s="7">
        <v>1</v>
      </c>
      <c r="AL151" s="7">
        <v>1</v>
      </c>
      <c r="AM151" s="4"/>
    </row>
    <row r="152" spans="1:39">
      <c r="A152" s="23">
        <v>213</v>
      </c>
      <c r="B152" s="18" t="s">
        <v>362</v>
      </c>
      <c r="C152" s="7">
        <v>16</v>
      </c>
      <c r="D152" s="7">
        <v>16</v>
      </c>
      <c r="E152" s="7">
        <v>16</v>
      </c>
      <c r="F152" s="7">
        <v>16</v>
      </c>
      <c r="G152" s="7">
        <v>15</v>
      </c>
      <c r="H152" s="7">
        <v>15</v>
      </c>
      <c r="I152" s="7">
        <v>15</v>
      </c>
      <c r="J152" s="7">
        <v>15</v>
      </c>
      <c r="K152" s="7">
        <v>15</v>
      </c>
      <c r="L152" s="7">
        <v>15</v>
      </c>
      <c r="M152" s="7">
        <v>15</v>
      </c>
      <c r="N152" s="7">
        <v>15</v>
      </c>
      <c r="O152" s="7">
        <v>15</v>
      </c>
      <c r="P152" s="7">
        <v>15</v>
      </c>
      <c r="Q152" s="7">
        <v>15</v>
      </c>
      <c r="R152" s="7">
        <v>15</v>
      </c>
      <c r="S152" s="7">
        <v>15</v>
      </c>
      <c r="T152" s="7">
        <v>15</v>
      </c>
      <c r="U152" s="7">
        <v>15</v>
      </c>
      <c r="V152" s="7">
        <v>15</v>
      </c>
      <c r="W152" s="7">
        <v>15</v>
      </c>
      <c r="X152" s="7">
        <v>15</v>
      </c>
      <c r="Y152" s="7">
        <v>15</v>
      </c>
      <c r="Z152" s="7">
        <v>15</v>
      </c>
      <c r="AA152" s="7">
        <v>15</v>
      </c>
      <c r="AB152" s="7">
        <v>15</v>
      </c>
      <c r="AC152" s="7">
        <v>15</v>
      </c>
      <c r="AD152" s="7">
        <v>15</v>
      </c>
      <c r="AE152" s="7">
        <v>15</v>
      </c>
      <c r="AF152" s="7">
        <v>15</v>
      </c>
      <c r="AG152" s="7">
        <v>15</v>
      </c>
      <c r="AH152" s="7">
        <v>15</v>
      </c>
      <c r="AI152" s="7">
        <v>15</v>
      </c>
      <c r="AJ152" s="7">
        <v>15</v>
      </c>
      <c r="AK152" s="7">
        <v>15</v>
      </c>
      <c r="AL152" s="7">
        <v>15</v>
      </c>
      <c r="AM152" s="4"/>
    </row>
    <row r="153" spans="1:39">
      <c r="A153" s="23">
        <v>214</v>
      </c>
      <c r="B153" s="18" t="s">
        <v>363</v>
      </c>
      <c r="C153" s="7">
        <v>8</v>
      </c>
      <c r="D153" s="7">
        <v>8</v>
      </c>
      <c r="E153" s="7">
        <v>8</v>
      </c>
      <c r="F153" s="7">
        <v>8</v>
      </c>
      <c r="G153" s="7">
        <v>8</v>
      </c>
      <c r="H153" s="7">
        <v>8</v>
      </c>
      <c r="I153" s="7">
        <v>8</v>
      </c>
      <c r="J153" s="7">
        <v>8</v>
      </c>
      <c r="K153" s="7">
        <v>8</v>
      </c>
      <c r="L153" s="7">
        <v>8</v>
      </c>
      <c r="M153" s="7">
        <v>8</v>
      </c>
      <c r="N153" s="7">
        <v>8</v>
      </c>
      <c r="O153" s="7">
        <v>8</v>
      </c>
      <c r="P153" s="7">
        <v>8</v>
      </c>
      <c r="Q153" s="7">
        <v>8</v>
      </c>
      <c r="R153" s="7">
        <v>8</v>
      </c>
      <c r="S153" s="7">
        <v>8</v>
      </c>
      <c r="T153" s="7">
        <v>8</v>
      </c>
      <c r="U153" s="7">
        <v>8</v>
      </c>
      <c r="V153" s="7">
        <v>8</v>
      </c>
      <c r="W153" s="7">
        <v>8</v>
      </c>
      <c r="X153" s="7">
        <v>8</v>
      </c>
      <c r="Y153" s="7">
        <v>7</v>
      </c>
      <c r="Z153" s="7">
        <v>7</v>
      </c>
      <c r="AA153" s="7">
        <v>7</v>
      </c>
      <c r="AB153" s="7">
        <v>7</v>
      </c>
      <c r="AC153" s="7">
        <v>7</v>
      </c>
      <c r="AD153" s="7">
        <v>7</v>
      </c>
      <c r="AE153" s="7">
        <v>7</v>
      </c>
      <c r="AF153" s="7">
        <v>8</v>
      </c>
      <c r="AG153" s="7">
        <v>8</v>
      </c>
      <c r="AH153" s="7">
        <v>8</v>
      </c>
      <c r="AI153" s="7">
        <v>8</v>
      </c>
      <c r="AJ153" s="7">
        <v>8</v>
      </c>
      <c r="AK153" s="7">
        <v>8</v>
      </c>
      <c r="AL153" s="7">
        <v>8</v>
      </c>
      <c r="AM153" s="4"/>
    </row>
    <row r="154" spans="1:39">
      <c r="A154" s="23">
        <v>215</v>
      </c>
      <c r="B154" s="18" t="s">
        <v>364</v>
      </c>
      <c r="C154" s="7">
        <v>50</v>
      </c>
      <c r="D154" s="7">
        <v>50</v>
      </c>
      <c r="E154" s="7">
        <v>49</v>
      </c>
      <c r="F154" s="7">
        <v>50</v>
      </c>
      <c r="G154" s="7">
        <v>50</v>
      </c>
      <c r="H154" s="7">
        <v>50</v>
      </c>
      <c r="I154" s="7">
        <v>50</v>
      </c>
      <c r="J154" s="7">
        <v>50</v>
      </c>
      <c r="K154" s="7">
        <v>51</v>
      </c>
      <c r="L154" s="7">
        <v>51</v>
      </c>
      <c r="M154" s="7">
        <v>51</v>
      </c>
      <c r="N154" s="7">
        <v>51</v>
      </c>
      <c r="O154" s="7">
        <v>50</v>
      </c>
      <c r="P154" s="7">
        <v>51</v>
      </c>
      <c r="Q154" s="7">
        <v>50</v>
      </c>
      <c r="R154" s="7">
        <v>51</v>
      </c>
      <c r="S154" s="7">
        <v>51</v>
      </c>
      <c r="T154" s="7">
        <v>51</v>
      </c>
      <c r="U154" s="7">
        <v>52</v>
      </c>
      <c r="V154" s="7">
        <v>52</v>
      </c>
      <c r="W154" s="7">
        <v>51</v>
      </c>
      <c r="X154" s="7">
        <v>51</v>
      </c>
      <c r="Y154" s="7">
        <v>51</v>
      </c>
      <c r="Z154" s="7">
        <v>51</v>
      </c>
      <c r="AA154" s="7">
        <v>52</v>
      </c>
      <c r="AB154" s="7">
        <v>52</v>
      </c>
      <c r="AC154" s="7">
        <v>53</v>
      </c>
      <c r="AD154" s="7">
        <v>53</v>
      </c>
      <c r="AE154" s="7">
        <v>53</v>
      </c>
      <c r="AF154" s="7">
        <v>53</v>
      </c>
      <c r="AG154" s="7">
        <v>53</v>
      </c>
      <c r="AH154" s="7">
        <v>53</v>
      </c>
      <c r="AI154" s="7">
        <v>53</v>
      </c>
      <c r="AJ154" s="7">
        <v>53</v>
      </c>
      <c r="AK154" s="7">
        <v>53</v>
      </c>
      <c r="AL154" s="7">
        <v>53</v>
      </c>
      <c r="AM154" s="4"/>
    </row>
    <row r="155" spans="1:39">
      <c r="A155" s="23">
        <v>216</v>
      </c>
      <c r="B155" s="18" t="s">
        <v>365</v>
      </c>
      <c r="C155" s="7">
        <v>8</v>
      </c>
      <c r="D155" s="7">
        <v>8</v>
      </c>
      <c r="E155" s="7">
        <v>8</v>
      </c>
      <c r="F155" s="7">
        <v>8</v>
      </c>
      <c r="G155" s="7">
        <v>8</v>
      </c>
      <c r="H155" s="7">
        <v>8</v>
      </c>
      <c r="I155" s="7">
        <v>8</v>
      </c>
      <c r="J155" s="7">
        <v>8</v>
      </c>
      <c r="K155" s="7">
        <v>8</v>
      </c>
      <c r="L155" s="7">
        <v>8</v>
      </c>
      <c r="M155" s="7">
        <v>8</v>
      </c>
      <c r="N155" s="7">
        <v>8</v>
      </c>
      <c r="O155" s="7">
        <v>9</v>
      </c>
      <c r="P155" s="7">
        <v>9</v>
      </c>
      <c r="Q155" s="7">
        <v>9</v>
      </c>
      <c r="R155" s="7">
        <v>8</v>
      </c>
      <c r="S155" s="7">
        <v>8</v>
      </c>
      <c r="T155" s="7">
        <v>7</v>
      </c>
      <c r="U155" s="7">
        <v>7</v>
      </c>
      <c r="V155" s="7">
        <v>8</v>
      </c>
      <c r="W155" s="7">
        <v>8</v>
      </c>
      <c r="X155" s="7">
        <v>8</v>
      </c>
      <c r="Y155" s="7">
        <v>8</v>
      </c>
      <c r="Z155" s="7">
        <v>8</v>
      </c>
      <c r="AA155" s="7">
        <v>8</v>
      </c>
      <c r="AB155" s="7">
        <v>8</v>
      </c>
      <c r="AC155" s="7">
        <v>8</v>
      </c>
      <c r="AD155" s="7">
        <v>8</v>
      </c>
      <c r="AE155" s="7">
        <v>8</v>
      </c>
      <c r="AF155" s="7">
        <v>9</v>
      </c>
      <c r="AG155" s="7">
        <v>9</v>
      </c>
      <c r="AH155" s="7">
        <v>9</v>
      </c>
      <c r="AI155" s="7">
        <v>9</v>
      </c>
      <c r="AJ155" s="7">
        <v>9</v>
      </c>
      <c r="AK155" s="7">
        <v>9</v>
      </c>
      <c r="AL155" s="7">
        <v>9</v>
      </c>
      <c r="AM155" s="4"/>
    </row>
    <row r="156" spans="1:39">
      <c r="A156" s="23">
        <v>217</v>
      </c>
      <c r="B156" s="18" t="s">
        <v>366</v>
      </c>
      <c r="C156" s="7">
        <v>32</v>
      </c>
      <c r="D156" s="7">
        <v>32</v>
      </c>
      <c r="E156" s="7">
        <v>32</v>
      </c>
      <c r="F156" s="7">
        <v>31</v>
      </c>
      <c r="G156" s="7">
        <v>31</v>
      </c>
      <c r="H156" s="7">
        <v>31</v>
      </c>
      <c r="I156" s="7">
        <v>31</v>
      </c>
      <c r="J156" s="7">
        <v>31</v>
      </c>
      <c r="K156" s="7">
        <v>31</v>
      </c>
      <c r="L156" s="7">
        <v>31</v>
      </c>
      <c r="M156" s="7">
        <v>31</v>
      </c>
      <c r="N156" s="7">
        <v>31</v>
      </c>
      <c r="O156" s="7">
        <v>29</v>
      </c>
      <c r="P156" s="7">
        <v>30</v>
      </c>
      <c r="Q156" s="7">
        <v>30</v>
      </c>
      <c r="R156" s="7">
        <v>30</v>
      </c>
      <c r="S156" s="7">
        <v>31</v>
      </c>
      <c r="T156" s="7">
        <v>31</v>
      </c>
      <c r="U156" s="7">
        <v>31</v>
      </c>
      <c r="V156" s="7">
        <v>31</v>
      </c>
      <c r="W156" s="7">
        <v>30</v>
      </c>
      <c r="X156" s="7">
        <v>30</v>
      </c>
      <c r="Y156" s="7">
        <v>30</v>
      </c>
      <c r="Z156" s="7">
        <v>30</v>
      </c>
      <c r="AA156" s="7">
        <v>30</v>
      </c>
      <c r="AB156" s="7">
        <v>30</v>
      </c>
      <c r="AC156" s="7">
        <v>30</v>
      </c>
      <c r="AD156" s="7">
        <v>30</v>
      </c>
      <c r="AE156" s="7">
        <v>30</v>
      </c>
      <c r="AF156" s="7">
        <v>31</v>
      </c>
      <c r="AG156" s="7">
        <v>31</v>
      </c>
      <c r="AH156" s="7">
        <v>31</v>
      </c>
      <c r="AI156" s="7">
        <v>31</v>
      </c>
      <c r="AJ156" s="7">
        <v>31</v>
      </c>
      <c r="AK156" s="7">
        <v>31</v>
      </c>
      <c r="AL156" s="7">
        <v>31</v>
      </c>
      <c r="AM156" s="4"/>
    </row>
    <row r="157" spans="1:39">
      <c r="A157" s="23">
        <v>218</v>
      </c>
      <c r="B157" s="18" t="s">
        <v>367</v>
      </c>
      <c r="C157" s="7">
        <v>51</v>
      </c>
      <c r="D157" s="7">
        <v>50</v>
      </c>
      <c r="E157" s="7">
        <v>50</v>
      </c>
      <c r="F157" s="7">
        <v>50</v>
      </c>
      <c r="G157" s="7">
        <v>51</v>
      </c>
      <c r="H157" s="7">
        <v>51</v>
      </c>
      <c r="I157" s="7">
        <v>52</v>
      </c>
      <c r="J157" s="7">
        <v>52</v>
      </c>
      <c r="K157" s="7">
        <v>52</v>
      </c>
      <c r="L157" s="7">
        <v>52</v>
      </c>
      <c r="M157" s="7">
        <v>52</v>
      </c>
      <c r="N157" s="7">
        <v>51</v>
      </c>
      <c r="O157" s="7">
        <v>51</v>
      </c>
      <c r="P157" s="7">
        <v>51</v>
      </c>
      <c r="Q157" s="7">
        <v>53</v>
      </c>
      <c r="R157" s="7">
        <v>53</v>
      </c>
      <c r="S157" s="7">
        <v>52</v>
      </c>
      <c r="T157" s="7">
        <v>52</v>
      </c>
      <c r="U157" s="7">
        <v>54</v>
      </c>
      <c r="V157" s="7">
        <v>54</v>
      </c>
      <c r="W157" s="7">
        <v>54</v>
      </c>
      <c r="X157" s="7">
        <v>54</v>
      </c>
      <c r="Y157" s="7">
        <v>52</v>
      </c>
      <c r="Z157" s="7">
        <v>52</v>
      </c>
      <c r="AA157" s="7">
        <v>52</v>
      </c>
      <c r="AB157" s="7">
        <v>49</v>
      </c>
      <c r="AC157" s="7">
        <v>49</v>
      </c>
      <c r="AD157" s="7">
        <v>47</v>
      </c>
      <c r="AE157" s="7">
        <v>49</v>
      </c>
      <c r="AF157" s="7">
        <v>49</v>
      </c>
      <c r="AG157" s="7">
        <v>49</v>
      </c>
      <c r="AH157" s="7">
        <v>48</v>
      </c>
      <c r="AI157" s="7">
        <v>46</v>
      </c>
      <c r="AJ157" s="7">
        <v>46</v>
      </c>
      <c r="AK157" s="7">
        <v>46</v>
      </c>
      <c r="AL157" s="7">
        <v>46</v>
      </c>
      <c r="AM157" s="4"/>
    </row>
    <row r="158" spans="1:39">
      <c r="A158" s="23">
        <v>219</v>
      </c>
      <c r="B158" s="18" t="s">
        <v>368</v>
      </c>
      <c r="C158" s="7">
        <v>21</v>
      </c>
      <c r="D158" s="7">
        <v>21</v>
      </c>
      <c r="E158" s="7">
        <v>21</v>
      </c>
      <c r="F158" s="7">
        <v>21</v>
      </c>
      <c r="G158" s="7">
        <v>21</v>
      </c>
      <c r="H158" s="7">
        <v>21</v>
      </c>
      <c r="I158" s="7">
        <v>21</v>
      </c>
      <c r="J158" s="7">
        <v>21</v>
      </c>
      <c r="K158" s="7">
        <v>21</v>
      </c>
      <c r="L158" s="7">
        <v>21</v>
      </c>
      <c r="M158" s="7">
        <v>21</v>
      </c>
      <c r="N158" s="7">
        <v>21</v>
      </c>
      <c r="O158" s="7">
        <v>21</v>
      </c>
      <c r="P158" s="7">
        <v>21</v>
      </c>
      <c r="Q158" s="7">
        <v>21</v>
      </c>
      <c r="R158" s="7">
        <v>21</v>
      </c>
      <c r="S158" s="7">
        <v>22</v>
      </c>
      <c r="T158" s="7">
        <v>22</v>
      </c>
      <c r="U158" s="7">
        <v>22</v>
      </c>
      <c r="V158" s="7">
        <v>22</v>
      </c>
      <c r="W158" s="7">
        <v>22</v>
      </c>
      <c r="X158" s="7">
        <v>22</v>
      </c>
      <c r="Y158" s="7">
        <v>22</v>
      </c>
      <c r="Z158" s="7">
        <v>22</v>
      </c>
      <c r="AA158" s="7">
        <v>22</v>
      </c>
      <c r="AB158" s="7">
        <v>22</v>
      </c>
      <c r="AC158" s="7">
        <v>22</v>
      </c>
      <c r="AD158" s="7">
        <v>22</v>
      </c>
      <c r="AE158" s="7">
        <v>22</v>
      </c>
      <c r="AF158" s="7">
        <v>22</v>
      </c>
      <c r="AG158" s="7">
        <v>22</v>
      </c>
      <c r="AH158" s="7">
        <v>22</v>
      </c>
      <c r="AI158" s="7">
        <v>22</v>
      </c>
      <c r="AJ158" s="7">
        <v>22</v>
      </c>
      <c r="AK158" s="7">
        <v>22</v>
      </c>
      <c r="AL158" s="7">
        <v>22</v>
      </c>
      <c r="AM158" s="4"/>
    </row>
    <row r="159" spans="1:39">
      <c r="A159" s="23">
        <v>220</v>
      </c>
      <c r="B159" s="18" t="s">
        <v>369</v>
      </c>
      <c r="C159" s="7">
        <v>7</v>
      </c>
      <c r="D159" s="7">
        <v>7</v>
      </c>
      <c r="E159" s="7">
        <v>7</v>
      </c>
      <c r="F159" s="7">
        <v>7</v>
      </c>
      <c r="G159" s="7">
        <v>7</v>
      </c>
      <c r="H159" s="7">
        <v>7</v>
      </c>
      <c r="I159" s="7">
        <v>7</v>
      </c>
      <c r="J159" s="7">
        <v>7</v>
      </c>
      <c r="K159" s="7">
        <v>7</v>
      </c>
      <c r="L159" s="7">
        <v>7</v>
      </c>
      <c r="M159" s="7">
        <v>7</v>
      </c>
      <c r="N159" s="7">
        <v>7</v>
      </c>
      <c r="O159" s="7">
        <v>7</v>
      </c>
      <c r="P159" s="7">
        <v>7</v>
      </c>
      <c r="Q159" s="7">
        <v>6</v>
      </c>
      <c r="R159" s="7">
        <v>7</v>
      </c>
      <c r="S159" s="7">
        <v>7</v>
      </c>
      <c r="T159" s="7">
        <v>7</v>
      </c>
      <c r="U159" s="7">
        <v>7</v>
      </c>
      <c r="V159" s="7">
        <v>7</v>
      </c>
      <c r="W159" s="7">
        <v>7</v>
      </c>
      <c r="X159" s="7">
        <v>7</v>
      </c>
      <c r="Y159" s="7">
        <v>7</v>
      </c>
      <c r="Z159" s="7">
        <v>7</v>
      </c>
      <c r="AA159" s="7">
        <v>7</v>
      </c>
      <c r="AB159" s="7">
        <v>7</v>
      </c>
      <c r="AC159" s="7">
        <v>7</v>
      </c>
      <c r="AD159" s="7">
        <v>7</v>
      </c>
      <c r="AE159" s="7">
        <v>7</v>
      </c>
      <c r="AF159" s="7">
        <v>7</v>
      </c>
      <c r="AG159" s="7">
        <v>8</v>
      </c>
      <c r="AH159" s="7">
        <v>8</v>
      </c>
      <c r="AI159" s="7">
        <v>8</v>
      </c>
      <c r="AJ159" s="7">
        <v>8</v>
      </c>
      <c r="AK159" s="7">
        <v>8</v>
      </c>
      <c r="AL159" s="7">
        <v>8</v>
      </c>
      <c r="AM159" s="4"/>
    </row>
    <row r="160" spans="1:39">
      <c r="A160" s="23">
        <v>221</v>
      </c>
      <c r="B160" s="18" t="s">
        <v>370</v>
      </c>
      <c r="C160" s="7">
        <v>41</v>
      </c>
      <c r="D160" s="7">
        <v>42</v>
      </c>
      <c r="E160" s="7">
        <v>42</v>
      </c>
      <c r="F160" s="7">
        <v>42</v>
      </c>
      <c r="G160" s="7">
        <v>42</v>
      </c>
      <c r="H160" s="7">
        <v>42</v>
      </c>
      <c r="I160" s="7">
        <v>42</v>
      </c>
      <c r="J160" s="7">
        <v>42</v>
      </c>
      <c r="K160" s="7">
        <v>42</v>
      </c>
      <c r="L160" s="7">
        <v>42</v>
      </c>
      <c r="M160" s="7">
        <v>42</v>
      </c>
      <c r="N160" s="7">
        <v>40</v>
      </c>
      <c r="O160" s="7">
        <v>39</v>
      </c>
      <c r="P160" s="7">
        <v>38</v>
      </c>
      <c r="Q160" s="7">
        <v>38</v>
      </c>
      <c r="R160" s="7">
        <v>39</v>
      </c>
      <c r="S160" s="7">
        <v>40</v>
      </c>
      <c r="T160" s="7">
        <v>40</v>
      </c>
      <c r="U160" s="7">
        <v>40</v>
      </c>
      <c r="V160" s="7">
        <v>38</v>
      </c>
      <c r="W160" s="7">
        <v>36</v>
      </c>
      <c r="X160" s="7">
        <v>36</v>
      </c>
      <c r="Y160" s="7">
        <v>36</v>
      </c>
      <c r="Z160" s="7">
        <v>36</v>
      </c>
      <c r="AA160" s="7">
        <v>36</v>
      </c>
      <c r="AB160" s="7">
        <v>36</v>
      </c>
      <c r="AC160" s="7">
        <v>37</v>
      </c>
      <c r="AD160" s="7">
        <v>37</v>
      </c>
      <c r="AE160" s="7">
        <v>36</v>
      </c>
      <c r="AF160" s="7">
        <v>36</v>
      </c>
      <c r="AG160" s="7">
        <v>37</v>
      </c>
      <c r="AH160" s="7">
        <v>38</v>
      </c>
      <c r="AI160" s="7">
        <v>39</v>
      </c>
      <c r="AJ160" s="7">
        <v>39</v>
      </c>
      <c r="AK160" s="7">
        <v>39</v>
      </c>
      <c r="AL160" s="7">
        <v>39</v>
      </c>
      <c r="AM160" s="4"/>
    </row>
    <row r="161" spans="1:39">
      <c r="A161" s="23">
        <v>222</v>
      </c>
      <c r="B161" s="18" t="s">
        <v>371</v>
      </c>
      <c r="C161" s="7">
        <v>129</v>
      </c>
      <c r="D161" s="7">
        <v>128</v>
      </c>
      <c r="E161" s="7">
        <v>128</v>
      </c>
      <c r="F161" s="7">
        <v>133</v>
      </c>
      <c r="G161" s="7">
        <v>133</v>
      </c>
      <c r="H161" s="7">
        <v>133</v>
      </c>
      <c r="I161" s="7">
        <v>133</v>
      </c>
      <c r="J161" s="7">
        <v>133</v>
      </c>
      <c r="K161" s="7">
        <v>130</v>
      </c>
      <c r="L161" s="7">
        <v>130</v>
      </c>
      <c r="M161" s="7">
        <v>128</v>
      </c>
      <c r="N161" s="7">
        <v>127</v>
      </c>
      <c r="O161" s="7">
        <v>124</v>
      </c>
      <c r="P161" s="7">
        <v>120</v>
      </c>
      <c r="Q161" s="7">
        <v>121</v>
      </c>
      <c r="R161" s="7">
        <v>117</v>
      </c>
      <c r="S161" s="7">
        <v>117</v>
      </c>
      <c r="T161" s="7">
        <v>117</v>
      </c>
      <c r="U161" s="7">
        <v>117</v>
      </c>
      <c r="V161" s="7">
        <v>118</v>
      </c>
      <c r="W161" s="7">
        <v>118</v>
      </c>
      <c r="X161" s="7">
        <v>117</v>
      </c>
      <c r="Y161" s="7">
        <v>118</v>
      </c>
      <c r="Z161" s="7">
        <v>119</v>
      </c>
      <c r="AA161" s="7">
        <v>119</v>
      </c>
      <c r="AB161" s="7">
        <v>123</v>
      </c>
      <c r="AC161" s="7">
        <v>123</v>
      </c>
      <c r="AD161" s="7">
        <v>123</v>
      </c>
      <c r="AE161" s="7">
        <v>125</v>
      </c>
      <c r="AF161" s="7">
        <v>126</v>
      </c>
      <c r="AG161" s="7">
        <v>126</v>
      </c>
      <c r="AH161" s="7">
        <v>125</v>
      </c>
      <c r="AI161" s="7">
        <v>125</v>
      </c>
      <c r="AJ161" s="7">
        <v>125</v>
      </c>
      <c r="AK161" s="7">
        <v>125</v>
      </c>
      <c r="AL161" s="7">
        <v>127</v>
      </c>
      <c r="AM161" s="4"/>
    </row>
    <row r="162" spans="1:39">
      <c r="A162" s="23">
        <v>223</v>
      </c>
      <c r="B162" s="18" t="s">
        <v>372</v>
      </c>
      <c r="C162" s="7">
        <v>13</v>
      </c>
      <c r="D162" s="7">
        <v>13</v>
      </c>
      <c r="E162" s="7">
        <v>13</v>
      </c>
      <c r="F162" s="7">
        <v>13</v>
      </c>
      <c r="G162" s="7">
        <v>13</v>
      </c>
      <c r="H162" s="7">
        <v>13</v>
      </c>
      <c r="I162" s="7">
        <v>13</v>
      </c>
      <c r="J162" s="7">
        <v>13</v>
      </c>
      <c r="K162" s="7">
        <v>13</v>
      </c>
      <c r="L162" s="7">
        <v>13</v>
      </c>
      <c r="M162" s="7">
        <v>13</v>
      </c>
      <c r="N162" s="7">
        <v>13</v>
      </c>
      <c r="O162" s="7">
        <v>13</v>
      </c>
      <c r="P162" s="7">
        <v>13</v>
      </c>
      <c r="Q162" s="7">
        <v>13</v>
      </c>
      <c r="R162" s="7">
        <v>13</v>
      </c>
      <c r="S162" s="7">
        <v>13</v>
      </c>
      <c r="T162" s="7">
        <v>13</v>
      </c>
      <c r="U162" s="7">
        <v>13</v>
      </c>
      <c r="V162" s="7">
        <v>13</v>
      </c>
      <c r="W162" s="7">
        <v>13</v>
      </c>
      <c r="X162" s="7">
        <v>13</v>
      </c>
      <c r="Y162" s="7">
        <v>13</v>
      </c>
      <c r="Z162" s="7">
        <v>13</v>
      </c>
      <c r="AA162" s="7">
        <v>11</v>
      </c>
      <c r="AB162" s="7">
        <v>11</v>
      </c>
      <c r="AC162" s="7">
        <v>11</v>
      </c>
      <c r="AD162" s="7">
        <v>11</v>
      </c>
      <c r="AE162" s="7">
        <v>11</v>
      </c>
      <c r="AF162" s="7">
        <v>11</v>
      </c>
      <c r="AG162" s="7">
        <v>11</v>
      </c>
      <c r="AH162" s="7">
        <v>11</v>
      </c>
      <c r="AI162" s="7">
        <v>11</v>
      </c>
      <c r="AJ162" s="7">
        <v>11</v>
      </c>
      <c r="AK162" s="7">
        <v>11</v>
      </c>
      <c r="AL162" s="7">
        <v>11</v>
      </c>
      <c r="AM162" s="4"/>
    </row>
    <row r="163" spans="1:39">
      <c r="A163" s="23">
        <v>224</v>
      </c>
      <c r="B163" s="18" t="s">
        <v>373</v>
      </c>
      <c r="C163" s="7">
        <v>7</v>
      </c>
      <c r="D163" s="7">
        <v>7</v>
      </c>
      <c r="E163" s="7">
        <v>7</v>
      </c>
      <c r="F163" s="7">
        <v>7</v>
      </c>
      <c r="G163" s="7">
        <v>7</v>
      </c>
      <c r="H163" s="7">
        <v>7</v>
      </c>
      <c r="I163" s="7">
        <v>7</v>
      </c>
      <c r="J163" s="7">
        <v>7</v>
      </c>
      <c r="K163" s="7">
        <v>7</v>
      </c>
      <c r="L163" s="7">
        <v>7</v>
      </c>
      <c r="M163" s="7">
        <v>7</v>
      </c>
      <c r="N163" s="7">
        <v>7</v>
      </c>
      <c r="O163" s="7">
        <v>7</v>
      </c>
      <c r="P163" s="7">
        <v>7</v>
      </c>
      <c r="Q163" s="7">
        <v>8</v>
      </c>
      <c r="R163" s="7">
        <v>8</v>
      </c>
      <c r="S163" s="7">
        <v>8</v>
      </c>
      <c r="T163" s="7">
        <v>8</v>
      </c>
      <c r="U163" s="7">
        <v>8</v>
      </c>
      <c r="V163" s="7">
        <v>6</v>
      </c>
      <c r="W163" s="7">
        <v>6</v>
      </c>
      <c r="X163" s="7">
        <v>6</v>
      </c>
      <c r="Y163" s="7">
        <v>6</v>
      </c>
      <c r="Z163" s="7">
        <v>6</v>
      </c>
      <c r="AA163" s="7">
        <v>6</v>
      </c>
      <c r="AB163" s="7">
        <v>6</v>
      </c>
      <c r="AC163" s="7">
        <v>6</v>
      </c>
      <c r="AD163" s="7">
        <v>6</v>
      </c>
      <c r="AE163" s="7">
        <v>6</v>
      </c>
      <c r="AF163" s="7">
        <v>6</v>
      </c>
      <c r="AG163" s="7">
        <v>6</v>
      </c>
      <c r="AH163" s="7">
        <v>8</v>
      </c>
      <c r="AI163" s="7">
        <v>8</v>
      </c>
      <c r="AJ163" s="7">
        <v>8</v>
      </c>
      <c r="AK163" s="7">
        <v>8</v>
      </c>
      <c r="AL163" s="7">
        <v>8</v>
      </c>
      <c r="AM163" s="4"/>
    </row>
    <row r="164" spans="1:39">
      <c r="A164" s="23">
        <v>225</v>
      </c>
      <c r="B164" s="18" t="s">
        <v>374</v>
      </c>
      <c r="C164" s="7">
        <v>295</v>
      </c>
      <c r="D164" s="7">
        <v>301</v>
      </c>
      <c r="E164" s="7">
        <v>300</v>
      </c>
      <c r="F164" s="7">
        <v>300</v>
      </c>
      <c r="G164" s="7">
        <v>300</v>
      </c>
      <c r="H164" s="7">
        <v>302</v>
      </c>
      <c r="I164" s="7">
        <v>301</v>
      </c>
      <c r="J164" s="7">
        <v>295</v>
      </c>
      <c r="K164" s="7">
        <v>296</v>
      </c>
      <c r="L164" s="7">
        <v>296</v>
      </c>
      <c r="M164" s="7">
        <v>297</v>
      </c>
      <c r="N164" s="7">
        <v>305</v>
      </c>
      <c r="O164" s="7">
        <v>301</v>
      </c>
      <c r="P164" s="7">
        <v>296</v>
      </c>
      <c r="Q164" s="7">
        <v>296</v>
      </c>
      <c r="R164" s="7">
        <v>296</v>
      </c>
      <c r="S164" s="7">
        <v>293</v>
      </c>
      <c r="T164" s="7">
        <v>292</v>
      </c>
      <c r="U164" s="7">
        <v>290</v>
      </c>
      <c r="V164" s="7">
        <v>292</v>
      </c>
      <c r="W164" s="7">
        <v>294</v>
      </c>
      <c r="X164" s="7">
        <v>295</v>
      </c>
      <c r="Y164" s="7">
        <v>294</v>
      </c>
      <c r="Z164" s="7">
        <v>295</v>
      </c>
      <c r="AA164" s="7">
        <v>293</v>
      </c>
      <c r="AB164" s="7">
        <v>294</v>
      </c>
      <c r="AC164" s="7">
        <v>291</v>
      </c>
      <c r="AD164" s="7">
        <v>288</v>
      </c>
      <c r="AE164" s="7">
        <v>285</v>
      </c>
      <c r="AF164" s="7">
        <v>285</v>
      </c>
      <c r="AG164" s="7">
        <v>283</v>
      </c>
      <c r="AH164" s="7">
        <v>281</v>
      </c>
      <c r="AI164" s="7">
        <v>283</v>
      </c>
      <c r="AJ164" s="7">
        <v>284</v>
      </c>
      <c r="AK164" s="7">
        <v>279</v>
      </c>
      <c r="AL164" s="7">
        <v>279</v>
      </c>
      <c r="AM164" s="4"/>
    </row>
    <row r="165" spans="1:39">
      <c r="A165" s="23">
        <v>226</v>
      </c>
      <c r="B165" s="18" t="s">
        <v>375</v>
      </c>
      <c r="C165" s="7">
        <v>250</v>
      </c>
      <c r="D165" s="7">
        <v>253</v>
      </c>
      <c r="E165" s="7">
        <v>254</v>
      </c>
      <c r="F165" s="7">
        <v>253</v>
      </c>
      <c r="G165" s="7">
        <v>255</v>
      </c>
      <c r="H165" s="7">
        <v>255</v>
      </c>
      <c r="I165" s="7">
        <v>255</v>
      </c>
      <c r="J165" s="7">
        <v>258</v>
      </c>
      <c r="K165" s="7">
        <v>258</v>
      </c>
      <c r="L165" s="7">
        <v>261</v>
      </c>
      <c r="M165" s="7">
        <v>261</v>
      </c>
      <c r="N165" s="7">
        <v>258</v>
      </c>
      <c r="O165" s="7">
        <v>253</v>
      </c>
      <c r="P165" s="7">
        <v>249</v>
      </c>
      <c r="Q165" s="7">
        <v>243</v>
      </c>
      <c r="R165" s="7">
        <v>247</v>
      </c>
      <c r="S165" s="7">
        <v>248</v>
      </c>
      <c r="T165" s="7">
        <v>249</v>
      </c>
      <c r="U165" s="7">
        <v>252</v>
      </c>
      <c r="V165" s="7">
        <v>250</v>
      </c>
      <c r="W165" s="7">
        <v>251</v>
      </c>
      <c r="X165" s="7">
        <v>246</v>
      </c>
      <c r="Y165" s="7">
        <v>245</v>
      </c>
      <c r="Z165" s="7">
        <v>243</v>
      </c>
      <c r="AA165" s="7">
        <v>242</v>
      </c>
      <c r="AB165" s="7">
        <v>247</v>
      </c>
      <c r="AC165" s="7">
        <v>251</v>
      </c>
      <c r="AD165" s="7">
        <v>253</v>
      </c>
      <c r="AE165" s="7">
        <v>254</v>
      </c>
      <c r="AF165" s="7">
        <v>252</v>
      </c>
      <c r="AG165" s="7">
        <v>250</v>
      </c>
      <c r="AH165" s="7">
        <v>245</v>
      </c>
      <c r="AI165" s="7">
        <v>246</v>
      </c>
      <c r="AJ165" s="7">
        <v>246</v>
      </c>
      <c r="AK165" s="7">
        <v>251</v>
      </c>
      <c r="AL165" s="7">
        <v>249</v>
      </c>
      <c r="AM165" s="4"/>
    </row>
    <row r="166" spans="1:39">
      <c r="A166" s="23">
        <v>302</v>
      </c>
      <c r="B166" s="18" t="s">
        <v>376</v>
      </c>
      <c r="C166" s="7">
        <v>2</v>
      </c>
      <c r="D166" s="7">
        <v>2</v>
      </c>
      <c r="E166" s="7">
        <v>2</v>
      </c>
      <c r="F166" s="7">
        <v>2</v>
      </c>
      <c r="G166" s="7">
        <v>2</v>
      </c>
      <c r="H166" s="7">
        <v>2</v>
      </c>
      <c r="I166" s="7">
        <v>2</v>
      </c>
      <c r="J166" s="7">
        <v>2</v>
      </c>
      <c r="K166" s="7">
        <v>2</v>
      </c>
      <c r="L166" s="7">
        <v>2</v>
      </c>
      <c r="M166" s="7">
        <v>2</v>
      </c>
      <c r="N166" s="7">
        <v>2</v>
      </c>
      <c r="O166" s="7">
        <v>2</v>
      </c>
      <c r="P166" s="7">
        <v>1</v>
      </c>
      <c r="Q166" s="7">
        <v>1</v>
      </c>
      <c r="R166" s="7">
        <v>1</v>
      </c>
      <c r="S166" s="7">
        <v>1</v>
      </c>
      <c r="T166" s="7">
        <v>1</v>
      </c>
      <c r="U166" s="7">
        <v>1</v>
      </c>
      <c r="V166" s="7">
        <v>1</v>
      </c>
      <c r="W166" s="7">
        <v>1</v>
      </c>
      <c r="X166" s="7">
        <v>1</v>
      </c>
      <c r="Y166" s="7">
        <v>1</v>
      </c>
      <c r="Z166" s="7">
        <v>1</v>
      </c>
      <c r="AA166" s="7">
        <v>1</v>
      </c>
      <c r="AB166" s="7">
        <v>1</v>
      </c>
      <c r="AC166" s="7">
        <v>1</v>
      </c>
      <c r="AD166" s="7">
        <v>1</v>
      </c>
      <c r="AE166" s="7">
        <v>1</v>
      </c>
      <c r="AF166" s="7">
        <v>1</v>
      </c>
      <c r="AG166" s="7">
        <v>1</v>
      </c>
      <c r="AH166" s="7">
        <v>1</v>
      </c>
      <c r="AI166" s="7">
        <v>1</v>
      </c>
      <c r="AJ166" s="7">
        <v>1</v>
      </c>
      <c r="AK166" s="7">
        <v>1</v>
      </c>
      <c r="AL166" s="7">
        <v>1</v>
      </c>
      <c r="AM166" s="4"/>
    </row>
    <row r="167" spans="1:39">
      <c r="A167" s="23">
        <v>303</v>
      </c>
      <c r="B167" s="18" t="s">
        <v>377</v>
      </c>
      <c r="C167" s="7">
        <v>1</v>
      </c>
      <c r="D167" s="7">
        <v>1</v>
      </c>
      <c r="E167" s="7">
        <v>1</v>
      </c>
      <c r="F167" s="7">
        <v>1</v>
      </c>
      <c r="G167" s="7">
        <v>1</v>
      </c>
      <c r="H167" s="7">
        <v>1</v>
      </c>
      <c r="I167" s="7">
        <v>1</v>
      </c>
      <c r="J167" s="7">
        <v>1</v>
      </c>
      <c r="K167" s="7">
        <v>1</v>
      </c>
      <c r="L167" s="7">
        <v>1</v>
      </c>
      <c r="M167" s="7">
        <v>1</v>
      </c>
      <c r="N167" s="7">
        <v>1</v>
      </c>
      <c r="O167" s="7">
        <v>1</v>
      </c>
      <c r="P167" s="7">
        <v>1</v>
      </c>
      <c r="Q167" s="7">
        <v>1</v>
      </c>
      <c r="R167" s="7">
        <v>1</v>
      </c>
      <c r="S167" s="7">
        <v>1</v>
      </c>
      <c r="T167" s="7">
        <v>1</v>
      </c>
      <c r="U167" s="7">
        <v>1</v>
      </c>
      <c r="V167" s="7">
        <v>1</v>
      </c>
      <c r="W167" s="7">
        <v>1</v>
      </c>
      <c r="X167" s="7">
        <v>1</v>
      </c>
      <c r="Y167" s="7">
        <v>1</v>
      </c>
      <c r="Z167" s="7">
        <v>1</v>
      </c>
      <c r="AA167" s="7">
        <v>1</v>
      </c>
      <c r="AB167" s="7">
        <v>1</v>
      </c>
      <c r="AC167" s="7">
        <v>1</v>
      </c>
      <c r="AD167" s="7">
        <v>1</v>
      </c>
      <c r="AE167" s="7">
        <v>1</v>
      </c>
      <c r="AF167" s="7">
        <v>1</v>
      </c>
      <c r="AG167" s="7">
        <v>1</v>
      </c>
      <c r="AH167" s="7">
        <v>1</v>
      </c>
      <c r="AI167" s="7">
        <v>1</v>
      </c>
      <c r="AJ167" s="7">
        <v>1</v>
      </c>
      <c r="AK167" s="7">
        <v>1</v>
      </c>
      <c r="AL167" s="7">
        <v>1</v>
      </c>
      <c r="AM167" s="4"/>
    </row>
    <row r="168" spans="1:39">
      <c r="A168" s="23">
        <v>304</v>
      </c>
      <c r="B168" s="18" t="s">
        <v>378</v>
      </c>
      <c r="C168" s="7">
        <v>3</v>
      </c>
      <c r="D168" s="7">
        <v>3</v>
      </c>
      <c r="E168" s="7">
        <v>3</v>
      </c>
      <c r="F168" s="7">
        <v>3</v>
      </c>
      <c r="G168" s="7">
        <v>3</v>
      </c>
      <c r="H168" s="7">
        <v>3</v>
      </c>
      <c r="I168" s="7">
        <v>3</v>
      </c>
      <c r="J168" s="7">
        <v>3</v>
      </c>
      <c r="K168" s="7">
        <v>3</v>
      </c>
      <c r="L168" s="7">
        <v>3</v>
      </c>
      <c r="M168" s="7">
        <v>3</v>
      </c>
      <c r="N168" s="7">
        <v>3</v>
      </c>
      <c r="O168" s="7">
        <v>3</v>
      </c>
      <c r="P168" s="7">
        <v>3</v>
      </c>
      <c r="Q168" s="7">
        <v>3</v>
      </c>
      <c r="R168" s="7">
        <v>3</v>
      </c>
      <c r="S168" s="7">
        <v>3</v>
      </c>
      <c r="T168" s="7">
        <v>3</v>
      </c>
      <c r="U168" s="7">
        <v>3</v>
      </c>
      <c r="V168" s="7">
        <v>3</v>
      </c>
      <c r="W168" s="7">
        <v>3</v>
      </c>
      <c r="X168" s="7">
        <v>3</v>
      </c>
      <c r="Y168" s="7">
        <v>3</v>
      </c>
      <c r="Z168" s="7">
        <v>3</v>
      </c>
      <c r="AA168" s="7">
        <v>3</v>
      </c>
      <c r="AB168" s="7">
        <v>3</v>
      </c>
      <c r="AC168" s="7">
        <v>3</v>
      </c>
      <c r="AD168" s="7">
        <v>3</v>
      </c>
      <c r="AE168" s="7">
        <v>3</v>
      </c>
      <c r="AF168" s="7">
        <v>3</v>
      </c>
      <c r="AG168" s="7">
        <v>3</v>
      </c>
      <c r="AH168" s="7">
        <v>3</v>
      </c>
      <c r="AI168" s="7">
        <v>3</v>
      </c>
      <c r="AJ168" s="7">
        <v>3</v>
      </c>
      <c r="AK168" s="7">
        <v>3</v>
      </c>
      <c r="AL168" s="7">
        <v>3</v>
      </c>
      <c r="AM168" s="4"/>
    </row>
    <row r="169" spans="1:39">
      <c r="A169" s="23">
        <v>307</v>
      </c>
      <c r="B169" s="18" t="s">
        <v>379</v>
      </c>
      <c r="C169" s="7">
        <v>29</v>
      </c>
      <c r="D169" s="7">
        <v>29</v>
      </c>
      <c r="E169" s="7">
        <v>29</v>
      </c>
      <c r="F169" s="7">
        <v>29</v>
      </c>
      <c r="G169" s="7">
        <v>29</v>
      </c>
      <c r="H169" s="7">
        <v>28</v>
      </c>
      <c r="I169" s="7">
        <v>28</v>
      </c>
      <c r="J169" s="7">
        <v>28</v>
      </c>
      <c r="K169" s="7">
        <v>28</v>
      </c>
      <c r="L169" s="7">
        <v>28</v>
      </c>
      <c r="M169" s="7">
        <v>28</v>
      </c>
      <c r="N169" s="7">
        <v>28</v>
      </c>
      <c r="O169" s="7">
        <v>29</v>
      </c>
      <c r="P169" s="7">
        <v>29</v>
      </c>
      <c r="Q169" s="7">
        <v>29</v>
      </c>
      <c r="R169" s="7">
        <v>29</v>
      </c>
      <c r="S169" s="7">
        <v>29</v>
      </c>
      <c r="T169" s="7">
        <v>29</v>
      </c>
      <c r="U169" s="7">
        <v>29</v>
      </c>
      <c r="V169" s="7">
        <v>29</v>
      </c>
      <c r="W169" s="7">
        <v>29</v>
      </c>
      <c r="X169" s="7">
        <v>29</v>
      </c>
      <c r="Y169" s="7">
        <v>29</v>
      </c>
      <c r="Z169" s="7">
        <v>29</v>
      </c>
      <c r="AA169" s="7">
        <v>29</v>
      </c>
      <c r="AB169" s="7">
        <v>30</v>
      </c>
      <c r="AC169" s="7">
        <v>30</v>
      </c>
      <c r="AD169" s="7">
        <v>30</v>
      </c>
      <c r="AE169" s="7">
        <v>30</v>
      </c>
      <c r="AF169" s="7">
        <v>32</v>
      </c>
      <c r="AG169" s="7">
        <v>32</v>
      </c>
      <c r="AH169" s="7">
        <v>32</v>
      </c>
      <c r="AI169" s="7">
        <v>32</v>
      </c>
      <c r="AJ169" s="7">
        <v>32</v>
      </c>
      <c r="AK169" s="7">
        <v>32</v>
      </c>
      <c r="AL169" s="7">
        <v>33</v>
      </c>
      <c r="AM169" s="4"/>
    </row>
    <row r="170" spans="1:39">
      <c r="A170" s="23">
        <v>311</v>
      </c>
      <c r="B170" s="18" t="s">
        <v>380</v>
      </c>
      <c r="C170" s="7">
        <v>39</v>
      </c>
      <c r="D170" s="7">
        <v>39</v>
      </c>
      <c r="E170" s="7">
        <v>39</v>
      </c>
      <c r="F170" s="7">
        <v>39</v>
      </c>
      <c r="G170" s="7">
        <v>39</v>
      </c>
      <c r="H170" s="7">
        <v>39</v>
      </c>
      <c r="I170" s="7">
        <v>39</v>
      </c>
      <c r="J170" s="7">
        <v>38</v>
      </c>
      <c r="K170" s="7">
        <v>38</v>
      </c>
      <c r="L170" s="7">
        <v>38</v>
      </c>
      <c r="M170" s="7">
        <v>38</v>
      </c>
      <c r="N170" s="7">
        <v>38</v>
      </c>
      <c r="O170" s="7">
        <v>38</v>
      </c>
      <c r="P170" s="7">
        <v>38</v>
      </c>
      <c r="Q170" s="7">
        <v>38</v>
      </c>
      <c r="R170" s="7">
        <v>38</v>
      </c>
      <c r="S170" s="7">
        <v>38</v>
      </c>
      <c r="T170" s="7">
        <v>38</v>
      </c>
      <c r="U170" s="7">
        <v>38</v>
      </c>
      <c r="V170" s="7">
        <v>38</v>
      </c>
      <c r="W170" s="7">
        <v>38</v>
      </c>
      <c r="X170" s="7">
        <v>37</v>
      </c>
      <c r="Y170" s="7">
        <v>37</v>
      </c>
      <c r="Z170" s="7">
        <v>37</v>
      </c>
      <c r="AA170" s="7">
        <v>37</v>
      </c>
      <c r="AB170" s="7">
        <v>35</v>
      </c>
      <c r="AC170" s="7">
        <v>35</v>
      </c>
      <c r="AD170" s="7">
        <v>35</v>
      </c>
      <c r="AE170" s="7">
        <v>34</v>
      </c>
      <c r="AF170" s="7">
        <v>34</v>
      </c>
      <c r="AG170" s="7">
        <v>34</v>
      </c>
      <c r="AH170" s="7">
        <v>35</v>
      </c>
      <c r="AI170" s="7">
        <v>35</v>
      </c>
      <c r="AJ170" s="7">
        <v>35</v>
      </c>
      <c r="AK170" s="7">
        <v>35</v>
      </c>
      <c r="AL170" s="7">
        <v>35</v>
      </c>
      <c r="AM170" s="4"/>
    </row>
    <row r="171" spans="1:39">
      <c r="A171" s="23">
        <v>312</v>
      </c>
      <c r="B171" s="18" t="s">
        <v>381</v>
      </c>
      <c r="C171" s="7">
        <v>0</v>
      </c>
      <c r="D171" s="7">
        <v>0</v>
      </c>
      <c r="E171" s="7">
        <v>0</v>
      </c>
      <c r="F171" s="7">
        <v>0</v>
      </c>
      <c r="G171" s="7">
        <v>0</v>
      </c>
      <c r="H171" s="7">
        <v>0</v>
      </c>
      <c r="I171" s="7">
        <v>0</v>
      </c>
      <c r="J171" s="7">
        <v>1</v>
      </c>
      <c r="K171" s="7">
        <v>1</v>
      </c>
      <c r="L171" s="7">
        <v>1</v>
      </c>
      <c r="M171" s="7">
        <v>1</v>
      </c>
      <c r="N171" s="7">
        <v>1</v>
      </c>
      <c r="O171" s="7">
        <v>1</v>
      </c>
      <c r="P171" s="7">
        <v>1</v>
      </c>
      <c r="Q171" s="7">
        <v>1</v>
      </c>
      <c r="R171" s="7">
        <v>1</v>
      </c>
      <c r="S171" s="7">
        <v>1</v>
      </c>
      <c r="T171" s="7">
        <v>1</v>
      </c>
      <c r="U171" s="7">
        <v>1</v>
      </c>
      <c r="V171" s="7">
        <v>1</v>
      </c>
      <c r="W171" s="7">
        <v>1</v>
      </c>
      <c r="X171" s="7">
        <v>1</v>
      </c>
      <c r="Y171" s="7">
        <v>1</v>
      </c>
      <c r="Z171" s="7">
        <v>1</v>
      </c>
      <c r="AA171" s="7">
        <v>1</v>
      </c>
      <c r="AB171" s="7">
        <v>0</v>
      </c>
      <c r="AC171" s="7">
        <v>0</v>
      </c>
      <c r="AD171" s="7">
        <v>0</v>
      </c>
      <c r="AE171" s="7">
        <v>0</v>
      </c>
      <c r="AF171" s="7">
        <v>0</v>
      </c>
      <c r="AG171" s="7">
        <v>0</v>
      </c>
      <c r="AH171" s="7">
        <v>0</v>
      </c>
      <c r="AI171" s="7">
        <v>0</v>
      </c>
      <c r="AJ171" s="7">
        <v>0</v>
      </c>
      <c r="AK171" s="7">
        <v>0</v>
      </c>
      <c r="AL171" s="7">
        <v>1</v>
      </c>
      <c r="AM171" s="4"/>
    </row>
    <row r="172" spans="1:39">
      <c r="A172" s="23">
        <v>314</v>
      </c>
      <c r="B172" s="18" t="s">
        <v>382</v>
      </c>
      <c r="C172" s="7">
        <v>2</v>
      </c>
      <c r="D172" s="7">
        <v>2</v>
      </c>
      <c r="E172" s="7">
        <v>2</v>
      </c>
      <c r="F172" s="7">
        <v>2</v>
      </c>
      <c r="G172" s="7">
        <v>2</v>
      </c>
      <c r="H172" s="7">
        <v>2</v>
      </c>
      <c r="I172" s="7">
        <v>2</v>
      </c>
      <c r="J172" s="7">
        <v>3</v>
      </c>
      <c r="K172" s="7">
        <v>3</v>
      </c>
      <c r="L172" s="7">
        <v>3</v>
      </c>
      <c r="M172" s="7">
        <v>3</v>
      </c>
      <c r="N172" s="7">
        <v>3</v>
      </c>
      <c r="O172" s="7">
        <v>3</v>
      </c>
      <c r="P172" s="7">
        <v>3</v>
      </c>
      <c r="Q172" s="7">
        <v>3</v>
      </c>
      <c r="R172" s="7">
        <v>3</v>
      </c>
      <c r="S172" s="7">
        <v>3</v>
      </c>
      <c r="T172" s="7">
        <v>3</v>
      </c>
      <c r="U172" s="7">
        <v>3</v>
      </c>
      <c r="V172" s="7">
        <v>3</v>
      </c>
      <c r="W172" s="7">
        <v>3</v>
      </c>
      <c r="X172" s="7">
        <v>3</v>
      </c>
      <c r="Y172" s="7">
        <v>3</v>
      </c>
      <c r="Z172" s="7">
        <v>3</v>
      </c>
      <c r="AA172" s="7">
        <v>3</v>
      </c>
      <c r="AB172" s="7">
        <v>3</v>
      </c>
      <c r="AC172" s="7">
        <v>3</v>
      </c>
      <c r="AD172" s="7">
        <v>3</v>
      </c>
      <c r="AE172" s="7">
        <v>3</v>
      </c>
      <c r="AF172" s="7">
        <v>3</v>
      </c>
      <c r="AG172" s="7">
        <v>3</v>
      </c>
      <c r="AH172" s="7">
        <v>3</v>
      </c>
      <c r="AI172" s="7">
        <v>3</v>
      </c>
      <c r="AJ172" s="7">
        <v>3</v>
      </c>
      <c r="AK172" s="7">
        <v>3</v>
      </c>
      <c r="AL172" s="7">
        <v>3</v>
      </c>
      <c r="AM172" s="4"/>
    </row>
    <row r="173" spans="1:39">
      <c r="A173" s="23">
        <v>316</v>
      </c>
      <c r="B173" s="18" t="s">
        <v>383</v>
      </c>
      <c r="C173" s="7">
        <v>23</v>
      </c>
      <c r="D173" s="7">
        <v>23</v>
      </c>
      <c r="E173" s="7">
        <v>23</v>
      </c>
      <c r="F173" s="7">
        <v>23</v>
      </c>
      <c r="G173" s="7">
        <v>23</v>
      </c>
      <c r="H173" s="7">
        <v>23</v>
      </c>
      <c r="I173" s="7">
        <v>23</v>
      </c>
      <c r="J173" s="7">
        <v>23</v>
      </c>
      <c r="K173" s="7">
        <v>23</v>
      </c>
      <c r="L173" s="7">
        <v>23</v>
      </c>
      <c r="M173" s="7">
        <v>23</v>
      </c>
      <c r="N173" s="7">
        <v>23</v>
      </c>
      <c r="O173" s="7">
        <v>23</v>
      </c>
      <c r="P173" s="7">
        <v>24</v>
      </c>
      <c r="Q173" s="7">
        <v>24</v>
      </c>
      <c r="R173" s="7">
        <v>24</v>
      </c>
      <c r="S173" s="7">
        <v>24</v>
      </c>
      <c r="T173" s="7">
        <v>24</v>
      </c>
      <c r="U173" s="7">
        <v>23</v>
      </c>
      <c r="V173" s="7">
        <v>23</v>
      </c>
      <c r="W173" s="7">
        <v>23</v>
      </c>
      <c r="X173" s="7">
        <v>23</v>
      </c>
      <c r="Y173" s="7">
        <v>23</v>
      </c>
      <c r="Z173" s="7">
        <v>23</v>
      </c>
      <c r="AA173" s="7">
        <v>23</v>
      </c>
      <c r="AB173" s="7">
        <v>23</v>
      </c>
      <c r="AC173" s="7">
        <v>23</v>
      </c>
      <c r="AD173" s="7">
        <v>23</v>
      </c>
      <c r="AE173" s="7">
        <v>23</v>
      </c>
      <c r="AF173" s="7">
        <v>23</v>
      </c>
      <c r="AG173" s="7">
        <v>23</v>
      </c>
      <c r="AH173" s="7">
        <v>23</v>
      </c>
      <c r="AI173" s="7">
        <v>23</v>
      </c>
      <c r="AJ173" s="7">
        <v>23</v>
      </c>
      <c r="AK173" s="7">
        <v>24</v>
      </c>
      <c r="AL173" s="7">
        <v>24</v>
      </c>
      <c r="AM173" s="4"/>
    </row>
    <row r="174" spans="1:39">
      <c r="A174" s="23">
        <v>317</v>
      </c>
      <c r="B174" s="18" t="s">
        <v>384</v>
      </c>
      <c r="C174" s="7">
        <v>7</v>
      </c>
      <c r="D174" s="7">
        <v>7</v>
      </c>
      <c r="E174" s="7">
        <v>7</v>
      </c>
      <c r="F174" s="7">
        <v>7</v>
      </c>
      <c r="G174" s="7">
        <v>7</v>
      </c>
      <c r="H174" s="7">
        <v>7</v>
      </c>
      <c r="I174" s="7">
        <v>7</v>
      </c>
      <c r="J174" s="7">
        <v>7</v>
      </c>
      <c r="K174" s="7">
        <v>7</v>
      </c>
      <c r="L174" s="7">
        <v>7</v>
      </c>
      <c r="M174" s="7">
        <v>7</v>
      </c>
      <c r="N174" s="7">
        <v>7</v>
      </c>
      <c r="O174" s="7">
        <v>6</v>
      </c>
      <c r="P174" s="7">
        <v>6</v>
      </c>
      <c r="Q174" s="7">
        <v>6</v>
      </c>
      <c r="R174" s="7">
        <v>6</v>
      </c>
      <c r="S174" s="7">
        <v>7</v>
      </c>
      <c r="T174" s="7">
        <v>7</v>
      </c>
      <c r="U174" s="7">
        <v>7</v>
      </c>
      <c r="V174" s="7">
        <v>7</v>
      </c>
      <c r="W174" s="7">
        <v>7</v>
      </c>
      <c r="X174" s="7">
        <v>7</v>
      </c>
      <c r="Y174" s="7">
        <v>7</v>
      </c>
      <c r="Z174" s="7">
        <v>7</v>
      </c>
      <c r="AA174" s="7">
        <v>7</v>
      </c>
      <c r="AB174" s="7">
        <v>7</v>
      </c>
      <c r="AC174" s="7">
        <v>7</v>
      </c>
      <c r="AD174" s="7">
        <v>7</v>
      </c>
      <c r="AE174" s="7">
        <v>7</v>
      </c>
      <c r="AF174" s="7">
        <v>7</v>
      </c>
      <c r="AG174" s="7">
        <v>8</v>
      </c>
      <c r="AH174" s="7">
        <v>8</v>
      </c>
      <c r="AI174" s="7">
        <v>8</v>
      </c>
      <c r="AJ174" s="7">
        <v>8</v>
      </c>
      <c r="AK174" s="7">
        <v>8</v>
      </c>
      <c r="AL174" s="7">
        <v>8</v>
      </c>
      <c r="AM174" s="4"/>
    </row>
    <row r="175" spans="1:39">
      <c r="A175" s="23">
        <v>318</v>
      </c>
      <c r="B175" s="18" t="s">
        <v>385</v>
      </c>
      <c r="C175" s="7">
        <v>16</v>
      </c>
      <c r="D175" s="7">
        <v>16</v>
      </c>
      <c r="E175" s="7">
        <v>16</v>
      </c>
      <c r="F175" s="7">
        <v>16</v>
      </c>
      <c r="G175" s="7">
        <v>16</v>
      </c>
      <c r="H175" s="7">
        <v>16</v>
      </c>
      <c r="I175" s="7">
        <v>16</v>
      </c>
      <c r="J175" s="7">
        <v>16</v>
      </c>
      <c r="K175" s="7">
        <v>16</v>
      </c>
      <c r="L175" s="7">
        <v>17</v>
      </c>
      <c r="M175" s="7">
        <v>17</v>
      </c>
      <c r="N175" s="7">
        <v>17</v>
      </c>
      <c r="O175" s="7">
        <v>17</v>
      </c>
      <c r="P175" s="7">
        <v>18</v>
      </c>
      <c r="Q175" s="7">
        <v>17</v>
      </c>
      <c r="R175" s="7">
        <v>17</v>
      </c>
      <c r="S175" s="7">
        <v>17</v>
      </c>
      <c r="T175" s="7">
        <v>17</v>
      </c>
      <c r="U175" s="7">
        <v>17</v>
      </c>
      <c r="V175" s="7">
        <v>17</v>
      </c>
      <c r="W175" s="7">
        <v>17</v>
      </c>
      <c r="X175" s="7">
        <v>17</v>
      </c>
      <c r="Y175" s="7">
        <v>17</v>
      </c>
      <c r="Z175" s="7">
        <v>17</v>
      </c>
      <c r="AA175" s="7">
        <v>17</v>
      </c>
      <c r="AB175" s="7">
        <v>17</v>
      </c>
      <c r="AC175" s="7">
        <v>17</v>
      </c>
      <c r="AD175" s="7">
        <v>17</v>
      </c>
      <c r="AE175" s="7">
        <v>17</v>
      </c>
      <c r="AF175" s="7">
        <v>17</v>
      </c>
      <c r="AG175" s="7">
        <v>17</v>
      </c>
      <c r="AH175" s="7">
        <v>17</v>
      </c>
      <c r="AI175" s="7">
        <v>17</v>
      </c>
      <c r="AJ175" s="7">
        <v>18</v>
      </c>
      <c r="AK175" s="7">
        <v>18</v>
      </c>
      <c r="AL175" s="7">
        <v>18</v>
      </c>
      <c r="AM175" s="4"/>
    </row>
    <row r="176" spans="1:39">
      <c r="A176" s="23">
        <v>319</v>
      </c>
      <c r="B176" s="18" t="s">
        <v>386</v>
      </c>
      <c r="C176" s="7">
        <v>20</v>
      </c>
      <c r="D176" s="7">
        <v>20</v>
      </c>
      <c r="E176" s="7">
        <v>19</v>
      </c>
      <c r="F176" s="7">
        <v>20</v>
      </c>
      <c r="G176" s="7">
        <v>20</v>
      </c>
      <c r="H176" s="7">
        <v>20</v>
      </c>
      <c r="I176" s="7">
        <v>20</v>
      </c>
      <c r="J176" s="7">
        <v>20</v>
      </c>
      <c r="K176" s="7">
        <v>20</v>
      </c>
      <c r="L176" s="7">
        <v>20</v>
      </c>
      <c r="M176" s="7">
        <v>20</v>
      </c>
      <c r="N176" s="7">
        <v>20</v>
      </c>
      <c r="O176" s="7">
        <v>20</v>
      </c>
      <c r="P176" s="7">
        <v>20</v>
      </c>
      <c r="Q176" s="7">
        <v>20</v>
      </c>
      <c r="R176" s="7">
        <v>20</v>
      </c>
      <c r="S176" s="7">
        <v>20</v>
      </c>
      <c r="T176" s="7">
        <v>20</v>
      </c>
      <c r="U176" s="7">
        <v>20</v>
      </c>
      <c r="V176" s="7">
        <v>20</v>
      </c>
      <c r="W176" s="7">
        <v>20</v>
      </c>
      <c r="X176" s="7">
        <v>20</v>
      </c>
      <c r="Y176" s="7">
        <v>20</v>
      </c>
      <c r="Z176" s="7">
        <v>20</v>
      </c>
      <c r="AA176" s="7">
        <v>20</v>
      </c>
      <c r="AB176" s="7">
        <v>20</v>
      </c>
      <c r="AC176" s="7">
        <v>20</v>
      </c>
      <c r="AD176" s="7">
        <v>20</v>
      </c>
      <c r="AE176" s="7">
        <v>20</v>
      </c>
      <c r="AF176" s="7">
        <v>20</v>
      </c>
      <c r="AG176" s="7">
        <v>20</v>
      </c>
      <c r="AH176" s="7">
        <v>20</v>
      </c>
      <c r="AI176" s="7">
        <v>20</v>
      </c>
      <c r="AJ176" s="7">
        <v>20</v>
      </c>
      <c r="AK176" s="7">
        <v>20</v>
      </c>
      <c r="AL176" s="7">
        <v>20</v>
      </c>
      <c r="AM176" s="4"/>
    </row>
    <row r="177" spans="1:39">
      <c r="A177" s="23">
        <v>320</v>
      </c>
      <c r="B177" s="18" t="s">
        <v>387</v>
      </c>
      <c r="C177" s="7">
        <v>24</v>
      </c>
      <c r="D177" s="7">
        <v>24</v>
      </c>
      <c r="E177" s="7">
        <v>24</v>
      </c>
      <c r="F177" s="7">
        <v>24</v>
      </c>
      <c r="G177" s="7">
        <v>24</v>
      </c>
      <c r="H177" s="7">
        <v>24</v>
      </c>
      <c r="I177" s="7">
        <v>24</v>
      </c>
      <c r="J177" s="7">
        <v>23</v>
      </c>
      <c r="K177" s="7">
        <v>23</v>
      </c>
      <c r="L177" s="7">
        <v>23</v>
      </c>
      <c r="M177" s="7">
        <v>23</v>
      </c>
      <c r="N177" s="7">
        <v>23</v>
      </c>
      <c r="O177" s="7">
        <v>23</v>
      </c>
      <c r="P177" s="7">
        <v>23</v>
      </c>
      <c r="Q177" s="7">
        <v>23</v>
      </c>
      <c r="R177" s="7">
        <v>23</v>
      </c>
      <c r="S177" s="7">
        <v>23</v>
      </c>
      <c r="T177" s="7">
        <v>23</v>
      </c>
      <c r="U177" s="7">
        <v>23</v>
      </c>
      <c r="V177" s="7">
        <v>23</v>
      </c>
      <c r="W177" s="7">
        <v>23</v>
      </c>
      <c r="X177" s="7">
        <v>23</v>
      </c>
      <c r="Y177" s="7">
        <v>23</v>
      </c>
      <c r="Z177" s="7">
        <v>22</v>
      </c>
      <c r="AA177" s="7">
        <v>22</v>
      </c>
      <c r="AB177" s="7">
        <v>23</v>
      </c>
      <c r="AC177" s="7">
        <v>23</v>
      </c>
      <c r="AD177" s="7">
        <v>23</v>
      </c>
      <c r="AE177" s="7">
        <v>23</v>
      </c>
      <c r="AF177" s="7">
        <v>22</v>
      </c>
      <c r="AG177" s="7">
        <v>22</v>
      </c>
      <c r="AH177" s="7">
        <v>22</v>
      </c>
      <c r="AI177" s="7">
        <v>22</v>
      </c>
      <c r="AJ177" s="7">
        <v>22</v>
      </c>
      <c r="AK177" s="7">
        <v>22</v>
      </c>
      <c r="AL177" s="7">
        <v>22</v>
      </c>
      <c r="AM177" s="4"/>
    </row>
    <row r="178" spans="1:39">
      <c r="A178" s="23">
        <v>321</v>
      </c>
      <c r="B178" s="18" t="s">
        <v>388</v>
      </c>
      <c r="C178" s="7">
        <v>6</v>
      </c>
      <c r="D178" s="7">
        <v>8</v>
      </c>
      <c r="E178" s="7">
        <v>8</v>
      </c>
      <c r="F178" s="7">
        <v>8</v>
      </c>
      <c r="G178" s="7">
        <v>8</v>
      </c>
      <c r="H178" s="7">
        <v>8</v>
      </c>
      <c r="I178" s="7">
        <v>8</v>
      </c>
      <c r="J178" s="7">
        <v>8</v>
      </c>
      <c r="K178" s="7">
        <v>8</v>
      </c>
      <c r="L178" s="7">
        <v>8</v>
      </c>
      <c r="M178" s="7">
        <v>8</v>
      </c>
      <c r="N178" s="7">
        <v>8</v>
      </c>
      <c r="O178" s="7">
        <v>8</v>
      </c>
      <c r="P178" s="7">
        <v>8</v>
      </c>
      <c r="Q178" s="7">
        <v>8</v>
      </c>
      <c r="R178" s="7">
        <v>8</v>
      </c>
      <c r="S178" s="7">
        <v>8</v>
      </c>
      <c r="T178" s="7">
        <v>8</v>
      </c>
      <c r="U178" s="7">
        <v>8</v>
      </c>
      <c r="V178" s="7">
        <v>8</v>
      </c>
      <c r="W178" s="7">
        <v>8</v>
      </c>
      <c r="X178" s="7">
        <v>8</v>
      </c>
      <c r="Y178" s="7">
        <v>8</v>
      </c>
      <c r="Z178" s="7">
        <v>7</v>
      </c>
      <c r="AA178" s="7">
        <v>7</v>
      </c>
      <c r="AB178" s="7">
        <v>7</v>
      </c>
      <c r="AC178" s="7">
        <v>7</v>
      </c>
      <c r="AD178" s="7">
        <v>7</v>
      </c>
      <c r="AE178" s="7">
        <v>7</v>
      </c>
      <c r="AF178" s="7">
        <v>7</v>
      </c>
      <c r="AG178" s="7">
        <v>7</v>
      </c>
      <c r="AH178" s="7">
        <v>7</v>
      </c>
      <c r="AI178" s="7">
        <v>7</v>
      </c>
      <c r="AJ178" s="7">
        <v>7</v>
      </c>
      <c r="AK178" s="7">
        <v>7</v>
      </c>
      <c r="AL178" s="7">
        <v>7</v>
      </c>
      <c r="AM178" s="4"/>
    </row>
    <row r="179" spans="1:39">
      <c r="A179" s="23">
        <v>322</v>
      </c>
      <c r="B179" s="18" t="s">
        <v>389</v>
      </c>
      <c r="C179" s="7">
        <v>9</v>
      </c>
      <c r="D179" s="7">
        <v>9</v>
      </c>
      <c r="E179" s="7">
        <v>9</v>
      </c>
      <c r="F179" s="7">
        <v>9</v>
      </c>
      <c r="G179" s="7">
        <v>9</v>
      </c>
      <c r="H179" s="7">
        <v>9</v>
      </c>
      <c r="I179" s="7">
        <v>9</v>
      </c>
      <c r="J179" s="7">
        <v>9</v>
      </c>
      <c r="K179" s="7">
        <v>9</v>
      </c>
      <c r="L179" s="7">
        <v>9</v>
      </c>
      <c r="M179" s="7">
        <v>9</v>
      </c>
      <c r="N179" s="7">
        <v>9</v>
      </c>
      <c r="O179" s="7">
        <v>9</v>
      </c>
      <c r="P179" s="7">
        <v>9</v>
      </c>
      <c r="Q179" s="7">
        <v>9</v>
      </c>
      <c r="R179" s="7">
        <v>9</v>
      </c>
      <c r="S179" s="7">
        <v>9</v>
      </c>
      <c r="T179" s="7">
        <v>9</v>
      </c>
      <c r="U179" s="7">
        <v>9</v>
      </c>
      <c r="V179" s="7">
        <v>9</v>
      </c>
      <c r="W179" s="7">
        <v>9</v>
      </c>
      <c r="X179" s="7">
        <v>9</v>
      </c>
      <c r="Y179" s="7">
        <v>9</v>
      </c>
      <c r="Z179" s="7">
        <v>9</v>
      </c>
      <c r="AA179" s="7">
        <v>9</v>
      </c>
      <c r="AB179" s="7">
        <v>9</v>
      </c>
      <c r="AC179" s="7">
        <v>9</v>
      </c>
      <c r="AD179" s="7">
        <v>9</v>
      </c>
      <c r="AE179" s="7">
        <v>9</v>
      </c>
      <c r="AF179" s="7">
        <v>9</v>
      </c>
      <c r="AG179" s="7">
        <v>9</v>
      </c>
      <c r="AH179" s="7">
        <v>10</v>
      </c>
      <c r="AI179" s="7">
        <v>10</v>
      </c>
      <c r="AJ179" s="7">
        <v>8</v>
      </c>
      <c r="AK179" s="7">
        <v>8</v>
      </c>
      <c r="AL179" s="7">
        <v>8</v>
      </c>
      <c r="AM179" s="4"/>
    </row>
    <row r="180" spans="1:39">
      <c r="A180" s="23">
        <v>323</v>
      </c>
      <c r="B180" s="18" t="s">
        <v>390</v>
      </c>
      <c r="C180" s="7">
        <v>14</v>
      </c>
      <c r="D180" s="7">
        <v>14</v>
      </c>
      <c r="E180" s="7">
        <v>14</v>
      </c>
      <c r="F180" s="7">
        <v>14</v>
      </c>
      <c r="G180" s="7">
        <v>14</v>
      </c>
      <c r="H180" s="7">
        <v>14</v>
      </c>
      <c r="I180" s="7">
        <v>14</v>
      </c>
      <c r="J180" s="7">
        <v>14</v>
      </c>
      <c r="K180" s="7">
        <v>14</v>
      </c>
      <c r="L180" s="7">
        <v>14</v>
      </c>
      <c r="M180" s="7">
        <v>14</v>
      </c>
      <c r="N180" s="7">
        <v>14</v>
      </c>
      <c r="O180" s="7">
        <v>14</v>
      </c>
      <c r="P180" s="7">
        <v>14</v>
      </c>
      <c r="Q180" s="7">
        <v>14</v>
      </c>
      <c r="R180" s="7">
        <v>14</v>
      </c>
      <c r="S180" s="7">
        <v>14</v>
      </c>
      <c r="T180" s="7">
        <v>14</v>
      </c>
      <c r="U180" s="7">
        <v>14</v>
      </c>
      <c r="V180" s="7">
        <v>14</v>
      </c>
      <c r="W180" s="7">
        <v>14</v>
      </c>
      <c r="X180" s="7">
        <v>14</v>
      </c>
      <c r="Y180" s="7">
        <v>13</v>
      </c>
      <c r="Z180" s="7">
        <v>13</v>
      </c>
      <c r="AA180" s="7">
        <v>12</v>
      </c>
      <c r="AB180" s="7">
        <v>12</v>
      </c>
      <c r="AC180" s="7">
        <v>12</v>
      </c>
      <c r="AD180" s="7">
        <v>12</v>
      </c>
      <c r="AE180" s="7">
        <v>13</v>
      </c>
      <c r="AF180" s="7">
        <v>13</v>
      </c>
      <c r="AG180" s="7">
        <v>13</v>
      </c>
      <c r="AH180" s="7">
        <v>13</v>
      </c>
      <c r="AI180" s="7">
        <v>13</v>
      </c>
      <c r="AJ180" s="7">
        <v>13</v>
      </c>
      <c r="AK180" s="7">
        <v>13</v>
      </c>
      <c r="AL180" s="7">
        <v>13</v>
      </c>
      <c r="AM180" s="4"/>
    </row>
    <row r="181" spans="1:39">
      <c r="A181" s="23">
        <v>324</v>
      </c>
      <c r="B181" s="18" t="s">
        <v>391</v>
      </c>
      <c r="C181" s="7">
        <v>261</v>
      </c>
      <c r="D181" s="7">
        <v>265</v>
      </c>
      <c r="E181" s="7">
        <v>264</v>
      </c>
      <c r="F181" s="7">
        <v>259</v>
      </c>
      <c r="G181" s="7">
        <v>258</v>
      </c>
      <c r="H181" s="7">
        <v>259</v>
      </c>
      <c r="I181" s="7">
        <v>255</v>
      </c>
      <c r="J181" s="7">
        <v>259</v>
      </c>
      <c r="K181" s="7">
        <v>263</v>
      </c>
      <c r="L181" s="7">
        <v>265</v>
      </c>
      <c r="M181" s="7">
        <v>262</v>
      </c>
      <c r="N181" s="7">
        <v>261</v>
      </c>
      <c r="O181" s="7">
        <v>262</v>
      </c>
      <c r="P181" s="7">
        <v>262</v>
      </c>
      <c r="Q181" s="7">
        <v>263</v>
      </c>
      <c r="R181" s="7">
        <v>263</v>
      </c>
      <c r="S181" s="7">
        <v>268</v>
      </c>
      <c r="T181" s="7">
        <v>266</v>
      </c>
      <c r="U181" s="7">
        <v>266</v>
      </c>
      <c r="V181" s="7">
        <v>266</v>
      </c>
      <c r="W181" s="7">
        <v>270</v>
      </c>
      <c r="X181" s="7">
        <v>267</v>
      </c>
      <c r="Y181" s="7">
        <v>269</v>
      </c>
      <c r="Z181" s="7">
        <v>269</v>
      </c>
      <c r="AA181" s="7">
        <v>272</v>
      </c>
      <c r="AB181" s="7">
        <v>273</v>
      </c>
      <c r="AC181" s="7">
        <v>272</v>
      </c>
      <c r="AD181" s="7">
        <v>270</v>
      </c>
      <c r="AE181" s="7">
        <v>271</v>
      </c>
      <c r="AF181" s="7">
        <v>275</v>
      </c>
      <c r="AG181" s="7">
        <v>273</v>
      </c>
      <c r="AH181" s="7">
        <v>273</v>
      </c>
      <c r="AI181" s="7">
        <v>270</v>
      </c>
      <c r="AJ181" s="7">
        <v>274</v>
      </c>
      <c r="AK181" s="7">
        <v>277</v>
      </c>
      <c r="AL181" s="7">
        <v>279</v>
      </c>
      <c r="AM181" s="4"/>
    </row>
    <row r="182" spans="1:39">
      <c r="A182" s="23">
        <v>325</v>
      </c>
      <c r="B182" s="18" t="s">
        <v>392</v>
      </c>
      <c r="C182" s="7">
        <v>10</v>
      </c>
      <c r="D182" s="7">
        <v>12</v>
      </c>
      <c r="E182" s="7">
        <v>12</v>
      </c>
      <c r="F182" s="7">
        <v>12</v>
      </c>
      <c r="G182" s="7">
        <v>12</v>
      </c>
      <c r="H182" s="7">
        <v>12</v>
      </c>
      <c r="I182" s="7">
        <v>12</v>
      </c>
      <c r="J182" s="7">
        <v>12</v>
      </c>
      <c r="K182" s="7">
        <v>12</v>
      </c>
      <c r="L182" s="7">
        <v>12</v>
      </c>
      <c r="M182" s="7">
        <v>12</v>
      </c>
      <c r="N182" s="7">
        <v>12</v>
      </c>
      <c r="O182" s="7">
        <v>12</v>
      </c>
      <c r="P182" s="7">
        <v>12</v>
      </c>
      <c r="Q182" s="7">
        <v>12</v>
      </c>
      <c r="R182" s="7">
        <v>12</v>
      </c>
      <c r="S182" s="7">
        <v>12</v>
      </c>
      <c r="T182" s="7">
        <v>12</v>
      </c>
      <c r="U182" s="7">
        <v>12</v>
      </c>
      <c r="V182" s="7">
        <v>12</v>
      </c>
      <c r="W182" s="7">
        <v>12</v>
      </c>
      <c r="X182" s="7">
        <v>12</v>
      </c>
      <c r="Y182" s="7">
        <v>12</v>
      </c>
      <c r="Z182" s="7">
        <v>12</v>
      </c>
      <c r="AA182" s="7">
        <v>12</v>
      </c>
      <c r="AB182" s="7">
        <v>12</v>
      </c>
      <c r="AC182" s="7">
        <v>12</v>
      </c>
      <c r="AD182" s="7">
        <v>12</v>
      </c>
      <c r="AE182" s="7">
        <v>12</v>
      </c>
      <c r="AF182" s="7">
        <v>12</v>
      </c>
      <c r="AG182" s="7">
        <v>12</v>
      </c>
      <c r="AH182" s="7">
        <v>12</v>
      </c>
      <c r="AI182" s="7">
        <v>12</v>
      </c>
      <c r="AJ182" s="7">
        <v>12</v>
      </c>
      <c r="AK182" s="7">
        <v>12</v>
      </c>
      <c r="AL182" s="7">
        <v>12</v>
      </c>
      <c r="AM182" s="4"/>
    </row>
    <row r="183" spans="1:39">
      <c r="A183" s="23">
        <v>326</v>
      </c>
      <c r="B183" s="18" t="s">
        <v>393</v>
      </c>
      <c r="C183" s="7">
        <v>0</v>
      </c>
      <c r="D183" s="7">
        <v>0</v>
      </c>
      <c r="E183" s="7">
        <v>0</v>
      </c>
      <c r="F183" s="7">
        <v>0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0</v>
      </c>
      <c r="N183" s="7">
        <v>0</v>
      </c>
      <c r="O183" s="7">
        <v>0</v>
      </c>
      <c r="P183" s="7">
        <v>0</v>
      </c>
      <c r="Q183" s="7">
        <v>0</v>
      </c>
      <c r="R183" s="7">
        <v>0</v>
      </c>
      <c r="S183" s="7">
        <v>0</v>
      </c>
      <c r="T183" s="7">
        <v>0</v>
      </c>
      <c r="U183" s="7">
        <v>0</v>
      </c>
      <c r="V183" s="7">
        <v>0</v>
      </c>
      <c r="W183" s="7">
        <v>0</v>
      </c>
      <c r="X183" s="7">
        <v>0</v>
      </c>
      <c r="Y183" s="7">
        <v>0</v>
      </c>
      <c r="Z183" s="7">
        <v>0</v>
      </c>
      <c r="AA183" s="7">
        <v>1</v>
      </c>
      <c r="AB183" s="7">
        <v>1</v>
      </c>
      <c r="AC183" s="7">
        <v>1</v>
      </c>
      <c r="AD183" s="7">
        <v>1</v>
      </c>
      <c r="AE183" s="7">
        <v>1</v>
      </c>
      <c r="AF183" s="7">
        <v>1</v>
      </c>
      <c r="AG183" s="7">
        <v>1</v>
      </c>
      <c r="AH183" s="7">
        <v>1</v>
      </c>
      <c r="AI183" s="7">
        <v>1</v>
      </c>
      <c r="AJ183" s="7">
        <v>1</v>
      </c>
      <c r="AK183" s="7">
        <v>1</v>
      </c>
      <c r="AL183" s="7">
        <v>1</v>
      </c>
      <c r="AM183" s="4"/>
    </row>
    <row r="184" spans="1:39">
      <c r="A184" s="23">
        <v>327</v>
      </c>
      <c r="B184" s="18" t="s">
        <v>394</v>
      </c>
      <c r="C184" s="7">
        <v>156</v>
      </c>
      <c r="D184" s="7">
        <v>157</v>
      </c>
      <c r="E184" s="7">
        <v>158</v>
      </c>
      <c r="F184" s="7">
        <v>157</v>
      </c>
      <c r="G184" s="7">
        <v>153</v>
      </c>
      <c r="H184" s="7">
        <v>152</v>
      </c>
      <c r="I184" s="7">
        <v>153</v>
      </c>
      <c r="J184" s="7">
        <v>156</v>
      </c>
      <c r="K184" s="7">
        <v>156</v>
      </c>
      <c r="L184" s="7">
        <v>155</v>
      </c>
      <c r="M184" s="7">
        <v>156</v>
      </c>
      <c r="N184" s="7">
        <v>149</v>
      </c>
      <c r="O184" s="7">
        <v>150</v>
      </c>
      <c r="P184" s="7">
        <v>148</v>
      </c>
      <c r="Q184" s="7">
        <v>149</v>
      </c>
      <c r="R184" s="7">
        <v>146</v>
      </c>
      <c r="S184" s="7">
        <v>142</v>
      </c>
      <c r="T184" s="7">
        <v>142</v>
      </c>
      <c r="U184" s="7">
        <v>145</v>
      </c>
      <c r="V184" s="7">
        <v>140</v>
      </c>
      <c r="W184" s="7">
        <v>139</v>
      </c>
      <c r="X184" s="7">
        <v>139</v>
      </c>
      <c r="Y184" s="7">
        <v>139</v>
      </c>
      <c r="Z184" s="7">
        <v>142</v>
      </c>
      <c r="AA184" s="7">
        <v>141</v>
      </c>
      <c r="AB184" s="7">
        <v>139</v>
      </c>
      <c r="AC184" s="7">
        <v>140</v>
      </c>
      <c r="AD184" s="7">
        <v>138</v>
      </c>
      <c r="AE184" s="7">
        <v>141</v>
      </c>
      <c r="AF184" s="7">
        <v>144</v>
      </c>
      <c r="AG184" s="7">
        <v>141</v>
      </c>
      <c r="AH184" s="7">
        <v>140</v>
      </c>
      <c r="AI184" s="7">
        <v>140</v>
      </c>
      <c r="AJ184" s="7">
        <v>137</v>
      </c>
      <c r="AK184" s="7">
        <v>137</v>
      </c>
      <c r="AL184" s="7">
        <v>139</v>
      </c>
      <c r="AM184" s="4"/>
    </row>
    <row r="185" spans="1:39">
      <c r="A185" s="23">
        <v>328</v>
      </c>
      <c r="B185" s="18" t="s">
        <v>395</v>
      </c>
      <c r="C185" s="7">
        <v>19</v>
      </c>
      <c r="D185" s="7">
        <v>19</v>
      </c>
      <c r="E185" s="7">
        <v>19</v>
      </c>
      <c r="F185" s="7">
        <v>19</v>
      </c>
      <c r="G185" s="7">
        <v>19</v>
      </c>
      <c r="H185" s="7">
        <v>19</v>
      </c>
      <c r="I185" s="7">
        <v>19</v>
      </c>
      <c r="J185" s="7">
        <v>19</v>
      </c>
      <c r="K185" s="7">
        <v>19</v>
      </c>
      <c r="L185" s="7">
        <v>19</v>
      </c>
      <c r="M185" s="7">
        <v>19</v>
      </c>
      <c r="N185" s="7">
        <v>20</v>
      </c>
      <c r="O185" s="7">
        <v>20</v>
      </c>
      <c r="P185" s="7">
        <v>20</v>
      </c>
      <c r="Q185" s="7">
        <v>20</v>
      </c>
      <c r="R185" s="7">
        <v>20</v>
      </c>
      <c r="S185" s="7">
        <v>21</v>
      </c>
      <c r="T185" s="7">
        <v>20</v>
      </c>
      <c r="U185" s="7">
        <v>21</v>
      </c>
      <c r="V185" s="7">
        <v>21</v>
      </c>
      <c r="W185" s="7">
        <v>21</v>
      </c>
      <c r="X185" s="7">
        <v>21</v>
      </c>
      <c r="Y185" s="7">
        <v>21</v>
      </c>
      <c r="Z185" s="7">
        <v>21</v>
      </c>
      <c r="AA185" s="7">
        <v>21</v>
      </c>
      <c r="AB185" s="7">
        <v>21</v>
      </c>
      <c r="AC185" s="7">
        <v>21</v>
      </c>
      <c r="AD185" s="7">
        <v>21</v>
      </c>
      <c r="AE185" s="7">
        <v>21</v>
      </c>
      <c r="AF185" s="7">
        <v>21</v>
      </c>
      <c r="AG185" s="7">
        <v>21</v>
      </c>
      <c r="AH185" s="7">
        <v>21</v>
      </c>
      <c r="AI185" s="7">
        <v>21</v>
      </c>
      <c r="AJ185" s="7">
        <v>21</v>
      </c>
      <c r="AK185" s="7">
        <v>21</v>
      </c>
      <c r="AL185" s="7">
        <v>21</v>
      </c>
      <c r="AM185" s="4"/>
    </row>
    <row r="186" spans="1:39">
      <c r="A186" s="23">
        <v>329</v>
      </c>
      <c r="B186" s="18" t="s">
        <v>396</v>
      </c>
      <c r="C186" s="7">
        <v>29</v>
      </c>
      <c r="D186" s="7">
        <v>30</v>
      </c>
      <c r="E186" s="7">
        <v>30</v>
      </c>
      <c r="F186" s="7">
        <v>30</v>
      </c>
      <c r="G186" s="7">
        <v>30</v>
      </c>
      <c r="H186" s="7">
        <v>30</v>
      </c>
      <c r="I186" s="7">
        <v>30</v>
      </c>
      <c r="J186" s="7">
        <v>30</v>
      </c>
      <c r="K186" s="7">
        <v>30</v>
      </c>
      <c r="L186" s="7">
        <v>30</v>
      </c>
      <c r="M186" s="7">
        <v>30</v>
      </c>
      <c r="N186" s="7">
        <v>30</v>
      </c>
      <c r="O186" s="7">
        <v>30</v>
      </c>
      <c r="P186" s="7">
        <v>32</v>
      </c>
      <c r="Q186" s="7">
        <v>30</v>
      </c>
      <c r="R186" s="7">
        <v>30</v>
      </c>
      <c r="S186" s="7">
        <v>31</v>
      </c>
      <c r="T186" s="7">
        <v>31</v>
      </c>
      <c r="U186" s="7">
        <v>31</v>
      </c>
      <c r="V186" s="7">
        <v>31</v>
      </c>
      <c r="W186" s="7">
        <v>31</v>
      </c>
      <c r="X186" s="7">
        <v>32</v>
      </c>
      <c r="Y186" s="7">
        <v>32</v>
      </c>
      <c r="Z186" s="7">
        <v>32</v>
      </c>
      <c r="AA186" s="7">
        <v>32</v>
      </c>
      <c r="AB186" s="7">
        <v>32</v>
      </c>
      <c r="AC186" s="7">
        <v>32</v>
      </c>
      <c r="AD186" s="7">
        <v>32</v>
      </c>
      <c r="AE186" s="7">
        <v>32</v>
      </c>
      <c r="AF186" s="7">
        <v>32</v>
      </c>
      <c r="AG186" s="7">
        <v>32</v>
      </c>
      <c r="AH186" s="7">
        <v>32</v>
      </c>
      <c r="AI186" s="7">
        <v>32</v>
      </c>
      <c r="AJ186" s="7">
        <v>32</v>
      </c>
      <c r="AK186" s="7">
        <v>32</v>
      </c>
      <c r="AL186" s="7">
        <v>32</v>
      </c>
      <c r="AM186" s="4"/>
    </row>
    <row r="187" spans="1:39">
      <c r="A187" s="23">
        <v>402</v>
      </c>
      <c r="B187" s="18" t="s">
        <v>397</v>
      </c>
      <c r="C187" s="7">
        <v>0</v>
      </c>
      <c r="D187" s="7">
        <v>0</v>
      </c>
      <c r="E187" s="7">
        <v>0</v>
      </c>
      <c r="F187" s="7">
        <v>0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>
        <v>0</v>
      </c>
      <c r="P187" s="7">
        <v>0</v>
      </c>
      <c r="Q187" s="7">
        <v>0</v>
      </c>
      <c r="R187" s="7">
        <v>0</v>
      </c>
      <c r="S187" s="7">
        <v>0</v>
      </c>
      <c r="T187" s="7">
        <v>0</v>
      </c>
      <c r="U187" s="7">
        <v>0</v>
      </c>
      <c r="V187" s="7">
        <v>0</v>
      </c>
      <c r="W187" s="7">
        <v>0</v>
      </c>
      <c r="X187" s="7">
        <v>0</v>
      </c>
      <c r="Y187" s="7">
        <v>0</v>
      </c>
      <c r="Z187" s="7">
        <v>0</v>
      </c>
      <c r="AA187" s="7">
        <v>0</v>
      </c>
      <c r="AB187" s="7">
        <v>0</v>
      </c>
      <c r="AC187" s="7">
        <v>0</v>
      </c>
      <c r="AD187" s="7">
        <v>0</v>
      </c>
      <c r="AE187" s="7">
        <v>0</v>
      </c>
      <c r="AF187" s="7">
        <v>0</v>
      </c>
      <c r="AG187" s="7">
        <v>0</v>
      </c>
      <c r="AH187" s="7">
        <v>0</v>
      </c>
      <c r="AI187" s="7">
        <v>0</v>
      </c>
      <c r="AJ187" s="7">
        <v>0</v>
      </c>
      <c r="AK187" s="7">
        <v>0</v>
      </c>
      <c r="AL187" s="7">
        <v>0</v>
      </c>
      <c r="AM187" s="4"/>
    </row>
    <row r="188" spans="1:39">
      <c r="A188" s="23">
        <v>406</v>
      </c>
      <c r="B188" s="18" t="s">
        <v>398</v>
      </c>
      <c r="C188" s="7">
        <v>70</v>
      </c>
      <c r="D188" s="7">
        <v>70</v>
      </c>
      <c r="E188" s="7">
        <v>70</v>
      </c>
      <c r="F188" s="7">
        <v>68</v>
      </c>
      <c r="G188" s="7">
        <v>68</v>
      </c>
      <c r="H188" s="7">
        <v>68</v>
      </c>
      <c r="I188" s="7">
        <v>68</v>
      </c>
      <c r="J188" s="7">
        <v>68</v>
      </c>
      <c r="K188" s="7">
        <v>68</v>
      </c>
      <c r="L188" s="7">
        <v>69</v>
      </c>
      <c r="M188" s="7">
        <v>71</v>
      </c>
      <c r="N188" s="7">
        <v>71</v>
      </c>
      <c r="O188" s="7">
        <v>72</v>
      </c>
      <c r="P188" s="7">
        <v>74</v>
      </c>
      <c r="Q188" s="7">
        <v>76</v>
      </c>
      <c r="R188" s="7">
        <v>78</v>
      </c>
      <c r="S188" s="7">
        <v>78</v>
      </c>
      <c r="T188" s="7">
        <v>78</v>
      </c>
      <c r="U188" s="7">
        <v>77</v>
      </c>
      <c r="V188" s="7">
        <v>77</v>
      </c>
      <c r="W188" s="7">
        <v>76</v>
      </c>
      <c r="X188" s="7">
        <v>76</v>
      </c>
      <c r="Y188" s="7">
        <v>76</v>
      </c>
      <c r="Z188" s="7">
        <v>77</v>
      </c>
      <c r="AA188" s="7">
        <v>77</v>
      </c>
      <c r="AB188" s="7">
        <v>77</v>
      </c>
      <c r="AC188" s="7">
        <v>77</v>
      </c>
      <c r="AD188" s="7">
        <v>77</v>
      </c>
      <c r="AE188" s="7">
        <v>77</v>
      </c>
      <c r="AF188" s="7">
        <v>76</v>
      </c>
      <c r="AG188" s="7">
        <v>76</v>
      </c>
      <c r="AH188" s="7">
        <v>76</v>
      </c>
      <c r="AI188" s="7">
        <v>76</v>
      </c>
      <c r="AJ188" s="7">
        <v>76</v>
      </c>
      <c r="AK188" s="7">
        <v>76</v>
      </c>
      <c r="AL188" s="7">
        <v>76</v>
      </c>
      <c r="AM188" s="4"/>
    </row>
    <row r="189" spans="1:39">
      <c r="A189" s="23">
        <v>407</v>
      </c>
      <c r="B189" s="18" t="s">
        <v>399</v>
      </c>
      <c r="C189" s="7">
        <v>16</v>
      </c>
      <c r="D189" s="7">
        <v>16</v>
      </c>
      <c r="E189" s="7">
        <v>16</v>
      </c>
      <c r="F189" s="7">
        <v>16</v>
      </c>
      <c r="G189" s="7">
        <v>16</v>
      </c>
      <c r="H189" s="7">
        <v>16</v>
      </c>
      <c r="I189" s="7">
        <v>16</v>
      </c>
      <c r="J189" s="7">
        <v>16</v>
      </c>
      <c r="K189" s="7">
        <v>16</v>
      </c>
      <c r="L189" s="7">
        <v>16</v>
      </c>
      <c r="M189" s="7">
        <v>16</v>
      </c>
      <c r="N189" s="7">
        <v>16</v>
      </c>
      <c r="O189" s="7">
        <v>16</v>
      </c>
      <c r="P189" s="7">
        <v>16</v>
      </c>
      <c r="Q189" s="7">
        <v>16</v>
      </c>
      <c r="R189" s="7">
        <v>16</v>
      </c>
      <c r="S189" s="7">
        <v>16</v>
      </c>
      <c r="T189" s="7">
        <v>16</v>
      </c>
      <c r="U189" s="7">
        <v>16</v>
      </c>
      <c r="V189" s="7">
        <v>16</v>
      </c>
      <c r="W189" s="7">
        <v>16</v>
      </c>
      <c r="X189" s="7">
        <v>16</v>
      </c>
      <c r="Y189" s="7">
        <v>16</v>
      </c>
      <c r="Z189" s="7">
        <v>17</v>
      </c>
      <c r="AA189" s="7">
        <v>17</v>
      </c>
      <c r="AB189" s="7">
        <v>16</v>
      </c>
      <c r="AC189" s="7">
        <v>16</v>
      </c>
      <c r="AD189" s="7">
        <v>16</v>
      </c>
      <c r="AE189" s="7">
        <v>16</v>
      </c>
      <c r="AF189" s="7">
        <v>16</v>
      </c>
      <c r="AG189" s="7">
        <v>16</v>
      </c>
      <c r="AH189" s="7">
        <v>16</v>
      </c>
      <c r="AI189" s="7">
        <v>16</v>
      </c>
      <c r="AJ189" s="7">
        <v>16</v>
      </c>
      <c r="AK189" s="7">
        <v>16</v>
      </c>
      <c r="AL189" s="7">
        <v>16</v>
      </c>
      <c r="AM189" s="4"/>
    </row>
    <row r="190" spans="1:39">
      <c r="A190" s="23">
        <v>408</v>
      </c>
      <c r="B190" s="18" t="s">
        <v>400</v>
      </c>
      <c r="C190" s="7">
        <v>2</v>
      </c>
      <c r="D190" s="7">
        <v>2</v>
      </c>
      <c r="E190" s="7">
        <v>2</v>
      </c>
      <c r="F190" s="7">
        <v>2</v>
      </c>
      <c r="G190" s="7">
        <v>2</v>
      </c>
      <c r="H190" s="7">
        <v>2</v>
      </c>
      <c r="I190" s="7">
        <v>2</v>
      </c>
      <c r="J190" s="7">
        <v>2</v>
      </c>
      <c r="K190" s="7">
        <v>2</v>
      </c>
      <c r="L190" s="7">
        <v>2</v>
      </c>
      <c r="M190" s="7">
        <v>2</v>
      </c>
      <c r="N190" s="7">
        <v>2</v>
      </c>
      <c r="O190" s="7">
        <v>2</v>
      </c>
      <c r="P190" s="7">
        <v>2</v>
      </c>
      <c r="Q190" s="7">
        <v>2</v>
      </c>
      <c r="R190" s="7">
        <v>2</v>
      </c>
      <c r="S190" s="7">
        <v>2</v>
      </c>
      <c r="T190" s="7">
        <v>2</v>
      </c>
      <c r="U190" s="7">
        <v>2</v>
      </c>
      <c r="V190" s="7">
        <v>2</v>
      </c>
      <c r="W190" s="7">
        <v>2</v>
      </c>
      <c r="X190" s="7">
        <v>2</v>
      </c>
      <c r="Y190" s="7">
        <v>2</v>
      </c>
      <c r="Z190" s="7">
        <v>2</v>
      </c>
      <c r="AA190" s="7">
        <v>2</v>
      </c>
      <c r="AB190" s="7">
        <v>2</v>
      </c>
      <c r="AC190" s="7">
        <v>2</v>
      </c>
      <c r="AD190" s="7">
        <v>2</v>
      </c>
      <c r="AE190" s="7">
        <v>2</v>
      </c>
      <c r="AF190" s="7">
        <v>2</v>
      </c>
      <c r="AG190" s="7">
        <v>2</v>
      </c>
      <c r="AH190" s="7">
        <v>2</v>
      </c>
      <c r="AI190" s="7">
        <v>2</v>
      </c>
      <c r="AJ190" s="7">
        <v>2</v>
      </c>
      <c r="AK190" s="7">
        <v>2</v>
      </c>
      <c r="AL190" s="7">
        <v>2</v>
      </c>
      <c r="AM190" s="4"/>
    </row>
    <row r="191" spans="1:39">
      <c r="A191" s="23">
        <v>409</v>
      </c>
      <c r="B191" s="18" t="s">
        <v>401</v>
      </c>
      <c r="C191" s="7">
        <v>9</v>
      </c>
      <c r="D191" s="7">
        <v>9</v>
      </c>
      <c r="E191" s="7">
        <v>9</v>
      </c>
      <c r="F191" s="7">
        <v>9</v>
      </c>
      <c r="G191" s="7">
        <v>9</v>
      </c>
      <c r="H191" s="7">
        <v>9</v>
      </c>
      <c r="I191" s="7">
        <v>9</v>
      </c>
      <c r="J191" s="7">
        <v>9</v>
      </c>
      <c r="K191" s="7">
        <v>9</v>
      </c>
      <c r="L191" s="7">
        <v>9</v>
      </c>
      <c r="M191" s="7">
        <v>9</v>
      </c>
      <c r="N191" s="7">
        <v>9</v>
      </c>
      <c r="O191" s="7">
        <v>9</v>
      </c>
      <c r="P191" s="7">
        <v>9</v>
      </c>
      <c r="Q191" s="7">
        <v>9</v>
      </c>
      <c r="R191" s="7">
        <v>9</v>
      </c>
      <c r="S191" s="7">
        <v>9</v>
      </c>
      <c r="T191" s="7">
        <v>9</v>
      </c>
      <c r="U191" s="7">
        <v>9</v>
      </c>
      <c r="V191" s="7">
        <v>9</v>
      </c>
      <c r="W191" s="7">
        <v>9</v>
      </c>
      <c r="X191" s="7">
        <v>9</v>
      </c>
      <c r="Y191" s="7">
        <v>9</v>
      </c>
      <c r="Z191" s="7">
        <v>9</v>
      </c>
      <c r="AA191" s="7">
        <v>9</v>
      </c>
      <c r="AB191" s="7">
        <v>9</v>
      </c>
      <c r="AC191" s="7">
        <v>9</v>
      </c>
      <c r="AD191" s="7">
        <v>9</v>
      </c>
      <c r="AE191" s="7">
        <v>9</v>
      </c>
      <c r="AF191" s="7">
        <v>9</v>
      </c>
      <c r="AG191" s="7">
        <v>9</v>
      </c>
      <c r="AH191" s="7">
        <v>9</v>
      </c>
      <c r="AI191" s="7">
        <v>9</v>
      </c>
      <c r="AJ191" s="7">
        <v>9</v>
      </c>
      <c r="AK191" s="7">
        <v>9</v>
      </c>
      <c r="AL191" s="7">
        <v>9</v>
      </c>
      <c r="AM191" s="4"/>
    </row>
    <row r="192" spans="1:39">
      <c r="A192" s="23">
        <v>410</v>
      </c>
      <c r="B192" s="18" t="s">
        <v>402</v>
      </c>
      <c r="C192" s="7">
        <v>23</v>
      </c>
      <c r="D192" s="7">
        <v>23</v>
      </c>
      <c r="E192" s="7">
        <v>23</v>
      </c>
      <c r="F192" s="7">
        <v>23</v>
      </c>
      <c r="G192" s="7">
        <v>23</v>
      </c>
      <c r="H192" s="7">
        <v>23</v>
      </c>
      <c r="I192" s="7">
        <v>23</v>
      </c>
      <c r="J192" s="7">
        <v>23</v>
      </c>
      <c r="K192" s="7">
        <v>23</v>
      </c>
      <c r="L192" s="7">
        <v>23</v>
      </c>
      <c r="M192" s="7">
        <v>23</v>
      </c>
      <c r="N192" s="7">
        <v>23</v>
      </c>
      <c r="O192" s="7">
        <v>23</v>
      </c>
      <c r="P192" s="7">
        <v>24</v>
      </c>
      <c r="Q192" s="7">
        <v>22</v>
      </c>
      <c r="R192" s="7">
        <v>22</v>
      </c>
      <c r="S192" s="7">
        <v>22</v>
      </c>
      <c r="T192" s="7">
        <v>22</v>
      </c>
      <c r="U192" s="7">
        <v>22</v>
      </c>
      <c r="V192" s="7">
        <v>22</v>
      </c>
      <c r="W192" s="7">
        <v>22</v>
      </c>
      <c r="X192" s="7">
        <v>22</v>
      </c>
      <c r="Y192" s="7">
        <v>22</v>
      </c>
      <c r="Z192" s="7">
        <v>23</v>
      </c>
      <c r="AA192" s="7">
        <v>23</v>
      </c>
      <c r="AB192" s="7">
        <v>24</v>
      </c>
      <c r="AC192" s="7">
        <v>24</v>
      </c>
      <c r="AD192" s="7">
        <v>24</v>
      </c>
      <c r="AE192" s="7">
        <v>24</v>
      </c>
      <c r="AF192" s="7">
        <v>24</v>
      </c>
      <c r="AG192" s="7">
        <v>24</v>
      </c>
      <c r="AH192" s="7">
        <v>24</v>
      </c>
      <c r="AI192" s="7">
        <v>24</v>
      </c>
      <c r="AJ192" s="7">
        <v>24</v>
      </c>
      <c r="AK192" s="7">
        <v>24</v>
      </c>
      <c r="AL192" s="7">
        <v>24</v>
      </c>
      <c r="AM192" s="4"/>
    </row>
    <row r="193" spans="1:39">
      <c r="A193" s="23">
        <v>411</v>
      </c>
      <c r="B193" s="18" t="s">
        <v>403</v>
      </c>
      <c r="C193" s="7">
        <v>4</v>
      </c>
      <c r="D193" s="7">
        <v>4</v>
      </c>
      <c r="E193" s="7">
        <v>4</v>
      </c>
      <c r="F193" s="7">
        <v>4</v>
      </c>
      <c r="G193" s="7">
        <v>4</v>
      </c>
      <c r="H193" s="7">
        <v>4</v>
      </c>
      <c r="I193" s="7">
        <v>4</v>
      </c>
      <c r="J193" s="7">
        <v>4</v>
      </c>
      <c r="K193" s="7">
        <v>4</v>
      </c>
      <c r="L193" s="7">
        <v>4</v>
      </c>
      <c r="M193" s="7">
        <v>4</v>
      </c>
      <c r="N193" s="7">
        <v>4</v>
      </c>
      <c r="O193" s="7">
        <v>3</v>
      </c>
      <c r="P193" s="7">
        <v>3</v>
      </c>
      <c r="Q193" s="7">
        <v>3</v>
      </c>
      <c r="R193" s="7">
        <v>3</v>
      </c>
      <c r="S193" s="7">
        <v>3</v>
      </c>
      <c r="T193" s="7">
        <v>3</v>
      </c>
      <c r="U193" s="7">
        <v>3</v>
      </c>
      <c r="V193" s="7">
        <v>3</v>
      </c>
      <c r="W193" s="7">
        <v>3</v>
      </c>
      <c r="X193" s="7">
        <v>3</v>
      </c>
      <c r="Y193" s="7">
        <v>3</v>
      </c>
      <c r="Z193" s="7">
        <v>3</v>
      </c>
      <c r="AA193" s="7">
        <v>3</v>
      </c>
      <c r="AB193" s="7">
        <v>3</v>
      </c>
      <c r="AC193" s="7">
        <v>3</v>
      </c>
      <c r="AD193" s="7">
        <v>3</v>
      </c>
      <c r="AE193" s="7">
        <v>3</v>
      </c>
      <c r="AF193" s="7">
        <v>3</v>
      </c>
      <c r="AG193" s="7">
        <v>3</v>
      </c>
      <c r="AH193" s="7">
        <v>3</v>
      </c>
      <c r="AI193" s="7">
        <v>3</v>
      </c>
      <c r="AJ193" s="7">
        <v>3</v>
      </c>
      <c r="AK193" s="7">
        <v>3</v>
      </c>
      <c r="AL193" s="7">
        <v>3</v>
      </c>
      <c r="AM193" s="4"/>
    </row>
    <row r="194" spans="1:39">
      <c r="A194" s="23">
        <v>412</v>
      </c>
      <c r="B194" s="18" t="s">
        <v>404</v>
      </c>
      <c r="C194" s="7">
        <v>46</v>
      </c>
      <c r="D194" s="7">
        <v>46</v>
      </c>
      <c r="E194" s="7">
        <v>46</v>
      </c>
      <c r="F194" s="7">
        <v>46</v>
      </c>
      <c r="G194" s="7">
        <v>46</v>
      </c>
      <c r="H194" s="7">
        <v>46</v>
      </c>
      <c r="I194" s="7">
        <v>46</v>
      </c>
      <c r="J194" s="7">
        <v>46</v>
      </c>
      <c r="K194" s="7">
        <v>45</v>
      </c>
      <c r="L194" s="7">
        <v>45</v>
      </c>
      <c r="M194" s="7">
        <v>45</v>
      </c>
      <c r="N194" s="7">
        <v>45</v>
      </c>
      <c r="O194" s="7">
        <v>46</v>
      </c>
      <c r="P194" s="7">
        <v>44</v>
      </c>
      <c r="Q194" s="7">
        <v>43</v>
      </c>
      <c r="R194" s="7">
        <v>43</v>
      </c>
      <c r="S194" s="7">
        <v>43</v>
      </c>
      <c r="T194" s="7">
        <v>43</v>
      </c>
      <c r="U194" s="7">
        <v>43</v>
      </c>
      <c r="V194" s="7">
        <v>43</v>
      </c>
      <c r="W194" s="7">
        <v>43</v>
      </c>
      <c r="X194" s="7">
        <v>43</v>
      </c>
      <c r="Y194" s="7">
        <v>43</v>
      </c>
      <c r="Z194" s="7">
        <v>43</v>
      </c>
      <c r="AA194" s="7">
        <v>43</v>
      </c>
      <c r="AB194" s="7">
        <v>44</v>
      </c>
      <c r="AC194" s="7">
        <v>45</v>
      </c>
      <c r="AD194" s="7">
        <v>45</v>
      </c>
      <c r="AE194" s="7">
        <v>45</v>
      </c>
      <c r="AF194" s="7">
        <v>45</v>
      </c>
      <c r="AG194" s="7">
        <v>45</v>
      </c>
      <c r="AH194" s="7">
        <v>45</v>
      </c>
      <c r="AI194" s="7">
        <v>45</v>
      </c>
      <c r="AJ194" s="7">
        <v>45</v>
      </c>
      <c r="AK194" s="7">
        <v>45</v>
      </c>
      <c r="AL194" s="7">
        <v>45</v>
      </c>
      <c r="AM194" s="4"/>
    </row>
    <row r="195" spans="1:39">
      <c r="A195" s="23">
        <v>413</v>
      </c>
      <c r="B195" s="18" t="s">
        <v>405</v>
      </c>
      <c r="C195" s="7">
        <v>10</v>
      </c>
      <c r="D195" s="7">
        <v>10</v>
      </c>
      <c r="E195" s="7">
        <v>10</v>
      </c>
      <c r="F195" s="7">
        <v>10</v>
      </c>
      <c r="G195" s="7">
        <v>10</v>
      </c>
      <c r="H195" s="7">
        <v>10</v>
      </c>
      <c r="I195" s="7">
        <v>10</v>
      </c>
      <c r="J195" s="7">
        <v>10</v>
      </c>
      <c r="K195" s="7">
        <v>10</v>
      </c>
      <c r="L195" s="7">
        <v>10</v>
      </c>
      <c r="M195" s="7">
        <v>10</v>
      </c>
      <c r="N195" s="7">
        <v>10</v>
      </c>
      <c r="O195" s="7">
        <v>10</v>
      </c>
      <c r="P195" s="7">
        <v>10</v>
      </c>
      <c r="Q195" s="7">
        <v>10</v>
      </c>
      <c r="R195" s="7">
        <v>10</v>
      </c>
      <c r="S195" s="7">
        <v>11</v>
      </c>
      <c r="T195" s="7">
        <v>11</v>
      </c>
      <c r="U195" s="7">
        <v>11</v>
      </c>
      <c r="V195" s="7">
        <v>11</v>
      </c>
      <c r="W195" s="7">
        <v>11</v>
      </c>
      <c r="X195" s="7">
        <v>11</v>
      </c>
      <c r="Y195" s="7">
        <v>11</v>
      </c>
      <c r="Z195" s="7">
        <v>11</v>
      </c>
      <c r="AA195" s="7">
        <v>10</v>
      </c>
      <c r="AB195" s="7">
        <v>9</v>
      </c>
      <c r="AC195" s="7">
        <v>9</v>
      </c>
      <c r="AD195" s="7">
        <v>9</v>
      </c>
      <c r="AE195" s="7">
        <v>9</v>
      </c>
      <c r="AF195" s="7">
        <v>9</v>
      </c>
      <c r="AG195" s="7">
        <v>9</v>
      </c>
      <c r="AH195" s="7">
        <v>9</v>
      </c>
      <c r="AI195" s="7">
        <v>9</v>
      </c>
      <c r="AJ195" s="7">
        <v>10</v>
      </c>
      <c r="AK195" s="7">
        <v>11</v>
      </c>
      <c r="AL195" s="7">
        <v>11</v>
      </c>
      <c r="AM195" s="4"/>
    </row>
    <row r="196" spans="1:39">
      <c r="A196" s="23">
        <v>414</v>
      </c>
      <c r="B196" s="18" t="s">
        <v>406</v>
      </c>
      <c r="C196" s="7">
        <v>20</v>
      </c>
      <c r="D196" s="7">
        <v>21</v>
      </c>
      <c r="E196" s="7">
        <v>21</v>
      </c>
      <c r="F196" s="7">
        <v>21</v>
      </c>
      <c r="G196" s="7">
        <v>21</v>
      </c>
      <c r="H196" s="7">
        <v>21</v>
      </c>
      <c r="I196" s="7">
        <v>21</v>
      </c>
      <c r="J196" s="7">
        <v>21</v>
      </c>
      <c r="K196" s="7">
        <v>21</v>
      </c>
      <c r="L196" s="7">
        <v>21</v>
      </c>
      <c r="M196" s="7">
        <v>21</v>
      </c>
      <c r="N196" s="7">
        <v>21</v>
      </c>
      <c r="O196" s="7">
        <v>21</v>
      </c>
      <c r="P196" s="7">
        <v>21</v>
      </c>
      <c r="Q196" s="7">
        <v>22</v>
      </c>
      <c r="R196" s="7">
        <v>22</v>
      </c>
      <c r="S196" s="7">
        <v>22</v>
      </c>
      <c r="T196" s="7">
        <v>22</v>
      </c>
      <c r="U196" s="7">
        <v>22</v>
      </c>
      <c r="V196" s="7">
        <v>27</v>
      </c>
      <c r="W196" s="7">
        <v>27</v>
      </c>
      <c r="X196" s="7">
        <v>27</v>
      </c>
      <c r="Y196" s="7">
        <v>27</v>
      </c>
      <c r="Z196" s="7">
        <v>27</v>
      </c>
      <c r="AA196" s="7">
        <v>28</v>
      </c>
      <c r="AB196" s="7">
        <v>26</v>
      </c>
      <c r="AC196" s="7">
        <v>26</v>
      </c>
      <c r="AD196" s="7">
        <v>26</v>
      </c>
      <c r="AE196" s="7">
        <v>26</v>
      </c>
      <c r="AF196" s="7">
        <v>26</v>
      </c>
      <c r="AG196" s="7">
        <v>26</v>
      </c>
      <c r="AH196" s="7">
        <v>27</v>
      </c>
      <c r="AI196" s="7">
        <v>27</v>
      </c>
      <c r="AJ196" s="7">
        <v>27</v>
      </c>
      <c r="AK196" s="7">
        <v>27</v>
      </c>
      <c r="AL196" s="7">
        <v>27</v>
      </c>
      <c r="AM196" s="4"/>
    </row>
    <row r="197" spans="1:39">
      <c r="A197" s="23">
        <v>415</v>
      </c>
      <c r="B197" s="18" t="s">
        <v>407</v>
      </c>
      <c r="C197" s="7">
        <v>26</v>
      </c>
      <c r="D197" s="7">
        <v>26</v>
      </c>
      <c r="E197" s="7">
        <v>26</v>
      </c>
      <c r="F197" s="7">
        <v>26</v>
      </c>
      <c r="G197" s="7">
        <v>26</v>
      </c>
      <c r="H197" s="7">
        <v>26</v>
      </c>
      <c r="I197" s="7">
        <v>26</v>
      </c>
      <c r="J197" s="7">
        <v>26</v>
      </c>
      <c r="K197" s="7">
        <v>26</v>
      </c>
      <c r="L197" s="7">
        <v>26</v>
      </c>
      <c r="M197" s="7">
        <v>26</v>
      </c>
      <c r="N197" s="7">
        <v>27</v>
      </c>
      <c r="O197" s="7">
        <v>27</v>
      </c>
      <c r="P197" s="7">
        <v>27</v>
      </c>
      <c r="Q197" s="7">
        <v>27</v>
      </c>
      <c r="R197" s="7">
        <v>27</v>
      </c>
      <c r="S197" s="7">
        <v>27</v>
      </c>
      <c r="T197" s="7">
        <v>27</v>
      </c>
      <c r="U197" s="7">
        <v>27</v>
      </c>
      <c r="V197" s="7">
        <v>27</v>
      </c>
      <c r="W197" s="7">
        <v>27</v>
      </c>
      <c r="X197" s="7">
        <v>27</v>
      </c>
      <c r="Y197" s="7">
        <v>27</v>
      </c>
      <c r="Z197" s="7">
        <v>27</v>
      </c>
      <c r="AA197" s="7">
        <v>27</v>
      </c>
      <c r="AB197" s="7">
        <v>27</v>
      </c>
      <c r="AC197" s="7">
        <v>28</v>
      </c>
      <c r="AD197" s="7">
        <v>28</v>
      </c>
      <c r="AE197" s="7">
        <v>28</v>
      </c>
      <c r="AF197" s="7">
        <v>28</v>
      </c>
      <c r="AG197" s="7">
        <v>28</v>
      </c>
      <c r="AH197" s="7">
        <v>28</v>
      </c>
      <c r="AI197" s="7">
        <v>28</v>
      </c>
      <c r="AJ197" s="7">
        <v>27</v>
      </c>
      <c r="AK197" s="7">
        <v>27</v>
      </c>
      <c r="AL197" s="7">
        <v>27</v>
      </c>
      <c r="AM197" s="4"/>
    </row>
    <row r="198" spans="1:39">
      <c r="A198" s="23">
        <v>416</v>
      </c>
      <c r="B198" s="18" t="s">
        <v>408</v>
      </c>
      <c r="C198" s="7">
        <v>12</v>
      </c>
      <c r="D198" s="7">
        <v>12</v>
      </c>
      <c r="E198" s="7">
        <v>12</v>
      </c>
      <c r="F198" s="7">
        <v>12</v>
      </c>
      <c r="G198" s="7">
        <v>12</v>
      </c>
      <c r="H198" s="7">
        <v>12</v>
      </c>
      <c r="I198" s="7">
        <v>12</v>
      </c>
      <c r="J198" s="7">
        <v>12</v>
      </c>
      <c r="K198" s="7">
        <v>12</v>
      </c>
      <c r="L198" s="7">
        <v>12</v>
      </c>
      <c r="M198" s="7">
        <v>12</v>
      </c>
      <c r="N198" s="7">
        <v>12</v>
      </c>
      <c r="O198" s="7">
        <v>12</v>
      </c>
      <c r="P198" s="7">
        <v>12</v>
      </c>
      <c r="Q198" s="7">
        <v>12</v>
      </c>
      <c r="R198" s="7">
        <v>12</v>
      </c>
      <c r="S198" s="7">
        <v>12</v>
      </c>
      <c r="T198" s="7">
        <v>12</v>
      </c>
      <c r="U198" s="7">
        <v>12</v>
      </c>
      <c r="V198" s="7">
        <v>12</v>
      </c>
      <c r="W198" s="7">
        <v>12</v>
      </c>
      <c r="X198" s="7">
        <v>12</v>
      </c>
      <c r="Y198" s="7">
        <v>12</v>
      </c>
      <c r="Z198" s="7">
        <v>12</v>
      </c>
      <c r="AA198" s="7">
        <v>12</v>
      </c>
      <c r="AB198" s="7">
        <v>12</v>
      </c>
      <c r="AC198" s="7">
        <v>12</v>
      </c>
      <c r="AD198" s="7">
        <v>12</v>
      </c>
      <c r="AE198" s="7">
        <v>12</v>
      </c>
      <c r="AF198" s="7">
        <v>12</v>
      </c>
      <c r="AG198" s="7">
        <v>12</v>
      </c>
      <c r="AH198" s="7">
        <v>12</v>
      </c>
      <c r="AI198" s="7">
        <v>12</v>
      </c>
      <c r="AJ198" s="7">
        <v>12</v>
      </c>
      <c r="AK198" s="7">
        <v>12</v>
      </c>
      <c r="AL198" s="7">
        <v>12</v>
      </c>
      <c r="AM198" s="4"/>
    </row>
    <row r="199" spans="1:39">
      <c r="A199" s="23">
        <v>417</v>
      </c>
      <c r="B199" s="18" t="s">
        <v>409</v>
      </c>
      <c r="C199" s="7">
        <v>8</v>
      </c>
      <c r="D199" s="7">
        <v>8</v>
      </c>
      <c r="E199" s="7">
        <v>8</v>
      </c>
      <c r="F199" s="7">
        <v>8</v>
      </c>
      <c r="G199" s="7">
        <v>8</v>
      </c>
      <c r="H199" s="7">
        <v>9</v>
      </c>
      <c r="I199" s="7">
        <v>9</v>
      </c>
      <c r="J199" s="7">
        <v>9</v>
      </c>
      <c r="K199" s="7">
        <v>9</v>
      </c>
      <c r="L199" s="7">
        <v>9</v>
      </c>
      <c r="M199" s="7">
        <v>9</v>
      </c>
      <c r="N199" s="7">
        <v>9</v>
      </c>
      <c r="O199" s="7">
        <v>9</v>
      </c>
      <c r="P199" s="7">
        <v>9</v>
      </c>
      <c r="Q199" s="7">
        <v>9</v>
      </c>
      <c r="R199" s="7">
        <v>9</v>
      </c>
      <c r="S199" s="7">
        <v>9</v>
      </c>
      <c r="T199" s="7">
        <v>9</v>
      </c>
      <c r="U199" s="7">
        <v>9</v>
      </c>
      <c r="V199" s="7">
        <v>9</v>
      </c>
      <c r="W199" s="7">
        <v>9</v>
      </c>
      <c r="X199" s="7">
        <v>9</v>
      </c>
      <c r="Y199" s="7">
        <v>9</v>
      </c>
      <c r="Z199" s="7">
        <v>8</v>
      </c>
      <c r="AA199" s="7">
        <v>8</v>
      </c>
      <c r="AB199" s="7">
        <v>8</v>
      </c>
      <c r="AC199" s="7">
        <v>8</v>
      </c>
      <c r="AD199" s="7">
        <v>8</v>
      </c>
      <c r="AE199" s="7">
        <v>8</v>
      </c>
      <c r="AF199" s="7">
        <v>8</v>
      </c>
      <c r="AG199" s="7">
        <v>8</v>
      </c>
      <c r="AH199" s="7">
        <v>8</v>
      </c>
      <c r="AI199" s="7">
        <v>8</v>
      </c>
      <c r="AJ199" s="7">
        <v>8</v>
      </c>
      <c r="AK199" s="7">
        <v>8</v>
      </c>
      <c r="AL199" s="7">
        <v>8</v>
      </c>
      <c r="AM199" s="4"/>
    </row>
    <row r="200" spans="1:39">
      <c r="A200" s="23">
        <v>418</v>
      </c>
      <c r="B200" s="18" t="s">
        <v>410</v>
      </c>
      <c r="C200" s="7">
        <v>8</v>
      </c>
      <c r="D200" s="7">
        <v>10</v>
      </c>
      <c r="E200" s="7">
        <v>10</v>
      </c>
      <c r="F200" s="7">
        <v>10</v>
      </c>
      <c r="G200" s="7">
        <v>10</v>
      </c>
      <c r="H200" s="7">
        <v>10</v>
      </c>
      <c r="I200" s="7">
        <v>10</v>
      </c>
      <c r="J200" s="7">
        <v>10</v>
      </c>
      <c r="K200" s="7">
        <v>10</v>
      </c>
      <c r="L200" s="7">
        <v>10</v>
      </c>
      <c r="M200" s="7">
        <v>10</v>
      </c>
      <c r="N200" s="7">
        <v>10</v>
      </c>
      <c r="O200" s="7">
        <v>10</v>
      </c>
      <c r="P200" s="7">
        <v>10</v>
      </c>
      <c r="Q200" s="7">
        <v>10</v>
      </c>
      <c r="R200" s="7">
        <v>10</v>
      </c>
      <c r="S200" s="7">
        <v>10</v>
      </c>
      <c r="T200" s="7">
        <v>10</v>
      </c>
      <c r="U200" s="7">
        <v>10</v>
      </c>
      <c r="V200" s="7">
        <v>10</v>
      </c>
      <c r="W200" s="7">
        <v>10</v>
      </c>
      <c r="X200" s="7">
        <v>10</v>
      </c>
      <c r="Y200" s="7">
        <v>10</v>
      </c>
      <c r="Z200" s="7">
        <v>10</v>
      </c>
      <c r="AA200" s="7">
        <v>10</v>
      </c>
      <c r="AB200" s="7">
        <v>10</v>
      </c>
      <c r="AC200" s="7">
        <v>10</v>
      </c>
      <c r="AD200" s="7">
        <v>10</v>
      </c>
      <c r="AE200" s="7">
        <v>10</v>
      </c>
      <c r="AF200" s="7">
        <v>13</v>
      </c>
      <c r="AG200" s="7">
        <v>13</v>
      </c>
      <c r="AH200" s="7">
        <v>13</v>
      </c>
      <c r="AI200" s="7">
        <v>13</v>
      </c>
      <c r="AJ200" s="7">
        <v>13</v>
      </c>
      <c r="AK200" s="7">
        <v>13</v>
      </c>
      <c r="AL200" s="7">
        <v>13</v>
      </c>
      <c r="AM200" s="4"/>
    </row>
    <row r="201" spans="1:39">
      <c r="A201" s="23">
        <v>419</v>
      </c>
      <c r="B201" s="18" t="s">
        <v>411</v>
      </c>
      <c r="C201" s="7">
        <v>12</v>
      </c>
      <c r="D201" s="7">
        <v>12</v>
      </c>
      <c r="E201" s="7">
        <v>12</v>
      </c>
      <c r="F201" s="7">
        <v>12</v>
      </c>
      <c r="G201" s="7">
        <v>12</v>
      </c>
      <c r="H201" s="7">
        <v>12</v>
      </c>
      <c r="I201" s="7">
        <v>12</v>
      </c>
      <c r="J201" s="7">
        <v>12</v>
      </c>
      <c r="K201" s="7">
        <v>12</v>
      </c>
      <c r="L201" s="7">
        <v>12</v>
      </c>
      <c r="M201" s="7">
        <v>12</v>
      </c>
      <c r="N201" s="7">
        <v>12</v>
      </c>
      <c r="O201" s="7">
        <v>12</v>
      </c>
      <c r="P201" s="7">
        <v>12</v>
      </c>
      <c r="Q201" s="7">
        <v>12</v>
      </c>
      <c r="R201" s="7">
        <v>12</v>
      </c>
      <c r="S201" s="7">
        <v>12</v>
      </c>
      <c r="T201" s="7">
        <v>12</v>
      </c>
      <c r="U201" s="7">
        <v>12</v>
      </c>
      <c r="V201" s="7">
        <v>12</v>
      </c>
      <c r="W201" s="7">
        <v>12</v>
      </c>
      <c r="X201" s="7">
        <v>12</v>
      </c>
      <c r="Y201" s="7">
        <v>12</v>
      </c>
      <c r="Z201" s="7">
        <v>12</v>
      </c>
      <c r="AA201" s="7">
        <v>12</v>
      </c>
      <c r="AB201" s="7">
        <v>12</v>
      </c>
      <c r="AC201" s="7">
        <v>12</v>
      </c>
      <c r="AD201" s="7">
        <v>12</v>
      </c>
      <c r="AE201" s="7">
        <v>12</v>
      </c>
      <c r="AF201" s="7">
        <v>9</v>
      </c>
      <c r="AG201" s="7">
        <v>9</v>
      </c>
      <c r="AH201" s="7">
        <v>9</v>
      </c>
      <c r="AI201" s="7">
        <v>9</v>
      </c>
      <c r="AJ201" s="7">
        <v>9</v>
      </c>
      <c r="AK201" s="7">
        <v>9</v>
      </c>
      <c r="AL201" s="7">
        <v>9</v>
      </c>
      <c r="AM201" s="4"/>
    </row>
    <row r="202" spans="1:39">
      <c r="A202" s="23">
        <v>420</v>
      </c>
      <c r="B202" s="18" t="s">
        <v>412</v>
      </c>
      <c r="C202" s="7">
        <v>17</v>
      </c>
      <c r="D202" s="7">
        <v>16</v>
      </c>
      <c r="E202" s="7">
        <v>16</v>
      </c>
      <c r="F202" s="7">
        <v>16</v>
      </c>
      <c r="G202" s="7">
        <v>16</v>
      </c>
      <c r="H202" s="7">
        <v>16</v>
      </c>
      <c r="I202" s="7">
        <v>16</v>
      </c>
      <c r="J202" s="7">
        <v>16</v>
      </c>
      <c r="K202" s="7">
        <v>17</v>
      </c>
      <c r="L202" s="7">
        <v>17</v>
      </c>
      <c r="M202" s="7">
        <v>17</v>
      </c>
      <c r="N202" s="7">
        <v>17</v>
      </c>
      <c r="O202" s="7">
        <v>17</v>
      </c>
      <c r="P202" s="7">
        <v>17</v>
      </c>
      <c r="Q202" s="7">
        <v>17</v>
      </c>
      <c r="R202" s="7">
        <v>17</v>
      </c>
      <c r="S202" s="7">
        <v>17</v>
      </c>
      <c r="T202" s="7">
        <v>18</v>
      </c>
      <c r="U202" s="7">
        <v>18</v>
      </c>
      <c r="V202" s="7">
        <v>18</v>
      </c>
      <c r="W202" s="7">
        <v>18</v>
      </c>
      <c r="X202" s="7">
        <v>18</v>
      </c>
      <c r="Y202" s="7">
        <v>18</v>
      </c>
      <c r="Z202" s="7">
        <v>18</v>
      </c>
      <c r="AA202" s="7">
        <v>18</v>
      </c>
      <c r="AB202" s="7">
        <v>18</v>
      </c>
      <c r="AC202" s="7">
        <v>18</v>
      </c>
      <c r="AD202" s="7">
        <v>18</v>
      </c>
      <c r="AE202" s="7">
        <v>17</v>
      </c>
      <c r="AF202" s="7">
        <v>18</v>
      </c>
      <c r="AG202" s="7">
        <v>19</v>
      </c>
      <c r="AH202" s="7">
        <v>19</v>
      </c>
      <c r="AI202" s="7">
        <v>19</v>
      </c>
      <c r="AJ202" s="7">
        <v>19</v>
      </c>
      <c r="AK202" s="7">
        <v>19</v>
      </c>
      <c r="AL202" s="7">
        <v>20</v>
      </c>
      <c r="AM202" s="4"/>
    </row>
    <row r="203" spans="1:39">
      <c r="A203" s="23">
        <v>421</v>
      </c>
      <c r="B203" s="18" t="s">
        <v>413</v>
      </c>
      <c r="C203" s="7">
        <v>5</v>
      </c>
      <c r="D203" s="7">
        <v>5</v>
      </c>
      <c r="E203" s="7">
        <v>5</v>
      </c>
      <c r="F203" s="7">
        <v>5</v>
      </c>
      <c r="G203" s="7">
        <v>5</v>
      </c>
      <c r="H203" s="7">
        <v>5</v>
      </c>
      <c r="I203" s="7">
        <v>5</v>
      </c>
      <c r="J203" s="7">
        <v>5</v>
      </c>
      <c r="K203" s="7">
        <v>5</v>
      </c>
      <c r="L203" s="7">
        <v>5</v>
      </c>
      <c r="M203" s="7">
        <v>5</v>
      </c>
      <c r="N203" s="7">
        <v>5</v>
      </c>
      <c r="O203" s="7">
        <v>5</v>
      </c>
      <c r="P203" s="7">
        <v>5</v>
      </c>
      <c r="Q203" s="7">
        <v>5</v>
      </c>
      <c r="R203" s="7">
        <v>5</v>
      </c>
      <c r="S203" s="7">
        <v>5</v>
      </c>
      <c r="T203" s="7">
        <v>5</v>
      </c>
      <c r="U203" s="7">
        <v>5</v>
      </c>
      <c r="V203" s="7">
        <v>5</v>
      </c>
      <c r="W203" s="7">
        <v>5</v>
      </c>
      <c r="X203" s="7">
        <v>5</v>
      </c>
      <c r="Y203" s="7">
        <v>5</v>
      </c>
      <c r="Z203" s="7">
        <v>5</v>
      </c>
      <c r="AA203" s="7">
        <v>5</v>
      </c>
      <c r="AB203" s="7">
        <v>5</v>
      </c>
      <c r="AC203" s="7">
        <v>5</v>
      </c>
      <c r="AD203" s="7">
        <v>5</v>
      </c>
      <c r="AE203" s="7">
        <v>5</v>
      </c>
      <c r="AF203" s="7">
        <v>5</v>
      </c>
      <c r="AG203" s="7">
        <v>5</v>
      </c>
      <c r="AH203" s="7">
        <v>5</v>
      </c>
      <c r="AI203" s="7">
        <v>5</v>
      </c>
      <c r="AJ203" s="7">
        <v>5</v>
      </c>
      <c r="AK203" s="7">
        <v>5</v>
      </c>
      <c r="AL203" s="7">
        <v>5</v>
      </c>
      <c r="AM203" s="4"/>
    </row>
    <row r="204" spans="1:39">
      <c r="A204" s="23">
        <v>422</v>
      </c>
      <c r="B204" s="18" t="s">
        <v>414</v>
      </c>
      <c r="C204" s="7">
        <v>4</v>
      </c>
      <c r="D204" s="7">
        <v>4</v>
      </c>
      <c r="E204" s="7">
        <v>4</v>
      </c>
      <c r="F204" s="7">
        <v>4</v>
      </c>
      <c r="G204" s="7">
        <v>4</v>
      </c>
      <c r="H204" s="7">
        <v>4</v>
      </c>
      <c r="I204" s="7">
        <v>4</v>
      </c>
      <c r="J204" s="7">
        <v>4</v>
      </c>
      <c r="K204" s="7">
        <v>4</v>
      </c>
      <c r="L204" s="7">
        <v>4</v>
      </c>
      <c r="M204" s="7">
        <v>4</v>
      </c>
      <c r="N204" s="7">
        <v>4</v>
      </c>
      <c r="O204" s="7">
        <v>5</v>
      </c>
      <c r="P204" s="7">
        <v>5</v>
      </c>
      <c r="Q204" s="7">
        <v>4</v>
      </c>
      <c r="R204" s="7">
        <v>4</v>
      </c>
      <c r="S204" s="7">
        <v>4</v>
      </c>
      <c r="T204" s="7">
        <v>4</v>
      </c>
      <c r="U204" s="7">
        <v>4</v>
      </c>
      <c r="V204" s="7">
        <v>4</v>
      </c>
      <c r="W204" s="7">
        <v>4</v>
      </c>
      <c r="X204" s="7">
        <v>4</v>
      </c>
      <c r="Y204" s="7">
        <v>4</v>
      </c>
      <c r="Z204" s="7">
        <v>4</v>
      </c>
      <c r="AA204" s="7">
        <v>4</v>
      </c>
      <c r="AB204" s="7">
        <v>4</v>
      </c>
      <c r="AC204" s="7">
        <v>4</v>
      </c>
      <c r="AD204" s="7">
        <v>4</v>
      </c>
      <c r="AE204" s="7">
        <v>4</v>
      </c>
      <c r="AF204" s="7">
        <v>4</v>
      </c>
      <c r="AG204" s="7">
        <v>4</v>
      </c>
      <c r="AH204" s="7">
        <v>4</v>
      </c>
      <c r="AI204" s="7">
        <v>4</v>
      </c>
      <c r="AJ204" s="7">
        <v>4</v>
      </c>
      <c r="AK204" s="7">
        <v>4</v>
      </c>
      <c r="AL204" s="7">
        <v>4</v>
      </c>
      <c r="AM204" s="4"/>
    </row>
    <row r="205" spans="1:39">
      <c r="A205" s="23">
        <v>501</v>
      </c>
      <c r="B205" s="18" t="s">
        <v>422</v>
      </c>
      <c r="C205" s="7">
        <v>5</v>
      </c>
      <c r="D205" s="7">
        <v>5</v>
      </c>
      <c r="E205" s="7">
        <v>5</v>
      </c>
      <c r="F205" s="7">
        <v>5</v>
      </c>
      <c r="G205" s="7">
        <v>5</v>
      </c>
      <c r="H205" s="7">
        <v>5</v>
      </c>
      <c r="I205" s="7">
        <v>5</v>
      </c>
      <c r="J205" s="7">
        <v>5</v>
      </c>
      <c r="K205" s="7">
        <v>5</v>
      </c>
      <c r="L205" s="7">
        <v>5</v>
      </c>
      <c r="M205" s="7">
        <v>5</v>
      </c>
      <c r="N205" s="7">
        <v>5</v>
      </c>
      <c r="O205" s="7">
        <v>5</v>
      </c>
      <c r="P205" s="7">
        <v>5</v>
      </c>
      <c r="Q205" s="7">
        <v>5</v>
      </c>
      <c r="R205" s="7">
        <v>5</v>
      </c>
      <c r="S205" s="7">
        <v>5</v>
      </c>
      <c r="T205" s="7">
        <v>5</v>
      </c>
      <c r="U205" s="7">
        <v>5</v>
      </c>
      <c r="V205" s="7">
        <v>5</v>
      </c>
      <c r="W205" s="7">
        <v>5</v>
      </c>
      <c r="X205" s="7">
        <v>5</v>
      </c>
      <c r="Y205" s="7">
        <v>5</v>
      </c>
      <c r="Z205" s="7">
        <v>5</v>
      </c>
      <c r="AA205" s="7">
        <v>5</v>
      </c>
      <c r="AB205" s="7">
        <v>5</v>
      </c>
      <c r="AC205" s="7">
        <v>5</v>
      </c>
      <c r="AD205" s="7">
        <v>5</v>
      </c>
      <c r="AE205" s="7">
        <v>5</v>
      </c>
      <c r="AF205" s="7">
        <v>5</v>
      </c>
      <c r="AG205" s="7">
        <v>5</v>
      </c>
      <c r="AH205" s="7">
        <v>5</v>
      </c>
      <c r="AI205" s="7">
        <v>5</v>
      </c>
      <c r="AJ205" s="7">
        <v>5</v>
      </c>
      <c r="AK205" s="7">
        <v>5</v>
      </c>
      <c r="AL205" s="7">
        <v>5</v>
      </c>
      <c r="AM205" s="4"/>
    </row>
    <row r="206" spans="1:39">
      <c r="A206" s="23">
        <v>502</v>
      </c>
      <c r="B206" s="18" t="s">
        <v>415</v>
      </c>
      <c r="C206" s="7">
        <v>70</v>
      </c>
      <c r="D206" s="7">
        <v>71</v>
      </c>
      <c r="E206" s="7">
        <v>71</v>
      </c>
      <c r="F206" s="7">
        <v>71</v>
      </c>
      <c r="G206" s="7">
        <v>71</v>
      </c>
      <c r="H206" s="7">
        <v>70</v>
      </c>
      <c r="I206" s="7">
        <v>71</v>
      </c>
      <c r="J206" s="7">
        <v>71</v>
      </c>
      <c r="K206" s="7">
        <v>73</v>
      </c>
      <c r="L206" s="7">
        <v>73</v>
      </c>
      <c r="M206" s="7">
        <v>73</v>
      </c>
      <c r="N206" s="7">
        <v>74</v>
      </c>
      <c r="O206" s="7">
        <v>74</v>
      </c>
      <c r="P206" s="7">
        <v>74</v>
      </c>
      <c r="Q206" s="7">
        <v>74</v>
      </c>
      <c r="R206" s="7">
        <v>75</v>
      </c>
      <c r="S206" s="7">
        <v>75</v>
      </c>
      <c r="T206" s="7">
        <v>75</v>
      </c>
      <c r="U206" s="7">
        <v>75</v>
      </c>
      <c r="V206" s="7">
        <v>75</v>
      </c>
      <c r="W206" s="7">
        <v>75</v>
      </c>
      <c r="X206" s="7">
        <v>75</v>
      </c>
      <c r="Y206" s="7">
        <v>75</v>
      </c>
      <c r="Z206" s="7">
        <v>75</v>
      </c>
      <c r="AA206" s="7">
        <v>75</v>
      </c>
      <c r="AB206" s="7">
        <v>75</v>
      </c>
      <c r="AC206" s="7">
        <v>75</v>
      </c>
      <c r="AD206" s="7">
        <v>75</v>
      </c>
      <c r="AE206" s="7">
        <v>75</v>
      </c>
      <c r="AF206" s="7">
        <v>75</v>
      </c>
      <c r="AG206" s="7">
        <v>75</v>
      </c>
      <c r="AH206" s="7">
        <v>74</v>
      </c>
      <c r="AI206" s="7">
        <v>75</v>
      </c>
      <c r="AJ206" s="7">
        <v>75</v>
      </c>
      <c r="AK206" s="7">
        <v>75</v>
      </c>
      <c r="AL206" s="7">
        <v>75</v>
      </c>
      <c r="AM206" s="4"/>
    </row>
    <row r="207" spans="1:39">
      <c r="A207" s="23">
        <v>503</v>
      </c>
      <c r="B207" s="18" t="s">
        <v>416</v>
      </c>
      <c r="C207" s="7">
        <v>107</v>
      </c>
      <c r="D207" s="7">
        <v>105</v>
      </c>
      <c r="E207" s="7">
        <v>105</v>
      </c>
      <c r="F207" s="7">
        <v>105</v>
      </c>
      <c r="G207" s="7">
        <v>105</v>
      </c>
      <c r="H207" s="7">
        <v>105</v>
      </c>
      <c r="I207" s="7">
        <v>104</v>
      </c>
      <c r="J207" s="7">
        <v>101</v>
      </c>
      <c r="K207" s="7">
        <v>101</v>
      </c>
      <c r="L207" s="7">
        <v>101</v>
      </c>
      <c r="M207" s="7">
        <v>101</v>
      </c>
      <c r="N207" s="7">
        <v>98</v>
      </c>
      <c r="O207" s="7">
        <v>98</v>
      </c>
      <c r="P207" s="7">
        <v>96</v>
      </c>
      <c r="Q207" s="7">
        <v>97</v>
      </c>
      <c r="R207" s="7">
        <v>97</v>
      </c>
      <c r="S207" s="7">
        <v>96</v>
      </c>
      <c r="T207" s="7">
        <v>96</v>
      </c>
      <c r="U207" s="7">
        <v>95</v>
      </c>
      <c r="V207" s="7">
        <v>93</v>
      </c>
      <c r="W207" s="7">
        <v>94</v>
      </c>
      <c r="X207" s="7">
        <v>94</v>
      </c>
      <c r="Y207" s="7">
        <v>94</v>
      </c>
      <c r="Z207" s="7">
        <v>94</v>
      </c>
      <c r="AA207" s="7">
        <v>94</v>
      </c>
      <c r="AB207" s="7">
        <v>94</v>
      </c>
      <c r="AC207" s="7">
        <v>93</v>
      </c>
      <c r="AD207" s="7">
        <v>94</v>
      </c>
      <c r="AE207" s="7">
        <v>93</v>
      </c>
      <c r="AF207" s="7">
        <v>93</v>
      </c>
      <c r="AG207" s="7">
        <v>94</v>
      </c>
      <c r="AH207" s="7">
        <v>94</v>
      </c>
      <c r="AI207" s="7">
        <v>90</v>
      </c>
      <c r="AJ207" s="7">
        <v>90</v>
      </c>
      <c r="AK207" s="7">
        <v>91</v>
      </c>
      <c r="AL207" s="7">
        <v>92</v>
      </c>
      <c r="AM207" s="4"/>
    </row>
    <row r="208" spans="1:39">
      <c r="A208" s="23">
        <v>504</v>
      </c>
      <c r="B208" s="18" t="s">
        <v>417</v>
      </c>
      <c r="C208" s="7">
        <v>2</v>
      </c>
      <c r="D208" s="7">
        <v>2</v>
      </c>
      <c r="E208" s="7">
        <v>3</v>
      </c>
      <c r="F208" s="7">
        <v>3</v>
      </c>
      <c r="G208" s="7">
        <v>3</v>
      </c>
      <c r="H208" s="7">
        <v>3</v>
      </c>
      <c r="I208" s="7">
        <v>3</v>
      </c>
      <c r="J208" s="7">
        <v>3</v>
      </c>
      <c r="K208" s="7">
        <v>3</v>
      </c>
      <c r="L208" s="7">
        <v>3</v>
      </c>
      <c r="M208" s="7">
        <v>3</v>
      </c>
      <c r="N208" s="7">
        <v>3</v>
      </c>
      <c r="O208" s="7">
        <v>3</v>
      </c>
      <c r="P208" s="7">
        <v>3</v>
      </c>
      <c r="Q208" s="7">
        <v>3</v>
      </c>
      <c r="R208" s="7">
        <v>3</v>
      </c>
      <c r="S208" s="7">
        <v>3</v>
      </c>
      <c r="T208" s="7">
        <v>4</v>
      </c>
      <c r="U208" s="7">
        <v>4</v>
      </c>
      <c r="V208" s="7">
        <v>4</v>
      </c>
      <c r="W208" s="7">
        <v>4</v>
      </c>
      <c r="X208" s="7">
        <v>4</v>
      </c>
      <c r="Y208" s="7">
        <v>4</v>
      </c>
      <c r="Z208" s="7">
        <v>4</v>
      </c>
      <c r="AA208" s="7">
        <v>4</v>
      </c>
      <c r="AB208" s="7">
        <v>4</v>
      </c>
      <c r="AC208" s="7">
        <v>4</v>
      </c>
      <c r="AD208" s="7">
        <v>4</v>
      </c>
      <c r="AE208" s="7">
        <v>4</v>
      </c>
      <c r="AF208" s="7">
        <v>4</v>
      </c>
      <c r="AG208" s="7">
        <v>4</v>
      </c>
      <c r="AH208" s="7">
        <v>4</v>
      </c>
      <c r="AI208" s="7">
        <v>4</v>
      </c>
      <c r="AJ208" s="7">
        <v>4</v>
      </c>
      <c r="AK208" s="7">
        <v>4</v>
      </c>
      <c r="AL208" s="7">
        <v>4</v>
      </c>
      <c r="AM208" s="4"/>
    </row>
    <row r="209" spans="1:39">
      <c r="A209" s="23">
        <v>506</v>
      </c>
      <c r="B209" s="18" t="s">
        <v>418</v>
      </c>
      <c r="C209" s="7">
        <v>337</v>
      </c>
      <c r="D209" s="7">
        <v>339</v>
      </c>
      <c r="E209" s="7">
        <v>339</v>
      </c>
      <c r="F209" s="7">
        <v>342</v>
      </c>
      <c r="G209" s="7">
        <v>340</v>
      </c>
      <c r="H209" s="7">
        <v>339</v>
      </c>
      <c r="I209" s="7">
        <v>335</v>
      </c>
      <c r="J209" s="7">
        <v>336</v>
      </c>
      <c r="K209" s="7">
        <v>336</v>
      </c>
      <c r="L209" s="7">
        <v>333</v>
      </c>
      <c r="M209" s="7">
        <v>333</v>
      </c>
      <c r="N209" s="7">
        <v>334</v>
      </c>
      <c r="O209" s="7">
        <v>335</v>
      </c>
      <c r="P209" s="7">
        <v>339</v>
      </c>
      <c r="Q209" s="7">
        <v>340</v>
      </c>
      <c r="R209" s="7">
        <v>341</v>
      </c>
      <c r="S209" s="7">
        <v>341</v>
      </c>
      <c r="T209" s="7">
        <v>341</v>
      </c>
      <c r="U209" s="7">
        <v>343</v>
      </c>
      <c r="V209" s="7">
        <v>343</v>
      </c>
      <c r="W209" s="7">
        <v>343</v>
      </c>
      <c r="X209" s="7">
        <v>343</v>
      </c>
      <c r="Y209" s="7">
        <v>344</v>
      </c>
      <c r="Z209" s="7">
        <v>344</v>
      </c>
      <c r="AA209" s="7">
        <v>344</v>
      </c>
      <c r="AB209" s="7">
        <v>344</v>
      </c>
      <c r="AC209" s="7">
        <v>344</v>
      </c>
      <c r="AD209" s="7">
        <v>345</v>
      </c>
      <c r="AE209" s="7">
        <v>344</v>
      </c>
      <c r="AF209" s="7">
        <v>346</v>
      </c>
      <c r="AG209" s="7">
        <v>347</v>
      </c>
      <c r="AH209" s="7">
        <v>344</v>
      </c>
      <c r="AI209" s="7">
        <v>347</v>
      </c>
      <c r="AJ209" s="7">
        <v>347</v>
      </c>
      <c r="AK209" s="7">
        <v>348</v>
      </c>
      <c r="AL209" s="7">
        <v>348</v>
      </c>
      <c r="AM209" s="4"/>
    </row>
    <row r="210" spans="1:39">
      <c r="A210" s="23">
        <v>507</v>
      </c>
      <c r="B210" s="18" t="s">
        <v>419</v>
      </c>
      <c r="C210" s="7">
        <v>81</v>
      </c>
      <c r="D210" s="7">
        <v>80</v>
      </c>
      <c r="E210" s="7">
        <v>80</v>
      </c>
      <c r="F210" s="7">
        <v>79</v>
      </c>
      <c r="G210" s="7">
        <v>81</v>
      </c>
      <c r="H210" s="7">
        <v>81</v>
      </c>
      <c r="I210" s="7">
        <v>79</v>
      </c>
      <c r="J210" s="7">
        <v>79</v>
      </c>
      <c r="K210" s="7">
        <v>79</v>
      </c>
      <c r="L210" s="7">
        <v>79</v>
      </c>
      <c r="M210" s="7">
        <v>82</v>
      </c>
      <c r="N210" s="7">
        <v>82</v>
      </c>
      <c r="O210" s="7">
        <v>82</v>
      </c>
      <c r="P210" s="7">
        <v>78</v>
      </c>
      <c r="Q210" s="7">
        <v>78</v>
      </c>
      <c r="R210" s="7">
        <v>77</v>
      </c>
      <c r="S210" s="7">
        <v>77</v>
      </c>
      <c r="T210" s="7">
        <v>77</v>
      </c>
      <c r="U210" s="7">
        <v>77</v>
      </c>
      <c r="V210" s="7">
        <v>77</v>
      </c>
      <c r="W210" s="7">
        <v>81</v>
      </c>
      <c r="X210" s="7">
        <v>81</v>
      </c>
      <c r="Y210" s="7">
        <v>81</v>
      </c>
      <c r="Z210" s="7">
        <v>81</v>
      </c>
      <c r="AA210" s="7">
        <v>82</v>
      </c>
      <c r="AB210" s="7">
        <v>83</v>
      </c>
      <c r="AC210" s="7">
        <v>86</v>
      </c>
      <c r="AD210" s="7">
        <v>86</v>
      </c>
      <c r="AE210" s="7">
        <v>86</v>
      </c>
      <c r="AF210" s="7">
        <v>86</v>
      </c>
      <c r="AG210" s="7">
        <v>86</v>
      </c>
      <c r="AH210" s="7">
        <v>86</v>
      </c>
      <c r="AI210" s="7">
        <v>85</v>
      </c>
      <c r="AJ210" s="7">
        <v>84</v>
      </c>
      <c r="AK210" s="7">
        <v>84</v>
      </c>
      <c r="AL210" s="7">
        <v>85</v>
      </c>
      <c r="AM210" s="4"/>
    </row>
    <row r="211" spans="1:39">
      <c r="A211" s="23">
        <v>511</v>
      </c>
      <c r="B211" s="18" t="s">
        <v>420</v>
      </c>
      <c r="C211" s="7">
        <v>231</v>
      </c>
      <c r="D211" s="7">
        <v>234</v>
      </c>
      <c r="E211" s="7">
        <v>233</v>
      </c>
      <c r="F211" s="7">
        <v>235</v>
      </c>
      <c r="G211" s="7">
        <v>235</v>
      </c>
      <c r="H211" s="7">
        <v>232</v>
      </c>
      <c r="I211" s="7">
        <v>232</v>
      </c>
      <c r="J211" s="7">
        <v>231</v>
      </c>
      <c r="K211" s="7">
        <v>231</v>
      </c>
      <c r="L211" s="7">
        <v>231</v>
      </c>
      <c r="M211" s="7">
        <v>232</v>
      </c>
      <c r="N211" s="7">
        <v>232</v>
      </c>
      <c r="O211" s="7">
        <v>233</v>
      </c>
      <c r="P211" s="7">
        <v>230</v>
      </c>
      <c r="Q211" s="7">
        <v>232</v>
      </c>
      <c r="R211" s="7">
        <v>233</v>
      </c>
      <c r="S211" s="7">
        <v>234</v>
      </c>
      <c r="T211" s="7">
        <v>230</v>
      </c>
      <c r="U211" s="7">
        <v>230</v>
      </c>
      <c r="V211" s="7">
        <v>230</v>
      </c>
      <c r="W211" s="7">
        <v>232</v>
      </c>
      <c r="X211" s="7">
        <v>231</v>
      </c>
      <c r="Y211" s="7">
        <v>233</v>
      </c>
      <c r="Z211" s="7">
        <v>235</v>
      </c>
      <c r="AA211" s="7">
        <v>232</v>
      </c>
      <c r="AB211" s="7">
        <v>232</v>
      </c>
      <c r="AC211" s="7">
        <v>233</v>
      </c>
      <c r="AD211" s="7">
        <v>234</v>
      </c>
      <c r="AE211" s="7">
        <v>233</v>
      </c>
      <c r="AF211" s="7">
        <v>233</v>
      </c>
      <c r="AG211" s="7">
        <v>231</v>
      </c>
      <c r="AH211" s="7">
        <v>229</v>
      </c>
      <c r="AI211" s="7">
        <v>230</v>
      </c>
      <c r="AJ211" s="7">
        <v>229</v>
      </c>
      <c r="AK211" s="7">
        <v>228</v>
      </c>
      <c r="AL211" s="7">
        <v>229</v>
      </c>
      <c r="AM211" s="4"/>
    </row>
    <row r="212" spans="1:39">
      <c r="A212" s="23">
        <v>512</v>
      </c>
      <c r="B212" s="18" t="s">
        <v>421</v>
      </c>
      <c r="C212" s="7">
        <v>26</v>
      </c>
      <c r="D212" s="7">
        <v>26</v>
      </c>
      <c r="E212" s="7">
        <v>26</v>
      </c>
      <c r="F212" s="7">
        <v>26</v>
      </c>
      <c r="G212" s="7">
        <v>27</v>
      </c>
      <c r="H212" s="7">
        <v>27</v>
      </c>
      <c r="I212" s="7">
        <v>27</v>
      </c>
      <c r="J212" s="7">
        <v>27</v>
      </c>
      <c r="K212" s="7">
        <v>27</v>
      </c>
      <c r="L212" s="7">
        <v>27</v>
      </c>
      <c r="M212" s="7">
        <v>27</v>
      </c>
      <c r="N212" s="7">
        <v>28</v>
      </c>
      <c r="O212" s="7">
        <v>28</v>
      </c>
      <c r="P212" s="7">
        <v>28</v>
      </c>
      <c r="Q212" s="7">
        <v>28</v>
      </c>
      <c r="R212" s="7">
        <v>28</v>
      </c>
      <c r="S212" s="7">
        <v>28</v>
      </c>
      <c r="T212" s="7">
        <v>28</v>
      </c>
      <c r="U212" s="7">
        <v>28</v>
      </c>
      <c r="V212" s="7">
        <v>28</v>
      </c>
      <c r="W212" s="7">
        <v>28</v>
      </c>
      <c r="X212" s="7">
        <v>28</v>
      </c>
      <c r="Y212" s="7">
        <v>28</v>
      </c>
      <c r="Z212" s="7">
        <v>28</v>
      </c>
      <c r="AA212" s="7">
        <v>28</v>
      </c>
      <c r="AB212" s="7">
        <v>28</v>
      </c>
      <c r="AC212" s="7">
        <v>28</v>
      </c>
      <c r="AD212" s="7">
        <v>28</v>
      </c>
      <c r="AE212" s="7">
        <v>28</v>
      </c>
      <c r="AF212" s="7">
        <v>28</v>
      </c>
      <c r="AG212" s="7">
        <v>28</v>
      </c>
      <c r="AH212" s="7">
        <v>28</v>
      </c>
      <c r="AI212" s="7">
        <v>28</v>
      </c>
      <c r="AJ212" s="7">
        <v>28</v>
      </c>
      <c r="AK212" s="7">
        <v>28</v>
      </c>
      <c r="AL212" s="7">
        <v>28</v>
      </c>
      <c r="AM212" s="4"/>
    </row>
    <row r="213" spans="1:39">
      <c r="A213" s="23">
        <v>513</v>
      </c>
      <c r="B213" s="18" t="s">
        <v>423</v>
      </c>
      <c r="C213" s="7">
        <v>269</v>
      </c>
      <c r="D213" s="7">
        <v>273</v>
      </c>
      <c r="E213" s="7">
        <v>275</v>
      </c>
      <c r="F213" s="7">
        <v>276</v>
      </c>
      <c r="G213" s="7">
        <v>276</v>
      </c>
      <c r="H213" s="7">
        <v>275</v>
      </c>
      <c r="I213" s="7">
        <v>274</v>
      </c>
      <c r="J213" s="7">
        <v>275</v>
      </c>
      <c r="K213" s="7">
        <v>276</v>
      </c>
      <c r="L213" s="7">
        <v>275</v>
      </c>
      <c r="M213" s="7">
        <v>276</v>
      </c>
      <c r="N213" s="7">
        <v>278</v>
      </c>
      <c r="O213" s="7">
        <v>278</v>
      </c>
      <c r="P213" s="7">
        <v>281</v>
      </c>
      <c r="Q213" s="7">
        <v>281</v>
      </c>
      <c r="R213" s="7">
        <v>280</v>
      </c>
      <c r="S213" s="7">
        <v>280</v>
      </c>
      <c r="T213" s="7">
        <v>281</v>
      </c>
      <c r="U213" s="7">
        <v>280</v>
      </c>
      <c r="V213" s="7">
        <v>280</v>
      </c>
      <c r="W213" s="7">
        <v>282</v>
      </c>
      <c r="X213" s="7">
        <v>282</v>
      </c>
      <c r="Y213" s="7">
        <v>283</v>
      </c>
      <c r="Z213" s="7">
        <v>283</v>
      </c>
      <c r="AA213" s="7">
        <v>283</v>
      </c>
      <c r="AB213" s="7">
        <v>283</v>
      </c>
      <c r="AC213" s="7">
        <v>284</v>
      </c>
      <c r="AD213" s="7">
        <v>283</v>
      </c>
      <c r="AE213" s="7">
        <v>283</v>
      </c>
      <c r="AF213" s="7">
        <v>279</v>
      </c>
      <c r="AG213" s="7">
        <v>283</v>
      </c>
      <c r="AH213" s="7">
        <v>284</v>
      </c>
      <c r="AI213" s="7">
        <v>284</v>
      </c>
      <c r="AJ213" s="7">
        <v>283</v>
      </c>
      <c r="AK213" s="7">
        <v>283</v>
      </c>
      <c r="AL213" s="7">
        <v>283</v>
      </c>
      <c r="AM213" s="4"/>
    </row>
    <row r="214" spans="1:39">
      <c r="A214" s="23">
        <v>514</v>
      </c>
      <c r="B214" s="18" t="s">
        <v>424</v>
      </c>
      <c r="C214" s="7">
        <v>251</v>
      </c>
      <c r="D214" s="7">
        <v>247</v>
      </c>
      <c r="E214" s="7">
        <v>245</v>
      </c>
      <c r="F214" s="7">
        <v>245</v>
      </c>
      <c r="G214" s="7">
        <v>244</v>
      </c>
      <c r="H214" s="7">
        <v>246</v>
      </c>
      <c r="I214" s="7">
        <v>245</v>
      </c>
      <c r="J214" s="7">
        <v>247</v>
      </c>
      <c r="K214" s="7">
        <v>244</v>
      </c>
      <c r="L214" s="7">
        <v>245</v>
      </c>
      <c r="M214" s="7">
        <v>245</v>
      </c>
      <c r="N214" s="7">
        <v>249</v>
      </c>
      <c r="O214" s="7">
        <v>250</v>
      </c>
      <c r="P214" s="7">
        <v>253</v>
      </c>
      <c r="Q214" s="7">
        <v>252</v>
      </c>
      <c r="R214" s="7">
        <v>252</v>
      </c>
      <c r="S214" s="7">
        <v>250</v>
      </c>
      <c r="T214" s="7">
        <v>251</v>
      </c>
      <c r="U214" s="7">
        <v>251</v>
      </c>
      <c r="V214" s="7">
        <v>253</v>
      </c>
      <c r="W214" s="7">
        <v>254</v>
      </c>
      <c r="X214" s="7">
        <v>257</v>
      </c>
      <c r="Y214" s="7">
        <v>258</v>
      </c>
      <c r="Z214" s="7">
        <v>257</v>
      </c>
      <c r="AA214" s="7">
        <v>259</v>
      </c>
      <c r="AB214" s="7">
        <v>264</v>
      </c>
      <c r="AC214" s="7">
        <v>263</v>
      </c>
      <c r="AD214" s="7">
        <v>263</v>
      </c>
      <c r="AE214" s="7">
        <v>262</v>
      </c>
      <c r="AF214" s="7">
        <v>257</v>
      </c>
      <c r="AG214" s="7">
        <v>257</v>
      </c>
      <c r="AH214" s="7">
        <v>259</v>
      </c>
      <c r="AI214" s="7">
        <v>260</v>
      </c>
      <c r="AJ214" s="7">
        <v>261</v>
      </c>
      <c r="AK214" s="7">
        <v>264</v>
      </c>
      <c r="AL214" s="7">
        <v>263</v>
      </c>
      <c r="AM214" s="4"/>
    </row>
    <row r="215" spans="1:39">
      <c r="A215" s="23">
        <v>515</v>
      </c>
      <c r="B215" s="18" t="s">
        <v>425</v>
      </c>
      <c r="C215" s="7">
        <v>829</v>
      </c>
      <c r="D215" s="7">
        <v>830</v>
      </c>
      <c r="E215" s="7">
        <v>825</v>
      </c>
      <c r="F215" s="7">
        <v>818</v>
      </c>
      <c r="G215" s="7">
        <v>818</v>
      </c>
      <c r="H215" s="7">
        <v>815</v>
      </c>
      <c r="I215" s="7">
        <v>816</v>
      </c>
      <c r="J215" s="7">
        <v>811</v>
      </c>
      <c r="K215" s="7">
        <v>807</v>
      </c>
      <c r="L215" s="7">
        <v>799</v>
      </c>
      <c r="M215" s="7">
        <v>795</v>
      </c>
      <c r="N215" s="7">
        <v>793</v>
      </c>
      <c r="O215" s="7">
        <v>791</v>
      </c>
      <c r="P215" s="7">
        <v>786</v>
      </c>
      <c r="Q215" s="7">
        <v>785</v>
      </c>
      <c r="R215" s="7">
        <v>783</v>
      </c>
      <c r="S215" s="7">
        <v>784</v>
      </c>
      <c r="T215" s="7">
        <v>779</v>
      </c>
      <c r="U215" s="7">
        <v>777</v>
      </c>
      <c r="V215" s="7">
        <v>775</v>
      </c>
      <c r="W215" s="7">
        <v>767</v>
      </c>
      <c r="X215" s="7">
        <v>762</v>
      </c>
      <c r="Y215" s="7">
        <v>759</v>
      </c>
      <c r="Z215" s="7">
        <v>757</v>
      </c>
      <c r="AA215" s="7">
        <v>759</v>
      </c>
      <c r="AB215" s="7">
        <v>766</v>
      </c>
      <c r="AC215" s="7">
        <v>758</v>
      </c>
      <c r="AD215" s="7">
        <v>753</v>
      </c>
      <c r="AE215" s="7">
        <v>752</v>
      </c>
      <c r="AF215" s="7">
        <v>754</v>
      </c>
      <c r="AG215" s="7">
        <v>751</v>
      </c>
      <c r="AH215" s="7">
        <v>758</v>
      </c>
      <c r="AI215" s="7">
        <v>748</v>
      </c>
      <c r="AJ215" s="7">
        <v>747</v>
      </c>
      <c r="AK215" s="7">
        <v>740</v>
      </c>
      <c r="AL215" s="7">
        <v>736</v>
      </c>
      <c r="AM215" s="4"/>
    </row>
    <row r="216" spans="1:39">
      <c r="A216" s="23">
        <v>516</v>
      </c>
      <c r="B216" s="18" t="s">
        <v>426</v>
      </c>
      <c r="C216" s="7">
        <v>542</v>
      </c>
      <c r="D216" s="7">
        <v>544</v>
      </c>
      <c r="E216" s="7">
        <v>542</v>
      </c>
      <c r="F216" s="7">
        <v>543</v>
      </c>
      <c r="G216" s="7">
        <v>541</v>
      </c>
      <c r="H216" s="7">
        <v>547</v>
      </c>
      <c r="I216" s="7">
        <v>545</v>
      </c>
      <c r="J216" s="7">
        <v>546</v>
      </c>
      <c r="K216" s="7">
        <v>543</v>
      </c>
      <c r="L216" s="7">
        <v>542</v>
      </c>
      <c r="M216" s="7">
        <v>542</v>
      </c>
      <c r="N216" s="7">
        <v>541</v>
      </c>
      <c r="O216" s="7">
        <v>541</v>
      </c>
      <c r="P216" s="7">
        <v>538</v>
      </c>
      <c r="Q216" s="7">
        <v>540</v>
      </c>
      <c r="R216" s="7">
        <v>541</v>
      </c>
      <c r="S216" s="7">
        <v>542</v>
      </c>
      <c r="T216" s="7">
        <v>544</v>
      </c>
      <c r="U216" s="7">
        <v>545</v>
      </c>
      <c r="V216" s="7">
        <v>544</v>
      </c>
      <c r="W216" s="7">
        <v>539</v>
      </c>
      <c r="X216" s="7">
        <v>538</v>
      </c>
      <c r="Y216" s="7">
        <v>533</v>
      </c>
      <c r="Z216" s="7">
        <v>537</v>
      </c>
      <c r="AA216" s="7">
        <v>534</v>
      </c>
      <c r="AB216" s="7">
        <v>529</v>
      </c>
      <c r="AC216" s="7">
        <v>531</v>
      </c>
      <c r="AD216" s="7">
        <v>532</v>
      </c>
      <c r="AE216" s="7">
        <v>530</v>
      </c>
      <c r="AF216" s="7">
        <v>530</v>
      </c>
      <c r="AG216" s="7">
        <v>533</v>
      </c>
      <c r="AH216" s="7">
        <v>536</v>
      </c>
      <c r="AI216" s="7">
        <v>534</v>
      </c>
      <c r="AJ216" s="7">
        <v>538</v>
      </c>
      <c r="AK216" s="7">
        <v>537</v>
      </c>
      <c r="AL216" s="7">
        <v>536</v>
      </c>
      <c r="AM216" s="4"/>
    </row>
    <row r="217" spans="1:39">
      <c r="A217" s="23">
        <v>517</v>
      </c>
      <c r="B217" s="18" t="s">
        <v>427</v>
      </c>
      <c r="C217" s="7">
        <v>6</v>
      </c>
      <c r="D217" s="7">
        <v>6</v>
      </c>
      <c r="E217" s="7">
        <v>6</v>
      </c>
      <c r="F217" s="7">
        <v>6</v>
      </c>
      <c r="G217" s="7">
        <v>6</v>
      </c>
      <c r="H217" s="7">
        <v>6</v>
      </c>
      <c r="I217" s="7">
        <v>6</v>
      </c>
      <c r="J217" s="7">
        <v>6</v>
      </c>
      <c r="K217" s="7">
        <v>6</v>
      </c>
      <c r="L217" s="7">
        <v>6</v>
      </c>
      <c r="M217" s="7">
        <v>6</v>
      </c>
      <c r="N217" s="7">
        <v>6</v>
      </c>
      <c r="O217" s="7">
        <v>6</v>
      </c>
      <c r="P217" s="7">
        <v>6</v>
      </c>
      <c r="Q217" s="7">
        <v>6</v>
      </c>
      <c r="R217" s="7">
        <v>6</v>
      </c>
      <c r="S217" s="7">
        <v>6</v>
      </c>
      <c r="T217" s="7">
        <v>6</v>
      </c>
      <c r="U217" s="7">
        <v>6</v>
      </c>
      <c r="V217" s="7">
        <v>6</v>
      </c>
      <c r="W217" s="7">
        <v>6</v>
      </c>
      <c r="X217" s="7">
        <v>6</v>
      </c>
      <c r="Y217" s="7">
        <v>6</v>
      </c>
      <c r="Z217" s="7">
        <v>6</v>
      </c>
      <c r="AA217" s="7">
        <v>6</v>
      </c>
      <c r="AB217" s="7">
        <v>6</v>
      </c>
      <c r="AC217" s="7">
        <v>6</v>
      </c>
      <c r="AD217" s="7">
        <v>6</v>
      </c>
      <c r="AE217" s="7">
        <v>6</v>
      </c>
      <c r="AF217" s="7">
        <v>6</v>
      </c>
      <c r="AG217" s="7">
        <v>6</v>
      </c>
      <c r="AH217" s="7">
        <v>6</v>
      </c>
      <c r="AI217" s="7">
        <v>6</v>
      </c>
      <c r="AJ217" s="7">
        <v>6</v>
      </c>
      <c r="AK217" s="7">
        <v>6</v>
      </c>
      <c r="AL217" s="7">
        <v>6</v>
      </c>
      <c r="AM217" s="4"/>
    </row>
    <row r="218" spans="1:39">
      <c r="A218" s="23">
        <v>518</v>
      </c>
      <c r="B218" s="18" t="s">
        <v>428</v>
      </c>
      <c r="C218" s="7">
        <v>36</v>
      </c>
      <c r="D218" s="7">
        <v>36</v>
      </c>
      <c r="E218" s="7">
        <v>36</v>
      </c>
      <c r="F218" s="7">
        <v>36</v>
      </c>
      <c r="G218" s="7">
        <v>36</v>
      </c>
      <c r="H218" s="7">
        <v>35</v>
      </c>
      <c r="I218" s="7">
        <v>36</v>
      </c>
      <c r="J218" s="7">
        <v>36</v>
      </c>
      <c r="K218" s="7">
        <v>35</v>
      </c>
      <c r="L218" s="7">
        <v>35</v>
      </c>
      <c r="M218" s="7">
        <v>35</v>
      </c>
      <c r="N218" s="7">
        <v>35</v>
      </c>
      <c r="O218" s="7">
        <v>34</v>
      </c>
      <c r="P218" s="7">
        <v>35</v>
      </c>
      <c r="Q218" s="7">
        <v>35</v>
      </c>
      <c r="R218" s="7">
        <v>35</v>
      </c>
      <c r="S218" s="7">
        <v>35</v>
      </c>
      <c r="T218" s="7">
        <v>35</v>
      </c>
      <c r="U218" s="7">
        <v>35</v>
      </c>
      <c r="V218" s="7">
        <v>35</v>
      </c>
      <c r="W218" s="7">
        <v>35</v>
      </c>
      <c r="X218" s="7">
        <v>35</v>
      </c>
      <c r="Y218" s="7">
        <v>34</v>
      </c>
      <c r="Z218" s="7">
        <v>34</v>
      </c>
      <c r="AA218" s="7">
        <v>34</v>
      </c>
      <c r="AB218" s="7">
        <v>34</v>
      </c>
      <c r="AC218" s="7">
        <v>34</v>
      </c>
      <c r="AD218" s="7">
        <v>34</v>
      </c>
      <c r="AE218" s="7">
        <v>34</v>
      </c>
      <c r="AF218" s="7">
        <v>33</v>
      </c>
      <c r="AG218" s="7">
        <v>34</v>
      </c>
      <c r="AH218" s="7">
        <v>34</v>
      </c>
      <c r="AI218" s="7">
        <v>37</v>
      </c>
      <c r="AJ218" s="7">
        <v>37</v>
      </c>
      <c r="AK218" s="7">
        <v>37</v>
      </c>
      <c r="AL218" s="7">
        <v>37</v>
      </c>
      <c r="AM218" s="4"/>
    </row>
    <row r="219" spans="1:39">
      <c r="A219" s="23">
        <v>519</v>
      </c>
      <c r="B219" s="18" t="s">
        <v>429</v>
      </c>
      <c r="C219" s="7">
        <v>76</v>
      </c>
      <c r="D219" s="7">
        <v>74</v>
      </c>
      <c r="E219" s="7">
        <v>74</v>
      </c>
      <c r="F219" s="7">
        <v>74</v>
      </c>
      <c r="G219" s="7">
        <v>75</v>
      </c>
      <c r="H219" s="7">
        <v>74</v>
      </c>
      <c r="I219" s="7">
        <v>74</v>
      </c>
      <c r="J219" s="7">
        <v>74</v>
      </c>
      <c r="K219" s="7">
        <v>75</v>
      </c>
      <c r="L219" s="7">
        <v>75</v>
      </c>
      <c r="M219" s="7">
        <v>76</v>
      </c>
      <c r="N219" s="7">
        <v>74</v>
      </c>
      <c r="O219" s="7">
        <v>73</v>
      </c>
      <c r="P219" s="7">
        <v>70</v>
      </c>
      <c r="Q219" s="7">
        <v>70</v>
      </c>
      <c r="R219" s="7">
        <v>70</v>
      </c>
      <c r="S219" s="7">
        <v>70</v>
      </c>
      <c r="T219" s="7">
        <v>67</v>
      </c>
      <c r="U219" s="7">
        <v>64</v>
      </c>
      <c r="V219" s="7">
        <v>64</v>
      </c>
      <c r="W219" s="7">
        <v>63</v>
      </c>
      <c r="X219" s="7">
        <v>64</v>
      </c>
      <c r="Y219" s="7">
        <v>64</v>
      </c>
      <c r="Z219" s="7">
        <v>65</v>
      </c>
      <c r="AA219" s="7">
        <v>66</v>
      </c>
      <c r="AB219" s="7">
        <v>67</v>
      </c>
      <c r="AC219" s="7">
        <v>66</v>
      </c>
      <c r="AD219" s="7">
        <v>66</v>
      </c>
      <c r="AE219" s="7">
        <v>66</v>
      </c>
      <c r="AF219" s="7">
        <v>68</v>
      </c>
      <c r="AG219" s="7">
        <v>68</v>
      </c>
      <c r="AH219" s="7">
        <v>68</v>
      </c>
      <c r="AI219" s="7">
        <v>66</v>
      </c>
      <c r="AJ219" s="7">
        <v>66</v>
      </c>
      <c r="AK219" s="7">
        <v>67</v>
      </c>
      <c r="AL219" s="7">
        <v>67</v>
      </c>
      <c r="AM219" s="4"/>
    </row>
    <row r="220" spans="1:39">
      <c r="A220" s="23">
        <v>520</v>
      </c>
      <c r="B220" s="18" t="s">
        <v>430</v>
      </c>
      <c r="C220" s="7">
        <v>32</v>
      </c>
      <c r="D220" s="7">
        <v>32</v>
      </c>
      <c r="E220" s="7">
        <v>32</v>
      </c>
      <c r="F220" s="7">
        <v>32</v>
      </c>
      <c r="G220" s="7">
        <v>32</v>
      </c>
      <c r="H220" s="7">
        <v>32</v>
      </c>
      <c r="I220" s="7">
        <v>32</v>
      </c>
      <c r="J220" s="7">
        <v>33</v>
      </c>
      <c r="K220" s="7">
        <v>34</v>
      </c>
      <c r="L220" s="7">
        <v>34</v>
      </c>
      <c r="M220" s="7">
        <v>34</v>
      </c>
      <c r="N220" s="7">
        <v>35</v>
      </c>
      <c r="O220" s="7">
        <v>35</v>
      </c>
      <c r="P220" s="7">
        <v>35</v>
      </c>
      <c r="Q220" s="7">
        <v>35</v>
      </c>
      <c r="R220" s="7">
        <v>35</v>
      </c>
      <c r="S220" s="7">
        <v>35</v>
      </c>
      <c r="T220" s="7">
        <v>35</v>
      </c>
      <c r="U220" s="7">
        <v>35</v>
      </c>
      <c r="V220" s="7">
        <v>35</v>
      </c>
      <c r="W220" s="7">
        <v>35</v>
      </c>
      <c r="X220" s="7">
        <v>36</v>
      </c>
      <c r="Y220" s="7">
        <v>36</v>
      </c>
      <c r="Z220" s="7">
        <v>36</v>
      </c>
      <c r="AA220" s="7">
        <v>35</v>
      </c>
      <c r="AB220" s="7">
        <v>36</v>
      </c>
      <c r="AC220" s="7">
        <v>36</v>
      </c>
      <c r="AD220" s="7">
        <v>36</v>
      </c>
      <c r="AE220" s="7">
        <v>36</v>
      </c>
      <c r="AF220" s="7">
        <v>36</v>
      </c>
      <c r="AG220" s="7">
        <v>36</v>
      </c>
      <c r="AH220" s="7">
        <v>36</v>
      </c>
      <c r="AI220" s="7">
        <v>35</v>
      </c>
      <c r="AJ220" s="7">
        <v>35</v>
      </c>
      <c r="AK220" s="7">
        <v>35</v>
      </c>
      <c r="AL220" s="7">
        <v>35</v>
      </c>
      <c r="AM220" s="4"/>
    </row>
    <row r="221" spans="1:39">
      <c r="A221" s="23">
        <v>522</v>
      </c>
      <c r="B221" s="18" t="s">
        <v>431</v>
      </c>
      <c r="C221" s="7">
        <v>6</v>
      </c>
      <c r="D221" s="7">
        <v>6</v>
      </c>
      <c r="E221" s="7">
        <v>6</v>
      </c>
      <c r="F221" s="7">
        <v>6</v>
      </c>
      <c r="G221" s="7">
        <v>6</v>
      </c>
      <c r="H221" s="7">
        <v>6</v>
      </c>
      <c r="I221" s="7">
        <v>6</v>
      </c>
      <c r="J221" s="7">
        <v>6</v>
      </c>
      <c r="K221" s="7">
        <v>6</v>
      </c>
      <c r="L221" s="7">
        <v>6</v>
      </c>
      <c r="M221" s="7">
        <v>6</v>
      </c>
      <c r="N221" s="7">
        <v>6</v>
      </c>
      <c r="O221" s="7">
        <v>6</v>
      </c>
      <c r="P221" s="7">
        <v>6</v>
      </c>
      <c r="Q221" s="7">
        <v>7</v>
      </c>
      <c r="R221" s="7">
        <v>7</v>
      </c>
      <c r="S221" s="7">
        <v>7</v>
      </c>
      <c r="T221" s="7">
        <v>7</v>
      </c>
      <c r="U221" s="7">
        <v>7</v>
      </c>
      <c r="V221" s="7">
        <v>7</v>
      </c>
      <c r="W221" s="7">
        <v>7</v>
      </c>
      <c r="X221" s="7">
        <v>7</v>
      </c>
      <c r="Y221" s="7">
        <v>7</v>
      </c>
      <c r="Z221" s="7">
        <v>7</v>
      </c>
      <c r="AA221" s="7">
        <v>7</v>
      </c>
      <c r="AB221" s="7">
        <v>7</v>
      </c>
      <c r="AC221" s="7">
        <v>7</v>
      </c>
      <c r="AD221" s="7">
        <v>7</v>
      </c>
      <c r="AE221" s="7">
        <v>7</v>
      </c>
      <c r="AF221" s="7">
        <v>7</v>
      </c>
      <c r="AG221" s="7">
        <v>7</v>
      </c>
      <c r="AH221" s="7">
        <v>7</v>
      </c>
      <c r="AI221" s="7">
        <v>7</v>
      </c>
      <c r="AJ221" s="7">
        <v>7</v>
      </c>
      <c r="AK221" s="7">
        <v>7</v>
      </c>
      <c r="AL221" s="7">
        <v>7</v>
      </c>
      <c r="AM221" s="4"/>
    </row>
    <row r="222" spans="1:39">
      <c r="A222" s="23">
        <v>523</v>
      </c>
      <c r="B222" s="18" t="s">
        <v>432</v>
      </c>
      <c r="C222" s="7">
        <v>26</v>
      </c>
      <c r="D222" s="7">
        <v>30</v>
      </c>
      <c r="E222" s="7">
        <v>30</v>
      </c>
      <c r="F222" s="7">
        <v>29</v>
      </c>
      <c r="G222" s="7">
        <v>29</v>
      </c>
      <c r="H222" s="7">
        <v>29</v>
      </c>
      <c r="I222" s="7">
        <v>29</v>
      </c>
      <c r="J222" s="7">
        <v>29</v>
      </c>
      <c r="K222" s="7">
        <v>28</v>
      </c>
      <c r="L222" s="7">
        <v>28</v>
      </c>
      <c r="M222" s="7">
        <v>29</v>
      </c>
      <c r="N222" s="7">
        <v>29</v>
      </c>
      <c r="O222" s="7">
        <v>29</v>
      </c>
      <c r="P222" s="7">
        <v>29</v>
      </c>
      <c r="Q222" s="7">
        <v>29</v>
      </c>
      <c r="R222" s="7">
        <v>30</v>
      </c>
      <c r="S222" s="7">
        <v>31</v>
      </c>
      <c r="T222" s="7">
        <v>31</v>
      </c>
      <c r="U222" s="7">
        <v>31</v>
      </c>
      <c r="V222" s="7">
        <v>31</v>
      </c>
      <c r="W222" s="7">
        <v>31</v>
      </c>
      <c r="X222" s="7">
        <v>31</v>
      </c>
      <c r="Y222" s="7">
        <v>31</v>
      </c>
      <c r="Z222" s="7">
        <v>31</v>
      </c>
      <c r="AA222" s="7">
        <v>35</v>
      </c>
      <c r="AB222" s="7">
        <v>36</v>
      </c>
      <c r="AC222" s="7">
        <v>36</v>
      </c>
      <c r="AD222" s="7">
        <v>36</v>
      </c>
      <c r="AE222" s="7">
        <v>36</v>
      </c>
      <c r="AF222" s="7">
        <v>36</v>
      </c>
      <c r="AG222" s="7">
        <v>35</v>
      </c>
      <c r="AH222" s="7">
        <v>35</v>
      </c>
      <c r="AI222" s="7">
        <v>35</v>
      </c>
      <c r="AJ222" s="7">
        <v>35</v>
      </c>
      <c r="AK222" s="7">
        <v>34</v>
      </c>
      <c r="AL222" s="7">
        <v>34</v>
      </c>
      <c r="AM222" s="4"/>
    </row>
    <row r="223" spans="1:39">
      <c r="A223" s="23">
        <v>524</v>
      </c>
      <c r="B223" s="18" t="s">
        <v>433</v>
      </c>
      <c r="C223" s="7">
        <v>62</v>
      </c>
      <c r="D223" s="7">
        <v>57</v>
      </c>
      <c r="E223" s="7">
        <v>57</v>
      </c>
      <c r="F223" s="7">
        <v>57</v>
      </c>
      <c r="G223" s="7">
        <v>59</v>
      </c>
      <c r="H223" s="7">
        <v>59</v>
      </c>
      <c r="I223" s="7">
        <v>60</v>
      </c>
      <c r="J223" s="7">
        <v>61</v>
      </c>
      <c r="K223" s="7">
        <v>61</v>
      </c>
      <c r="L223" s="7">
        <v>61</v>
      </c>
      <c r="M223" s="7">
        <v>61</v>
      </c>
      <c r="N223" s="7">
        <v>62</v>
      </c>
      <c r="O223" s="7">
        <v>64</v>
      </c>
      <c r="P223" s="7">
        <v>65</v>
      </c>
      <c r="Q223" s="7">
        <v>65</v>
      </c>
      <c r="R223" s="7">
        <v>65</v>
      </c>
      <c r="S223" s="7">
        <v>65</v>
      </c>
      <c r="T223" s="7">
        <v>65</v>
      </c>
      <c r="U223" s="7">
        <v>64</v>
      </c>
      <c r="V223" s="7">
        <v>64</v>
      </c>
      <c r="W223" s="7">
        <v>64</v>
      </c>
      <c r="X223" s="7">
        <v>64</v>
      </c>
      <c r="Y223" s="7">
        <v>64</v>
      </c>
      <c r="Z223" s="7">
        <v>63</v>
      </c>
      <c r="AA223" s="7">
        <v>63</v>
      </c>
      <c r="AB223" s="7">
        <v>64</v>
      </c>
      <c r="AC223" s="7">
        <v>61</v>
      </c>
      <c r="AD223" s="7">
        <v>61</v>
      </c>
      <c r="AE223" s="7">
        <v>62</v>
      </c>
      <c r="AF223" s="7">
        <v>62</v>
      </c>
      <c r="AG223" s="7">
        <v>62</v>
      </c>
      <c r="AH223" s="7">
        <v>62</v>
      </c>
      <c r="AI223" s="7">
        <v>62</v>
      </c>
      <c r="AJ223" s="7">
        <v>62</v>
      </c>
      <c r="AK223" s="7">
        <v>62</v>
      </c>
      <c r="AL223" s="7">
        <v>62</v>
      </c>
      <c r="AM223" s="4"/>
    </row>
    <row r="224" spans="1:39">
      <c r="A224" s="23">
        <v>525</v>
      </c>
      <c r="B224" s="18" t="s">
        <v>434</v>
      </c>
      <c r="C224" s="7">
        <v>529</v>
      </c>
      <c r="D224" s="7">
        <v>526</v>
      </c>
      <c r="E224" s="7">
        <v>526</v>
      </c>
      <c r="F224" s="7">
        <v>525</v>
      </c>
      <c r="G224" s="7">
        <v>529</v>
      </c>
      <c r="H224" s="7">
        <v>527</v>
      </c>
      <c r="I224" s="7">
        <v>531</v>
      </c>
      <c r="J224" s="7">
        <v>527</v>
      </c>
      <c r="K224" s="7">
        <v>523</v>
      </c>
      <c r="L224" s="7">
        <v>523</v>
      </c>
      <c r="M224" s="7">
        <v>522</v>
      </c>
      <c r="N224" s="7">
        <v>526</v>
      </c>
      <c r="O224" s="7">
        <v>530</v>
      </c>
      <c r="P224" s="7">
        <v>534</v>
      </c>
      <c r="Q224" s="7">
        <v>535</v>
      </c>
      <c r="R224" s="7">
        <v>533</v>
      </c>
      <c r="S224" s="7">
        <v>537</v>
      </c>
      <c r="T224" s="7">
        <v>535</v>
      </c>
      <c r="U224" s="7">
        <v>538</v>
      </c>
      <c r="V224" s="7">
        <v>535</v>
      </c>
      <c r="W224" s="7">
        <v>534</v>
      </c>
      <c r="X224" s="7">
        <v>534</v>
      </c>
      <c r="Y224" s="7">
        <v>531</v>
      </c>
      <c r="Z224" s="7">
        <v>529</v>
      </c>
      <c r="AA224" s="7">
        <v>529</v>
      </c>
      <c r="AB224" s="7">
        <v>526</v>
      </c>
      <c r="AC224" s="7">
        <v>525</v>
      </c>
      <c r="AD224" s="7">
        <v>527</v>
      </c>
      <c r="AE224" s="7">
        <v>527</v>
      </c>
      <c r="AF224" s="7">
        <v>525</v>
      </c>
      <c r="AG224" s="7">
        <v>523</v>
      </c>
      <c r="AH224" s="7">
        <v>523</v>
      </c>
      <c r="AI224" s="7">
        <v>524</v>
      </c>
      <c r="AJ224" s="7">
        <v>521</v>
      </c>
      <c r="AK224" s="7">
        <v>518</v>
      </c>
      <c r="AL224" s="7">
        <v>519</v>
      </c>
      <c r="AM224" s="4"/>
    </row>
    <row r="225" spans="1:39">
      <c r="A225" s="23">
        <v>526</v>
      </c>
      <c r="B225" s="18" t="s">
        <v>435</v>
      </c>
      <c r="C225" s="7">
        <v>209</v>
      </c>
      <c r="D225" s="7">
        <v>208</v>
      </c>
      <c r="E225" s="7">
        <v>210</v>
      </c>
      <c r="F225" s="7">
        <v>211</v>
      </c>
      <c r="G225" s="7">
        <v>211</v>
      </c>
      <c r="H225" s="7">
        <v>213</v>
      </c>
      <c r="I225" s="7">
        <v>213</v>
      </c>
      <c r="J225" s="7">
        <v>214</v>
      </c>
      <c r="K225" s="7">
        <v>214</v>
      </c>
      <c r="L225" s="7">
        <v>214</v>
      </c>
      <c r="M225" s="7">
        <v>214</v>
      </c>
      <c r="N225" s="7">
        <v>212</v>
      </c>
      <c r="O225" s="7">
        <v>212</v>
      </c>
      <c r="P225" s="7">
        <v>211</v>
      </c>
      <c r="Q225" s="7">
        <v>210</v>
      </c>
      <c r="R225" s="7">
        <v>206</v>
      </c>
      <c r="S225" s="7">
        <v>208</v>
      </c>
      <c r="T225" s="7">
        <v>210</v>
      </c>
      <c r="U225" s="7">
        <v>205</v>
      </c>
      <c r="V225" s="7">
        <v>206</v>
      </c>
      <c r="W225" s="7">
        <v>210</v>
      </c>
      <c r="X225" s="7">
        <v>209</v>
      </c>
      <c r="Y225" s="7">
        <v>209</v>
      </c>
      <c r="Z225" s="7">
        <v>208</v>
      </c>
      <c r="AA225" s="7">
        <v>208</v>
      </c>
      <c r="AB225" s="7">
        <v>211</v>
      </c>
      <c r="AC225" s="7">
        <v>213</v>
      </c>
      <c r="AD225" s="7">
        <v>215</v>
      </c>
      <c r="AE225" s="7">
        <v>215</v>
      </c>
      <c r="AF225" s="7">
        <v>215</v>
      </c>
      <c r="AG225" s="7">
        <v>217</v>
      </c>
      <c r="AH225" s="7">
        <v>212</v>
      </c>
      <c r="AI225" s="7">
        <v>213</v>
      </c>
      <c r="AJ225" s="7">
        <v>214</v>
      </c>
      <c r="AK225" s="7">
        <v>214</v>
      </c>
      <c r="AL225" s="7">
        <v>211</v>
      </c>
      <c r="AM225" s="4"/>
    </row>
    <row r="226" spans="1:39">
      <c r="A226" s="23">
        <v>527</v>
      </c>
      <c r="B226" s="18" t="s">
        <v>436</v>
      </c>
      <c r="C226" s="7">
        <v>5</v>
      </c>
      <c r="D226" s="7">
        <v>5</v>
      </c>
      <c r="E226" s="7">
        <v>5</v>
      </c>
      <c r="F226" s="7">
        <v>5</v>
      </c>
      <c r="G226" s="7">
        <v>5</v>
      </c>
      <c r="H226" s="7">
        <v>6</v>
      </c>
      <c r="I226" s="7">
        <v>6</v>
      </c>
      <c r="J226" s="7">
        <v>6</v>
      </c>
      <c r="K226" s="7">
        <v>7</v>
      </c>
      <c r="L226" s="7">
        <v>8</v>
      </c>
      <c r="M226" s="7">
        <v>9</v>
      </c>
      <c r="N226" s="7">
        <v>9</v>
      </c>
      <c r="O226" s="7">
        <v>9</v>
      </c>
      <c r="P226" s="7">
        <v>9</v>
      </c>
      <c r="Q226" s="7">
        <v>9</v>
      </c>
      <c r="R226" s="7">
        <v>9</v>
      </c>
      <c r="S226" s="7">
        <v>9</v>
      </c>
      <c r="T226" s="7">
        <v>9</v>
      </c>
      <c r="U226" s="7">
        <v>10</v>
      </c>
      <c r="V226" s="7">
        <v>10</v>
      </c>
      <c r="W226" s="7">
        <v>10</v>
      </c>
      <c r="X226" s="7">
        <v>10</v>
      </c>
      <c r="Y226" s="7">
        <v>10</v>
      </c>
      <c r="Z226" s="7">
        <v>10</v>
      </c>
      <c r="AA226" s="7">
        <v>10</v>
      </c>
      <c r="AB226" s="7">
        <v>11</v>
      </c>
      <c r="AC226" s="7">
        <v>11</v>
      </c>
      <c r="AD226" s="7">
        <v>11</v>
      </c>
      <c r="AE226" s="7">
        <v>11</v>
      </c>
      <c r="AF226" s="7">
        <v>11</v>
      </c>
      <c r="AG226" s="7">
        <v>11</v>
      </c>
      <c r="AH226" s="7">
        <v>11</v>
      </c>
      <c r="AI226" s="7">
        <v>11</v>
      </c>
      <c r="AJ226" s="7">
        <v>11</v>
      </c>
      <c r="AK226" s="7">
        <v>11</v>
      </c>
      <c r="AL226" s="7">
        <v>11</v>
      </c>
      <c r="AM226" s="4"/>
    </row>
    <row r="227" spans="1:39">
      <c r="A227" s="23">
        <v>528</v>
      </c>
      <c r="B227" s="18" t="s">
        <v>437</v>
      </c>
      <c r="C227" s="7">
        <v>208</v>
      </c>
      <c r="D227" s="7">
        <v>211</v>
      </c>
      <c r="E227" s="7">
        <v>212</v>
      </c>
      <c r="F227" s="7">
        <v>211</v>
      </c>
      <c r="G227" s="7">
        <v>212</v>
      </c>
      <c r="H227" s="7">
        <v>210</v>
      </c>
      <c r="I227" s="7">
        <v>212</v>
      </c>
      <c r="J227" s="7">
        <v>214</v>
      </c>
      <c r="K227" s="7">
        <v>214</v>
      </c>
      <c r="L227" s="7">
        <v>215</v>
      </c>
      <c r="M227" s="7">
        <v>210</v>
      </c>
      <c r="N227" s="7">
        <v>209</v>
      </c>
      <c r="O227" s="7">
        <v>209</v>
      </c>
      <c r="P227" s="7">
        <v>211</v>
      </c>
      <c r="Q227" s="7">
        <v>209</v>
      </c>
      <c r="R227" s="7">
        <v>206</v>
      </c>
      <c r="S227" s="7">
        <v>206</v>
      </c>
      <c r="T227" s="7">
        <v>206</v>
      </c>
      <c r="U227" s="7">
        <v>206</v>
      </c>
      <c r="V227" s="7">
        <v>205</v>
      </c>
      <c r="W227" s="7">
        <v>204</v>
      </c>
      <c r="X227" s="7">
        <v>201</v>
      </c>
      <c r="Y227" s="7">
        <v>201</v>
      </c>
      <c r="Z227" s="7">
        <v>201</v>
      </c>
      <c r="AA227" s="7">
        <v>200</v>
      </c>
      <c r="AB227" s="7">
        <v>200</v>
      </c>
      <c r="AC227" s="7">
        <v>202</v>
      </c>
      <c r="AD227" s="7">
        <v>201</v>
      </c>
      <c r="AE227" s="7">
        <v>200</v>
      </c>
      <c r="AF227" s="7">
        <v>200</v>
      </c>
      <c r="AG227" s="7">
        <v>203</v>
      </c>
      <c r="AH227" s="7">
        <v>202</v>
      </c>
      <c r="AI227" s="7">
        <v>201</v>
      </c>
      <c r="AJ227" s="7">
        <v>204</v>
      </c>
      <c r="AK227" s="7">
        <v>206</v>
      </c>
      <c r="AL227" s="7">
        <v>206</v>
      </c>
      <c r="AM227" s="4"/>
    </row>
    <row r="228" spans="1:39">
      <c r="A228" s="23">
        <v>529</v>
      </c>
      <c r="B228" s="18" t="s">
        <v>438</v>
      </c>
      <c r="C228" s="7">
        <v>150</v>
      </c>
      <c r="D228" s="7">
        <v>145</v>
      </c>
      <c r="E228" s="7">
        <v>143</v>
      </c>
      <c r="F228" s="7">
        <v>143</v>
      </c>
      <c r="G228" s="7">
        <v>143</v>
      </c>
      <c r="H228" s="7">
        <v>142</v>
      </c>
      <c r="I228" s="7">
        <v>140</v>
      </c>
      <c r="J228" s="7">
        <v>143</v>
      </c>
      <c r="K228" s="7">
        <v>145</v>
      </c>
      <c r="L228" s="7">
        <v>145</v>
      </c>
      <c r="M228" s="7">
        <v>142</v>
      </c>
      <c r="N228" s="7">
        <v>141</v>
      </c>
      <c r="O228" s="7">
        <v>142</v>
      </c>
      <c r="P228" s="7">
        <v>140</v>
      </c>
      <c r="Q228" s="7">
        <v>141</v>
      </c>
      <c r="R228" s="7">
        <v>141</v>
      </c>
      <c r="S228" s="7">
        <v>140</v>
      </c>
      <c r="T228" s="7">
        <v>140</v>
      </c>
      <c r="U228" s="7">
        <v>140</v>
      </c>
      <c r="V228" s="7">
        <v>140</v>
      </c>
      <c r="W228" s="7">
        <v>139</v>
      </c>
      <c r="X228" s="7">
        <v>138</v>
      </c>
      <c r="Y228" s="7">
        <v>139</v>
      </c>
      <c r="Z228" s="7">
        <v>140</v>
      </c>
      <c r="AA228" s="7">
        <v>141</v>
      </c>
      <c r="AB228" s="7">
        <v>138</v>
      </c>
      <c r="AC228" s="7">
        <v>138</v>
      </c>
      <c r="AD228" s="7">
        <v>138</v>
      </c>
      <c r="AE228" s="7">
        <v>138</v>
      </c>
      <c r="AF228" s="7">
        <v>138</v>
      </c>
      <c r="AG228" s="7">
        <v>140</v>
      </c>
      <c r="AH228" s="7">
        <v>140</v>
      </c>
      <c r="AI228" s="7">
        <v>139</v>
      </c>
      <c r="AJ228" s="7">
        <v>139</v>
      </c>
      <c r="AK228" s="7">
        <v>139</v>
      </c>
      <c r="AL228" s="7">
        <v>139</v>
      </c>
      <c r="AM228" s="4"/>
    </row>
    <row r="229" spans="1:39">
      <c r="A229" s="23">
        <v>530</v>
      </c>
      <c r="B229" s="18" t="s">
        <v>439</v>
      </c>
      <c r="C229" s="7">
        <v>323</v>
      </c>
      <c r="D229" s="7">
        <v>329</v>
      </c>
      <c r="E229" s="7">
        <v>325</v>
      </c>
      <c r="F229" s="7">
        <v>326</v>
      </c>
      <c r="G229" s="7">
        <v>325</v>
      </c>
      <c r="H229" s="7">
        <v>325</v>
      </c>
      <c r="I229" s="7">
        <v>329</v>
      </c>
      <c r="J229" s="7">
        <v>332</v>
      </c>
      <c r="K229" s="7">
        <v>327</v>
      </c>
      <c r="L229" s="7">
        <v>327</v>
      </c>
      <c r="M229" s="7">
        <v>330</v>
      </c>
      <c r="N229" s="7">
        <v>329</v>
      </c>
      <c r="O229" s="7">
        <v>324</v>
      </c>
      <c r="P229" s="7">
        <v>321</v>
      </c>
      <c r="Q229" s="7">
        <v>322</v>
      </c>
      <c r="R229" s="7">
        <v>322</v>
      </c>
      <c r="S229" s="7">
        <v>321</v>
      </c>
      <c r="T229" s="7">
        <v>320</v>
      </c>
      <c r="U229" s="7">
        <v>319</v>
      </c>
      <c r="V229" s="7">
        <v>319</v>
      </c>
      <c r="W229" s="7">
        <v>322</v>
      </c>
      <c r="X229" s="7">
        <v>325</v>
      </c>
      <c r="Y229" s="7">
        <v>325</v>
      </c>
      <c r="Z229" s="7">
        <v>325</v>
      </c>
      <c r="AA229" s="7">
        <v>328</v>
      </c>
      <c r="AB229" s="7">
        <v>324</v>
      </c>
      <c r="AC229" s="7">
        <v>329</v>
      </c>
      <c r="AD229" s="7">
        <v>328</v>
      </c>
      <c r="AE229" s="7">
        <v>329</v>
      </c>
      <c r="AF229" s="7">
        <v>328</v>
      </c>
      <c r="AG229" s="7">
        <v>332</v>
      </c>
      <c r="AH229" s="7">
        <v>331</v>
      </c>
      <c r="AI229" s="7">
        <v>330</v>
      </c>
      <c r="AJ229" s="7">
        <v>331</v>
      </c>
      <c r="AK229" s="7">
        <v>329</v>
      </c>
      <c r="AL229" s="7">
        <v>337</v>
      </c>
      <c r="AM229" s="4"/>
    </row>
    <row r="230" spans="1:39">
      <c r="A230" s="23">
        <v>531</v>
      </c>
      <c r="B230" s="18" t="s">
        <v>440</v>
      </c>
      <c r="C230" s="7">
        <v>83</v>
      </c>
      <c r="D230" s="7">
        <v>84</v>
      </c>
      <c r="E230" s="7">
        <v>84</v>
      </c>
      <c r="F230" s="7">
        <v>84</v>
      </c>
      <c r="G230" s="7">
        <v>84</v>
      </c>
      <c r="H230" s="7">
        <v>84</v>
      </c>
      <c r="I230" s="7">
        <v>84</v>
      </c>
      <c r="J230" s="7">
        <v>84</v>
      </c>
      <c r="K230" s="7">
        <v>84</v>
      </c>
      <c r="L230" s="7">
        <v>84</v>
      </c>
      <c r="M230" s="7">
        <v>84</v>
      </c>
      <c r="N230" s="7">
        <v>84</v>
      </c>
      <c r="O230" s="7">
        <v>84</v>
      </c>
      <c r="P230" s="7">
        <v>83</v>
      </c>
      <c r="Q230" s="7">
        <v>83</v>
      </c>
      <c r="R230" s="7">
        <v>83</v>
      </c>
      <c r="S230" s="7">
        <v>83</v>
      </c>
      <c r="T230" s="7">
        <v>83</v>
      </c>
      <c r="U230" s="7">
        <v>83</v>
      </c>
      <c r="V230" s="7">
        <v>83</v>
      </c>
      <c r="W230" s="7">
        <v>83</v>
      </c>
      <c r="X230" s="7">
        <v>83</v>
      </c>
      <c r="Y230" s="7">
        <v>83</v>
      </c>
      <c r="Z230" s="7">
        <v>83</v>
      </c>
      <c r="AA230" s="7">
        <v>85</v>
      </c>
      <c r="AB230" s="7">
        <v>85</v>
      </c>
      <c r="AC230" s="7">
        <v>85</v>
      </c>
      <c r="AD230" s="7">
        <v>85</v>
      </c>
      <c r="AE230" s="7">
        <v>85</v>
      </c>
      <c r="AF230" s="7">
        <v>86</v>
      </c>
      <c r="AG230" s="7">
        <v>86</v>
      </c>
      <c r="AH230" s="7">
        <v>86</v>
      </c>
      <c r="AI230" s="7">
        <v>86</v>
      </c>
      <c r="AJ230" s="7">
        <v>86</v>
      </c>
      <c r="AK230" s="7">
        <v>86</v>
      </c>
      <c r="AL230" s="7">
        <v>86</v>
      </c>
      <c r="AM230" s="4"/>
    </row>
    <row r="231" spans="1:39">
      <c r="A231" s="23">
        <v>533</v>
      </c>
      <c r="B231" s="18" t="s">
        <v>441</v>
      </c>
      <c r="C231" s="7">
        <v>258</v>
      </c>
      <c r="D231" s="7">
        <v>263</v>
      </c>
      <c r="E231" s="7">
        <v>261</v>
      </c>
      <c r="F231" s="7">
        <v>260</v>
      </c>
      <c r="G231" s="7">
        <v>263</v>
      </c>
      <c r="H231" s="7">
        <v>266</v>
      </c>
      <c r="I231" s="7">
        <v>265</v>
      </c>
      <c r="J231" s="7">
        <v>264</v>
      </c>
      <c r="K231" s="7">
        <v>265</v>
      </c>
      <c r="L231" s="7">
        <v>261</v>
      </c>
      <c r="M231" s="7">
        <v>261</v>
      </c>
      <c r="N231" s="7">
        <v>259</v>
      </c>
      <c r="O231" s="7">
        <v>261</v>
      </c>
      <c r="P231" s="7">
        <v>264</v>
      </c>
      <c r="Q231" s="7">
        <v>263</v>
      </c>
      <c r="R231" s="7">
        <v>262</v>
      </c>
      <c r="S231" s="7">
        <v>265</v>
      </c>
      <c r="T231" s="7">
        <v>265</v>
      </c>
      <c r="U231" s="7">
        <v>267</v>
      </c>
      <c r="V231" s="7">
        <v>265</v>
      </c>
      <c r="W231" s="7">
        <v>262</v>
      </c>
      <c r="X231" s="7">
        <v>262</v>
      </c>
      <c r="Y231" s="7">
        <v>263</v>
      </c>
      <c r="Z231" s="7">
        <v>261</v>
      </c>
      <c r="AA231" s="7">
        <v>264</v>
      </c>
      <c r="AB231" s="7">
        <v>264</v>
      </c>
      <c r="AC231" s="7">
        <v>266</v>
      </c>
      <c r="AD231" s="7">
        <v>262</v>
      </c>
      <c r="AE231" s="7">
        <v>262</v>
      </c>
      <c r="AF231" s="7">
        <v>263</v>
      </c>
      <c r="AG231" s="7">
        <v>263</v>
      </c>
      <c r="AH231" s="7">
        <v>263</v>
      </c>
      <c r="AI231" s="7">
        <v>264</v>
      </c>
      <c r="AJ231" s="7">
        <v>263</v>
      </c>
      <c r="AK231" s="7">
        <v>263</v>
      </c>
      <c r="AL231" s="7">
        <v>263</v>
      </c>
      <c r="AM231" s="4"/>
    </row>
    <row r="232" spans="1:39">
      <c r="A232" s="23">
        <v>601</v>
      </c>
      <c r="B232" s="18" t="s">
        <v>442</v>
      </c>
      <c r="C232" s="7">
        <v>15</v>
      </c>
      <c r="D232" s="7">
        <v>15</v>
      </c>
      <c r="E232" s="7">
        <v>15</v>
      </c>
      <c r="F232" s="7">
        <v>15</v>
      </c>
      <c r="G232" s="7">
        <v>15</v>
      </c>
      <c r="H232" s="7">
        <v>15</v>
      </c>
      <c r="I232" s="7">
        <v>15</v>
      </c>
      <c r="J232" s="7">
        <v>15</v>
      </c>
      <c r="K232" s="7">
        <v>15</v>
      </c>
      <c r="L232" s="7">
        <v>15</v>
      </c>
      <c r="M232" s="7">
        <v>15</v>
      </c>
      <c r="N232" s="7">
        <v>15</v>
      </c>
      <c r="O232" s="7">
        <v>15</v>
      </c>
      <c r="P232" s="7">
        <v>15</v>
      </c>
      <c r="Q232" s="7">
        <v>15</v>
      </c>
      <c r="R232" s="7">
        <v>15</v>
      </c>
      <c r="S232" s="7">
        <v>14</v>
      </c>
      <c r="T232" s="7">
        <v>14</v>
      </c>
      <c r="U232" s="7">
        <v>15</v>
      </c>
      <c r="V232" s="7">
        <v>15</v>
      </c>
      <c r="W232" s="7">
        <v>15</v>
      </c>
      <c r="X232" s="7">
        <v>15</v>
      </c>
      <c r="Y232" s="7">
        <v>15</v>
      </c>
      <c r="Z232" s="7">
        <v>15</v>
      </c>
      <c r="AA232" s="7">
        <v>15</v>
      </c>
      <c r="AB232" s="7">
        <v>15</v>
      </c>
      <c r="AC232" s="7">
        <v>15</v>
      </c>
      <c r="AD232" s="7">
        <v>15</v>
      </c>
      <c r="AE232" s="7">
        <v>15</v>
      </c>
      <c r="AF232" s="7">
        <v>15</v>
      </c>
      <c r="AG232" s="7">
        <v>15</v>
      </c>
      <c r="AH232" s="7">
        <v>15</v>
      </c>
      <c r="AI232" s="7">
        <v>15</v>
      </c>
      <c r="AJ232" s="7">
        <v>15</v>
      </c>
      <c r="AK232" s="7">
        <v>15</v>
      </c>
      <c r="AL232" s="7">
        <v>15</v>
      </c>
      <c r="AM232" s="4"/>
    </row>
    <row r="233" spans="1:39">
      <c r="A233" s="23">
        <v>602</v>
      </c>
      <c r="B233" s="18" t="s">
        <v>443</v>
      </c>
      <c r="C233" s="7">
        <v>45</v>
      </c>
      <c r="D233" s="7">
        <v>45</v>
      </c>
      <c r="E233" s="7">
        <v>45</v>
      </c>
      <c r="F233" s="7">
        <v>45</v>
      </c>
      <c r="G233" s="7">
        <v>44</v>
      </c>
      <c r="H233" s="7">
        <v>45</v>
      </c>
      <c r="I233" s="7">
        <v>45</v>
      </c>
      <c r="J233" s="7">
        <v>45</v>
      </c>
      <c r="K233" s="7">
        <v>45</v>
      </c>
      <c r="L233" s="7">
        <v>45</v>
      </c>
      <c r="M233" s="7">
        <v>45</v>
      </c>
      <c r="N233" s="7">
        <v>45</v>
      </c>
      <c r="O233" s="7">
        <v>45</v>
      </c>
      <c r="P233" s="7">
        <v>45</v>
      </c>
      <c r="Q233" s="7">
        <v>45</v>
      </c>
      <c r="R233" s="7">
        <v>45</v>
      </c>
      <c r="S233" s="7">
        <v>45</v>
      </c>
      <c r="T233" s="7">
        <v>45</v>
      </c>
      <c r="U233" s="7">
        <v>45</v>
      </c>
      <c r="V233" s="7">
        <v>46</v>
      </c>
      <c r="W233" s="7">
        <v>47</v>
      </c>
      <c r="X233" s="7">
        <v>47</v>
      </c>
      <c r="Y233" s="7">
        <v>47</v>
      </c>
      <c r="Z233" s="7">
        <v>47</v>
      </c>
      <c r="AA233" s="7">
        <v>47</v>
      </c>
      <c r="AB233" s="7">
        <v>48</v>
      </c>
      <c r="AC233" s="7">
        <v>48</v>
      </c>
      <c r="AD233" s="7">
        <v>48</v>
      </c>
      <c r="AE233" s="7">
        <v>48</v>
      </c>
      <c r="AF233" s="7">
        <v>48</v>
      </c>
      <c r="AG233" s="7">
        <v>48</v>
      </c>
      <c r="AH233" s="7">
        <v>48</v>
      </c>
      <c r="AI233" s="7">
        <v>48</v>
      </c>
      <c r="AJ233" s="7">
        <v>47</v>
      </c>
      <c r="AK233" s="7">
        <v>47</v>
      </c>
      <c r="AL233" s="7">
        <v>47</v>
      </c>
      <c r="AM233" s="4"/>
    </row>
    <row r="234" spans="1:39">
      <c r="A234" s="23">
        <v>603</v>
      </c>
      <c r="B234" s="18" t="s">
        <v>444</v>
      </c>
      <c r="C234" s="7">
        <v>351</v>
      </c>
      <c r="D234" s="7">
        <v>348</v>
      </c>
      <c r="E234" s="7">
        <v>347</v>
      </c>
      <c r="F234" s="7">
        <v>349</v>
      </c>
      <c r="G234" s="7">
        <v>348</v>
      </c>
      <c r="H234" s="7">
        <v>347</v>
      </c>
      <c r="I234" s="7">
        <v>349</v>
      </c>
      <c r="J234" s="7">
        <v>348</v>
      </c>
      <c r="K234" s="7">
        <v>353</v>
      </c>
      <c r="L234" s="7">
        <v>354</v>
      </c>
      <c r="M234" s="7">
        <v>357</v>
      </c>
      <c r="N234" s="7">
        <v>356</v>
      </c>
      <c r="O234" s="7">
        <v>359</v>
      </c>
      <c r="P234" s="7">
        <v>361</v>
      </c>
      <c r="Q234" s="7">
        <v>361</v>
      </c>
      <c r="R234" s="7">
        <v>361</v>
      </c>
      <c r="S234" s="7">
        <v>361</v>
      </c>
      <c r="T234" s="7">
        <v>361</v>
      </c>
      <c r="U234" s="7">
        <v>365</v>
      </c>
      <c r="V234" s="7">
        <v>364</v>
      </c>
      <c r="W234" s="7">
        <v>364</v>
      </c>
      <c r="X234" s="7">
        <v>365</v>
      </c>
      <c r="Y234" s="7">
        <v>370</v>
      </c>
      <c r="Z234" s="7">
        <v>370</v>
      </c>
      <c r="AA234" s="7">
        <v>368</v>
      </c>
      <c r="AB234" s="7">
        <v>366</v>
      </c>
      <c r="AC234" s="7">
        <v>366</v>
      </c>
      <c r="AD234" s="7">
        <v>368</v>
      </c>
      <c r="AE234" s="7">
        <v>367</v>
      </c>
      <c r="AF234" s="7">
        <v>367</v>
      </c>
      <c r="AG234" s="7">
        <v>368</v>
      </c>
      <c r="AH234" s="7">
        <v>368</v>
      </c>
      <c r="AI234" s="7">
        <v>367</v>
      </c>
      <c r="AJ234" s="7">
        <v>371</v>
      </c>
      <c r="AK234" s="7">
        <v>371</v>
      </c>
      <c r="AL234" s="7">
        <v>369</v>
      </c>
      <c r="AM234" s="4"/>
    </row>
    <row r="235" spans="1:39">
      <c r="A235" s="23">
        <v>604</v>
      </c>
      <c r="B235" s="18" t="s">
        <v>445</v>
      </c>
      <c r="C235" s="7">
        <v>55</v>
      </c>
      <c r="D235" s="7">
        <v>55</v>
      </c>
      <c r="E235" s="7">
        <v>55</v>
      </c>
      <c r="F235" s="7">
        <v>54</v>
      </c>
      <c r="G235" s="7">
        <v>54</v>
      </c>
      <c r="H235" s="7">
        <v>54</v>
      </c>
      <c r="I235" s="7">
        <v>54</v>
      </c>
      <c r="J235" s="7">
        <v>54</v>
      </c>
      <c r="K235" s="7">
        <v>54</v>
      </c>
      <c r="L235" s="7">
        <v>53</v>
      </c>
      <c r="M235" s="7">
        <v>53</v>
      </c>
      <c r="N235" s="7">
        <v>53</v>
      </c>
      <c r="O235" s="7">
        <v>53</v>
      </c>
      <c r="P235" s="7">
        <v>52</v>
      </c>
      <c r="Q235" s="7">
        <v>52</v>
      </c>
      <c r="R235" s="7">
        <v>52</v>
      </c>
      <c r="S235" s="7">
        <v>52</v>
      </c>
      <c r="T235" s="7">
        <v>52</v>
      </c>
      <c r="U235" s="7">
        <v>52</v>
      </c>
      <c r="V235" s="7">
        <v>52</v>
      </c>
      <c r="W235" s="7">
        <v>52</v>
      </c>
      <c r="X235" s="7">
        <v>52</v>
      </c>
      <c r="Y235" s="7">
        <v>52</v>
      </c>
      <c r="Z235" s="7">
        <v>53</v>
      </c>
      <c r="AA235" s="7">
        <v>54</v>
      </c>
      <c r="AB235" s="7">
        <v>54</v>
      </c>
      <c r="AC235" s="7">
        <v>54</v>
      </c>
      <c r="AD235" s="7">
        <v>54</v>
      </c>
      <c r="AE235" s="7">
        <v>53</v>
      </c>
      <c r="AF235" s="7">
        <v>53</v>
      </c>
      <c r="AG235" s="7">
        <v>51</v>
      </c>
      <c r="AH235" s="7">
        <v>51</v>
      </c>
      <c r="AI235" s="7">
        <v>51</v>
      </c>
      <c r="AJ235" s="7">
        <v>51</v>
      </c>
      <c r="AK235" s="7">
        <v>52</v>
      </c>
      <c r="AL235" s="7">
        <v>52</v>
      </c>
      <c r="AM235" s="4"/>
    </row>
    <row r="236" spans="1:39">
      <c r="A236" s="23">
        <v>605</v>
      </c>
      <c r="B236" s="18" t="s">
        <v>446</v>
      </c>
      <c r="C236" s="7">
        <v>11</v>
      </c>
      <c r="D236" s="7">
        <v>11</v>
      </c>
      <c r="E236" s="7">
        <v>11</v>
      </c>
      <c r="F236" s="7">
        <v>11</v>
      </c>
      <c r="G236" s="7">
        <v>11</v>
      </c>
      <c r="H236" s="7">
        <v>11</v>
      </c>
      <c r="I236" s="7">
        <v>11</v>
      </c>
      <c r="J236" s="7">
        <v>10</v>
      </c>
      <c r="K236" s="7">
        <v>10</v>
      </c>
      <c r="L236" s="7">
        <v>9</v>
      </c>
      <c r="M236" s="7">
        <v>9</v>
      </c>
      <c r="N236" s="7">
        <v>9</v>
      </c>
      <c r="O236" s="7">
        <v>9</v>
      </c>
      <c r="P236" s="7">
        <v>9</v>
      </c>
      <c r="Q236" s="7">
        <v>9</v>
      </c>
      <c r="R236" s="7">
        <v>9</v>
      </c>
      <c r="S236" s="7">
        <v>10</v>
      </c>
      <c r="T236" s="7">
        <v>10</v>
      </c>
      <c r="U236" s="7">
        <v>10</v>
      </c>
      <c r="V236" s="7">
        <v>10</v>
      </c>
      <c r="W236" s="7">
        <v>10</v>
      </c>
      <c r="X236" s="7">
        <v>10</v>
      </c>
      <c r="Y236" s="7">
        <v>10</v>
      </c>
      <c r="Z236" s="7">
        <v>10</v>
      </c>
      <c r="AA236" s="7">
        <v>10</v>
      </c>
      <c r="AB236" s="7">
        <v>10</v>
      </c>
      <c r="AC236" s="7">
        <v>10</v>
      </c>
      <c r="AD236" s="7">
        <v>10</v>
      </c>
      <c r="AE236" s="7">
        <v>10</v>
      </c>
      <c r="AF236" s="7">
        <v>10</v>
      </c>
      <c r="AG236" s="7">
        <v>10</v>
      </c>
      <c r="AH236" s="7">
        <v>10</v>
      </c>
      <c r="AI236" s="7">
        <v>10</v>
      </c>
      <c r="AJ236" s="7">
        <v>11</v>
      </c>
      <c r="AK236" s="7">
        <v>11</v>
      </c>
      <c r="AL236" s="7">
        <v>11</v>
      </c>
      <c r="AM236" s="4"/>
    </row>
    <row r="237" spans="1:39">
      <c r="A237" s="23">
        <v>606</v>
      </c>
      <c r="B237" s="18" t="s">
        <v>447</v>
      </c>
      <c r="C237" s="7">
        <v>30</v>
      </c>
      <c r="D237" s="7">
        <v>31</v>
      </c>
      <c r="E237" s="7">
        <v>32</v>
      </c>
      <c r="F237" s="7">
        <v>31</v>
      </c>
      <c r="G237" s="7">
        <v>31</v>
      </c>
      <c r="H237" s="7">
        <v>31</v>
      </c>
      <c r="I237" s="7">
        <v>31</v>
      </c>
      <c r="J237" s="7">
        <v>30</v>
      </c>
      <c r="K237" s="7">
        <v>29</v>
      </c>
      <c r="L237" s="7">
        <v>29</v>
      </c>
      <c r="M237" s="7">
        <v>29</v>
      </c>
      <c r="N237" s="7">
        <v>29</v>
      </c>
      <c r="O237" s="7">
        <v>29</v>
      </c>
      <c r="P237" s="7">
        <v>29</v>
      </c>
      <c r="Q237" s="7">
        <v>29</v>
      </c>
      <c r="R237" s="7">
        <v>29</v>
      </c>
      <c r="S237" s="7">
        <v>30</v>
      </c>
      <c r="T237" s="7">
        <v>30</v>
      </c>
      <c r="U237" s="7">
        <v>30</v>
      </c>
      <c r="V237" s="7">
        <v>30</v>
      </c>
      <c r="W237" s="7">
        <v>30</v>
      </c>
      <c r="X237" s="7">
        <v>32</v>
      </c>
      <c r="Y237" s="7">
        <v>31</v>
      </c>
      <c r="Z237" s="7">
        <v>29</v>
      </c>
      <c r="AA237" s="7">
        <v>29</v>
      </c>
      <c r="AB237" s="7">
        <v>29</v>
      </c>
      <c r="AC237" s="7">
        <v>29</v>
      </c>
      <c r="AD237" s="7">
        <v>29</v>
      </c>
      <c r="AE237" s="7">
        <v>29</v>
      </c>
      <c r="AF237" s="7">
        <v>29</v>
      </c>
      <c r="AG237" s="7">
        <v>29</v>
      </c>
      <c r="AH237" s="7">
        <v>29</v>
      </c>
      <c r="AI237" s="7">
        <v>29</v>
      </c>
      <c r="AJ237" s="7">
        <v>29</v>
      </c>
      <c r="AK237" s="7">
        <v>28</v>
      </c>
      <c r="AL237" s="7">
        <v>28</v>
      </c>
      <c r="AM237" s="4"/>
    </row>
    <row r="238" spans="1:39">
      <c r="A238" s="23">
        <v>701</v>
      </c>
      <c r="B238" s="18" t="s">
        <v>448</v>
      </c>
      <c r="C238" s="7">
        <v>247</v>
      </c>
      <c r="D238" s="7">
        <v>246</v>
      </c>
      <c r="E238" s="7">
        <v>243</v>
      </c>
      <c r="F238" s="7">
        <v>242</v>
      </c>
      <c r="G238" s="7">
        <v>241</v>
      </c>
      <c r="H238" s="7">
        <v>242</v>
      </c>
      <c r="I238" s="7">
        <v>242</v>
      </c>
      <c r="J238" s="7">
        <v>241</v>
      </c>
      <c r="K238" s="7">
        <v>241</v>
      </c>
      <c r="L238" s="7">
        <v>242</v>
      </c>
      <c r="M238" s="7">
        <v>240</v>
      </c>
      <c r="N238" s="7">
        <v>241</v>
      </c>
      <c r="O238" s="7">
        <v>242</v>
      </c>
      <c r="P238" s="7">
        <v>244</v>
      </c>
      <c r="Q238" s="7">
        <v>246</v>
      </c>
      <c r="R238" s="7">
        <v>244</v>
      </c>
      <c r="S238" s="7">
        <v>243</v>
      </c>
      <c r="T238" s="7">
        <v>241</v>
      </c>
      <c r="U238" s="7">
        <v>240</v>
      </c>
      <c r="V238" s="7">
        <v>240</v>
      </c>
      <c r="W238" s="7">
        <v>239</v>
      </c>
      <c r="X238" s="7">
        <v>239</v>
      </c>
      <c r="Y238" s="7">
        <v>238</v>
      </c>
      <c r="Z238" s="7">
        <v>237</v>
      </c>
      <c r="AA238" s="7">
        <v>236</v>
      </c>
      <c r="AB238" s="7">
        <v>241</v>
      </c>
      <c r="AC238" s="7">
        <v>242</v>
      </c>
      <c r="AD238" s="7">
        <v>237</v>
      </c>
      <c r="AE238" s="7">
        <v>237</v>
      </c>
      <c r="AF238" s="7">
        <v>237</v>
      </c>
      <c r="AG238" s="7">
        <v>238</v>
      </c>
      <c r="AH238" s="7">
        <v>238</v>
      </c>
      <c r="AI238" s="7">
        <v>241</v>
      </c>
      <c r="AJ238" s="7">
        <v>241</v>
      </c>
      <c r="AK238" s="7">
        <v>242</v>
      </c>
      <c r="AL238" s="7">
        <v>241</v>
      </c>
      <c r="AM238" s="4"/>
    </row>
    <row r="239" spans="1:39">
      <c r="A239" s="23">
        <v>702</v>
      </c>
      <c r="B239" s="18" t="s">
        <v>449</v>
      </c>
      <c r="C239" s="7">
        <v>323</v>
      </c>
      <c r="D239" s="7">
        <v>323</v>
      </c>
      <c r="E239" s="7">
        <v>325</v>
      </c>
      <c r="F239" s="7">
        <v>325</v>
      </c>
      <c r="G239" s="7">
        <v>327</v>
      </c>
      <c r="H239" s="7">
        <v>326</v>
      </c>
      <c r="I239" s="7">
        <v>325</v>
      </c>
      <c r="J239" s="7">
        <v>327</v>
      </c>
      <c r="K239" s="7">
        <v>328</v>
      </c>
      <c r="L239" s="7">
        <v>327</v>
      </c>
      <c r="M239" s="7">
        <v>329</v>
      </c>
      <c r="N239" s="7">
        <v>329</v>
      </c>
      <c r="O239" s="7">
        <v>332</v>
      </c>
      <c r="P239" s="7">
        <v>326</v>
      </c>
      <c r="Q239" s="7">
        <v>325</v>
      </c>
      <c r="R239" s="7">
        <v>327</v>
      </c>
      <c r="S239" s="7">
        <v>324</v>
      </c>
      <c r="T239" s="7">
        <v>321</v>
      </c>
      <c r="U239" s="7">
        <v>322</v>
      </c>
      <c r="V239" s="7">
        <v>322</v>
      </c>
      <c r="W239" s="7">
        <v>323</v>
      </c>
      <c r="X239" s="7">
        <v>320</v>
      </c>
      <c r="Y239" s="7">
        <v>320</v>
      </c>
      <c r="Z239" s="7">
        <v>322</v>
      </c>
      <c r="AA239" s="7">
        <v>324</v>
      </c>
      <c r="AB239" s="7">
        <v>326</v>
      </c>
      <c r="AC239" s="7">
        <v>325</v>
      </c>
      <c r="AD239" s="7">
        <v>326</v>
      </c>
      <c r="AE239" s="7">
        <v>324</v>
      </c>
      <c r="AF239" s="7">
        <v>323</v>
      </c>
      <c r="AG239" s="7">
        <v>322</v>
      </c>
      <c r="AH239" s="7">
        <v>322</v>
      </c>
      <c r="AI239" s="7">
        <v>324</v>
      </c>
      <c r="AJ239" s="7">
        <v>325</v>
      </c>
      <c r="AK239" s="7">
        <v>325</v>
      </c>
      <c r="AL239" s="7">
        <v>326</v>
      </c>
      <c r="AM239" s="4"/>
    </row>
    <row r="240" spans="1:39">
      <c r="A240" s="23">
        <v>703</v>
      </c>
      <c r="B240" s="18" t="s">
        <v>450</v>
      </c>
      <c r="C240" s="7">
        <v>23</v>
      </c>
      <c r="D240" s="7">
        <v>24</v>
      </c>
      <c r="E240" s="7">
        <v>24</v>
      </c>
      <c r="F240" s="7">
        <v>25</v>
      </c>
      <c r="G240" s="7">
        <v>25</v>
      </c>
      <c r="H240" s="7">
        <v>25</v>
      </c>
      <c r="I240" s="7">
        <v>25</v>
      </c>
      <c r="J240" s="7">
        <v>25</v>
      </c>
      <c r="K240" s="7">
        <v>26</v>
      </c>
      <c r="L240" s="7">
        <v>26</v>
      </c>
      <c r="M240" s="7">
        <v>27</v>
      </c>
      <c r="N240" s="7">
        <v>26</v>
      </c>
      <c r="O240" s="7">
        <v>28</v>
      </c>
      <c r="P240" s="7">
        <v>29</v>
      </c>
      <c r="Q240" s="7">
        <v>29</v>
      </c>
      <c r="R240" s="7">
        <v>29</v>
      </c>
      <c r="S240" s="7">
        <v>29</v>
      </c>
      <c r="T240" s="7">
        <v>29</v>
      </c>
      <c r="U240" s="7">
        <v>29</v>
      </c>
      <c r="V240" s="7">
        <v>29</v>
      </c>
      <c r="W240" s="7">
        <v>29</v>
      </c>
      <c r="X240" s="7">
        <v>29</v>
      </c>
      <c r="Y240" s="7">
        <v>29</v>
      </c>
      <c r="Z240" s="7">
        <v>29</v>
      </c>
      <c r="AA240" s="7">
        <v>30</v>
      </c>
      <c r="AB240" s="7">
        <v>30</v>
      </c>
      <c r="AC240" s="7">
        <v>30</v>
      </c>
      <c r="AD240" s="7">
        <v>29</v>
      </c>
      <c r="AE240" s="7">
        <v>30</v>
      </c>
      <c r="AF240" s="7">
        <v>30</v>
      </c>
      <c r="AG240" s="7">
        <v>30</v>
      </c>
      <c r="AH240" s="7">
        <v>29</v>
      </c>
      <c r="AI240" s="7">
        <v>27</v>
      </c>
      <c r="AJ240" s="7">
        <v>27</v>
      </c>
      <c r="AK240" s="7">
        <v>27</v>
      </c>
      <c r="AL240" s="7">
        <v>23</v>
      </c>
      <c r="AM240" s="4"/>
    </row>
    <row r="241" spans="1:39">
      <c r="A241" s="23">
        <v>704</v>
      </c>
      <c r="B241" s="18" t="s">
        <v>451</v>
      </c>
      <c r="C241" s="7">
        <v>9</v>
      </c>
      <c r="D241" s="7">
        <v>9</v>
      </c>
      <c r="E241" s="7">
        <v>8</v>
      </c>
      <c r="F241" s="7">
        <v>8</v>
      </c>
      <c r="G241" s="7">
        <v>8</v>
      </c>
      <c r="H241" s="7">
        <v>8</v>
      </c>
      <c r="I241" s="7">
        <v>8</v>
      </c>
      <c r="J241" s="7">
        <v>8</v>
      </c>
      <c r="K241" s="7">
        <v>8</v>
      </c>
      <c r="L241" s="7">
        <v>8</v>
      </c>
      <c r="M241" s="7">
        <v>8</v>
      </c>
      <c r="N241" s="7">
        <v>8</v>
      </c>
      <c r="O241" s="7">
        <v>7</v>
      </c>
      <c r="P241" s="7">
        <v>8</v>
      </c>
      <c r="Q241" s="7">
        <v>8</v>
      </c>
      <c r="R241" s="7">
        <v>8</v>
      </c>
      <c r="S241" s="7">
        <v>8</v>
      </c>
      <c r="T241" s="7">
        <v>8</v>
      </c>
      <c r="U241" s="7">
        <v>8</v>
      </c>
      <c r="V241" s="7">
        <v>8</v>
      </c>
      <c r="W241" s="7">
        <v>8</v>
      </c>
      <c r="X241" s="7">
        <v>8</v>
      </c>
      <c r="Y241" s="7">
        <v>8</v>
      </c>
      <c r="Z241" s="7">
        <v>8</v>
      </c>
      <c r="AA241" s="7">
        <v>8</v>
      </c>
      <c r="AB241" s="7">
        <v>8</v>
      </c>
      <c r="AC241" s="7">
        <v>8</v>
      </c>
      <c r="AD241" s="7">
        <v>8</v>
      </c>
      <c r="AE241" s="7">
        <v>8</v>
      </c>
      <c r="AF241" s="7">
        <v>8</v>
      </c>
      <c r="AG241" s="7">
        <v>8</v>
      </c>
      <c r="AH241" s="7">
        <v>8</v>
      </c>
      <c r="AI241" s="7">
        <v>8</v>
      </c>
      <c r="AJ241" s="7">
        <v>8</v>
      </c>
      <c r="AK241" s="7">
        <v>8</v>
      </c>
      <c r="AL241" s="7">
        <v>8</v>
      </c>
      <c r="AM241" s="4"/>
    </row>
    <row r="242" spans="1:39">
      <c r="A242" s="23">
        <v>705</v>
      </c>
      <c r="B242" s="18" t="s">
        <v>452</v>
      </c>
      <c r="C242" s="7">
        <v>9</v>
      </c>
      <c r="D242" s="7">
        <v>9</v>
      </c>
      <c r="E242" s="7">
        <v>9</v>
      </c>
      <c r="F242" s="7">
        <v>9</v>
      </c>
      <c r="G242" s="7">
        <v>9</v>
      </c>
      <c r="H242" s="7">
        <v>8</v>
      </c>
      <c r="I242" s="7">
        <v>8</v>
      </c>
      <c r="J242" s="7">
        <v>8</v>
      </c>
      <c r="K242" s="7">
        <v>8</v>
      </c>
      <c r="L242" s="7">
        <v>8</v>
      </c>
      <c r="M242" s="7">
        <v>8</v>
      </c>
      <c r="N242" s="7">
        <v>8</v>
      </c>
      <c r="O242" s="7">
        <v>7</v>
      </c>
      <c r="P242" s="7">
        <v>7</v>
      </c>
      <c r="Q242" s="7">
        <v>7</v>
      </c>
      <c r="R242" s="7">
        <v>7</v>
      </c>
      <c r="S242" s="7">
        <v>7</v>
      </c>
      <c r="T242" s="7">
        <v>7</v>
      </c>
      <c r="U242" s="7">
        <v>7</v>
      </c>
      <c r="V242" s="7">
        <v>7</v>
      </c>
      <c r="W242" s="7">
        <v>7</v>
      </c>
      <c r="X242" s="7">
        <v>7</v>
      </c>
      <c r="Y242" s="7">
        <v>7</v>
      </c>
      <c r="Z242" s="7">
        <v>7</v>
      </c>
      <c r="AA242" s="7">
        <v>7</v>
      </c>
      <c r="AB242" s="7">
        <v>7</v>
      </c>
      <c r="AC242" s="7">
        <v>7</v>
      </c>
      <c r="AD242" s="7">
        <v>7</v>
      </c>
      <c r="AE242" s="7">
        <v>7</v>
      </c>
      <c r="AF242" s="7">
        <v>7</v>
      </c>
      <c r="AG242" s="7">
        <v>7</v>
      </c>
      <c r="AH242" s="7">
        <v>7</v>
      </c>
      <c r="AI242" s="7">
        <v>7</v>
      </c>
      <c r="AJ242" s="7">
        <v>7</v>
      </c>
      <c r="AK242" s="7">
        <v>7</v>
      </c>
      <c r="AL242" s="7">
        <v>7</v>
      </c>
      <c r="AM242" s="4"/>
    </row>
    <row r="243" spans="1:39">
      <c r="A243" s="23">
        <v>706</v>
      </c>
      <c r="B243" s="18" t="s">
        <v>453</v>
      </c>
      <c r="C243" s="7">
        <v>9</v>
      </c>
      <c r="D243" s="7">
        <v>9</v>
      </c>
      <c r="E243" s="7">
        <v>9</v>
      </c>
      <c r="F243" s="7">
        <v>9</v>
      </c>
      <c r="G243" s="7">
        <v>9</v>
      </c>
      <c r="H243" s="7">
        <v>9</v>
      </c>
      <c r="I243" s="7">
        <v>9</v>
      </c>
      <c r="J243" s="7">
        <v>9</v>
      </c>
      <c r="K243" s="7">
        <v>9</v>
      </c>
      <c r="L243" s="7">
        <v>9</v>
      </c>
      <c r="M243" s="7">
        <v>9</v>
      </c>
      <c r="N243" s="7">
        <v>9</v>
      </c>
      <c r="O243" s="7">
        <v>9</v>
      </c>
      <c r="P243" s="7">
        <v>9</v>
      </c>
      <c r="Q243" s="7">
        <v>9</v>
      </c>
      <c r="R243" s="7">
        <v>9</v>
      </c>
      <c r="S243" s="7">
        <v>9</v>
      </c>
      <c r="T243" s="7">
        <v>9</v>
      </c>
      <c r="U243" s="7">
        <v>9</v>
      </c>
      <c r="V243" s="7">
        <v>9</v>
      </c>
      <c r="W243" s="7">
        <v>9</v>
      </c>
      <c r="X243" s="7">
        <v>9</v>
      </c>
      <c r="Y243" s="7">
        <v>9</v>
      </c>
      <c r="Z243" s="7">
        <v>9</v>
      </c>
      <c r="AA243" s="7">
        <v>9</v>
      </c>
      <c r="AB243" s="7">
        <v>9</v>
      </c>
      <c r="AC243" s="7">
        <v>9</v>
      </c>
      <c r="AD243" s="7">
        <v>9</v>
      </c>
      <c r="AE243" s="7">
        <v>9</v>
      </c>
      <c r="AF243" s="7">
        <v>9</v>
      </c>
      <c r="AG243" s="7">
        <v>9</v>
      </c>
      <c r="AH243" s="7">
        <v>9</v>
      </c>
      <c r="AI243" s="7">
        <v>9</v>
      </c>
      <c r="AJ243" s="7">
        <v>9</v>
      </c>
      <c r="AK243" s="7">
        <v>9</v>
      </c>
      <c r="AL243" s="7">
        <v>9</v>
      </c>
      <c r="AM243" s="4"/>
    </row>
    <row r="244" spans="1:39">
      <c r="A244" s="23">
        <v>707</v>
      </c>
      <c r="B244" s="18" t="s">
        <v>454</v>
      </c>
      <c r="C244" s="7">
        <v>1657</v>
      </c>
      <c r="D244" s="7">
        <v>1661</v>
      </c>
      <c r="E244" s="7">
        <v>1666</v>
      </c>
      <c r="F244" s="7">
        <v>1662</v>
      </c>
      <c r="G244" s="7">
        <v>1664</v>
      </c>
      <c r="H244" s="7">
        <v>1655</v>
      </c>
      <c r="I244" s="7">
        <v>1662</v>
      </c>
      <c r="J244" s="7">
        <v>1662</v>
      </c>
      <c r="K244" s="7">
        <v>1650</v>
      </c>
      <c r="L244" s="7">
        <v>1647</v>
      </c>
      <c r="M244" s="7">
        <v>1647</v>
      </c>
      <c r="N244" s="7">
        <v>1647</v>
      </c>
      <c r="O244" s="7">
        <v>1640</v>
      </c>
      <c r="P244" s="7">
        <v>1644</v>
      </c>
      <c r="Q244" s="7">
        <v>1639</v>
      </c>
      <c r="R244" s="7">
        <v>1640</v>
      </c>
      <c r="S244" s="7">
        <v>1641</v>
      </c>
      <c r="T244" s="7">
        <v>1637</v>
      </c>
      <c r="U244" s="7">
        <v>1639</v>
      </c>
      <c r="V244" s="7">
        <v>1637</v>
      </c>
      <c r="W244" s="7">
        <v>1628</v>
      </c>
      <c r="X244" s="7">
        <v>1620</v>
      </c>
      <c r="Y244" s="7">
        <v>1612</v>
      </c>
      <c r="Z244" s="7">
        <v>1605</v>
      </c>
      <c r="AA244" s="7">
        <v>1602</v>
      </c>
      <c r="AB244" s="7">
        <v>1616</v>
      </c>
      <c r="AC244" s="7">
        <v>1605</v>
      </c>
      <c r="AD244" s="7">
        <v>1601</v>
      </c>
      <c r="AE244" s="7">
        <v>1602</v>
      </c>
      <c r="AF244" s="7">
        <v>1594</v>
      </c>
      <c r="AG244" s="7">
        <v>1590</v>
      </c>
      <c r="AH244" s="7">
        <v>1591</v>
      </c>
      <c r="AI244" s="7">
        <v>1572</v>
      </c>
      <c r="AJ244" s="7">
        <v>1566</v>
      </c>
      <c r="AK244" s="7">
        <v>1557</v>
      </c>
      <c r="AL244" s="7">
        <v>1555</v>
      </c>
      <c r="AM244" s="4"/>
    </row>
    <row r="245" spans="1:39">
      <c r="A245" s="23">
        <v>708</v>
      </c>
      <c r="B245" s="18" t="s">
        <v>455</v>
      </c>
      <c r="C245" s="7">
        <v>688</v>
      </c>
      <c r="D245" s="7">
        <v>686</v>
      </c>
      <c r="E245" s="7">
        <v>686</v>
      </c>
      <c r="F245" s="7">
        <v>690</v>
      </c>
      <c r="G245" s="7">
        <v>691</v>
      </c>
      <c r="H245" s="7">
        <v>692</v>
      </c>
      <c r="I245" s="7">
        <v>682</v>
      </c>
      <c r="J245" s="7">
        <v>685</v>
      </c>
      <c r="K245" s="7">
        <v>684</v>
      </c>
      <c r="L245" s="7">
        <v>679</v>
      </c>
      <c r="M245" s="7">
        <v>682</v>
      </c>
      <c r="N245" s="7">
        <v>684</v>
      </c>
      <c r="O245" s="7">
        <v>690</v>
      </c>
      <c r="P245" s="7">
        <v>697</v>
      </c>
      <c r="Q245" s="7">
        <v>696</v>
      </c>
      <c r="R245" s="7">
        <v>698</v>
      </c>
      <c r="S245" s="7">
        <v>698</v>
      </c>
      <c r="T245" s="7">
        <v>698</v>
      </c>
      <c r="U245" s="7">
        <v>694</v>
      </c>
      <c r="V245" s="7">
        <v>696</v>
      </c>
      <c r="W245" s="7">
        <v>697</v>
      </c>
      <c r="X245" s="7">
        <v>701</v>
      </c>
      <c r="Y245" s="7">
        <v>699</v>
      </c>
      <c r="Z245" s="7">
        <v>700</v>
      </c>
      <c r="AA245" s="7">
        <v>693</v>
      </c>
      <c r="AB245" s="7">
        <v>702</v>
      </c>
      <c r="AC245" s="7">
        <v>705</v>
      </c>
      <c r="AD245" s="7">
        <v>704</v>
      </c>
      <c r="AE245" s="7">
        <v>705</v>
      </c>
      <c r="AF245" s="7">
        <v>705</v>
      </c>
      <c r="AG245" s="7">
        <v>703</v>
      </c>
      <c r="AH245" s="7">
        <v>706</v>
      </c>
      <c r="AI245" s="7">
        <v>701</v>
      </c>
      <c r="AJ245" s="7">
        <v>702</v>
      </c>
      <c r="AK245" s="7">
        <v>700</v>
      </c>
      <c r="AL245" s="7">
        <v>696</v>
      </c>
      <c r="AM245" s="4"/>
    </row>
    <row r="246" spans="1:39">
      <c r="A246" s="23">
        <v>709</v>
      </c>
      <c r="B246" s="18" t="s">
        <v>456</v>
      </c>
      <c r="C246" s="7">
        <v>108</v>
      </c>
      <c r="D246" s="7">
        <v>108</v>
      </c>
      <c r="E246" s="7">
        <v>108</v>
      </c>
      <c r="F246" s="7">
        <v>105</v>
      </c>
      <c r="G246" s="7">
        <v>105</v>
      </c>
      <c r="H246" s="7">
        <v>105</v>
      </c>
      <c r="I246" s="7">
        <v>106</v>
      </c>
      <c r="J246" s="7">
        <v>106</v>
      </c>
      <c r="K246" s="7">
        <v>107</v>
      </c>
      <c r="L246" s="7">
        <v>106</v>
      </c>
      <c r="M246" s="7">
        <v>107</v>
      </c>
      <c r="N246" s="7">
        <v>101</v>
      </c>
      <c r="O246" s="7">
        <v>105</v>
      </c>
      <c r="P246" s="7">
        <v>106</v>
      </c>
      <c r="Q246" s="7">
        <v>106</v>
      </c>
      <c r="R246" s="7">
        <v>106</v>
      </c>
      <c r="S246" s="7">
        <v>106</v>
      </c>
      <c r="T246" s="7">
        <v>106</v>
      </c>
      <c r="U246" s="7">
        <v>104</v>
      </c>
      <c r="V246" s="7">
        <v>105</v>
      </c>
      <c r="W246" s="7">
        <v>104</v>
      </c>
      <c r="X246" s="7">
        <v>104</v>
      </c>
      <c r="Y246" s="7">
        <v>105</v>
      </c>
      <c r="Z246" s="7">
        <v>105</v>
      </c>
      <c r="AA246" s="7">
        <v>105</v>
      </c>
      <c r="AB246" s="7">
        <v>105</v>
      </c>
      <c r="AC246" s="7">
        <v>105</v>
      </c>
      <c r="AD246" s="7">
        <v>104</v>
      </c>
      <c r="AE246" s="7">
        <v>106</v>
      </c>
      <c r="AF246" s="7">
        <v>106</v>
      </c>
      <c r="AG246" s="7">
        <v>106</v>
      </c>
      <c r="AH246" s="7">
        <v>106</v>
      </c>
      <c r="AI246" s="7">
        <v>108</v>
      </c>
      <c r="AJ246" s="7">
        <v>108</v>
      </c>
      <c r="AK246" s="7">
        <v>108</v>
      </c>
      <c r="AL246" s="7">
        <v>109</v>
      </c>
      <c r="AM246" s="4"/>
    </row>
    <row r="247" spans="1:39">
      <c r="A247" s="23">
        <v>710</v>
      </c>
      <c r="B247" s="18" t="s">
        <v>457</v>
      </c>
      <c r="C247" s="7">
        <v>513</v>
      </c>
      <c r="D247" s="7">
        <v>519</v>
      </c>
      <c r="E247" s="7">
        <v>517</v>
      </c>
      <c r="F247" s="7">
        <v>516</v>
      </c>
      <c r="G247" s="7">
        <v>518</v>
      </c>
      <c r="H247" s="7">
        <v>518</v>
      </c>
      <c r="I247" s="7">
        <v>519</v>
      </c>
      <c r="J247" s="7">
        <v>519</v>
      </c>
      <c r="K247" s="7">
        <v>517</v>
      </c>
      <c r="L247" s="7">
        <v>518</v>
      </c>
      <c r="M247" s="7">
        <v>519</v>
      </c>
      <c r="N247" s="7">
        <v>520</v>
      </c>
      <c r="O247" s="7">
        <v>521</v>
      </c>
      <c r="P247" s="7">
        <v>527</v>
      </c>
      <c r="Q247" s="7">
        <v>525</v>
      </c>
      <c r="R247" s="7">
        <v>524</v>
      </c>
      <c r="S247" s="7">
        <v>525</v>
      </c>
      <c r="T247" s="7">
        <v>527</v>
      </c>
      <c r="U247" s="7">
        <v>529</v>
      </c>
      <c r="V247" s="7">
        <v>527</v>
      </c>
      <c r="W247" s="7">
        <v>523</v>
      </c>
      <c r="X247" s="7">
        <v>525</v>
      </c>
      <c r="Y247" s="7">
        <v>525</v>
      </c>
      <c r="Z247" s="7">
        <v>527</v>
      </c>
      <c r="AA247" s="7">
        <v>527</v>
      </c>
      <c r="AB247" s="7">
        <v>526</v>
      </c>
      <c r="AC247" s="7">
        <v>527</v>
      </c>
      <c r="AD247" s="7">
        <v>527</v>
      </c>
      <c r="AE247" s="7">
        <v>524</v>
      </c>
      <c r="AF247" s="7">
        <v>524</v>
      </c>
      <c r="AG247" s="7">
        <v>524</v>
      </c>
      <c r="AH247" s="7">
        <v>527</v>
      </c>
      <c r="AI247" s="7">
        <v>527</v>
      </c>
      <c r="AJ247" s="7">
        <v>530</v>
      </c>
      <c r="AK247" s="7">
        <v>533</v>
      </c>
      <c r="AL247" s="7">
        <v>533</v>
      </c>
      <c r="AM247" s="4"/>
    </row>
    <row r="248" spans="1:39">
      <c r="A248" s="23">
        <v>711</v>
      </c>
      <c r="B248" s="18" t="s">
        <v>458</v>
      </c>
      <c r="C248" s="7">
        <v>70</v>
      </c>
      <c r="D248" s="7">
        <v>72</v>
      </c>
      <c r="E248" s="7">
        <v>70</v>
      </c>
      <c r="F248" s="7">
        <v>69</v>
      </c>
      <c r="G248" s="7">
        <v>70</v>
      </c>
      <c r="H248" s="7">
        <v>70</v>
      </c>
      <c r="I248" s="7">
        <v>70</v>
      </c>
      <c r="J248" s="7">
        <v>70</v>
      </c>
      <c r="K248" s="7">
        <v>70</v>
      </c>
      <c r="L248" s="7">
        <v>70</v>
      </c>
      <c r="M248" s="7">
        <v>70</v>
      </c>
      <c r="N248" s="7">
        <v>70</v>
      </c>
      <c r="O248" s="7">
        <v>70</v>
      </c>
      <c r="P248" s="7">
        <v>70</v>
      </c>
      <c r="Q248" s="7">
        <v>70</v>
      </c>
      <c r="R248" s="7">
        <v>70</v>
      </c>
      <c r="S248" s="7">
        <v>70</v>
      </c>
      <c r="T248" s="7">
        <v>70</v>
      </c>
      <c r="U248" s="7">
        <v>71</v>
      </c>
      <c r="V248" s="7">
        <v>71</v>
      </c>
      <c r="W248" s="7">
        <v>71</v>
      </c>
      <c r="X248" s="7">
        <v>71</v>
      </c>
      <c r="Y248" s="7">
        <v>71</v>
      </c>
      <c r="Z248" s="7">
        <v>71</v>
      </c>
      <c r="AA248" s="7">
        <v>70</v>
      </c>
      <c r="AB248" s="7">
        <v>70</v>
      </c>
      <c r="AC248" s="7">
        <v>70</v>
      </c>
      <c r="AD248" s="7">
        <v>70</v>
      </c>
      <c r="AE248" s="7">
        <v>70</v>
      </c>
      <c r="AF248" s="7">
        <v>71</v>
      </c>
      <c r="AG248" s="7">
        <v>71</v>
      </c>
      <c r="AH248" s="7">
        <v>71</v>
      </c>
      <c r="AI248" s="7">
        <v>71</v>
      </c>
      <c r="AJ248" s="7">
        <v>71</v>
      </c>
      <c r="AK248" s="7">
        <v>71</v>
      </c>
      <c r="AL248" s="7">
        <v>69</v>
      </c>
      <c r="AM248" s="4"/>
    </row>
    <row r="249" spans="1:39">
      <c r="A249" s="23">
        <v>712</v>
      </c>
      <c r="B249" s="18" t="s">
        <v>459</v>
      </c>
      <c r="C249" s="7">
        <v>1793</v>
      </c>
      <c r="D249" s="7">
        <v>1805</v>
      </c>
      <c r="E249" s="7">
        <v>1799</v>
      </c>
      <c r="F249" s="7">
        <v>1791</v>
      </c>
      <c r="G249" s="7">
        <v>1793</v>
      </c>
      <c r="H249" s="7">
        <v>1784</v>
      </c>
      <c r="I249" s="7">
        <v>1786</v>
      </c>
      <c r="J249" s="7">
        <v>1788</v>
      </c>
      <c r="K249" s="7">
        <v>1787</v>
      </c>
      <c r="L249" s="7">
        <v>1785</v>
      </c>
      <c r="M249" s="7">
        <v>1783</v>
      </c>
      <c r="N249" s="7">
        <v>1780</v>
      </c>
      <c r="O249" s="7">
        <v>1787</v>
      </c>
      <c r="P249" s="7">
        <v>1784</v>
      </c>
      <c r="Q249" s="7">
        <v>1785</v>
      </c>
      <c r="R249" s="7">
        <v>1781</v>
      </c>
      <c r="S249" s="7">
        <v>1784</v>
      </c>
      <c r="T249" s="7">
        <v>1779</v>
      </c>
      <c r="U249" s="7">
        <v>1771</v>
      </c>
      <c r="V249" s="7">
        <v>1769</v>
      </c>
      <c r="W249" s="7">
        <v>1764</v>
      </c>
      <c r="X249" s="7">
        <v>1764</v>
      </c>
      <c r="Y249" s="7">
        <v>1758</v>
      </c>
      <c r="Z249" s="7">
        <v>1760</v>
      </c>
      <c r="AA249" s="7">
        <v>1763</v>
      </c>
      <c r="AB249" s="7">
        <v>1760</v>
      </c>
      <c r="AC249" s="7">
        <v>1762</v>
      </c>
      <c r="AD249" s="7">
        <v>1756</v>
      </c>
      <c r="AE249" s="7">
        <v>1749</v>
      </c>
      <c r="AF249" s="7">
        <v>1748</v>
      </c>
      <c r="AG249" s="7">
        <v>1738</v>
      </c>
      <c r="AH249" s="7">
        <v>1738</v>
      </c>
      <c r="AI249" s="7">
        <v>1738</v>
      </c>
      <c r="AJ249" s="7">
        <v>1740</v>
      </c>
      <c r="AK249" s="7">
        <v>1740</v>
      </c>
      <c r="AL249" s="7">
        <v>1741</v>
      </c>
      <c r="AM249" s="4"/>
    </row>
    <row r="250" spans="1:39">
      <c r="A250" s="23">
        <v>713</v>
      </c>
      <c r="B250" s="18" t="s">
        <v>460</v>
      </c>
      <c r="C250" s="7">
        <v>25</v>
      </c>
      <c r="D250" s="7">
        <v>24</v>
      </c>
      <c r="E250" s="7">
        <v>24</v>
      </c>
      <c r="F250" s="7">
        <v>24</v>
      </c>
      <c r="G250" s="7">
        <v>24</v>
      </c>
      <c r="H250" s="7">
        <v>24</v>
      </c>
      <c r="I250" s="7">
        <v>24</v>
      </c>
      <c r="J250" s="7">
        <v>23</v>
      </c>
      <c r="K250" s="7">
        <v>23</v>
      </c>
      <c r="L250" s="7">
        <v>23</v>
      </c>
      <c r="M250" s="7">
        <v>23</v>
      </c>
      <c r="N250" s="7">
        <v>23</v>
      </c>
      <c r="O250" s="7">
        <v>23</v>
      </c>
      <c r="P250" s="7">
        <v>23</v>
      </c>
      <c r="Q250" s="7">
        <v>23</v>
      </c>
      <c r="R250" s="7">
        <v>23</v>
      </c>
      <c r="S250" s="7">
        <v>27</v>
      </c>
      <c r="T250" s="7">
        <v>27</v>
      </c>
      <c r="U250" s="7">
        <v>27</v>
      </c>
      <c r="V250" s="7">
        <v>27</v>
      </c>
      <c r="W250" s="7">
        <v>27</v>
      </c>
      <c r="X250" s="7">
        <v>27</v>
      </c>
      <c r="Y250" s="7">
        <v>27</v>
      </c>
      <c r="Z250" s="7">
        <v>27</v>
      </c>
      <c r="AA250" s="7">
        <v>27</v>
      </c>
      <c r="AB250" s="7">
        <v>27</v>
      </c>
      <c r="AC250" s="7">
        <v>27</v>
      </c>
      <c r="AD250" s="7">
        <v>27</v>
      </c>
      <c r="AE250" s="7">
        <v>27</v>
      </c>
      <c r="AF250" s="7">
        <v>27</v>
      </c>
      <c r="AG250" s="7">
        <v>27</v>
      </c>
      <c r="AH250" s="7">
        <v>27</v>
      </c>
      <c r="AI250" s="7">
        <v>27</v>
      </c>
      <c r="AJ250" s="7">
        <v>27</v>
      </c>
      <c r="AK250" s="7">
        <v>27</v>
      </c>
      <c r="AL250" s="7">
        <v>27</v>
      </c>
      <c r="AM250" s="4"/>
    </row>
    <row r="251" spans="1:39">
      <c r="A251" s="23">
        <v>714</v>
      </c>
      <c r="B251" s="18" t="s">
        <v>461</v>
      </c>
      <c r="C251" s="7">
        <v>110</v>
      </c>
      <c r="D251" s="7">
        <v>112</v>
      </c>
      <c r="E251" s="7">
        <v>111</v>
      </c>
      <c r="F251" s="7">
        <v>109</v>
      </c>
      <c r="G251" s="7">
        <v>110</v>
      </c>
      <c r="H251" s="7">
        <v>109</v>
      </c>
      <c r="I251" s="7">
        <v>110</v>
      </c>
      <c r="J251" s="7">
        <v>110</v>
      </c>
      <c r="K251" s="7">
        <v>111</v>
      </c>
      <c r="L251" s="7">
        <v>111</v>
      </c>
      <c r="M251" s="7">
        <v>109</v>
      </c>
      <c r="N251" s="7">
        <v>108</v>
      </c>
      <c r="O251" s="7">
        <v>107</v>
      </c>
      <c r="P251" s="7">
        <v>106</v>
      </c>
      <c r="Q251" s="7">
        <v>106</v>
      </c>
      <c r="R251" s="7">
        <v>106</v>
      </c>
      <c r="S251" s="7">
        <v>106</v>
      </c>
      <c r="T251" s="7">
        <v>109</v>
      </c>
      <c r="U251" s="7">
        <v>109</v>
      </c>
      <c r="V251" s="7">
        <v>109</v>
      </c>
      <c r="W251" s="7">
        <v>109</v>
      </c>
      <c r="X251" s="7">
        <v>108</v>
      </c>
      <c r="Y251" s="7">
        <v>108</v>
      </c>
      <c r="Z251" s="7">
        <v>110</v>
      </c>
      <c r="AA251" s="7">
        <v>111</v>
      </c>
      <c r="AB251" s="7">
        <v>108</v>
      </c>
      <c r="AC251" s="7">
        <v>108</v>
      </c>
      <c r="AD251" s="7">
        <v>110</v>
      </c>
      <c r="AE251" s="7">
        <v>110</v>
      </c>
      <c r="AF251" s="7">
        <v>111</v>
      </c>
      <c r="AG251" s="7">
        <v>111</v>
      </c>
      <c r="AH251" s="7">
        <v>109</v>
      </c>
      <c r="AI251" s="7">
        <v>109</v>
      </c>
      <c r="AJ251" s="7">
        <v>108</v>
      </c>
      <c r="AK251" s="7">
        <v>108</v>
      </c>
      <c r="AL251" s="7">
        <v>108</v>
      </c>
      <c r="AM251" s="4"/>
    </row>
    <row r="252" spans="1:39">
      <c r="A252" s="23">
        <v>715</v>
      </c>
      <c r="B252" s="18" t="s">
        <v>462</v>
      </c>
      <c r="C252" s="7">
        <v>1013</v>
      </c>
      <c r="D252" s="7">
        <v>1008</v>
      </c>
      <c r="E252" s="7">
        <v>987</v>
      </c>
      <c r="F252" s="7">
        <v>982</v>
      </c>
      <c r="G252" s="7">
        <v>974</v>
      </c>
      <c r="H252" s="7">
        <v>969</v>
      </c>
      <c r="I252" s="7">
        <v>961</v>
      </c>
      <c r="J252" s="7">
        <v>954</v>
      </c>
      <c r="K252" s="7">
        <v>952</v>
      </c>
      <c r="L252" s="7">
        <v>953</v>
      </c>
      <c r="M252" s="7">
        <v>953</v>
      </c>
      <c r="N252" s="7">
        <v>952</v>
      </c>
      <c r="O252" s="7">
        <v>955</v>
      </c>
      <c r="P252" s="7">
        <v>951</v>
      </c>
      <c r="Q252" s="7">
        <v>947</v>
      </c>
      <c r="R252" s="7">
        <v>944</v>
      </c>
      <c r="S252" s="7">
        <v>944</v>
      </c>
      <c r="T252" s="7">
        <v>946</v>
      </c>
      <c r="U252" s="7">
        <v>943</v>
      </c>
      <c r="V252" s="7">
        <v>934</v>
      </c>
      <c r="W252" s="7">
        <v>937</v>
      </c>
      <c r="X252" s="7">
        <v>927</v>
      </c>
      <c r="Y252" s="7">
        <v>928</v>
      </c>
      <c r="Z252" s="7">
        <v>928</v>
      </c>
      <c r="AA252" s="7">
        <v>925</v>
      </c>
      <c r="AB252" s="7">
        <v>925</v>
      </c>
      <c r="AC252" s="7">
        <v>920</v>
      </c>
      <c r="AD252" s="7">
        <v>917</v>
      </c>
      <c r="AE252" s="7">
        <v>912</v>
      </c>
      <c r="AF252" s="7">
        <v>914</v>
      </c>
      <c r="AG252" s="7">
        <v>908</v>
      </c>
      <c r="AH252" s="7">
        <v>904</v>
      </c>
      <c r="AI252" s="7">
        <v>893</v>
      </c>
      <c r="AJ252" s="7">
        <v>893</v>
      </c>
      <c r="AK252" s="7">
        <v>884</v>
      </c>
      <c r="AL252" s="7">
        <v>884</v>
      </c>
      <c r="AM252" s="4"/>
    </row>
    <row r="253" spans="1:39">
      <c r="A253" s="23">
        <v>716</v>
      </c>
      <c r="B253" s="18" t="s">
        <v>463</v>
      </c>
      <c r="C253" s="7">
        <v>100</v>
      </c>
      <c r="D253" s="7">
        <v>104</v>
      </c>
      <c r="E253" s="7">
        <v>105</v>
      </c>
      <c r="F253" s="7">
        <v>106</v>
      </c>
      <c r="G253" s="7">
        <v>107</v>
      </c>
      <c r="H253" s="7">
        <v>106</v>
      </c>
      <c r="I253" s="7">
        <v>106</v>
      </c>
      <c r="J253" s="7">
        <v>106</v>
      </c>
      <c r="K253" s="7">
        <v>106</v>
      </c>
      <c r="L253" s="7">
        <v>106</v>
      </c>
      <c r="M253" s="7">
        <v>106</v>
      </c>
      <c r="N253" s="7">
        <v>105</v>
      </c>
      <c r="O253" s="7">
        <v>104</v>
      </c>
      <c r="P253" s="7">
        <v>104</v>
      </c>
      <c r="Q253" s="7">
        <v>104</v>
      </c>
      <c r="R253" s="7">
        <v>106</v>
      </c>
      <c r="S253" s="7">
        <v>105</v>
      </c>
      <c r="T253" s="7">
        <v>105</v>
      </c>
      <c r="U253" s="7">
        <v>105</v>
      </c>
      <c r="V253" s="7">
        <v>105</v>
      </c>
      <c r="W253" s="7">
        <v>104</v>
      </c>
      <c r="X253" s="7">
        <v>104</v>
      </c>
      <c r="Y253" s="7">
        <v>104</v>
      </c>
      <c r="Z253" s="7">
        <v>104</v>
      </c>
      <c r="AA253" s="7">
        <v>104</v>
      </c>
      <c r="AB253" s="7">
        <v>104</v>
      </c>
      <c r="AC253" s="7">
        <v>102</v>
      </c>
      <c r="AD253" s="7">
        <v>102</v>
      </c>
      <c r="AE253" s="7">
        <v>104</v>
      </c>
      <c r="AF253" s="7">
        <v>104</v>
      </c>
      <c r="AG253" s="7">
        <v>104</v>
      </c>
      <c r="AH253" s="7">
        <v>104</v>
      </c>
      <c r="AI253" s="7">
        <v>104</v>
      </c>
      <c r="AJ253" s="7">
        <v>104</v>
      </c>
      <c r="AK253" s="7">
        <v>103</v>
      </c>
      <c r="AL253" s="7">
        <v>103</v>
      </c>
      <c r="AM253" s="4"/>
    </row>
    <row r="254" spans="1:39">
      <c r="A254" s="24">
        <v>717</v>
      </c>
      <c r="B254" s="18" t="s">
        <v>464</v>
      </c>
      <c r="C254" s="7">
        <v>2367</v>
      </c>
      <c r="D254" s="7">
        <v>2365</v>
      </c>
      <c r="E254" s="7">
        <v>2356</v>
      </c>
      <c r="F254" s="7">
        <v>2350</v>
      </c>
      <c r="G254" s="7">
        <v>2347</v>
      </c>
      <c r="H254" s="7">
        <v>2349</v>
      </c>
      <c r="I254" s="7">
        <v>2336</v>
      </c>
      <c r="J254" s="7">
        <v>2316</v>
      </c>
      <c r="K254" s="7">
        <v>2307</v>
      </c>
      <c r="L254" s="7">
        <v>2291</v>
      </c>
      <c r="M254" s="7">
        <v>2291</v>
      </c>
      <c r="N254" s="7">
        <v>2288</v>
      </c>
      <c r="O254" s="7">
        <v>2277</v>
      </c>
      <c r="P254" s="7">
        <v>2266</v>
      </c>
      <c r="Q254" s="7">
        <v>2265</v>
      </c>
      <c r="R254" s="7">
        <v>2268</v>
      </c>
      <c r="S254" s="7">
        <v>2255</v>
      </c>
      <c r="T254" s="7">
        <v>2258</v>
      </c>
      <c r="U254" s="7">
        <v>2250</v>
      </c>
      <c r="V254" s="7">
        <v>2250</v>
      </c>
      <c r="W254" s="7">
        <v>2243</v>
      </c>
      <c r="X254" s="7">
        <v>2240</v>
      </c>
      <c r="Y254" s="7">
        <v>2236</v>
      </c>
      <c r="Z254" s="7">
        <v>2231</v>
      </c>
      <c r="AA254" s="7">
        <v>2217</v>
      </c>
      <c r="AB254" s="7">
        <v>2221</v>
      </c>
      <c r="AC254" s="7">
        <v>2208</v>
      </c>
      <c r="AD254" s="7">
        <v>2205</v>
      </c>
      <c r="AE254" s="7">
        <v>2197</v>
      </c>
      <c r="AF254" s="7">
        <v>2188</v>
      </c>
      <c r="AG254" s="7">
        <v>2192</v>
      </c>
      <c r="AH254" s="7">
        <v>2183</v>
      </c>
      <c r="AI254" s="7">
        <v>2184</v>
      </c>
      <c r="AJ254" s="7">
        <v>2170</v>
      </c>
      <c r="AK254" s="7">
        <v>2162</v>
      </c>
      <c r="AL254" s="7">
        <v>2158</v>
      </c>
      <c r="AM254" s="4"/>
    </row>
    <row r="255" spans="1:39">
      <c r="A255" s="23">
        <v>801</v>
      </c>
      <c r="B255" s="18" t="s">
        <v>465</v>
      </c>
      <c r="C255" s="7">
        <v>3507</v>
      </c>
      <c r="D255" s="7">
        <v>3522</v>
      </c>
      <c r="E255" s="7">
        <v>3525</v>
      </c>
      <c r="F255" s="7">
        <v>3531</v>
      </c>
      <c r="G255" s="7">
        <v>3524</v>
      </c>
      <c r="H255" s="7">
        <v>3523</v>
      </c>
      <c r="I255" s="7">
        <v>3530</v>
      </c>
      <c r="J255" s="7">
        <v>3526</v>
      </c>
      <c r="K255" s="7">
        <v>3521</v>
      </c>
      <c r="L255" s="7">
        <v>3513</v>
      </c>
      <c r="M255" s="7">
        <v>3521</v>
      </c>
      <c r="N255" s="7">
        <v>3523</v>
      </c>
      <c r="O255" s="7">
        <v>3498</v>
      </c>
      <c r="P255" s="7">
        <v>3503</v>
      </c>
      <c r="Q255" s="7">
        <v>3502</v>
      </c>
      <c r="R255" s="7">
        <v>3500</v>
      </c>
      <c r="S255" s="7">
        <v>3496</v>
      </c>
      <c r="T255" s="7">
        <v>3490</v>
      </c>
      <c r="U255" s="7">
        <v>3490</v>
      </c>
      <c r="V255" s="7">
        <v>3486</v>
      </c>
      <c r="W255" s="7">
        <v>3483</v>
      </c>
      <c r="X255" s="7">
        <v>3477</v>
      </c>
      <c r="Y255" s="7">
        <v>3468</v>
      </c>
      <c r="Z255" s="7">
        <v>3471</v>
      </c>
      <c r="AA255" s="7">
        <v>3463</v>
      </c>
      <c r="AB255" s="7">
        <v>3463</v>
      </c>
      <c r="AC255" s="7">
        <v>3464</v>
      </c>
      <c r="AD255" s="7">
        <v>3465</v>
      </c>
      <c r="AE255" s="7">
        <v>3462</v>
      </c>
      <c r="AF255" s="7">
        <v>3457</v>
      </c>
      <c r="AG255" s="7">
        <v>3446</v>
      </c>
      <c r="AH255" s="7">
        <v>3439</v>
      </c>
      <c r="AI255" s="7">
        <v>3421</v>
      </c>
      <c r="AJ255" s="7">
        <v>3417</v>
      </c>
      <c r="AK255" s="7">
        <v>3409</v>
      </c>
      <c r="AL255" s="7">
        <v>3410</v>
      </c>
      <c r="AM255" s="4"/>
    </row>
    <row r="256" spans="1:39">
      <c r="A256" s="23">
        <v>802</v>
      </c>
      <c r="B256" s="18" t="s">
        <v>466</v>
      </c>
      <c r="C256" s="7">
        <v>356</v>
      </c>
      <c r="D256" s="7">
        <v>358</v>
      </c>
      <c r="E256" s="7">
        <v>359</v>
      </c>
      <c r="F256" s="7">
        <v>360</v>
      </c>
      <c r="G256" s="7">
        <v>358</v>
      </c>
      <c r="H256" s="7">
        <v>360</v>
      </c>
      <c r="I256" s="7">
        <v>361</v>
      </c>
      <c r="J256" s="7">
        <v>362</v>
      </c>
      <c r="K256" s="7">
        <v>362</v>
      </c>
      <c r="L256" s="7">
        <v>360</v>
      </c>
      <c r="M256" s="7">
        <v>360</v>
      </c>
      <c r="N256" s="7">
        <v>352</v>
      </c>
      <c r="O256" s="7">
        <v>352</v>
      </c>
      <c r="P256" s="7">
        <v>350</v>
      </c>
      <c r="Q256" s="7">
        <v>351</v>
      </c>
      <c r="R256" s="7">
        <v>349</v>
      </c>
      <c r="S256" s="7">
        <v>351</v>
      </c>
      <c r="T256" s="7">
        <v>351</v>
      </c>
      <c r="U256" s="7">
        <v>350</v>
      </c>
      <c r="V256" s="7">
        <v>351</v>
      </c>
      <c r="W256" s="7">
        <v>352</v>
      </c>
      <c r="X256" s="7">
        <v>351</v>
      </c>
      <c r="Y256" s="7">
        <v>351</v>
      </c>
      <c r="Z256" s="7">
        <v>350</v>
      </c>
      <c r="AA256" s="7">
        <v>354</v>
      </c>
      <c r="AB256" s="7">
        <v>357</v>
      </c>
      <c r="AC256" s="7">
        <v>355</v>
      </c>
      <c r="AD256" s="7">
        <v>355</v>
      </c>
      <c r="AE256" s="7">
        <v>354</v>
      </c>
      <c r="AF256" s="7">
        <v>355</v>
      </c>
      <c r="AG256" s="7">
        <v>356</v>
      </c>
      <c r="AH256" s="7">
        <v>357</v>
      </c>
      <c r="AI256" s="7">
        <v>356</v>
      </c>
      <c r="AJ256" s="7">
        <v>356</v>
      </c>
      <c r="AK256" s="7">
        <v>358</v>
      </c>
      <c r="AL256" s="7">
        <v>358</v>
      </c>
      <c r="AM256" s="4"/>
    </row>
    <row r="257" spans="1:39">
      <c r="A257" s="23">
        <v>803</v>
      </c>
      <c r="B257" s="18" t="s">
        <v>467</v>
      </c>
      <c r="C257" s="7">
        <v>7</v>
      </c>
      <c r="D257" s="7">
        <v>7</v>
      </c>
      <c r="E257" s="7">
        <v>7</v>
      </c>
      <c r="F257" s="7">
        <v>7</v>
      </c>
      <c r="G257" s="7">
        <v>7</v>
      </c>
      <c r="H257" s="7">
        <v>7</v>
      </c>
      <c r="I257" s="7">
        <v>7</v>
      </c>
      <c r="J257" s="7">
        <v>7</v>
      </c>
      <c r="K257" s="7">
        <v>7</v>
      </c>
      <c r="L257" s="7">
        <v>7</v>
      </c>
      <c r="M257" s="7">
        <v>7</v>
      </c>
      <c r="N257" s="7">
        <v>7</v>
      </c>
      <c r="O257" s="7">
        <v>7</v>
      </c>
      <c r="P257" s="7">
        <v>7</v>
      </c>
      <c r="Q257" s="7">
        <v>7</v>
      </c>
      <c r="R257" s="7">
        <v>7</v>
      </c>
      <c r="S257" s="7">
        <v>7</v>
      </c>
      <c r="T257" s="7">
        <v>7</v>
      </c>
      <c r="U257" s="7">
        <v>7</v>
      </c>
      <c r="V257" s="7">
        <v>7</v>
      </c>
      <c r="W257" s="7">
        <v>7</v>
      </c>
      <c r="X257" s="7">
        <v>8</v>
      </c>
      <c r="Y257" s="7">
        <v>8</v>
      </c>
      <c r="Z257" s="7">
        <v>8</v>
      </c>
      <c r="AA257" s="7">
        <v>9</v>
      </c>
      <c r="AB257" s="7">
        <v>9</v>
      </c>
      <c r="AC257" s="7">
        <v>10</v>
      </c>
      <c r="AD257" s="7">
        <v>10</v>
      </c>
      <c r="AE257" s="7">
        <v>10</v>
      </c>
      <c r="AF257" s="7">
        <v>10</v>
      </c>
      <c r="AG257" s="7">
        <v>10</v>
      </c>
      <c r="AH257" s="7">
        <v>10</v>
      </c>
      <c r="AI257" s="7">
        <v>10</v>
      </c>
      <c r="AJ257" s="7">
        <v>10</v>
      </c>
      <c r="AK257" s="7">
        <v>10</v>
      </c>
      <c r="AL257" s="7">
        <v>10</v>
      </c>
      <c r="AM257" s="4"/>
    </row>
    <row r="258" spans="1:39">
      <c r="A258" s="23">
        <v>804</v>
      </c>
      <c r="B258" s="32" t="s">
        <v>468</v>
      </c>
      <c r="C258" s="7">
        <v>1674</v>
      </c>
      <c r="D258" s="7">
        <v>1677</v>
      </c>
      <c r="E258" s="7">
        <v>1680</v>
      </c>
      <c r="F258" s="7">
        <v>1684</v>
      </c>
      <c r="G258" s="7">
        <v>1687</v>
      </c>
      <c r="H258" s="7">
        <v>1692</v>
      </c>
      <c r="I258" s="7">
        <v>1688</v>
      </c>
      <c r="J258" s="7">
        <v>1689</v>
      </c>
      <c r="K258" s="7">
        <v>1690</v>
      </c>
      <c r="L258" s="7">
        <v>1698</v>
      </c>
      <c r="M258" s="7">
        <v>1694</v>
      </c>
      <c r="N258" s="7">
        <v>1692</v>
      </c>
      <c r="O258" s="7">
        <v>1685</v>
      </c>
      <c r="P258" s="7">
        <v>1684</v>
      </c>
      <c r="Q258" s="7">
        <v>1688</v>
      </c>
      <c r="R258" s="7">
        <v>1686</v>
      </c>
      <c r="S258" s="7">
        <v>1689</v>
      </c>
      <c r="T258" s="7">
        <v>1689</v>
      </c>
      <c r="U258" s="7">
        <v>1689</v>
      </c>
      <c r="V258" s="7">
        <v>1684</v>
      </c>
      <c r="W258" s="7">
        <v>1682</v>
      </c>
      <c r="X258" s="7">
        <v>1676</v>
      </c>
      <c r="Y258" s="7">
        <v>1670</v>
      </c>
      <c r="Z258" s="7">
        <v>1666</v>
      </c>
      <c r="AA258" s="7">
        <v>1657</v>
      </c>
      <c r="AB258" s="7">
        <v>1669</v>
      </c>
      <c r="AC258" s="7">
        <v>1661</v>
      </c>
      <c r="AD258" s="7">
        <v>1662</v>
      </c>
      <c r="AE258" s="7">
        <v>1662</v>
      </c>
      <c r="AF258" s="7">
        <v>1666</v>
      </c>
      <c r="AG258" s="7">
        <v>1663</v>
      </c>
      <c r="AH258" s="7">
        <v>1660</v>
      </c>
      <c r="AI258" s="7">
        <v>1664</v>
      </c>
      <c r="AJ258" s="7">
        <v>1661</v>
      </c>
      <c r="AK258" s="7">
        <v>1666</v>
      </c>
      <c r="AL258" s="7">
        <v>1661</v>
      </c>
      <c r="AM258" s="4"/>
    </row>
    <row r="259" spans="1:39">
      <c r="A259" s="23">
        <v>806</v>
      </c>
      <c r="B259" s="18" t="s">
        <v>469</v>
      </c>
      <c r="C259" s="7">
        <v>79</v>
      </c>
      <c r="D259" s="7">
        <v>79</v>
      </c>
      <c r="E259" s="7">
        <v>79</v>
      </c>
      <c r="F259" s="7">
        <v>79</v>
      </c>
      <c r="G259" s="7">
        <v>79</v>
      </c>
      <c r="H259" s="7">
        <v>79</v>
      </c>
      <c r="I259" s="7">
        <v>78</v>
      </c>
      <c r="J259" s="7">
        <v>78</v>
      </c>
      <c r="K259" s="7">
        <v>78</v>
      </c>
      <c r="L259" s="7">
        <v>78</v>
      </c>
      <c r="M259" s="7">
        <v>78</v>
      </c>
      <c r="N259" s="7">
        <v>78</v>
      </c>
      <c r="O259" s="7">
        <v>79</v>
      </c>
      <c r="P259" s="7">
        <v>79</v>
      </c>
      <c r="Q259" s="7">
        <v>79</v>
      </c>
      <c r="R259" s="7">
        <v>79</v>
      </c>
      <c r="S259" s="7">
        <v>79</v>
      </c>
      <c r="T259" s="7">
        <v>79</v>
      </c>
      <c r="U259" s="7">
        <v>80</v>
      </c>
      <c r="V259" s="7">
        <v>82</v>
      </c>
      <c r="W259" s="7">
        <v>83</v>
      </c>
      <c r="X259" s="7">
        <v>83</v>
      </c>
      <c r="Y259" s="7">
        <v>83</v>
      </c>
      <c r="Z259" s="7">
        <v>84</v>
      </c>
      <c r="AA259" s="7">
        <v>86</v>
      </c>
      <c r="AB259" s="7">
        <v>87</v>
      </c>
      <c r="AC259" s="7">
        <v>88</v>
      </c>
      <c r="AD259" s="7">
        <v>88</v>
      </c>
      <c r="AE259" s="7">
        <v>88</v>
      </c>
      <c r="AF259" s="7">
        <v>88</v>
      </c>
      <c r="AG259" s="7">
        <v>88</v>
      </c>
      <c r="AH259" s="7">
        <v>88</v>
      </c>
      <c r="AI259" s="7">
        <v>88</v>
      </c>
      <c r="AJ259" s="7">
        <v>87</v>
      </c>
      <c r="AK259" s="7">
        <v>88</v>
      </c>
      <c r="AL259" s="7">
        <v>88</v>
      </c>
      <c r="AM259" s="4"/>
    </row>
    <row r="260" spans="1:39">
      <c r="A260" s="23">
        <v>811</v>
      </c>
      <c r="B260" s="18" t="s">
        <v>470</v>
      </c>
      <c r="C260" s="7">
        <v>0</v>
      </c>
      <c r="D260" s="7">
        <v>0</v>
      </c>
      <c r="E260" s="7">
        <v>0</v>
      </c>
      <c r="F260" s="7">
        <v>0</v>
      </c>
      <c r="G260" s="7">
        <v>0</v>
      </c>
      <c r="H260" s="7">
        <v>0</v>
      </c>
      <c r="I260" s="7">
        <v>0</v>
      </c>
      <c r="J260" s="7">
        <v>0</v>
      </c>
      <c r="K260" s="7">
        <v>0</v>
      </c>
      <c r="L260" s="7">
        <v>0</v>
      </c>
      <c r="M260" s="7">
        <v>0</v>
      </c>
      <c r="N260" s="7">
        <v>0</v>
      </c>
      <c r="O260" s="7">
        <v>0</v>
      </c>
      <c r="P260" s="7">
        <v>0</v>
      </c>
      <c r="Q260" s="7">
        <v>0</v>
      </c>
      <c r="R260" s="7">
        <v>0</v>
      </c>
      <c r="S260" s="7">
        <v>0</v>
      </c>
      <c r="T260" s="7">
        <v>0</v>
      </c>
      <c r="U260" s="7">
        <v>0</v>
      </c>
      <c r="V260" s="7">
        <v>0</v>
      </c>
      <c r="W260" s="7">
        <v>0</v>
      </c>
      <c r="X260" s="7">
        <v>0</v>
      </c>
      <c r="Y260" s="7">
        <v>0</v>
      </c>
      <c r="Z260" s="7">
        <v>0</v>
      </c>
      <c r="AA260" s="7">
        <v>0</v>
      </c>
      <c r="AB260" s="7">
        <v>0</v>
      </c>
      <c r="AC260" s="7">
        <v>0</v>
      </c>
      <c r="AD260" s="7">
        <v>0</v>
      </c>
      <c r="AE260" s="7">
        <v>0</v>
      </c>
      <c r="AF260" s="7">
        <v>0</v>
      </c>
      <c r="AG260" s="7">
        <v>0</v>
      </c>
      <c r="AH260" s="7">
        <v>0</v>
      </c>
      <c r="AI260" s="7">
        <v>0</v>
      </c>
      <c r="AJ260" s="7">
        <v>0</v>
      </c>
      <c r="AK260" s="7">
        <v>0</v>
      </c>
      <c r="AL260" s="7">
        <v>0</v>
      </c>
      <c r="AM260" s="4"/>
    </row>
    <row r="261" spans="1:39">
      <c r="A261" s="23">
        <v>812</v>
      </c>
      <c r="B261" s="18" t="s">
        <v>471</v>
      </c>
      <c r="C261" s="7">
        <v>935</v>
      </c>
      <c r="D261" s="7">
        <v>937</v>
      </c>
      <c r="E261" s="7">
        <v>936</v>
      </c>
      <c r="F261" s="7">
        <v>941</v>
      </c>
      <c r="G261" s="7">
        <v>946</v>
      </c>
      <c r="H261" s="7">
        <v>943</v>
      </c>
      <c r="I261" s="7">
        <v>946</v>
      </c>
      <c r="J261" s="7">
        <v>942</v>
      </c>
      <c r="K261" s="7">
        <v>943</v>
      </c>
      <c r="L261" s="7">
        <v>941</v>
      </c>
      <c r="M261" s="7">
        <v>942</v>
      </c>
      <c r="N261" s="7">
        <v>946</v>
      </c>
      <c r="O261" s="7">
        <v>947</v>
      </c>
      <c r="P261" s="7">
        <v>950</v>
      </c>
      <c r="Q261" s="7">
        <v>949</v>
      </c>
      <c r="R261" s="7">
        <v>950</v>
      </c>
      <c r="S261" s="7">
        <v>950</v>
      </c>
      <c r="T261" s="7">
        <v>945</v>
      </c>
      <c r="U261" s="7">
        <v>947</v>
      </c>
      <c r="V261" s="7">
        <v>948</v>
      </c>
      <c r="W261" s="7">
        <v>949</v>
      </c>
      <c r="X261" s="7">
        <v>943</v>
      </c>
      <c r="Y261" s="7">
        <v>933</v>
      </c>
      <c r="Z261" s="7">
        <v>939</v>
      </c>
      <c r="AA261" s="7">
        <v>936</v>
      </c>
      <c r="AB261" s="7">
        <v>944</v>
      </c>
      <c r="AC261" s="7">
        <v>945</v>
      </c>
      <c r="AD261" s="7">
        <v>951</v>
      </c>
      <c r="AE261" s="7">
        <v>953</v>
      </c>
      <c r="AF261" s="7">
        <v>959</v>
      </c>
      <c r="AG261" s="7">
        <v>960</v>
      </c>
      <c r="AH261" s="7">
        <v>958</v>
      </c>
      <c r="AI261" s="7">
        <v>951</v>
      </c>
      <c r="AJ261" s="7">
        <v>957</v>
      </c>
      <c r="AK261" s="7">
        <v>957</v>
      </c>
      <c r="AL261" s="7">
        <v>953</v>
      </c>
      <c r="AM261" s="4"/>
    </row>
    <row r="262" spans="1:39">
      <c r="A262" s="23">
        <v>813</v>
      </c>
      <c r="B262" s="18" t="s">
        <v>472</v>
      </c>
      <c r="C262" s="7">
        <v>912</v>
      </c>
      <c r="D262" s="7">
        <v>936</v>
      </c>
      <c r="E262" s="7">
        <v>937</v>
      </c>
      <c r="F262" s="7">
        <v>933</v>
      </c>
      <c r="G262" s="7">
        <v>935</v>
      </c>
      <c r="H262" s="7">
        <v>938</v>
      </c>
      <c r="I262" s="7">
        <v>942</v>
      </c>
      <c r="J262" s="7">
        <v>939</v>
      </c>
      <c r="K262" s="7">
        <v>942</v>
      </c>
      <c r="L262" s="7">
        <v>946</v>
      </c>
      <c r="M262" s="7">
        <v>949</v>
      </c>
      <c r="N262" s="7">
        <v>950</v>
      </c>
      <c r="O262" s="7">
        <v>939</v>
      </c>
      <c r="P262" s="7">
        <v>940</v>
      </c>
      <c r="Q262" s="7">
        <v>942</v>
      </c>
      <c r="R262" s="7">
        <v>941</v>
      </c>
      <c r="S262" s="7">
        <v>941</v>
      </c>
      <c r="T262" s="7">
        <v>938</v>
      </c>
      <c r="U262" s="7">
        <v>938</v>
      </c>
      <c r="V262" s="7">
        <v>938</v>
      </c>
      <c r="W262" s="7">
        <v>935</v>
      </c>
      <c r="X262" s="7">
        <v>936</v>
      </c>
      <c r="Y262" s="7">
        <v>935</v>
      </c>
      <c r="Z262" s="7">
        <v>929</v>
      </c>
      <c r="AA262" s="7">
        <v>918</v>
      </c>
      <c r="AB262" s="7">
        <v>928</v>
      </c>
      <c r="AC262" s="7">
        <v>925</v>
      </c>
      <c r="AD262" s="7">
        <v>925</v>
      </c>
      <c r="AE262" s="7">
        <v>926</v>
      </c>
      <c r="AF262" s="7">
        <v>923</v>
      </c>
      <c r="AG262" s="7">
        <v>919</v>
      </c>
      <c r="AH262" s="7">
        <v>922</v>
      </c>
      <c r="AI262" s="7">
        <v>921</v>
      </c>
      <c r="AJ262" s="7">
        <v>923</v>
      </c>
      <c r="AK262" s="7">
        <v>925</v>
      </c>
      <c r="AL262" s="7">
        <v>919</v>
      </c>
      <c r="AM262" s="4"/>
    </row>
    <row r="263" spans="1:39">
      <c r="A263" s="23">
        <v>815</v>
      </c>
      <c r="B263" s="18" t="s">
        <v>473</v>
      </c>
      <c r="C263" s="7">
        <v>165</v>
      </c>
      <c r="D263" s="7">
        <v>163</v>
      </c>
      <c r="E263" s="7">
        <v>164</v>
      </c>
      <c r="F263" s="7">
        <v>164</v>
      </c>
      <c r="G263" s="7">
        <v>165</v>
      </c>
      <c r="H263" s="7">
        <v>165</v>
      </c>
      <c r="I263" s="7">
        <v>166</v>
      </c>
      <c r="J263" s="7">
        <v>165</v>
      </c>
      <c r="K263" s="7">
        <v>167</v>
      </c>
      <c r="L263" s="7">
        <v>167</v>
      </c>
      <c r="M263" s="7">
        <v>167</v>
      </c>
      <c r="N263" s="7">
        <v>166</v>
      </c>
      <c r="O263" s="7">
        <v>166</v>
      </c>
      <c r="P263" s="7">
        <v>161</v>
      </c>
      <c r="Q263" s="7">
        <v>161</v>
      </c>
      <c r="R263" s="7">
        <v>161</v>
      </c>
      <c r="S263" s="7">
        <v>160</v>
      </c>
      <c r="T263" s="7">
        <v>160</v>
      </c>
      <c r="U263" s="7">
        <v>160</v>
      </c>
      <c r="V263" s="7">
        <v>160</v>
      </c>
      <c r="W263" s="7">
        <v>161</v>
      </c>
      <c r="X263" s="7">
        <v>160</v>
      </c>
      <c r="Y263" s="7">
        <v>160</v>
      </c>
      <c r="Z263" s="7">
        <v>161</v>
      </c>
      <c r="AA263" s="7">
        <v>160</v>
      </c>
      <c r="AB263" s="7">
        <v>157</v>
      </c>
      <c r="AC263" s="7">
        <v>159</v>
      </c>
      <c r="AD263" s="7">
        <v>161</v>
      </c>
      <c r="AE263" s="7">
        <v>161</v>
      </c>
      <c r="AF263" s="7">
        <v>163</v>
      </c>
      <c r="AG263" s="7">
        <v>163</v>
      </c>
      <c r="AH263" s="7">
        <v>162</v>
      </c>
      <c r="AI263" s="7">
        <v>164</v>
      </c>
      <c r="AJ263" s="7">
        <v>164</v>
      </c>
      <c r="AK263" s="7">
        <v>165</v>
      </c>
      <c r="AL263" s="7">
        <v>165</v>
      </c>
      <c r="AM263" s="4"/>
    </row>
    <row r="264" spans="1:39">
      <c r="A264" s="23">
        <v>816</v>
      </c>
      <c r="B264" s="18" t="s">
        <v>474</v>
      </c>
      <c r="C264" s="7">
        <v>17</v>
      </c>
      <c r="D264" s="7">
        <v>17</v>
      </c>
      <c r="E264" s="7">
        <v>17</v>
      </c>
      <c r="F264" s="7">
        <v>17</v>
      </c>
      <c r="G264" s="7">
        <v>17</v>
      </c>
      <c r="H264" s="7">
        <v>17</v>
      </c>
      <c r="I264" s="7">
        <v>17</v>
      </c>
      <c r="J264" s="7">
        <v>17</v>
      </c>
      <c r="K264" s="7">
        <v>18</v>
      </c>
      <c r="L264" s="7">
        <v>18</v>
      </c>
      <c r="M264" s="7">
        <v>18</v>
      </c>
      <c r="N264" s="7">
        <v>17</v>
      </c>
      <c r="O264" s="7">
        <v>17</v>
      </c>
      <c r="P264" s="7">
        <v>17</v>
      </c>
      <c r="Q264" s="7">
        <v>17</v>
      </c>
      <c r="R264" s="7">
        <v>17</v>
      </c>
      <c r="S264" s="7">
        <v>17</v>
      </c>
      <c r="T264" s="7">
        <v>17</v>
      </c>
      <c r="U264" s="7">
        <v>17</v>
      </c>
      <c r="V264" s="7">
        <v>17</v>
      </c>
      <c r="W264" s="7">
        <v>17</v>
      </c>
      <c r="X264" s="7">
        <v>17</v>
      </c>
      <c r="Y264" s="7">
        <v>17</v>
      </c>
      <c r="Z264" s="7">
        <v>18</v>
      </c>
      <c r="AA264" s="7">
        <v>18</v>
      </c>
      <c r="AB264" s="7">
        <v>18</v>
      </c>
      <c r="AC264" s="7">
        <v>19</v>
      </c>
      <c r="AD264" s="7">
        <v>19</v>
      </c>
      <c r="AE264" s="7">
        <v>15</v>
      </c>
      <c r="AF264" s="7">
        <v>15</v>
      </c>
      <c r="AG264" s="7">
        <v>15</v>
      </c>
      <c r="AH264" s="7">
        <v>15</v>
      </c>
      <c r="AI264" s="7">
        <v>15</v>
      </c>
      <c r="AJ264" s="7">
        <v>15</v>
      </c>
      <c r="AK264" s="7">
        <v>15</v>
      </c>
      <c r="AL264" s="7">
        <v>16</v>
      </c>
      <c r="AM264" s="4"/>
    </row>
    <row r="265" spans="1:39">
      <c r="A265" s="23">
        <v>817</v>
      </c>
      <c r="B265" s="18" t="s">
        <v>475</v>
      </c>
      <c r="C265" s="7">
        <v>27</v>
      </c>
      <c r="D265" s="7">
        <v>27</v>
      </c>
      <c r="E265" s="7">
        <v>30</v>
      </c>
      <c r="F265" s="7">
        <v>30</v>
      </c>
      <c r="G265" s="7">
        <v>30</v>
      </c>
      <c r="H265" s="7">
        <v>30</v>
      </c>
      <c r="I265" s="7">
        <v>30</v>
      </c>
      <c r="J265" s="7">
        <v>30</v>
      </c>
      <c r="K265" s="7">
        <v>30</v>
      </c>
      <c r="L265" s="7">
        <v>30</v>
      </c>
      <c r="M265" s="7">
        <v>30</v>
      </c>
      <c r="N265" s="7">
        <v>30</v>
      </c>
      <c r="O265" s="7">
        <v>30</v>
      </c>
      <c r="P265" s="7">
        <v>29</v>
      </c>
      <c r="Q265" s="7">
        <v>29</v>
      </c>
      <c r="R265" s="7">
        <v>29</v>
      </c>
      <c r="S265" s="7">
        <v>27</v>
      </c>
      <c r="T265" s="7">
        <v>27</v>
      </c>
      <c r="U265" s="7">
        <v>28</v>
      </c>
      <c r="V265" s="7">
        <v>28</v>
      </c>
      <c r="W265" s="7">
        <v>28</v>
      </c>
      <c r="X265" s="7">
        <v>28</v>
      </c>
      <c r="Y265" s="7">
        <v>28</v>
      </c>
      <c r="Z265" s="7">
        <v>28</v>
      </c>
      <c r="AA265" s="7">
        <v>27</v>
      </c>
      <c r="AB265" s="7">
        <v>27</v>
      </c>
      <c r="AC265" s="7">
        <v>27</v>
      </c>
      <c r="AD265" s="7">
        <v>27</v>
      </c>
      <c r="AE265" s="7">
        <v>27</v>
      </c>
      <c r="AF265" s="7">
        <v>26</v>
      </c>
      <c r="AG265" s="7">
        <v>26</v>
      </c>
      <c r="AH265" s="7">
        <v>26</v>
      </c>
      <c r="AI265" s="7">
        <v>26</v>
      </c>
      <c r="AJ265" s="7">
        <v>26</v>
      </c>
      <c r="AK265" s="7">
        <v>26</v>
      </c>
      <c r="AL265" s="7">
        <v>26</v>
      </c>
      <c r="AM265" s="4"/>
    </row>
    <row r="266" spans="1:39">
      <c r="A266" s="23">
        <v>901</v>
      </c>
      <c r="B266" s="18" t="s">
        <v>476</v>
      </c>
      <c r="C266" s="7">
        <v>37</v>
      </c>
      <c r="D266" s="7">
        <v>37</v>
      </c>
      <c r="E266" s="7">
        <v>37</v>
      </c>
      <c r="F266" s="7">
        <v>38</v>
      </c>
      <c r="G266" s="7">
        <v>38</v>
      </c>
      <c r="H266" s="7">
        <v>38</v>
      </c>
      <c r="I266" s="7">
        <v>38</v>
      </c>
      <c r="J266" s="7">
        <v>38</v>
      </c>
      <c r="K266" s="7">
        <v>38</v>
      </c>
      <c r="L266" s="7">
        <v>39</v>
      </c>
      <c r="M266" s="7">
        <v>39</v>
      </c>
      <c r="N266" s="7">
        <v>39</v>
      </c>
      <c r="O266" s="7">
        <v>40</v>
      </c>
      <c r="P266" s="7">
        <v>40</v>
      </c>
      <c r="Q266" s="7">
        <v>40</v>
      </c>
      <c r="R266" s="7">
        <v>40</v>
      </c>
      <c r="S266" s="7">
        <v>40</v>
      </c>
      <c r="T266" s="7">
        <v>40</v>
      </c>
      <c r="U266" s="7">
        <v>40</v>
      </c>
      <c r="V266" s="7">
        <v>40</v>
      </c>
      <c r="W266" s="7">
        <v>40</v>
      </c>
      <c r="X266" s="7">
        <v>40</v>
      </c>
      <c r="Y266" s="7">
        <v>40</v>
      </c>
      <c r="Z266" s="7">
        <v>40</v>
      </c>
      <c r="AA266" s="7">
        <v>40</v>
      </c>
      <c r="AB266" s="7">
        <v>39</v>
      </c>
      <c r="AC266" s="7">
        <v>39</v>
      </c>
      <c r="AD266" s="7">
        <v>39</v>
      </c>
      <c r="AE266" s="7">
        <v>39</v>
      </c>
      <c r="AF266" s="7">
        <v>39</v>
      </c>
      <c r="AG266" s="7">
        <v>39</v>
      </c>
      <c r="AH266" s="7">
        <v>39</v>
      </c>
      <c r="AI266" s="7">
        <v>40</v>
      </c>
      <c r="AJ266" s="7">
        <v>40</v>
      </c>
      <c r="AK266" s="7">
        <v>40</v>
      </c>
      <c r="AL266" s="7">
        <v>40</v>
      </c>
      <c r="AM266" s="4"/>
    </row>
    <row r="267" spans="1:39">
      <c r="A267" s="23">
        <v>902</v>
      </c>
      <c r="B267" s="18" t="s">
        <v>477</v>
      </c>
      <c r="C267" s="7">
        <v>71</v>
      </c>
      <c r="D267" s="7">
        <v>71</v>
      </c>
      <c r="E267" s="7">
        <v>71</v>
      </c>
      <c r="F267" s="7">
        <v>71</v>
      </c>
      <c r="G267" s="7">
        <v>70</v>
      </c>
      <c r="H267" s="7">
        <v>70</v>
      </c>
      <c r="I267" s="7">
        <v>70</v>
      </c>
      <c r="J267" s="7">
        <v>70</v>
      </c>
      <c r="K267" s="7">
        <v>70</v>
      </c>
      <c r="L267" s="7">
        <v>70</v>
      </c>
      <c r="M267" s="7">
        <v>70</v>
      </c>
      <c r="N267" s="7">
        <v>71</v>
      </c>
      <c r="O267" s="7">
        <v>71</v>
      </c>
      <c r="P267" s="7">
        <v>71</v>
      </c>
      <c r="Q267" s="7">
        <v>72</v>
      </c>
      <c r="R267" s="7">
        <v>72</v>
      </c>
      <c r="S267" s="7">
        <v>72</v>
      </c>
      <c r="T267" s="7">
        <v>72</v>
      </c>
      <c r="U267" s="7">
        <v>72</v>
      </c>
      <c r="V267" s="7">
        <v>72</v>
      </c>
      <c r="W267" s="7">
        <v>72</v>
      </c>
      <c r="X267" s="7">
        <v>73</v>
      </c>
      <c r="Y267" s="7">
        <v>73</v>
      </c>
      <c r="Z267" s="7">
        <v>73</v>
      </c>
      <c r="AA267" s="7">
        <v>73</v>
      </c>
      <c r="AB267" s="7">
        <v>73</v>
      </c>
      <c r="AC267" s="7">
        <v>72</v>
      </c>
      <c r="AD267" s="7">
        <v>72</v>
      </c>
      <c r="AE267" s="7">
        <v>72</v>
      </c>
      <c r="AF267" s="7">
        <v>73</v>
      </c>
      <c r="AG267" s="7">
        <v>73</v>
      </c>
      <c r="AH267" s="7">
        <v>73</v>
      </c>
      <c r="AI267" s="7">
        <v>73</v>
      </c>
      <c r="AJ267" s="7">
        <v>73</v>
      </c>
      <c r="AK267" s="7">
        <v>72</v>
      </c>
      <c r="AL267" s="7">
        <v>72</v>
      </c>
      <c r="AM267" s="4"/>
    </row>
    <row r="268" spans="1:39">
      <c r="A268" s="23">
        <v>903</v>
      </c>
      <c r="B268" s="18" t="s">
        <v>478</v>
      </c>
      <c r="C268" s="7">
        <v>16</v>
      </c>
      <c r="D268" s="7">
        <v>16</v>
      </c>
      <c r="E268" s="7">
        <v>16</v>
      </c>
      <c r="F268" s="7">
        <v>16</v>
      </c>
      <c r="G268" s="7">
        <v>16</v>
      </c>
      <c r="H268" s="7">
        <v>16</v>
      </c>
      <c r="I268" s="7">
        <v>16</v>
      </c>
      <c r="J268" s="7">
        <v>16</v>
      </c>
      <c r="K268" s="7">
        <v>16</v>
      </c>
      <c r="L268" s="7">
        <v>16</v>
      </c>
      <c r="M268" s="7">
        <v>16</v>
      </c>
      <c r="N268" s="7">
        <v>15</v>
      </c>
      <c r="O268" s="7">
        <v>18</v>
      </c>
      <c r="P268" s="7">
        <v>18</v>
      </c>
      <c r="Q268" s="7">
        <v>17</v>
      </c>
      <c r="R268" s="7">
        <v>17</v>
      </c>
      <c r="S268" s="7">
        <v>17</v>
      </c>
      <c r="T268" s="7">
        <v>17</v>
      </c>
      <c r="U268" s="7">
        <v>17</v>
      </c>
      <c r="V268" s="7">
        <v>17</v>
      </c>
      <c r="W268" s="7">
        <v>17</v>
      </c>
      <c r="X268" s="7">
        <v>17</v>
      </c>
      <c r="Y268" s="7">
        <v>18</v>
      </c>
      <c r="Z268" s="7">
        <v>18</v>
      </c>
      <c r="AA268" s="7">
        <v>18</v>
      </c>
      <c r="AB268" s="7">
        <v>18</v>
      </c>
      <c r="AC268" s="7">
        <v>18</v>
      </c>
      <c r="AD268" s="7">
        <v>18</v>
      </c>
      <c r="AE268" s="7">
        <v>18</v>
      </c>
      <c r="AF268" s="7">
        <v>18</v>
      </c>
      <c r="AG268" s="7">
        <v>18</v>
      </c>
      <c r="AH268" s="7">
        <v>18</v>
      </c>
      <c r="AI268" s="7">
        <v>18</v>
      </c>
      <c r="AJ268" s="7">
        <v>18</v>
      </c>
      <c r="AK268" s="7">
        <v>18</v>
      </c>
      <c r="AL268" s="7">
        <v>18</v>
      </c>
      <c r="AM268" s="4"/>
    </row>
    <row r="269" spans="1:39">
      <c r="A269" s="23">
        <v>904</v>
      </c>
      <c r="B269" s="18" t="s">
        <v>479</v>
      </c>
      <c r="C269" s="7">
        <v>102</v>
      </c>
      <c r="D269" s="7">
        <v>102</v>
      </c>
      <c r="E269" s="7">
        <v>102</v>
      </c>
      <c r="F269" s="7">
        <v>102</v>
      </c>
      <c r="G269" s="7">
        <v>102</v>
      </c>
      <c r="H269" s="7">
        <v>103</v>
      </c>
      <c r="I269" s="7">
        <v>103</v>
      </c>
      <c r="J269" s="7">
        <v>105</v>
      </c>
      <c r="K269" s="7">
        <v>105</v>
      </c>
      <c r="L269" s="7">
        <v>105</v>
      </c>
      <c r="M269" s="7">
        <v>105</v>
      </c>
      <c r="N269" s="7">
        <v>105</v>
      </c>
      <c r="O269" s="7">
        <v>106</v>
      </c>
      <c r="P269" s="7">
        <v>106</v>
      </c>
      <c r="Q269" s="7">
        <v>106</v>
      </c>
      <c r="R269" s="7">
        <v>107</v>
      </c>
      <c r="S269" s="7">
        <v>107</v>
      </c>
      <c r="T269" s="7">
        <v>107</v>
      </c>
      <c r="U269" s="7">
        <v>108</v>
      </c>
      <c r="V269" s="7">
        <v>108</v>
      </c>
      <c r="W269" s="7">
        <v>108</v>
      </c>
      <c r="X269" s="7">
        <v>108</v>
      </c>
      <c r="Y269" s="7">
        <v>108</v>
      </c>
      <c r="Z269" s="7">
        <v>108</v>
      </c>
      <c r="AA269" s="7">
        <v>108</v>
      </c>
      <c r="AB269" s="7">
        <v>109</v>
      </c>
      <c r="AC269" s="7">
        <v>109</v>
      </c>
      <c r="AD269" s="7">
        <v>109</v>
      </c>
      <c r="AE269" s="7">
        <v>109</v>
      </c>
      <c r="AF269" s="7">
        <v>110</v>
      </c>
      <c r="AG269" s="7">
        <v>110</v>
      </c>
      <c r="AH269" s="7">
        <v>111</v>
      </c>
      <c r="AI269" s="7">
        <v>111</v>
      </c>
      <c r="AJ269" s="7">
        <v>112</v>
      </c>
      <c r="AK269" s="7">
        <v>112</v>
      </c>
      <c r="AL269" s="7">
        <v>112</v>
      </c>
      <c r="AM269" s="4"/>
    </row>
    <row r="270" spans="1:39">
      <c r="A270" s="23">
        <v>905</v>
      </c>
      <c r="B270" s="18" t="s">
        <v>480</v>
      </c>
      <c r="C270" s="7">
        <v>825</v>
      </c>
      <c r="D270" s="7">
        <v>867</v>
      </c>
      <c r="E270" s="7">
        <v>875</v>
      </c>
      <c r="F270" s="7">
        <v>874</v>
      </c>
      <c r="G270" s="7">
        <v>872</v>
      </c>
      <c r="H270" s="7">
        <v>864</v>
      </c>
      <c r="I270" s="7">
        <v>873</v>
      </c>
      <c r="J270" s="7">
        <v>869</v>
      </c>
      <c r="K270" s="7">
        <v>890</v>
      </c>
      <c r="L270" s="7">
        <v>924</v>
      </c>
      <c r="M270" s="7">
        <v>932</v>
      </c>
      <c r="N270" s="7">
        <v>939</v>
      </c>
      <c r="O270" s="7">
        <v>812</v>
      </c>
      <c r="P270" s="7">
        <v>852</v>
      </c>
      <c r="Q270" s="7">
        <v>860</v>
      </c>
      <c r="R270" s="7">
        <v>860</v>
      </c>
      <c r="S270" s="7">
        <v>864</v>
      </c>
      <c r="T270" s="7">
        <v>860</v>
      </c>
      <c r="U270" s="7">
        <v>857</v>
      </c>
      <c r="V270" s="7">
        <v>848</v>
      </c>
      <c r="W270" s="7">
        <v>867</v>
      </c>
      <c r="X270" s="7">
        <v>841</v>
      </c>
      <c r="Y270" s="7">
        <v>884</v>
      </c>
      <c r="Z270" s="7">
        <v>889</v>
      </c>
      <c r="AA270" s="7">
        <v>825</v>
      </c>
      <c r="AB270" s="7">
        <v>870</v>
      </c>
      <c r="AC270" s="7">
        <v>877</v>
      </c>
      <c r="AD270" s="7">
        <v>879</v>
      </c>
      <c r="AE270" s="7">
        <v>875</v>
      </c>
      <c r="AF270" s="7">
        <v>879</v>
      </c>
      <c r="AG270" s="7">
        <v>907</v>
      </c>
      <c r="AH270" s="7">
        <v>908</v>
      </c>
      <c r="AI270" s="7">
        <v>923</v>
      </c>
      <c r="AJ270" s="7">
        <v>887</v>
      </c>
      <c r="AK270" s="7">
        <v>891</v>
      </c>
      <c r="AL270" s="7">
        <v>904</v>
      </c>
      <c r="AM270" s="4"/>
    </row>
    <row r="271" spans="1:39">
      <c r="A271" s="23">
        <v>906</v>
      </c>
      <c r="B271" s="18" t="s">
        <v>481</v>
      </c>
      <c r="C271" s="7">
        <v>19</v>
      </c>
      <c r="D271" s="7">
        <v>21</v>
      </c>
      <c r="E271" s="7">
        <v>20</v>
      </c>
      <c r="F271" s="7">
        <v>20</v>
      </c>
      <c r="G271" s="7">
        <v>19</v>
      </c>
      <c r="H271" s="7">
        <v>19</v>
      </c>
      <c r="I271" s="7">
        <v>19</v>
      </c>
      <c r="J271" s="7">
        <v>19</v>
      </c>
      <c r="K271" s="7">
        <v>19</v>
      </c>
      <c r="L271" s="7">
        <v>19</v>
      </c>
      <c r="M271" s="7">
        <v>19</v>
      </c>
      <c r="N271" s="7">
        <v>19</v>
      </c>
      <c r="O271" s="7">
        <v>19</v>
      </c>
      <c r="P271" s="7">
        <v>19</v>
      </c>
      <c r="Q271" s="7">
        <v>19</v>
      </c>
      <c r="R271" s="7">
        <v>19</v>
      </c>
      <c r="S271" s="7">
        <v>19</v>
      </c>
      <c r="T271" s="7">
        <v>19</v>
      </c>
      <c r="U271" s="7">
        <v>19</v>
      </c>
      <c r="V271" s="7">
        <v>19</v>
      </c>
      <c r="W271" s="7">
        <v>19</v>
      </c>
      <c r="X271" s="7">
        <v>19</v>
      </c>
      <c r="Y271" s="7">
        <v>19</v>
      </c>
      <c r="Z271" s="7">
        <v>18</v>
      </c>
      <c r="AA271" s="7">
        <v>16</v>
      </c>
      <c r="AB271" s="7">
        <v>16</v>
      </c>
      <c r="AC271" s="7">
        <v>15</v>
      </c>
      <c r="AD271" s="7">
        <v>15</v>
      </c>
      <c r="AE271" s="7">
        <v>15</v>
      </c>
      <c r="AF271" s="7">
        <v>15</v>
      </c>
      <c r="AG271" s="7">
        <v>16</v>
      </c>
      <c r="AH271" s="7">
        <v>16</v>
      </c>
      <c r="AI271" s="7">
        <v>16</v>
      </c>
      <c r="AJ271" s="7">
        <v>16</v>
      </c>
      <c r="AK271" s="7">
        <v>16</v>
      </c>
      <c r="AL271" s="7">
        <v>16</v>
      </c>
      <c r="AM271" s="4"/>
    </row>
    <row r="272" spans="1:39">
      <c r="A272" s="23">
        <v>1002</v>
      </c>
      <c r="B272" s="18" t="s">
        <v>482</v>
      </c>
      <c r="C272" s="7">
        <v>208</v>
      </c>
      <c r="D272" s="7">
        <v>209</v>
      </c>
      <c r="E272" s="7">
        <v>212</v>
      </c>
      <c r="F272" s="7">
        <v>213</v>
      </c>
      <c r="G272" s="7">
        <v>213</v>
      </c>
      <c r="H272" s="7">
        <v>211</v>
      </c>
      <c r="I272" s="7">
        <v>210</v>
      </c>
      <c r="J272" s="7">
        <v>211</v>
      </c>
      <c r="K272" s="7">
        <v>212</v>
      </c>
      <c r="L272" s="7">
        <v>211</v>
      </c>
      <c r="M272" s="7">
        <v>210</v>
      </c>
      <c r="N272" s="7">
        <v>210</v>
      </c>
      <c r="O272" s="7">
        <v>212</v>
      </c>
      <c r="P272" s="7">
        <v>213</v>
      </c>
      <c r="Q272" s="7">
        <v>213</v>
      </c>
      <c r="R272" s="7">
        <v>213</v>
      </c>
      <c r="S272" s="7">
        <v>213</v>
      </c>
      <c r="T272" s="7">
        <v>212</v>
      </c>
      <c r="U272" s="7">
        <v>209</v>
      </c>
      <c r="V272" s="7">
        <v>209</v>
      </c>
      <c r="W272" s="7">
        <v>209</v>
      </c>
      <c r="X272" s="7">
        <v>209</v>
      </c>
      <c r="Y272" s="7">
        <v>209</v>
      </c>
      <c r="Z272" s="7">
        <v>211</v>
      </c>
      <c r="AA272" s="7">
        <v>213</v>
      </c>
      <c r="AB272" s="7">
        <v>212</v>
      </c>
      <c r="AC272" s="7">
        <v>212</v>
      </c>
      <c r="AD272" s="7">
        <v>209</v>
      </c>
      <c r="AE272" s="7">
        <v>211</v>
      </c>
      <c r="AF272" s="7">
        <v>213</v>
      </c>
      <c r="AG272" s="7">
        <v>213</v>
      </c>
      <c r="AH272" s="7">
        <v>212</v>
      </c>
      <c r="AI272" s="7">
        <v>212</v>
      </c>
      <c r="AJ272" s="7">
        <v>213</v>
      </c>
      <c r="AK272" s="7">
        <v>213</v>
      </c>
      <c r="AL272" s="7">
        <v>213</v>
      </c>
      <c r="AM272" s="4"/>
    </row>
    <row r="273" spans="1:39">
      <c r="A273" s="23">
        <v>1003</v>
      </c>
      <c r="B273" s="18" t="s">
        <v>483</v>
      </c>
      <c r="C273" s="7">
        <v>338</v>
      </c>
      <c r="D273" s="7">
        <v>340</v>
      </c>
      <c r="E273" s="7">
        <v>337</v>
      </c>
      <c r="F273" s="7">
        <v>338</v>
      </c>
      <c r="G273" s="7">
        <v>338</v>
      </c>
      <c r="H273" s="7">
        <v>338</v>
      </c>
      <c r="I273" s="7">
        <v>340</v>
      </c>
      <c r="J273" s="7">
        <v>341</v>
      </c>
      <c r="K273" s="7">
        <v>339</v>
      </c>
      <c r="L273" s="7">
        <v>338</v>
      </c>
      <c r="M273" s="7">
        <v>337</v>
      </c>
      <c r="N273" s="7">
        <v>339</v>
      </c>
      <c r="O273" s="7">
        <v>336</v>
      </c>
      <c r="P273" s="7">
        <v>333</v>
      </c>
      <c r="Q273" s="7">
        <v>334</v>
      </c>
      <c r="R273" s="7">
        <v>335</v>
      </c>
      <c r="S273" s="7">
        <v>337</v>
      </c>
      <c r="T273" s="7">
        <v>337</v>
      </c>
      <c r="U273" s="7">
        <v>340</v>
      </c>
      <c r="V273" s="7">
        <v>341</v>
      </c>
      <c r="W273" s="7">
        <v>339</v>
      </c>
      <c r="X273" s="7">
        <v>342</v>
      </c>
      <c r="Y273" s="7">
        <v>341</v>
      </c>
      <c r="Z273" s="7">
        <v>341</v>
      </c>
      <c r="AA273" s="7">
        <v>344</v>
      </c>
      <c r="AB273" s="7">
        <v>344</v>
      </c>
      <c r="AC273" s="7">
        <v>342</v>
      </c>
      <c r="AD273" s="7">
        <v>341</v>
      </c>
      <c r="AE273" s="7">
        <v>342</v>
      </c>
      <c r="AF273" s="7">
        <v>342</v>
      </c>
      <c r="AG273" s="7">
        <v>341</v>
      </c>
      <c r="AH273" s="7">
        <v>343</v>
      </c>
      <c r="AI273" s="7">
        <v>343</v>
      </c>
      <c r="AJ273" s="7">
        <v>342</v>
      </c>
      <c r="AK273" s="7">
        <v>341</v>
      </c>
      <c r="AL273" s="7">
        <v>343</v>
      </c>
      <c r="AM273" s="4"/>
    </row>
    <row r="274" spans="1:39">
      <c r="A274" s="23">
        <v>1004</v>
      </c>
      <c r="B274" s="18" t="s">
        <v>484</v>
      </c>
      <c r="C274" s="7">
        <v>28</v>
      </c>
      <c r="D274" s="7">
        <v>28</v>
      </c>
      <c r="E274" s="7">
        <v>28</v>
      </c>
      <c r="F274" s="7">
        <v>28</v>
      </c>
      <c r="G274" s="7">
        <v>29</v>
      </c>
      <c r="H274" s="7">
        <v>29</v>
      </c>
      <c r="I274" s="7">
        <v>29</v>
      </c>
      <c r="J274" s="7">
        <v>29</v>
      </c>
      <c r="K274" s="7">
        <v>28</v>
      </c>
      <c r="L274" s="7">
        <v>28</v>
      </c>
      <c r="M274" s="7">
        <v>28</v>
      </c>
      <c r="N274" s="7">
        <v>28</v>
      </c>
      <c r="O274" s="7">
        <v>30</v>
      </c>
      <c r="P274" s="7">
        <v>30</v>
      </c>
      <c r="Q274" s="7">
        <v>29</v>
      </c>
      <c r="R274" s="7">
        <v>30</v>
      </c>
      <c r="S274" s="7">
        <v>30</v>
      </c>
      <c r="T274" s="7">
        <v>29</v>
      </c>
      <c r="U274" s="7">
        <v>29</v>
      </c>
      <c r="V274" s="7">
        <v>29</v>
      </c>
      <c r="W274" s="7">
        <v>29</v>
      </c>
      <c r="X274" s="7">
        <v>28</v>
      </c>
      <c r="Y274" s="7">
        <v>28</v>
      </c>
      <c r="Z274" s="7">
        <v>28</v>
      </c>
      <c r="AA274" s="7">
        <v>28</v>
      </c>
      <c r="AB274" s="7">
        <v>27</v>
      </c>
      <c r="AC274" s="7">
        <v>27</v>
      </c>
      <c r="AD274" s="7">
        <v>27</v>
      </c>
      <c r="AE274" s="7">
        <v>25</v>
      </c>
      <c r="AF274" s="7">
        <v>25</v>
      </c>
      <c r="AG274" s="7">
        <v>25</v>
      </c>
      <c r="AH274" s="7">
        <v>25</v>
      </c>
      <c r="AI274" s="7">
        <v>25</v>
      </c>
      <c r="AJ274" s="7">
        <v>25</v>
      </c>
      <c r="AK274" s="7">
        <v>25</v>
      </c>
      <c r="AL274" s="7">
        <v>25</v>
      </c>
      <c r="AM274" s="4"/>
    </row>
    <row r="275" spans="1:39">
      <c r="A275" s="23">
        <v>1005</v>
      </c>
      <c r="B275" s="18" t="s">
        <v>485</v>
      </c>
      <c r="C275" s="7">
        <v>11</v>
      </c>
      <c r="D275" s="7">
        <v>10</v>
      </c>
      <c r="E275" s="7">
        <v>10</v>
      </c>
      <c r="F275" s="7">
        <v>10</v>
      </c>
      <c r="G275" s="7">
        <v>10</v>
      </c>
      <c r="H275" s="7">
        <v>10</v>
      </c>
      <c r="I275" s="7">
        <v>10</v>
      </c>
      <c r="J275" s="7">
        <v>10</v>
      </c>
      <c r="K275" s="7">
        <v>10</v>
      </c>
      <c r="L275" s="7">
        <v>13</v>
      </c>
      <c r="M275" s="7">
        <v>13</v>
      </c>
      <c r="N275" s="7">
        <v>13</v>
      </c>
      <c r="O275" s="7">
        <v>13</v>
      </c>
      <c r="P275" s="7">
        <v>13</v>
      </c>
      <c r="Q275" s="7">
        <v>13</v>
      </c>
      <c r="R275" s="7">
        <v>13</v>
      </c>
      <c r="S275" s="7">
        <v>13</v>
      </c>
      <c r="T275" s="7">
        <v>12</v>
      </c>
      <c r="U275" s="7">
        <v>12</v>
      </c>
      <c r="V275" s="7">
        <v>12</v>
      </c>
      <c r="W275" s="7">
        <v>12</v>
      </c>
      <c r="X275" s="7">
        <v>11</v>
      </c>
      <c r="Y275" s="7">
        <v>11</v>
      </c>
      <c r="Z275" s="7">
        <v>11</v>
      </c>
      <c r="AA275" s="7">
        <v>11</v>
      </c>
      <c r="AB275" s="7">
        <v>11</v>
      </c>
      <c r="AC275" s="7">
        <v>11</v>
      </c>
      <c r="AD275" s="7">
        <v>11</v>
      </c>
      <c r="AE275" s="7">
        <v>11</v>
      </c>
      <c r="AF275" s="7">
        <v>11</v>
      </c>
      <c r="AG275" s="7">
        <v>11</v>
      </c>
      <c r="AH275" s="7">
        <v>11</v>
      </c>
      <c r="AI275" s="7">
        <v>10</v>
      </c>
      <c r="AJ275" s="7">
        <v>10</v>
      </c>
      <c r="AK275" s="7">
        <v>10</v>
      </c>
      <c r="AL275" s="7">
        <v>10</v>
      </c>
      <c r="AM275" s="4"/>
    </row>
    <row r="276" spans="1:39">
      <c r="A276" s="22">
        <v>101</v>
      </c>
      <c r="B276" s="17" t="s">
        <v>349</v>
      </c>
      <c r="C276" s="1">
        <v>1014</v>
      </c>
      <c r="D276" s="1">
        <v>1017</v>
      </c>
      <c r="E276" s="1">
        <v>1019</v>
      </c>
      <c r="F276" s="1">
        <v>1021</v>
      </c>
      <c r="G276" s="1">
        <v>1020</v>
      </c>
      <c r="H276" s="1">
        <v>1015</v>
      </c>
      <c r="I276" s="1">
        <v>1015</v>
      </c>
      <c r="J276" s="1">
        <v>1009</v>
      </c>
      <c r="K276" s="1">
        <v>1011</v>
      </c>
      <c r="L276" s="1">
        <v>1011</v>
      </c>
      <c r="M276" s="1">
        <v>1008</v>
      </c>
      <c r="N276" s="1">
        <v>1005</v>
      </c>
      <c r="O276" s="1">
        <v>1004</v>
      </c>
      <c r="P276" s="1">
        <v>997</v>
      </c>
      <c r="Q276" s="1">
        <v>997</v>
      </c>
      <c r="R276" s="1">
        <v>995</v>
      </c>
      <c r="S276" s="1">
        <v>997</v>
      </c>
      <c r="T276" s="1">
        <v>1003</v>
      </c>
      <c r="U276" s="1">
        <v>998</v>
      </c>
      <c r="V276" s="1">
        <v>999</v>
      </c>
      <c r="W276" s="1">
        <v>992</v>
      </c>
      <c r="X276" s="1">
        <v>991</v>
      </c>
      <c r="Y276" s="1">
        <v>993</v>
      </c>
      <c r="Z276" s="1">
        <v>1000</v>
      </c>
      <c r="AA276" s="1">
        <v>996</v>
      </c>
      <c r="AB276" s="1">
        <v>1001</v>
      </c>
      <c r="AC276" s="1">
        <v>999</v>
      </c>
      <c r="AD276" s="1">
        <v>1000</v>
      </c>
      <c r="AE276" s="1">
        <v>1002</v>
      </c>
      <c r="AF276" s="1">
        <v>1007</v>
      </c>
      <c r="AG276" s="1">
        <v>1009</v>
      </c>
      <c r="AH276" s="1">
        <v>1011</v>
      </c>
      <c r="AI276" s="1">
        <v>1007</v>
      </c>
      <c r="AJ276" s="1">
        <v>1006</v>
      </c>
      <c r="AK276" s="1">
        <v>1005</v>
      </c>
      <c r="AL276" s="1">
        <v>1007</v>
      </c>
      <c r="AM276" s="4"/>
    </row>
    <row r="277" spans="1:39">
      <c r="A277" s="23">
        <v>102</v>
      </c>
      <c r="B277" s="18" t="s">
        <v>350</v>
      </c>
      <c r="C277" s="3">
        <v>97</v>
      </c>
      <c r="D277" s="3">
        <v>97</v>
      </c>
      <c r="E277" s="3">
        <v>98</v>
      </c>
      <c r="F277" s="3">
        <v>98</v>
      </c>
      <c r="G277" s="3">
        <v>98</v>
      </c>
      <c r="H277" s="3">
        <v>98</v>
      </c>
      <c r="I277" s="3">
        <v>98</v>
      </c>
      <c r="J277" s="3">
        <v>98</v>
      </c>
      <c r="K277" s="3">
        <v>98</v>
      </c>
      <c r="L277" s="3">
        <v>97</v>
      </c>
      <c r="M277" s="3">
        <v>97</v>
      </c>
      <c r="N277" s="3">
        <v>97</v>
      </c>
      <c r="O277" s="3">
        <v>97</v>
      </c>
      <c r="P277" s="3">
        <v>97</v>
      </c>
      <c r="Q277" s="3">
        <v>96</v>
      </c>
      <c r="R277" s="3">
        <v>96</v>
      </c>
      <c r="S277" s="3">
        <v>96</v>
      </c>
      <c r="T277" s="3">
        <v>91</v>
      </c>
      <c r="U277" s="3">
        <v>91</v>
      </c>
      <c r="V277" s="3">
        <v>92</v>
      </c>
      <c r="W277" s="3">
        <v>92</v>
      </c>
      <c r="X277" s="3">
        <v>92</v>
      </c>
      <c r="Y277" s="3">
        <v>92</v>
      </c>
      <c r="Z277" s="3">
        <v>92</v>
      </c>
      <c r="AA277" s="3">
        <v>87</v>
      </c>
      <c r="AB277" s="3">
        <v>89</v>
      </c>
      <c r="AC277" s="3">
        <v>89</v>
      </c>
      <c r="AD277" s="3">
        <v>89</v>
      </c>
      <c r="AE277" s="3">
        <v>89</v>
      </c>
      <c r="AF277" s="3">
        <v>89</v>
      </c>
      <c r="AG277" s="3">
        <v>89</v>
      </c>
      <c r="AH277" s="3">
        <v>89</v>
      </c>
      <c r="AI277" s="3">
        <v>89</v>
      </c>
      <c r="AJ277" s="3">
        <v>89</v>
      </c>
      <c r="AK277" s="3">
        <v>89</v>
      </c>
      <c r="AL277" s="3">
        <v>89</v>
      </c>
      <c r="AM277" s="4"/>
    </row>
    <row r="278" spans="1:39">
      <c r="A278" s="23">
        <v>103</v>
      </c>
      <c r="B278" s="18" t="s">
        <v>351</v>
      </c>
      <c r="C278" s="3">
        <v>2</v>
      </c>
      <c r="D278" s="3">
        <v>2</v>
      </c>
      <c r="E278" s="3">
        <v>2</v>
      </c>
      <c r="F278" s="3">
        <v>2</v>
      </c>
      <c r="G278" s="3">
        <v>2</v>
      </c>
      <c r="H278" s="3">
        <v>2</v>
      </c>
      <c r="I278" s="3">
        <v>2</v>
      </c>
      <c r="J278" s="3">
        <v>2</v>
      </c>
      <c r="K278" s="3">
        <v>2</v>
      </c>
      <c r="L278" s="3">
        <v>2</v>
      </c>
      <c r="M278" s="3">
        <v>2</v>
      </c>
      <c r="N278" s="3">
        <v>2</v>
      </c>
      <c r="O278" s="3">
        <v>2</v>
      </c>
      <c r="P278" s="3">
        <v>2</v>
      </c>
      <c r="Q278" s="3">
        <v>2</v>
      </c>
      <c r="R278" s="3">
        <v>2</v>
      </c>
      <c r="S278" s="3">
        <v>2</v>
      </c>
      <c r="T278" s="3">
        <v>2</v>
      </c>
      <c r="U278" s="3">
        <v>2</v>
      </c>
      <c r="V278" s="3">
        <v>2</v>
      </c>
      <c r="W278" s="3">
        <v>2</v>
      </c>
      <c r="X278" s="3">
        <v>2</v>
      </c>
      <c r="Y278" s="3">
        <v>2</v>
      </c>
      <c r="Z278" s="3">
        <v>2</v>
      </c>
      <c r="AA278" s="3">
        <v>2</v>
      </c>
      <c r="AB278" s="3">
        <v>2</v>
      </c>
      <c r="AC278" s="3">
        <v>2</v>
      </c>
      <c r="AD278" s="3">
        <v>2</v>
      </c>
      <c r="AE278" s="3">
        <v>2</v>
      </c>
      <c r="AF278" s="3">
        <v>2</v>
      </c>
      <c r="AG278" s="3">
        <v>2</v>
      </c>
      <c r="AH278" s="3">
        <v>2</v>
      </c>
      <c r="AI278" s="3">
        <v>2</v>
      </c>
      <c r="AJ278" s="3">
        <v>2</v>
      </c>
      <c r="AK278" s="3">
        <v>2</v>
      </c>
      <c r="AL278" s="3">
        <v>3</v>
      </c>
      <c r="AM278" s="4"/>
    </row>
    <row r="279" spans="1:39">
      <c r="A279" s="23">
        <v>201</v>
      </c>
      <c r="B279" s="18" t="s">
        <v>352</v>
      </c>
      <c r="C279" s="3">
        <v>8</v>
      </c>
      <c r="D279" s="3">
        <v>8</v>
      </c>
      <c r="E279" s="3">
        <v>8</v>
      </c>
      <c r="F279" s="3">
        <v>8</v>
      </c>
      <c r="G279" s="3">
        <v>8</v>
      </c>
      <c r="H279" s="3">
        <v>8</v>
      </c>
      <c r="I279" s="3">
        <v>10</v>
      </c>
      <c r="J279" s="3">
        <v>10</v>
      </c>
      <c r="K279" s="3">
        <v>10</v>
      </c>
      <c r="L279" s="3">
        <v>10</v>
      </c>
      <c r="M279" s="3">
        <v>10</v>
      </c>
      <c r="N279" s="3">
        <v>10</v>
      </c>
      <c r="O279" s="3">
        <v>8</v>
      </c>
      <c r="P279" s="3">
        <v>8</v>
      </c>
      <c r="Q279" s="3">
        <v>8</v>
      </c>
      <c r="R279" s="3">
        <v>8</v>
      </c>
      <c r="S279" s="3">
        <v>8</v>
      </c>
      <c r="T279" s="3">
        <v>8</v>
      </c>
      <c r="U279" s="3">
        <v>8</v>
      </c>
      <c r="V279" s="3">
        <v>8</v>
      </c>
      <c r="W279" s="3">
        <v>8</v>
      </c>
      <c r="X279" s="3">
        <v>8</v>
      </c>
      <c r="Y279" s="3">
        <v>8</v>
      </c>
      <c r="Z279" s="3">
        <v>8</v>
      </c>
      <c r="AA279" s="3">
        <v>8</v>
      </c>
      <c r="AB279" s="3">
        <v>8</v>
      </c>
      <c r="AC279" s="3">
        <v>8</v>
      </c>
      <c r="AD279" s="3">
        <v>8</v>
      </c>
      <c r="AE279" s="3">
        <v>8</v>
      </c>
      <c r="AF279" s="3">
        <v>8</v>
      </c>
      <c r="AG279" s="3">
        <v>8</v>
      </c>
      <c r="AH279" s="3">
        <v>8</v>
      </c>
      <c r="AI279" s="3">
        <v>8</v>
      </c>
      <c r="AJ279" s="3">
        <v>8</v>
      </c>
      <c r="AK279" s="3">
        <v>8</v>
      </c>
      <c r="AL279" s="3">
        <v>8</v>
      </c>
      <c r="AM279" s="4"/>
    </row>
    <row r="280" spans="1:39">
      <c r="A280" s="23">
        <v>202</v>
      </c>
      <c r="B280" s="18" t="s">
        <v>353</v>
      </c>
      <c r="C280" s="3">
        <v>21</v>
      </c>
      <c r="D280" s="3">
        <v>22</v>
      </c>
      <c r="E280" s="3">
        <v>22</v>
      </c>
      <c r="F280" s="3">
        <v>22</v>
      </c>
      <c r="G280" s="3">
        <v>22</v>
      </c>
      <c r="H280" s="3">
        <v>22</v>
      </c>
      <c r="I280" s="3">
        <v>22</v>
      </c>
      <c r="J280" s="3">
        <v>22</v>
      </c>
      <c r="K280" s="3">
        <v>22</v>
      </c>
      <c r="L280" s="3">
        <v>22</v>
      </c>
      <c r="M280" s="3">
        <v>22</v>
      </c>
      <c r="N280" s="3">
        <v>22</v>
      </c>
      <c r="O280" s="3">
        <v>22</v>
      </c>
      <c r="P280" s="3">
        <v>22</v>
      </c>
      <c r="Q280" s="3">
        <v>23</v>
      </c>
      <c r="R280" s="3">
        <v>23</v>
      </c>
      <c r="S280" s="3">
        <v>23</v>
      </c>
      <c r="T280" s="3">
        <v>23</v>
      </c>
      <c r="U280" s="3">
        <v>23</v>
      </c>
      <c r="V280" s="3">
        <v>23</v>
      </c>
      <c r="W280" s="3">
        <v>23</v>
      </c>
      <c r="X280" s="3">
        <v>23</v>
      </c>
      <c r="Y280" s="3">
        <v>26</v>
      </c>
      <c r="Z280" s="3">
        <v>25</v>
      </c>
      <c r="AA280" s="3">
        <v>25</v>
      </c>
      <c r="AB280" s="3">
        <v>25</v>
      </c>
      <c r="AC280" s="3">
        <v>25</v>
      </c>
      <c r="AD280" s="3">
        <v>25</v>
      </c>
      <c r="AE280" s="3">
        <v>25</v>
      </c>
      <c r="AF280" s="3">
        <v>26</v>
      </c>
      <c r="AG280" s="3">
        <v>25</v>
      </c>
      <c r="AH280" s="3">
        <v>25</v>
      </c>
      <c r="AI280" s="3">
        <v>25</v>
      </c>
      <c r="AJ280" s="3">
        <v>25</v>
      </c>
      <c r="AK280" s="3">
        <v>25</v>
      </c>
      <c r="AL280" s="3">
        <v>25</v>
      </c>
      <c r="AM280" s="4"/>
    </row>
    <row r="281" spans="1:39">
      <c r="A281" s="23">
        <v>203</v>
      </c>
      <c r="B281" s="18" t="s">
        <v>354</v>
      </c>
      <c r="C281" s="3">
        <v>29</v>
      </c>
      <c r="D281" s="3">
        <v>29</v>
      </c>
      <c r="E281" s="3">
        <v>29</v>
      </c>
      <c r="F281" s="3">
        <v>29</v>
      </c>
      <c r="G281" s="3">
        <v>29</v>
      </c>
      <c r="H281" s="3">
        <v>29</v>
      </c>
      <c r="I281" s="3">
        <v>29</v>
      </c>
      <c r="J281" s="3">
        <v>29</v>
      </c>
      <c r="K281" s="3">
        <v>29</v>
      </c>
      <c r="L281" s="3">
        <v>29</v>
      </c>
      <c r="M281" s="3">
        <v>29</v>
      </c>
      <c r="N281" s="3">
        <v>29</v>
      </c>
      <c r="O281" s="3">
        <v>29</v>
      </c>
      <c r="P281" s="3">
        <v>29</v>
      </c>
      <c r="Q281" s="3">
        <v>29</v>
      </c>
      <c r="R281" s="3">
        <v>29</v>
      </c>
      <c r="S281" s="3">
        <v>29</v>
      </c>
      <c r="T281" s="3">
        <v>29</v>
      </c>
      <c r="U281" s="3">
        <v>29</v>
      </c>
      <c r="V281" s="3">
        <v>29</v>
      </c>
      <c r="W281" s="3">
        <v>29</v>
      </c>
      <c r="X281" s="3">
        <v>29</v>
      </c>
      <c r="Y281" s="3">
        <v>29</v>
      </c>
      <c r="Z281" s="3">
        <v>29</v>
      </c>
      <c r="AA281" s="3">
        <v>30</v>
      </c>
      <c r="AB281" s="3">
        <v>29</v>
      </c>
      <c r="AC281" s="3">
        <v>29</v>
      </c>
      <c r="AD281" s="3">
        <v>29</v>
      </c>
      <c r="AE281" s="3">
        <v>29</v>
      </c>
      <c r="AF281" s="3">
        <v>29</v>
      </c>
      <c r="AG281" s="3">
        <v>29</v>
      </c>
      <c r="AH281" s="3">
        <v>28</v>
      </c>
      <c r="AI281" s="3">
        <v>28</v>
      </c>
      <c r="AJ281" s="3">
        <v>29</v>
      </c>
      <c r="AK281" s="3">
        <v>29</v>
      </c>
      <c r="AL281" s="3">
        <v>29</v>
      </c>
      <c r="AM281" s="4"/>
    </row>
    <row r="282" spans="1:39">
      <c r="A282" s="23">
        <v>204</v>
      </c>
      <c r="B282" s="18" t="s">
        <v>355</v>
      </c>
      <c r="C282" s="3">
        <v>13</v>
      </c>
      <c r="D282" s="3">
        <v>13</v>
      </c>
      <c r="E282" s="3">
        <v>13</v>
      </c>
      <c r="F282" s="3">
        <v>13</v>
      </c>
      <c r="G282" s="3">
        <v>13</v>
      </c>
      <c r="H282" s="3">
        <v>14</v>
      </c>
      <c r="I282" s="3">
        <v>14</v>
      </c>
      <c r="J282" s="3">
        <v>14</v>
      </c>
      <c r="K282" s="3">
        <v>14</v>
      </c>
      <c r="L282" s="3">
        <v>14</v>
      </c>
      <c r="M282" s="3">
        <v>14</v>
      </c>
      <c r="N282" s="3">
        <v>14</v>
      </c>
      <c r="O282" s="3">
        <v>14</v>
      </c>
      <c r="P282" s="3">
        <v>14</v>
      </c>
      <c r="Q282" s="3">
        <v>14</v>
      </c>
      <c r="R282" s="3">
        <v>14</v>
      </c>
      <c r="S282" s="3">
        <v>14</v>
      </c>
      <c r="T282" s="3">
        <v>14</v>
      </c>
      <c r="U282" s="3">
        <v>14</v>
      </c>
      <c r="V282" s="3">
        <v>14</v>
      </c>
      <c r="W282" s="3">
        <v>14</v>
      </c>
      <c r="X282" s="3">
        <v>14</v>
      </c>
      <c r="Y282" s="3">
        <v>14</v>
      </c>
      <c r="Z282" s="3">
        <v>14</v>
      </c>
      <c r="AA282" s="3">
        <v>14</v>
      </c>
      <c r="AB282" s="3">
        <v>14</v>
      </c>
      <c r="AC282" s="3">
        <v>14</v>
      </c>
      <c r="AD282" s="3">
        <v>14</v>
      </c>
      <c r="AE282" s="3">
        <v>14</v>
      </c>
      <c r="AF282" s="3">
        <v>14</v>
      </c>
      <c r="AG282" s="3">
        <v>14</v>
      </c>
      <c r="AH282" s="3">
        <v>14</v>
      </c>
      <c r="AI282" s="3">
        <v>14</v>
      </c>
      <c r="AJ282" s="3">
        <v>14</v>
      </c>
      <c r="AK282" s="3">
        <v>14</v>
      </c>
      <c r="AL282" s="3">
        <v>14</v>
      </c>
      <c r="AM282" s="4"/>
    </row>
    <row r="283" spans="1:39">
      <c r="A283" s="23">
        <v>205</v>
      </c>
      <c r="B283" s="18" t="s">
        <v>356</v>
      </c>
      <c r="C283" s="3">
        <v>9</v>
      </c>
      <c r="D283" s="3">
        <v>9</v>
      </c>
      <c r="E283" s="3">
        <v>9</v>
      </c>
      <c r="F283" s="3">
        <v>9</v>
      </c>
      <c r="G283" s="3">
        <v>9</v>
      </c>
      <c r="H283" s="3">
        <v>9</v>
      </c>
      <c r="I283" s="3">
        <v>8</v>
      </c>
      <c r="J283" s="3">
        <v>8</v>
      </c>
      <c r="K283" s="3">
        <v>8</v>
      </c>
      <c r="L283" s="3">
        <v>8</v>
      </c>
      <c r="M283" s="3">
        <v>8</v>
      </c>
      <c r="N283" s="3">
        <v>8</v>
      </c>
      <c r="O283" s="3">
        <v>7</v>
      </c>
      <c r="P283" s="3">
        <v>7</v>
      </c>
      <c r="Q283" s="3">
        <v>7</v>
      </c>
      <c r="R283" s="3">
        <v>7</v>
      </c>
      <c r="S283" s="3">
        <v>7</v>
      </c>
      <c r="T283" s="3">
        <v>7</v>
      </c>
      <c r="U283" s="3">
        <v>8</v>
      </c>
      <c r="V283" s="3">
        <v>8</v>
      </c>
      <c r="W283" s="3">
        <v>8</v>
      </c>
      <c r="X283" s="3">
        <v>8</v>
      </c>
      <c r="Y283" s="3">
        <v>8</v>
      </c>
      <c r="Z283" s="3">
        <v>8</v>
      </c>
      <c r="AA283" s="3">
        <v>8</v>
      </c>
      <c r="AB283" s="3">
        <v>8</v>
      </c>
      <c r="AC283" s="3">
        <v>8</v>
      </c>
      <c r="AD283" s="3">
        <v>8</v>
      </c>
      <c r="AE283" s="3">
        <v>8</v>
      </c>
      <c r="AF283" s="3">
        <v>8</v>
      </c>
      <c r="AG283" s="3">
        <v>8</v>
      </c>
      <c r="AH283" s="3">
        <v>8</v>
      </c>
      <c r="AI283" s="3">
        <v>8</v>
      </c>
      <c r="AJ283" s="3">
        <v>8</v>
      </c>
      <c r="AK283" s="3">
        <v>8</v>
      </c>
      <c r="AL283" s="3">
        <v>8</v>
      </c>
      <c r="AM283" s="4"/>
    </row>
    <row r="284" spans="1:39">
      <c r="A284" s="23">
        <v>206</v>
      </c>
      <c r="B284" s="18" t="s">
        <v>357</v>
      </c>
      <c r="C284" s="3">
        <v>72</v>
      </c>
      <c r="D284" s="3">
        <v>74</v>
      </c>
      <c r="E284" s="3">
        <v>75</v>
      </c>
      <c r="F284" s="3">
        <v>75</v>
      </c>
      <c r="G284" s="3">
        <v>75</v>
      </c>
      <c r="H284" s="3">
        <v>75</v>
      </c>
      <c r="I284" s="3">
        <v>75</v>
      </c>
      <c r="J284" s="3">
        <v>76</v>
      </c>
      <c r="K284" s="3">
        <v>76</v>
      </c>
      <c r="L284" s="3">
        <v>76</v>
      </c>
      <c r="M284" s="3">
        <v>74</v>
      </c>
      <c r="N284" s="3">
        <v>73</v>
      </c>
      <c r="O284" s="3">
        <v>73</v>
      </c>
      <c r="P284" s="3">
        <v>72</v>
      </c>
      <c r="Q284" s="3">
        <v>73</v>
      </c>
      <c r="R284" s="3">
        <v>73</v>
      </c>
      <c r="S284" s="3">
        <v>74</v>
      </c>
      <c r="T284" s="3">
        <v>75</v>
      </c>
      <c r="U284" s="3">
        <v>76</v>
      </c>
      <c r="V284" s="3">
        <v>76</v>
      </c>
      <c r="W284" s="3">
        <v>76</v>
      </c>
      <c r="X284" s="3">
        <v>76</v>
      </c>
      <c r="Y284" s="3">
        <v>77</v>
      </c>
      <c r="Z284" s="3">
        <v>77</v>
      </c>
      <c r="AA284" s="3">
        <v>77</v>
      </c>
      <c r="AB284" s="3">
        <v>75</v>
      </c>
      <c r="AC284" s="3">
        <v>76</v>
      </c>
      <c r="AD284" s="3">
        <v>76</v>
      </c>
      <c r="AE284" s="3">
        <v>77</v>
      </c>
      <c r="AF284" s="3">
        <v>78</v>
      </c>
      <c r="AG284" s="3">
        <v>78</v>
      </c>
      <c r="AH284" s="3">
        <v>78</v>
      </c>
      <c r="AI284" s="3">
        <v>79</v>
      </c>
      <c r="AJ284" s="3">
        <v>79</v>
      </c>
      <c r="AK284" s="3">
        <v>79</v>
      </c>
      <c r="AL284" s="3">
        <v>78</v>
      </c>
      <c r="AM284" s="4"/>
    </row>
    <row r="285" spans="1:39">
      <c r="A285" s="23">
        <v>207</v>
      </c>
      <c r="B285" s="18" t="s">
        <v>358</v>
      </c>
      <c r="C285" s="3">
        <v>72</v>
      </c>
      <c r="D285" s="3">
        <v>72</v>
      </c>
      <c r="E285" s="3">
        <v>72</v>
      </c>
      <c r="F285" s="3">
        <v>73</v>
      </c>
      <c r="G285" s="3">
        <v>75</v>
      </c>
      <c r="H285" s="3">
        <v>75</v>
      </c>
      <c r="I285" s="3">
        <v>75</v>
      </c>
      <c r="J285" s="3">
        <v>75</v>
      </c>
      <c r="K285" s="3">
        <v>75</v>
      </c>
      <c r="L285" s="3">
        <v>75</v>
      </c>
      <c r="M285" s="3">
        <v>75</v>
      </c>
      <c r="N285" s="3">
        <v>76</v>
      </c>
      <c r="O285" s="3">
        <v>76</v>
      </c>
      <c r="P285" s="3">
        <v>74</v>
      </c>
      <c r="Q285" s="3">
        <v>74</v>
      </c>
      <c r="R285" s="3">
        <v>74</v>
      </c>
      <c r="S285" s="3">
        <v>74</v>
      </c>
      <c r="T285" s="3">
        <v>75</v>
      </c>
      <c r="U285" s="3">
        <v>75</v>
      </c>
      <c r="V285" s="3">
        <v>76</v>
      </c>
      <c r="W285" s="3">
        <v>76</v>
      </c>
      <c r="X285" s="3">
        <v>76</v>
      </c>
      <c r="Y285" s="3">
        <v>76</v>
      </c>
      <c r="Z285" s="3">
        <v>76</v>
      </c>
      <c r="AA285" s="3">
        <v>76</v>
      </c>
      <c r="AB285" s="3">
        <v>76</v>
      </c>
      <c r="AC285" s="3">
        <v>76</v>
      </c>
      <c r="AD285" s="3">
        <v>77</v>
      </c>
      <c r="AE285" s="3">
        <v>77</v>
      </c>
      <c r="AF285" s="3">
        <v>77</v>
      </c>
      <c r="AG285" s="3">
        <v>77</v>
      </c>
      <c r="AH285" s="3">
        <v>77</v>
      </c>
      <c r="AI285" s="3">
        <v>77</v>
      </c>
      <c r="AJ285" s="3">
        <v>77</v>
      </c>
      <c r="AK285" s="3">
        <v>77</v>
      </c>
      <c r="AL285" s="3">
        <v>76</v>
      </c>
      <c r="AM285" s="4"/>
    </row>
    <row r="286" spans="1:39">
      <c r="A286" s="23">
        <v>208</v>
      </c>
      <c r="B286" s="18" t="s">
        <v>359</v>
      </c>
      <c r="C286" s="3">
        <v>163</v>
      </c>
      <c r="D286" s="3">
        <v>163</v>
      </c>
      <c r="E286" s="3">
        <v>162</v>
      </c>
      <c r="F286" s="3">
        <v>163</v>
      </c>
      <c r="G286" s="3">
        <v>163</v>
      </c>
      <c r="H286" s="3">
        <v>163</v>
      </c>
      <c r="I286" s="3">
        <v>159</v>
      </c>
      <c r="J286" s="3">
        <v>161</v>
      </c>
      <c r="K286" s="3">
        <v>162</v>
      </c>
      <c r="L286" s="3">
        <v>159</v>
      </c>
      <c r="M286" s="3">
        <v>161</v>
      </c>
      <c r="N286" s="3">
        <v>161</v>
      </c>
      <c r="O286" s="3">
        <v>160</v>
      </c>
      <c r="P286" s="3">
        <v>164</v>
      </c>
      <c r="Q286" s="3">
        <v>164</v>
      </c>
      <c r="R286" s="3">
        <v>165</v>
      </c>
      <c r="S286" s="3">
        <v>165</v>
      </c>
      <c r="T286" s="3">
        <v>165</v>
      </c>
      <c r="U286" s="3">
        <v>165</v>
      </c>
      <c r="V286" s="3">
        <v>164</v>
      </c>
      <c r="W286" s="3">
        <v>165</v>
      </c>
      <c r="X286" s="3">
        <v>163</v>
      </c>
      <c r="Y286" s="3">
        <v>163</v>
      </c>
      <c r="Z286" s="3">
        <v>165</v>
      </c>
      <c r="AA286" s="3">
        <v>167</v>
      </c>
      <c r="AB286" s="3">
        <v>168</v>
      </c>
      <c r="AC286" s="3">
        <v>169</v>
      </c>
      <c r="AD286" s="3">
        <v>167</v>
      </c>
      <c r="AE286" s="3">
        <v>167</v>
      </c>
      <c r="AF286" s="3">
        <v>167</v>
      </c>
      <c r="AG286" s="3">
        <v>167</v>
      </c>
      <c r="AH286" s="3">
        <v>168</v>
      </c>
      <c r="AI286" s="3">
        <v>167</v>
      </c>
      <c r="AJ286" s="3">
        <v>167</v>
      </c>
      <c r="AK286" s="3">
        <v>167</v>
      </c>
      <c r="AL286" s="3">
        <v>168</v>
      </c>
      <c r="AM286" s="4"/>
    </row>
    <row r="287" spans="1:39">
      <c r="A287" s="23">
        <v>211</v>
      </c>
      <c r="B287" s="18" t="s">
        <v>360</v>
      </c>
      <c r="C287" s="3">
        <v>28</v>
      </c>
      <c r="D287" s="3">
        <v>28</v>
      </c>
      <c r="E287" s="3">
        <v>28</v>
      </c>
      <c r="F287" s="3">
        <v>28</v>
      </c>
      <c r="G287" s="3">
        <v>28</v>
      </c>
      <c r="H287" s="3">
        <v>28</v>
      </c>
      <c r="I287" s="3">
        <v>28</v>
      </c>
      <c r="J287" s="3">
        <v>28</v>
      </c>
      <c r="K287" s="3">
        <v>28</v>
      </c>
      <c r="L287" s="3">
        <v>28</v>
      </c>
      <c r="M287" s="3">
        <v>28</v>
      </c>
      <c r="N287" s="3">
        <v>28</v>
      </c>
      <c r="O287" s="3">
        <v>28</v>
      </c>
      <c r="P287" s="3">
        <v>28</v>
      </c>
      <c r="Q287" s="3">
        <v>28</v>
      </c>
      <c r="R287" s="3">
        <v>28</v>
      </c>
      <c r="S287" s="3">
        <v>28</v>
      </c>
      <c r="T287" s="3">
        <v>28</v>
      </c>
      <c r="U287" s="3">
        <v>28</v>
      </c>
      <c r="V287" s="3">
        <v>28</v>
      </c>
      <c r="W287" s="3">
        <v>28</v>
      </c>
      <c r="X287" s="3">
        <v>29</v>
      </c>
      <c r="Y287" s="3">
        <v>29</v>
      </c>
      <c r="Z287" s="3">
        <v>28</v>
      </c>
      <c r="AA287" s="3">
        <v>28</v>
      </c>
      <c r="AB287" s="3">
        <v>28</v>
      </c>
      <c r="AC287" s="3">
        <v>28</v>
      </c>
      <c r="AD287" s="3">
        <v>28</v>
      </c>
      <c r="AE287" s="3">
        <v>28</v>
      </c>
      <c r="AF287" s="3">
        <v>28</v>
      </c>
      <c r="AG287" s="3">
        <v>28</v>
      </c>
      <c r="AH287" s="3">
        <v>29</v>
      </c>
      <c r="AI287" s="3">
        <v>29</v>
      </c>
      <c r="AJ287" s="3">
        <v>29</v>
      </c>
      <c r="AK287" s="3">
        <v>27</v>
      </c>
      <c r="AL287" s="3">
        <v>27</v>
      </c>
      <c r="AM287" s="4"/>
    </row>
    <row r="288" spans="1:39">
      <c r="A288" s="23">
        <v>212</v>
      </c>
      <c r="B288" s="18" t="s">
        <v>361</v>
      </c>
      <c r="C288" s="3">
        <v>1</v>
      </c>
      <c r="D288" s="3">
        <v>1</v>
      </c>
      <c r="E288" s="3">
        <v>1</v>
      </c>
      <c r="F288" s="3">
        <v>1</v>
      </c>
      <c r="G288" s="3">
        <v>1</v>
      </c>
      <c r="H288" s="3">
        <v>1</v>
      </c>
      <c r="I288" s="3">
        <v>1</v>
      </c>
      <c r="J288" s="3">
        <v>1</v>
      </c>
      <c r="K288" s="3">
        <v>1</v>
      </c>
      <c r="L288" s="3">
        <v>1</v>
      </c>
      <c r="M288" s="3">
        <v>1</v>
      </c>
      <c r="N288" s="3">
        <v>1</v>
      </c>
      <c r="O288" s="3">
        <v>1</v>
      </c>
      <c r="P288" s="3">
        <v>1</v>
      </c>
      <c r="Q288" s="3">
        <v>1</v>
      </c>
      <c r="R288" s="3">
        <v>1</v>
      </c>
      <c r="S288" s="3">
        <v>1</v>
      </c>
      <c r="T288" s="3">
        <v>1</v>
      </c>
      <c r="U288" s="3">
        <v>1</v>
      </c>
      <c r="V288" s="3">
        <v>1</v>
      </c>
      <c r="W288" s="3">
        <v>1</v>
      </c>
      <c r="X288" s="3">
        <v>1</v>
      </c>
      <c r="Y288" s="3">
        <v>1</v>
      </c>
      <c r="Z288" s="3">
        <v>1</v>
      </c>
      <c r="AA288" s="3">
        <v>1</v>
      </c>
      <c r="AB288" s="3">
        <v>1</v>
      </c>
      <c r="AC288" s="3">
        <v>1</v>
      </c>
      <c r="AD288" s="3">
        <v>1</v>
      </c>
      <c r="AE288" s="3">
        <v>1</v>
      </c>
      <c r="AF288" s="3">
        <v>1</v>
      </c>
      <c r="AG288" s="3">
        <v>1</v>
      </c>
      <c r="AH288" s="3">
        <v>1</v>
      </c>
      <c r="AI288" s="3">
        <v>1</v>
      </c>
      <c r="AJ288" s="3">
        <v>1</v>
      </c>
      <c r="AK288" s="3">
        <v>1</v>
      </c>
      <c r="AL288" s="3">
        <v>1</v>
      </c>
      <c r="AM288" s="4"/>
    </row>
    <row r="289" spans="1:39">
      <c r="A289" s="23">
        <v>213</v>
      </c>
      <c r="B289" s="18" t="s">
        <v>362</v>
      </c>
      <c r="C289" s="3">
        <v>15</v>
      </c>
      <c r="D289" s="3">
        <v>15</v>
      </c>
      <c r="E289" s="3">
        <v>15</v>
      </c>
      <c r="F289" s="3">
        <v>15</v>
      </c>
      <c r="G289" s="3">
        <v>15</v>
      </c>
      <c r="H289" s="3">
        <v>15</v>
      </c>
      <c r="I289" s="3">
        <v>15</v>
      </c>
      <c r="J289" s="3">
        <v>15</v>
      </c>
      <c r="K289" s="3">
        <v>15</v>
      </c>
      <c r="L289" s="3">
        <v>15</v>
      </c>
      <c r="M289" s="3">
        <v>14</v>
      </c>
      <c r="N289" s="3">
        <v>14</v>
      </c>
      <c r="O289" s="3">
        <v>14</v>
      </c>
      <c r="P289" s="3">
        <v>14</v>
      </c>
      <c r="Q289" s="3">
        <v>14</v>
      </c>
      <c r="R289" s="3">
        <v>14</v>
      </c>
      <c r="S289" s="3">
        <v>14</v>
      </c>
      <c r="T289" s="3">
        <v>14</v>
      </c>
      <c r="U289" s="3">
        <v>14</v>
      </c>
      <c r="V289" s="3">
        <v>14</v>
      </c>
      <c r="W289" s="3">
        <v>14</v>
      </c>
      <c r="X289" s="3">
        <v>14</v>
      </c>
      <c r="Y289" s="3">
        <v>14</v>
      </c>
      <c r="Z289" s="3">
        <v>14</v>
      </c>
      <c r="AA289" s="3">
        <v>14</v>
      </c>
      <c r="AB289" s="3">
        <v>14</v>
      </c>
      <c r="AC289" s="3">
        <v>14</v>
      </c>
      <c r="AD289" s="3">
        <v>15</v>
      </c>
      <c r="AE289" s="3">
        <v>15</v>
      </c>
      <c r="AF289" s="3">
        <v>15</v>
      </c>
      <c r="AG289" s="3">
        <v>15</v>
      </c>
      <c r="AH289" s="3">
        <v>15</v>
      </c>
      <c r="AI289" s="3">
        <v>15</v>
      </c>
      <c r="AJ289" s="3">
        <v>15</v>
      </c>
      <c r="AK289" s="3">
        <v>15</v>
      </c>
      <c r="AL289" s="3">
        <v>15</v>
      </c>
      <c r="AM289" s="4"/>
    </row>
    <row r="290" spans="1:39">
      <c r="A290" s="23">
        <v>214</v>
      </c>
      <c r="B290" s="18" t="s">
        <v>363</v>
      </c>
      <c r="C290" s="3">
        <v>5</v>
      </c>
      <c r="D290" s="3">
        <v>5</v>
      </c>
      <c r="E290" s="3">
        <v>5</v>
      </c>
      <c r="F290" s="3">
        <v>5</v>
      </c>
      <c r="G290" s="3">
        <v>5</v>
      </c>
      <c r="H290" s="3">
        <v>5</v>
      </c>
      <c r="I290" s="3">
        <v>5</v>
      </c>
      <c r="J290" s="3">
        <v>5</v>
      </c>
      <c r="K290" s="3">
        <v>5</v>
      </c>
      <c r="L290" s="3">
        <v>5</v>
      </c>
      <c r="M290" s="3">
        <v>5</v>
      </c>
      <c r="N290" s="3">
        <v>5</v>
      </c>
      <c r="O290" s="3">
        <v>5</v>
      </c>
      <c r="P290" s="3">
        <v>5</v>
      </c>
      <c r="Q290" s="3">
        <v>5</v>
      </c>
      <c r="R290" s="3">
        <v>5</v>
      </c>
      <c r="S290" s="3">
        <v>5</v>
      </c>
      <c r="T290" s="3">
        <v>5</v>
      </c>
      <c r="U290" s="3">
        <v>5</v>
      </c>
      <c r="V290" s="3">
        <v>5</v>
      </c>
      <c r="W290" s="3">
        <v>5</v>
      </c>
      <c r="X290" s="3">
        <v>5</v>
      </c>
      <c r="Y290" s="3">
        <v>5</v>
      </c>
      <c r="Z290" s="3">
        <v>5</v>
      </c>
      <c r="AA290" s="3">
        <v>5</v>
      </c>
      <c r="AB290" s="3">
        <v>5</v>
      </c>
      <c r="AC290" s="3">
        <v>5</v>
      </c>
      <c r="AD290" s="3">
        <v>5</v>
      </c>
      <c r="AE290" s="3">
        <v>5</v>
      </c>
      <c r="AF290" s="3">
        <v>5</v>
      </c>
      <c r="AG290" s="3">
        <v>5</v>
      </c>
      <c r="AH290" s="3">
        <v>5</v>
      </c>
      <c r="AI290" s="3">
        <v>5</v>
      </c>
      <c r="AJ290" s="3">
        <v>5</v>
      </c>
      <c r="AK290" s="3">
        <v>5</v>
      </c>
      <c r="AL290" s="3">
        <v>5</v>
      </c>
      <c r="AM290" s="4"/>
    </row>
    <row r="291" spans="1:39">
      <c r="A291" s="23">
        <v>215</v>
      </c>
      <c r="B291" s="18" t="s">
        <v>364</v>
      </c>
      <c r="C291" s="3">
        <v>52</v>
      </c>
      <c r="D291" s="3">
        <v>52</v>
      </c>
      <c r="E291" s="3">
        <v>52</v>
      </c>
      <c r="F291" s="3">
        <v>52</v>
      </c>
      <c r="G291" s="3">
        <v>52</v>
      </c>
      <c r="H291" s="3">
        <v>52</v>
      </c>
      <c r="I291" s="3">
        <v>52</v>
      </c>
      <c r="J291" s="3">
        <v>52</v>
      </c>
      <c r="K291" s="3">
        <v>52</v>
      </c>
      <c r="L291" s="3">
        <v>52</v>
      </c>
      <c r="M291" s="3">
        <v>52</v>
      </c>
      <c r="N291" s="3">
        <v>53</v>
      </c>
      <c r="O291" s="3">
        <v>53</v>
      </c>
      <c r="P291" s="3">
        <v>53</v>
      </c>
      <c r="Q291" s="3">
        <v>53</v>
      </c>
      <c r="R291" s="3">
        <v>53</v>
      </c>
      <c r="S291" s="3">
        <v>53</v>
      </c>
      <c r="T291" s="3">
        <v>53</v>
      </c>
      <c r="U291" s="3">
        <v>53</v>
      </c>
      <c r="V291" s="3">
        <v>53</v>
      </c>
      <c r="W291" s="3">
        <v>52</v>
      </c>
      <c r="X291" s="3">
        <v>52</v>
      </c>
      <c r="Y291" s="3">
        <v>52</v>
      </c>
      <c r="Z291" s="3">
        <v>52</v>
      </c>
      <c r="AA291" s="3">
        <v>52</v>
      </c>
      <c r="AB291" s="3">
        <v>52</v>
      </c>
      <c r="AC291" s="3">
        <v>53</v>
      </c>
      <c r="AD291" s="3">
        <v>53</v>
      </c>
      <c r="AE291" s="3">
        <v>53</v>
      </c>
      <c r="AF291" s="3">
        <v>53</v>
      </c>
      <c r="AG291" s="3">
        <v>53</v>
      </c>
      <c r="AH291" s="3">
        <v>53</v>
      </c>
      <c r="AI291" s="3">
        <v>53</v>
      </c>
      <c r="AJ291" s="3">
        <v>53</v>
      </c>
      <c r="AK291" s="3">
        <v>53</v>
      </c>
      <c r="AL291" s="3">
        <v>53</v>
      </c>
      <c r="AM291" s="4"/>
    </row>
    <row r="292" spans="1:39">
      <c r="A292" s="23">
        <v>216</v>
      </c>
      <c r="B292" s="18" t="s">
        <v>365</v>
      </c>
      <c r="C292" s="3">
        <v>12</v>
      </c>
      <c r="D292" s="3">
        <v>12</v>
      </c>
      <c r="E292" s="3">
        <v>12</v>
      </c>
      <c r="F292" s="3">
        <v>12</v>
      </c>
      <c r="G292" s="3">
        <v>12</v>
      </c>
      <c r="H292" s="3">
        <v>12</v>
      </c>
      <c r="I292" s="3">
        <v>12</v>
      </c>
      <c r="J292" s="3">
        <v>12</v>
      </c>
      <c r="K292" s="3">
        <v>12</v>
      </c>
      <c r="L292" s="3">
        <v>12</v>
      </c>
      <c r="M292" s="3">
        <v>12</v>
      </c>
      <c r="N292" s="3">
        <v>12</v>
      </c>
      <c r="O292" s="3">
        <v>12</v>
      </c>
      <c r="P292" s="3">
        <v>12</v>
      </c>
      <c r="Q292" s="3">
        <v>12</v>
      </c>
      <c r="R292" s="3">
        <v>12</v>
      </c>
      <c r="S292" s="3">
        <v>12</v>
      </c>
      <c r="T292" s="3">
        <v>10</v>
      </c>
      <c r="U292" s="3">
        <v>10</v>
      </c>
      <c r="V292" s="3">
        <v>10</v>
      </c>
      <c r="W292" s="3">
        <v>10</v>
      </c>
      <c r="X292" s="3">
        <v>10</v>
      </c>
      <c r="Y292" s="3">
        <v>10</v>
      </c>
      <c r="Z292" s="3">
        <v>10</v>
      </c>
      <c r="AA292" s="3">
        <v>10</v>
      </c>
      <c r="AB292" s="3">
        <v>10</v>
      </c>
      <c r="AC292" s="3">
        <v>10</v>
      </c>
      <c r="AD292" s="3">
        <v>10</v>
      </c>
      <c r="AE292" s="3">
        <v>10</v>
      </c>
      <c r="AF292" s="3">
        <v>10</v>
      </c>
      <c r="AG292" s="3">
        <v>10</v>
      </c>
      <c r="AH292" s="3">
        <v>10</v>
      </c>
      <c r="AI292" s="3">
        <v>10</v>
      </c>
      <c r="AJ292" s="3">
        <v>10</v>
      </c>
      <c r="AK292" s="3">
        <v>10</v>
      </c>
      <c r="AL292" s="3">
        <v>11</v>
      </c>
      <c r="AM292" s="4"/>
    </row>
    <row r="293" spans="1:39">
      <c r="A293" s="23">
        <v>217</v>
      </c>
      <c r="B293" s="18" t="s">
        <v>366</v>
      </c>
      <c r="C293" s="3">
        <v>28</v>
      </c>
      <c r="D293" s="3">
        <v>28</v>
      </c>
      <c r="E293" s="3">
        <v>28</v>
      </c>
      <c r="F293" s="3">
        <v>28</v>
      </c>
      <c r="G293" s="3">
        <v>28</v>
      </c>
      <c r="H293" s="3">
        <v>28</v>
      </c>
      <c r="I293" s="3">
        <v>28</v>
      </c>
      <c r="J293" s="3">
        <v>28</v>
      </c>
      <c r="K293" s="3">
        <v>28</v>
      </c>
      <c r="L293" s="3">
        <v>28</v>
      </c>
      <c r="M293" s="3">
        <v>28</v>
      </c>
      <c r="N293" s="3">
        <v>28</v>
      </c>
      <c r="O293" s="3">
        <v>27</v>
      </c>
      <c r="P293" s="3">
        <v>28</v>
      </c>
      <c r="Q293" s="3">
        <v>28</v>
      </c>
      <c r="R293" s="3">
        <v>28</v>
      </c>
      <c r="S293" s="3">
        <v>28</v>
      </c>
      <c r="T293" s="3">
        <v>28</v>
      </c>
      <c r="U293" s="3">
        <v>28</v>
      </c>
      <c r="V293" s="3">
        <v>27</v>
      </c>
      <c r="W293" s="3">
        <v>27</v>
      </c>
      <c r="X293" s="3">
        <v>27</v>
      </c>
      <c r="Y293" s="3">
        <v>27</v>
      </c>
      <c r="Z293" s="3">
        <v>27</v>
      </c>
      <c r="AA293" s="3">
        <v>27</v>
      </c>
      <c r="AB293" s="3">
        <v>27</v>
      </c>
      <c r="AC293" s="3">
        <v>27</v>
      </c>
      <c r="AD293" s="3">
        <v>27</v>
      </c>
      <c r="AE293" s="3">
        <v>27</v>
      </c>
      <c r="AF293" s="3">
        <v>27</v>
      </c>
      <c r="AG293" s="3">
        <v>27</v>
      </c>
      <c r="AH293" s="3">
        <v>27</v>
      </c>
      <c r="AI293" s="3">
        <v>27</v>
      </c>
      <c r="AJ293" s="3">
        <v>27</v>
      </c>
      <c r="AK293" s="3">
        <v>27</v>
      </c>
      <c r="AL293" s="3">
        <v>27</v>
      </c>
      <c r="AM293" s="4"/>
    </row>
    <row r="294" spans="1:39">
      <c r="A294" s="23">
        <v>218</v>
      </c>
      <c r="B294" s="18" t="s">
        <v>367</v>
      </c>
      <c r="C294" s="3">
        <v>56</v>
      </c>
      <c r="D294" s="3">
        <v>56</v>
      </c>
      <c r="E294" s="3">
        <v>56</v>
      </c>
      <c r="F294" s="3">
        <v>56</v>
      </c>
      <c r="G294" s="3">
        <v>58</v>
      </c>
      <c r="H294" s="3">
        <v>58</v>
      </c>
      <c r="I294" s="3">
        <v>59</v>
      </c>
      <c r="J294" s="3">
        <v>60</v>
      </c>
      <c r="K294" s="3">
        <v>60</v>
      </c>
      <c r="L294" s="3">
        <v>60</v>
      </c>
      <c r="M294" s="3">
        <v>60</v>
      </c>
      <c r="N294" s="3">
        <v>60</v>
      </c>
      <c r="O294" s="3">
        <v>60</v>
      </c>
      <c r="P294" s="3">
        <v>60</v>
      </c>
      <c r="Q294" s="3">
        <v>60</v>
      </c>
      <c r="R294" s="3">
        <v>58</v>
      </c>
      <c r="S294" s="3">
        <v>57</v>
      </c>
      <c r="T294" s="3">
        <v>57</v>
      </c>
      <c r="U294" s="3">
        <v>58</v>
      </c>
      <c r="V294" s="3">
        <v>58</v>
      </c>
      <c r="W294" s="3">
        <v>57</v>
      </c>
      <c r="X294" s="3">
        <v>57</v>
      </c>
      <c r="Y294" s="3">
        <v>56</v>
      </c>
      <c r="Z294" s="3">
        <v>56</v>
      </c>
      <c r="AA294" s="3">
        <v>57</v>
      </c>
      <c r="AB294" s="3">
        <v>53</v>
      </c>
      <c r="AC294" s="3">
        <v>53</v>
      </c>
      <c r="AD294" s="3">
        <v>52</v>
      </c>
      <c r="AE294" s="3">
        <v>53</v>
      </c>
      <c r="AF294" s="3">
        <v>53</v>
      </c>
      <c r="AG294" s="3">
        <v>52</v>
      </c>
      <c r="AH294" s="3">
        <v>52</v>
      </c>
      <c r="AI294" s="3">
        <v>50</v>
      </c>
      <c r="AJ294" s="3">
        <v>51</v>
      </c>
      <c r="AK294" s="3">
        <v>51</v>
      </c>
      <c r="AL294" s="3">
        <v>52</v>
      </c>
      <c r="AM294" s="4"/>
    </row>
    <row r="295" spans="1:39">
      <c r="A295" s="23">
        <v>219</v>
      </c>
      <c r="B295" s="18" t="s">
        <v>368</v>
      </c>
      <c r="C295" s="3">
        <v>22</v>
      </c>
      <c r="D295" s="3">
        <v>24</v>
      </c>
      <c r="E295" s="3">
        <v>24</v>
      </c>
      <c r="F295" s="3">
        <v>24</v>
      </c>
      <c r="G295" s="3">
        <v>24</v>
      </c>
      <c r="H295" s="3">
        <v>24</v>
      </c>
      <c r="I295" s="3">
        <v>24</v>
      </c>
      <c r="J295" s="3">
        <v>24</v>
      </c>
      <c r="K295" s="3">
        <v>24</v>
      </c>
      <c r="L295" s="3">
        <v>24</v>
      </c>
      <c r="M295" s="3">
        <v>24</v>
      </c>
      <c r="N295" s="3">
        <v>23</v>
      </c>
      <c r="O295" s="3">
        <v>23</v>
      </c>
      <c r="P295" s="3">
        <v>23</v>
      </c>
      <c r="Q295" s="3">
        <v>23</v>
      </c>
      <c r="R295" s="3">
        <v>23</v>
      </c>
      <c r="S295" s="3">
        <v>23</v>
      </c>
      <c r="T295" s="3">
        <v>23</v>
      </c>
      <c r="U295" s="3">
        <v>23</v>
      </c>
      <c r="V295" s="3">
        <v>23</v>
      </c>
      <c r="W295" s="3">
        <v>23</v>
      </c>
      <c r="X295" s="3">
        <v>24</v>
      </c>
      <c r="Y295" s="3">
        <v>24</v>
      </c>
      <c r="Z295" s="3">
        <v>24</v>
      </c>
      <c r="AA295" s="3">
        <v>24</v>
      </c>
      <c r="AB295" s="3">
        <v>25</v>
      </c>
      <c r="AC295" s="3">
        <v>25</v>
      </c>
      <c r="AD295" s="3">
        <v>25</v>
      </c>
      <c r="AE295" s="3">
        <v>25</v>
      </c>
      <c r="AF295" s="3">
        <v>25</v>
      </c>
      <c r="AG295" s="3">
        <v>26</v>
      </c>
      <c r="AH295" s="3">
        <v>26</v>
      </c>
      <c r="AI295" s="3">
        <v>26</v>
      </c>
      <c r="AJ295" s="3">
        <v>26</v>
      </c>
      <c r="AK295" s="3">
        <v>26</v>
      </c>
      <c r="AL295" s="3">
        <v>26</v>
      </c>
      <c r="AM295" s="4"/>
    </row>
    <row r="296" spans="1:39">
      <c r="A296" s="23">
        <v>220</v>
      </c>
      <c r="B296" s="18" t="s">
        <v>369</v>
      </c>
      <c r="C296" s="3">
        <v>5</v>
      </c>
      <c r="D296" s="3">
        <v>5</v>
      </c>
      <c r="E296" s="3">
        <v>5</v>
      </c>
      <c r="F296" s="3">
        <v>5</v>
      </c>
      <c r="G296" s="3">
        <v>5</v>
      </c>
      <c r="H296" s="3">
        <v>5</v>
      </c>
      <c r="I296" s="3">
        <v>5</v>
      </c>
      <c r="J296" s="3">
        <v>5</v>
      </c>
      <c r="K296" s="3">
        <v>6</v>
      </c>
      <c r="L296" s="3">
        <v>6</v>
      </c>
      <c r="M296" s="3">
        <v>6</v>
      </c>
      <c r="N296" s="3">
        <v>6</v>
      </c>
      <c r="O296" s="3">
        <v>6</v>
      </c>
      <c r="P296" s="3">
        <v>7</v>
      </c>
      <c r="Q296" s="3">
        <v>7</v>
      </c>
      <c r="R296" s="3">
        <v>7</v>
      </c>
      <c r="S296" s="3">
        <v>7</v>
      </c>
      <c r="T296" s="3">
        <v>7</v>
      </c>
      <c r="U296" s="3">
        <v>7</v>
      </c>
      <c r="V296" s="3">
        <v>7</v>
      </c>
      <c r="W296" s="3">
        <v>7</v>
      </c>
      <c r="X296" s="3">
        <v>7</v>
      </c>
      <c r="Y296" s="3">
        <v>7</v>
      </c>
      <c r="Z296" s="3">
        <v>7</v>
      </c>
      <c r="AA296" s="3">
        <v>7</v>
      </c>
      <c r="AB296" s="3">
        <v>7</v>
      </c>
      <c r="AC296" s="3">
        <v>7</v>
      </c>
      <c r="AD296" s="3">
        <v>7</v>
      </c>
      <c r="AE296" s="3">
        <v>7</v>
      </c>
      <c r="AF296" s="3">
        <v>7</v>
      </c>
      <c r="AG296" s="3">
        <v>8</v>
      </c>
      <c r="AH296" s="3">
        <v>8</v>
      </c>
      <c r="AI296" s="3">
        <v>8</v>
      </c>
      <c r="AJ296" s="3">
        <v>8</v>
      </c>
      <c r="AK296" s="3">
        <v>8</v>
      </c>
      <c r="AL296" s="3">
        <v>8</v>
      </c>
      <c r="AM296" s="4"/>
    </row>
    <row r="297" spans="1:39">
      <c r="A297" s="23">
        <v>221</v>
      </c>
      <c r="B297" s="18" t="s">
        <v>370</v>
      </c>
      <c r="C297" s="3">
        <v>43</v>
      </c>
      <c r="D297" s="3">
        <v>43</v>
      </c>
      <c r="E297" s="3">
        <v>43</v>
      </c>
      <c r="F297" s="3">
        <v>43</v>
      </c>
      <c r="G297" s="3">
        <v>43</v>
      </c>
      <c r="H297" s="3">
        <v>43</v>
      </c>
      <c r="I297" s="3">
        <v>43</v>
      </c>
      <c r="J297" s="3">
        <v>43</v>
      </c>
      <c r="K297" s="3">
        <v>43</v>
      </c>
      <c r="L297" s="3">
        <v>43</v>
      </c>
      <c r="M297" s="3">
        <v>43</v>
      </c>
      <c r="N297" s="3">
        <v>42</v>
      </c>
      <c r="O297" s="3">
        <v>42</v>
      </c>
      <c r="P297" s="3">
        <v>42</v>
      </c>
      <c r="Q297" s="3">
        <v>42</v>
      </c>
      <c r="R297" s="3">
        <v>43</v>
      </c>
      <c r="S297" s="3">
        <v>43</v>
      </c>
      <c r="T297" s="3">
        <v>43</v>
      </c>
      <c r="U297" s="3">
        <v>43</v>
      </c>
      <c r="V297" s="3">
        <v>42</v>
      </c>
      <c r="W297" s="3">
        <v>41</v>
      </c>
      <c r="X297" s="3">
        <v>41</v>
      </c>
      <c r="Y297" s="3">
        <v>41</v>
      </c>
      <c r="Z297" s="3">
        <v>41</v>
      </c>
      <c r="AA297" s="3">
        <v>41</v>
      </c>
      <c r="AB297" s="3">
        <v>41</v>
      </c>
      <c r="AC297" s="3">
        <v>41</v>
      </c>
      <c r="AD297" s="3">
        <v>42</v>
      </c>
      <c r="AE297" s="3">
        <v>41</v>
      </c>
      <c r="AF297" s="3">
        <v>41</v>
      </c>
      <c r="AG297" s="3">
        <v>41</v>
      </c>
      <c r="AH297" s="3">
        <v>45</v>
      </c>
      <c r="AI297" s="3">
        <v>46</v>
      </c>
      <c r="AJ297" s="3">
        <v>46</v>
      </c>
      <c r="AK297" s="3">
        <v>47</v>
      </c>
      <c r="AL297" s="3">
        <v>44</v>
      </c>
      <c r="AM297" s="4"/>
    </row>
    <row r="298" spans="1:39">
      <c r="A298" s="23">
        <v>222</v>
      </c>
      <c r="B298" s="18" t="s">
        <v>371</v>
      </c>
      <c r="C298" s="3">
        <v>152</v>
      </c>
      <c r="D298" s="3">
        <v>152</v>
      </c>
      <c r="E298" s="3">
        <v>153</v>
      </c>
      <c r="F298" s="3">
        <v>156</v>
      </c>
      <c r="G298" s="3">
        <v>156</v>
      </c>
      <c r="H298" s="3">
        <v>157</v>
      </c>
      <c r="I298" s="3">
        <v>155</v>
      </c>
      <c r="J298" s="3">
        <v>156</v>
      </c>
      <c r="K298" s="3">
        <v>154</v>
      </c>
      <c r="L298" s="3">
        <v>154</v>
      </c>
      <c r="M298" s="3">
        <v>153</v>
      </c>
      <c r="N298" s="3">
        <v>153</v>
      </c>
      <c r="O298" s="3">
        <v>146</v>
      </c>
      <c r="P298" s="3">
        <v>144</v>
      </c>
      <c r="Q298" s="3">
        <v>144</v>
      </c>
      <c r="R298" s="3">
        <v>142</v>
      </c>
      <c r="S298" s="3">
        <v>142</v>
      </c>
      <c r="T298" s="3">
        <v>143</v>
      </c>
      <c r="U298" s="3">
        <v>144</v>
      </c>
      <c r="V298" s="3">
        <v>143</v>
      </c>
      <c r="W298" s="3">
        <v>142</v>
      </c>
      <c r="X298" s="3">
        <v>142</v>
      </c>
      <c r="Y298" s="3">
        <v>142</v>
      </c>
      <c r="Z298" s="3">
        <v>143</v>
      </c>
      <c r="AA298" s="3">
        <v>143</v>
      </c>
      <c r="AB298" s="3">
        <v>142</v>
      </c>
      <c r="AC298" s="3">
        <v>141</v>
      </c>
      <c r="AD298" s="3">
        <v>141</v>
      </c>
      <c r="AE298" s="3">
        <v>142</v>
      </c>
      <c r="AF298" s="3">
        <v>141</v>
      </c>
      <c r="AG298" s="3">
        <v>142</v>
      </c>
      <c r="AH298" s="3">
        <v>139</v>
      </c>
      <c r="AI298" s="3">
        <v>143</v>
      </c>
      <c r="AJ298" s="3">
        <v>145</v>
      </c>
      <c r="AK298" s="3">
        <v>145</v>
      </c>
      <c r="AL298" s="3">
        <v>145</v>
      </c>
      <c r="AM298" s="4"/>
    </row>
    <row r="299" spans="1:39">
      <c r="A299" s="23">
        <v>223</v>
      </c>
      <c r="B299" s="18" t="s">
        <v>372</v>
      </c>
      <c r="C299" s="3">
        <v>9</v>
      </c>
      <c r="D299" s="3">
        <v>9</v>
      </c>
      <c r="E299" s="3">
        <v>9</v>
      </c>
      <c r="F299" s="3">
        <v>9</v>
      </c>
      <c r="G299" s="3">
        <v>9</v>
      </c>
      <c r="H299" s="3">
        <v>9</v>
      </c>
      <c r="I299" s="3">
        <v>10</v>
      </c>
      <c r="J299" s="3">
        <v>10</v>
      </c>
      <c r="K299" s="3">
        <v>10</v>
      </c>
      <c r="L299" s="3">
        <v>10</v>
      </c>
      <c r="M299" s="3">
        <v>10</v>
      </c>
      <c r="N299" s="3">
        <v>10</v>
      </c>
      <c r="O299" s="3">
        <v>10</v>
      </c>
      <c r="P299" s="3">
        <v>10</v>
      </c>
      <c r="Q299" s="3">
        <v>10</v>
      </c>
      <c r="R299" s="3">
        <v>10</v>
      </c>
      <c r="S299" s="3">
        <v>10</v>
      </c>
      <c r="T299" s="3">
        <v>10</v>
      </c>
      <c r="U299" s="3">
        <v>10</v>
      </c>
      <c r="V299" s="3">
        <v>10</v>
      </c>
      <c r="W299" s="3">
        <v>10</v>
      </c>
      <c r="X299" s="3">
        <v>10</v>
      </c>
      <c r="Y299" s="3">
        <v>10</v>
      </c>
      <c r="Z299" s="3">
        <v>10</v>
      </c>
      <c r="AA299" s="3">
        <v>10</v>
      </c>
      <c r="AB299" s="3">
        <v>10</v>
      </c>
      <c r="AC299" s="3">
        <v>10</v>
      </c>
      <c r="AD299" s="3">
        <v>10</v>
      </c>
      <c r="AE299" s="3">
        <v>10</v>
      </c>
      <c r="AF299" s="3">
        <v>10</v>
      </c>
      <c r="AG299" s="3">
        <v>10</v>
      </c>
      <c r="AH299" s="3">
        <v>10</v>
      </c>
      <c r="AI299" s="3">
        <v>10</v>
      </c>
      <c r="AJ299" s="3">
        <v>10</v>
      </c>
      <c r="AK299" s="3">
        <v>10</v>
      </c>
      <c r="AL299" s="3">
        <v>10</v>
      </c>
      <c r="AM299" s="4"/>
    </row>
    <row r="300" spans="1:39">
      <c r="A300" s="23">
        <v>224</v>
      </c>
      <c r="B300" s="18" t="s">
        <v>373</v>
      </c>
      <c r="C300" s="3">
        <v>6</v>
      </c>
      <c r="D300" s="3">
        <v>7</v>
      </c>
      <c r="E300" s="3">
        <v>7</v>
      </c>
      <c r="F300" s="3">
        <v>7</v>
      </c>
      <c r="G300" s="3">
        <v>7</v>
      </c>
      <c r="H300" s="3">
        <v>7</v>
      </c>
      <c r="I300" s="3">
        <v>7</v>
      </c>
      <c r="J300" s="3">
        <v>7</v>
      </c>
      <c r="K300" s="3">
        <v>7</v>
      </c>
      <c r="L300" s="3">
        <v>7</v>
      </c>
      <c r="M300" s="3">
        <v>7</v>
      </c>
      <c r="N300" s="3">
        <v>7</v>
      </c>
      <c r="O300" s="3">
        <v>7</v>
      </c>
      <c r="P300" s="3">
        <v>7</v>
      </c>
      <c r="Q300" s="3">
        <v>7</v>
      </c>
      <c r="R300" s="3">
        <v>7</v>
      </c>
      <c r="S300" s="3">
        <v>7</v>
      </c>
      <c r="T300" s="3">
        <v>7</v>
      </c>
      <c r="U300" s="3">
        <v>7</v>
      </c>
      <c r="V300" s="3">
        <v>7</v>
      </c>
      <c r="W300" s="3">
        <v>7</v>
      </c>
      <c r="X300" s="3">
        <v>7</v>
      </c>
      <c r="Y300" s="3">
        <v>7</v>
      </c>
      <c r="Z300" s="3">
        <v>7</v>
      </c>
      <c r="AA300" s="3">
        <v>7</v>
      </c>
      <c r="AB300" s="3">
        <v>7</v>
      </c>
      <c r="AC300" s="3">
        <v>7</v>
      </c>
      <c r="AD300" s="3">
        <v>7</v>
      </c>
      <c r="AE300" s="3">
        <v>7</v>
      </c>
      <c r="AF300" s="3">
        <v>7</v>
      </c>
      <c r="AG300" s="3">
        <v>7</v>
      </c>
      <c r="AH300" s="3">
        <v>8</v>
      </c>
      <c r="AI300" s="3">
        <v>8</v>
      </c>
      <c r="AJ300" s="3">
        <v>8</v>
      </c>
      <c r="AK300" s="3">
        <v>8</v>
      </c>
      <c r="AL300" s="3">
        <v>8</v>
      </c>
      <c r="AM300" s="4"/>
    </row>
    <row r="301" spans="1:39">
      <c r="A301" s="23">
        <v>225</v>
      </c>
      <c r="B301" s="18" t="s">
        <v>374</v>
      </c>
      <c r="C301" s="3">
        <v>285</v>
      </c>
      <c r="D301" s="3">
        <v>287</v>
      </c>
      <c r="E301" s="3">
        <v>289</v>
      </c>
      <c r="F301" s="3">
        <v>291</v>
      </c>
      <c r="G301" s="3">
        <v>290</v>
      </c>
      <c r="H301" s="3">
        <v>289</v>
      </c>
      <c r="I301" s="3">
        <v>283</v>
      </c>
      <c r="J301" s="3">
        <v>282</v>
      </c>
      <c r="K301" s="3">
        <v>284</v>
      </c>
      <c r="L301" s="3">
        <v>285</v>
      </c>
      <c r="M301" s="3">
        <v>287</v>
      </c>
      <c r="N301" s="3">
        <v>289</v>
      </c>
      <c r="O301" s="3">
        <v>289</v>
      </c>
      <c r="P301" s="3">
        <v>287</v>
      </c>
      <c r="Q301" s="3">
        <v>286</v>
      </c>
      <c r="R301" s="3">
        <v>288</v>
      </c>
      <c r="S301" s="3">
        <v>287</v>
      </c>
      <c r="T301" s="3">
        <v>288</v>
      </c>
      <c r="U301" s="3">
        <v>288</v>
      </c>
      <c r="V301" s="3">
        <v>288</v>
      </c>
      <c r="W301" s="3">
        <v>291</v>
      </c>
      <c r="X301" s="3">
        <v>288</v>
      </c>
      <c r="Y301" s="3">
        <v>288</v>
      </c>
      <c r="Z301" s="3">
        <v>285</v>
      </c>
      <c r="AA301" s="3">
        <v>284</v>
      </c>
      <c r="AB301" s="3">
        <v>283</v>
      </c>
      <c r="AC301" s="3">
        <v>280</v>
      </c>
      <c r="AD301" s="3">
        <v>278</v>
      </c>
      <c r="AE301" s="3">
        <v>278</v>
      </c>
      <c r="AF301" s="3">
        <v>277</v>
      </c>
      <c r="AG301" s="3">
        <v>274</v>
      </c>
      <c r="AH301" s="3">
        <v>272</v>
      </c>
      <c r="AI301" s="3">
        <v>275</v>
      </c>
      <c r="AJ301" s="3">
        <v>277</v>
      </c>
      <c r="AK301" s="3">
        <v>271</v>
      </c>
      <c r="AL301" s="3">
        <v>269</v>
      </c>
      <c r="AM301" s="4"/>
    </row>
    <row r="302" spans="1:39">
      <c r="A302" s="23">
        <v>226</v>
      </c>
      <c r="B302" s="18" t="s">
        <v>375</v>
      </c>
      <c r="C302" s="3">
        <v>277</v>
      </c>
      <c r="D302" s="3">
        <v>275</v>
      </c>
      <c r="E302" s="3">
        <v>276</v>
      </c>
      <c r="F302" s="3">
        <v>276</v>
      </c>
      <c r="G302" s="3">
        <v>279</v>
      </c>
      <c r="H302" s="3">
        <v>282</v>
      </c>
      <c r="I302" s="3">
        <v>280</v>
      </c>
      <c r="J302" s="3">
        <v>279</v>
      </c>
      <c r="K302" s="3">
        <v>278</v>
      </c>
      <c r="L302" s="3">
        <v>279</v>
      </c>
      <c r="M302" s="3">
        <v>281</v>
      </c>
      <c r="N302" s="3">
        <v>277</v>
      </c>
      <c r="O302" s="3">
        <v>278</v>
      </c>
      <c r="P302" s="3">
        <v>270</v>
      </c>
      <c r="Q302" s="3">
        <v>265</v>
      </c>
      <c r="R302" s="3">
        <v>274</v>
      </c>
      <c r="S302" s="3">
        <v>273</v>
      </c>
      <c r="T302" s="3">
        <v>273</v>
      </c>
      <c r="U302" s="3">
        <v>272</v>
      </c>
      <c r="V302" s="3">
        <v>269</v>
      </c>
      <c r="W302" s="3">
        <v>271</v>
      </c>
      <c r="X302" s="3">
        <v>267</v>
      </c>
      <c r="Y302" s="3">
        <v>266</v>
      </c>
      <c r="Z302" s="3">
        <v>263</v>
      </c>
      <c r="AA302" s="3">
        <v>264</v>
      </c>
      <c r="AB302" s="3">
        <v>266</v>
      </c>
      <c r="AC302" s="3">
        <v>264</v>
      </c>
      <c r="AD302" s="3">
        <v>264</v>
      </c>
      <c r="AE302" s="3">
        <v>265</v>
      </c>
      <c r="AF302" s="3">
        <v>263</v>
      </c>
      <c r="AG302" s="3">
        <v>262</v>
      </c>
      <c r="AH302" s="3">
        <v>262</v>
      </c>
      <c r="AI302" s="3">
        <v>262</v>
      </c>
      <c r="AJ302" s="3">
        <v>263</v>
      </c>
      <c r="AK302" s="3">
        <v>263</v>
      </c>
      <c r="AL302" s="3">
        <v>257</v>
      </c>
      <c r="AM302" s="4"/>
    </row>
    <row r="303" spans="1:39">
      <c r="A303" s="23">
        <v>302</v>
      </c>
      <c r="B303" s="18" t="s">
        <v>376</v>
      </c>
      <c r="C303" s="3">
        <v>1</v>
      </c>
      <c r="D303" s="3">
        <v>1</v>
      </c>
      <c r="E303" s="3">
        <v>1</v>
      </c>
      <c r="F303" s="3">
        <v>1</v>
      </c>
      <c r="G303" s="3">
        <v>1</v>
      </c>
      <c r="H303" s="3">
        <v>1</v>
      </c>
      <c r="I303" s="3">
        <v>1</v>
      </c>
      <c r="J303" s="3">
        <v>1</v>
      </c>
      <c r="K303" s="3">
        <v>1</v>
      </c>
      <c r="L303" s="3">
        <v>1</v>
      </c>
      <c r="M303" s="3">
        <v>1</v>
      </c>
      <c r="N303" s="3">
        <v>1</v>
      </c>
      <c r="O303" s="3">
        <v>1</v>
      </c>
      <c r="P303" s="3">
        <v>1</v>
      </c>
      <c r="Q303" s="3">
        <v>1</v>
      </c>
      <c r="R303" s="3">
        <v>1</v>
      </c>
      <c r="S303" s="3">
        <v>1</v>
      </c>
      <c r="T303" s="3">
        <v>1</v>
      </c>
      <c r="U303" s="3">
        <v>1</v>
      </c>
      <c r="V303" s="3">
        <v>1</v>
      </c>
      <c r="W303" s="3">
        <v>1</v>
      </c>
      <c r="X303" s="3">
        <v>1</v>
      </c>
      <c r="Y303" s="3">
        <v>1</v>
      </c>
      <c r="Z303" s="3">
        <v>1</v>
      </c>
      <c r="AA303" s="3">
        <v>1</v>
      </c>
      <c r="AB303" s="3">
        <v>1</v>
      </c>
      <c r="AC303" s="3">
        <v>1</v>
      </c>
      <c r="AD303" s="3">
        <v>1</v>
      </c>
      <c r="AE303" s="3">
        <v>1</v>
      </c>
      <c r="AF303" s="3">
        <v>1</v>
      </c>
      <c r="AG303" s="3">
        <v>1</v>
      </c>
      <c r="AH303" s="3">
        <v>1</v>
      </c>
      <c r="AI303" s="3">
        <v>1</v>
      </c>
      <c r="AJ303" s="3">
        <v>1</v>
      </c>
      <c r="AK303" s="3">
        <v>1</v>
      </c>
      <c r="AL303" s="3">
        <v>1</v>
      </c>
      <c r="AM303" s="4"/>
    </row>
    <row r="304" spans="1:39">
      <c r="A304" s="23">
        <v>303</v>
      </c>
      <c r="B304" s="18" t="s">
        <v>377</v>
      </c>
      <c r="C304" s="3">
        <v>1</v>
      </c>
      <c r="D304" s="3">
        <v>1</v>
      </c>
      <c r="E304" s="3">
        <v>1</v>
      </c>
      <c r="F304" s="3">
        <v>1</v>
      </c>
      <c r="G304" s="3">
        <v>1</v>
      </c>
      <c r="H304" s="3">
        <v>1</v>
      </c>
      <c r="I304" s="3">
        <v>1</v>
      </c>
      <c r="J304" s="3">
        <v>1</v>
      </c>
      <c r="K304" s="3">
        <v>1</v>
      </c>
      <c r="L304" s="3">
        <v>1</v>
      </c>
      <c r="M304" s="3">
        <v>1</v>
      </c>
      <c r="N304" s="3">
        <v>1</v>
      </c>
      <c r="O304" s="3">
        <v>1</v>
      </c>
      <c r="P304" s="3">
        <v>1</v>
      </c>
      <c r="Q304" s="3">
        <v>1</v>
      </c>
      <c r="R304" s="3">
        <v>1</v>
      </c>
      <c r="S304" s="3">
        <v>1</v>
      </c>
      <c r="T304" s="3">
        <v>1</v>
      </c>
      <c r="U304" s="3">
        <v>1</v>
      </c>
      <c r="V304" s="3">
        <v>1</v>
      </c>
      <c r="W304" s="3">
        <v>1</v>
      </c>
      <c r="X304" s="3">
        <v>1</v>
      </c>
      <c r="Y304" s="3">
        <v>1</v>
      </c>
      <c r="Z304" s="3">
        <v>1</v>
      </c>
      <c r="AA304" s="3">
        <v>1</v>
      </c>
      <c r="AB304" s="3">
        <v>1</v>
      </c>
      <c r="AC304" s="3">
        <v>1</v>
      </c>
      <c r="AD304" s="3">
        <v>1</v>
      </c>
      <c r="AE304" s="3">
        <v>1</v>
      </c>
      <c r="AF304" s="3">
        <v>1</v>
      </c>
      <c r="AG304" s="3">
        <v>1</v>
      </c>
      <c r="AH304" s="3">
        <v>1</v>
      </c>
      <c r="AI304" s="3">
        <v>1</v>
      </c>
      <c r="AJ304" s="3">
        <v>1</v>
      </c>
      <c r="AK304" s="3">
        <v>1</v>
      </c>
      <c r="AL304" s="3">
        <v>1</v>
      </c>
      <c r="AM304" s="4"/>
    </row>
    <row r="305" spans="1:39">
      <c r="A305" s="23">
        <v>304</v>
      </c>
      <c r="B305" s="18" t="s">
        <v>378</v>
      </c>
      <c r="C305" s="3">
        <v>3</v>
      </c>
      <c r="D305" s="3">
        <v>3</v>
      </c>
      <c r="E305" s="3">
        <v>3</v>
      </c>
      <c r="F305" s="3">
        <v>3</v>
      </c>
      <c r="G305" s="3">
        <v>3</v>
      </c>
      <c r="H305" s="3">
        <v>3</v>
      </c>
      <c r="I305" s="3">
        <v>3</v>
      </c>
      <c r="J305" s="3">
        <v>3</v>
      </c>
      <c r="K305" s="3">
        <v>3</v>
      </c>
      <c r="L305" s="3">
        <v>3</v>
      </c>
      <c r="M305" s="3">
        <v>3</v>
      </c>
      <c r="N305" s="3">
        <v>3</v>
      </c>
      <c r="O305" s="3">
        <v>3</v>
      </c>
      <c r="P305" s="3">
        <v>3</v>
      </c>
      <c r="Q305" s="3">
        <v>3</v>
      </c>
      <c r="R305" s="3">
        <v>3</v>
      </c>
      <c r="S305" s="3">
        <v>3</v>
      </c>
      <c r="T305" s="3">
        <v>3</v>
      </c>
      <c r="U305" s="3">
        <v>3</v>
      </c>
      <c r="V305" s="3">
        <v>3</v>
      </c>
      <c r="W305" s="3">
        <v>3</v>
      </c>
      <c r="X305" s="3">
        <v>3</v>
      </c>
      <c r="Y305" s="3">
        <v>3</v>
      </c>
      <c r="Z305" s="3">
        <v>3</v>
      </c>
      <c r="AA305" s="3">
        <v>3</v>
      </c>
      <c r="AB305" s="3">
        <v>3</v>
      </c>
      <c r="AC305" s="3">
        <v>3</v>
      </c>
      <c r="AD305" s="3">
        <v>3</v>
      </c>
      <c r="AE305" s="3">
        <v>3</v>
      </c>
      <c r="AF305" s="3">
        <v>3</v>
      </c>
      <c r="AG305" s="3">
        <v>3</v>
      </c>
      <c r="AH305" s="3">
        <v>3</v>
      </c>
      <c r="AI305" s="3">
        <v>3</v>
      </c>
      <c r="AJ305" s="3">
        <v>3</v>
      </c>
      <c r="AK305" s="3">
        <v>3</v>
      </c>
      <c r="AL305" s="3">
        <v>3</v>
      </c>
      <c r="AM305" s="4"/>
    </row>
    <row r="306" spans="1:39">
      <c r="A306" s="23">
        <v>307</v>
      </c>
      <c r="B306" s="18" t="s">
        <v>379</v>
      </c>
      <c r="C306" s="3">
        <v>30</v>
      </c>
      <c r="D306" s="3">
        <v>30</v>
      </c>
      <c r="E306" s="3">
        <v>30</v>
      </c>
      <c r="F306" s="3">
        <v>30</v>
      </c>
      <c r="G306" s="3">
        <v>30</v>
      </c>
      <c r="H306" s="3">
        <v>28</v>
      </c>
      <c r="I306" s="3">
        <v>28</v>
      </c>
      <c r="J306" s="3">
        <v>28</v>
      </c>
      <c r="K306" s="3">
        <v>28</v>
      </c>
      <c r="L306" s="3">
        <v>28</v>
      </c>
      <c r="M306" s="3">
        <v>28</v>
      </c>
      <c r="N306" s="3">
        <v>28</v>
      </c>
      <c r="O306" s="3">
        <v>31</v>
      </c>
      <c r="P306" s="3">
        <v>31</v>
      </c>
      <c r="Q306" s="3">
        <v>31</v>
      </c>
      <c r="R306" s="3">
        <v>31</v>
      </c>
      <c r="S306" s="3">
        <v>31</v>
      </c>
      <c r="T306" s="3">
        <v>31</v>
      </c>
      <c r="U306" s="3">
        <v>31</v>
      </c>
      <c r="V306" s="3">
        <v>31</v>
      </c>
      <c r="W306" s="3">
        <v>31</v>
      </c>
      <c r="X306" s="3">
        <v>31</v>
      </c>
      <c r="Y306" s="3">
        <v>31</v>
      </c>
      <c r="Z306" s="3">
        <v>31</v>
      </c>
      <c r="AA306" s="3">
        <v>31</v>
      </c>
      <c r="AB306" s="3">
        <v>32</v>
      </c>
      <c r="AC306" s="3">
        <v>31</v>
      </c>
      <c r="AD306" s="3">
        <v>31</v>
      </c>
      <c r="AE306" s="3">
        <v>32</v>
      </c>
      <c r="AF306" s="3">
        <v>33</v>
      </c>
      <c r="AG306" s="3">
        <v>33</v>
      </c>
      <c r="AH306" s="3">
        <v>32</v>
      </c>
      <c r="AI306" s="3">
        <v>32</v>
      </c>
      <c r="AJ306" s="3">
        <v>32</v>
      </c>
      <c r="AK306" s="3">
        <v>32</v>
      </c>
      <c r="AL306" s="3">
        <v>32</v>
      </c>
      <c r="AM306" s="4"/>
    </row>
    <row r="307" spans="1:39">
      <c r="A307" s="23">
        <v>311</v>
      </c>
      <c r="B307" s="18" t="s">
        <v>380</v>
      </c>
      <c r="C307" s="3">
        <v>33</v>
      </c>
      <c r="D307" s="3">
        <v>33</v>
      </c>
      <c r="E307" s="3">
        <v>33</v>
      </c>
      <c r="F307" s="3">
        <v>33</v>
      </c>
      <c r="G307" s="3">
        <v>31</v>
      </c>
      <c r="H307" s="3">
        <v>31</v>
      </c>
      <c r="I307" s="3">
        <v>31</v>
      </c>
      <c r="J307" s="3">
        <v>29</v>
      </c>
      <c r="K307" s="3">
        <v>29</v>
      </c>
      <c r="L307" s="3">
        <v>29</v>
      </c>
      <c r="M307" s="3">
        <v>29</v>
      </c>
      <c r="N307" s="3">
        <v>29</v>
      </c>
      <c r="O307" s="3">
        <v>29</v>
      </c>
      <c r="P307" s="3">
        <v>29</v>
      </c>
      <c r="Q307" s="3">
        <v>29</v>
      </c>
      <c r="R307" s="3">
        <v>29</v>
      </c>
      <c r="S307" s="3">
        <v>29</v>
      </c>
      <c r="T307" s="3">
        <v>29</v>
      </c>
      <c r="U307" s="3">
        <v>29</v>
      </c>
      <c r="V307" s="3">
        <v>29</v>
      </c>
      <c r="W307" s="3">
        <v>29</v>
      </c>
      <c r="X307" s="3">
        <v>29</v>
      </c>
      <c r="Y307" s="3">
        <v>29</v>
      </c>
      <c r="Z307" s="3">
        <v>29</v>
      </c>
      <c r="AA307" s="3">
        <v>29</v>
      </c>
      <c r="AB307" s="3">
        <v>29</v>
      </c>
      <c r="AC307" s="3">
        <v>29</v>
      </c>
      <c r="AD307" s="3">
        <v>28</v>
      </c>
      <c r="AE307" s="3">
        <v>28</v>
      </c>
      <c r="AF307" s="3">
        <v>28</v>
      </c>
      <c r="AG307" s="3">
        <v>28</v>
      </c>
      <c r="AH307" s="3">
        <v>28</v>
      </c>
      <c r="AI307" s="3">
        <v>27</v>
      </c>
      <c r="AJ307" s="3">
        <v>27</v>
      </c>
      <c r="AK307" s="3">
        <v>27</v>
      </c>
      <c r="AL307" s="3">
        <v>27</v>
      </c>
      <c r="AM307" s="4"/>
    </row>
    <row r="308" spans="1:39">
      <c r="A308" s="23">
        <v>312</v>
      </c>
      <c r="B308" s="18" t="s">
        <v>381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2</v>
      </c>
      <c r="K308" s="3">
        <v>2</v>
      </c>
      <c r="L308" s="3">
        <v>2</v>
      </c>
      <c r="M308" s="3">
        <v>2</v>
      </c>
      <c r="N308" s="3">
        <v>2</v>
      </c>
      <c r="O308" s="3">
        <v>2</v>
      </c>
      <c r="P308" s="3">
        <v>2</v>
      </c>
      <c r="Q308" s="3">
        <v>2</v>
      </c>
      <c r="R308" s="3">
        <v>2</v>
      </c>
      <c r="S308" s="3">
        <v>2</v>
      </c>
      <c r="T308" s="3">
        <v>2</v>
      </c>
      <c r="U308" s="3">
        <v>2</v>
      </c>
      <c r="V308" s="3">
        <v>2</v>
      </c>
      <c r="W308" s="3">
        <v>2</v>
      </c>
      <c r="X308" s="3">
        <v>2</v>
      </c>
      <c r="Y308" s="3">
        <v>2</v>
      </c>
      <c r="Z308" s="3">
        <v>2</v>
      </c>
      <c r="AA308" s="3">
        <v>2</v>
      </c>
      <c r="AB308" s="3">
        <v>1</v>
      </c>
      <c r="AC308" s="3">
        <v>1</v>
      </c>
      <c r="AD308" s="3">
        <v>1</v>
      </c>
      <c r="AE308" s="3">
        <v>1</v>
      </c>
      <c r="AF308" s="3">
        <v>1</v>
      </c>
      <c r="AG308" s="3">
        <v>1</v>
      </c>
      <c r="AH308" s="3">
        <v>1</v>
      </c>
      <c r="AI308" s="3">
        <v>1</v>
      </c>
      <c r="AJ308" s="3">
        <v>1</v>
      </c>
      <c r="AK308" s="3">
        <v>1</v>
      </c>
      <c r="AL308" s="3">
        <v>1</v>
      </c>
      <c r="AM308" s="4"/>
    </row>
    <row r="309" spans="1:39">
      <c r="A309" s="23">
        <v>314</v>
      </c>
      <c r="B309" s="18" t="s">
        <v>382</v>
      </c>
      <c r="C309" s="3">
        <v>1</v>
      </c>
      <c r="D309" s="3">
        <v>1</v>
      </c>
      <c r="E309" s="3">
        <v>1</v>
      </c>
      <c r="F309" s="3">
        <v>1</v>
      </c>
      <c r="G309" s="3">
        <v>1</v>
      </c>
      <c r="H309" s="3">
        <v>1</v>
      </c>
      <c r="I309" s="3">
        <v>1</v>
      </c>
      <c r="J309" s="3">
        <v>1</v>
      </c>
      <c r="K309" s="3">
        <v>1</v>
      </c>
      <c r="L309" s="3">
        <v>1</v>
      </c>
      <c r="M309" s="3">
        <v>1</v>
      </c>
      <c r="N309" s="3">
        <v>1</v>
      </c>
      <c r="O309" s="3">
        <v>1</v>
      </c>
      <c r="P309" s="3">
        <v>1</v>
      </c>
      <c r="Q309" s="3">
        <v>1</v>
      </c>
      <c r="R309" s="3">
        <v>1</v>
      </c>
      <c r="S309" s="3">
        <v>1</v>
      </c>
      <c r="T309" s="3">
        <v>1</v>
      </c>
      <c r="U309" s="3">
        <v>1</v>
      </c>
      <c r="V309" s="3">
        <v>1</v>
      </c>
      <c r="W309" s="3">
        <v>1</v>
      </c>
      <c r="X309" s="3">
        <v>1</v>
      </c>
      <c r="Y309" s="3">
        <v>1</v>
      </c>
      <c r="Z309" s="3">
        <v>1</v>
      </c>
      <c r="AA309" s="3">
        <v>1</v>
      </c>
      <c r="AB309" s="3">
        <v>1</v>
      </c>
      <c r="AC309" s="3">
        <v>1</v>
      </c>
      <c r="AD309" s="3">
        <v>1</v>
      </c>
      <c r="AE309" s="3">
        <v>1</v>
      </c>
      <c r="AF309" s="3">
        <v>1</v>
      </c>
      <c r="AG309" s="3">
        <v>1</v>
      </c>
      <c r="AH309" s="3">
        <v>1</v>
      </c>
      <c r="AI309" s="3">
        <v>1</v>
      </c>
      <c r="AJ309" s="3">
        <v>1</v>
      </c>
      <c r="AK309" s="3">
        <v>1</v>
      </c>
      <c r="AL309" s="3">
        <v>1</v>
      </c>
      <c r="AM309" s="4"/>
    </row>
    <row r="310" spans="1:39">
      <c r="A310" s="23">
        <v>316</v>
      </c>
      <c r="B310" s="18" t="s">
        <v>383</v>
      </c>
      <c r="C310" s="3">
        <v>21</v>
      </c>
      <c r="D310" s="3">
        <v>20</v>
      </c>
      <c r="E310" s="3">
        <v>20</v>
      </c>
      <c r="F310" s="3">
        <v>20</v>
      </c>
      <c r="G310" s="3">
        <v>20</v>
      </c>
      <c r="H310" s="3">
        <v>21</v>
      </c>
      <c r="I310" s="3">
        <v>21</v>
      </c>
      <c r="J310" s="3">
        <v>21</v>
      </c>
      <c r="K310" s="3">
        <v>21</v>
      </c>
      <c r="L310" s="3">
        <v>21</v>
      </c>
      <c r="M310" s="3">
        <v>21</v>
      </c>
      <c r="N310" s="3">
        <v>21</v>
      </c>
      <c r="O310" s="3">
        <v>21</v>
      </c>
      <c r="P310" s="3">
        <v>21</v>
      </c>
      <c r="Q310" s="3">
        <v>21</v>
      </c>
      <c r="R310" s="3">
        <v>21</v>
      </c>
      <c r="S310" s="3">
        <v>21</v>
      </c>
      <c r="T310" s="3">
        <v>21</v>
      </c>
      <c r="U310" s="3">
        <v>20</v>
      </c>
      <c r="V310" s="3">
        <v>20</v>
      </c>
      <c r="W310" s="3">
        <v>20</v>
      </c>
      <c r="X310" s="3">
        <v>20</v>
      </c>
      <c r="Y310" s="3">
        <v>20</v>
      </c>
      <c r="Z310" s="3">
        <v>20</v>
      </c>
      <c r="AA310" s="3">
        <v>20</v>
      </c>
      <c r="AB310" s="3">
        <v>20</v>
      </c>
      <c r="AC310" s="3">
        <v>20</v>
      </c>
      <c r="AD310" s="3">
        <v>20</v>
      </c>
      <c r="AE310" s="3">
        <v>20</v>
      </c>
      <c r="AF310" s="3">
        <v>20</v>
      </c>
      <c r="AG310" s="3">
        <v>20</v>
      </c>
      <c r="AH310" s="3">
        <v>20</v>
      </c>
      <c r="AI310" s="3">
        <v>20</v>
      </c>
      <c r="AJ310" s="3">
        <v>20</v>
      </c>
      <c r="AK310" s="3">
        <v>22</v>
      </c>
      <c r="AL310" s="3">
        <v>23</v>
      </c>
      <c r="AM310" s="4"/>
    </row>
    <row r="311" spans="1:39">
      <c r="A311" s="23">
        <v>317</v>
      </c>
      <c r="B311" s="18" t="s">
        <v>384</v>
      </c>
      <c r="C311" s="3">
        <v>14</v>
      </c>
      <c r="D311" s="3">
        <v>14</v>
      </c>
      <c r="E311" s="3">
        <v>14</v>
      </c>
      <c r="F311" s="3">
        <v>14</v>
      </c>
      <c r="G311" s="3">
        <v>14</v>
      </c>
      <c r="H311" s="3">
        <v>14</v>
      </c>
      <c r="I311" s="3">
        <v>14</v>
      </c>
      <c r="J311" s="3">
        <v>14</v>
      </c>
      <c r="K311" s="3">
        <v>14</v>
      </c>
      <c r="L311" s="3">
        <v>14</v>
      </c>
      <c r="M311" s="3">
        <v>14</v>
      </c>
      <c r="N311" s="3">
        <v>14</v>
      </c>
      <c r="O311" s="3">
        <v>14</v>
      </c>
      <c r="P311" s="3">
        <v>14</v>
      </c>
      <c r="Q311" s="3">
        <v>14</v>
      </c>
      <c r="R311" s="3">
        <v>14</v>
      </c>
      <c r="S311" s="3">
        <v>15</v>
      </c>
      <c r="T311" s="3">
        <v>15</v>
      </c>
      <c r="U311" s="3">
        <v>15</v>
      </c>
      <c r="V311" s="3">
        <v>15</v>
      </c>
      <c r="W311" s="3">
        <v>15</v>
      </c>
      <c r="X311" s="3">
        <v>15</v>
      </c>
      <c r="Y311" s="3">
        <v>15</v>
      </c>
      <c r="Z311" s="3">
        <v>15</v>
      </c>
      <c r="AA311" s="3">
        <v>15</v>
      </c>
      <c r="AB311" s="3">
        <v>15</v>
      </c>
      <c r="AC311" s="3">
        <v>15</v>
      </c>
      <c r="AD311" s="3">
        <v>15</v>
      </c>
      <c r="AE311" s="3">
        <v>15</v>
      </c>
      <c r="AF311" s="3">
        <v>15</v>
      </c>
      <c r="AG311" s="3">
        <v>14</v>
      </c>
      <c r="AH311" s="3">
        <v>14</v>
      </c>
      <c r="AI311" s="3">
        <v>14</v>
      </c>
      <c r="AJ311" s="3">
        <v>14</v>
      </c>
      <c r="AK311" s="3">
        <v>14</v>
      </c>
      <c r="AL311" s="3">
        <v>14</v>
      </c>
      <c r="AM311" s="4"/>
    </row>
    <row r="312" spans="1:39">
      <c r="A312" s="23">
        <v>318</v>
      </c>
      <c r="B312" s="18" t="s">
        <v>385</v>
      </c>
      <c r="C312" s="3">
        <v>17</v>
      </c>
      <c r="D312" s="3">
        <v>17</v>
      </c>
      <c r="E312" s="3">
        <v>17</v>
      </c>
      <c r="F312" s="3">
        <v>17</v>
      </c>
      <c r="G312" s="3">
        <v>17</v>
      </c>
      <c r="H312" s="3">
        <v>17</v>
      </c>
      <c r="I312" s="3">
        <v>17</v>
      </c>
      <c r="J312" s="3">
        <v>17</v>
      </c>
      <c r="K312" s="3">
        <v>17</v>
      </c>
      <c r="L312" s="3">
        <v>17</v>
      </c>
      <c r="M312" s="3">
        <v>17</v>
      </c>
      <c r="N312" s="3">
        <v>17</v>
      </c>
      <c r="O312" s="3">
        <v>17</v>
      </c>
      <c r="P312" s="3">
        <v>17</v>
      </c>
      <c r="Q312" s="3">
        <v>15</v>
      </c>
      <c r="R312" s="3">
        <v>15</v>
      </c>
      <c r="S312" s="3">
        <v>15</v>
      </c>
      <c r="T312" s="3">
        <v>15</v>
      </c>
      <c r="U312" s="3">
        <v>15</v>
      </c>
      <c r="V312" s="3">
        <v>15</v>
      </c>
      <c r="W312" s="3">
        <v>15</v>
      </c>
      <c r="X312" s="3">
        <v>15</v>
      </c>
      <c r="Y312" s="3">
        <v>15</v>
      </c>
      <c r="Z312" s="3">
        <v>15</v>
      </c>
      <c r="AA312" s="3">
        <v>15</v>
      </c>
      <c r="AB312" s="3">
        <v>15</v>
      </c>
      <c r="AC312" s="3">
        <v>15</v>
      </c>
      <c r="AD312" s="3">
        <v>15</v>
      </c>
      <c r="AE312" s="3">
        <v>15</v>
      </c>
      <c r="AF312" s="3">
        <v>16</v>
      </c>
      <c r="AG312" s="3">
        <v>16</v>
      </c>
      <c r="AH312" s="3">
        <v>16</v>
      </c>
      <c r="AI312" s="3">
        <v>16</v>
      </c>
      <c r="AJ312" s="3">
        <v>16</v>
      </c>
      <c r="AK312" s="3">
        <v>16</v>
      </c>
      <c r="AL312" s="3">
        <v>16</v>
      </c>
      <c r="AM312" s="4"/>
    </row>
    <row r="313" spans="1:39">
      <c r="A313" s="23">
        <v>319</v>
      </c>
      <c r="B313" s="18" t="s">
        <v>386</v>
      </c>
      <c r="C313" s="3">
        <v>25</v>
      </c>
      <c r="D313" s="3">
        <v>25</v>
      </c>
      <c r="E313" s="3">
        <v>25</v>
      </c>
      <c r="F313" s="3">
        <v>24</v>
      </c>
      <c r="G313" s="3">
        <v>24</v>
      </c>
      <c r="H313" s="3">
        <v>24</v>
      </c>
      <c r="I313" s="3">
        <v>24</v>
      </c>
      <c r="J313" s="3">
        <v>24</v>
      </c>
      <c r="K313" s="3">
        <v>24</v>
      </c>
      <c r="L313" s="3">
        <v>24</v>
      </c>
      <c r="M313" s="3">
        <v>24</v>
      </c>
      <c r="N313" s="3">
        <v>24</v>
      </c>
      <c r="O313" s="3">
        <v>25</v>
      </c>
      <c r="P313" s="3">
        <v>25</v>
      </c>
      <c r="Q313" s="3">
        <v>25</v>
      </c>
      <c r="R313" s="3">
        <v>26</v>
      </c>
      <c r="S313" s="3">
        <v>26</v>
      </c>
      <c r="T313" s="3">
        <v>26</v>
      </c>
      <c r="U313" s="3">
        <v>26</v>
      </c>
      <c r="V313" s="3">
        <v>26</v>
      </c>
      <c r="W313" s="3">
        <v>26</v>
      </c>
      <c r="X313" s="3">
        <v>26</v>
      </c>
      <c r="Y313" s="3">
        <v>26</v>
      </c>
      <c r="Z313" s="3">
        <v>26</v>
      </c>
      <c r="AA313" s="3">
        <v>26</v>
      </c>
      <c r="AB313" s="3">
        <v>26</v>
      </c>
      <c r="AC313" s="3">
        <v>26</v>
      </c>
      <c r="AD313" s="3">
        <v>27</v>
      </c>
      <c r="AE313" s="3">
        <v>27</v>
      </c>
      <c r="AF313" s="3">
        <v>27</v>
      </c>
      <c r="AG313" s="3">
        <v>27</v>
      </c>
      <c r="AH313" s="3">
        <v>27</v>
      </c>
      <c r="AI313" s="3">
        <v>28</v>
      </c>
      <c r="AJ313" s="3">
        <v>28</v>
      </c>
      <c r="AK313" s="3">
        <v>28</v>
      </c>
      <c r="AL313" s="3">
        <v>28</v>
      </c>
      <c r="AM313" s="4"/>
    </row>
    <row r="314" spans="1:39">
      <c r="A314" s="23">
        <v>320</v>
      </c>
      <c r="B314" s="18" t="s">
        <v>387</v>
      </c>
      <c r="C314" s="3">
        <v>24</v>
      </c>
      <c r="D314" s="3">
        <v>24</v>
      </c>
      <c r="E314" s="3">
        <v>24</v>
      </c>
      <c r="F314" s="3">
        <v>24</v>
      </c>
      <c r="G314" s="3">
        <v>24</v>
      </c>
      <c r="H314" s="3">
        <v>24</v>
      </c>
      <c r="I314" s="3">
        <v>24</v>
      </c>
      <c r="J314" s="3">
        <v>24</v>
      </c>
      <c r="K314" s="3">
        <v>24</v>
      </c>
      <c r="L314" s="3">
        <v>24</v>
      </c>
      <c r="M314" s="3">
        <v>24</v>
      </c>
      <c r="N314" s="3">
        <v>24</v>
      </c>
      <c r="O314" s="3">
        <v>23</v>
      </c>
      <c r="P314" s="3">
        <v>23</v>
      </c>
      <c r="Q314" s="3">
        <v>23</v>
      </c>
      <c r="R314" s="3">
        <v>23</v>
      </c>
      <c r="S314" s="3">
        <v>23</v>
      </c>
      <c r="T314" s="3">
        <v>23</v>
      </c>
      <c r="U314" s="3">
        <v>24</v>
      </c>
      <c r="V314" s="3">
        <v>24</v>
      </c>
      <c r="W314" s="3">
        <v>24</v>
      </c>
      <c r="X314" s="3">
        <v>24</v>
      </c>
      <c r="Y314" s="3">
        <v>24</v>
      </c>
      <c r="Z314" s="3">
        <v>24</v>
      </c>
      <c r="AA314" s="3">
        <v>24</v>
      </c>
      <c r="AB314" s="3">
        <v>24</v>
      </c>
      <c r="AC314" s="3">
        <v>24</v>
      </c>
      <c r="AD314" s="3">
        <v>24</v>
      </c>
      <c r="AE314" s="3">
        <v>24</v>
      </c>
      <c r="AF314" s="3">
        <v>24</v>
      </c>
      <c r="AG314" s="3">
        <v>24</v>
      </c>
      <c r="AH314" s="3">
        <v>24</v>
      </c>
      <c r="AI314" s="3">
        <v>24</v>
      </c>
      <c r="AJ314" s="3">
        <v>24</v>
      </c>
      <c r="AK314" s="3">
        <v>24</v>
      </c>
      <c r="AL314" s="3">
        <v>24</v>
      </c>
      <c r="AM314" s="4"/>
    </row>
    <row r="315" spans="1:39">
      <c r="A315" s="23">
        <v>321</v>
      </c>
      <c r="B315" s="18" t="s">
        <v>388</v>
      </c>
      <c r="C315" s="3">
        <v>9</v>
      </c>
      <c r="D315" s="3">
        <v>11</v>
      </c>
      <c r="E315" s="3">
        <v>11</v>
      </c>
      <c r="F315" s="3">
        <v>11</v>
      </c>
      <c r="G315" s="3">
        <v>11</v>
      </c>
      <c r="H315" s="3">
        <v>11</v>
      </c>
      <c r="I315" s="3">
        <v>11</v>
      </c>
      <c r="J315" s="3">
        <v>10</v>
      </c>
      <c r="K315" s="3">
        <v>10</v>
      </c>
      <c r="L315" s="3">
        <v>10</v>
      </c>
      <c r="M315" s="3">
        <v>10</v>
      </c>
      <c r="N315" s="3">
        <v>10</v>
      </c>
      <c r="O315" s="3">
        <v>10</v>
      </c>
      <c r="P315" s="3">
        <v>11</v>
      </c>
      <c r="Q315" s="3">
        <v>11</v>
      </c>
      <c r="R315" s="3">
        <v>11</v>
      </c>
      <c r="S315" s="3">
        <v>11</v>
      </c>
      <c r="T315" s="3">
        <v>11</v>
      </c>
      <c r="U315" s="3">
        <v>11</v>
      </c>
      <c r="V315" s="3">
        <v>11</v>
      </c>
      <c r="W315" s="3">
        <v>11</v>
      </c>
      <c r="X315" s="3">
        <v>11</v>
      </c>
      <c r="Y315" s="3">
        <v>11</v>
      </c>
      <c r="Z315" s="3">
        <v>11</v>
      </c>
      <c r="AA315" s="3">
        <v>11</v>
      </c>
      <c r="AB315" s="3">
        <v>11</v>
      </c>
      <c r="AC315" s="3">
        <v>11</v>
      </c>
      <c r="AD315" s="3">
        <v>11</v>
      </c>
      <c r="AE315" s="3">
        <v>11</v>
      </c>
      <c r="AF315" s="3">
        <v>11</v>
      </c>
      <c r="AG315" s="3">
        <v>11</v>
      </c>
      <c r="AH315" s="3">
        <v>11</v>
      </c>
      <c r="AI315" s="3">
        <v>11</v>
      </c>
      <c r="AJ315" s="3">
        <v>11</v>
      </c>
      <c r="AK315" s="3">
        <v>11</v>
      </c>
      <c r="AL315" s="3">
        <v>11</v>
      </c>
      <c r="AM315" s="4"/>
    </row>
    <row r="316" spans="1:39">
      <c r="A316" s="23">
        <v>322</v>
      </c>
      <c r="B316" s="18" t="s">
        <v>389</v>
      </c>
      <c r="C316" s="3">
        <v>13</v>
      </c>
      <c r="D316" s="3">
        <v>13</v>
      </c>
      <c r="E316" s="3">
        <v>13</v>
      </c>
      <c r="F316" s="3">
        <v>13</v>
      </c>
      <c r="G316" s="3">
        <v>13</v>
      </c>
      <c r="H316" s="3">
        <v>13</v>
      </c>
      <c r="I316" s="3">
        <v>13</v>
      </c>
      <c r="J316" s="3">
        <v>13</v>
      </c>
      <c r="K316" s="3">
        <v>13</v>
      </c>
      <c r="L316" s="3">
        <v>13</v>
      </c>
      <c r="M316" s="3">
        <v>13</v>
      </c>
      <c r="N316" s="3">
        <v>13</v>
      </c>
      <c r="O316" s="3">
        <v>13</v>
      </c>
      <c r="P316" s="3">
        <v>12</v>
      </c>
      <c r="Q316" s="3">
        <v>12</v>
      </c>
      <c r="R316" s="3">
        <v>11</v>
      </c>
      <c r="S316" s="3">
        <v>11</v>
      </c>
      <c r="T316" s="3">
        <v>12</v>
      </c>
      <c r="U316" s="3">
        <v>12</v>
      </c>
      <c r="V316" s="3">
        <v>12</v>
      </c>
      <c r="W316" s="3">
        <v>12</v>
      </c>
      <c r="X316" s="3">
        <v>12</v>
      </c>
      <c r="Y316" s="3">
        <v>12</v>
      </c>
      <c r="Z316" s="3">
        <v>12</v>
      </c>
      <c r="AA316" s="3">
        <v>13</v>
      </c>
      <c r="AB316" s="3">
        <v>13</v>
      </c>
      <c r="AC316" s="3">
        <v>13</v>
      </c>
      <c r="AD316" s="3">
        <v>13</v>
      </c>
      <c r="AE316" s="3">
        <v>13</v>
      </c>
      <c r="AF316" s="3">
        <v>13</v>
      </c>
      <c r="AG316" s="3">
        <v>13</v>
      </c>
      <c r="AH316" s="3">
        <v>15</v>
      </c>
      <c r="AI316" s="3">
        <v>15</v>
      </c>
      <c r="AJ316" s="3">
        <v>15</v>
      </c>
      <c r="AK316" s="3">
        <v>15</v>
      </c>
      <c r="AL316" s="3">
        <v>15</v>
      </c>
      <c r="AM316" s="4"/>
    </row>
    <row r="317" spans="1:39">
      <c r="A317" s="23">
        <v>323</v>
      </c>
      <c r="B317" s="18" t="s">
        <v>390</v>
      </c>
      <c r="C317" s="3">
        <v>22</v>
      </c>
      <c r="D317" s="3">
        <v>22</v>
      </c>
      <c r="E317" s="3">
        <v>22</v>
      </c>
      <c r="F317" s="3">
        <v>22</v>
      </c>
      <c r="G317" s="3">
        <v>22</v>
      </c>
      <c r="H317" s="3">
        <v>22</v>
      </c>
      <c r="I317" s="3">
        <v>22</v>
      </c>
      <c r="J317" s="3">
        <v>22</v>
      </c>
      <c r="K317" s="3">
        <v>22</v>
      </c>
      <c r="L317" s="3">
        <v>22</v>
      </c>
      <c r="M317" s="3">
        <v>22</v>
      </c>
      <c r="N317" s="3">
        <v>23</v>
      </c>
      <c r="O317" s="3">
        <v>23</v>
      </c>
      <c r="P317" s="3">
        <v>23</v>
      </c>
      <c r="Q317" s="3">
        <v>23</v>
      </c>
      <c r="R317" s="3">
        <v>22</v>
      </c>
      <c r="S317" s="3">
        <v>22</v>
      </c>
      <c r="T317" s="3">
        <v>22</v>
      </c>
      <c r="U317" s="3">
        <v>22</v>
      </c>
      <c r="V317" s="3">
        <v>22</v>
      </c>
      <c r="W317" s="3">
        <v>22</v>
      </c>
      <c r="X317" s="3">
        <v>22</v>
      </c>
      <c r="Y317" s="3">
        <v>22</v>
      </c>
      <c r="Z317" s="3">
        <v>22</v>
      </c>
      <c r="AA317" s="3">
        <v>22</v>
      </c>
      <c r="AB317" s="3">
        <v>22</v>
      </c>
      <c r="AC317" s="3">
        <v>22</v>
      </c>
      <c r="AD317" s="3">
        <v>22</v>
      </c>
      <c r="AE317" s="3">
        <v>22</v>
      </c>
      <c r="AF317" s="3">
        <v>22</v>
      </c>
      <c r="AG317" s="3">
        <v>23</v>
      </c>
      <c r="AH317" s="3">
        <v>23</v>
      </c>
      <c r="AI317" s="3">
        <v>23</v>
      </c>
      <c r="AJ317" s="3">
        <v>24</v>
      </c>
      <c r="AK317" s="3">
        <v>24</v>
      </c>
      <c r="AL317" s="3">
        <v>24</v>
      </c>
      <c r="AM317" s="4"/>
    </row>
    <row r="318" spans="1:39">
      <c r="A318" s="23">
        <v>324</v>
      </c>
      <c r="B318" s="18" t="s">
        <v>391</v>
      </c>
      <c r="C318" s="3">
        <v>281</v>
      </c>
      <c r="D318" s="3">
        <v>283</v>
      </c>
      <c r="E318" s="3">
        <v>283</v>
      </c>
      <c r="F318" s="3">
        <v>283</v>
      </c>
      <c r="G318" s="3">
        <v>285</v>
      </c>
      <c r="H318" s="3">
        <v>283</v>
      </c>
      <c r="I318" s="3">
        <v>283</v>
      </c>
      <c r="J318" s="3">
        <v>285</v>
      </c>
      <c r="K318" s="3">
        <v>286</v>
      </c>
      <c r="L318" s="3">
        <v>288</v>
      </c>
      <c r="M318" s="3">
        <v>287</v>
      </c>
      <c r="N318" s="3">
        <v>287</v>
      </c>
      <c r="O318" s="3">
        <v>289</v>
      </c>
      <c r="P318" s="3">
        <v>288</v>
      </c>
      <c r="Q318" s="3">
        <v>291</v>
      </c>
      <c r="R318" s="3">
        <v>290</v>
      </c>
      <c r="S318" s="3">
        <v>290</v>
      </c>
      <c r="T318" s="3">
        <v>288</v>
      </c>
      <c r="U318" s="3">
        <v>289</v>
      </c>
      <c r="V318" s="3">
        <v>288</v>
      </c>
      <c r="W318" s="3">
        <v>293</v>
      </c>
      <c r="X318" s="3">
        <v>296</v>
      </c>
      <c r="Y318" s="3">
        <v>298</v>
      </c>
      <c r="Z318" s="3">
        <v>297</v>
      </c>
      <c r="AA318" s="3">
        <v>299</v>
      </c>
      <c r="AB318" s="3">
        <v>292</v>
      </c>
      <c r="AC318" s="3">
        <v>292</v>
      </c>
      <c r="AD318" s="3">
        <v>289</v>
      </c>
      <c r="AE318" s="3">
        <v>288</v>
      </c>
      <c r="AF318" s="3">
        <v>290</v>
      </c>
      <c r="AG318" s="3">
        <v>291</v>
      </c>
      <c r="AH318" s="3">
        <v>292</v>
      </c>
      <c r="AI318" s="3">
        <v>291</v>
      </c>
      <c r="AJ318" s="3">
        <v>294</v>
      </c>
      <c r="AK318" s="3">
        <v>298</v>
      </c>
      <c r="AL318" s="3">
        <v>301</v>
      </c>
      <c r="AM318" s="4"/>
    </row>
    <row r="319" spans="1:39">
      <c r="A319" s="23">
        <v>325</v>
      </c>
      <c r="B319" s="18" t="s">
        <v>392</v>
      </c>
      <c r="C319" s="3">
        <v>13</v>
      </c>
      <c r="D319" s="3">
        <v>13</v>
      </c>
      <c r="E319" s="3">
        <v>13</v>
      </c>
      <c r="F319" s="3">
        <v>13</v>
      </c>
      <c r="G319" s="3">
        <v>13</v>
      </c>
      <c r="H319" s="3">
        <v>12</v>
      </c>
      <c r="I319" s="3">
        <v>12</v>
      </c>
      <c r="J319" s="3">
        <v>12</v>
      </c>
      <c r="K319" s="3">
        <v>12</v>
      </c>
      <c r="L319" s="3">
        <v>12</v>
      </c>
      <c r="M319" s="3">
        <v>12</v>
      </c>
      <c r="N319" s="3">
        <v>12</v>
      </c>
      <c r="O319" s="3">
        <v>12</v>
      </c>
      <c r="P319" s="3">
        <v>12</v>
      </c>
      <c r="Q319" s="3">
        <v>12</v>
      </c>
      <c r="R319" s="3">
        <v>12</v>
      </c>
      <c r="S319" s="3">
        <v>12</v>
      </c>
      <c r="T319" s="3">
        <v>12</v>
      </c>
      <c r="U319" s="3">
        <v>12</v>
      </c>
      <c r="V319" s="3">
        <v>12</v>
      </c>
      <c r="W319" s="3">
        <v>12</v>
      </c>
      <c r="X319" s="3">
        <v>12</v>
      </c>
      <c r="Y319" s="3">
        <v>12</v>
      </c>
      <c r="Z319" s="3">
        <v>12</v>
      </c>
      <c r="AA319" s="3">
        <v>12</v>
      </c>
      <c r="AB319" s="3">
        <v>12</v>
      </c>
      <c r="AC319" s="3">
        <v>12</v>
      </c>
      <c r="AD319" s="3">
        <v>12</v>
      </c>
      <c r="AE319" s="3">
        <v>12</v>
      </c>
      <c r="AF319" s="3">
        <v>12</v>
      </c>
      <c r="AG319" s="3">
        <v>12</v>
      </c>
      <c r="AH319" s="3">
        <v>12</v>
      </c>
      <c r="AI319" s="3">
        <v>12</v>
      </c>
      <c r="AJ319" s="3">
        <v>12</v>
      </c>
      <c r="AK319" s="3">
        <v>13</v>
      </c>
      <c r="AL319" s="3">
        <v>13</v>
      </c>
      <c r="AM319" s="4"/>
    </row>
    <row r="320" spans="1:39">
      <c r="A320" s="23">
        <v>326</v>
      </c>
      <c r="B320" s="18" t="s">
        <v>393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  <c r="Q320" s="3">
        <v>0</v>
      </c>
      <c r="R320" s="3">
        <v>0</v>
      </c>
      <c r="S320" s="3">
        <v>0</v>
      </c>
      <c r="T320" s="3">
        <v>0</v>
      </c>
      <c r="U320" s="3">
        <v>0</v>
      </c>
      <c r="V320" s="3">
        <v>0</v>
      </c>
      <c r="W320" s="3">
        <v>0</v>
      </c>
      <c r="X320" s="3">
        <v>0</v>
      </c>
      <c r="Y320" s="3">
        <v>0</v>
      </c>
      <c r="Z320" s="3">
        <v>0</v>
      </c>
      <c r="AA320" s="3">
        <v>1</v>
      </c>
      <c r="AB320" s="3">
        <v>1</v>
      </c>
      <c r="AC320" s="3">
        <v>1</v>
      </c>
      <c r="AD320" s="3">
        <v>1</v>
      </c>
      <c r="AE320" s="3">
        <v>1</v>
      </c>
      <c r="AF320" s="3">
        <v>1</v>
      </c>
      <c r="AG320" s="3">
        <v>1</v>
      </c>
      <c r="AH320" s="3">
        <v>1</v>
      </c>
      <c r="AI320" s="3">
        <v>2</v>
      </c>
      <c r="AJ320" s="3">
        <v>2</v>
      </c>
      <c r="AK320" s="3">
        <v>2</v>
      </c>
      <c r="AL320" s="3">
        <v>2</v>
      </c>
      <c r="AM320" s="4"/>
    </row>
    <row r="321" spans="1:39">
      <c r="A321" s="23">
        <v>327</v>
      </c>
      <c r="B321" s="18" t="s">
        <v>394</v>
      </c>
      <c r="C321" s="3">
        <v>160</v>
      </c>
      <c r="D321" s="3">
        <v>158</v>
      </c>
      <c r="E321" s="3">
        <v>161</v>
      </c>
      <c r="F321" s="3">
        <v>160</v>
      </c>
      <c r="G321" s="3">
        <v>157</v>
      </c>
      <c r="H321" s="3">
        <v>155</v>
      </c>
      <c r="I321" s="3">
        <v>155</v>
      </c>
      <c r="J321" s="3">
        <v>155</v>
      </c>
      <c r="K321" s="3">
        <v>156</v>
      </c>
      <c r="L321" s="3">
        <v>156</v>
      </c>
      <c r="M321" s="3">
        <v>156</v>
      </c>
      <c r="N321" s="3">
        <v>149</v>
      </c>
      <c r="O321" s="3">
        <v>150</v>
      </c>
      <c r="P321" s="3">
        <v>147</v>
      </c>
      <c r="Q321" s="3">
        <v>148</v>
      </c>
      <c r="R321" s="3">
        <v>147</v>
      </c>
      <c r="S321" s="3">
        <v>145</v>
      </c>
      <c r="T321" s="3">
        <v>144</v>
      </c>
      <c r="U321" s="3">
        <v>148</v>
      </c>
      <c r="V321" s="3">
        <v>145</v>
      </c>
      <c r="W321" s="3">
        <v>143</v>
      </c>
      <c r="X321" s="3">
        <v>143</v>
      </c>
      <c r="Y321" s="3">
        <v>143</v>
      </c>
      <c r="Z321" s="3">
        <v>144</v>
      </c>
      <c r="AA321" s="3">
        <v>146</v>
      </c>
      <c r="AB321" s="3">
        <v>145</v>
      </c>
      <c r="AC321" s="3">
        <v>144</v>
      </c>
      <c r="AD321" s="3">
        <v>143</v>
      </c>
      <c r="AE321" s="3">
        <v>144</v>
      </c>
      <c r="AF321" s="3">
        <v>144</v>
      </c>
      <c r="AG321" s="3">
        <v>144</v>
      </c>
      <c r="AH321" s="3">
        <v>143</v>
      </c>
      <c r="AI321" s="3">
        <v>142</v>
      </c>
      <c r="AJ321" s="3">
        <v>141</v>
      </c>
      <c r="AK321" s="3">
        <v>142</v>
      </c>
      <c r="AL321" s="3">
        <v>145</v>
      </c>
      <c r="AM321" s="4"/>
    </row>
    <row r="322" spans="1:39">
      <c r="A322" s="23">
        <v>328</v>
      </c>
      <c r="B322" s="18" t="s">
        <v>395</v>
      </c>
      <c r="C322" s="3">
        <v>24</v>
      </c>
      <c r="D322" s="3">
        <v>24</v>
      </c>
      <c r="E322" s="3">
        <v>24</v>
      </c>
      <c r="F322" s="3">
        <v>25</v>
      </c>
      <c r="G322" s="3">
        <v>25</v>
      </c>
      <c r="H322" s="3">
        <v>25</v>
      </c>
      <c r="I322" s="3">
        <v>25</v>
      </c>
      <c r="J322" s="3">
        <v>25</v>
      </c>
      <c r="K322" s="3">
        <v>25</v>
      </c>
      <c r="L322" s="3">
        <v>25</v>
      </c>
      <c r="M322" s="3">
        <v>25</v>
      </c>
      <c r="N322" s="3">
        <v>25</v>
      </c>
      <c r="O322" s="3">
        <v>25</v>
      </c>
      <c r="P322" s="3">
        <v>25</v>
      </c>
      <c r="Q322" s="3">
        <v>25</v>
      </c>
      <c r="R322" s="3">
        <v>25</v>
      </c>
      <c r="S322" s="3">
        <v>25</v>
      </c>
      <c r="T322" s="3">
        <v>25</v>
      </c>
      <c r="U322" s="3">
        <v>25</v>
      </c>
      <c r="V322" s="3">
        <v>25</v>
      </c>
      <c r="W322" s="3">
        <v>25</v>
      </c>
      <c r="X322" s="3">
        <v>25</v>
      </c>
      <c r="Y322" s="3">
        <v>24</v>
      </c>
      <c r="Z322" s="3">
        <v>25</v>
      </c>
      <c r="AA322" s="3">
        <v>25</v>
      </c>
      <c r="AB322" s="3">
        <v>25</v>
      </c>
      <c r="AC322" s="3">
        <v>26</v>
      </c>
      <c r="AD322" s="3">
        <v>26</v>
      </c>
      <c r="AE322" s="3">
        <v>26</v>
      </c>
      <c r="AF322" s="3">
        <v>26</v>
      </c>
      <c r="AG322" s="3">
        <v>26</v>
      </c>
      <c r="AH322" s="3">
        <v>26</v>
      </c>
      <c r="AI322" s="3">
        <v>26</v>
      </c>
      <c r="AJ322" s="3">
        <v>26</v>
      </c>
      <c r="AK322" s="3">
        <v>26</v>
      </c>
      <c r="AL322" s="3">
        <v>26</v>
      </c>
      <c r="AM322" s="4"/>
    </row>
    <row r="323" spans="1:39">
      <c r="A323" s="23">
        <v>329</v>
      </c>
      <c r="B323" s="18" t="s">
        <v>396</v>
      </c>
      <c r="C323" s="3">
        <v>31</v>
      </c>
      <c r="D323" s="3">
        <v>31</v>
      </c>
      <c r="E323" s="3">
        <v>31</v>
      </c>
      <c r="F323" s="3">
        <v>31</v>
      </c>
      <c r="G323" s="3">
        <v>31</v>
      </c>
      <c r="H323" s="3">
        <v>31</v>
      </c>
      <c r="I323" s="3">
        <v>31</v>
      </c>
      <c r="J323" s="3">
        <v>32</v>
      </c>
      <c r="K323" s="3">
        <v>32</v>
      </c>
      <c r="L323" s="3">
        <v>32</v>
      </c>
      <c r="M323" s="3">
        <v>32</v>
      </c>
      <c r="N323" s="3">
        <v>32</v>
      </c>
      <c r="O323" s="3">
        <v>32</v>
      </c>
      <c r="P323" s="3">
        <v>33</v>
      </c>
      <c r="Q323" s="3">
        <v>31</v>
      </c>
      <c r="R323" s="3">
        <v>31</v>
      </c>
      <c r="S323" s="3">
        <v>33</v>
      </c>
      <c r="T323" s="3">
        <v>33</v>
      </c>
      <c r="U323" s="3">
        <v>33</v>
      </c>
      <c r="V323" s="3">
        <v>33</v>
      </c>
      <c r="W323" s="3">
        <v>33</v>
      </c>
      <c r="X323" s="3">
        <v>34</v>
      </c>
      <c r="Y323" s="3">
        <v>34</v>
      </c>
      <c r="Z323" s="3">
        <v>34</v>
      </c>
      <c r="AA323" s="3">
        <v>34</v>
      </c>
      <c r="AB323" s="3">
        <v>35</v>
      </c>
      <c r="AC323" s="3">
        <v>35</v>
      </c>
      <c r="AD323" s="3">
        <v>35</v>
      </c>
      <c r="AE323" s="3">
        <v>35</v>
      </c>
      <c r="AF323" s="3">
        <v>35</v>
      </c>
      <c r="AG323" s="3">
        <v>35</v>
      </c>
      <c r="AH323" s="3">
        <v>35</v>
      </c>
      <c r="AI323" s="3">
        <v>35</v>
      </c>
      <c r="AJ323" s="3">
        <v>35</v>
      </c>
      <c r="AK323" s="3">
        <v>35</v>
      </c>
      <c r="AL323" s="3">
        <v>35</v>
      </c>
      <c r="AM323" s="4"/>
    </row>
    <row r="324" spans="1:39">
      <c r="A324" s="23">
        <v>402</v>
      </c>
      <c r="B324" s="18" t="s">
        <v>397</v>
      </c>
      <c r="C324" s="3">
        <v>1</v>
      </c>
      <c r="D324" s="3">
        <v>1</v>
      </c>
      <c r="E324" s="3">
        <v>1</v>
      </c>
      <c r="F324" s="3">
        <v>1</v>
      </c>
      <c r="G324" s="3">
        <v>1</v>
      </c>
      <c r="H324" s="3">
        <v>1</v>
      </c>
      <c r="I324" s="3">
        <v>1</v>
      </c>
      <c r="J324" s="3">
        <v>1</v>
      </c>
      <c r="K324" s="3">
        <v>1</v>
      </c>
      <c r="L324" s="3">
        <v>1</v>
      </c>
      <c r="M324" s="3">
        <v>1</v>
      </c>
      <c r="N324" s="3">
        <v>1</v>
      </c>
      <c r="O324" s="3">
        <v>1</v>
      </c>
      <c r="P324" s="3">
        <v>1</v>
      </c>
      <c r="Q324" s="3">
        <v>1</v>
      </c>
      <c r="R324" s="3">
        <v>1</v>
      </c>
      <c r="S324" s="3">
        <v>1</v>
      </c>
      <c r="T324" s="3">
        <v>1</v>
      </c>
      <c r="U324" s="3">
        <v>1</v>
      </c>
      <c r="V324" s="3">
        <v>1</v>
      </c>
      <c r="W324" s="3">
        <v>1</v>
      </c>
      <c r="X324" s="3">
        <v>1</v>
      </c>
      <c r="Y324" s="3">
        <v>1</v>
      </c>
      <c r="Z324" s="3">
        <v>1</v>
      </c>
      <c r="AA324" s="3">
        <v>1</v>
      </c>
      <c r="AB324" s="3">
        <v>1</v>
      </c>
      <c r="AC324" s="3">
        <v>1</v>
      </c>
      <c r="AD324" s="3">
        <v>1</v>
      </c>
      <c r="AE324" s="3">
        <v>1</v>
      </c>
      <c r="AF324" s="3">
        <v>1</v>
      </c>
      <c r="AG324" s="3">
        <v>1</v>
      </c>
      <c r="AH324" s="3">
        <v>1</v>
      </c>
      <c r="AI324" s="3">
        <v>1</v>
      </c>
      <c r="AJ324" s="3">
        <v>1</v>
      </c>
      <c r="AK324" s="3">
        <v>1</v>
      </c>
      <c r="AL324" s="3">
        <v>1</v>
      </c>
      <c r="AM324" s="4"/>
    </row>
    <row r="325" spans="1:39">
      <c r="A325" s="23">
        <v>406</v>
      </c>
      <c r="B325" s="18" t="s">
        <v>398</v>
      </c>
      <c r="C325" s="3">
        <v>71</v>
      </c>
      <c r="D325" s="3">
        <v>70</v>
      </c>
      <c r="E325" s="3">
        <v>70</v>
      </c>
      <c r="F325" s="3">
        <v>68</v>
      </c>
      <c r="G325" s="3">
        <v>68</v>
      </c>
      <c r="H325" s="3">
        <v>69</v>
      </c>
      <c r="I325" s="3">
        <v>69</v>
      </c>
      <c r="J325" s="3">
        <v>69</v>
      </c>
      <c r="K325" s="3">
        <v>69</v>
      </c>
      <c r="L325" s="3">
        <v>69</v>
      </c>
      <c r="M325" s="3">
        <v>71</v>
      </c>
      <c r="N325" s="3">
        <v>71</v>
      </c>
      <c r="O325" s="3">
        <v>71</v>
      </c>
      <c r="P325" s="3">
        <v>71</v>
      </c>
      <c r="Q325" s="3">
        <v>74</v>
      </c>
      <c r="R325" s="3">
        <v>75</v>
      </c>
      <c r="S325" s="3">
        <v>78</v>
      </c>
      <c r="T325" s="3">
        <v>79</v>
      </c>
      <c r="U325" s="3">
        <v>77</v>
      </c>
      <c r="V325" s="3">
        <v>77</v>
      </c>
      <c r="W325" s="3">
        <v>77</v>
      </c>
      <c r="X325" s="3">
        <v>77</v>
      </c>
      <c r="Y325" s="3">
        <v>77</v>
      </c>
      <c r="Z325" s="3">
        <v>78</v>
      </c>
      <c r="AA325" s="3">
        <v>78</v>
      </c>
      <c r="AB325" s="3">
        <v>78</v>
      </c>
      <c r="AC325" s="3">
        <v>77</v>
      </c>
      <c r="AD325" s="3">
        <v>77</v>
      </c>
      <c r="AE325" s="3">
        <v>77</v>
      </c>
      <c r="AF325" s="3">
        <v>77</v>
      </c>
      <c r="AG325" s="3">
        <v>78</v>
      </c>
      <c r="AH325" s="3">
        <v>78</v>
      </c>
      <c r="AI325" s="3">
        <v>78</v>
      </c>
      <c r="AJ325" s="3">
        <v>78</v>
      </c>
      <c r="AK325" s="3">
        <v>78</v>
      </c>
      <c r="AL325" s="3">
        <v>79</v>
      </c>
      <c r="AM325" s="4"/>
    </row>
    <row r="326" spans="1:39">
      <c r="A326" s="23">
        <v>407</v>
      </c>
      <c r="B326" s="18" t="s">
        <v>399</v>
      </c>
      <c r="C326" s="3">
        <v>13</v>
      </c>
      <c r="D326" s="3">
        <v>14</v>
      </c>
      <c r="E326" s="3">
        <v>15</v>
      </c>
      <c r="F326" s="3">
        <v>15</v>
      </c>
      <c r="G326" s="3">
        <v>14</v>
      </c>
      <c r="H326" s="3">
        <v>14</v>
      </c>
      <c r="I326" s="3">
        <v>14</v>
      </c>
      <c r="J326" s="3">
        <v>14</v>
      </c>
      <c r="K326" s="3">
        <v>14</v>
      </c>
      <c r="L326" s="3">
        <v>14</v>
      </c>
      <c r="M326" s="3">
        <v>14</v>
      </c>
      <c r="N326" s="3">
        <v>14</v>
      </c>
      <c r="O326" s="3">
        <v>14</v>
      </c>
      <c r="P326" s="3">
        <v>15</v>
      </c>
      <c r="Q326" s="3">
        <v>15</v>
      </c>
      <c r="R326" s="3">
        <v>15</v>
      </c>
      <c r="S326" s="3">
        <v>15</v>
      </c>
      <c r="T326" s="3">
        <v>15</v>
      </c>
      <c r="U326" s="3">
        <v>15</v>
      </c>
      <c r="V326" s="3">
        <v>15</v>
      </c>
      <c r="W326" s="3">
        <v>15</v>
      </c>
      <c r="X326" s="3">
        <v>15</v>
      </c>
      <c r="Y326" s="3">
        <v>15</v>
      </c>
      <c r="Z326" s="3">
        <v>16</v>
      </c>
      <c r="AA326" s="3">
        <v>16</v>
      </c>
      <c r="AB326" s="3">
        <v>15</v>
      </c>
      <c r="AC326" s="3">
        <v>15</v>
      </c>
      <c r="AD326" s="3">
        <v>15</v>
      </c>
      <c r="AE326" s="3">
        <v>15</v>
      </c>
      <c r="AF326" s="3">
        <v>15</v>
      </c>
      <c r="AG326" s="3">
        <v>15</v>
      </c>
      <c r="AH326" s="3">
        <v>15</v>
      </c>
      <c r="AI326" s="3">
        <v>14</v>
      </c>
      <c r="AJ326" s="3">
        <v>14</v>
      </c>
      <c r="AK326" s="3">
        <v>14</v>
      </c>
      <c r="AL326" s="3">
        <v>14</v>
      </c>
      <c r="AM326" s="4"/>
    </row>
    <row r="327" spans="1:39">
      <c r="A327" s="23">
        <v>408</v>
      </c>
      <c r="B327" s="18" t="s">
        <v>400</v>
      </c>
      <c r="C327" s="3">
        <v>5</v>
      </c>
      <c r="D327" s="3">
        <v>5</v>
      </c>
      <c r="E327" s="3">
        <v>5</v>
      </c>
      <c r="F327" s="3">
        <v>5</v>
      </c>
      <c r="G327" s="3">
        <v>5</v>
      </c>
      <c r="H327" s="3">
        <v>5</v>
      </c>
      <c r="I327" s="3">
        <v>5</v>
      </c>
      <c r="J327" s="3">
        <v>5</v>
      </c>
      <c r="K327" s="3">
        <v>5</v>
      </c>
      <c r="L327" s="3">
        <v>5</v>
      </c>
      <c r="M327" s="3">
        <v>5</v>
      </c>
      <c r="N327" s="3">
        <v>5</v>
      </c>
      <c r="O327" s="3">
        <v>5</v>
      </c>
      <c r="P327" s="3">
        <v>5</v>
      </c>
      <c r="Q327" s="3">
        <v>5</v>
      </c>
      <c r="R327" s="3">
        <v>5</v>
      </c>
      <c r="S327" s="3">
        <v>5</v>
      </c>
      <c r="T327" s="3">
        <v>5</v>
      </c>
      <c r="U327" s="3">
        <v>5</v>
      </c>
      <c r="V327" s="3">
        <v>5</v>
      </c>
      <c r="W327" s="3">
        <v>5</v>
      </c>
      <c r="X327" s="3">
        <v>5</v>
      </c>
      <c r="Y327" s="3">
        <v>5</v>
      </c>
      <c r="Z327" s="3">
        <v>5</v>
      </c>
      <c r="AA327" s="3">
        <v>5</v>
      </c>
      <c r="AB327" s="3">
        <v>5</v>
      </c>
      <c r="AC327" s="3">
        <v>5</v>
      </c>
      <c r="AD327" s="3">
        <v>5</v>
      </c>
      <c r="AE327" s="3">
        <v>5</v>
      </c>
      <c r="AF327" s="3">
        <v>5</v>
      </c>
      <c r="AG327" s="3">
        <v>5</v>
      </c>
      <c r="AH327" s="3">
        <v>5</v>
      </c>
      <c r="AI327" s="3">
        <v>5</v>
      </c>
      <c r="AJ327" s="3">
        <v>5</v>
      </c>
      <c r="AK327" s="3">
        <v>5</v>
      </c>
      <c r="AL327" s="3">
        <v>5</v>
      </c>
      <c r="AM327" s="4"/>
    </row>
    <row r="328" spans="1:39">
      <c r="A328" s="23">
        <v>409</v>
      </c>
      <c r="B328" s="18" t="s">
        <v>401</v>
      </c>
      <c r="C328" s="3">
        <v>8</v>
      </c>
      <c r="D328" s="3">
        <v>8</v>
      </c>
      <c r="E328" s="3">
        <v>8</v>
      </c>
      <c r="F328" s="3">
        <v>8</v>
      </c>
      <c r="G328" s="3">
        <v>8</v>
      </c>
      <c r="H328" s="3">
        <v>8</v>
      </c>
      <c r="I328" s="3">
        <v>8</v>
      </c>
      <c r="J328" s="3">
        <v>8</v>
      </c>
      <c r="K328" s="3">
        <v>8</v>
      </c>
      <c r="L328" s="3">
        <v>8</v>
      </c>
      <c r="M328" s="3">
        <v>8</v>
      </c>
      <c r="N328" s="3">
        <v>8</v>
      </c>
      <c r="O328" s="3">
        <v>8</v>
      </c>
      <c r="P328" s="3">
        <v>8</v>
      </c>
      <c r="Q328" s="3">
        <v>8</v>
      </c>
      <c r="R328" s="3">
        <v>8</v>
      </c>
      <c r="S328" s="3">
        <v>8</v>
      </c>
      <c r="T328" s="3">
        <v>8</v>
      </c>
      <c r="U328" s="3">
        <v>8</v>
      </c>
      <c r="V328" s="3">
        <v>8</v>
      </c>
      <c r="W328" s="3">
        <v>9</v>
      </c>
      <c r="X328" s="3">
        <v>9</v>
      </c>
      <c r="Y328" s="3">
        <v>9</v>
      </c>
      <c r="Z328" s="3">
        <v>9</v>
      </c>
      <c r="AA328" s="3">
        <v>9</v>
      </c>
      <c r="AB328" s="3">
        <v>9</v>
      </c>
      <c r="AC328" s="3">
        <v>9</v>
      </c>
      <c r="AD328" s="3">
        <v>9</v>
      </c>
      <c r="AE328" s="3">
        <v>9</v>
      </c>
      <c r="AF328" s="3">
        <v>9</v>
      </c>
      <c r="AG328" s="3">
        <v>9</v>
      </c>
      <c r="AH328" s="3">
        <v>9</v>
      </c>
      <c r="AI328" s="3">
        <v>9</v>
      </c>
      <c r="AJ328" s="3">
        <v>9</v>
      </c>
      <c r="AK328" s="3">
        <v>9</v>
      </c>
      <c r="AL328" s="3">
        <v>9</v>
      </c>
      <c r="AM328" s="4"/>
    </row>
    <row r="329" spans="1:39">
      <c r="A329" s="23">
        <v>410</v>
      </c>
      <c r="B329" s="18" t="s">
        <v>402</v>
      </c>
      <c r="C329" s="3">
        <v>33</v>
      </c>
      <c r="D329" s="3">
        <v>33</v>
      </c>
      <c r="E329" s="3">
        <v>34</v>
      </c>
      <c r="F329" s="3">
        <v>34</v>
      </c>
      <c r="G329" s="3">
        <v>34</v>
      </c>
      <c r="H329" s="3">
        <v>34</v>
      </c>
      <c r="I329" s="3">
        <v>34</v>
      </c>
      <c r="J329" s="3">
        <v>34</v>
      </c>
      <c r="K329" s="3">
        <v>34</v>
      </c>
      <c r="L329" s="3">
        <v>34</v>
      </c>
      <c r="M329" s="3">
        <v>34</v>
      </c>
      <c r="N329" s="3">
        <v>34</v>
      </c>
      <c r="O329" s="3">
        <v>34</v>
      </c>
      <c r="P329" s="3">
        <v>34</v>
      </c>
      <c r="Q329" s="3">
        <v>32</v>
      </c>
      <c r="R329" s="3">
        <v>32</v>
      </c>
      <c r="S329" s="3">
        <v>32</v>
      </c>
      <c r="T329" s="3">
        <v>32</v>
      </c>
      <c r="U329" s="3">
        <v>32</v>
      </c>
      <c r="V329" s="3">
        <v>32</v>
      </c>
      <c r="W329" s="3">
        <v>32</v>
      </c>
      <c r="X329" s="3">
        <v>32</v>
      </c>
      <c r="Y329" s="3">
        <v>32</v>
      </c>
      <c r="Z329" s="3">
        <v>31</v>
      </c>
      <c r="AA329" s="3">
        <v>31</v>
      </c>
      <c r="AB329" s="3">
        <v>31</v>
      </c>
      <c r="AC329" s="3">
        <v>31</v>
      </c>
      <c r="AD329" s="3">
        <v>31</v>
      </c>
      <c r="AE329" s="3">
        <v>31</v>
      </c>
      <c r="AF329" s="3">
        <v>31</v>
      </c>
      <c r="AG329" s="3">
        <v>31</v>
      </c>
      <c r="AH329" s="3">
        <v>31</v>
      </c>
      <c r="AI329" s="3">
        <v>31</v>
      </c>
      <c r="AJ329" s="3">
        <v>31</v>
      </c>
      <c r="AK329" s="3">
        <v>31</v>
      </c>
      <c r="AL329" s="3">
        <v>31</v>
      </c>
      <c r="AM329" s="4"/>
    </row>
    <row r="330" spans="1:39">
      <c r="A330" s="23">
        <v>411</v>
      </c>
      <c r="B330" s="18" t="s">
        <v>403</v>
      </c>
      <c r="C330" s="3">
        <v>11</v>
      </c>
      <c r="D330" s="3">
        <v>11</v>
      </c>
      <c r="E330" s="3">
        <v>11</v>
      </c>
      <c r="F330" s="3">
        <v>11</v>
      </c>
      <c r="G330" s="3">
        <v>11</v>
      </c>
      <c r="H330" s="3">
        <v>11</v>
      </c>
      <c r="I330" s="3">
        <v>11</v>
      </c>
      <c r="J330" s="3">
        <v>11</v>
      </c>
      <c r="K330" s="3">
        <v>11</v>
      </c>
      <c r="L330" s="3">
        <v>11</v>
      </c>
      <c r="M330" s="3">
        <v>11</v>
      </c>
      <c r="N330" s="3">
        <v>11</v>
      </c>
      <c r="O330" s="3">
        <v>11</v>
      </c>
      <c r="P330" s="3">
        <v>11</v>
      </c>
      <c r="Q330" s="3">
        <v>11</v>
      </c>
      <c r="R330" s="3">
        <v>11</v>
      </c>
      <c r="S330" s="3">
        <v>11</v>
      </c>
      <c r="T330" s="3">
        <v>11</v>
      </c>
      <c r="U330" s="3">
        <v>11</v>
      </c>
      <c r="V330" s="3">
        <v>11</v>
      </c>
      <c r="W330" s="3">
        <v>11</v>
      </c>
      <c r="X330" s="3">
        <v>11</v>
      </c>
      <c r="Y330" s="3">
        <v>11</v>
      </c>
      <c r="Z330" s="3">
        <v>11</v>
      </c>
      <c r="AA330" s="3">
        <v>11</v>
      </c>
      <c r="AB330" s="3">
        <v>11</v>
      </c>
      <c r="AC330" s="3">
        <v>11</v>
      </c>
      <c r="AD330" s="3">
        <v>10</v>
      </c>
      <c r="AE330" s="3">
        <v>10</v>
      </c>
      <c r="AF330" s="3">
        <v>10</v>
      </c>
      <c r="AG330" s="3">
        <v>10</v>
      </c>
      <c r="AH330" s="3">
        <v>10</v>
      </c>
      <c r="AI330" s="3">
        <v>10</v>
      </c>
      <c r="AJ330" s="3">
        <v>10</v>
      </c>
      <c r="AK330" s="3">
        <v>9</v>
      </c>
      <c r="AL330" s="3">
        <v>9</v>
      </c>
      <c r="AM330" s="4"/>
    </row>
    <row r="331" spans="1:39">
      <c r="A331" s="23">
        <v>412</v>
      </c>
      <c r="B331" s="18" t="s">
        <v>404</v>
      </c>
      <c r="C331" s="3">
        <v>49</v>
      </c>
      <c r="D331" s="3">
        <v>48</v>
      </c>
      <c r="E331" s="3">
        <v>47</v>
      </c>
      <c r="F331" s="3">
        <v>47</v>
      </c>
      <c r="G331" s="3">
        <v>47</v>
      </c>
      <c r="H331" s="3">
        <v>47</v>
      </c>
      <c r="I331" s="3">
        <v>46</v>
      </c>
      <c r="J331" s="3">
        <v>46</v>
      </c>
      <c r="K331" s="3">
        <v>46</v>
      </c>
      <c r="L331" s="3">
        <v>47</v>
      </c>
      <c r="M331" s="3">
        <v>46</v>
      </c>
      <c r="N331" s="3">
        <v>46</v>
      </c>
      <c r="O331" s="3">
        <v>47</v>
      </c>
      <c r="P331" s="3">
        <v>47</v>
      </c>
      <c r="Q331" s="3">
        <v>47</v>
      </c>
      <c r="R331" s="3">
        <v>47</v>
      </c>
      <c r="S331" s="3">
        <v>47</v>
      </c>
      <c r="T331" s="3">
        <v>47</v>
      </c>
      <c r="U331" s="3">
        <v>47</v>
      </c>
      <c r="V331" s="3">
        <v>48</v>
      </c>
      <c r="W331" s="3">
        <v>48</v>
      </c>
      <c r="X331" s="3">
        <v>48</v>
      </c>
      <c r="Y331" s="3">
        <v>48</v>
      </c>
      <c r="Z331" s="3">
        <v>48</v>
      </c>
      <c r="AA331" s="3">
        <v>48</v>
      </c>
      <c r="AB331" s="3">
        <v>50</v>
      </c>
      <c r="AC331" s="3">
        <v>50</v>
      </c>
      <c r="AD331" s="3">
        <v>50</v>
      </c>
      <c r="AE331" s="3">
        <v>51</v>
      </c>
      <c r="AF331" s="3">
        <v>51</v>
      </c>
      <c r="AG331" s="3">
        <v>51</v>
      </c>
      <c r="AH331" s="3">
        <v>51</v>
      </c>
      <c r="AI331" s="3">
        <v>52</v>
      </c>
      <c r="AJ331" s="3">
        <v>53</v>
      </c>
      <c r="AK331" s="3">
        <v>53</v>
      </c>
      <c r="AL331" s="3">
        <v>54</v>
      </c>
      <c r="AM331" s="4"/>
    </row>
    <row r="332" spans="1:39">
      <c r="A332" s="23">
        <v>413</v>
      </c>
      <c r="B332" s="18" t="s">
        <v>405</v>
      </c>
      <c r="C332" s="3">
        <v>12</v>
      </c>
      <c r="D332" s="3">
        <v>12</v>
      </c>
      <c r="E332" s="3">
        <v>12</v>
      </c>
      <c r="F332" s="3">
        <v>12</v>
      </c>
      <c r="G332" s="3">
        <v>12</v>
      </c>
      <c r="H332" s="3">
        <v>12</v>
      </c>
      <c r="I332" s="3">
        <v>12</v>
      </c>
      <c r="J332" s="3">
        <v>12</v>
      </c>
      <c r="K332" s="3">
        <v>12</v>
      </c>
      <c r="L332" s="3">
        <v>12</v>
      </c>
      <c r="M332" s="3">
        <v>12</v>
      </c>
      <c r="N332" s="3">
        <v>12</v>
      </c>
      <c r="O332" s="3">
        <v>12</v>
      </c>
      <c r="P332" s="3">
        <v>12</v>
      </c>
      <c r="Q332" s="3">
        <v>12</v>
      </c>
      <c r="R332" s="3">
        <v>12</v>
      </c>
      <c r="S332" s="3">
        <v>12</v>
      </c>
      <c r="T332" s="3">
        <v>12</v>
      </c>
      <c r="U332" s="3">
        <v>12</v>
      </c>
      <c r="V332" s="3">
        <v>12</v>
      </c>
      <c r="W332" s="3">
        <v>12</v>
      </c>
      <c r="X332" s="3">
        <v>12</v>
      </c>
      <c r="Y332" s="3">
        <v>12</v>
      </c>
      <c r="Z332" s="3">
        <v>12</v>
      </c>
      <c r="AA332" s="3">
        <v>12</v>
      </c>
      <c r="AB332" s="3">
        <v>11</v>
      </c>
      <c r="AC332" s="3">
        <v>11</v>
      </c>
      <c r="AD332" s="3">
        <v>11</v>
      </c>
      <c r="AE332" s="3">
        <v>11</v>
      </c>
      <c r="AF332" s="3">
        <v>11</v>
      </c>
      <c r="AG332" s="3">
        <v>11</v>
      </c>
      <c r="AH332" s="3">
        <v>11</v>
      </c>
      <c r="AI332" s="3">
        <v>11</v>
      </c>
      <c r="AJ332" s="3">
        <v>11</v>
      </c>
      <c r="AK332" s="3">
        <v>11</v>
      </c>
      <c r="AL332" s="3">
        <v>11</v>
      </c>
      <c r="AM332" s="4"/>
    </row>
    <row r="333" spans="1:39">
      <c r="A333" s="23">
        <v>414</v>
      </c>
      <c r="B333" s="18" t="s">
        <v>406</v>
      </c>
      <c r="C333" s="3">
        <v>32</v>
      </c>
      <c r="D333" s="3">
        <v>32</v>
      </c>
      <c r="E333" s="3">
        <v>32</v>
      </c>
      <c r="F333" s="3">
        <v>32</v>
      </c>
      <c r="G333" s="3">
        <v>32</v>
      </c>
      <c r="H333" s="3">
        <v>32</v>
      </c>
      <c r="I333" s="3">
        <v>32</v>
      </c>
      <c r="J333" s="3">
        <v>32</v>
      </c>
      <c r="K333" s="3">
        <v>32</v>
      </c>
      <c r="L333" s="3">
        <v>32</v>
      </c>
      <c r="M333" s="3">
        <v>32</v>
      </c>
      <c r="N333" s="3">
        <v>31</v>
      </c>
      <c r="O333" s="3">
        <v>31</v>
      </c>
      <c r="P333" s="3">
        <v>31</v>
      </c>
      <c r="Q333" s="3">
        <v>31</v>
      </c>
      <c r="R333" s="3">
        <v>31</v>
      </c>
      <c r="S333" s="3">
        <v>31</v>
      </c>
      <c r="T333" s="3">
        <v>31</v>
      </c>
      <c r="U333" s="3">
        <v>31</v>
      </c>
      <c r="V333" s="3">
        <v>32</v>
      </c>
      <c r="W333" s="3">
        <v>32</v>
      </c>
      <c r="X333" s="3">
        <v>32</v>
      </c>
      <c r="Y333" s="3">
        <v>32</v>
      </c>
      <c r="Z333" s="3">
        <v>31</v>
      </c>
      <c r="AA333" s="3">
        <v>31</v>
      </c>
      <c r="AB333" s="3">
        <v>29</v>
      </c>
      <c r="AC333" s="3">
        <v>29</v>
      </c>
      <c r="AD333" s="3">
        <v>29</v>
      </c>
      <c r="AE333" s="3">
        <v>29</v>
      </c>
      <c r="AF333" s="3">
        <v>29</v>
      </c>
      <c r="AG333" s="3">
        <v>29</v>
      </c>
      <c r="AH333" s="3">
        <v>30</v>
      </c>
      <c r="AI333" s="3">
        <v>30</v>
      </c>
      <c r="AJ333" s="3">
        <v>30</v>
      </c>
      <c r="AK333" s="3">
        <v>31</v>
      </c>
      <c r="AL333" s="3">
        <v>30</v>
      </c>
      <c r="AM333" s="4"/>
    </row>
    <row r="334" spans="1:39">
      <c r="A334" s="23">
        <v>415</v>
      </c>
      <c r="B334" s="18" t="s">
        <v>407</v>
      </c>
      <c r="C334" s="3">
        <v>29</v>
      </c>
      <c r="D334" s="3">
        <v>29</v>
      </c>
      <c r="E334" s="3">
        <v>29</v>
      </c>
      <c r="F334" s="3">
        <v>29</v>
      </c>
      <c r="G334" s="3">
        <v>29</v>
      </c>
      <c r="H334" s="3">
        <v>29</v>
      </c>
      <c r="I334" s="3">
        <v>29</v>
      </c>
      <c r="J334" s="3">
        <v>29</v>
      </c>
      <c r="K334" s="3">
        <v>29</v>
      </c>
      <c r="L334" s="3">
        <v>29</v>
      </c>
      <c r="M334" s="3">
        <v>29</v>
      </c>
      <c r="N334" s="3">
        <v>29</v>
      </c>
      <c r="O334" s="3">
        <v>30</v>
      </c>
      <c r="P334" s="3">
        <v>30</v>
      </c>
      <c r="Q334" s="3">
        <v>30</v>
      </c>
      <c r="R334" s="3">
        <v>30</v>
      </c>
      <c r="S334" s="3">
        <v>30</v>
      </c>
      <c r="T334" s="3">
        <v>31</v>
      </c>
      <c r="U334" s="3">
        <v>31</v>
      </c>
      <c r="V334" s="3">
        <v>31</v>
      </c>
      <c r="W334" s="3">
        <v>31</v>
      </c>
      <c r="X334" s="3">
        <v>31</v>
      </c>
      <c r="Y334" s="3">
        <v>31</v>
      </c>
      <c r="Z334" s="3">
        <v>31</v>
      </c>
      <c r="AA334" s="3">
        <v>31</v>
      </c>
      <c r="AB334" s="3">
        <v>31</v>
      </c>
      <c r="AC334" s="3">
        <v>30</v>
      </c>
      <c r="AD334" s="3">
        <v>30</v>
      </c>
      <c r="AE334" s="3">
        <v>30</v>
      </c>
      <c r="AF334" s="3">
        <v>30</v>
      </c>
      <c r="AG334" s="3">
        <v>30</v>
      </c>
      <c r="AH334" s="3">
        <v>30</v>
      </c>
      <c r="AI334" s="3">
        <v>30</v>
      </c>
      <c r="AJ334" s="3">
        <v>29</v>
      </c>
      <c r="AK334" s="3">
        <v>29</v>
      </c>
      <c r="AL334" s="3">
        <v>29</v>
      </c>
      <c r="AM334" s="4"/>
    </row>
    <row r="335" spans="1:39">
      <c r="A335" s="23">
        <v>416</v>
      </c>
      <c r="B335" s="18" t="s">
        <v>408</v>
      </c>
      <c r="C335" s="3">
        <v>9</v>
      </c>
      <c r="D335" s="3">
        <v>9</v>
      </c>
      <c r="E335" s="3">
        <v>9</v>
      </c>
      <c r="F335" s="3">
        <v>9</v>
      </c>
      <c r="G335" s="3">
        <v>9</v>
      </c>
      <c r="H335" s="3">
        <v>9</v>
      </c>
      <c r="I335" s="3">
        <v>9</v>
      </c>
      <c r="J335" s="3">
        <v>9</v>
      </c>
      <c r="K335" s="3">
        <v>9</v>
      </c>
      <c r="L335" s="3">
        <v>9</v>
      </c>
      <c r="M335" s="3">
        <v>9</v>
      </c>
      <c r="N335" s="3">
        <v>9</v>
      </c>
      <c r="O335" s="3">
        <v>9</v>
      </c>
      <c r="P335" s="3">
        <v>9</v>
      </c>
      <c r="Q335" s="3">
        <v>9</v>
      </c>
      <c r="R335" s="3">
        <v>9</v>
      </c>
      <c r="S335" s="3">
        <v>9</v>
      </c>
      <c r="T335" s="3">
        <v>9</v>
      </c>
      <c r="U335" s="3">
        <v>9</v>
      </c>
      <c r="V335" s="3">
        <v>9</v>
      </c>
      <c r="W335" s="3">
        <v>9</v>
      </c>
      <c r="X335" s="3">
        <v>9</v>
      </c>
      <c r="Y335" s="3">
        <v>9</v>
      </c>
      <c r="Z335" s="3">
        <v>9</v>
      </c>
      <c r="AA335" s="3">
        <v>9</v>
      </c>
      <c r="AB335" s="3">
        <v>9</v>
      </c>
      <c r="AC335" s="3">
        <v>9</v>
      </c>
      <c r="AD335" s="3">
        <v>9</v>
      </c>
      <c r="AE335" s="3">
        <v>9</v>
      </c>
      <c r="AF335" s="3">
        <v>9</v>
      </c>
      <c r="AG335" s="3">
        <v>9</v>
      </c>
      <c r="AH335" s="3">
        <v>9</v>
      </c>
      <c r="AI335" s="3">
        <v>9</v>
      </c>
      <c r="AJ335" s="3">
        <v>9</v>
      </c>
      <c r="AK335" s="3">
        <v>9</v>
      </c>
      <c r="AL335" s="3">
        <v>9</v>
      </c>
      <c r="AM335" s="4"/>
    </row>
    <row r="336" spans="1:39">
      <c r="A336" s="23">
        <v>417</v>
      </c>
      <c r="B336" s="18" t="s">
        <v>409</v>
      </c>
      <c r="C336" s="3">
        <v>14</v>
      </c>
      <c r="D336" s="3">
        <v>14</v>
      </c>
      <c r="E336" s="3">
        <v>14</v>
      </c>
      <c r="F336" s="3">
        <v>14</v>
      </c>
      <c r="G336" s="3">
        <v>14</v>
      </c>
      <c r="H336" s="3">
        <v>14</v>
      </c>
      <c r="I336" s="3">
        <v>14</v>
      </c>
      <c r="J336" s="3">
        <v>14</v>
      </c>
      <c r="K336" s="3">
        <v>14</v>
      </c>
      <c r="L336" s="3">
        <v>14</v>
      </c>
      <c r="M336" s="3">
        <v>14</v>
      </c>
      <c r="N336" s="3">
        <v>14</v>
      </c>
      <c r="O336" s="3">
        <v>14</v>
      </c>
      <c r="P336" s="3">
        <v>14</v>
      </c>
      <c r="Q336" s="3">
        <v>14</v>
      </c>
      <c r="R336" s="3">
        <v>14</v>
      </c>
      <c r="S336" s="3">
        <v>14</v>
      </c>
      <c r="T336" s="3">
        <v>14</v>
      </c>
      <c r="U336" s="3">
        <v>14</v>
      </c>
      <c r="V336" s="3">
        <v>14</v>
      </c>
      <c r="W336" s="3">
        <v>14</v>
      </c>
      <c r="X336" s="3">
        <v>14</v>
      </c>
      <c r="Y336" s="3">
        <v>14</v>
      </c>
      <c r="Z336" s="3">
        <v>14</v>
      </c>
      <c r="AA336" s="3">
        <v>14</v>
      </c>
      <c r="AB336" s="3">
        <v>14</v>
      </c>
      <c r="AC336" s="3">
        <v>14</v>
      </c>
      <c r="AD336" s="3">
        <v>14</v>
      </c>
      <c r="AE336" s="3">
        <v>14</v>
      </c>
      <c r="AF336" s="3">
        <v>14</v>
      </c>
      <c r="AG336" s="3">
        <v>14</v>
      </c>
      <c r="AH336" s="3">
        <v>14</v>
      </c>
      <c r="AI336" s="3">
        <v>14</v>
      </c>
      <c r="AJ336" s="3">
        <v>14</v>
      </c>
      <c r="AK336" s="3">
        <v>14</v>
      </c>
      <c r="AL336" s="3">
        <v>14</v>
      </c>
      <c r="AM336" s="4"/>
    </row>
    <row r="337" spans="1:39">
      <c r="A337" s="23">
        <v>418</v>
      </c>
      <c r="B337" s="18" t="s">
        <v>410</v>
      </c>
      <c r="C337" s="3">
        <v>6</v>
      </c>
      <c r="D337" s="3">
        <v>9</v>
      </c>
      <c r="E337" s="3">
        <v>9</v>
      </c>
      <c r="F337" s="3">
        <v>9</v>
      </c>
      <c r="G337" s="3">
        <v>9</v>
      </c>
      <c r="H337" s="3">
        <v>9</v>
      </c>
      <c r="I337" s="3">
        <v>9</v>
      </c>
      <c r="J337" s="3">
        <v>9</v>
      </c>
      <c r="K337" s="3">
        <v>9</v>
      </c>
      <c r="L337" s="3">
        <v>9</v>
      </c>
      <c r="M337" s="3">
        <v>9</v>
      </c>
      <c r="N337" s="3">
        <v>9</v>
      </c>
      <c r="O337" s="3">
        <v>9</v>
      </c>
      <c r="P337" s="3">
        <v>9</v>
      </c>
      <c r="Q337" s="3">
        <v>9</v>
      </c>
      <c r="R337" s="3">
        <v>9</v>
      </c>
      <c r="S337" s="3">
        <v>9</v>
      </c>
      <c r="T337" s="3">
        <v>9</v>
      </c>
      <c r="U337" s="3">
        <v>9</v>
      </c>
      <c r="V337" s="3">
        <v>9</v>
      </c>
      <c r="W337" s="3">
        <v>9</v>
      </c>
      <c r="X337" s="3">
        <v>9</v>
      </c>
      <c r="Y337" s="3">
        <v>9</v>
      </c>
      <c r="Z337" s="3">
        <v>9</v>
      </c>
      <c r="AA337" s="3">
        <v>9</v>
      </c>
      <c r="AB337" s="3">
        <v>9</v>
      </c>
      <c r="AC337" s="3">
        <v>9</v>
      </c>
      <c r="AD337" s="3">
        <v>9</v>
      </c>
      <c r="AE337" s="3">
        <v>9</v>
      </c>
      <c r="AF337" s="3">
        <v>10</v>
      </c>
      <c r="AG337" s="3">
        <v>10</v>
      </c>
      <c r="AH337" s="3">
        <v>10</v>
      </c>
      <c r="AI337" s="3">
        <v>10</v>
      </c>
      <c r="AJ337" s="3">
        <v>10</v>
      </c>
      <c r="AK337" s="3">
        <v>10</v>
      </c>
      <c r="AL337" s="3">
        <v>10</v>
      </c>
      <c r="AM337" s="4"/>
    </row>
    <row r="338" spans="1:39">
      <c r="A338" s="23">
        <v>419</v>
      </c>
      <c r="B338" s="18" t="s">
        <v>411</v>
      </c>
      <c r="C338" s="3">
        <v>13</v>
      </c>
      <c r="D338" s="3">
        <v>13</v>
      </c>
      <c r="E338" s="3">
        <v>13</v>
      </c>
      <c r="F338" s="3">
        <v>13</v>
      </c>
      <c r="G338" s="3">
        <v>13</v>
      </c>
      <c r="H338" s="3">
        <v>13</v>
      </c>
      <c r="I338" s="3">
        <v>13</v>
      </c>
      <c r="J338" s="3">
        <v>13</v>
      </c>
      <c r="K338" s="3">
        <v>13</v>
      </c>
      <c r="L338" s="3">
        <v>13</v>
      </c>
      <c r="M338" s="3">
        <v>13</v>
      </c>
      <c r="N338" s="3">
        <v>13</v>
      </c>
      <c r="O338" s="3">
        <v>13</v>
      </c>
      <c r="P338" s="3">
        <v>13</v>
      </c>
      <c r="Q338" s="3">
        <v>13</v>
      </c>
      <c r="R338" s="3">
        <v>13</v>
      </c>
      <c r="S338" s="3">
        <v>13</v>
      </c>
      <c r="T338" s="3">
        <v>13</v>
      </c>
      <c r="U338" s="3">
        <v>13</v>
      </c>
      <c r="V338" s="3">
        <v>12</v>
      </c>
      <c r="W338" s="3">
        <v>12</v>
      </c>
      <c r="X338" s="3">
        <v>12</v>
      </c>
      <c r="Y338" s="3">
        <v>12</v>
      </c>
      <c r="Z338" s="3">
        <v>12</v>
      </c>
      <c r="AA338" s="3">
        <v>12</v>
      </c>
      <c r="AB338" s="3">
        <v>12</v>
      </c>
      <c r="AC338" s="3">
        <v>12</v>
      </c>
      <c r="AD338" s="3">
        <v>12</v>
      </c>
      <c r="AE338" s="3">
        <v>12</v>
      </c>
      <c r="AF338" s="3">
        <v>11</v>
      </c>
      <c r="AG338" s="3">
        <v>11</v>
      </c>
      <c r="AH338" s="3">
        <v>11</v>
      </c>
      <c r="AI338" s="3">
        <v>11</v>
      </c>
      <c r="AJ338" s="3">
        <v>11</v>
      </c>
      <c r="AK338" s="3">
        <v>11</v>
      </c>
      <c r="AL338" s="3">
        <v>12</v>
      </c>
      <c r="AM338" s="4"/>
    </row>
    <row r="339" spans="1:39">
      <c r="A339" s="23">
        <v>420</v>
      </c>
      <c r="B339" s="18" t="s">
        <v>412</v>
      </c>
      <c r="C339" s="3">
        <v>21</v>
      </c>
      <c r="D339" s="3">
        <v>21</v>
      </c>
      <c r="E339" s="3">
        <v>21</v>
      </c>
      <c r="F339" s="3">
        <v>21</v>
      </c>
      <c r="G339" s="3">
        <v>21</v>
      </c>
      <c r="H339" s="3">
        <v>21</v>
      </c>
      <c r="I339" s="3">
        <v>21</v>
      </c>
      <c r="J339" s="3">
        <v>21</v>
      </c>
      <c r="K339" s="3">
        <v>21</v>
      </c>
      <c r="L339" s="3">
        <v>21</v>
      </c>
      <c r="M339" s="3">
        <v>21</v>
      </c>
      <c r="N339" s="3">
        <v>21</v>
      </c>
      <c r="O339" s="3">
        <v>21</v>
      </c>
      <c r="P339" s="3">
        <v>21</v>
      </c>
      <c r="Q339" s="3">
        <v>21</v>
      </c>
      <c r="R339" s="3">
        <v>22</v>
      </c>
      <c r="S339" s="3">
        <v>22</v>
      </c>
      <c r="T339" s="3">
        <v>23</v>
      </c>
      <c r="U339" s="3">
        <v>23</v>
      </c>
      <c r="V339" s="3">
        <v>23</v>
      </c>
      <c r="W339" s="3">
        <v>23</v>
      </c>
      <c r="X339" s="3">
        <v>23</v>
      </c>
      <c r="Y339" s="3">
        <v>23</v>
      </c>
      <c r="Z339" s="3">
        <v>23</v>
      </c>
      <c r="AA339" s="3">
        <v>23</v>
      </c>
      <c r="AB339" s="3">
        <v>23</v>
      </c>
      <c r="AC339" s="3">
        <v>23</v>
      </c>
      <c r="AD339" s="3">
        <v>23</v>
      </c>
      <c r="AE339" s="3">
        <v>20</v>
      </c>
      <c r="AF339" s="3">
        <v>20</v>
      </c>
      <c r="AG339" s="3">
        <v>20</v>
      </c>
      <c r="AH339" s="3">
        <v>20</v>
      </c>
      <c r="AI339" s="3">
        <v>20</v>
      </c>
      <c r="AJ339" s="3">
        <v>20</v>
      </c>
      <c r="AK339" s="3">
        <v>20</v>
      </c>
      <c r="AL339" s="3">
        <v>20</v>
      </c>
      <c r="AM339" s="4"/>
    </row>
    <row r="340" spans="1:39">
      <c r="A340" s="23">
        <v>421</v>
      </c>
      <c r="B340" s="18" t="s">
        <v>413</v>
      </c>
      <c r="C340" s="3">
        <v>7</v>
      </c>
      <c r="D340" s="3">
        <v>7</v>
      </c>
      <c r="E340" s="3">
        <v>7</v>
      </c>
      <c r="F340" s="3">
        <v>7</v>
      </c>
      <c r="G340" s="3">
        <v>7</v>
      </c>
      <c r="H340" s="3">
        <v>7</v>
      </c>
      <c r="I340" s="3">
        <v>7</v>
      </c>
      <c r="J340" s="3">
        <v>7</v>
      </c>
      <c r="K340" s="3">
        <v>7</v>
      </c>
      <c r="L340" s="3">
        <v>7</v>
      </c>
      <c r="M340" s="3">
        <v>7</v>
      </c>
      <c r="N340" s="3">
        <v>7</v>
      </c>
      <c r="O340" s="3">
        <v>7</v>
      </c>
      <c r="P340" s="3">
        <v>7</v>
      </c>
      <c r="Q340" s="3">
        <v>7</v>
      </c>
      <c r="R340" s="3">
        <v>7</v>
      </c>
      <c r="S340" s="3">
        <v>7</v>
      </c>
      <c r="T340" s="3">
        <v>7</v>
      </c>
      <c r="U340" s="3">
        <v>7</v>
      </c>
      <c r="V340" s="3">
        <v>7</v>
      </c>
      <c r="W340" s="3">
        <v>7</v>
      </c>
      <c r="X340" s="3">
        <v>7</v>
      </c>
      <c r="Y340" s="3">
        <v>7</v>
      </c>
      <c r="Z340" s="3">
        <v>7</v>
      </c>
      <c r="AA340" s="3">
        <v>7</v>
      </c>
      <c r="AB340" s="3">
        <v>7</v>
      </c>
      <c r="AC340" s="3">
        <v>7</v>
      </c>
      <c r="AD340" s="3">
        <v>7</v>
      </c>
      <c r="AE340" s="3">
        <v>7</v>
      </c>
      <c r="AF340" s="3">
        <v>7</v>
      </c>
      <c r="AG340" s="3">
        <v>7</v>
      </c>
      <c r="AH340" s="3">
        <v>7</v>
      </c>
      <c r="AI340" s="3">
        <v>7</v>
      </c>
      <c r="AJ340" s="3">
        <v>7</v>
      </c>
      <c r="AK340" s="3">
        <v>7</v>
      </c>
      <c r="AL340" s="3">
        <v>7</v>
      </c>
      <c r="AM340" s="4"/>
    </row>
    <row r="341" spans="1:39">
      <c r="A341" s="23">
        <v>422</v>
      </c>
      <c r="B341" s="18" t="s">
        <v>414</v>
      </c>
      <c r="C341" s="3">
        <v>4</v>
      </c>
      <c r="D341" s="3">
        <v>4</v>
      </c>
      <c r="E341" s="3">
        <v>4</v>
      </c>
      <c r="F341" s="3">
        <v>4</v>
      </c>
      <c r="G341" s="3">
        <v>4</v>
      </c>
      <c r="H341" s="3">
        <v>4</v>
      </c>
      <c r="I341" s="3">
        <v>4</v>
      </c>
      <c r="J341" s="3">
        <v>4</v>
      </c>
      <c r="K341" s="3">
        <v>4</v>
      </c>
      <c r="L341" s="3">
        <v>4</v>
      </c>
      <c r="M341" s="3">
        <v>4</v>
      </c>
      <c r="N341" s="3">
        <v>4</v>
      </c>
      <c r="O341" s="3">
        <v>4</v>
      </c>
      <c r="P341" s="3">
        <v>4</v>
      </c>
      <c r="Q341" s="3">
        <v>4</v>
      </c>
      <c r="R341" s="3">
        <v>4</v>
      </c>
      <c r="S341" s="3">
        <v>4</v>
      </c>
      <c r="T341" s="3">
        <v>4</v>
      </c>
      <c r="U341" s="3">
        <v>4</v>
      </c>
      <c r="V341" s="3">
        <v>4</v>
      </c>
      <c r="W341" s="3">
        <v>4</v>
      </c>
      <c r="X341" s="3">
        <v>4</v>
      </c>
      <c r="Y341" s="3">
        <v>4</v>
      </c>
      <c r="Z341" s="3">
        <v>4</v>
      </c>
      <c r="AA341" s="3">
        <v>4</v>
      </c>
      <c r="AB341" s="3">
        <v>4</v>
      </c>
      <c r="AC341" s="3">
        <v>4</v>
      </c>
      <c r="AD341" s="3">
        <v>4</v>
      </c>
      <c r="AE341" s="3">
        <v>4</v>
      </c>
      <c r="AF341" s="3">
        <v>4</v>
      </c>
      <c r="AG341" s="3">
        <v>4</v>
      </c>
      <c r="AH341" s="3">
        <v>4</v>
      </c>
      <c r="AI341" s="3">
        <v>4</v>
      </c>
      <c r="AJ341" s="3">
        <v>4</v>
      </c>
      <c r="AK341" s="3">
        <v>4</v>
      </c>
      <c r="AL341" s="3">
        <v>4</v>
      </c>
      <c r="AM341" s="4"/>
    </row>
    <row r="342" spans="1:39">
      <c r="A342" s="23">
        <v>501</v>
      </c>
      <c r="B342" s="18" t="s">
        <v>422</v>
      </c>
      <c r="C342" s="3">
        <v>4</v>
      </c>
      <c r="D342" s="3">
        <v>4</v>
      </c>
      <c r="E342" s="3">
        <v>4</v>
      </c>
      <c r="F342" s="3">
        <v>4</v>
      </c>
      <c r="G342" s="3">
        <v>4</v>
      </c>
      <c r="H342" s="3">
        <v>4</v>
      </c>
      <c r="I342" s="3">
        <v>4</v>
      </c>
      <c r="J342" s="3">
        <v>4</v>
      </c>
      <c r="K342" s="3">
        <v>4</v>
      </c>
      <c r="L342" s="3">
        <v>4</v>
      </c>
      <c r="M342" s="3">
        <v>4</v>
      </c>
      <c r="N342" s="3">
        <v>4</v>
      </c>
      <c r="O342" s="3">
        <v>4</v>
      </c>
      <c r="P342" s="3">
        <v>4</v>
      </c>
      <c r="Q342" s="3">
        <v>4</v>
      </c>
      <c r="R342" s="3">
        <v>4</v>
      </c>
      <c r="S342" s="3">
        <v>4</v>
      </c>
      <c r="T342" s="3">
        <v>4</v>
      </c>
      <c r="U342" s="3">
        <v>4</v>
      </c>
      <c r="V342" s="3">
        <v>4</v>
      </c>
      <c r="W342" s="3">
        <v>4</v>
      </c>
      <c r="X342" s="3">
        <v>4</v>
      </c>
      <c r="Y342" s="3">
        <v>4</v>
      </c>
      <c r="Z342" s="3">
        <v>4</v>
      </c>
      <c r="AA342" s="3">
        <v>4</v>
      </c>
      <c r="AB342" s="3">
        <v>4</v>
      </c>
      <c r="AC342" s="3">
        <v>4</v>
      </c>
      <c r="AD342" s="3">
        <v>4</v>
      </c>
      <c r="AE342" s="3">
        <v>4</v>
      </c>
      <c r="AF342" s="3">
        <v>4</v>
      </c>
      <c r="AG342" s="3">
        <v>4</v>
      </c>
      <c r="AH342" s="3">
        <v>4</v>
      </c>
      <c r="AI342" s="3">
        <v>4</v>
      </c>
      <c r="AJ342" s="3">
        <v>4</v>
      </c>
      <c r="AK342" s="3">
        <v>3</v>
      </c>
      <c r="AL342" s="3">
        <v>3</v>
      </c>
      <c r="AM342" s="4"/>
    </row>
    <row r="343" spans="1:39">
      <c r="A343" s="23">
        <v>502</v>
      </c>
      <c r="B343" s="18" t="s">
        <v>415</v>
      </c>
      <c r="C343" s="3">
        <v>68</v>
      </c>
      <c r="D343" s="3">
        <v>70</v>
      </c>
      <c r="E343" s="3">
        <v>71</v>
      </c>
      <c r="F343" s="3">
        <v>71</v>
      </c>
      <c r="G343" s="3">
        <v>71</v>
      </c>
      <c r="H343" s="3">
        <v>72</v>
      </c>
      <c r="I343" s="3">
        <v>72</v>
      </c>
      <c r="J343" s="3">
        <v>72</v>
      </c>
      <c r="K343" s="3">
        <v>72</v>
      </c>
      <c r="L343" s="3">
        <v>72</v>
      </c>
      <c r="M343" s="3">
        <v>72</v>
      </c>
      <c r="N343" s="3">
        <v>72</v>
      </c>
      <c r="O343" s="3">
        <v>72</v>
      </c>
      <c r="P343" s="3">
        <v>72</v>
      </c>
      <c r="Q343" s="3">
        <v>72</v>
      </c>
      <c r="R343" s="3">
        <v>72</v>
      </c>
      <c r="S343" s="3">
        <v>71</v>
      </c>
      <c r="T343" s="3">
        <v>72</v>
      </c>
      <c r="U343" s="3">
        <v>72</v>
      </c>
      <c r="V343" s="3">
        <v>72</v>
      </c>
      <c r="W343" s="3">
        <v>72</v>
      </c>
      <c r="X343" s="3">
        <v>72</v>
      </c>
      <c r="Y343" s="3">
        <v>72</v>
      </c>
      <c r="Z343" s="3">
        <v>73</v>
      </c>
      <c r="AA343" s="3">
        <v>73</v>
      </c>
      <c r="AB343" s="3">
        <v>75</v>
      </c>
      <c r="AC343" s="3">
        <v>75</v>
      </c>
      <c r="AD343" s="3">
        <v>76</v>
      </c>
      <c r="AE343" s="3">
        <v>76</v>
      </c>
      <c r="AF343" s="3">
        <v>76</v>
      </c>
      <c r="AG343" s="3">
        <v>77</v>
      </c>
      <c r="AH343" s="3">
        <v>78</v>
      </c>
      <c r="AI343" s="3">
        <v>78</v>
      </c>
      <c r="AJ343" s="3">
        <v>78</v>
      </c>
      <c r="AK343" s="3">
        <v>80</v>
      </c>
      <c r="AL343" s="3">
        <v>80</v>
      </c>
      <c r="AM343" s="4"/>
    </row>
    <row r="344" spans="1:39">
      <c r="A344" s="23">
        <v>503</v>
      </c>
      <c r="B344" s="18" t="s">
        <v>416</v>
      </c>
      <c r="C344" s="3">
        <v>111</v>
      </c>
      <c r="D344" s="3">
        <v>110</v>
      </c>
      <c r="E344" s="3">
        <v>109</v>
      </c>
      <c r="F344" s="3">
        <v>108</v>
      </c>
      <c r="G344" s="3">
        <v>108</v>
      </c>
      <c r="H344" s="3">
        <v>108</v>
      </c>
      <c r="I344" s="3">
        <v>107</v>
      </c>
      <c r="J344" s="3">
        <v>105</v>
      </c>
      <c r="K344" s="3">
        <v>103</v>
      </c>
      <c r="L344" s="3">
        <v>103</v>
      </c>
      <c r="M344" s="3">
        <v>105</v>
      </c>
      <c r="N344" s="3">
        <v>103</v>
      </c>
      <c r="O344" s="3">
        <v>102</v>
      </c>
      <c r="P344" s="3">
        <v>103</v>
      </c>
      <c r="Q344" s="3">
        <v>103</v>
      </c>
      <c r="R344" s="3">
        <v>104</v>
      </c>
      <c r="S344" s="3">
        <v>104</v>
      </c>
      <c r="T344" s="3">
        <v>104</v>
      </c>
      <c r="U344" s="3">
        <v>104</v>
      </c>
      <c r="V344" s="3">
        <v>101</v>
      </c>
      <c r="W344" s="3">
        <v>101</v>
      </c>
      <c r="X344" s="3">
        <v>101</v>
      </c>
      <c r="Y344" s="3">
        <v>103</v>
      </c>
      <c r="Z344" s="3">
        <v>103</v>
      </c>
      <c r="AA344" s="3">
        <v>102</v>
      </c>
      <c r="AB344" s="3">
        <v>104</v>
      </c>
      <c r="AC344" s="3">
        <v>103</v>
      </c>
      <c r="AD344" s="3">
        <v>103</v>
      </c>
      <c r="AE344" s="3">
        <v>103</v>
      </c>
      <c r="AF344" s="3">
        <v>103</v>
      </c>
      <c r="AG344" s="3">
        <v>103</v>
      </c>
      <c r="AH344" s="3">
        <v>103</v>
      </c>
      <c r="AI344" s="3">
        <v>99</v>
      </c>
      <c r="AJ344" s="3">
        <v>99</v>
      </c>
      <c r="AK344" s="3">
        <v>101</v>
      </c>
      <c r="AL344" s="3">
        <v>100</v>
      </c>
      <c r="AM344" s="4"/>
    </row>
    <row r="345" spans="1:39">
      <c r="A345" s="23">
        <v>504</v>
      </c>
      <c r="B345" s="18" t="s">
        <v>417</v>
      </c>
      <c r="C345" s="3">
        <v>3</v>
      </c>
      <c r="D345" s="3">
        <v>3</v>
      </c>
      <c r="E345" s="3">
        <v>3</v>
      </c>
      <c r="F345" s="3">
        <v>3</v>
      </c>
      <c r="G345" s="3">
        <v>3</v>
      </c>
      <c r="H345" s="3">
        <v>3</v>
      </c>
      <c r="I345" s="3">
        <v>3</v>
      </c>
      <c r="J345" s="3">
        <v>3</v>
      </c>
      <c r="K345" s="3">
        <v>3</v>
      </c>
      <c r="L345" s="3">
        <v>3</v>
      </c>
      <c r="M345" s="3">
        <v>3</v>
      </c>
      <c r="N345" s="3">
        <v>3</v>
      </c>
      <c r="O345" s="3">
        <v>3</v>
      </c>
      <c r="P345" s="3">
        <v>3</v>
      </c>
      <c r="Q345" s="3">
        <v>3</v>
      </c>
      <c r="R345" s="3">
        <v>3</v>
      </c>
      <c r="S345" s="3">
        <v>3</v>
      </c>
      <c r="T345" s="3">
        <v>3</v>
      </c>
      <c r="U345" s="3">
        <v>3</v>
      </c>
      <c r="V345" s="3">
        <v>3</v>
      </c>
      <c r="W345" s="3">
        <v>3</v>
      </c>
      <c r="X345" s="3">
        <v>3</v>
      </c>
      <c r="Y345" s="3">
        <v>3</v>
      </c>
      <c r="Z345" s="3">
        <v>3</v>
      </c>
      <c r="AA345" s="3">
        <v>3</v>
      </c>
      <c r="AB345" s="3">
        <v>3</v>
      </c>
      <c r="AC345" s="3">
        <v>3</v>
      </c>
      <c r="AD345" s="3">
        <v>3</v>
      </c>
      <c r="AE345" s="3">
        <v>3</v>
      </c>
      <c r="AF345" s="3">
        <v>3</v>
      </c>
      <c r="AG345" s="3">
        <v>3</v>
      </c>
      <c r="AH345" s="3">
        <v>3</v>
      </c>
      <c r="AI345" s="3">
        <v>3</v>
      </c>
      <c r="AJ345" s="3">
        <v>3</v>
      </c>
      <c r="AK345" s="3">
        <v>3</v>
      </c>
      <c r="AL345" s="3">
        <v>3</v>
      </c>
      <c r="AM345" s="4"/>
    </row>
    <row r="346" spans="1:39">
      <c r="A346" s="23">
        <v>506</v>
      </c>
      <c r="B346" s="18" t="s">
        <v>418</v>
      </c>
      <c r="C346" s="3">
        <v>370</v>
      </c>
      <c r="D346" s="3">
        <v>370</v>
      </c>
      <c r="E346" s="3">
        <v>371</v>
      </c>
      <c r="F346" s="3">
        <v>372</v>
      </c>
      <c r="G346" s="3">
        <v>372</v>
      </c>
      <c r="H346" s="3">
        <v>371</v>
      </c>
      <c r="I346" s="3">
        <v>371</v>
      </c>
      <c r="J346" s="3">
        <v>371</v>
      </c>
      <c r="K346" s="3">
        <v>370</v>
      </c>
      <c r="L346" s="3">
        <v>370</v>
      </c>
      <c r="M346" s="3">
        <v>372</v>
      </c>
      <c r="N346" s="3">
        <v>372</v>
      </c>
      <c r="O346" s="3">
        <v>374</v>
      </c>
      <c r="P346" s="3">
        <v>379</v>
      </c>
      <c r="Q346" s="3">
        <v>377</v>
      </c>
      <c r="R346" s="3">
        <v>375</v>
      </c>
      <c r="S346" s="3">
        <v>375</v>
      </c>
      <c r="T346" s="3">
        <v>375</v>
      </c>
      <c r="U346" s="3">
        <v>376</v>
      </c>
      <c r="V346" s="3">
        <v>376</v>
      </c>
      <c r="W346" s="3">
        <v>377</v>
      </c>
      <c r="X346" s="3">
        <v>377</v>
      </c>
      <c r="Y346" s="3">
        <v>381</v>
      </c>
      <c r="Z346" s="3">
        <v>382</v>
      </c>
      <c r="AA346" s="3">
        <v>381</v>
      </c>
      <c r="AB346" s="3">
        <v>381</v>
      </c>
      <c r="AC346" s="3">
        <v>380</v>
      </c>
      <c r="AD346" s="3">
        <v>384</v>
      </c>
      <c r="AE346" s="3">
        <v>385</v>
      </c>
      <c r="AF346" s="3">
        <v>386</v>
      </c>
      <c r="AG346" s="3">
        <v>386</v>
      </c>
      <c r="AH346" s="3">
        <v>384</v>
      </c>
      <c r="AI346" s="3">
        <v>385</v>
      </c>
      <c r="AJ346" s="3">
        <v>384</v>
      </c>
      <c r="AK346" s="3">
        <v>384</v>
      </c>
      <c r="AL346" s="3">
        <v>385</v>
      </c>
      <c r="AM346" s="4"/>
    </row>
    <row r="347" spans="1:39">
      <c r="A347" s="23">
        <v>507</v>
      </c>
      <c r="B347" s="18" t="s">
        <v>419</v>
      </c>
      <c r="C347" s="3">
        <v>88</v>
      </c>
      <c r="D347" s="3">
        <v>90</v>
      </c>
      <c r="E347" s="3">
        <v>90</v>
      </c>
      <c r="F347" s="3">
        <v>87</v>
      </c>
      <c r="G347" s="3">
        <v>90</v>
      </c>
      <c r="H347" s="3">
        <v>90</v>
      </c>
      <c r="I347" s="3">
        <v>89</v>
      </c>
      <c r="J347" s="3">
        <v>89</v>
      </c>
      <c r="K347" s="3">
        <v>88</v>
      </c>
      <c r="L347" s="3">
        <v>89</v>
      </c>
      <c r="M347" s="3">
        <v>89</v>
      </c>
      <c r="N347" s="3">
        <v>89</v>
      </c>
      <c r="O347" s="3">
        <v>89</v>
      </c>
      <c r="P347" s="3">
        <v>87</v>
      </c>
      <c r="Q347" s="3">
        <v>87</v>
      </c>
      <c r="R347" s="3">
        <v>87</v>
      </c>
      <c r="S347" s="3">
        <v>86</v>
      </c>
      <c r="T347" s="3">
        <v>85</v>
      </c>
      <c r="U347" s="3">
        <v>87</v>
      </c>
      <c r="V347" s="3">
        <v>86</v>
      </c>
      <c r="W347" s="3">
        <v>87</v>
      </c>
      <c r="X347" s="3">
        <v>87</v>
      </c>
      <c r="Y347" s="3">
        <v>87</v>
      </c>
      <c r="Z347" s="3">
        <v>88</v>
      </c>
      <c r="AA347" s="3">
        <v>88</v>
      </c>
      <c r="AB347" s="3">
        <v>89</v>
      </c>
      <c r="AC347" s="3">
        <v>91</v>
      </c>
      <c r="AD347" s="3">
        <v>92</v>
      </c>
      <c r="AE347" s="3">
        <v>91</v>
      </c>
      <c r="AF347" s="3">
        <v>91</v>
      </c>
      <c r="AG347" s="3">
        <v>90</v>
      </c>
      <c r="AH347" s="3">
        <v>90</v>
      </c>
      <c r="AI347" s="3">
        <v>90</v>
      </c>
      <c r="AJ347" s="3">
        <v>89</v>
      </c>
      <c r="AK347" s="3">
        <v>89</v>
      </c>
      <c r="AL347" s="3">
        <v>88</v>
      </c>
      <c r="AM347" s="4"/>
    </row>
    <row r="348" spans="1:39">
      <c r="A348" s="23">
        <v>511</v>
      </c>
      <c r="B348" s="18" t="s">
        <v>420</v>
      </c>
      <c r="C348" s="3">
        <v>256</v>
      </c>
      <c r="D348" s="3">
        <v>256</v>
      </c>
      <c r="E348" s="3">
        <v>257</v>
      </c>
      <c r="F348" s="3">
        <v>260</v>
      </c>
      <c r="G348" s="3">
        <v>260</v>
      </c>
      <c r="H348" s="3">
        <v>259</v>
      </c>
      <c r="I348" s="3">
        <v>258</v>
      </c>
      <c r="J348" s="3">
        <v>259</v>
      </c>
      <c r="K348" s="3">
        <v>260</v>
      </c>
      <c r="L348" s="3">
        <v>260</v>
      </c>
      <c r="M348" s="3">
        <v>260</v>
      </c>
      <c r="N348" s="3">
        <v>259</v>
      </c>
      <c r="O348" s="3">
        <v>259</v>
      </c>
      <c r="P348" s="3">
        <v>255</v>
      </c>
      <c r="Q348" s="3">
        <v>260</v>
      </c>
      <c r="R348" s="3">
        <v>260</v>
      </c>
      <c r="S348" s="3">
        <v>260</v>
      </c>
      <c r="T348" s="3">
        <v>262</v>
      </c>
      <c r="U348" s="3">
        <v>262</v>
      </c>
      <c r="V348" s="3">
        <v>262</v>
      </c>
      <c r="W348" s="3">
        <v>263</v>
      </c>
      <c r="X348" s="3">
        <v>261</v>
      </c>
      <c r="Y348" s="3">
        <v>263</v>
      </c>
      <c r="Z348" s="3">
        <v>266</v>
      </c>
      <c r="AA348" s="3">
        <v>267</v>
      </c>
      <c r="AB348" s="3">
        <v>271</v>
      </c>
      <c r="AC348" s="3">
        <v>270</v>
      </c>
      <c r="AD348" s="3">
        <v>271</v>
      </c>
      <c r="AE348" s="3">
        <v>271</v>
      </c>
      <c r="AF348" s="3">
        <v>271</v>
      </c>
      <c r="AG348" s="3">
        <v>270</v>
      </c>
      <c r="AH348" s="3">
        <v>270</v>
      </c>
      <c r="AI348" s="3">
        <v>270</v>
      </c>
      <c r="AJ348" s="3">
        <v>270</v>
      </c>
      <c r="AK348" s="3">
        <v>270</v>
      </c>
      <c r="AL348" s="3">
        <v>269</v>
      </c>
      <c r="AM348" s="4"/>
    </row>
    <row r="349" spans="1:39">
      <c r="A349" s="23">
        <v>512</v>
      </c>
      <c r="B349" s="18" t="s">
        <v>421</v>
      </c>
      <c r="C349" s="3">
        <v>25</v>
      </c>
      <c r="D349" s="3">
        <v>25</v>
      </c>
      <c r="E349" s="3">
        <v>25</v>
      </c>
      <c r="F349" s="3">
        <v>25</v>
      </c>
      <c r="G349" s="3">
        <v>25</v>
      </c>
      <c r="H349" s="3">
        <v>25</v>
      </c>
      <c r="I349" s="3">
        <v>25</v>
      </c>
      <c r="J349" s="3">
        <v>25</v>
      </c>
      <c r="K349" s="3">
        <v>26</v>
      </c>
      <c r="L349" s="3">
        <v>26</v>
      </c>
      <c r="M349" s="3">
        <v>26</v>
      </c>
      <c r="N349" s="3">
        <v>26</v>
      </c>
      <c r="O349" s="3">
        <v>27</v>
      </c>
      <c r="P349" s="3">
        <v>26</v>
      </c>
      <c r="Q349" s="3">
        <v>26</v>
      </c>
      <c r="R349" s="3">
        <v>26</v>
      </c>
      <c r="S349" s="3">
        <v>26</v>
      </c>
      <c r="T349" s="3">
        <v>26</v>
      </c>
      <c r="U349" s="3">
        <v>26</v>
      </c>
      <c r="V349" s="3">
        <v>26</v>
      </c>
      <c r="W349" s="3">
        <v>26</v>
      </c>
      <c r="X349" s="3">
        <v>26</v>
      </c>
      <c r="Y349" s="3">
        <v>26</v>
      </c>
      <c r="Z349" s="3">
        <v>26</v>
      </c>
      <c r="AA349" s="3">
        <v>26</v>
      </c>
      <c r="AB349" s="3">
        <v>26</v>
      </c>
      <c r="AC349" s="3">
        <v>26</v>
      </c>
      <c r="AD349" s="3">
        <v>26</v>
      </c>
      <c r="AE349" s="3">
        <v>26</v>
      </c>
      <c r="AF349" s="3">
        <v>26</v>
      </c>
      <c r="AG349" s="3">
        <v>26</v>
      </c>
      <c r="AH349" s="3">
        <v>26</v>
      </c>
      <c r="AI349" s="3">
        <v>26</v>
      </c>
      <c r="AJ349" s="3">
        <v>26</v>
      </c>
      <c r="AK349" s="3">
        <v>26</v>
      </c>
      <c r="AL349" s="3">
        <v>25</v>
      </c>
      <c r="AM349" s="4"/>
    </row>
    <row r="350" spans="1:39">
      <c r="A350" s="23">
        <v>513</v>
      </c>
      <c r="B350" s="18" t="s">
        <v>423</v>
      </c>
      <c r="C350" s="3">
        <v>273</v>
      </c>
      <c r="D350" s="3">
        <v>272</v>
      </c>
      <c r="E350" s="3">
        <v>275</v>
      </c>
      <c r="F350" s="3">
        <v>275</v>
      </c>
      <c r="G350" s="3">
        <v>273</v>
      </c>
      <c r="H350" s="3">
        <v>272</v>
      </c>
      <c r="I350" s="3">
        <v>270</v>
      </c>
      <c r="J350" s="3">
        <v>268</v>
      </c>
      <c r="K350" s="3">
        <v>267</v>
      </c>
      <c r="L350" s="3">
        <v>266</v>
      </c>
      <c r="M350" s="3">
        <v>264</v>
      </c>
      <c r="N350" s="3">
        <v>264</v>
      </c>
      <c r="O350" s="3">
        <v>265</v>
      </c>
      <c r="P350" s="3">
        <v>266</v>
      </c>
      <c r="Q350" s="3">
        <v>268</v>
      </c>
      <c r="R350" s="3">
        <v>270</v>
      </c>
      <c r="S350" s="3">
        <v>269</v>
      </c>
      <c r="T350" s="3">
        <v>266</v>
      </c>
      <c r="U350" s="3">
        <v>264</v>
      </c>
      <c r="V350" s="3">
        <v>264</v>
      </c>
      <c r="W350" s="3">
        <v>266</v>
      </c>
      <c r="X350" s="3">
        <v>263</v>
      </c>
      <c r="Y350" s="3">
        <v>263</v>
      </c>
      <c r="Z350" s="3">
        <v>263</v>
      </c>
      <c r="AA350" s="3">
        <v>265</v>
      </c>
      <c r="AB350" s="3">
        <v>272</v>
      </c>
      <c r="AC350" s="3">
        <v>271</v>
      </c>
      <c r="AD350" s="3">
        <v>270</v>
      </c>
      <c r="AE350" s="3">
        <v>270</v>
      </c>
      <c r="AF350" s="3">
        <v>268</v>
      </c>
      <c r="AG350" s="3">
        <v>270</v>
      </c>
      <c r="AH350" s="3">
        <v>272</v>
      </c>
      <c r="AI350" s="3">
        <v>274</v>
      </c>
      <c r="AJ350" s="3">
        <v>271</v>
      </c>
      <c r="AK350" s="3">
        <v>271</v>
      </c>
      <c r="AL350" s="3">
        <v>271</v>
      </c>
      <c r="AM350" s="4"/>
    </row>
    <row r="351" spans="1:39">
      <c r="A351" s="23">
        <v>514</v>
      </c>
      <c r="B351" s="18" t="s">
        <v>424</v>
      </c>
      <c r="C351" s="3">
        <v>252</v>
      </c>
      <c r="D351" s="3">
        <v>249</v>
      </c>
      <c r="E351" s="3">
        <v>248</v>
      </c>
      <c r="F351" s="3">
        <v>248</v>
      </c>
      <c r="G351" s="3">
        <v>247</v>
      </c>
      <c r="H351" s="3">
        <v>247</v>
      </c>
      <c r="I351" s="3">
        <v>247</v>
      </c>
      <c r="J351" s="3">
        <v>248</v>
      </c>
      <c r="K351" s="3">
        <v>247</v>
      </c>
      <c r="L351" s="3">
        <v>246</v>
      </c>
      <c r="M351" s="3">
        <v>247</v>
      </c>
      <c r="N351" s="3">
        <v>250</v>
      </c>
      <c r="O351" s="3">
        <v>258</v>
      </c>
      <c r="P351" s="3">
        <v>259</v>
      </c>
      <c r="Q351" s="3">
        <v>258</v>
      </c>
      <c r="R351" s="3">
        <v>257</v>
      </c>
      <c r="S351" s="3">
        <v>260</v>
      </c>
      <c r="T351" s="3">
        <v>261</v>
      </c>
      <c r="U351" s="3">
        <v>258</v>
      </c>
      <c r="V351" s="3">
        <v>262</v>
      </c>
      <c r="W351" s="3">
        <v>266</v>
      </c>
      <c r="X351" s="3">
        <v>266</v>
      </c>
      <c r="Y351" s="3">
        <v>265</v>
      </c>
      <c r="Z351" s="3">
        <v>267</v>
      </c>
      <c r="AA351" s="3">
        <v>266</v>
      </c>
      <c r="AB351" s="3">
        <v>265</v>
      </c>
      <c r="AC351" s="3">
        <v>265</v>
      </c>
      <c r="AD351" s="3">
        <v>265</v>
      </c>
      <c r="AE351" s="3">
        <v>264</v>
      </c>
      <c r="AF351" s="3">
        <v>261</v>
      </c>
      <c r="AG351" s="3">
        <v>261</v>
      </c>
      <c r="AH351" s="3">
        <v>260</v>
      </c>
      <c r="AI351" s="3">
        <v>264</v>
      </c>
      <c r="AJ351" s="3">
        <v>265</v>
      </c>
      <c r="AK351" s="3">
        <v>267</v>
      </c>
      <c r="AL351" s="3">
        <v>268</v>
      </c>
      <c r="AM351" s="4"/>
    </row>
    <row r="352" spans="1:39">
      <c r="A352" s="23">
        <v>515</v>
      </c>
      <c r="B352" s="18" t="s">
        <v>425</v>
      </c>
      <c r="C352" s="3">
        <v>923</v>
      </c>
      <c r="D352" s="3">
        <v>911</v>
      </c>
      <c r="E352" s="3">
        <v>908</v>
      </c>
      <c r="F352" s="3">
        <v>905</v>
      </c>
      <c r="G352" s="3">
        <v>904</v>
      </c>
      <c r="H352" s="3">
        <v>904</v>
      </c>
      <c r="I352" s="3">
        <v>906</v>
      </c>
      <c r="J352" s="3">
        <v>906</v>
      </c>
      <c r="K352" s="3">
        <v>895</v>
      </c>
      <c r="L352" s="3">
        <v>891</v>
      </c>
      <c r="M352" s="3">
        <v>888</v>
      </c>
      <c r="N352" s="3">
        <v>891</v>
      </c>
      <c r="O352" s="3">
        <v>890</v>
      </c>
      <c r="P352" s="3">
        <v>882</v>
      </c>
      <c r="Q352" s="3">
        <v>877</v>
      </c>
      <c r="R352" s="3">
        <v>873</v>
      </c>
      <c r="S352" s="3">
        <v>869</v>
      </c>
      <c r="T352" s="3">
        <v>855</v>
      </c>
      <c r="U352" s="3">
        <v>853</v>
      </c>
      <c r="V352" s="3">
        <v>852</v>
      </c>
      <c r="W352" s="3">
        <v>848</v>
      </c>
      <c r="X352" s="3">
        <v>840</v>
      </c>
      <c r="Y352" s="3">
        <v>839</v>
      </c>
      <c r="Z352" s="3">
        <v>834</v>
      </c>
      <c r="AA352" s="3">
        <v>829</v>
      </c>
      <c r="AB352" s="3">
        <v>832</v>
      </c>
      <c r="AC352" s="3">
        <v>827</v>
      </c>
      <c r="AD352" s="3">
        <v>823</v>
      </c>
      <c r="AE352" s="3">
        <v>824</v>
      </c>
      <c r="AF352" s="3">
        <v>826</v>
      </c>
      <c r="AG352" s="3">
        <v>819</v>
      </c>
      <c r="AH352" s="3">
        <v>824</v>
      </c>
      <c r="AI352" s="3">
        <v>820</v>
      </c>
      <c r="AJ352" s="3">
        <v>817</v>
      </c>
      <c r="AK352" s="3">
        <v>812</v>
      </c>
      <c r="AL352" s="3">
        <v>805</v>
      </c>
      <c r="AM352" s="4"/>
    </row>
    <row r="353" spans="1:39">
      <c r="A353" s="23">
        <v>516</v>
      </c>
      <c r="B353" s="18" t="s">
        <v>426</v>
      </c>
      <c r="C353" s="3">
        <v>616</v>
      </c>
      <c r="D353" s="3">
        <v>620</v>
      </c>
      <c r="E353" s="3">
        <v>618</v>
      </c>
      <c r="F353" s="3">
        <v>616</v>
      </c>
      <c r="G353" s="3">
        <v>613</v>
      </c>
      <c r="H353" s="3">
        <v>618</v>
      </c>
      <c r="I353" s="3">
        <v>620</v>
      </c>
      <c r="J353" s="3">
        <v>621</v>
      </c>
      <c r="K353" s="3">
        <v>620</v>
      </c>
      <c r="L353" s="3">
        <v>618</v>
      </c>
      <c r="M353" s="3">
        <v>619</v>
      </c>
      <c r="N353" s="3">
        <v>617</v>
      </c>
      <c r="O353" s="3">
        <v>621</v>
      </c>
      <c r="P353" s="3">
        <v>615</v>
      </c>
      <c r="Q353" s="3">
        <v>614</v>
      </c>
      <c r="R353" s="3">
        <v>617</v>
      </c>
      <c r="S353" s="3">
        <v>619</v>
      </c>
      <c r="T353" s="3">
        <v>621</v>
      </c>
      <c r="U353" s="3">
        <v>621</v>
      </c>
      <c r="V353" s="3">
        <v>621</v>
      </c>
      <c r="W353" s="3">
        <v>618</v>
      </c>
      <c r="X353" s="3">
        <v>618</v>
      </c>
      <c r="Y353" s="3">
        <v>618</v>
      </c>
      <c r="Z353" s="3">
        <v>621</v>
      </c>
      <c r="AA353" s="3">
        <v>619</v>
      </c>
      <c r="AB353" s="3">
        <v>620</v>
      </c>
      <c r="AC353" s="3">
        <v>622</v>
      </c>
      <c r="AD353" s="3">
        <v>622</v>
      </c>
      <c r="AE353" s="3">
        <v>620</v>
      </c>
      <c r="AF353" s="3">
        <v>617</v>
      </c>
      <c r="AG353" s="3">
        <v>615</v>
      </c>
      <c r="AH353" s="3">
        <v>614</v>
      </c>
      <c r="AI353" s="3">
        <v>614</v>
      </c>
      <c r="AJ353" s="3">
        <v>615</v>
      </c>
      <c r="AK353" s="3">
        <v>613</v>
      </c>
      <c r="AL353" s="3">
        <v>616</v>
      </c>
      <c r="AM353" s="4"/>
    </row>
    <row r="354" spans="1:39">
      <c r="A354" s="23">
        <v>517</v>
      </c>
      <c r="B354" s="18" t="s">
        <v>427</v>
      </c>
      <c r="C354" s="3">
        <v>7</v>
      </c>
      <c r="D354" s="3">
        <v>7</v>
      </c>
      <c r="E354" s="3">
        <v>7</v>
      </c>
      <c r="F354" s="3">
        <v>7</v>
      </c>
      <c r="G354" s="3">
        <v>7</v>
      </c>
      <c r="H354" s="3">
        <v>7</v>
      </c>
      <c r="I354" s="3">
        <v>7</v>
      </c>
      <c r="J354" s="3">
        <v>7</v>
      </c>
      <c r="K354" s="3">
        <v>7</v>
      </c>
      <c r="L354" s="3">
        <v>7</v>
      </c>
      <c r="M354" s="3">
        <v>7</v>
      </c>
      <c r="N354" s="3">
        <v>7</v>
      </c>
      <c r="O354" s="3">
        <v>7</v>
      </c>
      <c r="P354" s="3">
        <v>7</v>
      </c>
      <c r="Q354" s="3">
        <v>7</v>
      </c>
      <c r="R354" s="3">
        <v>7</v>
      </c>
      <c r="S354" s="3">
        <v>7</v>
      </c>
      <c r="T354" s="3">
        <v>7</v>
      </c>
      <c r="U354" s="3">
        <v>7</v>
      </c>
      <c r="V354" s="3">
        <v>7</v>
      </c>
      <c r="W354" s="3">
        <v>7</v>
      </c>
      <c r="X354" s="3">
        <v>7</v>
      </c>
      <c r="Y354" s="3">
        <v>7</v>
      </c>
      <c r="Z354" s="3">
        <v>7</v>
      </c>
      <c r="AA354" s="3">
        <v>7</v>
      </c>
      <c r="AB354" s="3">
        <v>7</v>
      </c>
      <c r="AC354" s="3">
        <v>7</v>
      </c>
      <c r="AD354" s="3">
        <v>7</v>
      </c>
      <c r="AE354" s="3">
        <v>7</v>
      </c>
      <c r="AF354" s="3">
        <v>7</v>
      </c>
      <c r="AG354" s="3">
        <v>7</v>
      </c>
      <c r="AH354" s="3">
        <v>7</v>
      </c>
      <c r="AI354" s="3">
        <v>7</v>
      </c>
      <c r="AJ354" s="3">
        <v>7</v>
      </c>
      <c r="AK354" s="3">
        <v>7</v>
      </c>
      <c r="AL354" s="3">
        <v>7</v>
      </c>
      <c r="AM354" s="4"/>
    </row>
    <row r="355" spans="1:39">
      <c r="A355" s="23">
        <v>518</v>
      </c>
      <c r="B355" s="18" t="s">
        <v>428</v>
      </c>
      <c r="C355" s="3">
        <v>31</v>
      </c>
      <c r="D355" s="3">
        <v>31</v>
      </c>
      <c r="E355" s="3">
        <v>31</v>
      </c>
      <c r="F355" s="3">
        <v>31</v>
      </c>
      <c r="G355" s="3">
        <v>31</v>
      </c>
      <c r="H355" s="3">
        <v>31</v>
      </c>
      <c r="I355" s="3">
        <v>31</v>
      </c>
      <c r="J355" s="3">
        <v>31</v>
      </c>
      <c r="K355" s="3">
        <v>31</v>
      </c>
      <c r="L355" s="3">
        <v>30</v>
      </c>
      <c r="M355" s="3">
        <v>31</v>
      </c>
      <c r="N355" s="3">
        <v>32</v>
      </c>
      <c r="O355" s="3">
        <v>32</v>
      </c>
      <c r="P355" s="3">
        <v>32</v>
      </c>
      <c r="Q355" s="3">
        <v>32</v>
      </c>
      <c r="R355" s="3">
        <v>32</v>
      </c>
      <c r="S355" s="3">
        <v>32</v>
      </c>
      <c r="T355" s="3">
        <v>32</v>
      </c>
      <c r="U355" s="3">
        <v>32</v>
      </c>
      <c r="V355" s="3">
        <v>32</v>
      </c>
      <c r="W355" s="3">
        <v>35</v>
      </c>
      <c r="X355" s="3">
        <v>35</v>
      </c>
      <c r="Y355" s="3">
        <v>35</v>
      </c>
      <c r="Z355" s="3">
        <v>35</v>
      </c>
      <c r="AA355" s="3">
        <v>36</v>
      </c>
      <c r="AB355" s="3">
        <v>36</v>
      </c>
      <c r="AC355" s="3">
        <v>36</v>
      </c>
      <c r="AD355" s="3">
        <v>37</v>
      </c>
      <c r="AE355" s="3">
        <v>38</v>
      </c>
      <c r="AF355" s="3">
        <v>37</v>
      </c>
      <c r="AG355" s="3">
        <v>37</v>
      </c>
      <c r="AH355" s="3">
        <v>37</v>
      </c>
      <c r="AI355" s="3">
        <v>38</v>
      </c>
      <c r="AJ355" s="3">
        <v>39</v>
      </c>
      <c r="AK355" s="3">
        <v>39</v>
      </c>
      <c r="AL355" s="3">
        <v>39</v>
      </c>
      <c r="AM355" s="4"/>
    </row>
    <row r="356" spans="1:39">
      <c r="A356" s="23">
        <v>519</v>
      </c>
      <c r="B356" s="18" t="s">
        <v>429</v>
      </c>
      <c r="C356" s="3">
        <v>78</v>
      </c>
      <c r="D356" s="3">
        <v>76</v>
      </c>
      <c r="E356" s="3">
        <v>76</v>
      </c>
      <c r="F356" s="3">
        <v>76</v>
      </c>
      <c r="G356" s="3">
        <v>76</v>
      </c>
      <c r="H356" s="3">
        <v>76</v>
      </c>
      <c r="I356" s="3">
        <v>76</v>
      </c>
      <c r="J356" s="3">
        <v>77</v>
      </c>
      <c r="K356" s="3">
        <v>77</v>
      </c>
      <c r="L356" s="3">
        <v>77</v>
      </c>
      <c r="M356" s="3">
        <v>77</v>
      </c>
      <c r="N356" s="3">
        <v>75</v>
      </c>
      <c r="O356" s="3">
        <v>74</v>
      </c>
      <c r="P356" s="3">
        <v>76</v>
      </c>
      <c r="Q356" s="3">
        <v>76</v>
      </c>
      <c r="R356" s="3">
        <v>76</v>
      </c>
      <c r="S356" s="3">
        <v>75</v>
      </c>
      <c r="T356" s="3">
        <v>76</v>
      </c>
      <c r="U356" s="3">
        <v>73</v>
      </c>
      <c r="V356" s="3">
        <v>73</v>
      </c>
      <c r="W356" s="3">
        <v>73</v>
      </c>
      <c r="X356" s="3">
        <v>72</v>
      </c>
      <c r="Y356" s="3">
        <v>72</v>
      </c>
      <c r="Z356" s="3">
        <v>74</v>
      </c>
      <c r="AA356" s="3">
        <v>74</v>
      </c>
      <c r="AB356" s="3">
        <v>76</v>
      </c>
      <c r="AC356" s="3">
        <v>76</v>
      </c>
      <c r="AD356" s="3">
        <v>76</v>
      </c>
      <c r="AE356" s="3">
        <v>76</v>
      </c>
      <c r="AF356" s="3">
        <v>78</v>
      </c>
      <c r="AG356" s="3">
        <v>78</v>
      </c>
      <c r="AH356" s="3">
        <v>78</v>
      </c>
      <c r="AI356" s="3">
        <v>75</v>
      </c>
      <c r="AJ356" s="3">
        <v>75</v>
      </c>
      <c r="AK356" s="3">
        <v>78</v>
      </c>
      <c r="AL356" s="3">
        <v>78</v>
      </c>
      <c r="AM356" s="4"/>
    </row>
    <row r="357" spans="1:39">
      <c r="A357" s="23">
        <v>520</v>
      </c>
      <c r="B357" s="18" t="s">
        <v>430</v>
      </c>
      <c r="C357" s="3">
        <v>45</v>
      </c>
      <c r="D357" s="3">
        <v>45</v>
      </c>
      <c r="E357" s="3">
        <v>45</v>
      </c>
      <c r="F357" s="3">
        <v>45</v>
      </c>
      <c r="G357" s="3">
        <v>45</v>
      </c>
      <c r="H357" s="3">
        <v>45</v>
      </c>
      <c r="I357" s="3">
        <v>45</v>
      </c>
      <c r="J357" s="3">
        <v>45</v>
      </c>
      <c r="K357" s="3">
        <v>45</v>
      </c>
      <c r="L357" s="3">
        <v>45</v>
      </c>
      <c r="M357" s="3">
        <v>45</v>
      </c>
      <c r="N357" s="3">
        <v>45</v>
      </c>
      <c r="O357" s="3">
        <v>45</v>
      </c>
      <c r="P357" s="3">
        <v>45</v>
      </c>
      <c r="Q357" s="3">
        <v>45</v>
      </c>
      <c r="R357" s="3">
        <v>45</v>
      </c>
      <c r="S357" s="3">
        <v>45</v>
      </c>
      <c r="T357" s="3">
        <v>45</v>
      </c>
      <c r="U357" s="3">
        <v>45</v>
      </c>
      <c r="V357" s="3">
        <v>45</v>
      </c>
      <c r="W357" s="3">
        <v>45</v>
      </c>
      <c r="X357" s="3">
        <v>45</v>
      </c>
      <c r="Y357" s="3">
        <v>45</v>
      </c>
      <c r="Z357" s="3">
        <v>45</v>
      </c>
      <c r="AA357" s="3">
        <v>46</v>
      </c>
      <c r="AB357" s="3">
        <v>46</v>
      </c>
      <c r="AC357" s="3">
        <v>46</v>
      </c>
      <c r="AD357" s="3">
        <v>46</v>
      </c>
      <c r="AE357" s="3">
        <v>46</v>
      </c>
      <c r="AF357" s="3">
        <v>46</v>
      </c>
      <c r="AG357" s="3">
        <v>46</v>
      </c>
      <c r="AH357" s="3">
        <v>46</v>
      </c>
      <c r="AI357" s="3">
        <v>45</v>
      </c>
      <c r="AJ357" s="3">
        <v>45</v>
      </c>
      <c r="AK357" s="3">
        <v>45</v>
      </c>
      <c r="AL357" s="3">
        <v>45</v>
      </c>
      <c r="AM357" s="4"/>
    </row>
    <row r="358" spans="1:39">
      <c r="A358" s="23">
        <v>522</v>
      </c>
      <c r="B358" s="18" t="s">
        <v>431</v>
      </c>
      <c r="C358" s="3">
        <v>5</v>
      </c>
      <c r="D358" s="3">
        <v>5</v>
      </c>
      <c r="E358" s="3">
        <v>5</v>
      </c>
      <c r="F358" s="3">
        <v>5</v>
      </c>
      <c r="G358" s="3">
        <v>5</v>
      </c>
      <c r="H358" s="3">
        <v>5</v>
      </c>
      <c r="I358" s="3">
        <v>5</v>
      </c>
      <c r="J358" s="3">
        <v>5</v>
      </c>
      <c r="K358" s="3">
        <v>5</v>
      </c>
      <c r="L358" s="3">
        <v>5</v>
      </c>
      <c r="M358" s="3">
        <v>5</v>
      </c>
      <c r="N358" s="3">
        <v>5</v>
      </c>
      <c r="O358" s="3">
        <v>5</v>
      </c>
      <c r="P358" s="3">
        <v>5</v>
      </c>
      <c r="Q358" s="3">
        <v>5</v>
      </c>
      <c r="R358" s="3">
        <v>5</v>
      </c>
      <c r="S358" s="3">
        <v>5</v>
      </c>
      <c r="T358" s="3">
        <v>5</v>
      </c>
      <c r="U358" s="3">
        <v>5</v>
      </c>
      <c r="V358" s="3">
        <v>5</v>
      </c>
      <c r="W358" s="3">
        <v>5</v>
      </c>
      <c r="X358" s="3">
        <v>5</v>
      </c>
      <c r="Y358" s="3">
        <v>5</v>
      </c>
      <c r="Z358" s="3">
        <v>5</v>
      </c>
      <c r="AA358" s="3">
        <v>5</v>
      </c>
      <c r="AB358" s="3">
        <v>5</v>
      </c>
      <c r="AC358" s="3">
        <v>5</v>
      </c>
      <c r="AD358" s="3">
        <v>5</v>
      </c>
      <c r="AE358" s="3">
        <v>5</v>
      </c>
      <c r="AF358" s="3">
        <v>5</v>
      </c>
      <c r="AG358" s="3">
        <v>5</v>
      </c>
      <c r="AH358" s="3">
        <v>5</v>
      </c>
      <c r="AI358" s="3">
        <v>5</v>
      </c>
      <c r="AJ358" s="3">
        <v>5</v>
      </c>
      <c r="AK358" s="3">
        <v>5</v>
      </c>
      <c r="AL358" s="3">
        <v>5</v>
      </c>
      <c r="AM358" s="4"/>
    </row>
    <row r="359" spans="1:39">
      <c r="A359" s="23">
        <v>523</v>
      </c>
      <c r="B359" s="18" t="s">
        <v>432</v>
      </c>
      <c r="C359" s="3">
        <v>23</v>
      </c>
      <c r="D359" s="3">
        <v>25</v>
      </c>
      <c r="E359" s="3">
        <v>25</v>
      </c>
      <c r="F359" s="3">
        <v>25</v>
      </c>
      <c r="G359" s="3">
        <v>25</v>
      </c>
      <c r="H359" s="3">
        <v>25</v>
      </c>
      <c r="I359" s="3">
        <v>25</v>
      </c>
      <c r="J359" s="3">
        <v>25</v>
      </c>
      <c r="K359" s="3">
        <v>24</v>
      </c>
      <c r="L359" s="3">
        <v>24</v>
      </c>
      <c r="M359" s="3">
        <v>24</v>
      </c>
      <c r="N359" s="3">
        <v>24</v>
      </c>
      <c r="O359" s="3">
        <v>26</v>
      </c>
      <c r="P359" s="3">
        <v>26</v>
      </c>
      <c r="Q359" s="3">
        <v>26</v>
      </c>
      <c r="R359" s="3">
        <v>26</v>
      </c>
      <c r="S359" s="3">
        <v>27</v>
      </c>
      <c r="T359" s="3">
        <v>26</v>
      </c>
      <c r="U359" s="3">
        <v>26</v>
      </c>
      <c r="V359" s="3">
        <v>26</v>
      </c>
      <c r="W359" s="3">
        <v>26</v>
      </c>
      <c r="X359" s="3">
        <v>26</v>
      </c>
      <c r="Y359" s="3">
        <v>26</v>
      </c>
      <c r="Z359" s="3">
        <v>24</v>
      </c>
      <c r="AA359" s="3">
        <v>28</v>
      </c>
      <c r="AB359" s="3">
        <v>28</v>
      </c>
      <c r="AC359" s="3">
        <v>28</v>
      </c>
      <c r="AD359" s="3">
        <v>28</v>
      </c>
      <c r="AE359" s="3">
        <v>28</v>
      </c>
      <c r="AF359" s="3">
        <v>28</v>
      </c>
      <c r="AG359" s="3">
        <v>28</v>
      </c>
      <c r="AH359" s="3">
        <v>27</v>
      </c>
      <c r="AI359" s="3">
        <v>27</v>
      </c>
      <c r="AJ359" s="3">
        <v>27</v>
      </c>
      <c r="AK359" s="3">
        <v>27</v>
      </c>
      <c r="AL359" s="3">
        <v>27</v>
      </c>
      <c r="AM359" s="4"/>
    </row>
    <row r="360" spans="1:39">
      <c r="A360" s="23">
        <v>524</v>
      </c>
      <c r="B360" s="18" t="s">
        <v>433</v>
      </c>
      <c r="C360" s="3">
        <v>55</v>
      </c>
      <c r="D360" s="3">
        <v>50</v>
      </c>
      <c r="E360" s="3">
        <v>50</v>
      </c>
      <c r="F360" s="3">
        <v>50</v>
      </c>
      <c r="G360" s="3">
        <v>54</v>
      </c>
      <c r="H360" s="3">
        <v>56</v>
      </c>
      <c r="I360" s="3">
        <v>58</v>
      </c>
      <c r="J360" s="3">
        <v>61</v>
      </c>
      <c r="K360" s="3">
        <v>62</v>
      </c>
      <c r="L360" s="3">
        <v>62</v>
      </c>
      <c r="M360" s="3">
        <v>61</v>
      </c>
      <c r="N360" s="3">
        <v>61</v>
      </c>
      <c r="O360" s="3">
        <v>63</v>
      </c>
      <c r="P360" s="3">
        <v>64</v>
      </c>
      <c r="Q360" s="3">
        <v>64</v>
      </c>
      <c r="R360" s="3">
        <v>64</v>
      </c>
      <c r="S360" s="3">
        <v>64</v>
      </c>
      <c r="T360" s="3">
        <v>65</v>
      </c>
      <c r="U360" s="3">
        <v>65</v>
      </c>
      <c r="V360" s="3">
        <v>65</v>
      </c>
      <c r="W360" s="3">
        <v>63</v>
      </c>
      <c r="X360" s="3">
        <v>64</v>
      </c>
      <c r="Y360" s="3">
        <v>65</v>
      </c>
      <c r="Z360" s="3">
        <v>65</v>
      </c>
      <c r="AA360" s="3">
        <v>64</v>
      </c>
      <c r="AB360" s="3">
        <v>64</v>
      </c>
      <c r="AC360" s="3">
        <v>63</v>
      </c>
      <c r="AD360" s="3">
        <v>63</v>
      </c>
      <c r="AE360" s="3">
        <v>64</v>
      </c>
      <c r="AF360" s="3">
        <v>64</v>
      </c>
      <c r="AG360" s="3">
        <v>64</v>
      </c>
      <c r="AH360" s="3">
        <v>64</v>
      </c>
      <c r="AI360" s="3">
        <v>64</v>
      </c>
      <c r="AJ360" s="3">
        <v>64</v>
      </c>
      <c r="AK360" s="3">
        <v>64</v>
      </c>
      <c r="AL360" s="3">
        <v>63</v>
      </c>
      <c r="AM360" s="4"/>
    </row>
    <row r="361" spans="1:39">
      <c r="A361" s="23">
        <v>525</v>
      </c>
      <c r="B361" s="18" t="s">
        <v>434</v>
      </c>
      <c r="C361" s="3">
        <v>543</v>
      </c>
      <c r="D361" s="3">
        <v>544</v>
      </c>
      <c r="E361" s="3">
        <v>544</v>
      </c>
      <c r="F361" s="3">
        <v>548</v>
      </c>
      <c r="G361" s="3">
        <v>551</v>
      </c>
      <c r="H361" s="3">
        <v>550</v>
      </c>
      <c r="I361" s="3">
        <v>549</v>
      </c>
      <c r="J361" s="3">
        <v>548</v>
      </c>
      <c r="K361" s="3">
        <v>546</v>
      </c>
      <c r="L361" s="3">
        <v>548</v>
      </c>
      <c r="M361" s="3">
        <v>547</v>
      </c>
      <c r="N361" s="3">
        <v>549</v>
      </c>
      <c r="O361" s="3">
        <v>550</v>
      </c>
      <c r="P361" s="3">
        <v>554</v>
      </c>
      <c r="Q361" s="3">
        <v>555</v>
      </c>
      <c r="R361" s="3">
        <v>553</v>
      </c>
      <c r="S361" s="3">
        <v>556</v>
      </c>
      <c r="T361" s="3">
        <v>555</v>
      </c>
      <c r="U361" s="3">
        <v>559</v>
      </c>
      <c r="V361" s="3">
        <v>559</v>
      </c>
      <c r="W361" s="3">
        <v>559</v>
      </c>
      <c r="X361" s="3">
        <v>553</v>
      </c>
      <c r="Y361" s="3">
        <v>556</v>
      </c>
      <c r="Z361" s="3">
        <v>557</v>
      </c>
      <c r="AA361" s="3">
        <v>556</v>
      </c>
      <c r="AB361" s="3">
        <v>551</v>
      </c>
      <c r="AC361" s="3">
        <v>546</v>
      </c>
      <c r="AD361" s="3">
        <v>549</v>
      </c>
      <c r="AE361" s="3">
        <v>552</v>
      </c>
      <c r="AF361" s="3">
        <v>556</v>
      </c>
      <c r="AG361" s="3">
        <v>553</v>
      </c>
      <c r="AH361" s="3">
        <v>555</v>
      </c>
      <c r="AI361" s="3">
        <v>553</v>
      </c>
      <c r="AJ361" s="3">
        <v>551</v>
      </c>
      <c r="AK361" s="3">
        <v>545</v>
      </c>
      <c r="AL361" s="3">
        <v>543</v>
      </c>
      <c r="AM361" s="4"/>
    </row>
    <row r="362" spans="1:39">
      <c r="A362" s="23">
        <v>526</v>
      </c>
      <c r="B362" s="18" t="s">
        <v>435</v>
      </c>
      <c r="C362" s="3">
        <v>241</v>
      </c>
      <c r="D362" s="3">
        <v>239</v>
      </c>
      <c r="E362" s="3">
        <v>239</v>
      </c>
      <c r="F362" s="3">
        <v>238</v>
      </c>
      <c r="G362" s="3">
        <v>236</v>
      </c>
      <c r="H362" s="3">
        <v>239</v>
      </c>
      <c r="I362" s="3">
        <v>239</v>
      </c>
      <c r="J362" s="3">
        <v>240</v>
      </c>
      <c r="K362" s="3">
        <v>241</v>
      </c>
      <c r="L362" s="3">
        <v>243</v>
      </c>
      <c r="M362" s="3">
        <v>243</v>
      </c>
      <c r="N362" s="3">
        <v>243</v>
      </c>
      <c r="O362" s="3">
        <v>240</v>
      </c>
      <c r="P362" s="3">
        <v>242</v>
      </c>
      <c r="Q362" s="3">
        <v>242</v>
      </c>
      <c r="R362" s="3">
        <v>238</v>
      </c>
      <c r="S362" s="3">
        <v>237</v>
      </c>
      <c r="T362" s="3">
        <v>240</v>
      </c>
      <c r="U362" s="3">
        <v>238</v>
      </c>
      <c r="V362" s="3">
        <v>239</v>
      </c>
      <c r="W362" s="3">
        <v>241</v>
      </c>
      <c r="X362" s="3">
        <v>240</v>
      </c>
      <c r="Y362" s="3">
        <v>240</v>
      </c>
      <c r="Z362" s="3">
        <v>237</v>
      </c>
      <c r="AA362" s="3">
        <v>232</v>
      </c>
      <c r="AB362" s="3">
        <v>234</v>
      </c>
      <c r="AC362" s="3">
        <v>234</v>
      </c>
      <c r="AD362" s="3">
        <v>236</v>
      </c>
      <c r="AE362" s="3">
        <v>239</v>
      </c>
      <c r="AF362" s="3">
        <v>239</v>
      </c>
      <c r="AG362" s="3">
        <v>238</v>
      </c>
      <c r="AH362" s="3">
        <v>233</v>
      </c>
      <c r="AI362" s="3">
        <v>232</v>
      </c>
      <c r="AJ362" s="3">
        <v>231</v>
      </c>
      <c r="AK362" s="3">
        <v>233</v>
      </c>
      <c r="AL362" s="3">
        <v>229</v>
      </c>
      <c r="AM362" s="4"/>
    </row>
    <row r="363" spans="1:39">
      <c r="A363" s="23">
        <v>527</v>
      </c>
      <c r="B363" s="18" t="s">
        <v>436</v>
      </c>
      <c r="C363" s="3">
        <v>8</v>
      </c>
      <c r="D363" s="3">
        <v>8</v>
      </c>
      <c r="E363" s="3">
        <v>8</v>
      </c>
      <c r="F363" s="3">
        <v>8</v>
      </c>
      <c r="G363" s="3">
        <v>8</v>
      </c>
      <c r="H363" s="3">
        <v>8</v>
      </c>
      <c r="I363" s="3">
        <v>8</v>
      </c>
      <c r="J363" s="3">
        <v>8</v>
      </c>
      <c r="K363" s="3">
        <v>8</v>
      </c>
      <c r="L363" s="3">
        <v>8</v>
      </c>
      <c r="M363" s="3">
        <v>11</v>
      </c>
      <c r="N363" s="3">
        <v>11</v>
      </c>
      <c r="O363" s="3">
        <v>11</v>
      </c>
      <c r="P363" s="3">
        <v>11</v>
      </c>
      <c r="Q363" s="3">
        <v>11</v>
      </c>
      <c r="R363" s="3">
        <v>11</v>
      </c>
      <c r="S363" s="3">
        <v>11</v>
      </c>
      <c r="T363" s="3">
        <v>11</v>
      </c>
      <c r="U363" s="3">
        <v>11</v>
      </c>
      <c r="V363" s="3">
        <v>11</v>
      </c>
      <c r="W363" s="3">
        <v>11</v>
      </c>
      <c r="X363" s="3">
        <v>12</v>
      </c>
      <c r="Y363" s="3">
        <v>12</v>
      </c>
      <c r="Z363" s="3">
        <v>12</v>
      </c>
      <c r="AA363" s="3">
        <v>12</v>
      </c>
      <c r="AB363" s="3">
        <v>12</v>
      </c>
      <c r="AC363" s="3">
        <v>12</v>
      </c>
      <c r="AD363" s="3">
        <v>12</v>
      </c>
      <c r="AE363" s="3">
        <v>13</v>
      </c>
      <c r="AF363" s="3">
        <v>13</v>
      </c>
      <c r="AG363" s="3">
        <v>13</v>
      </c>
      <c r="AH363" s="3">
        <v>13</v>
      </c>
      <c r="AI363" s="3">
        <v>13</v>
      </c>
      <c r="AJ363" s="3">
        <v>13</v>
      </c>
      <c r="AK363" s="3">
        <v>13</v>
      </c>
      <c r="AL363" s="3">
        <v>13</v>
      </c>
      <c r="AM363" s="4"/>
    </row>
    <row r="364" spans="1:39">
      <c r="A364" s="23">
        <v>528</v>
      </c>
      <c r="B364" s="18" t="s">
        <v>437</v>
      </c>
      <c r="C364" s="3">
        <v>217</v>
      </c>
      <c r="D364" s="3">
        <v>218</v>
      </c>
      <c r="E364" s="3">
        <v>218</v>
      </c>
      <c r="F364" s="3">
        <v>220</v>
      </c>
      <c r="G364" s="3">
        <v>221</v>
      </c>
      <c r="H364" s="3">
        <v>222</v>
      </c>
      <c r="I364" s="3">
        <v>222</v>
      </c>
      <c r="J364" s="3">
        <v>225</v>
      </c>
      <c r="K364" s="3">
        <v>223</v>
      </c>
      <c r="L364" s="3">
        <v>224</v>
      </c>
      <c r="M364" s="3">
        <v>221</v>
      </c>
      <c r="N364" s="3">
        <v>220</v>
      </c>
      <c r="O364" s="3">
        <v>216</v>
      </c>
      <c r="P364" s="3">
        <v>216</v>
      </c>
      <c r="Q364" s="3">
        <v>217</v>
      </c>
      <c r="R364" s="3">
        <v>214</v>
      </c>
      <c r="S364" s="3">
        <v>214</v>
      </c>
      <c r="T364" s="3">
        <v>214</v>
      </c>
      <c r="U364" s="3">
        <v>213</v>
      </c>
      <c r="V364" s="3">
        <v>212</v>
      </c>
      <c r="W364" s="3">
        <v>214</v>
      </c>
      <c r="X364" s="3">
        <v>212</v>
      </c>
      <c r="Y364" s="3">
        <v>212</v>
      </c>
      <c r="Z364" s="3">
        <v>212</v>
      </c>
      <c r="AA364" s="3">
        <v>212</v>
      </c>
      <c r="AB364" s="3">
        <v>210</v>
      </c>
      <c r="AC364" s="3">
        <v>214</v>
      </c>
      <c r="AD364" s="3">
        <v>214</v>
      </c>
      <c r="AE364" s="3">
        <v>212</v>
      </c>
      <c r="AF364" s="3">
        <v>213</v>
      </c>
      <c r="AG364" s="3">
        <v>216</v>
      </c>
      <c r="AH364" s="3">
        <v>217</v>
      </c>
      <c r="AI364" s="3">
        <v>218</v>
      </c>
      <c r="AJ364" s="3">
        <v>218</v>
      </c>
      <c r="AK364" s="3">
        <v>221</v>
      </c>
      <c r="AL364" s="3">
        <v>216</v>
      </c>
      <c r="AM364" s="4"/>
    </row>
    <row r="365" spans="1:39">
      <c r="A365" s="23">
        <v>529</v>
      </c>
      <c r="B365" s="18" t="s">
        <v>438</v>
      </c>
      <c r="C365" s="3">
        <v>167</v>
      </c>
      <c r="D365" s="3">
        <v>159</v>
      </c>
      <c r="E365" s="3">
        <v>158</v>
      </c>
      <c r="F365" s="3">
        <v>158</v>
      </c>
      <c r="G365" s="3">
        <v>157</v>
      </c>
      <c r="H365" s="3">
        <v>156</v>
      </c>
      <c r="I365" s="3">
        <v>155</v>
      </c>
      <c r="J365" s="3">
        <v>158</v>
      </c>
      <c r="K365" s="3">
        <v>164</v>
      </c>
      <c r="L365" s="3">
        <v>163</v>
      </c>
      <c r="M365" s="3">
        <v>162</v>
      </c>
      <c r="N365" s="3">
        <v>161</v>
      </c>
      <c r="O365" s="3">
        <v>166</v>
      </c>
      <c r="P365" s="3">
        <v>161</v>
      </c>
      <c r="Q365" s="3">
        <v>163</v>
      </c>
      <c r="R365" s="3">
        <v>163</v>
      </c>
      <c r="S365" s="3">
        <v>163</v>
      </c>
      <c r="T365" s="3">
        <v>163</v>
      </c>
      <c r="U365" s="3">
        <v>162</v>
      </c>
      <c r="V365" s="3">
        <v>162</v>
      </c>
      <c r="W365" s="3">
        <v>160</v>
      </c>
      <c r="X365" s="3">
        <v>157</v>
      </c>
      <c r="Y365" s="3">
        <v>159</v>
      </c>
      <c r="Z365" s="3">
        <v>159</v>
      </c>
      <c r="AA365" s="3">
        <v>160</v>
      </c>
      <c r="AB365" s="3">
        <v>158</v>
      </c>
      <c r="AC365" s="3">
        <v>156</v>
      </c>
      <c r="AD365" s="3">
        <v>154</v>
      </c>
      <c r="AE365" s="3">
        <v>154</v>
      </c>
      <c r="AF365" s="3">
        <v>154</v>
      </c>
      <c r="AG365" s="3">
        <v>155</v>
      </c>
      <c r="AH365" s="3">
        <v>156</v>
      </c>
      <c r="AI365" s="3">
        <v>155</v>
      </c>
      <c r="AJ365" s="3">
        <v>154</v>
      </c>
      <c r="AK365" s="3">
        <v>155</v>
      </c>
      <c r="AL365" s="3">
        <v>155</v>
      </c>
      <c r="AM365" s="4"/>
    </row>
    <row r="366" spans="1:39">
      <c r="A366" s="23">
        <v>530</v>
      </c>
      <c r="B366" s="18" t="s">
        <v>439</v>
      </c>
      <c r="C366" s="3">
        <v>345</v>
      </c>
      <c r="D366" s="3">
        <v>345</v>
      </c>
      <c r="E366" s="3">
        <v>340</v>
      </c>
      <c r="F366" s="3">
        <v>341</v>
      </c>
      <c r="G366" s="3">
        <v>341</v>
      </c>
      <c r="H366" s="3">
        <v>337</v>
      </c>
      <c r="I366" s="3">
        <v>338</v>
      </c>
      <c r="J366" s="3">
        <v>335</v>
      </c>
      <c r="K366" s="3">
        <v>329</v>
      </c>
      <c r="L366" s="3">
        <v>331</v>
      </c>
      <c r="M366" s="3">
        <v>333</v>
      </c>
      <c r="N366" s="3">
        <v>335</v>
      </c>
      <c r="O366" s="3">
        <v>335</v>
      </c>
      <c r="P366" s="3">
        <v>339</v>
      </c>
      <c r="Q366" s="3">
        <v>338</v>
      </c>
      <c r="R366" s="3">
        <v>333</v>
      </c>
      <c r="S366" s="3">
        <v>331</v>
      </c>
      <c r="T366" s="3">
        <v>332</v>
      </c>
      <c r="U366" s="3">
        <v>333</v>
      </c>
      <c r="V366" s="3">
        <v>333</v>
      </c>
      <c r="W366" s="3">
        <v>331</v>
      </c>
      <c r="X366" s="3">
        <v>335</v>
      </c>
      <c r="Y366" s="3">
        <v>336</v>
      </c>
      <c r="Z366" s="3">
        <v>336</v>
      </c>
      <c r="AA366" s="3">
        <v>336</v>
      </c>
      <c r="AB366" s="3">
        <v>337</v>
      </c>
      <c r="AC366" s="3">
        <v>337</v>
      </c>
      <c r="AD366" s="3">
        <v>337</v>
      </c>
      <c r="AE366" s="3">
        <v>337</v>
      </c>
      <c r="AF366" s="3">
        <v>336</v>
      </c>
      <c r="AG366" s="3">
        <v>340</v>
      </c>
      <c r="AH366" s="3">
        <v>338</v>
      </c>
      <c r="AI366" s="3">
        <v>340</v>
      </c>
      <c r="AJ366" s="3">
        <v>340</v>
      </c>
      <c r="AK366" s="3">
        <v>335</v>
      </c>
      <c r="AL366" s="3">
        <v>338</v>
      </c>
      <c r="AM366" s="4"/>
    </row>
    <row r="367" spans="1:39">
      <c r="A367" s="23">
        <v>531</v>
      </c>
      <c r="B367" s="18" t="s">
        <v>440</v>
      </c>
      <c r="C367" s="3">
        <v>88</v>
      </c>
      <c r="D367" s="3">
        <v>88</v>
      </c>
      <c r="E367" s="3">
        <v>88</v>
      </c>
      <c r="F367" s="3">
        <v>88</v>
      </c>
      <c r="G367" s="3">
        <v>88</v>
      </c>
      <c r="H367" s="3">
        <v>88</v>
      </c>
      <c r="I367" s="3">
        <v>88</v>
      </c>
      <c r="J367" s="3">
        <v>88</v>
      </c>
      <c r="K367" s="3">
        <v>88</v>
      </c>
      <c r="L367" s="3">
        <v>88</v>
      </c>
      <c r="M367" s="3">
        <v>90</v>
      </c>
      <c r="N367" s="3">
        <v>90</v>
      </c>
      <c r="O367" s="3">
        <v>90</v>
      </c>
      <c r="P367" s="3">
        <v>90</v>
      </c>
      <c r="Q367" s="3">
        <v>90</v>
      </c>
      <c r="R367" s="3">
        <v>90</v>
      </c>
      <c r="S367" s="3">
        <v>90</v>
      </c>
      <c r="T367" s="3">
        <v>90</v>
      </c>
      <c r="U367" s="3">
        <v>90</v>
      </c>
      <c r="V367" s="3">
        <v>90</v>
      </c>
      <c r="W367" s="3">
        <v>90</v>
      </c>
      <c r="X367" s="3">
        <v>90</v>
      </c>
      <c r="Y367" s="3">
        <v>90</v>
      </c>
      <c r="Z367" s="3">
        <v>89</v>
      </c>
      <c r="AA367" s="3">
        <v>86</v>
      </c>
      <c r="AB367" s="3">
        <v>86</v>
      </c>
      <c r="AC367" s="3">
        <v>86</v>
      </c>
      <c r="AD367" s="3">
        <v>86</v>
      </c>
      <c r="AE367" s="3">
        <v>86</v>
      </c>
      <c r="AF367" s="3">
        <v>86</v>
      </c>
      <c r="AG367" s="3">
        <v>85</v>
      </c>
      <c r="AH367" s="3">
        <v>85</v>
      </c>
      <c r="AI367" s="3">
        <v>85</v>
      </c>
      <c r="AJ367" s="3">
        <v>85</v>
      </c>
      <c r="AK367" s="3">
        <v>85</v>
      </c>
      <c r="AL367" s="3">
        <v>85</v>
      </c>
      <c r="AM367" s="4"/>
    </row>
    <row r="368" spans="1:39">
      <c r="A368" s="23">
        <v>533</v>
      </c>
      <c r="B368" s="18" t="s">
        <v>441</v>
      </c>
      <c r="C368" s="3">
        <v>286</v>
      </c>
      <c r="D368" s="3">
        <v>287</v>
      </c>
      <c r="E368" s="3">
        <v>289</v>
      </c>
      <c r="F368" s="3">
        <v>290</v>
      </c>
      <c r="G368" s="3">
        <v>292</v>
      </c>
      <c r="H368" s="3">
        <v>292</v>
      </c>
      <c r="I368" s="3">
        <v>290</v>
      </c>
      <c r="J368" s="3">
        <v>292</v>
      </c>
      <c r="K368" s="3">
        <v>293</v>
      </c>
      <c r="L368" s="3">
        <v>294</v>
      </c>
      <c r="M368" s="3">
        <v>290</v>
      </c>
      <c r="N368" s="3">
        <v>290</v>
      </c>
      <c r="O368" s="3">
        <v>289</v>
      </c>
      <c r="P368" s="3">
        <v>293</v>
      </c>
      <c r="Q368" s="3">
        <v>293</v>
      </c>
      <c r="R368" s="3">
        <v>295</v>
      </c>
      <c r="S368" s="3">
        <v>296</v>
      </c>
      <c r="T368" s="3">
        <v>297</v>
      </c>
      <c r="U368" s="3">
        <v>297</v>
      </c>
      <c r="V368" s="3">
        <v>293</v>
      </c>
      <c r="W368" s="3">
        <v>292</v>
      </c>
      <c r="X368" s="3">
        <v>290</v>
      </c>
      <c r="Y368" s="3">
        <v>293</v>
      </c>
      <c r="Z368" s="3">
        <v>291</v>
      </c>
      <c r="AA368" s="3">
        <v>294</v>
      </c>
      <c r="AB368" s="3">
        <v>294</v>
      </c>
      <c r="AC368" s="3">
        <v>295</v>
      </c>
      <c r="AD368" s="3">
        <v>294</v>
      </c>
      <c r="AE368" s="3">
        <v>294</v>
      </c>
      <c r="AF368" s="3">
        <v>294</v>
      </c>
      <c r="AG368" s="3">
        <v>293</v>
      </c>
      <c r="AH368" s="3">
        <v>293</v>
      </c>
      <c r="AI368" s="3">
        <v>293</v>
      </c>
      <c r="AJ368" s="3">
        <v>290</v>
      </c>
      <c r="AK368" s="3">
        <v>288</v>
      </c>
      <c r="AL368" s="3">
        <v>288</v>
      </c>
      <c r="AM368" s="4"/>
    </row>
    <row r="369" spans="1:39">
      <c r="A369" s="23">
        <v>601</v>
      </c>
      <c r="B369" s="18" t="s">
        <v>442</v>
      </c>
      <c r="C369" s="3">
        <v>15</v>
      </c>
      <c r="D369" s="3">
        <v>15</v>
      </c>
      <c r="E369" s="3">
        <v>15</v>
      </c>
      <c r="F369" s="3">
        <v>15</v>
      </c>
      <c r="G369" s="3">
        <v>15</v>
      </c>
      <c r="H369" s="3">
        <v>15</v>
      </c>
      <c r="I369" s="3">
        <v>15</v>
      </c>
      <c r="J369" s="3">
        <v>15</v>
      </c>
      <c r="K369" s="3">
        <v>15</v>
      </c>
      <c r="L369" s="3">
        <v>15</v>
      </c>
      <c r="M369" s="3">
        <v>15</v>
      </c>
      <c r="N369" s="3">
        <v>15</v>
      </c>
      <c r="O369" s="3">
        <v>15</v>
      </c>
      <c r="P369" s="3">
        <v>15</v>
      </c>
      <c r="Q369" s="3">
        <v>15</v>
      </c>
      <c r="R369" s="3">
        <v>15</v>
      </c>
      <c r="S369" s="3">
        <v>15</v>
      </c>
      <c r="T369" s="3">
        <v>15</v>
      </c>
      <c r="U369" s="3">
        <v>15</v>
      </c>
      <c r="V369" s="3">
        <v>15</v>
      </c>
      <c r="W369" s="3">
        <v>15</v>
      </c>
      <c r="X369" s="3">
        <v>15</v>
      </c>
      <c r="Y369" s="3">
        <v>15</v>
      </c>
      <c r="Z369" s="3">
        <v>15</v>
      </c>
      <c r="AA369" s="3">
        <v>15</v>
      </c>
      <c r="AB369" s="3">
        <v>15</v>
      </c>
      <c r="AC369" s="3">
        <v>15</v>
      </c>
      <c r="AD369" s="3">
        <v>15</v>
      </c>
      <c r="AE369" s="3">
        <v>15</v>
      </c>
      <c r="AF369" s="3">
        <v>15</v>
      </c>
      <c r="AG369" s="3">
        <v>14</v>
      </c>
      <c r="AH369" s="3">
        <v>14</v>
      </c>
      <c r="AI369" s="3">
        <v>14</v>
      </c>
      <c r="AJ369" s="3">
        <v>14</v>
      </c>
      <c r="AK369" s="3">
        <v>14</v>
      </c>
      <c r="AL369" s="3">
        <v>14</v>
      </c>
      <c r="AM369" s="4"/>
    </row>
    <row r="370" spans="1:39">
      <c r="A370" s="23">
        <v>602</v>
      </c>
      <c r="B370" s="18" t="s">
        <v>443</v>
      </c>
      <c r="C370" s="3">
        <v>52</v>
      </c>
      <c r="D370" s="3">
        <v>52</v>
      </c>
      <c r="E370" s="3">
        <v>51</v>
      </c>
      <c r="F370" s="3">
        <v>51</v>
      </c>
      <c r="G370" s="3">
        <v>49</v>
      </c>
      <c r="H370" s="3">
        <v>50</v>
      </c>
      <c r="I370" s="3">
        <v>50</v>
      </c>
      <c r="J370" s="3">
        <v>50</v>
      </c>
      <c r="K370" s="3">
        <v>50</v>
      </c>
      <c r="L370" s="3">
        <v>50</v>
      </c>
      <c r="M370" s="3">
        <v>50</v>
      </c>
      <c r="N370" s="3">
        <v>50</v>
      </c>
      <c r="O370" s="3">
        <v>50</v>
      </c>
      <c r="P370" s="3">
        <v>50</v>
      </c>
      <c r="Q370" s="3">
        <v>50</v>
      </c>
      <c r="R370" s="3">
        <v>51</v>
      </c>
      <c r="S370" s="3">
        <v>51</v>
      </c>
      <c r="T370" s="3">
        <v>52</v>
      </c>
      <c r="U370" s="3">
        <v>52</v>
      </c>
      <c r="V370" s="3">
        <v>52</v>
      </c>
      <c r="W370" s="3">
        <v>52</v>
      </c>
      <c r="X370" s="3">
        <v>51</v>
      </c>
      <c r="Y370" s="3">
        <v>51</v>
      </c>
      <c r="Z370" s="3">
        <v>51</v>
      </c>
      <c r="AA370" s="3">
        <v>51</v>
      </c>
      <c r="AB370" s="3">
        <v>51</v>
      </c>
      <c r="AC370" s="3">
        <v>51</v>
      </c>
      <c r="AD370" s="3">
        <v>51</v>
      </c>
      <c r="AE370" s="3">
        <v>51</v>
      </c>
      <c r="AF370" s="3">
        <v>51</v>
      </c>
      <c r="AG370" s="3">
        <v>51</v>
      </c>
      <c r="AH370" s="3">
        <v>51</v>
      </c>
      <c r="AI370" s="3">
        <v>51</v>
      </c>
      <c r="AJ370" s="3">
        <v>51</v>
      </c>
      <c r="AK370" s="3">
        <v>51</v>
      </c>
      <c r="AL370" s="3">
        <v>52</v>
      </c>
      <c r="AM370" s="4"/>
    </row>
    <row r="371" spans="1:39">
      <c r="A371" s="23">
        <v>603</v>
      </c>
      <c r="B371" s="18" t="s">
        <v>444</v>
      </c>
      <c r="C371" s="3">
        <v>366</v>
      </c>
      <c r="D371" s="3">
        <v>367</v>
      </c>
      <c r="E371" s="3">
        <v>367</v>
      </c>
      <c r="F371" s="3">
        <v>366</v>
      </c>
      <c r="G371" s="3">
        <v>368</v>
      </c>
      <c r="H371" s="3">
        <v>368</v>
      </c>
      <c r="I371" s="3">
        <v>369</v>
      </c>
      <c r="J371" s="3">
        <v>367</v>
      </c>
      <c r="K371" s="3">
        <v>369</v>
      </c>
      <c r="L371" s="3">
        <v>370</v>
      </c>
      <c r="M371" s="3">
        <v>370</v>
      </c>
      <c r="N371" s="3">
        <v>372</v>
      </c>
      <c r="O371" s="3">
        <v>372</v>
      </c>
      <c r="P371" s="3">
        <v>369</v>
      </c>
      <c r="Q371" s="3">
        <v>370</v>
      </c>
      <c r="R371" s="3">
        <v>372</v>
      </c>
      <c r="S371" s="3">
        <v>372</v>
      </c>
      <c r="T371" s="3">
        <v>368</v>
      </c>
      <c r="U371" s="3">
        <v>368</v>
      </c>
      <c r="V371" s="3">
        <v>369</v>
      </c>
      <c r="W371" s="3">
        <v>372</v>
      </c>
      <c r="X371" s="3">
        <v>369</v>
      </c>
      <c r="Y371" s="3">
        <v>371</v>
      </c>
      <c r="Z371" s="3">
        <v>371</v>
      </c>
      <c r="AA371" s="3">
        <v>373</v>
      </c>
      <c r="AB371" s="3">
        <v>372</v>
      </c>
      <c r="AC371" s="3">
        <v>371</v>
      </c>
      <c r="AD371" s="3">
        <v>371</v>
      </c>
      <c r="AE371" s="3">
        <v>368</v>
      </c>
      <c r="AF371" s="3">
        <v>369</v>
      </c>
      <c r="AG371" s="3">
        <v>370</v>
      </c>
      <c r="AH371" s="3">
        <v>370</v>
      </c>
      <c r="AI371" s="3">
        <v>370</v>
      </c>
      <c r="AJ371" s="3">
        <v>370</v>
      </c>
      <c r="AK371" s="3">
        <v>371</v>
      </c>
      <c r="AL371" s="3">
        <v>369</v>
      </c>
      <c r="AM371" s="4"/>
    </row>
    <row r="372" spans="1:39">
      <c r="A372" s="23">
        <v>604</v>
      </c>
      <c r="B372" s="18" t="s">
        <v>445</v>
      </c>
      <c r="C372" s="3">
        <v>46</v>
      </c>
      <c r="D372" s="3">
        <v>46</v>
      </c>
      <c r="E372" s="3">
        <v>46</v>
      </c>
      <c r="F372" s="3">
        <v>46</v>
      </c>
      <c r="G372" s="3">
        <v>46</v>
      </c>
      <c r="H372" s="3">
        <v>46</v>
      </c>
      <c r="I372" s="3">
        <v>46</v>
      </c>
      <c r="J372" s="3">
        <v>46</v>
      </c>
      <c r="K372" s="3">
        <v>46</v>
      </c>
      <c r="L372" s="3">
        <v>46</v>
      </c>
      <c r="M372" s="3">
        <v>46</v>
      </c>
      <c r="N372" s="3">
        <v>46</v>
      </c>
      <c r="O372" s="3">
        <v>46</v>
      </c>
      <c r="P372" s="3">
        <v>46</v>
      </c>
      <c r="Q372" s="3">
        <v>46</v>
      </c>
      <c r="R372" s="3">
        <v>46</v>
      </c>
      <c r="S372" s="3">
        <v>46</v>
      </c>
      <c r="T372" s="3">
        <v>46</v>
      </c>
      <c r="U372" s="3">
        <v>47</v>
      </c>
      <c r="V372" s="3">
        <v>47</v>
      </c>
      <c r="W372" s="3">
        <v>47</v>
      </c>
      <c r="X372" s="3">
        <v>47</v>
      </c>
      <c r="Y372" s="3">
        <v>48</v>
      </c>
      <c r="Z372" s="3">
        <v>48</v>
      </c>
      <c r="AA372" s="3">
        <v>47</v>
      </c>
      <c r="AB372" s="3">
        <v>47</v>
      </c>
      <c r="AC372" s="3">
        <v>47</v>
      </c>
      <c r="AD372" s="3">
        <v>47</v>
      </c>
      <c r="AE372" s="3">
        <v>46</v>
      </c>
      <c r="AF372" s="3">
        <v>46</v>
      </c>
      <c r="AG372" s="3">
        <v>46</v>
      </c>
      <c r="AH372" s="3">
        <v>47</v>
      </c>
      <c r="AI372" s="3">
        <v>47</v>
      </c>
      <c r="AJ372" s="3">
        <v>47</v>
      </c>
      <c r="AK372" s="3">
        <v>47</v>
      </c>
      <c r="AL372" s="3">
        <v>46</v>
      </c>
      <c r="AM372" s="4"/>
    </row>
    <row r="373" spans="1:39">
      <c r="A373" s="23">
        <v>605</v>
      </c>
      <c r="B373" s="18" t="s">
        <v>446</v>
      </c>
      <c r="C373" s="3">
        <v>13</v>
      </c>
      <c r="D373" s="3">
        <v>13</v>
      </c>
      <c r="E373" s="3">
        <v>13</v>
      </c>
      <c r="F373" s="3">
        <v>13</v>
      </c>
      <c r="G373" s="3">
        <v>13</v>
      </c>
      <c r="H373" s="3">
        <v>13</v>
      </c>
      <c r="I373" s="3">
        <v>13</v>
      </c>
      <c r="J373" s="3">
        <v>13</v>
      </c>
      <c r="K373" s="3">
        <v>13</v>
      </c>
      <c r="L373" s="3">
        <v>13</v>
      </c>
      <c r="M373" s="3">
        <v>13</v>
      </c>
      <c r="N373" s="3">
        <v>13</v>
      </c>
      <c r="O373" s="3">
        <v>13</v>
      </c>
      <c r="P373" s="3">
        <v>13</v>
      </c>
      <c r="Q373" s="3">
        <v>13</v>
      </c>
      <c r="R373" s="3">
        <v>13</v>
      </c>
      <c r="S373" s="3">
        <v>13</v>
      </c>
      <c r="T373" s="3">
        <v>13</v>
      </c>
      <c r="U373" s="3">
        <v>13</v>
      </c>
      <c r="V373" s="3">
        <v>13</v>
      </c>
      <c r="W373" s="3">
        <v>13</v>
      </c>
      <c r="X373" s="3">
        <v>13</v>
      </c>
      <c r="Y373" s="3">
        <v>13</v>
      </c>
      <c r="Z373" s="3">
        <v>13</v>
      </c>
      <c r="AA373" s="3">
        <v>13</v>
      </c>
      <c r="AB373" s="3">
        <v>13</v>
      </c>
      <c r="AC373" s="3">
        <v>12</v>
      </c>
      <c r="AD373" s="3">
        <v>12</v>
      </c>
      <c r="AE373" s="3">
        <v>12</v>
      </c>
      <c r="AF373" s="3">
        <v>12</v>
      </c>
      <c r="AG373" s="3">
        <v>12</v>
      </c>
      <c r="AH373" s="3">
        <v>12</v>
      </c>
      <c r="AI373" s="3">
        <v>12</v>
      </c>
      <c r="AJ373" s="3">
        <v>11</v>
      </c>
      <c r="AK373" s="3">
        <v>11</v>
      </c>
      <c r="AL373" s="3">
        <v>11</v>
      </c>
      <c r="AM373" s="4"/>
    </row>
    <row r="374" spans="1:39">
      <c r="A374" s="23">
        <v>606</v>
      </c>
      <c r="B374" s="18" t="s">
        <v>447</v>
      </c>
      <c r="C374" s="3">
        <v>29</v>
      </c>
      <c r="D374" s="3">
        <v>29</v>
      </c>
      <c r="E374" s="3">
        <v>29</v>
      </c>
      <c r="F374" s="3">
        <v>29</v>
      </c>
      <c r="G374" s="3">
        <v>29</v>
      </c>
      <c r="H374" s="3">
        <v>29</v>
      </c>
      <c r="I374" s="3">
        <v>29</v>
      </c>
      <c r="J374" s="3">
        <v>28</v>
      </c>
      <c r="K374" s="3">
        <v>28</v>
      </c>
      <c r="L374" s="3">
        <v>29</v>
      </c>
      <c r="M374" s="3">
        <v>29</v>
      </c>
      <c r="N374" s="3">
        <v>29</v>
      </c>
      <c r="O374" s="3">
        <v>28</v>
      </c>
      <c r="P374" s="3">
        <v>28</v>
      </c>
      <c r="Q374" s="3">
        <v>28</v>
      </c>
      <c r="R374" s="3">
        <v>28</v>
      </c>
      <c r="S374" s="3">
        <v>28</v>
      </c>
      <c r="T374" s="3">
        <v>28</v>
      </c>
      <c r="U374" s="3">
        <v>28</v>
      </c>
      <c r="V374" s="3">
        <v>28</v>
      </c>
      <c r="W374" s="3">
        <v>28</v>
      </c>
      <c r="X374" s="3">
        <v>30</v>
      </c>
      <c r="Y374" s="3">
        <v>30</v>
      </c>
      <c r="Z374" s="3">
        <v>29</v>
      </c>
      <c r="AA374" s="3">
        <v>29</v>
      </c>
      <c r="AB374" s="3">
        <v>29</v>
      </c>
      <c r="AC374" s="3">
        <v>29</v>
      </c>
      <c r="AD374" s="3">
        <v>29</v>
      </c>
      <c r="AE374" s="3">
        <v>29</v>
      </c>
      <c r="AF374" s="3">
        <v>29</v>
      </c>
      <c r="AG374" s="3">
        <v>29</v>
      </c>
      <c r="AH374" s="3">
        <v>29</v>
      </c>
      <c r="AI374" s="3">
        <v>29</v>
      </c>
      <c r="AJ374" s="3">
        <v>29</v>
      </c>
      <c r="AK374" s="3">
        <v>29</v>
      </c>
      <c r="AL374" s="3">
        <v>29</v>
      </c>
      <c r="AM374" s="4"/>
    </row>
    <row r="375" spans="1:39">
      <c r="A375" s="23">
        <v>701</v>
      </c>
      <c r="B375" s="18" t="s">
        <v>448</v>
      </c>
      <c r="C375" s="3">
        <v>260</v>
      </c>
      <c r="D375" s="3">
        <v>262</v>
      </c>
      <c r="E375" s="3">
        <v>260</v>
      </c>
      <c r="F375" s="3">
        <v>258</v>
      </c>
      <c r="G375" s="3">
        <v>258</v>
      </c>
      <c r="H375" s="3">
        <v>261</v>
      </c>
      <c r="I375" s="3">
        <v>265</v>
      </c>
      <c r="J375" s="3">
        <v>265</v>
      </c>
      <c r="K375" s="3">
        <v>265</v>
      </c>
      <c r="L375" s="3">
        <v>265</v>
      </c>
      <c r="M375" s="3">
        <v>263</v>
      </c>
      <c r="N375" s="3">
        <v>261</v>
      </c>
      <c r="O375" s="3">
        <v>260</v>
      </c>
      <c r="P375" s="3">
        <v>263</v>
      </c>
      <c r="Q375" s="3">
        <v>268</v>
      </c>
      <c r="R375" s="3">
        <v>266</v>
      </c>
      <c r="S375" s="3">
        <v>263</v>
      </c>
      <c r="T375" s="3">
        <v>262</v>
      </c>
      <c r="U375" s="3">
        <v>264</v>
      </c>
      <c r="V375" s="3">
        <v>264</v>
      </c>
      <c r="W375" s="3">
        <v>266</v>
      </c>
      <c r="X375" s="3">
        <v>269</v>
      </c>
      <c r="Y375" s="3">
        <v>267</v>
      </c>
      <c r="Z375" s="3">
        <v>264</v>
      </c>
      <c r="AA375" s="3">
        <v>261</v>
      </c>
      <c r="AB375" s="3">
        <v>262</v>
      </c>
      <c r="AC375" s="3">
        <v>262</v>
      </c>
      <c r="AD375" s="3">
        <v>260</v>
      </c>
      <c r="AE375" s="3">
        <v>261</v>
      </c>
      <c r="AF375" s="3">
        <v>262</v>
      </c>
      <c r="AG375" s="3">
        <v>262</v>
      </c>
      <c r="AH375" s="3">
        <v>262</v>
      </c>
      <c r="AI375" s="3">
        <v>266</v>
      </c>
      <c r="AJ375" s="3">
        <v>266</v>
      </c>
      <c r="AK375" s="3">
        <v>273</v>
      </c>
      <c r="AL375" s="3">
        <v>272</v>
      </c>
      <c r="AM375" s="4"/>
    </row>
    <row r="376" spans="1:39">
      <c r="A376" s="23">
        <v>702</v>
      </c>
      <c r="B376" s="18" t="s">
        <v>449</v>
      </c>
      <c r="C376" s="3">
        <v>344</v>
      </c>
      <c r="D376" s="3">
        <v>343</v>
      </c>
      <c r="E376" s="3">
        <v>345</v>
      </c>
      <c r="F376" s="3">
        <v>346</v>
      </c>
      <c r="G376" s="3">
        <v>343</v>
      </c>
      <c r="H376" s="3">
        <v>342</v>
      </c>
      <c r="I376" s="3">
        <v>343</v>
      </c>
      <c r="J376" s="3">
        <v>343</v>
      </c>
      <c r="K376" s="3">
        <v>343</v>
      </c>
      <c r="L376" s="3">
        <v>345</v>
      </c>
      <c r="M376" s="3">
        <v>347</v>
      </c>
      <c r="N376" s="3">
        <v>345</v>
      </c>
      <c r="O376" s="3">
        <v>344</v>
      </c>
      <c r="P376" s="3">
        <v>342</v>
      </c>
      <c r="Q376" s="3">
        <v>342</v>
      </c>
      <c r="R376" s="3">
        <v>343</v>
      </c>
      <c r="S376" s="3">
        <v>343</v>
      </c>
      <c r="T376" s="3">
        <v>343</v>
      </c>
      <c r="U376" s="3">
        <v>344</v>
      </c>
      <c r="V376" s="3">
        <v>346</v>
      </c>
      <c r="W376" s="3">
        <v>349</v>
      </c>
      <c r="X376" s="3">
        <v>345</v>
      </c>
      <c r="Y376" s="3">
        <v>345</v>
      </c>
      <c r="Z376" s="3">
        <v>347</v>
      </c>
      <c r="AA376" s="3">
        <v>349</v>
      </c>
      <c r="AB376" s="3">
        <v>349</v>
      </c>
      <c r="AC376" s="3">
        <v>348</v>
      </c>
      <c r="AD376" s="3">
        <v>349</v>
      </c>
      <c r="AE376" s="3">
        <v>346</v>
      </c>
      <c r="AF376" s="3">
        <v>345</v>
      </c>
      <c r="AG376" s="3">
        <v>342</v>
      </c>
      <c r="AH376" s="3">
        <v>341</v>
      </c>
      <c r="AI376" s="3">
        <v>343</v>
      </c>
      <c r="AJ376" s="3">
        <v>345</v>
      </c>
      <c r="AK376" s="3">
        <v>348</v>
      </c>
      <c r="AL376" s="3">
        <v>349</v>
      </c>
      <c r="AM376" s="4"/>
    </row>
    <row r="377" spans="1:39">
      <c r="A377" s="23">
        <v>703</v>
      </c>
      <c r="B377" s="18" t="s">
        <v>450</v>
      </c>
      <c r="C377" s="3">
        <v>66</v>
      </c>
      <c r="D377" s="3">
        <v>65</v>
      </c>
      <c r="E377" s="3">
        <v>67</v>
      </c>
      <c r="F377" s="3">
        <v>66</v>
      </c>
      <c r="G377" s="3">
        <v>66</v>
      </c>
      <c r="H377" s="3">
        <v>66</v>
      </c>
      <c r="I377" s="3">
        <v>66</v>
      </c>
      <c r="J377" s="3">
        <v>66</v>
      </c>
      <c r="K377" s="3">
        <v>65</v>
      </c>
      <c r="L377" s="3">
        <v>65</v>
      </c>
      <c r="M377" s="3">
        <v>64</v>
      </c>
      <c r="N377" s="3">
        <v>64</v>
      </c>
      <c r="O377" s="3">
        <v>62</v>
      </c>
      <c r="P377" s="3">
        <v>62</v>
      </c>
      <c r="Q377" s="3">
        <v>62</v>
      </c>
      <c r="R377" s="3">
        <v>62</v>
      </c>
      <c r="S377" s="3">
        <v>61</v>
      </c>
      <c r="T377" s="3">
        <v>63</v>
      </c>
      <c r="U377" s="3">
        <v>62</v>
      </c>
      <c r="V377" s="3">
        <v>64</v>
      </c>
      <c r="W377" s="3">
        <v>64</v>
      </c>
      <c r="X377" s="3">
        <v>63</v>
      </c>
      <c r="Y377" s="3">
        <v>64</v>
      </c>
      <c r="Z377" s="3">
        <v>64</v>
      </c>
      <c r="AA377" s="3">
        <v>63</v>
      </c>
      <c r="AB377" s="3">
        <v>61</v>
      </c>
      <c r="AC377" s="3">
        <v>65</v>
      </c>
      <c r="AD377" s="3">
        <v>65</v>
      </c>
      <c r="AE377" s="3">
        <v>63</v>
      </c>
      <c r="AF377" s="3">
        <v>64</v>
      </c>
      <c r="AG377" s="3">
        <v>65</v>
      </c>
      <c r="AH377" s="3">
        <v>65</v>
      </c>
      <c r="AI377" s="3">
        <v>67</v>
      </c>
      <c r="AJ377" s="3">
        <v>67</v>
      </c>
      <c r="AK377" s="3">
        <v>66</v>
      </c>
      <c r="AL377" s="3">
        <v>63</v>
      </c>
      <c r="AM377" s="4"/>
    </row>
    <row r="378" spans="1:39">
      <c r="A378" s="23">
        <v>704</v>
      </c>
      <c r="B378" s="18" t="s">
        <v>451</v>
      </c>
      <c r="C378" s="3">
        <v>14</v>
      </c>
      <c r="D378" s="3">
        <v>16</v>
      </c>
      <c r="E378" s="3">
        <v>13</v>
      </c>
      <c r="F378" s="3">
        <v>13</v>
      </c>
      <c r="G378" s="3">
        <v>12</v>
      </c>
      <c r="H378" s="3">
        <v>11</v>
      </c>
      <c r="I378" s="3">
        <v>11</v>
      </c>
      <c r="J378" s="3">
        <v>11</v>
      </c>
      <c r="K378" s="3">
        <v>10</v>
      </c>
      <c r="L378" s="3">
        <v>9</v>
      </c>
      <c r="M378" s="3">
        <v>9</v>
      </c>
      <c r="N378" s="3">
        <v>9</v>
      </c>
      <c r="O378" s="3">
        <v>9</v>
      </c>
      <c r="P378" s="3">
        <v>9</v>
      </c>
      <c r="Q378" s="3">
        <v>9</v>
      </c>
      <c r="R378" s="3">
        <v>8</v>
      </c>
      <c r="S378" s="3">
        <v>9</v>
      </c>
      <c r="T378" s="3">
        <v>9</v>
      </c>
      <c r="U378" s="3">
        <v>9</v>
      </c>
      <c r="V378" s="3">
        <v>9</v>
      </c>
      <c r="W378" s="3">
        <v>10</v>
      </c>
      <c r="X378" s="3">
        <v>10</v>
      </c>
      <c r="Y378" s="3">
        <v>10</v>
      </c>
      <c r="Z378" s="3">
        <v>10</v>
      </c>
      <c r="AA378" s="3">
        <v>10</v>
      </c>
      <c r="AB378" s="3">
        <v>10</v>
      </c>
      <c r="AC378" s="3">
        <v>10</v>
      </c>
      <c r="AD378" s="3">
        <v>10</v>
      </c>
      <c r="AE378" s="3">
        <v>10</v>
      </c>
      <c r="AF378" s="3">
        <v>10</v>
      </c>
      <c r="AG378" s="3">
        <v>10</v>
      </c>
      <c r="AH378" s="3">
        <v>10</v>
      </c>
      <c r="AI378" s="3">
        <v>10</v>
      </c>
      <c r="AJ378" s="3">
        <v>10</v>
      </c>
      <c r="AK378" s="3">
        <v>10</v>
      </c>
      <c r="AL378" s="3">
        <v>10</v>
      </c>
      <c r="AM378" s="4"/>
    </row>
    <row r="379" spans="1:39">
      <c r="A379" s="23">
        <v>705</v>
      </c>
      <c r="B379" s="18" t="s">
        <v>452</v>
      </c>
      <c r="C379" s="3">
        <v>7</v>
      </c>
      <c r="D379" s="3">
        <v>7</v>
      </c>
      <c r="E379" s="3">
        <v>7</v>
      </c>
      <c r="F379" s="3">
        <v>7</v>
      </c>
      <c r="G379" s="3">
        <v>7</v>
      </c>
      <c r="H379" s="3">
        <v>7</v>
      </c>
      <c r="I379" s="3">
        <v>7</v>
      </c>
      <c r="J379" s="3">
        <v>7</v>
      </c>
      <c r="K379" s="3">
        <v>7</v>
      </c>
      <c r="L379" s="3">
        <v>7</v>
      </c>
      <c r="M379" s="3">
        <v>7</v>
      </c>
      <c r="N379" s="3">
        <v>7</v>
      </c>
      <c r="O379" s="3">
        <v>7</v>
      </c>
      <c r="P379" s="3">
        <v>7</v>
      </c>
      <c r="Q379" s="3">
        <v>7</v>
      </c>
      <c r="R379" s="3">
        <v>7</v>
      </c>
      <c r="S379" s="3">
        <v>7</v>
      </c>
      <c r="T379" s="3">
        <v>7</v>
      </c>
      <c r="U379" s="3">
        <v>7</v>
      </c>
      <c r="V379" s="3">
        <v>7</v>
      </c>
      <c r="W379" s="3">
        <v>7</v>
      </c>
      <c r="X379" s="3">
        <v>7</v>
      </c>
      <c r="Y379" s="3">
        <v>7</v>
      </c>
      <c r="Z379" s="3">
        <v>7</v>
      </c>
      <c r="AA379" s="3">
        <v>7</v>
      </c>
      <c r="AB379" s="3">
        <v>7</v>
      </c>
      <c r="AC379" s="3">
        <v>7</v>
      </c>
      <c r="AD379" s="3">
        <v>7</v>
      </c>
      <c r="AE379" s="3">
        <v>7</v>
      </c>
      <c r="AF379" s="3">
        <v>7</v>
      </c>
      <c r="AG379" s="3">
        <v>7</v>
      </c>
      <c r="AH379" s="3">
        <v>7</v>
      </c>
      <c r="AI379" s="3">
        <v>7</v>
      </c>
      <c r="AJ379" s="3">
        <v>7</v>
      </c>
      <c r="AK379" s="3">
        <v>7</v>
      </c>
      <c r="AL379" s="3">
        <v>7</v>
      </c>
      <c r="AM379" s="4"/>
    </row>
    <row r="380" spans="1:39">
      <c r="A380" s="23">
        <v>706</v>
      </c>
      <c r="B380" s="18" t="s">
        <v>453</v>
      </c>
      <c r="C380" s="3">
        <v>9</v>
      </c>
      <c r="D380" s="3">
        <v>9</v>
      </c>
      <c r="E380" s="3">
        <v>9</v>
      </c>
      <c r="F380" s="3">
        <v>9</v>
      </c>
      <c r="G380" s="3">
        <v>9</v>
      </c>
      <c r="H380" s="3">
        <v>9</v>
      </c>
      <c r="I380" s="3">
        <v>9</v>
      </c>
      <c r="J380" s="3">
        <v>9</v>
      </c>
      <c r="K380" s="3">
        <v>9</v>
      </c>
      <c r="L380" s="3">
        <v>9</v>
      </c>
      <c r="M380" s="3">
        <v>9</v>
      </c>
      <c r="N380" s="3">
        <v>9</v>
      </c>
      <c r="O380" s="3">
        <v>9</v>
      </c>
      <c r="P380" s="3">
        <v>10</v>
      </c>
      <c r="Q380" s="3">
        <v>10</v>
      </c>
      <c r="R380" s="3">
        <v>10</v>
      </c>
      <c r="S380" s="3">
        <v>10</v>
      </c>
      <c r="T380" s="3">
        <v>10</v>
      </c>
      <c r="U380" s="3">
        <v>10</v>
      </c>
      <c r="V380" s="3">
        <v>10</v>
      </c>
      <c r="W380" s="3">
        <v>10</v>
      </c>
      <c r="X380" s="3">
        <v>10</v>
      </c>
      <c r="Y380" s="3">
        <v>10</v>
      </c>
      <c r="Z380" s="3">
        <v>10</v>
      </c>
      <c r="AA380" s="3">
        <v>10</v>
      </c>
      <c r="AB380" s="3">
        <v>10</v>
      </c>
      <c r="AC380" s="3">
        <v>10</v>
      </c>
      <c r="AD380" s="3">
        <v>10</v>
      </c>
      <c r="AE380" s="3">
        <v>10</v>
      </c>
      <c r="AF380" s="3">
        <v>10</v>
      </c>
      <c r="AG380" s="3">
        <v>10</v>
      </c>
      <c r="AH380" s="3">
        <v>10</v>
      </c>
      <c r="AI380" s="3">
        <v>10</v>
      </c>
      <c r="AJ380" s="3">
        <v>10</v>
      </c>
      <c r="AK380" s="3">
        <v>10</v>
      </c>
      <c r="AL380" s="3">
        <v>10</v>
      </c>
      <c r="AM380" s="4"/>
    </row>
    <row r="381" spans="1:39">
      <c r="A381" s="23">
        <v>707</v>
      </c>
      <c r="B381" s="18" t="s">
        <v>454</v>
      </c>
      <c r="C381" s="3">
        <v>1702</v>
      </c>
      <c r="D381" s="3">
        <v>1703</v>
      </c>
      <c r="E381" s="3">
        <v>1709</v>
      </c>
      <c r="F381" s="3">
        <v>1703</v>
      </c>
      <c r="G381" s="3">
        <v>1701</v>
      </c>
      <c r="H381" s="3">
        <v>1700</v>
      </c>
      <c r="I381" s="3">
        <v>1697</v>
      </c>
      <c r="J381" s="3">
        <v>1702</v>
      </c>
      <c r="K381" s="3">
        <v>1689</v>
      </c>
      <c r="L381" s="3">
        <v>1691</v>
      </c>
      <c r="M381" s="3">
        <v>1686</v>
      </c>
      <c r="N381" s="3">
        <v>1685</v>
      </c>
      <c r="O381" s="3">
        <v>1688</v>
      </c>
      <c r="P381" s="3">
        <v>1696</v>
      </c>
      <c r="Q381" s="3">
        <v>1695</v>
      </c>
      <c r="R381" s="3">
        <v>1697</v>
      </c>
      <c r="S381" s="3">
        <v>1686</v>
      </c>
      <c r="T381" s="3">
        <v>1686</v>
      </c>
      <c r="U381" s="3">
        <v>1680</v>
      </c>
      <c r="V381" s="3">
        <v>1683</v>
      </c>
      <c r="W381" s="3">
        <v>1676</v>
      </c>
      <c r="X381" s="3">
        <v>1657</v>
      </c>
      <c r="Y381" s="3">
        <v>1642</v>
      </c>
      <c r="Z381" s="3">
        <v>1643</v>
      </c>
      <c r="AA381" s="3">
        <v>1632</v>
      </c>
      <c r="AB381" s="3">
        <v>1639</v>
      </c>
      <c r="AC381" s="3">
        <v>1637</v>
      </c>
      <c r="AD381" s="3">
        <v>1632</v>
      </c>
      <c r="AE381" s="3">
        <v>1630</v>
      </c>
      <c r="AF381" s="3">
        <v>1629</v>
      </c>
      <c r="AG381" s="3">
        <v>1625</v>
      </c>
      <c r="AH381" s="3">
        <v>1632</v>
      </c>
      <c r="AI381" s="3">
        <v>1624</v>
      </c>
      <c r="AJ381" s="3">
        <v>1618</v>
      </c>
      <c r="AK381" s="3">
        <v>1602</v>
      </c>
      <c r="AL381" s="3">
        <v>1606</v>
      </c>
      <c r="AM381" s="4"/>
    </row>
    <row r="382" spans="1:39">
      <c r="A382" s="23">
        <v>708</v>
      </c>
      <c r="B382" s="18" t="s">
        <v>455</v>
      </c>
      <c r="C382" s="3">
        <v>691</v>
      </c>
      <c r="D382" s="3">
        <v>696</v>
      </c>
      <c r="E382" s="3">
        <v>698</v>
      </c>
      <c r="F382" s="3">
        <v>703</v>
      </c>
      <c r="G382" s="3">
        <v>703</v>
      </c>
      <c r="H382" s="3">
        <v>700</v>
      </c>
      <c r="I382" s="3">
        <v>693</v>
      </c>
      <c r="J382" s="3">
        <v>691</v>
      </c>
      <c r="K382" s="3">
        <v>690</v>
      </c>
      <c r="L382" s="3">
        <v>689</v>
      </c>
      <c r="M382" s="3">
        <v>689</v>
      </c>
      <c r="N382" s="3">
        <v>694</v>
      </c>
      <c r="O382" s="3">
        <v>694</v>
      </c>
      <c r="P382" s="3">
        <v>705</v>
      </c>
      <c r="Q382" s="3">
        <v>705</v>
      </c>
      <c r="R382" s="3">
        <v>707</v>
      </c>
      <c r="S382" s="3">
        <v>705</v>
      </c>
      <c r="T382" s="3">
        <v>704</v>
      </c>
      <c r="U382" s="3">
        <v>700</v>
      </c>
      <c r="V382" s="3">
        <v>702</v>
      </c>
      <c r="W382" s="3">
        <v>705</v>
      </c>
      <c r="X382" s="3">
        <v>710</v>
      </c>
      <c r="Y382" s="3">
        <v>704</v>
      </c>
      <c r="Z382" s="3">
        <v>702</v>
      </c>
      <c r="AA382" s="3">
        <v>693</v>
      </c>
      <c r="AB382" s="3">
        <v>701</v>
      </c>
      <c r="AC382" s="3">
        <v>701</v>
      </c>
      <c r="AD382" s="3">
        <v>697</v>
      </c>
      <c r="AE382" s="3">
        <v>694</v>
      </c>
      <c r="AF382" s="3">
        <v>696</v>
      </c>
      <c r="AG382" s="3">
        <v>694</v>
      </c>
      <c r="AH382" s="3">
        <v>696</v>
      </c>
      <c r="AI382" s="3">
        <v>687</v>
      </c>
      <c r="AJ382" s="3">
        <v>685</v>
      </c>
      <c r="AK382" s="3">
        <v>690</v>
      </c>
      <c r="AL382" s="3">
        <v>687</v>
      </c>
      <c r="AM382" s="4"/>
    </row>
    <row r="383" spans="1:39">
      <c r="A383" s="23">
        <v>709</v>
      </c>
      <c r="B383" s="18" t="s">
        <v>456</v>
      </c>
      <c r="C383" s="3">
        <v>119</v>
      </c>
      <c r="D383" s="3">
        <v>119</v>
      </c>
      <c r="E383" s="3">
        <v>119</v>
      </c>
      <c r="F383" s="3">
        <v>120</v>
      </c>
      <c r="G383" s="3">
        <v>120</v>
      </c>
      <c r="H383" s="3">
        <v>119</v>
      </c>
      <c r="I383" s="3">
        <v>120</v>
      </c>
      <c r="J383" s="3">
        <v>119</v>
      </c>
      <c r="K383" s="3">
        <v>119</v>
      </c>
      <c r="L383" s="3">
        <v>119</v>
      </c>
      <c r="M383" s="3">
        <v>119</v>
      </c>
      <c r="N383" s="3">
        <v>119</v>
      </c>
      <c r="O383" s="3">
        <v>122</v>
      </c>
      <c r="P383" s="3">
        <v>123</v>
      </c>
      <c r="Q383" s="3">
        <v>122</v>
      </c>
      <c r="R383" s="3">
        <v>122</v>
      </c>
      <c r="S383" s="3">
        <v>122</v>
      </c>
      <c r="T383" s="3">
        <v>124</v>
      </c>
      <c r="U383" s="3">
        <v>124</v>
      </c>
      <c r="V383" s="3">
        <v>125</v>
      </c>
      <c r="W383" s="3">
        <v>122</v>
      </c>
      <c r="X383" s="3">
        <v>123</v>
      </c>
      <c r="Y383" s="3">
        <v>124</v>
      </c>
      <c r="Z383" s="3">
        <v>122</v>
      </c>
      <c r="AA383" s="3">
        <v>122</v>
      </c>
      <c r="AB383" s="3">
        <v>121</v>
      </c>
      <c r="AC383" s="3">
        <v>122</v>
      </c>
      <c r="AD383" s="3">
        <v>123</v>
      </c>
      <c r="AE383" s="3">
        <v>123</v>
      </c>
      <c r="AF383" s="3">
        <v>123</v>
      </c>
      <c r="AG383" s="3">
        <v>124</v>
      </c>
      <c r="AH383" s="3">
        <v>125</v>
      </c>
      <c r="AI383" s="3">
        <v>126</v>
      </c>
      <c r="AJ383" s="3">
        <v>125</v>
      </c>
      <c r="AK383" s="3">
        <v>124</v>
      </c>
      <c r="AL383" s="3">
        <v>124</v>
      </c>
      <c r="AM383" s="4"/>
    </row>
    <row r="384" spans="1:39">
      <c r="A384" s="23">
        <v>710</v>
      </c>
      <c r="B384" s="18" t="s">
        <v>457</v>
      </c>
      <c r="C384" s="3">
        <v>567</v>
      </c>
      <c r="D384" s="3">
        <v>571</v>
      </c>
      <c r="E384" s="3">
        <v>568</v>
      </c>
      <c r="F384" s="3">
        <v>570</v>
      </c>
      <c r="G384" s="3">
        <v>573</v>
      </c>
      <c r="H384" s="3">
        <v>571</v>
      </c>
      <c r="I384" s="3">
        <v>573</v>
      </c>
      <c r="J384" s="3">
        <v>574</v>
      </c>
      <c r="K384" s="3">
        <v>572</v>
      </c>
      <c r="L384" s="3">
        <v>572</v>
      </c>
      <c r="M384" s="3">
        <v>575</v>
      </c>
      <c r="N384" s="3">
        <v>579</v>
      </c>
      <c r="O384" s="3">
        <v>582</v>
      </c>
      <c r="P384" s="3">
        <v>584</v>
      </c>
      <c r="Q384" s="3">
        <v>583</v>
      </c>
      <c r="R384" s="3">
        <v>584</v>
      </c>
      <c r="S384" s="3">
        <v>584</v>
      </c>
      <c r="T384" s="3">
        <v>578</v>
      </c>
      <c r="U384" s="3">
        <v>581</v>
      </c>
      <c r="V384" s="3">
        <v>579</v>
      </c>
      <c r="W384" s="3">
        <v>578</v>
      </c>
      <c r="X384" s="3">
        <v>579</v>
      </c>
      <c r="Y384" s="3">
        <v>580</v>
      </c>
      <c r="Z384" s="3">
        <v>582</v>
      </c>
      <c r="AA384" s="3">
        <v>578</v>
      </c>
      <c r="AB384" s="3">
        <v>578</v>
      </c>
      <c r="AC384" s="3">
        <v>578</v>
      </c>
      <c r="AD384" s="3">
        <v>579</v>
      </c>
      <c r="AE384" s="3">
        <v>577</v>
      </c>
      <c r="AF384" s="3">
        <v>576</v>
      </c>
      <c r="AG384" s="3">
        <v>576</v>
      </c>
      <c r="AH384" s="3">
        <v>578</v>
      </c>
      <c r="AI384" s="3">
        <v>575</v>
      </c>
      <c r="AJ384" s="3">
        <v>576</v>
      </c>
      <c r="AK384" s="3">
        <v>575</v>
      </c>
      <c r="AL384" s="3">
        <v>578</v>
      </c>
      <c r="AM384" s="4"/>
    </row>
    <row r="385" spans="1:39">
      <c r="A385" s="23">
        <v>711</v>
      </c>
      <c r="B385" s="18" t="s">
        <v>458</v>
      </c>
      <c r="C385" s="3">
        <v>68</v>
      </c>
      <c r="D385" s="3">
        <v>68</v>
      </c>
      <c r="E385" s="3">
        <v>68</v>
      </c>
      <c r="F385" s="3">
        <v>69</v>
      </c>
      <c r="G385" s="3">
        <v>69</v>
      </c>
      <c r="H385" s="3">
        <v>69</v>
      </c>
      <c r="I385" s="3">
        <v>70</v>
      </c>
      <c r="J385" s="3">
        <v>70</v>
      </c>
      <c r="K385" s="3">
        <v>69</v>
      </c>
      <c r="L385" s="3">
        <v>69</v>
      </c>
      <c r="M385" s="3">
        <v>69</v>
      </c>
      <c r="N385" s="3">
        <v>69</v>
      </c>
      <c r="O385" s="3">
        <v>69</v>
      </c>
      <c r="P385" s="3">
        <v>67</v>
      </c>
      <c r="Q385" s="3">
        <v>67</v>
      </c>
      <c r="R385" s="3">
        <v>70</v>
      </c>
      <c r="S385" s="3">
        <v>70</v>
      </c>
      <c r="T385" s="3">
        <v>70</v>
      </c>
      <c r="U385" s="3">
        <v>70</v>
      </c>
      <c r="V385" s="3">
        <v>70</v>
      </c>
      <c r="W385" s="3">
        <v>70</v>
      </c>
      <c r="X385" s="3">
        <v>70</v>
      </c>
      <c r="Y385" s="3">
        <v>70</v>
      </c>
      <c r="Z385" s="3">
        <v>70</v>
      </c>
      <c r="AA385" s="3">
        <v>68</v>
      </c>
      <c r="AB385" s="3">
        <v>69</v>
      </c>
      <c r="AC385" s="3">
        <v>69</v>
      </c>
      <c r="AD385" s="3">
        <v>69</v>
      </c>
      <c r="AE385" s="3">
        <v>69</v>
      </c>
      <c r="AF385" s="3">
        <v>69</v>
      </c>
      <c r="AG385" s="3">
        <v>69</v>
      </c>
      <c r="AH385" s="3">
        <v>66</v>
      </c>
      <c r="AI385" s="3">
        <v>66</v>
      </c>
      <c r="AJ385" s="3">
        <v>66</v>
      </c>
      <c r="AK385" s="3">
        <v>64</v>
      </c>
      <c r="AL385" s="3">
        <v>63</v>
      </c>
      <c r="AM385" s="4"/>
    </row>
    <row r="386" spans="1:39">
      <c r="A386" s="23">
        <v>712</v>
      </c>
      <c r="B386" s="18" t="s">
        <v>459</v>
      </c>
      <c r="C386" s="3">
        <v>1922</v>
      </c>
      <c r="D386" s="3">
        <v>1927</v>
      </c>
      <c r="E386" s="3">
        <v>1929</v>
      </c>
      <c r="F386" s="3">
        <v>1923</v>
      </c>
      <c r="G386" s="3">
        <v>1926</v>
      </c>
      <c r="H386" s="3">
        <v>1916</v>
      </c>
      <c r="I386" s="3">
        <v>1910</v>
      </c>
      <c r="J386" s="3">
        <v>1910</v>
      </c>
      <c r="K386" s="3">
        <v>1909</v>
      </c>
      <c r="L386" s="3">
        <v>1909</v>
      </c>
      <c r="M386" s="3">
        <v>1907</v>
      </c>
      <c r="N386" s="3">
        <v>1900</v>
      </c>
      <c r="O386" s="3">
        <v>1902</v>
      </c>
      <c r="P386" s="3">
        <v>1894</v>
      </c>
      <c r="Q386" s="3">
        <v>1889</v>
      </c>
      <c r="R386" s="3">
        <v>1881</v>
      </c>
      <c r="S386" s="3">
        <v>1885</v>
      </c>
      <c r="T386" s="3">
        <v>1883</v>
      </c>
      <c r="U386" s="3">
        <v>1876</v>
      </c>
      <c r="V386" s="3">
        <v>1875</v>
      </c>
      <c r="W386" s="3">
        <v>1866</v>
      </c>
      <c r="X386" s="3">
        <v>1863</v>
      </c>
      <c r="Y386" s="3">
        <v>1858</v>
      </c>
      <c r="Z386" s="3">
        <v>1861</v>
      </c>
      <c r="AA386" s="3">
        <v>1870</v>
      </c>
      <c r="AB386" s="3">
        <v>1865</v>
      </c>
      <c r="AC386" s="3">
        <v>1865</v>
      </c>
      <c r="AD386" s="3">
        <v>1862</v>
      </c>
      <c r="AE386" s="3">
        <v>1851</v>
      </c>
      <c r="AF386" s="3">
        <v>1849</v>
      </c>
      <c r="AG386" s="3">
        <v>1834</v>
      </c>
      <c r="AH386" s="3">
        <v>1835</v>
      </c>
      <c r="AI386" s="3">
        <v>1832</v>
      </c>
      <c r="AJ386" s="3">
        <v>1836</v>
      </c>
      <c r="AK386" s="3">
        <v>1836</v>
      </c>
      <c r="AL386" s="3">
        <v>1835</v>
      </c>
      <c r="AM386" s="4"/>
    </row>
    <row r="387" spans="1:39">
      <c r="A387" s="23">
        <v>713</v>
      </c>
      <c r="B387" s="18" t="s">
        <v>460</v>
      </c>
      <c r="C387" s="3">
        <v>27</v>
      </c>
      <c r="D387" s="3">
        <v>27</v>
      </c>
      <c r="E387" s="3">
        <v>27</v>
      </c>
      <c r="F387" s="3">
        <v>27</v>
      </c>
      <c r="G387" s="3">
        <v>27</v>
      </c>
      <c r="H387" s="3">
        <v>27</v>
      </c>
      <c r="I387" s="3">
        <v>27</v>
      </c>
      <c r="J387" s="3">
        <v>27</v>
      </c>
      <c r="K387" s="3">
        <v>27</v>
      </c>
      <c r="L387" s="3">
        <v>27</v>
      </c>
      <c r="M387" s="3">
        <v>28</v>
      </c>
      <c r="N387" s="3">
        <v>28</v>
      </c>
      <c r="O387" s="3">
        <v>28</v>
      </c>
      <c r="P387" s="3">
        <v>28</v>
      </c>
      <c r="Q387" s="3">
        <v>28</v>
      </c>
      <c r="R387" s="3">
        <v>28</v>
      </c>
      <c r="S387" s="3">
        <v>29</v>
      </c>
      <c r="T387" s="3">
        <v>29</v>
      </c>
      <c r="U387" s="3">
        <v>29</v>
      </c>
      <c r="V387" s="3">
        <v>29</v>
      </c>
      <c r="W387" s="3">
        <v>29</v>
      </c>
      <c r="X387" s="3">
        <v>29</v>
      </c>
      <c r="Y387" s="3">
        <v>29</v>
      </c>
      <c r="Z387" s="3">
        <v>29</v>
      </c>
      <c r="AA387" s="3">
        <v>29</v>
      </c>
      <c r="AB387" s="3">
        <v>29</v>
      </c>
      <c r="AC387" s="3">
        <v>29</v>
      </c>
      <c r="AD387" s="3">
        <v>29</v>
      </c>
      <c r="AE387" s="3">
        <v>29</v>
      </c>
      <c r="AF387" s="3">
        <v>29</v>
      </c>
      <c r="AG387" s="3">
        <v>29</v>
      </c>
      <c r="AH387" s="3">
        <v>29</v>
      </c>
      <c r="AI387" s="3">
        <v>29</v>
      </c>
      <c r="AJ387" s="3">
        <v>29</v>
      </c>
      <c r="AK387" s="3">
        <v>29</v>
      </c>
      <c r="AL387" s="3">
        <v>29</v>
      </c>
      <c r="AM387" s="4"/>
    </row>
    <row r="388" spans="1:39">
      <c r="A388" s="23">
        <v>714</v>
      </c>
      <c r="B388" s="18" t="s">
        <v>461</v>
      </c>
      <c r="C388" s="3">
        <v>96</v>
      </c>
      <c r="D388" s="3">
        <v>96</v>
      </c>
      <c r="E388" s="3">
        <v>96</v>
      </c>
      <c r="F388" s="3">
        <v>95</v>
      </c>
      <c r="G388" s="3">
        <v>96</v>
      </c>
      <c r="H388" s="3">
        <v>96</v>
      </c>
      <c r="I388" s="3">
        <v>96</v>
      </c>
      <c r="J388" s="3">
        <v>96</v>
      </c>
      <c r="K388" s="3">
        <v>96</v>
      </c>
      <c r="L388" s="3">
        <v>96</v>
      </c>
      <c r="M388" s="3">
        <v>94</v>
      </c>
      <c r="N388" s="3">
        <v>94</v>
      </c>
      <c r="O388" s="3">
        <v>95</v>
      </c>
      <c r="P388" s="3">
        <v>95</v>
      </c>
      <c r="Q388" s="3">
        <v>95</v>
      </c>
      <c r="R388" s="3">
        <v>96</v>
      </c>
      <c r="S388" s="3">
        <v>97</v>
      </c>
      <c r="T388" s="3">
        <v>100</v>
      </c>
      <c r="U388" s="3">
        <v>100</v>
      </c>
      <c r="V388" s="3">
        <v>100</v>
      </c>
      <c r="W388" s="3">
        <v>100</v>
      </c>
      <c r="X388" s="3">
        <v>99</v>
      </c>
      <c r="Y388" s="3">
        <v>99</v>
      </c>
      <c r="Z388" s="3">
        <v>101</v>
      </c>
      <c r="AA388" s="3">
        <v>102</v>
      </c>
      <c r="AB388" s="3">
        <v>101</v>
      </c>
      <c r="AC388" s="3">
        <v>103</v>
      </c>
      <c r="AD388" s="3">
        <v>104</v>
      </c>
      <c r="AE388" s="3">
        <v>105</v>
      </c>
      <c r="AF388" s="3">
        <v>108</v>
      </c>
      <c r="AG388" s="3">
        <v>108</v>
      </c>
      <c r="AH388" s="3">
        <v>108</v>
      </c>
      <c r="AI388" s="3">
        <v>107</v>
      </c>
      <c r="AJ388" s="3">
        <v>107</v>
      </c>
      <c r="AK388" s="3">
        <v>107</v>
      </c>
      <c r="AL388" s="3">
        <v>110</v>
      </c>
      <c r="AM388" s="4"/>
    </row>
    <row r="389" spans="1:39">
      <c r="A389" s="23">
        <v>715</v>
      </c>
      <c r="B389" s="18" t="s">
        <v>462</v>
      </c>
      <c r="C389" s="3">
        <v>1091</v>
      </c>
      <c r="D389" s="3">
        <v>1087</v>
      </c>
      <c r="E389" s="3">
        <v>1061</v>
      </c>
      <c r="F389" s="3">
        <v>1057</v>
      </c>
      <c r="G389" s="3">
        <v>1055</v>
      </c>
      <c r="H389" s="3">
        <v>1046</v>
      </c>
      <c r="I389" s="3">
        <v>1037</v>
      </c>
      <c r="J389" s="3">
        <v>1033</v>
      </c>
      <c r="K389" s="3">
        <v>1031</v>
      </c>
      <c r="L389" s="3">
        <v>1023</v>
      </c>
      <c r="M389" s="3">
        <v>1023</v>
      </c>
      <c r="N389" s="3">
        <v>1027</v>
      </c>
      <c r="O389" s="3">
        <v>1028</v>
      </c>
      <c r="P389" s="3">
        <v>1021</v>
      </c>
      <c r="Q389" s="3">
        <v>1021</v>
      </c>
      <c r="R389" s="3">
        <v>1020</v>
      </c>
      <c r="S389" s="3">
        <v>1021</v>
      </c>
      <c r="T389" s="3">
        <v>1019</v>
      </c>
      <c r="U389" s="3">
        <v>1015</v>
      </c>
      <c r="V389" s="3">
        <v>1007</v>
      </c>
      <c r="W389" s="3">
        <v>1013</v>
      </c>
      <c r="X389" s="3">
        <v>1002</v>
      </c>
      <c r="Y389" s="3">
        <v>1000</v>
      </c>
      <c r="Z389" s="3">
        <v>998</v>
      </c>
      <c r="AA389" s="3">
        <v>996</v>
      </c>
      <c r="AB389" s="3">
        <v>989</v>
      </c>
      <c r="AC389" s="3">
        <v>990</v>
      </c>
      <c r="AD389" s="3">
        <v>992</v>
      </c>
      <c r="AE389" s="3">
        <v>982</v>
      </c>
      <c r="AF389" s="3">
        <v>977</v>
      </c>
      <c r="AG389" s="3">
        <v>970</v>
      </c>
      <c r="AH389" s="3">
        <v>962</v>
      </c>
      <c r="AI389" s="3">
        <v>956</v>
      </c>
      <c r="AJ389" s="3">
        <v>953</v>
      </c>
      <c r="AK389" s="3">
        <v>948</v>
      </c>
      <c r="AL389" s="3">
        <v>946</v>
      </c>
      <c r="AM389" s="4"/>
    </row>
    <row r="390" spans="1:39">
      <c r="A390" s="23">
        <v>716</v>
      </c>
      <c r="B390" s="18" t="s">
        <v>463</v>
      </c>
      <c r="C390" s="3">
        <v>114</v>
      </c>
      <c r="D390" s="3">
        <v>117</v>
      </c>
      <c r="E390" s="3">
        <v>116</v>
      </c>
      <c r="F390" s="3">
        <v>116</v>
      </c>
      <c r="G390" s="3">
        <v>116</v>
      </c>
      <c r="H390" s="3">
        <v>116</v>
      </c>
      <c r="I390" s="3">
        <v>115</v>
      </c>
      <c r="J390" s="3">
        <v>115</v>
      </c>
      <c r="K390" s="3">
        <v>115</v>
      </c>
      <c r="L390" s="3">
        <v>115</v>
      </c>
      <c r="M390" s="3">
        <v>115</v>
      </c>
      <c r="N390" s="3">
        <v>115</v>
      </c>
      <c r="O390" s="3">
        <v>115</v>
      </c>
      <c r="P390" s="3">
        <v>115</v>
      </c>
      <c r="Q390" s="3">
        <v>115</v>
      </c>
      <c r="R390" s="3">
        <v>117</v>
      </c>
      <c r="S390" s="3">
        <v>117</v>
      </c>
      <c r="T390" s="3">
        <v>117</v>
      </c>
      <c r="U390" s="3">
        <v>117</v>
      </c>
      <c r="V390" s="3">
        <v>117</v>
      </c>
      <c r="W390" s="3">
        <v>117</v>
      </c>
      <c r="X390" s="3">
        <v>117</v>
      </c>
      <c r="Y390" s="3">
        <v>117</v>
      </c>
      <c r="Z390" s="3">
        <v>115</v>
      </c>
      <c r="AA390" s="3">
        <v>114</v>
      </c>
      <c r="AB390" s="3">
        <v>113</v>
      </c>
      <c r="AC390" s="3">
        <v>113</v>
      </c>
      <c r="AD390" s="3">
        <v>113</v>
      </c>
      <c r="AE390" s="3">
        <v>113</v>
      </c>
      <c r="AF390" s="3">
        <v>112</v>
      </c>
      <c r="AG390" s="3">
        <v>112</v>
      </c>
      <c r="AH390" s="3">
        <v>111</v>
      </c>
      <c r="AI390" s="3">
        <v>111</v>
      </c>
      <c r="AJ390" s="3">
        <v>111</v>
      </c>
      <c r="AK390" s="3">
        <v>111</v>
      </c>
      <c r="AL390" s="3">
        <v>112</v>
      </c>
      <c r="AM390" s="4"/>
    </row>
    <row r="391" spans="1:39">
      <c r="A391" s="24">
        <v>717</v>
      </c>
      <c r="B391" s="18" t="s">
        <v>464</v>
      </c>
      <c r="C391" s="3">
        <v>2432</v>
      </c>
      <c r="D391" s="3">
        <v>2419</v>
      </c>
      <c r="E391" s="3">
        <v>2419</v>
      </c>
      <c r="F391" s="3">
        <v>2419</v>
      </c>
      <c r="G391" s="3">
        <v>2424</v>
      </c>
      <c r="H391" s="3">
        <v>2425</v>
      </c>
      <c r="I391" s="3">
        <v>2418</v>
      </c>
      <c r="J391" s="3">
        <v>2407</v>
      </c>
      <c r="K391" s="3">
        <v>2401</v>
      </c>
      <c r="L391" s="3">
        <v>2386</v>
      </c>
      <c r="M391" s="3">
        <v>2388</v>
      </c>
      <c r="N391" s="3">
        <v>2380</v>
      </c>
      <c r="O391" s="3">
        <v>2381</v>
      </c>
      <c r="P391" s="3">
        <v>2375</v>
      </c>
      <c r="Q391" s="3">
        <v>2371</v>
      </c>
      <c r="R391" s="3">
        <v>2378</v>
      </c>
      <c r="S391" s="3">
        <v>2370</v>
      </c>
      <c r="T391" s="3">
        <v>2370</v>
      </c>
      <c r="U391" s="3">
        <v>2361</v>
      </c>
      <c r="V391" s="3">
        <v>2363</v>
      </c>
      <c r="W391" s="3">
        <v>2363</v>
      </c>
      <c r="X391" s="3">
        <v>2360</v>
      </c>
      <c r="Y391" s="3">
        <v>2350</v>
      </c>
      <c r="Z391" s="3">
        <v>2345</v>
      </c>
      <c r="AA391" s="3">
        <v>2329</v>
      </c>
      <c r="AB391" s="3">
        <v>2334</v>
      </c>
      <c r="AC391" s="3">
        <v>2329</v>
      </c>
      <c r="AD391" s="3">
        <v>2316</v>
      </c>
      <c r="AE391" s="3">
        <v>2311</v>
      </c>
      <c r="AF391" s="3">
        <v>2311</v>
      </c>
      <c r="AG391" s="3">
        <v>2316</v>
      </c>
      <c r="AH391" s="3">
        <v>2318</v>
      </c>
      <c r="AI391" s="3">
        <v>2306</v>
      </c>
      <c r="AJ391" s="3">
        <v>2297</v>
      </c>
      <c r="AK391" s="3">
        <v>2280</v>
      </c>
      <c r="AL391" s="3">
        <v>2273</v>
      </c>
      <c r="AM391" s="4"/>
    </row>
    <row r="392" spans="1:39">
      <c r="A392" s="23">
        <v>801</v>
      </c>
      <c r="B392" s="18" t="s">
        <v>465</v>
      </c>
      <c r="C392" s="3">
        <v>3667</v>
      </c>
      <c r="D392" s="3">
        <v>3653</v>
      </c>
      <c r="E392" s="3">
        <v>3651</v>
      </c>
      <c r="F392" s="3">
        <v>3661</v>
      </c>
      <c r="G392" s="3">
        <v>3655</v>
      </c>
      <c r="H392" s="3">
        <v>3657</v>
      </c>
      <c r="I392" s="3">
        <v>3656</v>
      </c>
      <c r="J392" s="3">
        <v>3661</v>
      </c>
      <c r="K392" s="3">
        <v>3652</v>
      </c>
      <c r="L392" s="3">
        <v>3649</v>
      </c>
      <c r="M392" s="3">
        <v>3648</v>
      </c>
      <c r="N392" s="3">
        <v>3645</v>
      </c>
      <c r="O392" s="3">
        <v>3620</v>
      </c>
      <c r="P392" s="3">
        <v>3612</v>
      </c>
      <c r="Q392" s="3">
        <v>3614</v>
      </c>
      <c r="R392" s="3">
        <v>3611</v>
      </c>
      <c r="S392" s="3">
        <v>3611</v>
      </c>
      <c r="T392" s="3">
        <v>3609</v>
      </c>
      <c r="U392" s="3">
        <v>3604</v>
      </c>
      <c r="V392" s="3">
        <v>3600</v>
      </c>
      <c r="W392" s="3">
        <v>3589</v>
      </c>
      <c r="X392" s="3">
        <v>3572</v>
      </c>
      <c r="Y392" s="3">
        <v>3558</v>
      </c>
      <c r="Z392" s="3">
        <v>3545</v>
      </c>
      <c r="AA392" s="3">
        <v>3530</v>
      </c>
      <c r="AB392" s="3">
        <v>3512</v>
      </c>
      <c r="AC392" s="3">
        <v>3517</v>
      </c>
      <c r="AD392" s="3">
        <v>3515</v>
      </c>
      <c r="AE392" s="3">
        <v>3514</v>
      </c>
      <c r="AF392" s="3">
        <v>3504</v>
      </c>
      <c r="AG392" s="3">
        <v>3503</v>
      </c>
      <c r="AH392" s="3">
        <v>3502</v>
      </c>
      <c r="AI392" s="3">
        <v>3491</v>
      </c>
      <c r="AJ392" s="3">
        <v>3492</v>
      </c>
      <c r="AK392" s="3">
        <v>3480</v>
      </c>
      <c r="AL392" s="3">
        <v>3488</v>
      </c>
      <c r="AM392" s="4"/>
    </row>
    <row r="393" spans="1:39">
      <c r="A393" s="23">
        <v>802</v>
      </c>
      <c r="B393" s="18" t="s">
        <v>466</v>
      </c>
      <c r="C393" s="3">
        <v>346</v>
      </c>
      <c r="D393" s="3">
        <v>350</v>
      </c>
      <c r="E393" s="3">
        <v>350</v>
      </c>
      <c r="F393" s="3">
        <v>351</v>
      </c>
      <c r="G393" s="3">
        <v>351</v>
      </c>
      <c r="H393" s="3">
        <v>355</v>
      </c>
      <c r="I393" s="3">
        <v>353</v>
      </c>
      <c r="J393" s="3">
        <v>353</v>
      </c>
      <c r="K393" s="3">
        <v>354</v>
      </c>
      <c r="L393" s="3">
        <v>352</v>
      </c>
      <c r="M393" s="3">
        <v>353</v>
      </c>
      <c r="N393" s="3">
        <v>352</v>
      </c>
      <c r="O393" s="3">
        <v>353</v>
      </c>
      <c r="P393" s="3">
        <v>350</v>
      </c>
      <c r="Q393" s="3">
        <v>350</v>
      </c>
      <c r="R393" s="3">
        <v>353</v>
      </c>
      <c r="S393" s="3">
        <v>354</v>
      </c>
      <c r="T393" s="3">
        <v>352</v>
      </c>
      <c r="U393" s="3">
        <v>352</v>
      </c>
      <c r="V393" s="3">
        <v>353</v>
      </c>
      <c r="W393" s="3">
        <v>353</v>
      </c>
      <c r="X393" s="3">
        <v>354</v>
      </c>
      <c r="Y393" s="3">
        <v>355</v>
      </c>
      <c r="Z393" s="3">
        <v>357</v>
      </c>
      <c r="AA393" s="3">
        <v>358</v>
      </c>
      <c r="AB393" s="3">
        <v>356</v>
      </c>
      <c r="AC393" s="3">
        <v>356</v>
      </c>
      <c r="AD393" s="3">
        <v>357</v>
      </c>
      <c r="AE393" s="3">
        <v>355</v>
      </c>
      <c r="AF393" s="3">
        <v>356</v>
      </c>
      <c r="AG393" s="3">
        <v>354</v>
      </c>
      <c r="AH393" s="3">
        <v>358</v>
      </c>
      <c r="AI393" s="3">
        <v>357</v>
      </c>
      <c r="AJ393" s="3">
        <v>357</v>
      </c>
      <c r="AK393" s="3">
        <v>356</v>
      </c>
      <c r="AL393" s="3">
        <v>355</v>
      </c>
      <c r="AM393" s="4"/>
    </row>
    <row r="394" spans="1:39">
      <c r="A394" s="23">
        <v>803</v>
      </c>
      <c r="B394" s="18" t="s">
        <v>467</v>
      </c>
      <c r="C394" s="3">
        <v>12</v>
      </c>
      <c r="D394" s="3">
        <v>12</v>
      </c>
      <c r="E394" s="3">
        <v>12</v>
      </c>
      <c r="F394" s="3">
        <v>12</v>
      </c>
      <c r="G394" s="3">
        <v>12</v>
      </c>
      <c r="H394" s="3">
        <v>12</v>
      </c>
      <c r="I394" s="3">
        <v>12</v>
      </c>
      <c r="J394" s="3">
        <v>12</v>
      </c>
      <c r="K394" s="3">
        <v>12</v>
      </c>
      <c r="L394" s="3">
        <v>12</v>
      </c>
      <c r="M394" s="3">
        <v>12</v>
      </c>
      <c r="N394" s="3">
        <v>12</v>
      </c>
      <c r="O394" s="3">
        <v>13</v>
      </c>
      <c r="P394" s="3">
        <v>13</v>
      </c>
      <c r="Q394" s="3">
        <v>13</v>
      </c>
      <c r="R394" s="3">
        <v>13</v>
      </c>
      <c r="S394" s="3">
        <v>13</v>
      </c>
      <c r="T394" s="3">
        <v>13</v>
      </c>
      <c r="U394" s="3">
        <v>13</v>
      </c>
      <c r="V394" s="3">
        <v>13</v>
      </c>
      <c r="W394" s="3">
        <v>13</v>
      </c>
      <c r="X394" s="3">
        <v>13</v>
      </c>
      <c r="Y394" s="3">
        <v>13</v>
      </c>
      <c r="Z394" s="3">
        <v>13</v>
      </c>
      <c r="AA394" s="3">
        <v>13</v>
      </c>
      <c r="AB394" s="3">
        <v>13</v>
      </c>
      <c r="AC394" s="3">
        <v>13</v>
      </c>
      <c r="AD394" s="3">
        <v>13</v>
      </c>
      <c r="AE394" s="3">
        <v>13</v>
      </c>
      <c r="AF394" s="3">
        <v>13</v>
      </c>
      <c r="AG394" s="3">
        <v>13</v>
      </c>
      <c r="AH394" s="3">
        <v>13</v>
      </c>
      <c r="AI394" s="3">
        <v>13</v>
      </c>
      <c r="AJ394" s="3">
        <v>13</v>
      </c>
      <c r="AK394" s="3">
        <v>13</v>
      </c>
      <c r="AL394" s="3">
        <v>13</v>
      </c>
      <c r="AM394" s="4"/>
    </row>
    <row r="395" spans="1:39">
      <c r="A395" s="23">
        <v>804</v>
      </c>
      <c r="B395" s="32" t="s">
        <v>468</v>
      </c>
      <c r="C395" s="3">
        <v>1744</v>
      </c>
      <c r="D395" s="3">
        <v>1748</v>
      </c>
      <c r="E395" s="3">
        <v>1749</v>
      </c>
      <c r="F395" s="3">
        <v>1760</v>
      </c>
      <c r="G395" s="3">
        <v>1762</v>
      </c>
      <c r="H395" s="3">
        <v>1769</v>
      </c>
      <c r="I395" s="3">
        <v>1750</v>
      </c>
      <c r="J395" s="3">
        <v>1751</v>
      </c>
      <c r="K395" s="3">
        <v>1758</v>
      </c>
      <c r="L395" s="3">
        <v>1756</v>
      </c>
      <c r="M395" s="3">
        <v>1752</v>
      </c>
      <c r="N395" s="3">
        <v>1745</v>
      </c>
      <c r="O395" s="3">
        <v>1734</v>
      </c>
      <c r="P395" s="3">
        <v>1733</v>
      </c>
      <c r="Q395" s="3">
        <v>1734</v>
      </c>
      <c r="R395" s="3">
        <v>1734</v>
      </c>
      <c r="S395" s="3">
        <v>1734</v>
      </c>
      <c r="T395" s="3">
        <v>1738</v>
      </c>
      <c r="U395" s="3">
        <v>1734</v>
      </c>
      <c r="V395" s="3">
        <v>1727</v>
      </c>
      <c r="W395" s="3">
        <v>1736</v>
      </c>
      <c r="X395" s="3">
        <v>1727</v>
      </c>
      <c r="Y395" s="3">
        <v>1730</v>
      </c>
      <c r="Z395" s="3">
        <v>1730</v>
      </c>
      <c r="AA395" s="3">
        <v>1725</v>
      </c>
      <c r="AB395" s="3">
        <v>1738</v>
      </c>
      <c r="AC395" s="3">
        <v>1732</v>
      </c>
      <c r="AD395" s="3">
        <v>1732</v>
      </c>
      <c r="AE395" s="3">
        <v>1734</v>
      </c>
      <c r="AF395" s="3">
        <v>1740</v>
      </c>
      <c r="AG395" s="3">
        <v>1738</v>
      </c>
      <c r="AH395" s="3">
        <v>1732</v>
      </c>
      <c r="AI395" s="3">
        <v>1733</v>
      </c>
      <c r="AJ395" s="3">
        <v>1730</v>
      </c>
      <c r="AK395" s="3">
        <v>1735</v>
      </c>
      <c r="AL395" s="3">
        <v>1733</v>
      </c>
      <c r="AM395" s="4"/>
    </row>
    <row r="396" spans="1:39">
      <c r="A396" s="23">
        <v>806</v>
      </c>
      <c r="B396" s="18" t="s">
        <v>469</v>
      </c>
      <c r="C396" s="3">
        <v>85</v>
      </c>
      <c r="D396" s="3">
        <v>85</v>
      </c>
      <c r="E396" s="3">
        <v>85</v>
      </c>
      <c r="F396" s="3">
        <v>86</v>
      </c>
      <c r="G396" s="3">
        <v>86</v>
      </c>
      <c r="H396" s="3">
        <v>86</v>
      </c>
      <c r="I396" s="3">
        <v>84</v>
      </c>
      <c r="J396" s="3">
        <v>83</v>
      </c>
      <c r="K396" s="3">
        <v>84</v>
      </c>
      <c r="L396" s="3">
        <v>84</v>
      </c>
      <c r="M396" s="3">
        <v>84</v>
      </c>
      <c r="N396" s="3">
        <v>84</v>
      </c>
      <c r="O396" s="3">
        <v>85</v>
      </c>
      <c r="P396" s="3">
        <v>84</v>
      </c>
      <c r="Q396" s="3">
        <v>83</v>
      </c>
      <c r="R396" s="3">
        <v>83</v>
      </c>
      <c r="S396" s="3">
        <v>83</v>
      </c>
      <c r="T396" s="3">
        <v>83</v>
      </c>
      <c r="U396" s="3">
        <v>84</v>
      </c>
      <c r="V396" s="3">
        <v>85</v>
      </c>
      <c r="W396" s="3">
        <v>85</v>
      </c>
      <c r="X396" s="3">
        <v>85</v>
      </c>
      <c r="Y396" s="3">
        <v>85</v>
      </c>
      <c r="Z396" s="3">
        <v>85</v>
      </c>
      <c r="AA396" s="3">
        <v>84</v>
      </c>
      <c r="AB396" s="3">
        <v>83</v>
      </c>
      <c r="AC396" s="3">
        <v>84</v>
      </c>
      <c r="AD396" s="3">
        <v>84</v>
      </c>
      <c r="AE396" s="3">
        <v>84</v>
      </c>
      <c r="AF396" s="3">
        <v>84</v>
      </c>
      <c r="AG396" s="3">
        <v>85</v>
      </c>
      <c r="AH396" s="3">
        <v>85</v>
      </c>
      <c r="AI396" s="3">
        <v>87</v>
      </c>
      <c r="AJ396" s="3">
        <v>88</v>
      </c>
      <c r="AK396" s="3">
        <v>88</v>
      </c>
      <c r="AL396" s="3">
        <v>88</v>
      </c>
      <c r="AM396" s="4"/>
    </row>
    <row r="397" spans="1:39">
      <c r="A397" s="23">
        <v>811</v>
      </c>
      <c r="B397" s="18" t="s">
        <v>470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0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>
        <v>0</v>
      </c>
      <c r="X397" s="3">
        <v>0</v>
      </c>
      <c r="Y397" s="3">
        <v>0</v>
      </c>
      <c r="Z397" s="3">
        <v>0</v>
      </c>
      <c r="AA397" s="3">
        <v>0</v>
      </c>
      <c r="AB397" s="3">
        <v>0</v>
      </c>
      <c r="AC397" s="3">
        <v>0</v>
      </c>
      <c r="AD397" s="3">
        <v>0</v>
      </c>
      <c r="AE397" s="3">
        <v>0</v>
      </c>
      <c r="AF397" s="3">
        <v>0</v>
      </c>
      <c r="AG397" s="3">
        <v>0</v>
      </c>
      <c r="AH397" s="3">
        <v>0</v>
      </c>
      <c r="AI397" s="3">
        <v>0</v>
      </c>
      <c r="AJ397" s="3">
        <v>0</v>
      </c>
      <c r="AK397" s="3">
        <v>0</v>
      </c>
      <c r="AL397" s="3">
        <v>0</v>
      </c>
      <c r="AM397" s="4"/>
    </row>
    <row r="398" spans="1:39">
      <c r="A398" s="23">
        <v>812</v>
      </c>
      <c r="B398" s="18" t="s">
        <v>471</v>
      </c>
      <c r="C398" s="3">
        <v>1005</v>
      </c>
      <c r="D398" s="3">
        <v>999</v>
      </c>
      <c r="E398" s="3">
        <v>1000</v>
      </c>
      <c r="F398" s="3">
        <v>999</v>
      </c>
      <c r="G398" s="3">
        <v>1007</v>
      </c>
      <c r="H398" s="3">
        <v>999</v>
      </c>
      <c r="I398" s="3">
        <v>996</v>
      </c>
      <c r="J398" s="3">
        <v>992</v>
      </c>
      <c r="K398" s="3">
        <v>995</v>
      </c>
      <c r="L398" s="3">
        <v>994</v>
      </c>
      <c r="M398" s="3">
        <v>991</v>
      </c>
      <c r="N398" s="3">
        <v>997</v>
      </c>
      <c r="O398" s="3">
        <v>996</v>
      </c>
      <c r="P398" s="3">
        <v>1004</v>
      </c>
      <c r="Q398" s="3">
        <v>1004</v>
      </c>
      <c r="R398" s="3">
        <v>1003</v>
      </c>
      <c r="S398" s="3">
        <v>1005</v>
      </c>
      <c r="T398" s="3">
        <v>1003</v>
      </c>
      <c r="U398" s="3">
        <v>1008</v>
      </c>
      <c r="V398" s="3">
        <v>1013</v>
      </c>
      <c r="W398" s="3">
        <v>1014</v>
      </c>
      <c r="X398" s="3">
        <v>1008</v>
      </c>
      <c r="Y398" s="3">
        <v>1003</v>
      </c>
      <c r="Z398" s="3">
        <v>1007</v>
      </c>
      <c r="AA398" s="3">
        <v>1001</v>
      </c>
      <c r="AB398" s="3">
        <v>1001</v>
      </c>
      <c r="AC398" s="3">
        <v>1003</v>
      </c>
      <c r="AD398" s="3">
        <v>1007</v>
      </c>
      <c r="AE398" s="3">
        <v>1004</v>
      </c>
      <c r="AF398" s="3">
        <v>1011</v>
      </c>
      <c r="AG398" s="3">
        <v>1006</v>
      </c>
      <c r="AH398" s="3">
        <v>1008</v>
      </c>
      <c r="AI398" s="3">
        <v>1011</v>
      </c>
      <c r="AJ398" s="3">
        <v>1020</v>
      </c>
      <c r="AK398" s="3">
        <v>1018</v>
      </c>
      <c r="AL398" s="3">
        <v>1021</v>
      </c>
      <c r="AM398" s="4"/>
    </row>
    <row r="399" spans="1:39">
      <c r="A399" s="23">
        <v>813</v>
      </c>
      <c r="B399" s="18" t="s">
        <v>472</v>
      </c>
      <c r="C399" s="3">
        <v>970</v>
      </c>
      <c r="D399" s="3">
        <v>984</v>
      </c>
      <c r="E399" s="3">
        <v>985</v>
      </c>
      <c r="F399" s="3">
        <v>980</v>
      </c>
      <c r="G399" s="3">
        <v>980</v>
      </c>
      <c r="H399" s="3">
        <v>990</v>
      </c>
      <c r="I399" s="3">
        <v>986</v>
      </c>
      <c r="J399" s="3">
        <v>989</v>
      </c>
      <c r="K399" s="3">
        <v>987</v>
      </c>
      <c r="L399" s="3">
        <v>987</v>
      </c>
      <c r="M399" s="3">
        <v>990</v>
      </c>
      <c r="N399" s="3">
        <v>993</v>
      </c>
      <c r="O399" s="3">
        <v>977</v>
      </c>
      <c r="P399" s="3">
        <v>982</v>
      </c>
      <c r="Q399" s="3">
        <v>987</v>
      </c>
      <c r="R399" s="3">
        <v>990</v>
      </c>
      <c r="S399" s="3">
        <v>993</v>
      </c>
      <c r="T399" s="3">
        <v>999</v>
      </c>
      <c r="U399" s="3">
        <v>997</v>
      </c>
      <c r="V399" s="3">
        <v>997</v>
      </c>
      <c r="W399" s="3">
        <v>998</v>
      </c>
      <c r="X399" s="3">
        <v>997</v>
      </c>
      <c r="Y399" s="3">
        <v>999</v>
      </c>
      <c r="Z399" s="3">
        <v>995</v>
      </c>
      <c r="AA399" s="3">
        <v>995</v>
      </c>
      <c r="AB399" s="3">
        <v>1004</v>
      </c>
      <c r="AC399" s="3">
        <v>1003</v>
      </c>
      <c r="AD399" s="3">
        <v>1001</v>
      </c>
      <c r="AE399" s="3">
        <v>997</v>
      </c>
      <c r="AF399" s="3">
        <v>994</v>
      </c>
      <c r="AG399" s="3">
        <v>996</v>
      </c>
      <c r="AH399" s="3">
        <v>995</v>
      </c>
      <c r="AI399" s="3">
        <v>988</v>
      </c>
      <c r="AJ399" s="3">
        <v>987</v>
      </c>
      <c r="AK399" s="3">
        <v>986</v>
      </c>
      <c r="AL399" s="3">
        <v>969</v>
      </c>
      <c r="AM399" s="4"/>
    </row>
    <row r="400" spans="1:39">
      <c r="A400" s="23">
        <v>815</v>
      </c>
      <c r="B400" s="18" t="s">
        <v>473</v>
      </c>
      <c r="C400" s="3">
        <v>157</v>
      </c>
      <c r="D400" s="3">
        <v>160</v>
      </c>
      <c r="E400" s="3">
        <v>161</v>
      </c>
      <c r="F400" s="3">
        <v>160</v>
      </c>
      <c r="G400" s="3">
        <v>158</v>
      </c>
      <c r="H400" s="3">
        <v>158</v>
      </c>
      <c r="I400" s="3">
        <v>160</v>
      </c>
      <c r="J400" s="3">
        <v>161</v>
      </c>
      <c r="K400" s="3">
        <v>164</v>
      </c>
      <c r="L400" s="3">
        <v>165</v>
      </c>
      <c r="M400" s="3">
        <v>165</v>
      </c>
      <c r="N400" s="3">
        <v>165</v>
      </c>
      <c r="O400" s="3">
        <v>165</v>
      </c>
      <c r="P400" s="3">
        <v>165</v>
      </c>
      <c r="Q400" s="3">
        <v>164</v>
      </c>
      <c r="R400" s="3">
        <v>164</v>
      </c>
      <c r="S400" s="3">
        <v>164</v>
      </c>
      <c r="T400" s="3">
        <v>164</v>
      </c>
      <c r="U400" s="3">
        <v>166</v>
      </c>
      <c r="V400" s="3">
        <v>165</v>
      </c>
      <c r="W400" s="3">
        <v>165</v>
      </c>
      <c r="X400" s="3">
        <v>163</v>
      </c>
      <c r="Y400" s="3">
        <v>164</v>
      </c>
      <c r="Z400" s="3">
        <v>164</v>
      </c>
      <c r="AA400" s="3">
        <v>166</v>
      </c>
      <c r="AB400" s="3">
        <v>167</v>
      </c>
      <c r="AC400" s="3">
        <v>169</v>
      </c>
      <c r="AD400" s="3">
        <v>169</v>
      </c>
      <c r="AE400" s="3">
        <v>169</v>
      </c>
      <c r="AF400" s="3">
        <v>168</v>
      </c>
      <c r="AG400" s="3">
        <v>168</v>
      </c>
      <c r="AH400" s="3">
        <v>170</v>
      </c>
      <c r="AI400" s="3">
        <v>170</v>
      </c>
      <c r="AJ400" s="3">
        <v>172</v>
      </c>
      <c r="AK400" s="3">
        <v>170</v>
      </c>
      <c r="AL400" s="3">
        <v>171</v>
      </c>
      <c r="AM400" s="4"/>
    </row>
    <row r="401" spans="1:39">
      <c r="A401" s="23">
        <v>816</v>
      </c>
      <c r="B401" s="18" t="s">
        <v>474</v>
      </c>
      <c r="C401" s="3">
        <v>18</v>
      </c>
      <c r="D401" s="3">
        <v>20</v>
      </c>
      <c r="E401" s="3">
        <v>20</v>
      </c>
      <c r="F401" s="3">
        <v>19</v>
      </c>
      <c r="G401" s="3">
        <v>19</v>
      </c>
      <c r="H401" s="3">
        <v>19</v>
      </c>
      <c r="I401" s="3">
        <v>19</v>
      </c>
      <c r="J401" s="3">
        <v>19</v>
      </c>
      <c r="K401" s="3">
        <v>22</v>
      </c>
      <c r="L401" s="3">
        <v>22</v>
      </c>
      <c r="M401" s="3">
        <v>22</v>
      </c>
      <c r="N401" s="3">
        <v>22</v>
      </c>
      <c r="O401" s="3">
        <v>21</v>
      </c>
      <c r="P401" s="3">
        <v>21</v>
      </c>
      <c r="Q401" s="3">
        <v>21</v>
      </c>
      <c r="R401" s="3">
        <v>21</v>
      </c>
      <c r="S401" s="3">
        <v>21</v>
      </c>
      <c r="T401" s="3">
        <v>21</v>
      </c>
      <c r="U401" s="3">
        <v>19</v>
      </c>
      <c r="V401" s="3">
        <v>19</v>
      </c>
      <c r="W401" s="3">
        <v>19</v>
      </c>
      <c r="X401" s="3">
        <v>18</v>
      </c>
      <c r="Y401" s="3">
        <v>18</v>
      </c>
      <c r="Z401" s="3">
        <v>18</v>
      </c>
      <c r="AA401" s="3">
        <v>18</v>
      </c>
      <c r="AB401" s="3">
        <v>18</v>
      </c>
      <c r="AC401" s="3">
        <v>18</v>
      </c>
      <c r="AD401" s="3">
        <v>19</v>
      </c>
      <c r="AE401" s="3">
        <v>15</v>
      </c>
      <c r="AF401" s="3">
        <v>15</v>
      </c>
      <c r="AG401" s="3">
        <v>15</v>
      </c>
      <c r="AH401" s="3">
        <v>15</v>
      </c>
      <c r="AI401" s="3">
        <v>15</v>
      </c>
      <c r="AJ401" s="3">
        <v>15</v>
      </c>
      <c r="AK401" s="3">
        <v>15</v>
      </c>
      <c r="AL401" s="3">
        <v>15</v>
      </c>
      <c r="AM401" s="4"/>
    </row>
    <row r="402" spans="1:39">
      <c r="A402" s="23">
        <v>817</v>
      </c>
      <c r="B402" s="18" t="s">
        <v>475</v>
      </c>
      <c r="C402" s="3">
        <v>20</v>
      </c>
      <c r="D402" s="3">
        <v>20</v>
      </c>
      <c r="E402" s="3">
        <v>21</v>
      </c>
      <c r="F402" s="3">
        <v>21</v>
      </c>
      <c r="G402" s="3">
        <v>21</v>
      </c>
      <c r="H402" s="3">
        <v>21</v>
      </c>
      <c r="I402" s="3">
        <v>21</v>
      </c>
      <c r="J402" s="3">
        <v>21</v>
      </c>
      <c r="K402" s="3">
        <v>21</v>
      </c>
      <c r="L402" s="3">
        <v>21</v>
      </c>
      <c r="M402" s="3">
        <v>22</v>
      </c>
      <c r="N402" s="3">
        <v>22</v>
      </c>
      <c r="O402" s="3">
        <v>22</v>
      </c>
      <c r="P402" s="3">
        <v>22</v>
      </c>
      <c r="Q402" s="3">
        <v>22</v>
      </c>
      <c r="R402" s="3">
        <v>22</v>
      </c>
      <c r="S402" s="3">
        <v>21</v>
      </c>
      <c r="T402" s="3">
        <v>21</v>
      </c>
      <c r="U402" s="3">
        <v>21</v>
      </c>
      <c r="V402" s="3">
        <v>21</v>
      </c>
      <c r="W402" s="3">
        <v>21</v>
      </c>
      <c r="X402" s="3">
        <v>21</v>
      </c>
      <c r="Y402" s="3">
        <v>21</v>
      </c>
      <c r="Z402" s="3">
        <v>21</v>
      </c>
      <c r="AA402" s="3">
        <v>21</v>
      </c>
      <c r="AB402" s="3">
        <v>21</v>
      </c>
      <c r="AC402" s="3">
        <v>21</v>
      </c>
      <c r="AD402" s="3">
        <v>21</v>
      </c>
      <c r="AE402" s="3">
        <v>22</v>
      </c>
      <c r="AF402" s="3">
        <v>21</v>
      </c>
      <c r="AG402" s="3">
        <v>21</v>
      </c>
      <c r="AH402" s="3">
        <v>21</v>
      </c>
      <c r="AI402" s="3">
        <v>21</v>
      </c>
      <c r="AJ402" s="3">
        <v>21</v>
      </c>
      <c r="AK402" s="3">
        <v>21</v>
      </c>
      <c r="AL402" s="3">
        <v>21</v>
      </c>
      <c r="AM402" s="4"/>
    </row>
    <row r="403" spans="1:39">
      <c r="A403" s="23">
        <v>901</v>
      </c>
      <c r="B403" s="18" t="s">
        <v>476</v>
      </c>
      <c r="C403" s="3">
        <v>45</v>
      </c>
      <c r="D403" s="3">
        <v>45</v>
      </c>
      <c r="E403" s="3">
        <v>44</v>
      </c>
      <c r="F403" s="3">
        <v>44</v>
      </c>
      <c r="G403" s="3">
        <v>44</v>
      </c>
      <c r="H403" s="3">
        <v>44</v>
      </c>
      <c r="I403" s="3">
        <v>45</v>
      </c>
      <c r="J403" s="3">
        <v>45</v>
      </c>
      <c r="K403" s="3">
        <v>45</v>
      </c>
      <c r="L403" s="3">
        <v>45</v>
      </c>
      <c r="M403" s="3">
        <v>45</v>
      </c>
      <c r="N403" s="3">
        <v>45</v>
      </c>
      <c r="O403" s="3">
        <v>45</v>
      </c>
      <c r="P403" s="3">
        <v>46</v>
      </c>
      <c r="Q403" s="3">
        <v>46</v>
      </c>
      <c r="R403" s="3">
        <v>46</v>
      </c>
      <c r="S403" s="3">
        <v>46</v>
      </c>
      <c r="T403" s="3">
        <v>46</v>
      </c>
      <c r="U403" s="3">
        <v>46</v>
      </c>
      <c r="V403" s="3">
        <v>46</v>
      </c>
      <c r="W403" s="3">
        <v>46</v>
      </c>
      <c r="X403" s="3">
        <v>46</v>
      </c>
      <c r="Y403" s="3">
        <v>48</v>
      </c>
      <c r="Z403" s="3">
        <v>48</v>
      </c>
      <c r="AA403" s="3">
        <v>48</v>
      </c>
      <c r="AB403" s="3">
        <v>48</v>
      </c>
      <c r="AC403" s="3">
        <v>48</v>
      </c>
      <c r="AD403" s="3">
        <v>48</v>
      </c>
      <c r="AE403" s="3">
        <v>48</v>
      </c>
      <c r="AF403" s="3">
        <v>46</v>
      </c>
      <c r="AG403" s="3">
        <v>46</v>
      </c>
      <c r="AH403" s="3">
        <v>45</v>
      </c>
      <c r="AI403" s="3">
        <v>45</v>
      </c>
      <c r="AJ403" s="3">
        <v>45</v>
      </c>
      <c r="AK403" s="3">
        <v>45</v>
      </c>
      <c r="AL403" s="3">
        <v>45</v>
      </c>
      <c r="AM403" s="4"/>
    </row>
    <row r="404" spans="1:39">
      <c r="A404" s="23">
        <v>902</v>
      </c>
      <c r="B404" s="18" t="s">
        <v>477</v>
      </c>
      <c r="C404" s="3">
        <v>75</v>
      </c>
      <c r="D404" s="3">
        <v>74</v>
      </c>
      <c r="E404" s="3">
        <v>75</v>
      </c>
      <c r="F404" s="3">
        <v>76</v>
      </c>
      <c r="G404" s="3">
        <v>76</v>
      </c>
      <c r="H404" s="3">
        <v>76</v>
      </c>
      <c r="I404" s="3">
        <v>76</v>
      </c>
      <c r="J404" s="3">
        <v>76</v>
      </c>
      <c r="K404" s="3">
        <v>76</v>
      </c>
      <c r="L404" s="3">
        <v>76</v>
      </c>
      <c r="M404" s="3">
        <v>76</v>
      </c>
      <c r="N404" s="3">
        <v>78</v>
      </c>
      <c r="O404" s="3">
        <v>78</v>
      </c>
      <c r="P404" s="3">
        <v>78</v>
      </c>
      <c r="Q404" s="3">
        <v>78</v>
      </c>
      <c r="R404" s="3">
        <v>80</v>
      </c>
      <c r="S404" s="3">
        <v>80</v>
      </c>
      <c r="T404" s="3">
        <v>80</v>
      </c>
      <c r="U404" s="3">
        <v>80</v>
      </c>
      <c r="V404" s="3">
        <v>80</v>
      </c>
      <c r="W404" s="3">
        <v>80</v>
      </c>
      <c r="X404" s="3">
        <v>79</v>
      </c>
      <c r="Y404" s="3">
        <v>80</v>
      </c>
      <c r="Z404" s="3">
        <v>80</v>
      </c>
      <c r="AA404" s="3">
        <v>81</v>
      </c>
      <c r="AB404" s="3">
        <v>81</v>
      </c>
      <c r="AC404" s="3">
        <v>81</v>
      </c>
      <c r="AD404" s="3">
        <v>81</v>
      </c>
      <c r="AE404" s="3">
        <v>81</v>
      </c>
      <c r="AF404" s="3">
        <v>81</v>
      </c>
      <c r="AG404" s="3">
        <v>81</v>
      </c>
      <c r="AH404" s="3">
        <v>81</v>
      </c>
      <c r="AI404" s="3">
        <v>81</v>
      </c>
      <c r="AJ404" s="3">
        <v>81</v>
      </c>
      <c r="AK404" s="3">
        <v>81</v>
      </c>
      <c r="AL404" s="3">
        <v>81</v>
      </c>
      <c r="AM404" s="4"/>
    </row>
    <row r="405" spans="1:39">
      <c r="A405" s="23">
        <v>903</v>
      </c>
      <c r="B405" s="18" t="s">
        <v>478</v>
      </c>
      <c r="C405" s="3">
        <v>15</v>
      </c>
      <c r="D405" s="3">
        <v>15</v>
      </c>
      <c r="E405" s="3">
        <v>15</v>
      </c>
      <c r="F405" s="3">
        <v>15</v>
      </c>
      <c r="G405" s="3">
        <v>15</v>
      </c>
      <c r="H405" s="3">
        <v>15</v>
      </c>
      <c r="I405" s="3">
        <v>15</v>
      </c>
      <c r="J405" s="3">
        <v>15</v>
      </c>
      <c r="K405" s="3">
        <v>15</v>
      </c>
      <c r="L405" s="3">
        <v>15</v>
      </c>
      <c r="M405" s="3">
        <v>15</v>
      </c>
      <c r="N405" s="3">
        <v>14</v>
      </c>
      <c r="O405" s="3">
        <v>15</v>
      </c>
      <c r="P405" s="3">
        <v>15</v>
      </c>
      <c r="Q405" s="3">
        <v>15</v>
      </c>
      <c r="R405" s="3">
        <v>15</v>
      </c>
      <c r="S405" s="3">
        <v>15</v>
      </c>
      <c r="T405" s="3">
        <v>15</v>
      </c>
      <c r="U405" s="3">
        <v>15</v>
      </c>
      <c r="V405" s="3">
        <v>15</v>
      </c>
      <c r="W405" s="3">
        <v>15</v>
      </c>
      <c r="X405" s="3">
        <v>15</v>
      </c>
      <c r="Y405" s="3">
        <v>15</v>
      </c>
      <c r="Z405" s="3">
        <v>15</v>
      </c>
      <c r="AA405" s="3">
        <v>15</v>
      </c>
      <c r="AB405" s="3">
        <v>15</v>
      </c>
      <c r="AC405" s="3">
        <v>15</v>
      </c>
      <c r="AD405" s="3">
        <v>15</v>
      </c>
      <c r="AE405" s="3">
        <v>17</v>
      </c>
      <c r="AF405" s="3">
        <v>17</v>
      </c>
      <c r="AG405" s="3">
        <v>17</v>
      </c>
      <c r="AH405" s="3">
        <v>17</v>
      </c>
      <c r="AI405" s="3">
        <v>17</v>
      </c>
      <c r="AJ405" s="3">
        <v>17</v>
      </c>
      <c r="AK405" s="3">
        <v>18</v>
      </c>
      <c r="AL405" s="3">
        <v>18</v>
      </c>
      <c r="AM405" s="4"/>
    </row>
    <row r="406" spans="1:39">
      <c r="A406" s="23">
        <v>904</v>
      </c>
      <c r="B406" s="18" t="s">
        <v>479</v>
      </c>
      <c r="C406" s="3">
        <v>115</v>
      </c>
      <c r="D406" s="3">
        <v>115</v>
      </c>
      <c r="E406" s="3">
        <v>116</v>
      </c>
      <c r="F406" s="3">
        <v>116</v>
      </c>
      <c r="G406" s="3">
        <v>115</v>
      </c>
      <c r="H406" s="3">
        <v>115</v>
      </c>
      <c r="I406" s="3">
        <v>116</v>
      </c>
      <c r="J406" s="3">
        <v>118</v>
      </c>
      <c r="K406" s="3">
        <v>119</v>
      </c>
      <c r="L406" s="3">
        <v>121</v>
      </c>
      <c r="M406" s="3">
        <v>121</v>
      </c>
      <c r="N406" s="3">
        <v>121</v>
      </c>
      <c r="O406" s="3">
        <v>122</v>
      </c>
      <c r="P406" s="3">
        <v>122</v>
      </c>
      <c r="Q406" s="3">
        <v>122</v>
      </c>
      <c r="R406" s="3">
        <v>121</v>
      </c>
      <c r="S406" s="3">
        <v>120</v>
      </c>
      <c r="T406" s="3">
        <v>120</v>
      </c>
      <c r="U406" s="3">
        <v>120</v>
      </c>
      <c r="V406" s="3">
        <v>120</v>
      </c>
      <c r="W406" s="3">
        <v>120</v>
      </c>
      <c r="X406" s="3">
        <v>120</v>
      </c>
      <c r="Y406" s="3">
        <v>120</v>
      </c>
      <c r="Z406" s="3">
        <v>119</v>
      </c>
      <c r="AA406" s="3">
        <v>119</v>
      </c>
      <c r="AB406" s="3">
        <v>119</v>
      </c>
      <c r="AC406" s="3">
        <v>119</v>
      </c>
      <c r="AD406" s="3">
        <v>119</v>
      </c>
      <c r="AE406" s="3">
        <v>119</v>
      </c>
      <c r="AF406" s="3">
        <v>119</v>
      </c>
      <c r="AG406" s="3">
        <v>119</v>
      </c>
      <c r="AH406" s="3">
        <v>120</v>
      </c>
      <c r="AI406" s="3">
        <v>120</v>
      </c>
      <c r="AJ406" s="3">
        <v>120</v>
      </c>
      <c r="AK406" s="3">
        <v>120</v>
      </c>
      <c r="AL406" s="3">
        <v>120</v>
      </c>
      <c r="AM406" s="4"/>
    </row>
    <row r="407" spans="1:39">
      <c r="A407" s="23">
        <v>905</v>
      </c>
      <c r="B407" s="18" t="s">
        <v>480</v>
      </c>
      <c r="C407" s="3">
        <v>473</v>
      </c>
      <c r="D407" s="3">
        <v>426</v>
      </c>
      <c r="E407" s="3">
        <v>426</v>
      </c>
      <c r="F407" s="3">
        <v>424</v>
      </c>
      <c r="G407" s="3">
        <v>425</v>
      </c>
      <c r="H407" s="3">
        <v>425</v>
      </c>
      <c r="I407" s="3">
        <v>426</v>
      </c>
      <c r="J407" s="3">
        <v>425</v>
      </c>
      <c r="K407" s="3">
        <v>430</v>
      </c>
      <c r="L407" s="3">
        <v>418</v>
      </c>
      <c r="M407" s="3">
        <v>422</v>
      </c>
      <c r="N407" s="3">
        <v>423</v>
      </c>
      <c r="O407" s="3">
        <v>428</v>
      </c>
      <c r="P407" s="3">
        <v>426</v>
      </c>
      <c r="Q407" s="3">
        <v>427</v>
      </c>
      <c r="R407" s="3">
        <v>426</v>
      </c>
      <c r="S407" s="3">
        <v>428</v>
      </c>
      <c r="T407" s="3">
        <v>428</v>
      </c>
      <c r="U407" s="3">
        <v>428</v>
      </c>
      <c r="V407" s="3">
        <v>426</v>
      </c>
      <c r="W407" s="3">
        <v>425</v>
      </c>
      <c r="X407" s="3">
        <v>421</v>
      </c>
      <c r="Y407" s="3">
        <v>423</v>
      </c>
      <c r="Z407" s="3">
        <v>423</v>
      </c>
      <c r="AA407" s="3">
        <v>428</v>
      </c>
      <c r="AB407" s="3">
        <v>429</v>
      </c>
      <c r="AC407" s="3">
        <v>430</v>
      </c>
      <c r="AD407" s="3">
        <v>431</v>
      </c>
      <c r="AE407" s="3">
        <v>428</v>
      </c>
      <c r="AF407" s="3">
        <v>428</v>
      </c>
      <c r="AG407" s="3">
        <v>429</v>
      </c>
      <c r="AH407" s="3">
        <v>427</v>
      </c>
      <c r="AI407" s="3">
        <v>432</v>
      </c>
      <c r="AJ407" s="3">
        <v>421</v>
      </c>
      <c r="AK407" s="3">
        <v>422</v>
      </c>
      <c r="AL407" s="3">
        <v>422</v>
      </c>
      <c r="AM407" s="4"/>
    </row>
    <row r="408" spans="1:39">
      <c r="A408" s="23">
        <v>906</v>
      </c>
      <c r="B408" s="18" t="s">
        <v>481</v>
      </c>
      <c r="C408" s="3">
        <v>20</v>
      </c>
      <c r="D408" s="3">
        <v>20</v>
      </c>
      <c r="E408" s="3">
        <v>20</v>
      </c>
      <c r="F408" s="3">
        <v>21</v>
      </c>
      <c r="G408" s="3">
        <v>21</v>
      </c>
      <c r="H408" s="3">
        <v>21</v>
      </c>
      <c r="I408" s="3">
        <v>21</v>
      </c>
      <c r="J408" s="3">
        <v>21</v>
      </c>
      <c r="K408" s="3">
        <v>21</v>
      </c>
      <c r="L408" s="3">
        <v>21</v>
      </c>
      <c r="M408" s="3">
        <v>21</v>
      </c>
      <c r="N408" s="3">
        <v>21</v>
      </c>
      <c r="O408" s="3">
        <v>21</v>
      </c>
      <c r="P408" s="3">
        <v>21</v>
      </c>
      <c r="Q408" s="3">
        <v>21</v>
      </c>
      <c r="R408" s="3">
        <v>21</v>
      </c>
      <c r="S408" s="3">
        <v>21</v>
      </c>
      <c r="T408" s="3">
        <v>21</v>
      </c>
      <c r="U408" s="3">
        <v>21</v>
      </c>
      <c r="V408" s="3">
        <v>21</v>
      </c>
      <c r="W408" s="3">
        <v>21</v>
      </c>
      <c r="X408" s="3">
        <v>21</v>
      </c>
      <c r="Y408" s="3">
        <v>21</v>
      </c>
      <c r="Z408" s="3">
        <v>21</v>
      </c>
      <c r="AA408" s="3">
        <v>19</v>
      </c>
      <c r="AB408" s="3">
        <v>19</v>
      </c>
      <c r="AC408" s="3">
        <v>19</v>
      </c>
      <c r="AD408" s="3">
        <v>19</v>
      </c>
      <c r="AE408" s="3">
        <v>19</v>
      </c>
      <c r="AF408" s="3">
        <v>19</v>
      </c>
      <c r="AG408" s="3">
        <v>19</v>
      </c>
      <c r="AH408" s="3">
        <v>19</v>
      </c>
      <c r="AI408" s="3">
        <v>19</v>
      </c>
      <c r="AJ408" s="3">
        <v>19</v>
      </c>
      <c r="AK408" s="3">
        <v>19</v>
      </c>
      <c r="AL408" s="3">
        <v>19</v>
      </c>
      <c r="AM408" s="4"/>
    </row>
    <row r="409" spans="1:39">
      <c r="A409" s="23">
        <v>1002</v>
      </c>
      <c r="B409" s="18" t="s">
        <v>482</v>
      </c>
      <c r="C409" s="3">
        <v>220</v>
      </c>
      <c r="D409" s="3">
        <v>221</v>
      </c>
      <c r="E409" s="3">
        <v>221</v>
      </c>
      <c r="F409" s="3">
        <v>222</v>
      </c>
      <c r="G409" s="3">
        <v>225</v>
      </c>
      <c r="H409" s="3">
        <v>225</v>
      </c>
      <c r="I409" s="3">
        <v>222</v>
      </c>
      <c r="J409" s="3">
        <v>220</v>
      </c>
      <c r="K409" s="3">
        <v>222</v>
      </c>
      <c r="L409" s="3">
        <v>224</v>
      </c>
      <c r="M409" s="3">
        <v>223</v>
      </c>
      <c r="N409" s="3">
        <v>221</v>
      </c>
      <c r="O409" s="3">
        <v>222</v>
      </c>
      <c r="P409" s="3">
        <v>221</v>
      </c>
      <c r="Q409" s="3">
        <v>221</v>
      </c>
      <c r="R409" s="3">
        <v>222</v>
      </c>
      <c r="S409" s="3">
        <v>223</v>
      </c>
      <c r="T409" s="3">
        <v>225</v>
      </c>
      <c r="U409" s="3">
        <v>223</v>
      </c>
      <c r="V409" s="3">
        <v>223</v>
      </c>
      <c r="W409" s="3">
        <v>223</v>
      </c>
      <c r="X409" s="3">
        <v>221</v>
      </c>
      <c r="Y409" s="3">
        <v>221</v>
      </c>
      <c r="Z409" s="3">
        <v>220</v>
      </c>
      <c r="AA409" s="3">
        <v>221</v>
      </c>
      <c r="AB409" s="3">
        <v>220</v>
      </c>
      <c r="AC409" s="3">
        <v>220</v>
      </c>
      <c r="AD409" s="3">
        <v>221</v>
      </c>
      <c r="AE409" s="3">
        <v>225</v>
      </c>
      <c r="AF409" s="3">
        <v>224</v>
      </c>
      <c r="AG409" s="3">
        <v>224</v>
      </c>
      <c r="AH409" s="3">
        <v>222</v>
      </c>
      <c r="AI409" s="3">
        <v>222</v>
      </c>
      <c r="AJ409" s="3">
        <v>226</v>
      </c>
      <c r="AK409" s="3">
        <v>226</v>
      </c>
      <c r="AL409" s="3">
        <v>226</v>
      </c>
      <c r="AM409" s="4"/>
    </row>
    <row r="410" spans="1:39">
      <c r="A410" s="23">
        <v>1003</v>
      </c>
      <c r="B410" s="18" t="s">
        <v>483</v>
      </c>
      <c r="C410" s="3">
        <v>338</v>
      </c>
      <c r="D410" s="3">
        <v>336</v>
      </c>
      <c r="E410" s="3">
        <v>333</v>
      </c>
      <c r="F410" s="3">
        <v>334</v>
      </c>
      <c r="G410" s="3">
        <v>331</v>
      </c>
      <c r="H410" s="3">
        <v>329</v>
      </c>
      <c r="I410" s="3">
        <v>333</v>
      </c>
      <c r="J410" s="3">
        <v>332</v>
      </c>
      <c r="K410" s="3">
        <v>335</v>
      </c>
      <c r="L410" s="3">
        <v>336</v>
      </c>
      <c r="M410" s="3">
        <v>333</v>
      </c>
      <c r="N410" s="3">
        <v>335</v>
      </c>
      <c r="O410" s="3">
        <v>334</v>
      </c>
      <c r="P410" s="3">
        <v>335</v>
      </c>
      <c r="Q410" s="3">
        <v>335</v>
      </c>
      <c r="R410" s="3">
        <v>337</v>
      </c>
      <c r="S410" s="3">
        <v>338</v>
      </c>
      <c r="T410" s="3">
        <v>337</v>
      </c>
      <c r="U410" s="3">
        <v>337</v>
      </c>
      <c r="V410" s="3">
        <v>337</v>
      </c>
      <c r="W410" s="3">
        <v>336</v>
      </c>
      <c r="X410" s="3">
        <v>336</v>
      </c>
      <c r="Y410" s="3">
        <v>336</v>
      </c>
      <c r="Z410" s="3">
        <v>336</v>
      </c>
      <c r="AA410" s="3">
        <v>337</v>
      </c>
      <c r="AB410" s="3">
        <v>344</v>
      </c>
      <c r="AC410" s="3">
        <v>344</v>
      </c>
      <c r="AD410" s="3">
        <v>345</v>
      </c>
      <c r="AE410" s="3">
        <v>348</v>
      </c>
      <c r="AF410" s="3">
        <v>348</v>
      </c>
      <c r="AG410" s="3">
        <v>349</v>
      </c>
      <c r="AH410" s="3">
        <v>347</v>
      </c>
      <c r="AI410" s="3">
        <v>348</v>
      </c>
      <c r="AJ410" s="3">
        <v>345</v>
      </c>
      <c r="AK410" s="3">
        <v>344</v>
      </c>
      <c r="AL410" s="3">
        <v>346</v>
      </c>
      <c r="AM410" s="4"/>
    </row>
    <row r="411" spans="1:39">
      <c r="A411" s="23">
        <v>1004</v>
      </c>
      <c r="B411" s="18" t="s">
        <v>484</v>
      </c>
      <c r="C411" s="3">
        <v>28</v>
      </c>
      <c r="D411" s="3">
        <v>28</v>
      </c>
      <c r="E411" s="3">
        <v>28</v>
      </c>
      <c r="F411" s="3">
        <v>28</v>
      </c>
      <c r="G411" s="3">
        <v>28</v>
      </c>
      <c r="H411" s="3">
        <v>28</v>
      </c>
      <c r="I411" s="3">
        <v>28</v>
      </c>
      <c r="J411" s="3">
        <v>28</v>
      </c>
      <c r="K411" s="3">
        <v>28</v>
      </c>
      <c r="L411" s="3">
        <v>28</v>
      </c>
      <c r="M411" s="3">
        <v>28</v>
      </c>
      <c r="N411" s="3">
        <v>29</v>
      </c>
      <c r="O411" s="3">
        <v>29</v>
      </c>
      <c r="P411" s="3">
        <v>31</v>
      </c>
      <c r="Q411" s="3">
        <v>31</v>
      </c>
      <c r="R411" s="3">
        <v>31</v>
      </c>
      <c r="S411" s="3">
        <v>31</v>
      </c>
      <c r="T411" s="3">
        <v>31</v>
      </c>
      <c r="U411" s="3">
        <v>31</v>
      </c>
      <c r="V411" s="3">
        <v>31</v>
      </c>
      <c r="W411" s="3">
        <v>31</v>
      </c>
      <c r="X411" s="3">
        <v>29</v>
      </c>
      <c r="Y411" s="3">
        <v>29</v>
      </c>
      <c r="Z411" s="3">
        <v>29</v>
      </c>
      <c r="AA411" s="3">
        <v>30</v>
      </c>
      <c r="AB411" s="3">
        <v>26</v>
      </c>
      <c r="AC411" s="3">
        <v>26</v>
      </c>
      <c r="AD411" s="3">
        <v>26</v>
      </c>
      <c r="AE411" s="3">
        <v>26</v>
      </c>
      <c r="AF411" s="3">
        <v>26</v>
      </c>
      <c r="AG411" s="3">
        <v>26</v>
      </c>
      <c r="AH411" s="3">
        <v>26</v>
      </c>
      <c r="AI411" s="3">
        <v>26</v>
      </c>
      <c r="AJ411" s="3">
        <v>26</v>
      </c>
      <c r="AK411" s="3">
        <v>26</v>
      </c>
      <c r="AL411" s="3">
        <v>25</v>
      </c>
      <c r="AM411" s="4"/>
    </row>
    <row r="412" spans="1:39">
      <c r="A412" s="23">
        <v>1005</v>
      </c>
      <c r="B412" s="18" t="s">
        <v>485</v>
      </c>
      <c r="C412" s="3">
        <v>8</v>
      </c>
      <c r="D412" s="3">
        <v>7</v>
      </c>
      <c r="E412" s="3">
        <v>7</v>
      </c>
      <c r="F412" s="3">
        <v>7</v>
      </c>
      <c r="G412" s="3">
        <v>7</v>
      </c>
      <c r="H412" s="3">
        <v>7</v>
      </c>
      <c r="I412" s="3">
        <v>7</v>
      </c>
      <c r="J412" s="3">
        <v>7</v>
      </c>
      <c r="K412" s="3">
        <v>7</v>
      </c>
      <c r="L412" s="3">
        <v>9</v>
      </c>
      <c r="M412" s="3">
        <v>9</v>
      </c>
      <c r="N412" s="3">
        <v>9</v>
      </c>
      <c r="O412" s="3">
        <v>9</v>
      </c>
      <c r="P412" s="3">
        <v>9</v>
      </c>
      <c r="Q412" s="3">
        <v>9</v>
      </c>
      <c r="R412" s="3">
        <v>9</v>
      </c>
      <c r="S412" s="3">
        <v>9</v>
      </c>
      <c r="T412" s="3">
        <v>9</v>
      </c>
      <c r="U412" s="3">
        <v>9</v>
      </c>
      <c r="V412" s="3">
        <v>9</v>
      </c>
      <c r="W412" s="3">
        <v>9</v>
      </c>
      <c r="X412" s="3">
        <v>9</v>
      </c>
      <c r="Y412" s="3">
        <v>9</v>
      </c>
      <c r="Z412" s="3">
        <v>9</v>
      </c>
      <c r="AA412" s="3">
        <v>9</v>
      </c>
      <c r="AB412" s="3">
        <v>9</v>
      </c>
      <c r="AC412" s="3">
        <v>9</v>
      </c>
      <c r="AD412" s="3">
        <v>8</v>
      </c>
      <c r="AE412" s="3">
        <v>8</v>
      </c>
      <c r="AF412" s="3">
        <v>8</v>
      </c>
      <c r="AG412" s="3">
        <v>8</v>
      </c>
      <c r="AH412" s="3">
        <v>8</v>
      </c>
      <c r="AI412" s="3">
        <v>8</v>
      </c>
      <c r="AJ412" s="3">
        <v>8</v>
      </c>
      <c r="AK412" s="3">
        <v>8</v>
      </c>
      <c r="AL412" s="3">
        <v>9</v>
      </c>
      <c r="AM412" s="4"/>
    </row>
  </sheetData>
  <phoneticPr fontId="2"/>
  <pageMargins left="0.75" right="0.72" top="1" bottom="1" header="0.51200000000000001" footer="0.51200000000000001"/>
  <pageSetup paperSize="9" orientation="portrait" r:id="rId1"/>
  <headerFooter alignWithMargins="0">
    <oddHeader>&amp;C&amp;"ＭＳ Ｐゴシック,太字"&amp;16住所（旧字名）別人口集計表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124AF-C454-4238-BE34-8C6E3D402E61}">
  <sheetPr codeName="Sheet3"/>
  <dimension ref="A1:Z412"/>
  <sheetViews>
    <sheetView topLeftCell="A135" zoomScale="70" zoomScaleNormal="75" workbookViewId="0">
      <selection activeCell="Z1" sqref="Z1"/>
    </sheetView>
  </sheetViews>
  <sheetFormatPr defaultColWidth="9.125" defaultRowHeight="14.25"/>
  <cols>
    <col min="1" max="1" width="9.75" style="2" customWidth="1"/>
    <col min="2" max="2" width="20.625" style="4" customWidth="1"/>
    <col min="3" max="26" width="11.125" style="4" bestFit="1" customWidth="1"/>
    <col min="27" max="27" width="9" style="2" customWidth="1"/>
    <col min="28" max="16384" width="9.125" style="2"/>
  </cols>
  <sheetData>
    <row r="1" spans="1:26" s="5" customFormat="1" ht="19.5" customHeight="1">
      <c r="A1" s="53" t="s">
        <v>258</v>
      </c>
      <c r="B1" s="55"/>
      <c r="C1" s="37" t="s">
        <v>313</v>
      </c>
      <c r="D1" s="37" t="s">
        <v>312</v>
      </c>
      <c r="E1" s="37" t="s">
        <v>311</v>
      </c>
      <c r="F1" s="37" t="s">
        <v>310</v>
      </c>
      <c r="G1" s="37" t="s">
        <v>309</v>
      </c>
      <c r="H1" s="37" t="s">
        <v>308</v>
      </c>
      <c r="I1" s="37" t="s">
        <v>282</v>
      </c>
      <c r="J1" s="37" t="s">
        <v>281</v>
      </c>
      <c r="K1" s="37" t="s">
        <v>280</v>
      </c>
      <c r="L1" s="37" t="s">
        <v>279</v>
      </c>
      <c r="M1" s="37" t="s">
        <v>278</v>
      </c>
      <c r="N1" s="37" t="s">
        <v>277</v>
      </c>
      <c r="O1" s="37" t="s">
        <v>276</v>
      </c>
      <c r="P1" s="37" t="s">
        <v>275</v>
      </c>
      <c r="Q1" s="37" t="s">
        <v>274</v>
      </c>
      <c r="R1" s="37" t="s">
        <v>273</v>
      </c>
      <c r="S1" s="37" t="s">
        <v>272</v>
      </c>
      <c r="T1" s="37" t="s">
        <v>271</v>
      </c>
      <c r="U1" s="37" t="s">
        <v>270</v>
      </c>
      <c r="V1" s="37" t="s">
        <v>269</v>
      </c>
      <c r="W1" s="37" t="s">
        <v>268</v>
      </c>
      <c r="X1" s="37" t="s">
        <v>267</v>
      </c>
      <c r="Y1" s="37" t="s">
        <v>266</v>
      </c>
      <c r="Z1" s="37" t="s">
        <v>265</v>
      </c>
    </row>
    <row r="2" spans="1:26" ht="19.5" customHeight="1">
      <c r="A2" s="22">
        <v>101</v>
      </c>
      <c r="B2" s="17" t="s">
        <v>44</v>
      </c>
      <c r="C2" s="21">
        <v>749</v>
      </c>
      <c r="D2" s="21">
        <v>750</v>
      </c>
      <c r="E2" s="21">
        <v>749</v>
      </c>
      <c r="F2" s="21">
        <v>750</v>
      </c>
      <c r="G2" s="21">
        <v>746</v>
      </c>
      <c r="H2" s="21">
        <v>744</v>
      </c>
      <c r="I2" s="21">
        <v>741</v>
      </c>
      <c r="J2" s="21">
        <v>743</v>
      </c>
      <c r="K2" s="21">
        <v>742</v>
      </c>
      <c r="L2" s="21">
        <v>741</v>
      </c>
      <c r="M2" s="21">
        <v>740</v>
      </c>
      <c r="N2" s="21">
        <v>737</v>
      </c>
      <c r="O2" s="21">
        <v>741</v>
      </c>
      <c r="P2" s="21">
        <v>738</v>
      </c>
      <c r="Q2" s="21">
        <v>736</v>
      </c>
      <c r="R2" s="21">
        <v>735</v>
      </c>
      <c r="S2" s="21">
        <v>736</v>
      </c>
      <c r="T2" s="21">
        <v>734</v>
      </c>
      <c r="U2" s="21">
        <v>736</v>
      </c>
      <c r="V2" s="21">
        <v>736</v>
      </c>
      <c r="W2" s="21">
        <v>735</v>
      </c>
      <c r="X2" s="21">
        <v>736</v>
      </c>
      <c r="Y2" s="21">
        <v>736</v>
      </c>
      <c r="Z2" s="21">
        <v>743</v>
      </c>
    </row>
    <row r="3" spans="1:26" ht="19.5" customHeight="1">
      <c r="A3" s="23">
        <v>102</v>
      </c>
      <c r="B3" s="18" t="s">
        <v>35</v>
      </c>
      <c r="C3" s="20">
        <v>62</v>
      </c>
      <c r="D3" s="20">
        <v>63</v>
      </c>
      <c r="E3" s="20">
        <v>62</v>
      </c>
      <c r="F3" s="20">
        <v>61</v>
      </c>
      <c r="G3" s="20">
        <v>61</v>
      </c>
      <c r="H3" s="20">
        <v>60</v>
      </c>
      <c r="I3" s="20">
        <v>60</v>
      </c>
      <c r="J3" s="20">
        <v>59</v>
      </c>
      <c r="K3" s="20">
        <v>59</v>
      </c>
      <c r="L3" s="20">
        <v>59</v>
      </c>
      <c r="M3" s="20">
        <v>59</v>
      </c>
      <c r="N3" s="20">
        <v>59</v>
      </c>
      <c r="O3" s="20">
        <v>59</v>
      </c>
      <c r="P3" s="20">
        <v>57</v>
      </c>
      <c r="Q3" s="20">
        <v>56</v>
      </c>
      <c r="R3" s="20">
        <v>56</v>
      </c>
      <c r="S3" s="20">
        <v>55</v>
      </c>
      <c r="T3" s="20">
        <v>55</v>
      </c>
      <c r="U3" s="20">
        <v>56</v>
      </c>
      <c r="V3" s="20">
        <v>56</v>
      </c>
      <c r="W3" s="20">
        <v>55</v>
      </c>
      <c r="X3" s="20">
        <v>55</v>
      </c>
      <c r="Y3" s="20">
        <v>55</v>
      </c>
      <c r="Z3" s="20">
        <v>55</v>
      </c>
    </row>
    <row r="4" spans="1:26" ht="19.5" customHeight="1">
      <c r="A4" s="23">
        <v>103</v>
      </c>
      <c r="B4" s="18" t="s">
        <v>58</v>
      </c>
      <c r="C4" s="20">
        <v>2</v>
      </c>
      <c r="D4" s="20">
        <v>2</v>
      </c>
      <c r="E4" s="20">
        <v>2</v>
      </c>
      <c r="F4" s="20">
        <v>2</v>
      </c>
      <c r="G4" s="20">
        <v>2</v>
      </c>
      <c r="H4" s="20">
        <v>2</v>
      </c>
      <c r="I4" s="20">
        <v>2</v>
      </c>
      <c r="J4" s="20">
        <v>2</v>
      </c>
      <c r="K4" s="20">
        <v>2</v>
      </c>
      <c r="L4" s="20">
        <v>2</v>
      </c>
      <c r="M4" s="20">
        <v>2</v>
      </c>
      <c r="N4" s="20">
        <v>2</v>
      </c>
      <c r="O4" s="20">
        <v>2</v>
      </c>
      <c r="P4" s="20">
        <v>2</v>
      </c>
      <c r="Q4" s="20">
        <v>2</v>
      </c>
      <c r="R4" s="20">
        <v>2</v>
      </c>
      <c r="S4" s="20">
        <v>2</v>
      </c>
      <c r="T4" s="20">
        <v>2</v>
      </c>
      <c r="U4" s="20">
        <v>2</v>
      </c>
      <c r="V4" s="20">
        <v>2</v>
      </c>
      <c r="W4" s="20">
        <v>2</v>
      </c>
      <c r="X4" s="20">
        <v>2</v>
      </c>
      <c r="Y4" s="20">
        <v>2</v>
      </c>
      <c r="Z4" s="20">
        <v>2</v>
      </c>
    </row>
    <row r="5" spans="1:26" ht="19.5" customHeight="1">
      <c r="A5" s="23">
        <v>201</v>
      </c>
      <c r="B5" s="18" t="s">
        <v>23</v>
      </c>
      <c r="C5" s="20">
        <v>8</v>
      </c>
      <c r="D5" s="20">
        <v>8</v>
      </c>
      <c r="E5" s="20">
        <v>8</v>
      </c>
      <c r="F5" s="20">
        <v>8</v>
      </c>
      <c r="G5" s="20">
        <v>8</v>
      </c>
      <c r="H5" s="20">
        <v>8</v>
      </c>
      <c r="I5" s="20">
        <v>8</v>
      </c>
      <c r="J5" s="20">
        <v>8</v>
      </c>
      <c r="K5" s="20">
        <v>8</v>
      </c>
      <c r="L5" s="20">
        <v>8</v>
      </c>
      <c r="M5" s="20">
        <v>9</v>
      </c>
      <c r="N5" s="20">
        <v>9</v>
      </c>
      <c r="O5" s="20">
        <v>9</v>
      </c>
      <c r="P5" s="20">
        <v>9</v>
      </c>
      <c r="Q5" s="20">
        <v>9</v>
      </c>
      <c r="R5" s="20">
        <v>9</v>
      </c>
      <c r="S5" s="20">
        <v>9</v>
      </c>
      <c r="T5" s="20">
        <v>9</v>
      </c>
      <c r="U5" s="20">
        <v>10</v>
      </c>
      <c r="V5" s="20">
        <v>10</v>
      </c>
      <c r="W5" s="20">
        <v>10</v>
      </c>
      <c r="X5" s="20">
        <v>10</v>
      </c>
      <c r="Y5" s="20">
        <v>10</v>
      </c>
      <c r="Z5" s="20">
        <v>10</v>
      </c>
    </row>
    <row r="6" spans="1:26" ht="19.5" customHeight="1">
      <c r="A6" s="23">
        <v>202</v>
      </c>
      <c r="B6" s="18" t="s">
        <v>33</v>
      </c>
      <c r="C6" s="20">
        <v>14</v>
      </c>
      <c r="D6" s="20">
        <v>14</v>
      </c>
      <c r="E6" s="20">
        <v>14</v>
      </c>
      <c r="F6" s="20">
        <v>14</v>
      </c>
      <c r="G6" s="20">
        <v>14</v>
      </c>
      <c r="H6" s="20">
        <v>14</v>
      </c>
      <c r="I6" s="20">
        <v>14</v>
      </c>
      <c r="J6" s="20">
        <v>14</v>
      </c>
      <c r="K6" s="20">
        <v>14</v>
      </c>
      <c r="L6" s="20">
        <v>14</v>
      </c>
      <c r="M6" s="20">
        <v>14</v>
      </c>
      <c r="N6" s="20">
        <v>14</v>
      </c>
      <c r="O6" s="20">
        <v>14</v>
      </c>
      <c r="P6" s="20">
        <v>14</v>
      </c>
      <c r="Q6" s="20">
        <v>14</v>
      </c>
      <c r="R6" s="20">
        <v>14</v>
      </c>
      <c r="S6" s="20">
        <v>14</v>
      </c>
      <c r="T6" s="20">
        <v>14</v>
      </c>
      <c r="U6" s="20">
        <v>15</v>
      </c>
      <c r="V6" s="20">
        <v>14</v>
      </c>
      <c r="W6" s="20">
        <v>14</v>
      </c>
      <c r="X6" s="20">
        <v>14</v>
      </c>
      <c r="Y6" s="20">
        <v>14</v>
      </c>
      <c r="Z6" s="20">
        <v>14</v>
      </c>
    </row>
    <row r="7" spans="1:26" ht="19.5" customHeight="1">
      <c r="A7" s="23">
        <v>203</v>
      </c>
      <c r="B7" s="18" t="s">
        <v>30</v>
      </c>
      <c r="C7" s="20">
        <v>13</v>
      </c>
      <c r="D7" s="20">
        <v>13</v>
      </c>
      <c r="E7" s="20">
        <v>13</v>
      </c>
      <c r="F7" s="20">
        <v>13</v>
      </c>
      <c r="G7" s="20">
        <v>13</v>
      </c>
      <c r="H7" s="20">
        <v>13</v>
      </c>
      <c r="I7" s="20">
        <v>13</v>
      </c>
      <c r="J7" s="20">
        <v>13</v>
      </c>
      <c r="K7" s="20">
        <v>12</v>
      </c>
      <c r="L7" s="20">
        <v>12</v>
      </c>
      <c r="M7" s="20">
        <v>12</v>
      </c>
      <c r="N7" s="20">
        <v>12</v>
      </c>
      <c r="O7" s="20">
        <v>12</v>
      </c>
      <c r="P7" s="20">
        <v>12</v>
      </c>
      <c r="Q7" s="20">
        <v>12</v>
      </c>
      <c r="R7" s="20">
        <v>12</v>
      </c>
      <c r="S7" s="20">
        <v>12</v>
      </c>
      <c r="T7" s="20">
        <v>12</v>
      </c>
      <c r="U7" s="20">
        <v>12</v>
      </c>
      <c r="V7" s="20">
        <v>12</v>
      </c>
      <c r="W7" s="20">
        <v>12</v>
      </c>
      <c r="X7" s="20">
        <v>12</v>
      </c>
      <c r="Y7" s="20">
        <v>12</v>
      </c>
      <c r="Z7" s="20">
        <v>12</v>
      </c>
    </row>
    <row r="8" spans="1:26" ht="19.5" customHeight="1">
      <c r="A8" s="23">
        <v>204</v>
      </c>
      <c r="B8" s="18" t="s">
        <v>20</v>
      </c>
      <c r="C8" s="20">
        <v>6</v>
      </c>
      <c r="D8" s="20">
        <v>6</v>
      </c>
      <c r="E8" s="20">
        <v>6</v>
      </c>
      <c r="F8" s="20">
        <v>6</v>
      </c>
      <c r="G8" s="20">
        <v>6</v>
      </c>
      <c r="H8" s="20">
        <v>6</v>
      </c>
      <c r="I8" s="20">
        <v>6</v>
      </c>
      <c r="J8" s="20">
        <v>6</v>
      </c>
      <c r="K8" s="20">
        <v>6</v>
      </c>
      <c r="L8" s="20">
        <v>6</v>
      </c>
      <c r="M8" s="20">
        <v>6</v>
      </c>
      <c r="N8" s="20">
        <v>6</v>
      </c>
      <c r="O8" s="20">
        <v>6</v>
      </c>
      <c r="P8" s="20">
        <v>6</v>
      </c>
      <c r="Q8" s="20">
        <v>6</v>
      </c>
      <c r="R8" s="20">
        <v>6</v>
      </c>
      <c r="S8" s="20">
        <v>6</v>
      </c>
      <c r="T8" s="20">
        <v>6</v>
      </c>
      <c r="U8" s="20">
        <v>6</v>
      </c>
      <c r="V8" s="20">
        <v>6</v>
      </c>
      <c r="W8" s="20">
        <v>6</v>
      </c>
      <c r="X8" s="20">
        <v>6</v>
      </c>
      <c r="Y8" s="20">
        <v>6</v>
      </c>
      <c r="Z8" s="20">
        <v>6</v>
      </c>
    </row>
    <row r="9" spans="1:26" ht="19.5" customHeight="1">
      <c r="A9" s="23">
        <v>205</v>
      </c>
      <c r="B9" s="18" t="s">
        <v>25</v>
      </c>
      <c r="C9" s="20">
        <v>9</v>
      </c>
      <c r="D9" s="20">
        <v>9</v>
      </c>
      <c r="E9" s="20">
        <v>9</v>
      </c>
      <c r="F9" s="20">
        <v>9</v>
      </c>
      <c r="G9" s="20">
        <v>9</v>
      </c>
      <c r="H9" s="20">
        <v>9</v>
      </c>
      <c r="I9" s="20">
        <v>9</v>
      </c>
      <c r="J9" s="20">
        <v>8</v>
      </c>
      <c r="K9" s="20">
        <v>8</v>
      </c>
      <c r="L9" s="20">
        <v>8</v>
      </c>
      <c r="M9" s="20">
        <v>8</v>
      </c>
      <c r="N9" s="20">
        <v>8</v>
      </c>
      <c r="O9" s="20">
        <v>8</v>
      </c>
      <c r="P9" s="20">
        <v>8</v>
      </c>
      <c r="Q9" s="20">
        <v>8</v>
      </c>
      <c r="R9" s="20">
        <v>8</v>
      </c>
      <c r="S9" s="20">
        <v>9</v>
      </c>
      <c r="T9" s="20">
        <v>8</v>
      </c>
      <c r="U9" s="20">
        <v>8</v>
      </c>
      <c r="V9" s="20">
        <v>8</v>
      </c>
      <c r="W9" s="20">
        <v>8</v>
      </c>
      <c r="X9" s="20">
        <v>8</v>
      </c>
      <c r="Y9" s="20">
        <v>8</v>
      </c>
      <c r="Z9" s="20">
        <v>8</v>
      </c>
    </row>
    <row r="10" spans="1:26" ht="19.5" customHeight="1">
      <c r="A10" s="23">
        <v>206</v>
      </c>
      <c r="B10" s="18" t="s">
        <v>24</v>
      </c>
      <c r="C10" s="20">
        <v>81</v>
      </c>
      <c r="D10" s="20">
        <v>80</v>
      </c>
      <c r="E10" s="20">
        <v>81</v>
      </c>
      <c r="F10" s="20">
        <v>81</v>
      </c>
      <c r="G10" s="20">
        <v>81</v>
      </c>
      <c r="H10" s="20">
        <v>82</v>
      </c>
      <c r="I10" s="20">
        <v>82</v>
      </c>
      <c r="J10" s="20">
        <v>82</v>
      </c>
      <c r="K10" s="20">
        <v>82</v>
      </c>
      <c r="L10" s="20">
        <v>81</v>
      </c>
      <c r="M10" s="20">
        <v>81</v>
      </c>
      <c r="N10" s="20">
        <v>81</v>
      </c>
      <c r="O10" s="20">
        <v>81</v>
      </c>
      <c r="P10" s="20">
        <v>82</v>
      </c>
      <c r="Q10" s="20">
        <v>82</v>
      </c>
      <c r="R10" s="20">
        <v>82</v>
      </c>
      <c r="S10" s="20">
        <v>82</v>
      </c>
      <c r="T10" s="20">
        <v>83</v>
      </c>
      <c r="U10" s="20">
        <v>83</v>
      </c>
      <c r="V10" s="20">
        <v>83</v>
      </c>
      <c r="W10" s="20">
        <v>83</v>
      </c>
      <c r="X10" s="20">
        <v>83</v>
      </c>
      <c r="Y10" s="20">
        <v>85</v>
      </c>
      <c r="Z10" s="20">
        <v>85</v>
      </c>
    </row>
    <row r="11" spans="1:26" ht="19.5" customHeight="1">
      <c r="A11" s="23">
        <v>207</v>
      </c>
      <c r="B11" s="18" t="s">
        <v>39</v>
      </c>
      <c r="C11" s="20">
        <v>42</v>
      </c>
      <c r="D11" s="20">
        <v>42</v>
      </c>
      <c r="E11" s="20">
        <v>42</v>
      </c>
      <c r="F11" s="20">
        <v>42</v>
      </c>
      <c r="G11" s="20">
        <v>42</v>
      </c>
      <c r="H11" s="20">
        <v>42</v>
      </c>
      <c r="I11" s="20">
        <v>42</v>
      </c>
      <c r="J11" s="20">
        <v>42</v>
      </c>
      <c r="K11" s="20">
        <v>42</v>
      </c>
      <c r="L11" s="20">
        <v>42</v>
      </c>
      <c r="M11" s="20">
        <v>42</v>
      </c>
      <c r="N11" s="20">
        <v>42</v>
      </c>
      <c r="O11" s="20">
        <v>41</v>
      </c>
      <c r="P11" s="20">
        <v>41</v>
      </c>
      <c r="Q11" s="20">
        <v>41</v>
      </c>
      <c r="R11" s="20">
        <v>41</v>
      </c>
      <c r="S11" s="20">
        <v>41</v>
      </c>
      <c r="T11" s="20">
        <v>41</v>
      </c>
      <c r="U11" s="20">
        <v>41</v>
      </c>
      <c r="V11" s="20">
        <v>41</v>
      </c>
      <c r="W11" s="20">
        <v>41</v>
      </c>
      <c r="X11" s="20">
        <v>42</v>
      </c>
      <c r="Y11" s="20">
        <v>43</v>
      </c>
      <c r="Z11" s="20">
        <v>42</v>
      </c>
    </row>
    <row r="12" spans="1:26" ht="19.5" customHeight="1">
      <c r="A12" s="23">
        <v>208</v>
      </c>
      <c r="B12" s="18" t="s">
        <v>27</v>
      </c>
      <c r="C12" s="20">
        <v>135</v>
      </c>
      <c r="D12" s="20">
        <v>136</v>
      </c>
      <c r="E12" s="20">
        <v>135</v>
      </c>
      <c r="F12" s="20">
        <v>135</v>
      </c>
      <c r="G12" s="20">
        <v>135</v>
      </c>
      <c r="H12" s="20">
        <v>135</v>
      </c>
      <c r="I12" s="20">
        <v>135</v>
      </c>
      <c r="J12" s="20">
        <v>135</v>
      </c>
      <c r="K12" s="20">
        <v>136</v>
      </c>
      <c r="L12" s="20">
        <v>136</v>
      </c>
      <c r="M12" s="20">
        <v>135</v>
      </c>
      <c r="N12" s="20">
        <v>134</v>
      </c>
      <c r="O12" s="20">
        <v>132</v>
      </c>
      <c r="P12" s="20">
        <v>136</v>
      </c>
      <c r="Q12" s="20">
        <v>135</v>
      </c>
      <c r="R12" s="20">
        <v>135</v>
      </c>
      <c r="S12" s="20">
        <v>135</v>
      </c>
      <c r="T12" s="20">
        <v>134</v>
      </c>
      <c r="U12" s="20">
        <v>134</v>
      </c>
      <c r="V12" s="20">
        <v>134</v>
      </c>
      <c r="W12" s="20">
        <v>133</v>
      </c>
      <c r="X12" s="20">
        <v>134</v>
      </c>
      <c r="Y12" s="20">
        <v>135</v>
      </c>
      <c r="Z12" s="20">
        <v>134</v>
      </c>
    </row>
    <row r="13" spans="1:26" ht="19.5" customHeight="1">
      <c r="A13" s="23">
        <v>211</v>
      </c>
      <c r="B13" s="18" t="s">
        <v>34</v>
      </c>
      <c r="C13" s="20">
        <v>19</v>
      </c>
      <c r="D13" s="20">
        <v>19</v>
      </c>
      <c r="E13" s="20">
        <v>19</v>
      </c>
      <c r="F13" s="20">
        <v>19</v>
      </c>
      <c r="G13" s="20">
        <v>19</v>
      </c>
      <c r="H13" s="20">
        <v>19</v>
      </c>
      <c r="I13" s="20">
        <v>19</v>
      </c>
      <c r="J13" s="20">
        <v>19</v>
      </c>
      <c r="K13" s="20">
        <v>19</v>
      </c>
      <c r="L13" s="20">
        <v>19</v>
      </c>
      <c r="M13" s="20">
        <v>19</v>
      </c>
      <c r="N13" s="20">
        <v>19</v>
      </c>
      <c r="O13" s="20">
        <v>19</v>
      </c>
      <c r="P13" s="20">
        <v>19</v>
      </c>
      <c r="Q13" s="20">
        <v>19</v>
      </c>
      <c r="R13" s="20">
        <v>20</v>
      </c>
      <c r="S13" s="20">
        <v>20</v>
      </c>
      <c r="T13" s="20">
        <v>20</v>
      </c>
      <c r="U13" s="20">
        <v>20</v>
      </c>
      <c r="V13" s="20">
        <v>20</v>
      </c>
      <c r="W13" s="20">
        <v>20</v>
      </c>
      <c r="X13" s="20">
        <v>20</v>
      </c>
      <c r="Y13" s="20">
        <v>20</v>
      </c>
      <c r="Z13" s="20">
        <v>20</v>
      </c>
    </row>
    <row r="14" spans="1:26" ht="19.5" customHeight="1">
      <c r="A14" s="23">
        <v>212</v>
      </c>
      <c r="B14" s="18" t="s">
        <v>22</v>
      </c>
      <c r="C14" s="20">
        <v>1</v>
      </c>
      <c r="D14" s="20">
        <v>1</v>
      </c>
      <c r="E14" s="20">
        <v>1</v>
      </c>
      <c r="F14" s="20">
        <v>1</v>
      </c>
      <c r="G14" s="20">
        <v>1</v>
      </c>
      <c r="H14" s="20">
        <v>1</v>
      </c>
      <c r="I14" s="20">
        <v>1</v>
      </c>
      <c r="J14" s="20">
        <v>1</v>
      </c>
      <c r="K14" s="20">
        <v>1</v>
      </c>
      <c r="L14" s="20">
        <v>1</v>
      </c>
      <c r="M14" s="20">
        <v>1</v>
      </c>
      <c r="N14" s="20">
        <v>1</v>
      </c>
      <c r="O14" s="20">
        <v>1</v>
      </c>
      <c r="P14" s="20">
        <v>1</v>
      </c>
      <c r="Q14" s="20">
        <v>1</v>
      </c>
      <c r="R14" s="20">
        <v>1</v>
      </c>
      <c r="S14" s="20">
        <v>1</v>
      </c>
      <c r="T14" s="20">
        <v>1</v>
      </c>
      <c r="U14" s="20">
        <v>1</v>
      </c>
      <c r="V14" s="20">
        <v>1</v>
      </c>
      <c r="W14" s="20">
        <v>1</v>
      </c>
      <c r="X14" s="20">
        <v>1</v>
      </c>
      <c r="Y14" s="20">
        <v>1</v>
      </c>
      <c r="Z14" s="20">
        <v>1</v>
      </c>
    </row>
    <row r="15" spans="1:26" ht="19.5" customHeight="1">
      <c r="A15" s="23">
        <v>213</v>
      </c>
      <c r="B15" s="18" t="s">
        <v>31</v>
      </c>
      <c r="C15" s="20">
        <v>11</v>
      </c>
      <c r="D15" s="20">
        <v>11</v>
      </c>
      <c r="E15" s="20">
        <v>11</v>
      </c>
      <c r="F15" s="20">
        <v>11</v>
      </c>
      <c r="G15" s="20">
        <v>11</v>
      </c>
      <c r="H15" s="20">
        <v>11</v>
      </c>
      <c r="I15" s="20">
        <v>11</v>
      </c>
      <c r="J15" s="20">
        <v>11</v>
      </c>
      <c r="K15" s="20">
        <v>11</v>
      </c>
      <c r="L15" s="20">
        <v>11</v>
      </c>
      <c r="M15" s="20">
        <v>11</v>
      </c>
      <c r="N15" s="20">
        <v>11</v>
      </c>
      <c r="O15" s="20">
        <v>11</v>
      </c>
      <c r="P15" s="20">
        <v>11</v>
      </c>
      <c r="Q15" s="20">
        <v>11</v>
      </c>
      <c r="R15" s="20">
        <v>10</v>
      </c>
      <c r="S15" s="20">
        <v>10</v>
      </c>
      <c r="T15" s="20">
        <v>10</v>
      </c>
      <c r="U15" s="20">
        <v>10</v>
      </c>
      <c r="V15" s="20">
        <v>10</v>
      </c>
      <c r="W15" s="20">
        <v>10</v>
      </c>
      <c r="X15" s="20">
        <v>10</v>
      </c>
      <c r="Y15" s="20">
        <v>10</v>
      </c>
      <c r="Z15" s="20">
        <v>10</v>
      </c>
    </row>
    <row r="16" spans="1:26" ht="19.5" customHeight="1">
      <c r="A16" s="23">
        <v>214</v>
      </c>
      <c r="B16" s="18" t="s">
        <v>42</v>
      </c>
      <c r="C16" s="20">
        <v>4</v>
      </c>
      <c r="D16" s="20">
        <v>4</v>
      </c>
      <c r="E16" s="20">
        <v>4</v>
      </c>
      <c r="F16" s="20">
        <v>4</v>
      </c>
      <c r="G16" s="20">
        <v>4</v>
      </c>
      <c r="H16" s="20">
        <v>4</v>
      </c>
      <c r="I16" s="20">
        <v>5</v>
      </c>
      <c r="J16" s="20">
        <v>5</v>
      </c>
      <c r="K16" s="20">
        <v>5</v>
      </c>
      <c r="L16" s="20">
        <v>5</v>
      </c>
      <c r="M16" s="20">
        <v>5</v>
      </c>
      <c r="N16" s="20">
        <v>5</v>
      </c>
      <c r="O16" s="20">
        <v>6</v>
      </c>
      <c r="P16" s="20">
        <v>6</v>
      </c>
      <c r="Q16" s="20">
        <v>6</v>
      </c>
      <c r="R16" s="20">
        <v>6</v>
      </c>
      <c r="S16" s="20">
        <v>6</v>
      </c>
      <c r="T16" s="20">
        <v>6</v>
      </c>
      <c r="U16" s="20">
        <v>6</v>
      </c>
      <c r="V16" s="20">
        <v>6</v>
      </c>
      <c r="W16" s="20">
        <v>6</v>
      </c>
      <c r="X16" s="20">
        <v>6</v>
      </c>
      <c r="Y16" s="20">
        <v>6</v>
      </c>
      <c r="Z16" s="20">
        <v>5</v>
      </c>
    </row>
    <row r="17" spans="1:26" ht="19.5" customHeight="1">
      <c r="A17" s="23">
        <v>215</v>
      </c>
      <c r="B17" s="18" t="s">
        <v>28</v>
      </c>
      <c r="C17" s="20">
        <v>33</v>
      </c>
      <c r="D17" s="20">
        <v>33</v>
      </c>
      <c r="E17" s="20">
        <v>33</v>
      </c>
      <c r="F17" s="20">
        <v>33</v>
      </c>
      <c r="G17" s="20">
        <v>33</v>
      </c>
      <c r="H17" s="20">
        <v>33</v>
      </c>
      <c r="I17" s="20">
        <v>33</v>
      </c>
      <c r="J17" s="20">
        <v>33</v>
      </c>
      <c r="K17" s="20">
        <v>33</v>
      </c>
      <c r="L17" s="20">
        <v>33</v>
      </c>
      <c r="M17" s="20">
        <v>33</v>
      </c>
      <c r="N17" s="20">
        <v>33</v>
      </c>
      <c r="O17" s="20">
        <v>33</v>
      </c>
      <c r="P17" s="20">
        <v>33</v>
      </c>
      <c r="Q17" s="20">
        <v>33</v>
      </c>
      <c r="R17" s="20">
        <v>33</v>
      </c>
      <c r="S17" s="20">
        <v>34</v>
      </c>
      <c r="T17" s="20">
        <v>34</v>
      </c>
      <c r="U17" s="20">
        <v>34</v>
      </c>
      <c r="V17" s="20">
        <v>34</v>
      </c>
      <c r="W17" s="20">
        <v>33</v>
      </c>
      <c r="X17" s="20">
        <v>32</v>
      </c>
      <c r="Y17" s="20">
        <v>32</v>
      </c>
      <c r="Z17" s="20">
        <v>32</v>
      </c>
    </row>
    <row r="18" spans="1:26" ht="19.5" customHeight="1">
      <c r="A18" s="23">
        <v>216</v>
      </c>
      <c r="B18" s="18" t="s">
        <v>45</v>
      </c>
      <c r="C18" s="20">
        <v>5</v>
      </c>
      <c r="D18" s="20">
        <v>5</v>
      </c>
      <c r="E18" s="20">
        <v>5</v>
      </c>
      <c r="F18" s="20">
        <v>5</v>
      </c>
      <c r="G18" s="20">
        <v>5</v>
      </c>
      <c r="H18" s="20">
        <v>5</v>
      </c>
      <c r="I18" s="20">
        <v>5</v>
      </c>
      <c r="J18" s="20">
        <v>5</v>
      </c>
      <c r="K18" s="20">
        <v>5</v>
      </c>
      <c r="L18" s="20">
        <v>5</v>
      </c>
      <c r="M18" s="20">
        <v>5</v>
      </c>
      <c r="N18" s="20">
        <v>5</v>
      </c>
      <c r="O18" s="20">
        <v>5</v>
      </c>
      <c r="P18" s="20">
        <v>5</v>
      </c>
      <c r="Q18" s="20">
        <v>5</v>
      </c>
      <c r="R18" s="20">
        <v>5</v>
      </c>
      <c r="S18" s="20">
        <v>5</v>
      </c>
      <c r="T18" s="20">
        <v>5</v>
      </c>
      <c r="U18" s="20">
        <v>5</v>
      </c>
      <c r="V18" s="20">
        <v>5</v>
      </c>
      <c r="W18" s="20">
        <v>5</v>
      </c>
      <c r="X18" s="20">
        <v>5</v>
      </c>
      <c r="Y18" s="20">
        <v>5</v>
      </c>
      <c r="Z18" s="20">
        <v>5</v>
      </c>
    </row>
    <row r="19" spans="1:26" ht="19.5" customHeight="1">
      <c r="A19" s="23">
        <v>217</v>
      </c>
      <c r="B19" s="18" t="s">
        <v>43</v>
      </c>
      <c r="C19" s="20">
        <v>14</v>
      </c>
      <c r="D19" s="20">
        <v>15</v>
      </c>
      <c r="E19" s="20">
        <v>15</v>
      </c>
      <c r="F19" s="20">
        <v>15</v>
      </c>
      <c r="G19" s="20">
        <v>15</v>
      </c>
      <c r="H19" s="20">
        <v>14</v>
      </c>
      <c r="I19" s="20">
        <v>14</v>
      </c>
      <c r="J19" s="20">
        <v>14</v>
      </c>
      <c r="K19" s="20">
        <v>14</v>
      </c>
      <c r="L19" s="20">
        <v>13</v>
      </c>
      <c r="M19" s="20">
        <v>13</v>
      </c>
      <c r="N19" s="20">
        <v>13</v>
      </c>
      <c r="O19" s="20">
        <v>13</v>
      </c>
      <c r="P19" s="20">
        <v>13</v>
      </c>
      <c r="Q19" s="20">
        <v>13</v>
      </c>
      <c r="R19" s="20">
        <v>13</v>
      </c>
      <c r="S19" s="20">
        <v>13</v>
      </c>
      <c r="T19" s="20">
        <v>13</v>
      </c>
      <c r="U19" s="20">
        <v>13</v>
      </c>
      <c r="V19" s="20">
        <v>13</v>
      </c>
      <c r="W19" s="20">
        <v>13</v>
      </c>
      <c r="X19" s="20">
        <v>13</v>
      </c>
      <c r="Y19" s="20">
        <v>13</v>
      </c>
      <c r="Z19" s="20">
        <v>13</v>
      </c>
    </row>
    <row r="20" spans="1:26" ht="19.5" customHeight="1">
      <c r="A20" s="23">
        <v>218</v>
      </c>
      <c r="B20" s="18" t="s">
        <v>29</v>
      </c>
      <c r="C20" s="20">
        <v>28</v>
      </c>
      <c r="D20" s="20">
        <v>27</v>
      </c>
      <c r="E20" s="20">
        <v>27</v>
      </c>
      <c r="F20" s="20">
        <v>26</v>
      </c>
      <c r="G20" s="20">
        <v>26</v>
      </c>
      <c r="H20" s="20">
        <v>27</v>
      </c>
      <c r="I20" s="20">
        <v>27</v>
      </c>
      <c r="J20" s="20">
        <v>27</v>
      </c>
      <c r="K20" s="20">
        <v>29</v>
      </c>
      <c r="L20" s="20">
        <v>29</v>
      </c>
      <c r="M20" s="20">
        <v>29</v>
      </c>
      <c r="N20" s="20">
        <v>29</v>
      </c>
      <c r="O20" s="20">
        <v>29</v>
      </c>
      <c r="P20" s="20">
        <v>28</v>
      </c>
      <c r="Q20" s="20">
        <v>28</v>
      </c>
      <c r="R20" s="20">
        <v>28</v>
      </c>
      <c r="S20" s="20">
        <v>28</v>
      </c>
      <c r="T20" s="20">
        <v>28</v>
      </c>
      <c r="U20" s="20">
        <v>28</v>
      </c>
      <c r="V20" s="20">
        <v>28</v>
      </c>
      <c r="W20" s="20">
        <v>29</v>
      </c>
      <c r="X20" s="20">
        <v>30</v>
      </c>
      <c r="Y20" s="20">
        <v>31</v>
      </c>
      <c r="Z20" s="20">
        <v>32</v>
      </c>
    </row>
    <row r="21" spans="1:26" ht="19.5" customHeight="1">
      <c r="A21" s="23">
        <v>219</v>
      </c>
      <c r="B21" s="18" t="s">
        <v>32</v>
      </c>
      <c r="C21" s="20">
        <v>16</v>
      </c>
      <c r="D21" s="20">
        <v>16</v>
      </c>
      <c r="E21" s="20">
        <v>16</v>
      </c>
      <c r="F21" s="20">
        <v>16</v>
      </c>
      <c r="G21" s="20">
        <v>16</v>
      </c>
      <c r="H21" s="20">
        <v>16</v>
      </c>
      <c r="I21" s="20">
        <v>16</v>
      </c>
      <c r="J21" s="20">
        <v>16</v>
      </c>
      <c r="K21" s="20">
        <v>16</v>
      </c>
      <c r="L21" s="20">
        <v>15</v>
      </c>
      <c r="M21" s="20">
        <v>15</v>
      </c>
      <c r="N21" s="20">
        <v>15</v>
      </c>
      <c r="O21" s="20">
        <v>15</v>
      </c>
      <c r="P21" s="20">
        <v>15</v>
      </c>
      <c r="Q21" s="20">
        <v>15</v>
      </c>
      <c r="R21" s="20">
        <v>15</v>
      </c>
      <c r="S21" s="20">
        <v>15</v>
      </c>
      <c r="T21" s="20">
        <v>15</v>
      </c>
      <c r="U21" s="20">
        <v>15</v>
      </c>
      <c r="V21" s="20">
        <v>15</v>
      </c>
      <c r="W21" s="20">
        <v>15</v>
      </c>
      <c r="X21" s="20">
        <v>15</v>
      </c>
      <c r="Y21" s="20">
        <v>15</v>
      </c>
      <c r="Z21" s="20">
        <v>15</v>
      </c>
    </row>
    <row r="22" spans="1:26" ht="19.5" customHeight="1">
      <c r="A22" s="23">
        <v>220</v>
      </c>
      <c r="B22" s="18" t="s">
        <v>38</v>
      </c>
      <c r="C22" s="20">
        <v>6</v>
      </c>
      <c r="D22" s="20">
        <v>6</v>
      </c>
      <c r="E22" s="20">
        <v>6</v>
      </c>
      <c r="F22" s="20">
        <v>6</v>
      </c>
      <c r="G22" s="20">
        <v>6</v>
      </c>
      <c r="H22" s="20">
        <v>6</v>
      </c>
      <c r="I22" s="20">
        <v>6</v>
      </c>
      <c r="J22" s="20">
        <v>6</v>
      </c>
      <c r="K22" s="20">
        <v>6</v>
      </c>
      <c r="L22" s="20">
        <v>6</v>
      </c>
      <c r="M22" s="20">
        <v>6</v>
      </c>
      <c r="N22" s="20">
        <v>6</v>
      </c>
      <c r="O22" s="20">
        <v>5</v>
      </c>
      <c r="P22" s="20">
        <v>5</v>
      </c>
      <c r="Q22" s="20">
        <v>5</v>
      </c>
      <c r="R22" s="20">
        <v>5</v>
      </c>
      <c r="S22" s="20">
        <v>5</v>
      </c>
      <c r="T22" s="20">
        <v>5</v>
      </c>
      <c r="U22" s="20">
        <v>5</v>
      </c>
      <c r="V22" s="20">
        <v>5</v>
      </c>
      <c r="W22" s="20">
        <v>5</v>
      </c>
      <c r="X22" s="20">
        <v>5</v>
      </c>
      <c r="Y22" s="20">
        <v>5</v>
      </c>
      <c r="Z22" s="20">
        <v>5</v>
      </c>
    </row>
    <row r="23" spans="1:26" ht="19.5" customHeight="1">
      <c r="A23" s="23">
        <v>221</v>
      </c>
      <c r="B23" s="18" t="s">
        <v>37</v>
      </c>
      <c r="C23" s="20">
        <v>27</v>
      </c>
      <c r="D23" s="20">
        <v>27</v>
      </c>
      <c r="E23" s="20">
        <v>27</v>
      </c>
      <c r="F23" s="20">
        <v>27</v>
      </c>
      <c r="G23" s="20">
        <v>27</v>
      </c>
      <c r="H23" s="20">
        <v>27</v>
      </c>
      <c r="I23" s="20">
        <v>27</v>
      </c>
      <c r="J23" s="20">
        <v>27</v>
      </c>
      <c r="K23" s="20">
        <v>29</v>
      </c>
      <c r="L23" s="20">
        <v>29</v>
      </c>
      <c r="M23" s="20">
        <v>29</v>
      </c>
      <c r="N23" s="20">
        <v>29</v>
      </c>
      <c r="O23" s="20">
        <v>29</v>
      </c>
      <c r="P23" s="20">
        <v>29</v>
      </c>
      <c r="Q23" s="20">
        <v>29</v>
      </c>
      <c r="R23" s="20">
        <v>29</v>
      </c>
      <c r="S23" s="20">
        <v>28</v>
      </c>
      <c r="T23" s="20">
        <v>28</v>
      </c>
      <c r="U23" s="20">
        <v>27</v>
      </c>
      <c r="V23" s="20">
        <v>27</v>
      </c>
      <c r="W23" s="20">
        <v>27</v>
      </c>
      <c r="X23" s="20">
        <v>27</v>
      </c>
      <c r="Y23" s="20">
        <v>27</v>
      </c>
      <c r="Z23" s="20">
        <v>27</v>
      </c>
    </row>
    <row r="24" spans="1:26" ht="19.5" customHeight="1">
      <c r="A24" s="23">
        <v>222</v>
      </c>
      <c r="B24" s="18" t="s">
        <v>41</v>
      </c>
      <c r="C24" s="20">
        <v>101</v>
      </c>
      <c r="D24" s="20">
        <v>100</v>
      </c>
      <c r="E24" s="20">
        <v>100</v>
      </c>
      <c r="F24" s="20">
        <v>100</v>
      </c>
      <c r="G24" s="20">
        <v>102</v>
      </c>
      <c r="H24" s="20">
        <v>102</v>
      </c>
      <c r="I24" s="20">
        <v>102</v>
      </c>
      <c r="J24" s="20">
        <v>101</v>
      </c>
      <c r="K24" s="20">
        <v>101</v>
      </c>
      <c r="L24" s="20">
        <v>101</v>
      </c>
      <c r="M24" s="20">
        <v>101</v>
      </c>
      <c r="N24" s="20">
        <v>98</v>
      </c>
      <c r="O24" s="20">
        <v>97</v>
      </c>
      <c r="P24" s="20">
        <v>96</v>
      </c>
      <c r="Q24" s="20">
        <v>96</v>
      </c>
      <c r="R24" s="20">
        <v>97</v>
      </c>
      <c r="S24" s="20">
        <v>98</v>
      </c>
      <c r="T24" s="20">
        <v>98</v>
      </c>
      <c r="U24" s="20">
        <v>97</v>
      </c>
      <c r="V24" s="20">
        <v>99</v>
      </c>
      <c r="W24" s="20">
        <v>99</v>
      </c>
      <c r="X24" s="20">
        <v>99</v>
      </c>
      <c r="Y24" s="20">
        <v>97</v>
      </c>
      <c r="Z24" s="20">
        <v>98</v>
      </c>
    </row>
    <row r="25" spans="1:26" ht="19.5" customHeight="1">
      <c r="A25" s="23">
        <v>223</v>
      </c>
      <c r="B25" s="18" t="s">
        <v>26</v>
      </c>
      <c r="C25" s="20">
        <v>5</v>
      </c>
      <c r="D25" s="20">
        <v>5</v>
      </c>
      <c r="E25" s="20">
        <v>5</v>
      </c>
      <c r="F25" s="20">
        <v>5</v>
      </c>
      <c r="G25" s="20">
        <v>5</v>
      </c>
      <c r="H25" s="20">
        <v>5</v>
      </c>
      <c r="I25" s="20">
        <v>5</v>
      </c>
      <c r="J25" s="20">
        <v>5</v>
      </c>
      <c r="K25" s="20">
        <v>5</v>
      </c>
      <c r="L25" s="20">
        <v>5</v>
      </c>
      <c r="M25" s="20">
        <v>5</v>
      </c>
      <c r="N25" s="20">
        <v>5</v>
      </c>
      <c r="O25" s="20">
        <v>5</v>
      </c>
      <c r="P25" s="20">
        <v>5</v>
      </c>
      <c r="Q25" s="20">
        <v>5</v>
      </c>
      <c r="R25" s="20">
        <v>5</v>
      </c>
      <c r="S25" s="20">
        <v>5</v>
      </c>
      <c r="T25" s="20">
        <v>5</v>
      </c>
      <c r="U25" s="20">
        <v>5</v>
      </c>
      <c r="V25" s="20">
        <v>5</v>
      </c>
      <c r="W25" s="20">
        <v>5</v>
      </c>
      <c r="X25" s="20">
        <v>5</v>
      </c>
      <c r="Y25" s="20">
        <v>5</v>
      </c>
      <c r="Z25" s="20">
        <v>5</v>
      </c>
    </row>
    <row r="26" spans="1:26" ht="19.5" customHeight="1">
      <c r="A26" s="23">
        <v>224</v>
      </c>
      <c r="B26" s="18" t="s">
        <v>40</v>
      </c>
      <c r="C26" s="20">
        <v>4</v>
      </c>
      <c r="D26" s="20">
        <v>4</v>
      </c>
      <c r="E26" s="20">
        <v>4</v>
      </c>
      <c r="F26" s="20">
        <v>4</v>
      </c>
      <c r="G26" s="20">
        <v>4</v>
      </c>
      <c r="H26" s="20">
        <v>4</v>
      </c>
      <c r="I26" s="20">
        <v>4</v>
      </c>
      <c r="J26" s="20">
        <v>4</v>
      </c>
      <c r="K26" s="20">
        <v>4</v>
      </c>
      <c r="L26" s="20">
        <v>4</v>
      </c>
      <c r="M26" s="20">
        <v>4</v>
      </c>
      <c r="N26" s="20">
        <v>4</v>
      </c>
      <c r="O26" s="20">
        <v>4</v>
      </c>
      <c r="P26" s="20">
        <v>4</v>
      </c>
      <c r="Q26" s="20">
        <v>3</v>
      </c>
      <c r="R26" s="20">
        <v>3</v>
      </c>
      <c r="S26" s="20">
        <v>3</v>
      </c>
      <c r="T26" s="20">
        <v>3</v>
      </c>
      <c r="U26" s="20">
        <v>3</v>
      </c>
      <c r="V26" s="20">
        <v>3</v>
      </c>
      <c r="W26" s="20">
        <v>3</v>
      </c>
      <c r="X26" s="20">
        <v>3</v>
      </c>
      <c r="Y26" s="20">
        <v>3</v>
      </c>
      <c r="Z26" s="20">
        <v>3</v>
      </c>
    </row>
    <row r="27" spans="1:26" ht="19.5" customHeight="1">
      <c r="A27" s="23">
        <v>225</v>
      </c>
      <c r="B27" s="18" t="s">
        <v>21</v>
      </c>
      <c r="C27" s="20">
        <v>203</v>
      </c>
      <c r="D27" s="20">
        <v>202</v>
      </c>
      <c r="E27" s="20">
        <v>201</v>
      </c>
      <c r="F27" s="20">
        <v>198</v>
      </c>
      <c r="G27" s="20">
        <v>199</v>
      </c>
      <c r="H27" s="20">
        <v>200</v>
      </c>
      <c r="I27" s="20">
        <v>198</v>
      </c>
      <c r="J27" s="20">
        <v>200</v>
      </c>
      <c r="K27" s="20">
        <v>201</v>
      </c>
      <c r="L27" s="20">
        <v>200</v>
      </c>
      <c r="M27" s="20">
        <v>197</v>
      </c>
      <c r="N27" s="20">
        <v>196</v>
      </c>
      <c r="O27" s="20">
        <v>198</v>
      </c>
      <c r="P27" s="20">
        <v>199</v>
      </c>
      <c r="Q27" s="20">
        <v>196</v>
      </c>
      <c r="R27" s="20">
        <v>197</v>
      </c>
      <c r="S27" s="20">
        <v>196</v>
      </c>
      <c r="T27" s="20">
        <v>196</v>
      </c>
      <c r="U27" s="20">
        <v>195</v>
      </c>
      <c r="V27" s="20">
        <v>194</v>
      </c>
      <c r="W27" s="20">
        <v>195</v>
      </c>
      <c r="X27" s="20">
        <v>194</v>
      </c>
      <c r="Y27" s="20">
        <v>193</v>
      </c>
      <c r="Z27" s="20">
        <v>192</v>
      </c>
    </row>
    <row r="28" spans="1:26" ht="19.5" customHeight="1">
      <c r="A28" s="23">
        <v>226</v>
      </c>
      <c r="B28" s="18" t="s">
        <v>36</v>
      </c>
      <c r="C28" s="20">
        <v>199</v>
      </c>
      <c r="D28" s="20">
        <v>198</v>
      </c>
      <c r="E28" s="20">
        <v>197</v>
      </c>
      <c r="F28" s="20">
        <v>199</v>
      </c>
      <c r="G28" s="20">
        <v>199</v>
      </c>
      <c r="H28" s="20">
        <v>200</v>
      </c>
      <c r="I28" s="20">
        <v>200</v>
      </c>
      <c r="J28" s="20">
        <v>196</v>
      </c>
      <c r="K28" s="20">
        <v>193</v>
      </c>
      <c r="L28" s="20">
        <v>192</v>
      </c>
      <c r="M28" s="20">
        <v>193</v>
      </c>
      <c r="N28" s="20">
        <v>195</v>
      </c>
      <c r="O28" s="20">
        <v>195</v>
      </c>
      <c r="P28" s="20">
        <v>192</v>
      </c>
      <c r="Q28" s="20">
        <v>197</v>
      </c>
      <c r="R28" s="20">
        <v>196</v>
      </c>
      <c r="S28" s="20">
        <v>196</v>
      </c>
      <c r="T28" s="20">
        <v>197</v>
      </c>
      <c r="U28" s="20">
        <v>195</v>
      </c>
      <c r="V28" s="20">
        <v>193</v>
      </c>
      <c r="W28" s="20">
        <v>193</v>
      </c>
      <c r="X28" s="20">
        <v>191</v>
      </c>
      <c r="Y28" s="20">
        <v>190</v>
      </c>
      <c r="Z28" s="20">
        <v>188</v>
      </c>
    </row>
    <row r="29" spans="1:26" ht="19.5" customHeight="1">
      <c r="A29" s="23">
        <v>302</v>
      </c>
      <c r="B29" s="18" t="s">
        <v>66</v>
      </c>
      <c r="C29" s="20">
        <v>1</v>
      </c>
      <c r="D29" s="20">
        <v>1</v>
      </c>
      <c r="E29" s="20">
        <v>1</v>
      </c>
      <c r="F29" s="20">
        <v>1</v>
      </c>
      <c r="G29" s="20">
        <v>1</v>
      </c>
      <c r="H29" s="20">
        <v>1</v>
      </c>
      <c r="I29" s="20">
        <v>1</v>
      </c>
      <c r="J29" s="20">
        <v>1</v>
      </c>
      <c r="K29" s="20">
        <v>1</v>
      </c>
      <c r="L29" s="20">
        <v>1</v>
      </c>
      <c r="M29" s="20">
        <v>1</v>
      </c>
      <c r="N29" s="20">
        <v>1</v>
      </c>
      <c r="O29" s="20">
        <v>1</v>
      </c>
      <c r="P29" s="20">
        <v>1</v>
      </c>
      <c r="Q29" s="20">
        <v>1</v>
      </c>
      <c r="R29" s="20">
        <v>1</v>
      </c>
      <c r="S29" s="20">
        <v>1</v>
      </c>
      <c r="T29" s="20">
        <v>1</v>
      </c>
      <c r="U29" s="20">
        <v>1</v>
      </c>
      <c r="V29" s="20">
        <v>1</v>
      </c>
      <c r="W29" s="20">
        <v>1</v>
      </c>
      <c r="X29" s="20">
        <v>1</v>
      </c>
      <c r="Y29" s="20">
        <v>1</v>
      </c>
      <c r="Z29" s="20">
        <v>1</v>
      </c>
    </row>
    <row r="30" spans="1:26" ht="19.5" customHeight="1">
      <c r="A30" s="23">
        <v>303</v>
      </c>
      <c r="B30" s="18" t="s">
        <v>61</v>
      </c>
      <c r="C30" s="20">
        <v>1</v>
      </c>
      <c r="D30" s="20">
        <v>1</v>
      </c>
      <c r="E30" s="20">
        <v>1</v>
      </c>
      <c r="F30" s="20">
        <v>1</v>
      </c>
      <c r="G30" s="20">
        <v>1</v>
      </c>
      <c r="H30" s="20">
        <v>1</v>
      </c>
      <c r="I30" s="20">
        <v>1</v>
      </c>
      <c r="J30" s="20">
        <v>1</v>
      </c>
      <c r="K30" s="20">
        <v>1</v>
      </c>
      <c r="L30" s="20">
        <v>1</v>
      </c>
      <c r="M30" s="20">
        <v>1</v>
      </c>
      <c r="N30" s="20">
        <v>1</v>
      </c>
      <c r="O30" s="20">
        <v>1</v>
      </c>
      <c r="P30" s="20">
        <v>1</v>
      </c>
      <c r="Q30" s="20">
        <v>1</v>
      </c>
      <c r="R30" s="20">
        <v>1</v>
      </c>
      <c r="S30" s="20">
        <v>1</v>
      </c>
      <c r="T30" s="20">
        <v>1</v>
      </c>
      <c r="U30" s="20">
        <v>1</v>
      </c>
      <c r="V30" s="20">
        <v>1</v>
      </c>
      <c r="W30" s="20">
        <v>1</v>
      </c>
      <c r="X30" s="20">
        <v>1</v>
      </c>
      <c r="Y30" s="20">
        <v>1</v>
      </c>
      <c r="Z30" s="20">
        <v>1</v>
      </c>
    </row>
    <row r="31" spans="1:26" ht="19.5" customHeight="1">
      <c r="A31" s="23">
        <v>304</v>
      </c>
      <c r="B31" s="18" t="s">
        <v>56</v>
      </c>
      <c r="C31" s="20">
        <v>2</v>
      </c>
      <c r="D31" s="20">
        <v>2</v>
      </c>
      <c r="E31" s="20">
        <v>2</v>
      </c>
      <c r="F31" s="20">
        <v>2</v>
      </c>
      <c r="G31" s="20">
        <v>2</v>
      </c>
      <c r="H31" s="20">
        <v>2</v>
      </c>
      <c r="I31" s="20">
        <v>2</v>
      </c>
      <c r="J31" s="20">
        <v>2</v>
      </c>
      <c r="K31" s="20">
        <v>2</v>
      </c>
      <c r="L31" s="20">
        <v>2</v>
      </c>
      <c r="M31" s="20">
        <v>2</v>
      </c>
      <c r="N31" s="20">
        <v>2</v>
      </c>
      <c r="O31" s="20">
        <v>2</v>
      </c>
      <c r="P31" s="20">
        <v>2</v>
      </c>
      <c r="Q31" s="20">
        <v>2</v>
      </c>
      <c r="R31" s="20">
        <v>2</v>
      </c>
      <c r="S31" s="20">
        <v>2</v>
      </c>
      <c r="T31" s="20">
        <v>2</v>
      </c>
      <c r="U31" s="20">
        <v>2</v>
      </c>
      <c r="V31" s="20">
        <v>2</v>
      </c>
      <c r="W31" s="20">
        <v>2</v>
      </c>
      <c r="X31" s="20">
        <v>2</v>
      </c>
      <c r="Y31" s="20">
        <v>2</v>
      </c>
      <c r="Z31" s="20">
        <v>2</v>
      </c>
    </row>
    <row r="32" spans="1:26" ht="19.5" customHeight="1">
      <c r="A32" s="23">
        <v>307</v>
      </c>
      <c r="B32" s="18" t="s">
        <v>55</v>
      </c>
      <c r="C32" s="20">
        <v>21</v>
      </c>
      <c r="D32" s="20">
        <v>21</v>
      </c>
      <c r="E32" s="20">
        <v>21</v>
      </c>
      <c r="F32" s="20">
        <v>21</v>
      </c>
      <c r="G32" s="20">
        <v>21</v>
      </c>
      <c r="H32" s="20">
        <v>21</v>
      </c>
      <c r="I32" s="20">
        <v>21</v>
      </c>
      <c r="J32" s="20">
        <v>21</v>
      </c>
      <c r="K32" s="20">
        <v>21</v>
      </c>
      <c r="L32" s="20">
        <v>21</v>
      </c>
      <c r="M32" s="20">
        <v>21</v>
      </c>
      <c r="N32" s="20">
        <v>21</v>
      </c>
      <c r="O32" s="20">
        <v>21</v>
      </c>
      <c r="P32" s="20">
        <v>21</v>
      </c>
      <c r="Q32" s="20">
        <v>21</v>
      </c>
      <c r="R32" s="20">
        <v>21</v>
      </c>
      <c r="S32" s="20">
        <v>21</v>
      </c>
      <c r="T32" s="20">
        <v>21</v>
      </c>
      <c r="U32" s="20">
        <v>21</v>
      </c>
      <c r="V32" s="20">
        <v>21</v>
      </c>
      <c r="W32" s="20">
        <v>21</v>
      </c>
      <c r="X32" s="20">
        <v>21</v>
      </c>
      <c r="Y32" s="20">
        <v>21</v>
      </c>
      <c r="Z32" s="20">
        <v>21</v>
      </c>
    </row>
    <row r="33" spans="1:26" ht="19.5" customHeight="1">
      <c r="A33" s="23">
        <v>311</v>
      </c>
      <c r="B33" s="18" t="s">
        <v>62</v>
      </c>
      <c r="C33" s="20">
        <v>18</v>
      </c>
      <c r="D33" s="20">
        <v>18</v>
      </c>
      <c r="E33" s="20">
        <v>18</v>
      </c>
      <c r="F33" s="20">
        <v>18</v>
      </c>
      <c r="G33" s="20">
        <v>18</v>
      </c>
      <c r="H33" s="20">
        <v>17</v>
      </c>
      <c r="I33" s="20">
        <v>17</v>
      </c>
      <c r="J33" s="20">
        <v>17</v>
      </c>
      <c r="K33" s="20">
        <v>17</v>
      </c>
      <c r="L33" s="20">
        <v>16</v>
      </c>
      <c r="M33" s="20">
        <v>16</v>
      </c>
      <c r="N33" s="20">
        <v>16</v>
      </c>
      <c r="O33" s="20">
        <v>16</v>
      </c>
      <c r="P33" s="20">
        <v>16</v>
      </c>
      <c r="Q33" s="20">
        <v>16</v>
      </c>
      <c r="R33" s="20">
        <v>16</v>
      </c>
      <c r="S33" s="20">
        <v>16</v>
      </c>
      <c r="T33" s="20">
        <v>17</v>
      </c>
      <c r="U33" s="20">
        <v>17</v>
      </c>
      <c r="V33" s="20">
        <v>17</v>
      </c>
      <c r="W33" s="20">
        <v>17</v>
      </c>
      <c r="X33" s="20">
        <v>17</v>
      </c>
      <c r="Y33" s="20">
        <v>17</v>
      </c>
      <c r="Z33" s="20">
        <v>17</v>
      </c>
    </row>
    <row r="34" spans="1:26" ht="19.5" customHeight="1">
      <c r="A34" s="23">
        <v>312</v>
      </c>
      <c r="B34" s="18" t="s">
        <v>47</v>
      </c>
      <c r="C34" s="20">
        <v>1</v>
      </c>
      <c r="D34" s="20">
        <v>1</v>
      </c>
      <c r="E34" s="20">
        <v>1</v>
      </c>
      <c r="F34" s="20">
        <v>1</v>
      </c>
      <c r="G34" s="20">
        <v>1</v>
      </c>
      <c r="H34" s="20">
        <v>1</v>
      </c>
      <c r="I34" s="20">
        <v>1</v>
      </c>
      <c r="J34" s="20">
        <v>1</v>
      </c>
      <c r="K34" s="20">
        <v>1</v>
      </c>
      <c r="L34" s="20">
        <v>1</v>
      </c>
      <c r="M34" s="20">
        <v>1</v>
      </c>
      <c r="N34" s="20">
        <v>1</v>
      </c>
      <c r="O34" s="20">
        <v>1</v>
      </c>
      <c r="P34" s="20">
        <v>1</v>
      </c>
      <c r="Q34" s="20">
        <v>1</v>
      </c>
      <c r="R34" s="20">
        <v>1</v>
      </c>
      <c r="S34" s="20">
        <v>1</v>
      </c>
      <c r="T34" s="20">
        <v>1</v>
      </c>
      <c r="U34" s="20">
        <v>1</v>
      </c>
      <c r="V34" s="20">
        <v>1</v>
      </c>
      <c r="W34" s="20">
        <v>1</v>
      </c>
      <c r="X34" s="20">
        <v>1</v>
      </c>
      <c r="Y34" s="20">
        <v>1</v>
      </c>
      <c r="Z34" s="20">
        <v>1</v>
      </c>
    </row>
    <row r="35" spans="1:26" ht="19.5" customHeight="1">
      <c r="A35" s="23">
        <v>314</v>
      </c>
      <c r="B35" s="18" t="s">
        <v>261</v>
      </c>
      <c r="C35" s="20">
        <v>1</v>
      </c>
      <c r="D35" s="20">
        <v>1</v>
      </c>
      <c r="E35" s="20">
        <v>1</v>
      </c>
      <c r="F35" s="20">
        <v>1</v>
      </c>
      <c r="G35" s="20">
        <v>1</v>
      </c>
      <c r="H35" s="20">
        <v>1</v>
      </c>
      <c r="I35" s="20">
        <v>1</v>
      </c>
      <c r="J35" s="20">
        <v>1</v>
      </c>
      <c r="K35" s="20">
        <v>1</v>
      </c>
      <c r="L35" s="20">
        <v>1</v>
      </c>
      <c r="M35" s="20">
        <v>1</v>
      </c>
      <c r="N35" s="20">
        <v>1</v>
      </c>
      <c r="O35" s="20">
        <v>1</v>
      </c>
      <c r="P35" s="20">
        <v>1</v>
      </c>
      <c r="Q35" s="20">
        <v>1</v>
      </c>
      <c r="R35" s="20">
        <v>1</v>
      </c>
      <c r="S35" s="20">
        <v>1</v>
      </c>
      <c r="T35" s="20">
        <v>1</v>
      </c>
      <c r="U35" s="20">
        <v>1</v>
      </c>
      <c r="V35" s="20">
        <v>1</v>
      </c>
      <c r="W35" s="20">
        <v>1</v>
      </c>
      <c r="X35" s="20">
        <v>1</v>
      </c>
      <c r="Y35" s="20">
        <v>1</v>
      </c>
      <c r="Z35" s="20">
        <v>1</v>
      </c>
    </row>
    <row r="36" spans="1:26" ht="19.5" customHeight="1">
      <c r="A36" s="23">
        <v>316</v>
      </c>
      <c r="B36" s="18" t="s">
        <v>51</v>
      </c>
      <c r="C36" s="20">
        <v>14</v>
      </c>
      <c r="D36" s="20">
        <v>13</v>
      </c>
      <c r="E36" s="20">
        <v>13</v>
      </c>
      <c r="F36" s="20">
        <v>13</v>
      </c>
      <c r="G36" s="20">
        <v>13</v>
      </c>
      <c r="H36" s="20">
        <v>13</v>
      </c>
      <c r="I36" s="20">
        <v>13</v>
      </c>
      <c r="J36" s="20">
        <v>13</v>
      </c>
      <c r="K36" s="20">
        <v>13</v>
      </c>
      <c r="L36" s="20">
        <v>13</v>
      </c>
      <c r="M36" s="20">
        <v>13</v>
      </c>
      <c r="N36" s="20">
        <v>13</v>
      </c>
      <c r="O36" s="20">
        <v>13</v>
      </c>
      <c r="P36" s="20">
        <v>13</v>
      </c>
      <c r="Q36" s="20">
        <v>13</v>
      </c>
      <c r="R36" s="20">
        <v>13</v>
      </c>
      <c r="S36" s="20">
        <v>13</v>
      </c>
      <c r="T36" s="20">
        <v>13</v>
      </c>
      <c r="U36" s="20">
        <v>13</v>
      </c>
      <c r="V36" s="20">
        <v>13</v>
      </c>
      <c r="W36" s="20">
        <v>13</v>
      </c>
      <c r="X36" s="20">
        <v>13</v>
      </c>
      <c r="Y36" s="20">
        <v>13</v>
      </c>
      <c r="Z36" s="20">
        <v>13</v>
      </c>
    </row>
    <row r="37" spans="1:26" ht="19.5" customHeight="1">
      <c r="A37" s="23">
        <v>317</v>
      </c>
      <c r="B37" s="18" t="s">
        <v>63</v>
      </c>
      <c r="C37" s="20">
        <v>8</v>
      </c>
      <c r="D37" s="20">
        <v>8</v>
      </c>
      <c r="E37" s="20">
        <v>8</v>
      </c>
      <c r="F37" s="20">
        <v>8</v>
      </c>
      <c r="G37" s="20">
        <v>8</v>
      </c>
      <c r="H37" s="20">
        <v>8</v>
      </c>
      <c r="I37" s="20">
        <v>8</v>
      </c>
      <c r="J37" s="20">
        <v>8</v>
      </c>
      <c r="K37" s="20">
        <v>8</v>
      </c>
      <c r="L37" s="20">
        <v>8</v>
      </c>
      <c r="M37" s="20">
        <v>8</v>
      </c>
      <c r="N37" s="20">
        <v>8</v>
      </c>
      <c r="O37" s="20">
        <v>8</v>
      </c>
      <c r="P37" s="20">
        <v>8</v>
      </c>
      <c r="Q37" s="20">
        <v>8</v>
      </c>
      <c r="R37" s="20">
        <v>8</v>
      </c>
      <c r="S37" s="20">
        <v>8</v>
      </c>
      <c r="T37" s="20">
        <v>8</v>
      </c>
      <c r="U37" s="20">
        <v>8</v>
      </c>
      <c r="V37" s="20">
        <v>8</v>
      </c>
      <c r="W37" s="20">
        <v>8</v>
      </c>
      <c r="X37" s="20">
        <v>8</v>
      </c>
      <c r="Y37" s="20">
        <v>8</v>
      </c>
      <c r="Z37" s="20">
        <v>8</v>
      </c>
    </row>
    <row r="38" spans="1:26" ht="19.5" customHeight="1">
      <c r="A38" s="23">
        <v>318</v>
      </c>
      <c r="B38" s="18" t="s">
        <v>48</v>
      </c>
      <c r="C38" s="20">
        <v>11</v>
      </c>
      <c r="D38" s="20">
        <v>11</v>
      </c>
      <c r="E38" s="20">
        <v>10</v>
      </c>
      <c r="F38" s="20">
        <v>10</v>
      </c>
      <c r="G38" s="20">
        <v>10</v>
      </c>
      <c r="H38" s="20">
        <v>10</v>
      </c>
      <c r="I38" s="20">
        <v>10</v>
      </c>
      <c r="J38" s="20">
        <v>10</v>
      </c>
      <c r="K38" s="20">
        <v>10</v>
      </c>
      <c r="L38" s="20">
        <v>10</v>
      </c>
      <c r="M38" s="20">
        <v>10</v>
      </c>
      <c r="N38" s="20">
        <v>10</v>
      </c>
      <c r="O38" s="20">
        <v>10</v>
      </c>
      <c r="P38" s="20">
        <v>10</v>
      </c>
      <c r="Q38" s="20">
        <v>10</v>
      </c>
      <c r="R38" s="20">
        <v>10</v>
      </c>
      <c r="S38" s="20">
        <v>10</v>
      </c>
      <c r="T38" s="20">
        <v>10</v>
      </c>
      <c r="U38" s="20">
        <v>10</v>
      </c>
      <c r="V38" s="20">
        <v>10</v>
      </c>
      <c r="W38" s="20">
        <v>10</v>
      </c>
      <c r="X38" s="20">
        <v>10</v>
      </c>
      <c r="Y38" s="20">
        <v>10</v>
      </c>
      <c r="Z38" s="20">
        <v>10</v>
      </c>
    </row>
    <row r="39" spans="1:26" ht="19.5" customHeight="1">
      <c r="A39" s="23">
        <v>319</v>
      </c>
      <c r="B39" s="18" t="s">
        <v>59</v>
      </c>
      <c r="C39" s="20">
        <v>18</v>
      </c>
      <c r="D39" s="20">
        <v>18</v>
      </c>
      <c r="E39" s="20">
        <v>18</v>
      </c>
      <c r="F39" s="20">
        <v>18</v>
      </c>
      <c r="G39" s="20">
        <v>18</v>
      </c>
      <c r="H39" s="20">
        <v>18</v>
      </c>
      <c r="I39" s="20">
        <v>18</v>
      </c>
      <c r="J39" s="20">
        <v>18</v>
      </c>
      <c r="K39" s="20">
        <v>18</v>
      </c>
      <c r="L39" s="20">
        <v>18</v>
      </c>
      <c r="M39" s="20">
        <v>18</v>
      </c>
      <c r="N39" s="20">
        <v>17</v>
      </c>
      <c r="O39" s="20">
        <v>17</v>
      </c>
      <c r="P39" s="20">
        <v>16</v>
      </c>
      <c r="Q39" s="20">
        <v>16</v>
      </c>
      <c r="R39" s="20">
        <v>16</v>
      </c>
      <c r="S39" s="20">
        <v>16</v>
      </c>
      <c r="T39" s="20">
        <v>17</v>
      </c>
      <c r="U39" s="20">
        <v>16</v>
      </c>
      <c r="V39" s="20">
        <v>16</v>
      </c>
      <c r="W39" s="20">
        <v>16</v>
      </c>
      <c r="X39" s="20">
        <v>16</v>
      </c>
      <c r="Y39" s="20">
        <v>16</v>
      </c>
      <c r="Z39" s="20">
        <v>16</v>
      </c>
    </row>
    <row r="40" spans="1:26" ht="19.5" customHeight="1">
      <c r="A40" s="23">
        <v>320</v>
      </c>
      <c r="B40" s="18" t="s">
        <v>60</v>
      </c>
      <c r="C40" s="20">
        <v>18</v>
      </c>
      <c r="D40" s="20">
        <v>18</v>
      </c>
      <c r="E40" s="20">
        <v>18</v>
      </c>
      <c r="F40" s="20">
        <v>18</v>
      </c>
      <c r="G40" s="20">
        <v>18</v>
      </c>
      <c r="H40" s="20">
        <v>19</v>
      </c>
      <c r="I40" s="20">
        <v>18</v>
      </c>
      <c r="J40" s="20">
        <v>17</v>
      </c>
      <c r="K40" s="20">
        <v>17</v>
      </c>
      <c r="L40" s="20">
        <v>17</v>
      </c>
      <c r="M40" s="20">
        <v>17</v>
      </c>
      <c r="N40" s="20">
        <v>17</v>
      </c>
      <c r="O40" s="20">
        <v>17</v>
      </c>
      <c r="P40" s="20">
        <v>17</v>
      </c>
      <c r="Q40" s="20">
        <v>17</v>
      </c>
      <c r="R40" s="20">
        <v>17</v>
      </c>
      <c r="S40" s="20">
        <v>18</v>
      </c>
      <c r="T40" s="20">
        <v>18</v>
      </c>
      <c r="U40" s="20">
        <v>18</v>
      </c>
      <c r="V40" s="20">
        <v>18</v>
      </c>
      <c r="W40" s="20">
        <v>17</v>
      </c>
      <c r="X40" s="20">
        <v>17</v>
      </c>
      <c r="Y40" s="20">
        <v>17</v>
      </c>
      <c r="Z40" s="20">
        <v>17</v>
      </c>
    </row>
    <row r="41" spans="1:26" ht="19.5" customHeight="1">
      <c r="A41" s="23">
        <v>321</v>
      </c>
      <c r="B41" s="18" t="s">
        <v>53</v>
      </c>
      <c r="C41" s="20">
        <v>5</v>
      </c>
      <c r="D41" s="20">
        <v>5</v>
      </c>
      <c r="E41" s="20">
        <v>5</v>
      </c>
      <c r="F41" s="20">
        <v>5</v>
      </c>
      <c r="G41" s="20">
        <v>5</v>
      </c>
      <c r="H41" s="20">
        <v>5</v>
      </c>
      <c r="I41" s="20">
        <v>5</v>
      </c>
      <c r="J41" s="20">
        <v>5</v>
      </c>
      <c r="K41" s="20">
        <v>5</v>
      </c>
      <c r="L41" s="20">
        <v>5</v>
      </c>
      <c r="M41" s="20">
        <v>5</v>
      </c>
      <c r="N41" s="20">
        <v>5</v>
      </c>
      <c r="O41" s="20">
        <v>5</v>
      </c>
      <c r="P41" s="20">
        <v>5</v>
      </c>
      <c r="Q41" s="20">
        <v>5</v>
      </c>
      <c r="R41" s="20">
        <v>5</v>
      </c>
      <c r="S41" s="20">
        <v>5</v>
      </c>
      <c r="T41" s="20">
        <v>5</v>
      </c>
      <c r="U41" s="20">
        <v>5</v>
      </c>
      <c r="V41" s="20">
        <v>5</v>
      </c>
      <c r="W41" s="20">
        <v>5</v>
      </c>
      <c r="X41" s="20">
        <v>5</v>
      </c>
      <c r="Y41" s="20">
        <v>5</v>
      </c>
      <c r="Z41" s="20">
        <v>5</v>
      </c>
    </row>
    <row r="42" spans="1:26" ht="19.5" customHeight="1">
      <c r="A42" s="23">
        <v>322</v>
      </c>
      <c r="B42" s="18" t="s">
        <v>52</v>
      </c>
      <c r="C42" s="20">
        <v>8</v>
      </c>
      <c r="D42" s="20">
        <v>8</v>
      </c>
      <c r="E42" s="20">
        <v>8</v>
      </c>
      <c r="F42" s="20">
        <v>8</v>
      </c>
      <c r="G42" s="20">
        <v>8</v>
      </c>
      <c r="H42" s="20">
        <v>8</v>
      </c>
      <c r="I42" s="20">
        <v>8</v>
      </c>
      <c r="J42" s="20">
        <v>8</v>
      </c>
      <c r="K42" s="20">
        <v>8</v>
      </c>
      <c r="L42" s="20">
        <v>8</v>
      </c>
      <c r="M42" s="20">
        <v>8</v>
      </c>
      <c r="N42" s="20">
        <v>8</v>
      </c>
      <c r="O42" s="20">
        <v>8</v>
      </c>
      <c r="P42" s="20">
        <v>8</v>
      </c>
      <c r="Q42" s="20">
        <v>8</v>
      </c>
      <c r="R42" s="20">
        <v>8</v>
      </c>
      <c r="S42" s="20">
        <v>8</v>
      </c>
      <c r="T42" s="20">
        <v>7</v>
      </c>
      <c r="U42" s="20">
        <v>7</v>
      </c>
      <c r="V42" s="20">
        <v>7</v>
      </c>
      <c r="W42" s="20">
        <v>7</v>
      </c>
      <c r="X42" s="20">
        <v>7</v>
      </c>
      <c r="Y42" s="20">
        <v>7</v>
      </c>
      <c r="Z42" s="20">
        <v>7</v>
      </c>
    </row>
    <row r="43" spans="1:26" ht="19.5" customHeight="1">
      <c r="A43" s="23">
        <v>323</v>
      </c>
      <c r="B43" s="18" t="s">
        <v>46</v>
      </c>
      <c r="C43" s="20">
        <v>12</v>
      </c>
      <c r="D43" s="20">
        <v>12</v>
      </c>
      <c r="E43" s="20">
        <v>12</v>
      </c>
      <c r="F43" s="20">
        <v>12</v>
      </c>
      <c r="G43" s="20">
        <v>12</v>
      </c>
      <c r="H43" s="20">
        <v>12</v>
      </c>
      <c r="I43" s="20">
        <v>12</v>
      </c>
      <c r="J43" s="20">
        <v>12</v>
      </c>
      <c r="K43" s="20">
        <v>12</v>
      </c>
      <c r="L43" s="20">
        <v>11</v>
      </c>
      <c r="M43" s="20">
        <v>11</v>
      </c>
      <c r="N43" s="20">
        <v>11</v>
      </c>
      <c r="O43" s="20">
        <v>11</v>
      </c>
      <c r="P43" s="20">
        <v>11</v>
      </c>
      <c r="Q43" s="20">
        <v>11</v>
      </c>
      <c r="R43" s="20">
        <v>11</v>
      </c>
      <c r="S43" s="20">
        <v>11</v>
      </c>
      <c r="T43" s="20">
        <v>11</v>
      </c>
      <c r="U43" s="20">
        <v>11</v>
      </c>
      <c r="V43" s="20">
        <v>11</v>
      </c>
      <c r="W43" s="20">
        <v>11</v>
      </c>
      <c r="X43" s="20">
        <v>11</v>
      </c>
      <c r="Y43" s="20">
        <v>11</v>
      </c>
      <c r="Z43" s="20">
        <v>11</v>
      </c>
    </row>
    <row r="44" spans="1:26" ht="19.5" customHeight="1">
      <c r="A44" s="23">
        <v>324</v>
      </c>
      <c r="B44" s="18" t="s">
        <v>65</v>
      </c>
      <c r="C44" s="20">
        <v>231</v>
      </c>
      <c r="D44" s="20">
        <v>234</v>
      </c>
      <c r="E44" s="20">
        <v>234</v>
      </c>
      <c r="F44" s="20">
        <v>234</v>
      </c>
      <c r="G44" s="20">
        <v>235</v>
      </c>
      <c r="H44" s="20">
        <v>231</v>
      </c>
      <c r="I44" s="20">
        <v>230</v>
      </c>
      <c r="J44" s="20">
        <v>228</v>
      </c>
      <c r="K44" s="20">
        <v>230</v>
      </c>
      <c r="L44" s="20">
        <v>229</v>
      </c>
      <c r="M44" s="20">
        <v>227</v>
      </c>
      <c r="N44" s="20">
        <v>230</v>
      </c>
      <c r="O44" s="20">
        <v>223</v>
      </c>
      <c r="P44" s="20">
        <v>217</v>
      </c>
      <c r="Q44" s="20">
        <v>220</v>
      </c>
      <c r="R44" s="20">
        <v>222</v>
      </c>
      <c r="S44" s="20">
        <v>223</v>
      </c>
      <c r="T44" s="20">
        <v>221</v>
      </c>
      <c r="U44" s="20">
        <v>223</v>
      </c>
      <c r="V44" s="20">
        <v>222</v>
      </c>
      <c r="W44" s="20">
        <v>220</v>
      </c>
      <c r="X44" s="20">
        <v>220</v>
      </c>
      <c r="Y44" s="20">
        <v>219</v>
      </c>
      <c r="Z44" s="20">
        <v>216</v>
      </c>
    </row>
    <row r="45" spans="1:26" ht="19.5" customHeight="1">
      <c r="A45" s="23">
        <v>325</v>
      </c>
      <c r="B45" s="18" t="s">
        <v>50</v>
      </c>
      <c r="C45" s="20">
        <v>7</v>
      </c>
      <c r="D45" s="20">
        <v>7</v>
      </c>
      <c r="E45" s="20">
        <v>7</v>
      </c>
      <c r="F45" s="20">
        <v>7</v>
      </c>
      <c r="G45" s="20">
        <v>7</v>
      </c>
      <c r="H45" s="20">
        <v>7</v>
      </c>
      <c r="I45" s="20">
        <v>7</v>
      </c>
      <c r="J45" s="20">
        <v>7</v>
      </c>
      <c r="K45" s="20">
        <v>7</v>
      </c>
      <c r="L45" s="20">
        <v>7</v>
      </c>
      <c r="M45" s="20">
        <v>7</v>
      </c>
      <c r="N45" s="20">
        <v>6</v>
      </c>
      <c r="O45" s="20">
        <v>6</v>
      </c>
      <c r="P45" s="20">
        <v>6</v>
      </c>
      <c r="Q45" s="20">
        <v>6</v>
      </c>
      <c r="R45" s="20">
        <v>6</v>
      </c>
      <c r="S45" s="20">
        <v>6</v>
      </c>
      <c r="T45" s="20">
        <v>6</v>
      </c>
      <c r="U45" s="20">
        <v>6</v>
      </c>
      <c r="V45" s="20">
        <v>6</v>
      </c>
      <c r="W45" s="20">
        <v>6</v>
      </c>
      <c r="X45" s="20">
        <v>6</v>
      </c>
      <c r="Y45" s="20">
        <v>6</v>
      </c>
      <c r="Z45" s="20">
        <v>6</v>
      </c>
    </row>
    <row r="46" spans="1:26" ht="19.5" customHeight="1">
      <c r="A46" s="23">
        <v>326</v>
      </c>
      <c r="B46" s="18" t="s">
        <v>54</v>
      </c>
      <c r="C46" s="20">
        <v>2</v>
      </c>
      <c r="D46" s="20">
        <v>2</v>
      </c>
      <c r="E46" s="20">
        <v>1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0">
        <v>0</v>
      </c>
      <c r="T46" s="20">
        <v>0</v>
      </c>
      <c r="U46" s="20">
        <v>0</v>
      </c>
      <c r="V46" s="20">
        <v>0</v>
      </c>
      <c r="W46" s="20">
        <v>0</v>
      </c>
      <c r="X46" s="20">
        <v>0</v>
      </c>
      <c r="Y46" s="20">
        <v>0</v>
      </c>
      <c r="Z46" s="20">
        <v>0</v>
      </c>
    </row>
    <row r="47" spans="1:26" ht="19.5" customHeight="1">
      <c r="A47" s="23">
        <v>327</v>
      </c>
      <c r="B47" s="18" t="s">
        <v>49</v>
      </c>
      <c r="C47" s="20">
        <v>116</v>
      </c>
      <c r="D47" s="20">
        <v>111</v>
      </c>
      <c r="E47" s="20">
        <v>109</v>
      </c>
      <c r="F47" s="20">
        <v>109</v>
      </c>
      <c r="G47" s="20">
        <v>107</v>
      </c>
      <c r="H47" s="20">
        <v>106</v>
      </c>
      <c r="I47" s="20">
        <v>107</v>
      </c>
      <c r="J47" s="20">
        <v>106</v>
      </c>
      <c r="K47" s="20">
        <v>108</v>
      </c>
      <c r="L47" s="20">
        <v>109</v>
      </c>
      <c r="M47" s="20">
        <v>111</v>
      </c>
      <c r="N47" s="20">
        <v>109</v>
      </c>
      <c r="O47" s="20">
        <v>105</v>
      </c>
      <c r="P47" s="20">
        <v>107</v>
      </c>
      <c r="Q47" s="20">
        <v>106</v>
      </c>
      <c r="R47" s="20">
        <v>109</v>
      </c>
      <c r="S47" s="20">
        <v>111</v>
      </c>
      <c r="T47" s="20">
        <v>112</v>
      </c>
      <c r="U47" s="20">
        <v>113</v>
      </c>
      <c r="V47" s="20">
        <v>111</v>
      </c>
      <c r="W47" s="20">
        <v>113</v>
      </c>
      <c r="X47" s="20">
        <v>113</v>
      </c>
      <c r="Y47" s="20">
        <v>114</v>
      </c>
      <c r="Z47" s="20">
        <v>114</v>
      </c>
    </row>
    <row r="48" spans="1:26" ht="19.5" customHeight="1">
      <c r="A48" s="23">
        <v>328</v>
      </c>
      <c r="B48" s="18" t="s">
        <v>64</v>
      </c>
      <c r="C48" s="20">
        <v>15</v>
      </c>
      <c r="D48" s="20">
        <v>15</v>
      </c>
      <c r="E48" s="20">
        <v>15</v>
      </c>
      <c r="F48" s="20">
        <v>15</v>
      </c>
      <c r="G48" s="20">
        <v>15</v>
      </c>
      <c r="H48" s="20">
        <v>15</v>
      </c>
      <c r="I48" s="20">
        <v>15</v>
      </c>
      <c r="J48" s="20">
        <v>15</v>
      </c>
      <c r="K48" s="20">
        <v>15</v>
      </c>
      <c r="L48" s="20">
        <v>15</v>
      </c>
      <c r="M48" s="20">
        <v>15</v>
      </c>
      <c r="N48" s="20">
        <v>15</v>
      </c>
      <c r="O48" s="20">
        <v>14</v>
      </c>
      <c r="P48" s="20">
        <v>14</v>
      </c>
      <c r="Q48" s="20">
        <v>14</v>
      </c>
      <c r="R48" s="20">
        <v>14</v>
      </c>
      <c r="S48" s="20">
        <v>14</v>
      </c>
      <c r="T48" s="20">
        <v>14</v>
      </c>
      <c r="U48" s="20">
        <v>14</v>
      </c>
      <c r="V48" s="20">
        <v>14</v>
      </c>
      <c r="W48" s="20">
        <v>14</v>
      </c>
      <c r="X48" s="20">
        <v>14</v>
      </c>
      <c r="Y48" s="20">
        <v>14</v>
      </c>
      <c r="Z48" s="20">
        <v>14</v>
      </c>
    </row>
    <row r="49" spans="1:26" ht="19.5" customHeight="1">
      <c r="A49" s="23">
        <v>329</v>
      </c>
      <c r="B49" s="18" t="s">
        <v>57</v>
      </c>
      <c r="C49" s="20">
        <v>21</v>
      </c>
      <c r="D49" s="20">
        <v>21</v>
      </c>
      <c r="E49" s="20">
        <v>21</v>
      </c>
      <c r="F49" s="20">
        <v>21</v>
      </c>
      <c r="G49" s="20">
        <v>21</v>
      </c>
      <c r="H49" s="20">
        <v>21</v>
      </c>
      <c r="I49" s="20">
        <v>21</v>
      </c>
      <c r="J49" s="20">
        <v>21</v>
      </c>
      <c r="K49" s="20">
        <v>21</v>
      </c>
      <c r="L49" s="20">
        <v>21</v>
      </c>
      <c r="M49" s="20">
        <v>21</v>
      </c>
      <c r="N49" s="20">
        <v>21</v>
      </c>
      <c r="O49" s="20">
        <v>21</v>
      </c>
      <c r="P49" s="20">
        <v>21</v>
      </c>
      <c r="Q49" s="20">
        <v>21</v>
      </c>
      <c r="R49" s="20">
        <v>21</v>
      </c>
      <c r="S49" s="20">
        <v>21</v>
      </c>
      <c r="T49" s="20">
        <v>22</v>
      </c>
      <c r="U49" s="20">
        <v>21</v>
      </c>
      <c r="V49" s="20">
        <v>21</v>
      </c>
      <c r="W49" s="20">
        <v>21</v>
      </c>
      <c r="X49" s="20">
        <v>21</v>
      </c>
      <c r="Y49" s="20">
        <v>21</v>
      </c>
      <c r="Z49" s="20">
        <v>21</v>
      </c>
    </row>
    <row r="50" spans="1:26" ht="19.5" customHeight="1">
      <c r="A50" s="23">
        <v>402</v>
      </c>
      <c r="B50" s="18" t="s">
        <v>263</v>
      </c>
      <c r="C50" s="20">
        <v>1</v>
      </c>
      <c r="D50" s="20">
        <v>1</v>
      </c>
      <c r="E50" s="20">
        <v>1</v>
      </c>
      <c r="F50" s="20">
        <v>1</v>
      </c>
      <c r="G50" s="20">
        <v>1</v>
      </c>
      <c r="H50" s="20">
        <v>1</v>
      </c>
      <c r="I50" s="20">
        <v>1</v>
      </c>
      <c r="J50" s="20">
        <v>1</v>
      </c>
      <c r="K50" s="20">
        <v>1</v>
      </c>
      <c r="L50" s="20">
        <v>1</v>
      </c>
      <c r="M50" s="20">
        <v>1</v>
      </c>
      <c r="N50" s="20">
        <v>1</v>
      </c>
      <c r="O50" s="20">
        <v>1</v>
      </c>
      <c r="P50" s="20">
        <v>1</v>
      </c>
      <c r="Q50" s="20">
        <v>1</v>
      </c>
      <c r="R50" s="20">
        <v>1</v>
      </c>
      <c r="S50" s="20">
        <v>1</v>
      </c>
      <c r="T50" s="20">
        <v>1</v>
      </c>
      <c r="U50" s="20">
        <v>1</v>
      </c>
      <c r="V50" s="20">
        <v>1</v>
      </c>
      <c r="W50" s="20">
        <v>1</v>
      </c>
      <c r="X50" s="20">
        <v>1</v>
      </c>
      <c r="Y50" s="20">
        <v>1</v>
      </c>
      <c r="Z50" s="20">
        <v>1</v>
      </c>
    </row>
    <row r="51" spans="1:26" ht="19.5" customHeight="1">
      <c r="A51" s="23">
        <v>406</v>
      </c>
      <c r="B51" s="18" t="s">
        <v>81</v>
      </c>
      <c r="C51" s="20">
        <v>45</v>
      </c>
      <c r="D51" s="20">
        <v>45</v>
      </c>
      <c r="E51" s="20">
        <v>45</v>
      </c>
      <c r="F51" s="20">
        <v>45</v>
      </c>
      <c r="G51" s="20">
        <v>44</v>
      </c>
      <c r="H51" s="20">
        <v>43</v>
      </c>
      <c r="I51" s="20">
        <v>43</v>
      </c>
      <c r="J51" s="20">
        <v>43</v>
      </c>
      <c r="K51" s="20">
        <v>43</v>
      </c>
      <c r="L51" s="20">
        <v>43</v>
      </c>
      <c r="M51" s="20">
        <v>43</v>
      </c>
      <c r="N51" s="20">
        <v>43</v>
      </c>
      <c r="O51" s="20">
        <v>43</v>
      </c>
      <c r="P51" s="20">
        <v>43</v>
      </c>
      <c r="Q51" s="20">
        <v>43</v>
      </c>
      <c r="R51" s="20">
        <v>43</v>
      </c>
      <c r="S51" s="20">
        <v>43</v>
      </c>
      <c r="T51" s="20">
        <v>43</v>
      </c>
      <c r="U51" s="20">
        <v>42</v>
      </c>
      <c r="V51" s="20">
        <v>42</v>
      </c>
      <c r="W51" s="20">
        <v>42</v>
      </c>
      <c r="X51" s="20">
        <v>42</v>
      </c>
      <c r="Y51" s="20">
        <v>40</v>
      </c>
      <c r="Z51" s="20">
        <v>41</v>
      </c>
    </row>
    <row r="52" spans="1:26" ht="19.5" customHeight="1">
      <c r="A52" s="23">
        <v>407</v>
      </c>
      <c r="B52" s="18" t="s">
        <v>70</v>
      </c>
      <c r="C52" s="20">
        <v>9</v>
      </c>
      <c r="D52" s="20">
        <v>9</v>
      </c>
      <c r="E52" s="20">
        <v>9</v>
      </c>
      <c r="F52" s="20">
        <v>9</v>
      </c>
      <c r="G52" s="20">
        <v>9</v>
      </c>
      <c r="H52" s="20">
        <v>9</v>
      </c>
      <c r="I52" s="20">
        <v>9</v>
      </c>
      <c r="J52" s="20">
        <v>9</v>
      </c>
      <c r="K52" s="20">
        <v>9</v>
      </c>
      <c r="L52" s="20">
        <v>9</v>
      </c>
      <c r="M52" s="20">
        <v>9</v>
      </c>
      <c r="N52" s="20">
        <v>9</v>
      </c>
      <c r="O52" s="20">
        <v>9</v>
      </c>
      <c r="P52" s="20">
        <v>9</v>
      </c>
      <c r="Q52" s="20">
        <v>9</v>
      </c>
      <c r="R52" s="20">
        <v>9</v>
      </c>
      <c r="S52" s="20">
        <v>9</v>
      </c>
      <c r="T52" s="20">
        <v>9</v>
      </c>
      <c r="U52" s="20">
        <v>9</v>
      </c>
      <c r="V52" s="20">
        <v>9</v>
      </c>
      <c r="W52" s="20">
        <v>9</v>
      </c>
      <c r="X52" s="20">
        <v>9</v>
      </c>
      <c r="Y52" s="20">
        <v>9</v>
      </c>
      <c r="Z52" s="20">
        <v>9</v>
      </c>
    </row>
    <row r="53" spans="1:26" ht="19.5" customHeight="1">
      <c r="A53" s="23">
        <v>408</v>
      </c>
      <c r="B53" s="18" t="s">
        <v>69</v>
      </c>
      <c r="C53" s="20">
        <v>4</v>
      </c>
      <c r="D53" s="20">
        <v>4</v>
      </c>
      <c r="E53" s="20">
        <v>4</v>
      </c>
      <c r="F53" s="20">
        <v>4</v>
      </c>
      <c r="G53" s="20">
        <v>4</v>
      </c>
      <c r="H53" s="20">
        <v>4</v>
      </c>
      <c r="I53" s="20">
        <v>4</v>
      </c>
      <c r="J53" s="20">
        <v>4</v>
      </c>
      <c r="K53" s="20">
        <v>4</v>
      </c>
      <c r="L53" s="20">
        <v>4</v>
      </c>
      <c r="M53" s="20">
        <v>4</v>
      </c>
      <c r="N53" s="20">
        <v>4</v>
      </c>
      <c r="O53" s="20">
        <v>4</v>
      </c>
      <c r="P53" s="20">
        <v>4</v>
      </c>
      <c r="Q53" s="20">
        <v>4</v>
      </c>
      <c r="R53" s="20">
        <v>4</v>
      </c>
      <c r="S53" s="20">
        <v>4</v>
      </c>
      <c r="T53" s="20">
        <v>4</v>
      </c>
      <c r="U53" s="20">
        <v>4</v>
      </c>
      <c r="V53" s="20">
        <v>4</v>
      </c>
      <c r="W53" s="20">
        <v>4</v>
      </c>
      <c r="X53" s="20">
        <v>4</v>
      </c>
      <c r="Y53" s="20">
        <v>4</v>
      </c>
      <c r="Z53" s="20">
        <v>4</v>
      </c>
    </row>
    <row r="54" spans="1:26" ht="19.5" customHeight="1">
      <c r="A54" s="23">
        <v>409</v>
      </c>
      <c r="B54" s="18" t="s">
        <v>83</v>
      </c>
      <c r="C54" s="20">
        <v>6</v>
      </c>
      <c r="D54" s="20">
        <v>6</v>
      </c>
      <c r="E54" s="20">
        <v>6</v>
      </c>
      <c r="F54" s="20">
        <v>6</v>
      </c>
      <c r="G54" s="20">
        <v>6</v>
      </c>
      <c r="H54" s="20">
        <v>6</v>
      </c>
      <c r="I54" s="20">
        <v>6</v>
      </c>
      <c r="J54" s="20">
        <v>6</v>
      </c>
      <c r="K54" s="20">
        <v>6</v>
      </c>
      <c r="L54" s="20">
        <v>6</v>
      </c>
      <c r="M54" s="20">
        <v>6</v>
      </c>
      <c r="N54" s="20">
        <v>6</v>
      </c>
      <c r="O54" s="20">
        <v>6</v>
      </c>
      <c r="P54" s="20">
        <v>6</v>
      </c>
      <c r="Q54" s="20">
        <v>6</v>
      </c>
      <c r="R54" s="20">
        <v>6</v>
      </c>
      <c r="S54" s="20">
        <v>6</v>
      </c>
      <c r="T54" s="20">
        <v>6</v>
      </c>
      <c r="U54" s="20">
        <v>6</v>
      </c>
      <c r="V54" s="20">
        <v>6</v>
      </c>
      <c r="W54" s="20">
        <v>6</v>
      </c>
      <c r="X54" s="20">
        <v>6</v>
      </c>
      <c r="Y54" s="20">
        <v>6</v>
      </c>
      <c r="Z54" s="20">
        <v>6</v>
      </c>
    </row>
    <row r="55" spans="1:26" ht="19.5" customHeight="1">
      <c r="A55" s="23">
        <v>410</v>
      </c>
      <c r="B55" s="18" t="s">
        <v>73</v>
      </c>
      <c r="C55" s="20">
        <v>16</v>
      </c>
      <c r="D55" s="20">
        <v>16</v>
      </c>
      <c r="E55" s="20">
        <v>17</v>
      </c>
      <c r="F55" s="20">
        <v>17</v>
      </c>
      <c r="G55" s="20">
        <v>17</v>
      </c>
      <c r="H55" s="20">
        <v>17</v>
      </c>
      <c r="I55" s="20">
        <v>17</v>
      </c>
      <c r="J55" s="20">
        <v>17</v>
      </c>
      <c r="K55" s="20">
        <v>17</v>
      </c>
      <c r="L55" s="20">
        <v>17</v>
      </c>
      <c r="M55" s="20">
        <v>17</v>
      </c>
      <c r="N55" s="20">
        <v>17</v>
      </c>
      <c r="O55" s="20">
        <v>17</v>
      </c>
      <c r="P55" s="20">
        <v>16</v>
      </c>
      <c r="Q55" s="20">
        <v>16</v>
      </c>
      <c r="R55" s="20">
        <v>16</v>
      </c>
      <c r="S55" s="20">
        <v>16</v>
      </c>
      <c r="T55" s="20">
        <v>16</v>
      </c>
      <c r="U55" s="20">
        <v>16</v>
      </c>
      <c r="V55" s="20">
        <v>16</v>
      </c>
      <c r="W55" s="20">
        <v>16</v>
      </c>
      <c r="X55" s="20">
        <v>16</v>
      </c>
      <c r="Y55" s="20">
        <v>16</v>
      </c>
      <c r="Z55" s="20">
        <v>16</v>
      </c>
    </row>
    <row r="56" spans="1:26" ht="19.5" customHeight="1">
      <c r="A56" s="23">
        <v>411</v>
      </c>
      <c r="B56" s="18" t="s">
        <v>76</v>
      </c>
      <c r="C56" s="20">
        <v>4</v>
      </c>
      <c r="D56" s="20">
        <v>4</v>
      </c>
      <c r="E56" s="20">
        <v>4</v>
      </c>
      <c r="F56" s="20">
        <v>4</v>
      </c>
      <c r="G56" s="20">
        <v>4</v>
      </c>
      <c r="H56" s="20">
        <v>4</v>
      </c>
      <c r="I56" s="20">
        <v>4</v>
      </c>
      <c r="J56" s="20">
        <v>4</v>
      </c>
      <c r="K56" s="20">
        <v>4</v>
      </c>
      <c r="L56" s="20">
        <v>4</v>
      </c>
      <c r="M56" s="20">
        <v>4</v>
      </c>
      <c r="N56" s="20">
        <v>4</v>
      </c>
      <c r="O56" s="20">
        <v>4</v>
      </c>
      <c r="P56" s="20">
        <v>4</v>
      </c>
      <c r="Q56" s="20">
        <v>4</v>
      </c>
      <c r="R56" s="20">
        <v>4</v>
      </c>
      <c r="S56" s="20">
        <v>4</v>
      </c>
      <c r="T56" s="20">
        <v>4</v>
      </c>
      <c r="U56" s="20">
        <v>4</v>
      </c>
      <c r="V56" s="20">
        <v>4</v>
      </c>
      <c r="W56" s="20">
        <v>4</v>
      </c>
      <c r="X56" s="20">
        <v>4</v>
      </c>
      <c r="Y56" s="20">
        <v>4</v>
      </c>
      <c r="Z56" s="20">
        <v>4</v>
      </c>
    </row>
    <row r="57" spans="1:26" ht="19.5" customHeight="1">
      <c r="A57" s="23">
        <v>412</v>
      </c>
      <c r="B57" s="18" t="s">
        <v>79</v>
      </c>
      <c r="C57" s="20">
        <v>28</v>
      </c>
      <c r="D57" s="20">
        <v>28</v>
      </c>
      <c r="E57" s="20">
        <v>28</v>
      </c>
      <c r="F57" s="20">
        <v>28</v>
      </c>
      <c r="G57" s="20">
        <v>28</v>
      </c>
      <c r="H57" s="20">
        <v>27</v>
      </c>
      <c r="I57" s="20">
        <v>28</v>
      </c>
      <c r="J57" s="20">
        <v>28</v>
      </c>
      <c r="K57" s="20">
        <v>29</v>
      </c>
      <c r="L57" s="20">
        <v>29</v>
      </c>
      <c r="M57" s="20">
        <v>30</v>
      </c>
      <c r="N57" s="20">
        <v>29</v>
      </c>
      <c r="O57" s="20">
        <v>29</v>
      </c>
      <c r="P57" s="20">
        <v>29</v>
      </c>
      <c r="Q57" s="20">
        <v>29</v>
      </c>
      <c r="R57" s="20">
        <v>29</v>
      </c>
      <c r="S57" s="20">
        <v>29</v>
      </c>
      <c r="T57" s="20">
        <v>29</v>
      </c>
      <c r="U57" s="20">
        <v>29</v>
      </c>
      <c r="V57" s="20">
        <v>29</v>
      </c>
      <c r="W57" s="20">
        <v>29</v>
      </c>
      <c r="X57" s="20">
        <v>29</v>
      </c>
      <c r="Y57" s="20">
        <v>29</v>
      </c>
      <c r="Z57" s="20">
        <v>29</v>
      </c>
    </row>
    <row r="58" spans="1:26" ht="19.5" customHeight="1">
      <c r="A58" s="23">
        <v>413</v>
      </c>
      <c r="B58" s="18" t="s">
        <v>78</v>
      </c>
      <c r="C58" s="20">
        <v>9</v>
      </c>
      <c r="D58" s="20">
        <v>9</v>
      </c>
      <c r="E58" s="20">
        <v>9</v>
      </c>
      <c r="F58" s="20">
        <v>9</v>
      </c>
      <c r="G58" s="20">
        <v>9</v>
      </c>
      <c r="H58" s="20">
        <v>9</v>
      </c>
      <c r="I58" s="20">
        <v>9</v>
      </c>
      <c r="J58" s="20">
        <v>9</v>
      </c>
      <c r="K58" s="20">
        <v>9</v>
      </c>
      <c r="L58" s="20">
        <v>9</v>
      </c>
      <c r="M58" s="20">
        <v>9</v>
      </c>
      <c r="N58" s="20">
        <v>9</v>
      </c>
      <c r="O58" s="20">
        <v>9</v>
      </c>
      <c r="P58" s="20">
        <v>9</v>
      </c>
      <c r="Q58" s="20">
        <v>9</v>
      </c>
      <c r="R58" s="20">
        <v>9</v>
      </c>
      <c r="S58" s="20">
        <v>9</v>
      </c>
      <c r="T58" s="20">
        <v>9</v>
      </c>
      <c r="U58" s="20">
        <v>9</v>
      </c>
      <c r="V58" s="20">
        <v>9</v>
      </c>
      <c r="W58" s="20">
        <v>9</v>
      </c>
      <c r="X58" s="20">
        <v>9</v>
      </c>
      <c r="Y58" s="20">
        <v>9</v>
      </c>
      <c r="Z58" s="20">
        <v>9</v>
      </c>
    </row>
    <row r="59" spans="1:26" ht="19.5" customHeight="1">
      <c r="A59" s="23">
        <v>414</v>
      </c>
      <c r="B59" s="18" t="s">
        <v>67</v>
      </c>
      <c r="C59" s="20">
        <v>20</v>
      </c>
      <c r="D59" s="20">
        <v>20</v>
      </c>
      <c r="E59" s="20">
        <v>20</v>
      </c>
      <c r="F59" s="20">
        <v>20</v>
      </c>
      <c r="G59" s="20">
        <v>20</v>
      </c>
      <c r="H59" s="20">
        <v>20</v>
      </c>
      <c r="I59" s="20">
        <v>20</v>
      </c>
      <c r="J59" s="20">
        <v>20</v>
      </c>
      <c r="K59" s="20">
        <v>20</v>
      </c>
      <c r="L59" s="20">
        <v>20</v>
      </c>
      <c r="M59" s="20">
        <v>20</v>
      </c>
      <c r="N59" s="20">
        <v>20</v>
      </c>
      <c r="O59" s="20">
        <v>20</v>
      </c>
      <c r="P59" s="20">
        <v>20</v>
      </c>
      <c r="Q59" s="20">
        <v>20</v>
      </c>
      <c r="R59" s="20">
        <v>21</v>
      </c>
      <c r="S59" s="20">
        <v>21</v>
      </c>
      <c r="T59" s="20">
        <v>21</v>
      </c>
      <c r="U59" s="20">
        <v>21</v>
      </c>
      <c r="V59" s="20">
        <v>21</v>
      </c>
      <c r="W59" s="20">
        <v>21</v>
      </c>
      <c r="X59" s="20">
        <v>20</v>
      </c>
      <c r="Y59" s="20">
        <v>20</v>
      </c>
      <c r="Z59" s="20">
        <v>20</v>
      </c>
    </row>
    <row r="60" spans="1:26" ht="19.5" customHeight="1">
      <c r="A60" s="23">
        <v>415</v>
      </c>
      <c r="B60" s="18" t="s">
        <v>80</v>
      </c>
      <c r="C60" s="20">
        <v>20</v>
      </c>
      <c r="D60" s="20">
        <v>20</v>
      </c>
      <c r="E60" s="20">
        <v>20</v>
      </c>
      <c r="F60" s="20">
        <v>20</v>
      </c>
      <c r="G60" s="20">
        <v>20</v>
      </c>
      <c r="H60" s="20">
        <v>20</v>
      </c>
      <c r="I60" s="20">
        <v>20</v>
      </c>
      <c r="J60" s="20">
        <v>20</v>
      </c>
      <c r="K60" s="20">
        <v>20</v>
      </c>
      <c r="L60" s="20">
        <v>20</v>
      </c>
      <c r="M60" s="20">
        <v>20</v>
      </c>
      <c r="N60" s="20">
        <v>20</v>
      </c>
      <c r="O60" s="20">
        <v>20</v>
      </c>
      <c r="P60" s="20">
        <v>20</v>
      </c>
      <c r="Q60" s="20">
        <v>21</v>
      </c>
      <c r="R60" s="20">
        <v>22</v>
      </c>
      <c r="S60" s="20">
        <v>22</v>
      </c>
      <c r="T60" s="20">
        <v>21</v>
      </c>
      <c r="U60" s="20">
        <v>21</v>
      </c>
      <c r="V60" s="20">
        <v>21</v>
      </c>
      <c r="W60" s="20">
        <v>21</v>
      </c>
      <c r="X60" s="20">
        <v>21</v>
      </c>
      <c r="Y60" s="20">
        <v>21</v>
      </c>
      <c r="Z60" s="20">
        <v>21</v>
      </c>
    </row>
    <row r="61" spans="1:26" ht="19.5" customHeight="1">
      <c r="A61" s="23">
        <v>416</v>
      </c>
      <c r="B61" s="18" t="s">
        <v>74</v>
      </c>
      <c r="C61" s="20">
        <v>9</v>
      </c>
      <c r="D61" s="20">
        <v>9</v>
      </c>
      <c r="E61" s="20">
        <v>9</v>
      </c>
      <c r="F61" s="20">
        <v>9</v>
      </c>
      <c r="G61" s="20">
        <v>9</v>
      </c>
      <c r="H61" s="20">
        <v>9</v>
      </c>
      <c r="I61" s="20">
        <v>9</v>
      </c>
      <c r="J61" s="20">
        <v>9</v>
      </c>
      <c r="K61" s="20">
        <v>9</v>
      </c>
      <c r="L61" s="20">
        <v>10</v>
      </c>
      <c r="M61" s="20">
        <v>10</v>
      </c>
      <c r="N61" s="20">
        <v>10</v>
      </c>
      <c r="O61" s="20">
        <v>10</v>
      </c>
      <c r="P61" s="20">
        <v>10</v>
      </c>
      <c r="Q61" s="20">
        <v>10</v>
      </c>
      <c r="R61" s="20">
        <v>10</v>
      </c>
      <c r="S61" s="20">
        <v>10</v>
      </c>
      <c r="T61" s="20">
        <v>10</v>
      </c>
      <c r="U61" s="20">
        <v>10</v>
      </c>
      <c r="V61" s="20">
        <v>10</v>
      </c>
      <c r="W61" s="20">
        <v>10</v>
      </c>
      <c r="X61" s="20">
        <v>10</v>
      </c>
      <c r="Y61" s="20">
        <v>10</v>
      </c>
      <c r="Z61" s="20">
        <v>10</v>
      </c>
    </row>
    <row r="62" spans="1:26" ht="19.5" customHeight="1">
      <c r="A62" s="23">
        <v>417</v>
      </c>
      <c r="B62" s="18" t="s">
        <v>75</v>
      </c>
      <c r="C62" s="20">
        <v>7</v>
      </c>
      <c r="D62" s="20">
        <v>7</v>
      </c>
      <c r="E62" s="20">
        <v>7</v>
      </c>
      <c r="F62" s="20">
        <v>7</v>
      </c>
      <c r="G62" s="20">
        <v>7</v>
      </c>
      <c r="H62" s="20">
        <v>7</v>
      </c>
      <c r="I62" s="20">
        <v>7</v>
      </c>
      <c r="J62" s="20">
        <v>7</v>
      </c>
      <c r="K62" s="20">
        <v>7</v>
      </c>
      <c r="L62" s="20">
        <v>7</v>
      </c>
      <c r="M62" s="20">
        <v>7</v>
      </c>
      <c r="N62" s="20">
        <v>7</v>
      </c>
      <c r="O62" s="20">
        <v>7</v>
      </c>
      <c r="P62" s="20">
        <v>7</v>
      </c>
      <c r="Q62" s="20">
        <v>7</v>
      </c>
      <c r="R62" s="20">
        <v>7</v>
      </c>
      <c r="S62" s="20">
        <v>7</v>
      </c>
      <c r="T62" s="20">
        <v>7</v>
      </c>
      <c r="U62" s="20">
        <v>7</v>
      </c>
      <c r="V62" s="20">
        <v>7</v>
      </c>
      <c r="W62" s="20">
        <v>7</v>
      </c>
      <c r="X62" s="20">
        <v>7</v>
      </c>
      <c r="Y62" s="20">
        <v>7</v>
      </c>
      <c r="Z62" s="20">
        <v>7</v>
      </c>
    </row>
    <row r="63" spans="1:26" ht="19.5" customHeight="1">
      <c r="A63" s="23">
        <v>418</v>
      </c>
      <c r="B63" s="18" t="s">
        <v>68</v>
      </c>
      <c r="C63" s="20">
        <v>4</v>
      </c>
      <c r="D63" s="20">
        <v>4</v>
      </c>
      <c r="E63" s="20">
        <v>4</v>
      </c>
      <c r="F63" s="20">
        <v>4</v>
      </c>
      <c r="G63" s="20">
        <v>4</v>
      </c>
      <c r="H63" s="20">
        <v>4</v>
      </c>
      <c r="I63" s="20">
        <v>4</v>
      </c>
      <c r="J63" s="20">
        <v>4</v>
      </c>
      <c r="K63" s="20">
        <v>4</v>
      </c>
      <c r="L63" s="20">
        <v>4</v>
      </c>
      <c r="M63" s="20">
        <v>4</v>
      </c>
      <c r="N63" s="20">
        <v>4</v>
      </c>
      <c r="O63" s="20">
        <v>4</v>
      </c>
      <c r="P63" s="20">
        <v>4</v>
      </c>
      <c r="Q63" s="20">
        <v>4</v>
      </c>
      <c r="R63" s="20">
        <v>4</v>
      </c>
      <c r="S63" s="20">
        <v>4</v>
      </c>
      <c r="T63" s="20">
        <v>4</v>
      </c>
      <c r="U63" s="20">
        <v>4</v>
      </c>
      <c r="V63" s="20">
        <v>4</v>
      </c>
      <c r="W63" s="20">
        <v>4</v>
      </c>
      <c r="X63" s="20">
        <v>4</v>
      </c>
      <c r="Y63" s="20">
        <v>4</v>
      </c>
      <c r="Z63" s="20">
        <v>4</v>
      </c>
    </row>
    <row r="64" spans="1:26" ht="19.5" customHeight="1">
      <c r="A64" s="23">
        <v>419</v>
      </c>
      <c r="B64" s="18" t="s">
        <v>82</v>
      </c>
      <c r="C64" s="20">
        <v>6</v>
      </c>
      <c r="D64" s="20">
        <v>6</v>
      </c>
      <c r="E64" s="20">
        <v>6</v>
      </c>
      <c r="F64" s="20">
        <v>6</v>
      </c>
      <c r="G64" s="20">
        <v>6</v>
      </c>
      <c r="H64" s="20">
        <v>6</v>
      </c>
      <c r="I64" s="20">
        <v>6</v>
      </c>
      <c r="J64" s="20">
        <v>6</v>
      </c>
      <c r="K64" s="20">
        <v>6</v>
      </c>
      <c r="L64" s="20">
        <v>6</v>
      </c>
      <c r="M64" s="20">
        <v>6</v>
      </c>
      <c r="N64" s="20">
        <v>6</v>
      </c>
      <c r="O64" s="20">
        <v>6</v>
      </c>
      <c r="P64" s="20">
        <v>6</v>
      </c>
      <c r="Q64" s="20">
        <v>6</v>
      </c>
      <c r="R64" s="20">
        <v>6</v>
      </c>
      <c r="S64" s="20">
        <v>6</v>
      </c>
      <c r="T64" s="20">
        <v>6</v>
      </c>
      <c r="U64" s="20">
        <v>6</v>
      </c>
      <c r="V64" s="20">
        <v>6</v>
      </c>
      <c r="W64" s="20">
        <v>6</v>
      </c>
      <c r="X64" s="20">
        <v>6</v>
      </c>
      <c r="Y64" s="20">
        <v>6</v>
      </c>
      <c r="Z64" s="20">
        <v>6</v>
      </c>
    </row>
    <row r="65" spans="1:26" ht="19.5" customHeight="1">
      <c r="A65" s="23">
        <v>420</v>
      </c>
      <c r="B65" s="18" t="s">
        <v>77</v>
      </c>
      <c r="C65" s="20">
        <v>12</v>
      </c>
      <c r="D65" s="20">
        <v>12</v>
      </c>
      <c r="E65" s="20">
        <v>12</v>
      </c>
      <c r="F65" s="20">
        <v>12</v>
      </c>
      <c r="G65" s="20">
        <v>12</v>
      </c>
      <c r="H65" s="20">
        <v>12</v>
      </c>
      <c r="I65" s="20">
        <v>12</v>
      </c>
      <c r="J65" s="20">
        <v>12</v>
      </c>
      <c r="K65" s="20">
        <v>12</v>
      </c>
      <c r="L65" s="20">
        <v>12</v>
      </c>
      <c r="M65" s="20">
        <v>12</v>
      </c>
      <c r="N65" s="20">
        <v>12</v>
      </c>
      <c r="O65" s="20">
        <v>13</v>
      </c>
      <c r="P65" s="20">
        <v>14</v>
      </c>
      <c r="Q65" s="20">
        <v>14</v>
      </c>
      <c r="R65" s="20">
        <v>14</v>
      </c>
      <c r="S65" s="20">
        <v>14</v>
      </c>
      <c r="T65" s="20">
        <v>14</v>
      </c>
      <c r="U65" s="20">
        <v>14</v>
      </c>
      <c r="V65" s="20">
        <v>14</v>
      </c>
      <c r="W65" s="20">
        <v>14</v>
      </c>
      <c r="X65" s="20">
        <v>14</v>
      </c>
      <c r="Y65" s="20">
        <v>14</v>
      </c>
      <c r="Z65" s="20">
        <v>14</v>
      </c>
    </row>
    <row r="66" spans="1:26" ht="19.5" customHeight="1">
      <c r="A66" s="23">
        <v>421</v>
      </c>
      <c r="B66" s="18" t="s">
        <v>72</v>
      </c>
      <c r="C66" s="20">
        <v>5</v>
      </c>
      <c r="D66" s="20">
        <v>5</v>
      </c>
      <c r="E66" s="20">
        <v>5</v>
      </c>
      <c r="F66" s="20">
        <v>5</v>
      </c>
      <c r="G66" s="20">
        <v>5</v>
      </c>
      <c r="H66" s="20">
        <v>5</v>
      </c>
      <c r="I66" s="20">
        <v>5</v>
      </c>
      <c r="J66" s="20">
        <v>5</v>
      </c>
      <c r="K66" s="20">
        <v>5</v>
      </c>
      <c r="L66" s="20">
        <v>5</v>
      </c>
      <c r="M66" s="20">
        <v>5</v>
      </c>
      <c r="N66" s="20">
        <v>5</v>
      </c>
      <c r="O66" s="20">
        <v>5</v>
      </c>
      <c r="P66" s="20">
        <v>5</v>
      </c>
      <c r="Q66" s="20">
        <v>5</v>
      </c>
      <c r="R66" s="20">
        <v>5</v>
      </c>
      <c r="S66" s="20">
        <v>5</v>
      </c>
      <c r="T66" s="20">
        <v>5</v>
      </c>
      <c r="U66" s="20">
        <v>5</v>
      </c>
      <c r="V66" s="20">
        <v>5</v>
      </c>
      <c r="W66" s="20">
        <v>5</v>
      </c>
      <c r="X66" s="20">
        <v>5</v>
      </c>
      <c r="Y66" s="20">
        <v>5</v>
      </c>
      <c r="Z66" s="20">
        <v>5</v>
      </c>
    </row>
    <row r="67" spans="1:26" ht="19.5" customHeight="1">
      <c r="A67" s="23">
        <v>422</v>
      </c>
      <c r="B67" s="18" t="s">
        <v>71</v>
      </c>
      <c r="C67" s="20">
        <v>5</v>
      </c>
      <c r="D67" s="20">
        <v>5</v>
      </c>
      <c r="E67" s="20">
        <v>5</v>
      </c>
      <c r="F67" s="20">
        <v>5</v>
      </c>
      <c r="G67" s="20">
        <v>5</v>
      </c>
      <c r="H67" s="20">
        <v>5</v>
      </c>
      <c r="I67" s="20">
        <v>5</v>
      </c>
      <c r="J67" s="20">
        <v>5</v>
      </c>
      <c r="K67" s="20">
        <v>5</v>
      </c>
      <c r="L67" s="20">
        <v>5</v>
      </c>
      <c r="M67" s="20">
        <v>5</v>
      </c>
      <c r="N67" s="20">
        <v>5</v>
      </c>
      <c r="O67" s="20">
        <v>5</v>
      </c>
      <c r="P67" s="20">
        <v>5</v>
      </c>
      <c r="Q67" s="20">
        <v>5</v>
      </c>
      <c r="R67" s="20">
        <v>4</v>
      </c>
      <c r="S67" s="20">
        <v>4</v>
      </c>
      <c r="T67" s="20">
        <v>4</v>
      </c>
      <c r="U67" s="20">
        <v>4</v>
      </c>
      <c r="V67" s="20">
        <v>4</v>
      </c>
      <c r="W67" s="20">
        <v>4</v>
      </c>
      <c r="X67" s="20">
        <v>4</v>
      </c>
      <c r="Y67" s="20">
        <v>4</v>
      </c>
      <c r="Z67" s="20">
        <v>4</v>
      </c>
    </row>
    <row r="68" spans="1:26" ht="19.5" customHeight="1">
      <c r="A68" s="23">
        <v>501</v>
      </c>
      <c r="B68" s="18" t="s">
        <v>100</v>
      </c>
      <c r="C68" s="20">
        <v>3</v>
      </c>
      <c r="D68" s="20">
        <v>3</v>
      </c>
      <c r="E68" s="20">
        <v>3</v>
      </c>
      <c r="F68" s="20">
        <v>3</v>
      </c>
      <c r="G68" s="20">
        <v>3</v>
      </c>
      <c r="H68" s="20">
        <v>3</v>
      </c>
      <c r="I68" s="20">
        <v>3</v>
      </c>
      <c r="J68" s="20">
        <v>3</v>
      </c>
      <c r="K68" s="20">
        <v>3</v>
      </c>
      <c r="L68" s="20">
        <v>3</v>
      </c>
      <c r="M68" s="20">
        <v>3</v>
      </c>
      <c r="N68" s="20">
        <v>3</v>
      </c>
      <c r="O68" s="20">
        <v>3</v>
      </c>
      <c r="P68" s="20">
        <v>3</v>
      </c>
      <c r="Q68" s="20">
        <v>3</v>
      </c>
      <c r="R68" s="20">
        <v>3</v>
      </c>
      <c r="S68" s="20">
        <v>3</v>
      </c>
      <c r="T68" s="20">
        <v>3</v>
      </c>
      <c r="U68" s="20">
        <v>3</v>
      </c>
      <c r="V68" s="20">
        <v>3</v>
      </c>
      <c r="W68" s="20">
        <v>3</v>
      </c>
      <c r="X68" s="20">
        <v>3</v>
      </c>
      <c r="Y68" s="20">
        <v>3</v>
      </c>
      <c r="Z68" s="20">
        <v>3</v>
      </c>
    </row>
    <row r="69" spans="1:26" ht="19.5" customHeight="1">
      <c r="A69" s="23">
        <v>502</v>
      </c>
      <c r="B69" s="18" t="s">
        <v>104</v>
      </c>
      <c r="C69" s="20">
        <v>44</v>
      </c>
      <c r="D69" s="20">
        <v>44</v>
      </c>
      <c r="E69" s="20">
        <v>44</v>
      </c>
      <c r="F69" s="20">
        <v>44</v>
      </c>
      <c r="G69" s="20">
        <v>44</v>
      </c>
      <c r="H69" s="20">
        <v>44</v>
      </c>
      <c r="I69" s="20">
        <v>44</v>
      </c>
      <c r="J69" s="20">
        <v>43</v>
      </c>
      <c r="K69" s="20">
        <v>43</v>
      </c>
      <c r="L69" s="20">
        <v>43</v>
      </c>
      <c r="M69" s="20">
        <v>43</v>
      </c>
      <c r="N69" s="20">
        <v>43</v>
      </c>
      <c r="O69" s="20">
        <v>43</v>
      </c>
      <c r="P69" s="20">
        <v>43</v>
      </c>
      <c r="Q69" s="20">
        <v>43</v>
      </c>
      <c r="R69" s="20">
        <v>43</v>
      </c>
      <c r="S69" s="20">
        <v>43</v>
      </c>
      <c r="T69" s="20">
        <v>43</v>
      </c>
      <c r="U69" s="20">
        <v>43</v>
      </c>
      <c r="V69" s="20">
        <v>43</v>
      </c>
      <c r="W69" s="20">
        <v>43</v>
      </c>
      <c r="X69" s="20">
        <v>43</v>
      </c>
      <c r="Y69" s="20">
        <v>43</v>
      </c>
      <c r="Z69" s="20">
        <v>43</v>
      </c>
    </row>
    <row r="70" spans="1:26" ht="19.5" customHeight="1">
      <c r="A70" s="23">
        <v>503</v>
      </c>
      <c r="B70" s="18" t="s">
        <v>89</v>
      </c>
      <c r="C70" s="20">
        <v>62</v>
      </c>
      <c r="D70" s="20">
        <v>62</v>
      </c>
      <c r="E70" s="20">
        <v>62</v>
      </c>
      <c r="F70" s="20">
        <v>62</v>
      </c>
      <c r="G70" s="20">
        <v>62</v>
      </c>
      <c r="H70" s="20">
        <v>62</v>
      </c>
      <c r="I70" s="20">
        <v>62</v>
      </c>
      <c r="J70" s="20">
        <v>62</v>
      </c>
      <c r="K70" s="20">
        <v>60</v>
      </c>
      <c r="L70" s="20">
        <v>60</v>
      </c>
      <c r="M70" s="20">
        <v>60</v>
      </c>
      <c r="N70" s="20">
        <v>60</v>
      </c>
      <c r="O70" s="20">
        <v>61</v>
      </c>
      <c r="P70" s="20">
        <v>61</v>
      </c>
      <c r="Q70" s="20">
        <v>61</v>
      </c>
      <c r="R70" s="20">
        <v>61</v>
      </c>
      <c r="S70" s="20">
        <v>61</v>
      </c>
      <c r="T70" s="20">
        <v>61</v>
      </c>
      <c r="U70" s="20">
        <v>61</v>
      </c>
      <c r="V70" s="20">
        <v>61</v>
      </c>
      <c r="W70" s="20">
        <v>61</v>
      </c>
      <c r="X70" s="20">
        <v>60</v>
      </c>
      <c r="Y70" s="20">
        <v>60</v>
      </c>
      <c r="Z70" s="20">
        <v>60</v>
      </c>
    </row>
    <row r="71" spans="1:26" ht="19.5" customHeight="1">
      <c r="A71" s="23">
        <v>504</v>
      </c>
      <c r="B71" s="18" t="s">
        <v>103</v>
      </c>
      <c r="C71" s="20">
        <v>3</v>
      </c>
      <c r="D71" s="20">
        <v>3</v>
      </c>
      <c r="E71" s="20">
        <v>3</v>
      </c>
      <c r="F71" s="20">
        <v>3</v>
      </c>
      <c r="G71" s="20">
        <v>4</v>
      </c>
      <c r="H71" s="20">
        <v>4</v>
      </c>
      <c r="I71" s="20">
        <v>4</v>
      </c>
      <c r="J71" s="20">
        <v>4</v>
      </c>
      <c r="K71" s="20">
        <v>4</v>
      </c>
      <c r="L71" s="20">
        <v>4</v>
      </c>
      <c r="M71" s="20">
        <v>4</v>
      </c>
      <c r="N71" s="20">
        <v>3</v>
      </c>
      <c r="O71" s="20">
        <v>3</v>
      </c>
      <c r="P71" s="20">
        <v>3</v>
      </c>
      <c r="Q71" s="20">
        <v>3</v>
      </c>
      <c r="R71" s="20">
        <v>3</v>
      </c>
      <c r="S71" s="20">
        <v>3</v>
      </c>
      <c r="T71" s="20">
        <v>3</v>
      </c>
      <c r="U71" s="20">
        <v>3</v>
      </c>
      <c r="V71" s="20">
        <v>3</v>
      </c>
      <c r="W71" s="20">
        <v>3</v>
      </c>
      <c r="X71" s="20">
        <v>3</v>
      </c>
      <c r="Y71" s="20">
        <v>3</v>
      </c>
      <c r="Z71" s="20">
        <v>3</v>
      </c>
    </row>
    <row r="72" spans="1:26" ht="19.5" customHeight="1">
      <c r="A72" s="23">
        <v>506</v>
      </c>
      <c r="B72" s="18" t="s">
        <v>102</v>
      </c>
      <c r="C72" s="20">
        <v>280</v>
      </c>
      <c r="D72" s="20">
        <v>280</v>
      </c>
      <c r="E72" s="20">
        <v>280</v>
      </c>
      <c r="F72" s="20">
        <v>280</v>
      </c>
      <c r="G72" s="20">
        <v>280</v>
      </c>
      <c r="H72" s="20">
        <v>280</v>
      </c>
      <c r="I72" s="20">
        <v>280</v>
      </c>
      <c r="J72" s="20">
        <v>279</v>
      </c>
      <c r="K72" s="20">
        <v>279</v>
      </c>
      <c r="L72" s="20">
        <v>278</v>
      </c>
      <c r="M72" s="20">
        <v>278</v>
      </c>
      <c r="N72" s="20">
        <v>279</v>
      </c>
      <c r="O72" s="20">
        <v>277</v>
      </c>
      <c r="P72" s="20">
        <v>277</v>
      </c>
      <c r="Q72" s="20">
        <v>277</v>
      </c>
      <c r="R72" s="20">
        <v>274</v>
      </c>
      <c r="S72" s="20">
        <v>274</v>
      </c>
      <c r="T72" s="20">
        <v>273</v>
      </c>
      <c r="U72" s="20">
        <v>271</v>
      </c>
      <c r="V72" s="20">
        <v>271</v>
      </c>
      <c r="W72" s="20">
        <v>271</v>
      </c>
      <c r="X72" s="20">
        <v>270</v>
      </c>
      <c r="Y72" s="20">
        <v>270</v>
      </c>
      <c r="Z72" s="20">
        <v>269</v>
      </c>
    </row>
    <row r="73" spans="1:26" ht="19.5" customHeight="1">
      <c r="A73" s="23">
        <v>507</v>
      </c>
      <c r="B73" s="18" t="s">
        <v>93</v>
      </c>
      <c r="C73" s="20">
        <v>55</v>
      </c>
      <c r="D73" s="20">
        <v>54</v>
      </c>
      <c r="E73" s="20">
        <v>54</v>
      </c>
      <c r="F73" s="20">
        <v>53</v>
      </c>
      <c r="G73" s="20">
        <v>51</v>
      </c>
      <c r="H73" s="20">
        <v>52</v>
      </c>
      <c r="I73" s="20">
        <v>52</v>
      </c>
      <c r="J73" s="20">
        <v>52</v>
      </c>
      <c r="K73" s="20">
        <v>52</v>
      </c>
      <c r="L73" s="20">
        <v>52</v>
      </c>
      <c r="M73" s="20">
        <v>52</v>
      </c>
      <c r="N73" s="20">
        <v>52</v>
      </c>
      <c r="O73" s="20">
        <v>51</v>
      </c>
      <c r="P73" s="20">
        <v>49</v>
      </c>
      <c r="Q73" s="20">
        <v>47</v>
      </c>
      <c r="R73" s="20">
        <v>47</v>
      </c>
      <c r="S73" s="20">
        <v>47</v>
      </c>
      <c r="T73" s="20">
        <v>47</v>
      </c>
      <c r="U73" s="20">
        <v>47</v>
      </c>
      <c r="V73" s="20">
        <v>47</v>
      </c>
      <c r="W73" s="20">
        <v>47</v>
      </c>
      <c r="X73" s="20">
        <v>47</v>
      </c>
      <c r="Y73" s="20">
        <v>49</v>
      </c>
      <c r="Z73" s="20">
        <v>49</v>
      </c>
    </row>
    <row r="74" spans="1:26" ht="19.5" customHeight="1">
      <c r="A74" s="23">
        <v>511</v>
      </c>
      <c r="B74" s="18" t="s">
        <v>90</v>
      </c>
      <c r="C74" s="20">
        <v>177</v>
      </c>
      <c r="D74" s="20">
        <v>178</v>
      </c>
      <c r="E74" s="20">
        <v>178</v>
      </c>
      <c r="F74" s="20">
        <v>178</v>
      </c>
      <c r="G74" s="20">
        <v>178</v>
      </c>
      <c r="H74" s="20">
        <v>177</v>
      </c>
      <c r="I74" s="20">
        <v>175</v>
      </c>
      <c r="J74" s="20">
        <v>174</v>
      </c>
      <c r="K74" s="20">
        <v>175</v>
      </c>
      <c r="L74" s="20">
        <v>176</v>
      </c>
      <c r="M74" s="20">
        <v>176</v>
      </c>
      <c r="N74" s="20">
        <v>175</v>
      </c>
      <c r="O74" s="20">
        <v>176</v>
      </c>
      <c r="P74" s="20">
        <v>176</v>
      </c>
      <c r="Q74" s="20">
        <v>176</v>
      </c>
      <c r="R74" s="20">
        <v>176</v>
      </c>
      <c r="S74" s="20">
        <v>176</v>
      </c>
      <c r="T74" s="20">
        <v>175</v>
      </c>
      <c r="U74" s="20">
        <v>175</v>
      </c>
      <c r="V74" s="20">
        <v>174</v>
      </c>
      <c r="W74" s="20">
        <v>174</v>
      </c>
      <c r="X74" s="20">
        <v>173</v>
      </c>
      <c r="Y74" s="20">
        <v>173</v>
      </c>
      <c r="Z74" s="20">
        <v>172</v>
      </c>
    </row>
    <row r="75" spans="1:26" ht="19.5" customHeight="1">
      <c r="A75" s="23">
        <v>512</v>
      </c>
      <c r="B75" s="18" t="s">
        <v>109</v>
      </c>
      <c r="C75" s="20">
        <v>16</v>
      </c>
      <c r="D75" s="20">
        <v>16</v>
      </c>
      <c r="E75" s="20">
        <v>16</v>
      </c>
      <c r="F75" s="20">
        <v>16</v>
      </c>
      <c r="G75" s="20">
        <v>16</v>
      </c>
      <c r="H75" s="20">
        <v>16</v>
      </c>
      <c r="I75" s="20">
        <v>16</v>
      </c>
      <c r="J75" s="20">
        <v>16</v>
      </c>
      <c r="K75" s="20">
        <v>16</v>
      </c>
      <c r="L75" s="20">
        <v>16</v>
      </c>
      <c r="M75" s="20">
        <v>16</v>
      </c>
      <c r="N75" s="20">
        <v>16</v>
      </c>
      <c r="O75" s="20">
        <v>16</v>
      </c>
      <c r="P75" s="20">
        <v>16</v>
      </c>
      <c r="Q75" s="20">
        <v>16</v>
      </c>
      <c r="R75" s="20">
        <v>16</v>
      </c>
      <c r="S75" s="20">
        <v>16</v>
      </c>
      <c r="T75" s="20">
        <v>16</v>
      </c>
      <c r="U75" s="20">
        <v>16</v>
      </c>
      <c r="V75" s="20">
        <v>16</v>
      </c>
      <c r="W75" s="20">
        <v>16</v>
      </c>
      <c r="X75" s="20">
        <v>16</v>
      </c>
      <c r="Y75" s="20">
        <v>16</v>
      </c>
      <c r="Z75" s="20">
        <v>16</v>
      </c>
    </row>
    <row r="76" spans="1:26" ht="19.5" customHeight="1">
      <c r="A76" s="23">
        <v>513</v>
      </c>
      <c r="B76" s="18" t="s">
        <v>113</v>
      </c>
      <c r="C76" s="20">
        <v>230</v>
      </c>
      <c r="D76" s="20">
        <v>230</v>
      </c>
      <c r="E76" s="20">
        <v>227</v>
      </c>
      <c r="F76" s="20">
        <v>225</v>
      </c>
      <c r="G76" s="20">
        <v>222</v>
      </c>
      <c r="H76" s="20">
        <v>222</v>
      </c>
      <c r="I76" s="20">
        <v>222</v>
      </c>
      <c r="J76" s="20">
        <v>223</v>
      </c>
      <c r="K76" s="20">
        <v>223</v>
      </c>
      <c r="L76" s="20">
        <v>224</v>
      </c>
      <c r="M76" s="20">
        <v>224</v>
      </c>
      <c r="N76" s="20">
        <v>223</v>
      </c>
      <c r="O76" s="20">
        <v>222</v>
      </c>
      <c r="P76" s="20">
        <v>220</v>
      </c>
      <c r="Q76" s="20">
        <v>219</v>
      </c>
      <c r="R76" s="20">
        <v>218</v>
      </c>
      <c r="S76" s="20">
        <v>217</v>
      </c>
      <c r="T76" s="20">
        <v>218</v>
      </c>
      <c r="U76" s="20">
        <v>217</v>
      </c>
      <c r="V76" s="20">
        <v>216</v>
      </c>
      <c r="W76" s="20">
        <v>215</v>
      </c>
      <c r="X76" s="20">
        <v>215</v>
      </c>
      <c r="Y76" s="20">
        <v>216</v>
      </c>
      <c r="Z76" s="20">
        <v>218</v>
      </c>
    </row>
    <row r="77" spans="1:26" ht="19.5" customHeight="1">
      <c r="A77" s="23">
        <v>514</v>
      </c>
      <c r="B77" s="18" t="s">
        <v>110</v>
      </c>
      <c r="C77" s="20">
        <v>210</v>
      </c>
      <c r="D77" s="20">
        <v>210</v>
      </c>
      <c r="E77" s="20">
        <v>211</v>
      </c>
      <c r="F77" s="20">
        <v>210</v>
      </c>
      <c r="G77" s="20">
        <v>210</v>
      </c>
      <c r="H77" s="20">
        <v>207</v>
      </c>
      <c r="I77" s="20">
        <v>205</v>
      </c>
      <c r="J77" s="20">
        <v>204</v>
      </c>
      <c r="K77" s="20">
        <v>204</v>
      </c>
      <c r="L77" s="20">
        <v>203</v>
      </c>
      <c r="M77" s="20">
        <v>206</v>
      </c>
      <c r="N77" s="20">
        <v>205</v>
      </c>
      <c r="O77" s="20">
        <v>204</v>
      </c>
      <c r="P77" s="20">
        <v>204</v>
      </c>
      <c r="Q77" s="20">
        <v>204</v>
      </c>
      <c r="R77" s="20">
        <v>204</v>
      </c>
      <c r="S77" s="20">
        <v>205</v>
      </c>
      <c r="T77" s="20">
        <v>204</v>
      </c>
      <c r="U77" s="20">
        <v>201</v>
      </c>
      <c r="V77" s="20">
        <v>199</v>
      </c>
      <c r="W77" s="20">
        <v>197</v>
      </c>
      <c r="X77" s="20">
        <v>198</v>
      </c>
      <c r="Y77" s="20">
        <v>198</v>
      </c>
      <c r="Z77" s="20">
        <v>199</v>
      </c>
    </row>
    <row r="78" spans="1:26" ht="19.5" customHeight="1">
      <c r="A78" s="23">
        <v>515</v>
      </c>
      <c r="B78" s="18" t="s">
        <v>92</v>
      </c>
      <c r="C78" s="20">
        <v>609</v>
      </c>
      <c r="D78" s="20">
        <v>601</v>
      </c>
      <c r="E78" s="20">
        <v>596</v>
      </c>
      <c r="F78" s="20">
        <v>596</v>
      </c>
      <c r="G78" s="20">
        <v>593</v>
      </c>
      <c r="H78" s="20">
        <v>591</v>
      </c>
      <c r="I78" s="20">
        <v>584</v>
      </c>
      <c r="J78" s="20">
        <v>580</v>
      </c>
      <c r="K78" s="20">
        <v>575</v>
      </c>
      <c r="L78" s="20">
        <v>576</v>
      </c>
      <c r="M78" s="20">
        <v>577</v>
      </c>
      <c r="N78" s="20">
        <v>577</v>
      </c>
      <c r="O78" s="20">
        <v>575</v>
      </c>
      <c r="P78" s="20">
        <v>576</v>
      </c>
      <c r="Q78" s="20">
        <v>574</v>
      </c>
      <c r="R78" s="20">
        <v>572</v>
      </c>
      <c r="S78" s="20">
        <v>573</v>
      </c>
      <c r="T78" s="20">
        <v>568</v>
      </c>
      <c r="U78" s="20">
        <v>565</v>
      </c>
      <c r="V78" s="20">
        <v>560</v>
      </c>
      <c r="W78" s="20">
        <v>555</v>
      </c>
      <c r="X78" s="20">
        <v>550</v>
      </c>
      <c r="Y78" s="20">
        <v>550</v>
      </c>
      <c r="Z78" s="20">
        <v>551</v>
      </c>
    </row>
    <row r="79" spans="1:26" ht="19.5" customHeight="1">
      <c r="A79" s="23">
        <v>516</v>
      </c>
      <c r="B79" s="18" t="s">
        <v>94</v>
      </c>
      <c r="C79" s="20">
        <v>464</v>
      </c>
      <c r="D79" s="20">
        <v>465</v>
      </c>
      <c r="E79" s="20">
        <v>465</v>
      </c>
      <c r="F79" s="20">
        <v>469</v>
      </c>
      <c r="G79" s="20">
        <v>466</v>
      </c>
      <c r="H79" s="20">
        <v>467</v>
      </c>
      <c r="I79" s="20">
        <v>467</v>
      </c>
      <c r="J79" s="20">
        <v>465</v>
      </c>
      <c r="K79" s="20">
        <v>462</v>
      </c>
      <c r="L79" s="20">
        <v>459</v>
      </c>
      <c r="M79" s="20">
        <v>459</v>
      </c>
      <c r="N79" s="20">
        <v>463</v>
      </c>
      <c r="O79" s="20">
        <v>464</v>
      </c>
      <c r="P79" s="20">
        <v>460</v>
      </c>
      <c r="Q79" s="20">
        <v>458</v>
      </c>
      <c r="R79" s="20">
        <v>457</v>
      </c>
      <c r="S79" s="20">
        <v>455</v>
      </c>
      <c r="T79" s="20">
        <v>456</v>
      </c>
      <c r="U79" s="20">
        <v>456</v>
      </c>
      <c r="V79" s="20">
        <v>457</v>
      </c>
      <c r="W79" s="20">
        <v>458</v>
      </c>
      <c r="X79" s="20">
        <v>459</v>
      </c>
      <c r="Y79" s="20">
        <v>457</v>
      </c>
      <c r="Z79" s="20">
        <v>456</v>
      </c>
    </row>
    <row r="80" spans="1:26" ht="19.5" customHeight="1">
      <c r="A80" s="23">
        <v>517</v>
      </c>
      <c r="B80" s="18" t="s">
        <v>106</v>
      </c>
      <c r="C80" s="20">
        <v>4</v>
      </c>
      <c r="D80" s="20">
        <v>4</v>
      </c>
      <c r="E80" s="20">
        <v>4</v>
      </c>
      <c r="F80" s="20">
        <v>4</v>
      </c>
      <c r="G80" s="20">
        <v>4</v>
      </c>
      <c r="H80" s="20">
        <v>4</v>
      </c>
      <c r="I80" s="20">
        <v>4</v>
      </c>
      <c r="J80" s="20">
        <v>4</v>
      </c>
      <c r="K80" s="20">
        <v>3</v>
      </c>
      <c r="L80" s="20">
        <v>3</v>
      </c>
      <c r="M80" s="20">
        <v>3</v>
      </c>
      <c r="N80" s="20">
        <v>4</v>
      </c>
      <c r="O80" s="20">
        <v>4</v>
      </c>
      <c r="P80" s="20">
        <v>4</v>
      </c>
      <c r="Q80" s="20">
        <v>4</v>
      </c>
      <c r="R80" s="20">
        <v>4</v>
      </c>
      <c r="S80" s="20">
        <v>4</v>
      </c>
      <c r="T80" s="20">
        <v>4</v>
      </c>
      <c r="U80" s="20">
        <v>4</v>
      </c>
      <c r="V80" s="20">
        <v>4</v>
      </c>
      <c r="W80" s="20">
        <v>4</v>
      </c>
      <c r="X80" s="20">
        <v>4</v>
      </c>
      <c r="Y80" s="20">
        <v>4</v>
      </c>
      <c r="Z80" s="20">
        <v>4</v>
      </c>
    </row>
    <row r="81" spans="1:26" ht="19.5" customHeight="1">
      <c r="A81" s="23">
        <v>518</v>
      </c>
      <c r="B81" s="18" t="s">
        <v>86</v>
      </c>
      <c r="C81" s="20">
        <v>24</v>
      </c>
      <c r="D81" s="20">
        <v>24</v>
      </c>
      <c r="E81" s="20">
        <v>23</v>
      </c>
      <c r="F81" s="20">
        <v>24</v>
      </c>
      <c r="G81" s="20">
        <v>24</v>
      </c>
      <c r="H81" s="20">
        <v>24</v>
      </c>
      <c r="I81" s="20">
        <v>24</v>
      </c>
      <c r="J81" s="20">
        <v>24</v>
      </c>
      <c r="K81" s="20">
        <v>24</v>
      </c>
      <c r="L81" s="20">
        <v>24</v>
      </c>
      <c r="M81" s="20">
        <v>24</v>
      </c>
      <c r="N81" s="20">
        <v>24</v>
      </c>
      <c r="O81" s="20">
        <v>24</v>
      </c>
      <c r="P81" s="20">
        <v>24</v>
      </c>
      <c r="Q81" s="20">
        <v>24</v>
      </c>
      <c r="R81" s="20">
        <v>23</v>
      </c>
      <c r="S81" s="20">
        <v>23</v>
      </c>
      <c r="T81" s="20">
        <v>23</v>
      </c>
      <c r="U81" s="20">
        <v>23</v>
      </c>
      <c r="V81" s="20">
        <v>23</v>
      </c>
      <c r="W81" s="20">
        <v>23</v>
      </c>
      <c r="X81" s="20">
        <v>23</v>
      </c>
      <c r="Y81" s="20">
        <v>23</v>
      </c>
      <c r="Z81" s="20">
        <v>23</v>
      </c>
    </row>
    <row r="82" spans="1:26" ht="19.5" customHeight="1">
      <c r="A82" s="23">
        <v>519</v>
      </c>
      <c r="B82" s="18" t="s">
        <v>114</v>
      </c>
      <c r="C82" s="20">
        <v>43</v>
      </c>
      <c r="D82" s="20">
        <v>43</v>
      </c>
      <c r="E82" s="20">
        <v>42</v>
      </c>
      <c r="F82" s="20">
        <v>42</v>
      </c>
      <c r="G82" s="20">
        <v>42</v>
      </c>
      <c r="H82" s="20">
        <v>42</v>
      </c>
      <c r="I82" s="20">
        <v>40</v>
      </c>
      <c r="J82" s="20">
        <v>40</v>
      </c>
      <c r="K82" s="20">
        <v>42</v>
      </c>
      <c r="L82" s="20">
        <v>41</v>
      </c>
      <c r="M82" s="20">
        <v>43</v>
      </c>
      <c r="N82" s="20">
        <v>43</v>
      </c>
      <c r="O82" s="20">
        <v>43</v>
      </c>
      <c r="P82" s="20">
        <v>43</v>
      </c>
      <c r="Q82" s="20">
        <v>44</v>
      </c>
      <c r="R82" s="20">
        <v>44</v>
      </c>
      <c r="S82" s="20">
        <v>44</v>
      </c>
      <c r="T82" s="20">
        <v>43</v>
      </c>
      <c r="U82" s="20">
        <v>41</v>
      </c>
      <c r="V82" s="20">
        <v>41</v>
      </c>
      <c r="W82" s="20">
        <v>42</v>
      </c>
      <c r="X82" s="20">
        <v>43</v>
      </c>
      <c r="Y82" s="20">
        <v>44</v>
      </c>
      <c r="Z82" s="20">
        <v>44</v>
      </c>
    </row>
    <row r="83" spans="1:26" ht="19.5" customHeight="1">
      <c r="A83" s="23">
        <v>520</v>
      </c>
      <c r="B83" s="18" t="s">
        <v>108</v>
      </c>
      <c r="C83" s="20">
        <v>26</v>
      </c>
      <c r="D83" s="20">
        <v>26</v>
      </c>
      <c r="E83" s="20">
        <v>26</v>
      </c>
      <c r="F83" s="20">
        <v>28</v>
      </c>
      <c r="G83" s="20">
        <v>28</v>
      </c>
      <c r="H83" s="20">
        <v>28</v>
      </c>
      <c r="I83" s="20">
        <v>28</v>
      </c>
      <c r="J83" s="20">
        <v>29</v>
      </c>
      <c r="K83" s="20">
        <v>29</v>
      </c>
      <c r="L83" s="20">
        <v>29</v>
      </c>
      <c r="M83" s="20">
        <v>29</v>
      </c>
      <c r="N83" s="20">
        <v>29</v>
      </c>
      <c r="O83" s="20">
        <v>29</v>
      </c>
      <c r="P83" s="20">
        <v>28</v>
      </c>
      <c r="Q83" s="20">
        <v>28</v>
      </c>
      <c r="R83" s="20">
        <v>28</v>
      </c>
      <c r="S83" s="20">
        <v>27</v>
      </c>
      <c r="T83" s="20">
        <v>27</v>
      </c>
      <c r="U83" s="20">
        <v>27</v>
      </c>
      <c r="V83" s="20">
        <v>27</v>
      </c>
      <c r="W83" s="20">
        <v>26</v>
      </c>
      <c r="X83" s="20">
        <v>26</v>
      </c>
      <c r="Y83" s="20">
        <v>27</v>
      </c>
      <c r="Z83" s="20">
        <v>27</v>
      </c>
    </row>
    <row r="84" spans="1:26" ht="19.5" customHeight="1">
      <c r="A84" s="23">
        <v>522</v>
      </c>
      <c r="B84" s="18" t="s">
        <v>115</v>
      </c>
      <c r="C84" s="20">
        <v>3</v>
      </c>
      <c r="D84" s="20">
        <v>3</v>
      </c>
      <c r="E84" s="20">
        <v>3</v>
      </c>
      <c r="F84" s="20">
        <v>3</v>
      </c>
      <c r="G84" s="20">
        <v>3</v>
      </c>
      <c r="H84" s="20">
        <v>3</v>
      </c>
      <c r="I84" s="20">
        <v>3</v>
      </c>
      <c r="J84" s="20">
        <v>3</v>
      </c>
      <c r="K84" s="20">
        <v>3</v>
      </c>
      <c r="L84" s="20">
        <v>3</v>
      </c>
      <c r="M84" s="20">
        <v>3</v>
      </c>
      <c r="N84" s="20">
        <v>3</v>
      </c>
      <c r="O84" s="20">
        <v>3</v>
      </c>
      <c r="P84" s="20">
        <v>3</v>
      </c>
      <c r="Q84" s="20">
        <v>3</v>
      </c>
      <c r="R84" s="20">
        <v>3</v>
      </c>
      <c r="S84" s="20">
        <v>3</v>
      </c>
      <c r="T84" s="20">
        <v>3</v>
      </c>
      <c r="U84" s="20">
        <v>3</v>
      </c>
      <c r="V84" s="20">
        <v>3</v>
      </c>
      <c r="W84" s="20">
        <v>3</v>
      </c>
      <c r="X84" s="20">
        <v>3</v>
      </c>
      <c r="Y84" s="20">
        <v>3</v>
      </c>
      <c r="Z84" s="20">
        <v>3</v>
      </c>
    </row>
    <row r="85" spans="1:26" ht="19.5" customHeight="1">
      <c r="A85" s="23">
        <v>523</v>
      </c>
      <c r="B85" s="18" t="s">
        <v>111</v>
      </c>
      <c r="C85" s="20">
        <v>27</v>
      </c>
      <c r="D85" s="20">
        <v>25</v>
      </c>
      <c r="E85" s="20">
        <v>25</v>
      </c>
      <c r="F85" s="20">
        <v>26</v>
      </c>
      <c r="G85" s="20">
        <v>27</v>
      </c>
      <c r="H85" s="20">
        <v>23</v>
      </c>
      <c r="I85" s="20">
        <v>23</v>
      </c>
      <c r="J85" s="20">
        <v>23</v>
      </c>
      <c r="K85" s="20">
        <v>23</v>
      </c>
      <c r="L85" s="20">
        <v>23</v>
      </c>
      <c r="M85" s="20">
        <v>23</v>
      </c>
      <c r="N85" s="20">
        <v>22</v>
      </c>
      <c r="O85" s="20">
        <v>23</v>
      </c>
      <c r="P85" s="20">
        <v>23</v>
      </c>
      <c r="Q85" s="20">
        <v>23</v>
      </c>
      <c r="R85" s="20">
        <v>22</v>
      </c>
      <c r="S85" s="20">
        <v>23</v>
      </c>
      <c r="T85" s="20">
        <v>24</v>
      </c>
      <c r="U85" s="20">
        <v>23</v>
      </c>
      <c r="V85" s="20">
        <v>24</v>
      </c>
      <c r="W85" s="20">
        <v>21</v>
      </c>
      <c r="X85" s="20">
        <v>21</v>
      </c>
      <c r="Y85" s="20">
        <v>21</v>
      </c>
      <c r="Z85" s="20">
        <v>22</v>
      </c>
    </row>
    <row r="86" spans="1:26" ht="19.5" customHeight="1">
      <c r="A86" s="23">
        <v>524</v>
      </c>
      <c r="B86" s="18" t="s">
        <v>101</v>
      </c>
      <c r="C86" s="20">
        <v>54</v>
      </c>
      <c r="D86" s="20">
        <v>54</v>
      </c>
      <c r="E86" s="20">
        <v>54</v>
      </c>
      <c r="F86" s="20">
        <v>54</v>
      </c>
      <c r="G86" s="20">
        <v>54</v>
      </c>
      <c r="H86" s="20">
        <v>52</v>
      </c>
      <c r="I86" s="20">
        <v>53</v>
      </c>
      <c r="J86" s="20">
        <v>54</v>
      </c>
      <c r="K86" s="20">
        <v>53</v>
      </c>
      <c r="L86" s="20">
        <v>53</v>
      </c>
      <c r="M86" s="20">
        <v>53</v>
      </c>
      <c r="N86" s="20">
        <v>52</v>
      </c>
      <c r="O86" s="20">
        <v>52</v>
      </c>
      <c r="P86" s="20">
        <v>53</v>
      </c>
      <c r="Q86" s="20">
        <v>53</v>
      </c>
      <c r="R86" s="20">
        <v>54</v>
      </c>
      <c r="S86" s="20">
        <v>54</v>
      </c>
      <c r="T86" s="20">
        <v>54</v>
      </c>
      <c r="U86" s="20">
        <v>53</v>
      </c>
      <c r="V86" s="20">
        <v>52</v>
      </c>
      <c r="W86" s="20">
        <v>53</v>
      </c>
      <c r="X86" s="20">
        <v>53</v>
      </c>
      <c r="Y86" s="20">
        <v>52</v>
      </c>
      <c r="Z86" s="20">
        <v>51</v>
      </c>
    </row>
    <row r="87" spans="1:26" ht="19.5" customHeight="1">
      <c r="A87" s="23">
        <v>525</v>
      </c>
      <c r="B87" s="18" t="s">
        <v>97</v>
      </c>
      <c r="C87" s="20">
        <v>425</v>
      </c>
      <c r="D87" s="20">
        <v>424</v>
      </c>
      <c r="E87" s="20">
        <v>422</v>
      </c>
      <c r="F87" s="20">
        <v>421</v>
      </c>
      <c r="G87" s="20">
        <v>421</v>
      </c>
      <c r="H87" s="20">
        <v>417</v>
      </c>
      <c r="I87" s="20">
        <v>420</v>
      </c>
      <c r="J87" s="20">
        <v>423</v>
      </c>
      <c r="K87" s="20">
        <v>425</v>
      </c>
      <c r="L87" s="20">
        <v>425</v>
      </c>
      <c r="M87" s="20">
        <v>421</v>
      </c>
      <c r="N87" s="20">
        <v>418</v>
      </c>
      <c r="O87" s="20">
        <v>413</v>
      </c>
      <c r="P87" s="20">
        <v>409</v>
      </c>
      <c r="Q87" s="20">
        <v>409</v>
      </c>
      <c r="R87" s="20">
        <v>405</v>
      </c>
      <c r="S87" s="20">
        <v>404</v>
      </c>
      <c r="T87" s="20">
        <v>408</v>
      </c>
      <c r="U87" s="20">
        <v>407</v>
      </c>
      <c r="V87" s="20">
        <v>409</v>
      </c>
      <c r="W87" s="20">
        <v>414</v>
      </c>
      <c r="X87" s="20">
        <v>416</v>
      </c>
      <c r="Y87" s="20">
        <v>419</v>
      </c>
      <c r="Z87" s="20">
        <v>415</v>
      </c>
    </row>
    <row r="88" spans="1:26" ht="19.5" customHeight="1">
      <c r="A88" s="23">
        <v>526</v>
      </c>
      <c r="B88" s="18" t="s">
        <v>87</v>
      </c>
      <c r="C88" s="20">
        <v>184</v>
      </c>
      <c r="D88" s="20">
        <v>181</v>
      </c>
      <c r="E88" s="20">
        <v>182</v>
      </c>
      <c r="F88" s="20">
        <v>180</v>
      </c>
      <c r="G88" s="20">
        <v>179</v>
      </c>
      <c r="H88" s="20">
        <v>178</v>
      </c>
      <c r="I88" s="20">
        <v>177</v>
      </c>
      <c r="J88" s="20">
        <v>176</v>
      </c>
      <c r="K88" s="20">
        <v>177</v>
      </c>
      <c r="L88" s="20">
        <v>177</v>
      </c>
      <c r="M88" s="20">
        <v>179</v>
      </c>
      <c r="N88" s="20">
        <v>177</v>
      </c>
      <c r="O88" s="20">
        <v>177</v>
      </c>
      <c r="P88" s="20">
        <v>177</v>
      </c>
      <c r="Q88" s="20">
        <v>179</v>
      </c>
      <c r="R88" s="20">
        <v>182</v>
      </c>
      <c r="S88" s="20">
        <v>182</v>
      </c>
      <c r="T88" s="20">
        <v>184</v>
      </c>
      <c r="U88" s="20">
        <v>185</v>
      </c>
      <c r="V88" s="20">
        <v>183</v>
      </c>
      <c r="W88" s="20">
        <v>184</v>
      </c>
      <c r="X88" s="20">
        <v>183</v>
      </c>
      <c r="Y88" s="20">
        <v>184</v>
      </c>
      <c r="Z88" s="20">
        <v>185</v>
      </c>
    </row>
    <row r="89" spans="1:26" ht="19.5" customHeight="1">
      <c r="A89" s="23">
        <v>527</v>
      </c>
      <c r="B89" s="18" t="s">
        <v>95</v>
      </c>
      <c r="C89" s="20">
        <v>9</v>
      </c>
      <c r="D89" s="20">
        <v>8</v>
      </c>
      <c r="E89" s="20">
        <v>9</v>
      </c>
      <c r="F89" s="20">
        <v>9</v>
      </c>
      <c r="G89" s="20">
        <v>9</v>
      </c>
      <c r="H89" s="20">
        <v>10</v>
      </c>
      <c r="I89" s="20">
        <v>10</v>
      </c>
      <c r="J89" s="20">
        <v>11</v>
      </c>
      <c r="K89" s="20">
        <v>11</v>
      </c>
      <c r="L89" s="20">
        <v>11</v>
      </c>
      <c r="M89" s="20">
        <v>11</v>
      </c>
      <c r="N89" s="20">
        <v>11</v>
      </c>
      <c r="O89" s="20">
        <v>10</v>
      </c>
      <c r="P89" s="20">
        <v>10</v>
      </c>
      <c r="Q89" s="20">
        <v>10</v>
      </c>
      <c r="R89" s="20">
        <v>10</v>
      </c>
      <c r="S89" s="20">
        <v>9</v>
      </c>
      <c r="T89" s="20">
        <v>9</v>
      </c>
      <c r="U89" s="20">
        <v>9</v>
      </c>
      <c r="V89" s="20">
        <v>10</v>
      </c>
      <c r="W89" s="20">
        <v>10</v>
      </c>
      <c r="X89" s="20">
        <v>9</v>
      </c>
      <c r="Y89" s="20">
        <v>10</v>
      </c>
      <c r="Z89" s="20">
        <v>10</v>
      </c>
    </row>
    <row r="90" spans="1:26" ht="19.5" customHeight="1">
      <c r="A90" s="23">
        <v>528</v>
      </c>
      <c r="B90" s="18" t="s">
        <v>105</v>
      </c>
      <c r="C90" s="20">
        <v>180</v>
      </c>
      <c r="D90" s="20">
        <v>177</v>
      </c>
      <c r="E90" s="20">
        <v>177</v>
      </c>
      <c r="F90" s="20">
        <v>177</v>
      </c>
      <c r="G90" s="20">
        <v>176</v>
      </c>
      <c r="H90" s="20">
        <v>179</v>
      </c>
      <c r="I90" s="20">
        <v>180</v>
      </c>
      <c r="J90" s="20">
        <v>181</v>
      </c>
      <c r="K90" s="20">
        <v>178</v>
      </c>
      <c r="L90" s="20">
        <v>176</v>
      </c>
      <c r="M90" s="20">
        <v>173</v>
      </c>
      <c r="N90" s="20">
        <v>170</v>
      </c>
      <c r="O90" s="20">
        <v>173</v>
      </c>
      <c r="P90" s="20">
        <v>172</v>
      </c>
      <c r="Q90" s="20">
        <v>172</v>
      </c>
      <c r="R90" s="20">
        <v>170</v>
      </c>
      <c r="S90" s="20">
        <v>170</v>
      </c>
      <c r="T90" s="20">
        <v>170</v>
      </c>
      <c r="U90" s="20">
        <v>170</v>
      </c>
      <c r="V90" s="20">
        <v>170</v>
      </c>
      <c r="W90" s="20">
        <v>169</v>
      </c>
      <c r="X90" s="20">
        <v>168</v>
      </c>
      <c r="Y90" s="20">
        <v>166</v>
      </c>
      <c r="Z90" s="20">
        <v>164</v>
      </c>
    </row>
    <row r="91" spans="1:26" ht="19.5" customHeight="1">
      <c r="A91" s="23">
        <v>529</v>
      </c>
      <c r="B91" s="18" t="s">
        <v>98</v>
      </c>
      <c r="C91" s="20">
        <v>135</v>
      </c>
      <c r="D91" s="20">
        <v>136</v>
      </c>
      <c r="E91" s="20">
        <v>136</v>
      </c>
      <c r="F91" s="20">
        <v>136</v>
      </c>
      <c r="G91" s="20">
        <v>136</v>
      </c>
      <c r="H91" s="20">
        <v>134</v>
      </c>
      <c r="I91" s="20">
        <v>135</v>
      </c>
      <c r="J91" s="20">
        <v>136</v>
      </c>
      <c r="K91" s="20">
        <v>136</v>
      </c>
      <c r="L91" s="20">
        <v>136</v>
      </c>
      <c r="M91" s="20">
        <v>137</v>
      </c>
      <c r="N91" s="20">
        <v>137</v>
      </c>
      <c r="O91" s="20">
        <v>136</v>
      </c>
      <c r="P91" s="20">
        <v>137</v>
      </c>
      <c r="Q91" s="20">
        <v>137</v>
      </c>
      <c r="R91" s="20">
        <v>137</v>
      </c>
      <c r="S91" s="20">
        <v>137</v>
      </c>
      <c r="T91" s="20">
        <v>136</v>
      </c>
      <c r="U91" s="20">
        <v>137</v>
      </c>
      <c r="V91" s="20">
        <v>137</v>
      </c>
      <c r="W91" s="20">
        <v>137</v>
      </c>
      <c r="X91" s="20">
        <v>138</v>
      </c>
      <c r="Y91" s="20">
        <v>138</v>
      </c>
      <c r="Z91" s="20">
        <v>137</v>
      </c>
    </row>
    <row r="92" spans="1:26" ht="19.5" customHeight="1">
      <c r="A92" s="23">
        <v>530</v>
      </c>
      <c r="B92" s="18" t="s">
        <v>107</v>
      </c>
      <c r="C92" s="20">
        <v>269</v>
      </c>
      <c r="D92" s="20">
        <v>271</v>
      </c>
      <c r="E92" s="20">
        <v>270</v>
      </c>
      <c r="F92" s="20">
        <v>269</v>
      </c>
      <c r="G92" s="20">
        <v>270</v>
      </c>
      <c r="H92" s="20">
        <v>271</v>
      </c>
      <c r="I92" s="20">
        <v>269</v>
      </c>
      <c r="J92" s="20">
        <v>269</v>
      </c>
      <c r="K92" s="20">
        <v>270</v>
      </c>
      <c r="L92" s="20">
        <v>271</v>
      </c>
      <c r="M92" s="20">
        <v>272</v>
      </c>
      <c r="N92" s="20">
        <v>271</v>
      </c>
      <c r="O92" s="20">
        <v>268</v>
      </c>
      <c r="P92" s="20">
        <v>274</v>
      </c>
      <c r="Q92" s="20">
        <v>273</v>
      </c>
      <c r="R92" s="20">
        <v>271</v>
      </c>
      <c r="S92" s="20">
        <v>272</v>
      </c>
      <c r="T92" s="20">
        <v>270</v>
      </c>
      <c r="U92" s="20">
        <v>271</v>
      </c>
      <c r="V92" s="20">
        <v>269</v>
      </c>
      <c r="W92" s="20">
        <v>267</v>
      </c>
      <c r="X92" s="20">
        <v>268</v>
      </c>
      <c r="Y92" s="20">
        <v>268</v>
      </c>
      <c r="Z92" s="20">
        <v>267</v>
      </c>
    </row>
    <row r="93" spans="1:26" ht="19.5" customHeight="1">
      <c r="A93" s="23">
        <v>531</v>
      </c>
      <c r="B93" s="18" t="s">
        <v>112</v>
      </c>
      <c r="C93" s="20">
        <v>49</v>
      </c>
      <c r="D93" s="20">
        <v>49</v>
      </c>
      <c r="E93" s="20">
        <v>49</v>
      </c>
      <c r="F93" s="20">
        <v>49</v>
      </c>
      <c r="G93" s="20">
        <v>49</v>
      </c>
      <c r="H93" s="20">
        <v>49</v>
      </c>
      <c r="I93" s="20">
        <v>50</v>
      </c>
      <c r="J93" s="20">
        <v>50</v>
      </c>
      <c r="K93" s="20">
        <v>50</v>
      </c>
      <c r="L93" s="20">
        <v>49</v>
      </c>
      <c r="M93" s="20">
        <v>49</v>
      </c>
      <c r="N93" s="20">
        <v>49</v>
      </c>
      <c r="O93" s="20">
        <v>49</v>
      </c>
      <c r="P93" s="20">
        <v>49</v>
      </c>
      <c r="Q93" s="20">
        <v>48</v>
      </c>
      <c r="R93" s="20">
        <v>48</v>
      </c>
      <c r="S93" s="20">
        <v>48</v>
      </c>
      <c r="T93" s="20">
        <v>49</v>
      </c>
      <c r="U93" s="20">
        <v>48</v>
      </c>
      <c r="V93" s="20">
        <v>48</v>
      </c>
      <c r="W93" s="20">
        <v>49</v>
      </c>
      <c r="X93" s="20">
        <v>48</v>
      </c>
      <c r="Y93" s="20">
        <v>48</v>
      </c>
      <c r="Z93" s="20">
        <v>48</v>
      </c>
    </row>
    <row r="94" spans="1:26" ht="19.5" customHeight="1">
      <c r="A94" s="23">
        <v>533</v>
      </c>
      <c r="B94" s="18" t="s">
        <v>96</v>
      </c>
      <c r="C94" s="20">
        <v>226</v>
      </c>
      <c r="D94" s="20">
        <v>225</v>
      </c>
      <c r="E94" s="20">
        <v>226</v>
      </c>
      <c r="F94" s="20">
        <v>225</v>
      </c>
      <c r="G94" s="20">
        <v>223</v>
      </c>
      <c r="H94" s="20">
        <v>221</v>
      </c>
      <c r="I94" s="20">
        <v>223</v>
      </c>
      <c r="J94" s="20">
        <v>225</v>
      </c>
      <c r="K94" s="20">
        <v>223</v>
      </c>
      <c r="L94" s="20">
        <v>224</v>
      </c>
      <c r="M94" s="20">
        <v>224</v>
      </c>
      <c r="N94" s="20">
        <v>222</v>
      </c>
      <c r="O94" s="20">
        <v>223</v>
      </c>
      <c r="P94" s="20">
        <v>221</v>
      </c>
      <c r="Q94" s="20">
        <v>221</v>
      </c>
      <c r="R94" s="20">
        <v>219</v>
      </c>
      <c r="S94" s="20">
        <v>219</v>
      </c>
      <c r="T94" s="20">
        <v>221</v>
      </c>
      <c r="U94" s="20">
        <v>221</v>
      </c>
      <c r="V94" s="20">
        <v>222</v>
      </c>
      <c r="W94" s="20">
        <v>221</v>
      </c>
      <c r="X94" s="20">
        <v>218</v>
      </c>
      <c r="Y94" s="20">
        <v>220</v>
      </c>
      <c r="Z94" s="20">
        <v>221</v>
      </c>
    </row>
    <row r="95" spans="1:26" ht="19.5" customHeight="1">
      <c r="A95" s="23">
        <v>601</v>
      </c>
      <c r="B95" s="18" t="s">
        <v>85</v>
      </c>
      <c r="C95" s="20">
        <v>8</v>
      </c>
      <c r="D95" s="20">
        <v>8</v>
      </c>
      <c r="E95" s="20">
        <v>8</v>
      </c>
      <c r="F95" s="20">
        <v>8</v>
      </c>
      <c r="G95" s="20">
        <v>8</v>
      </c>
      <c r="H95" s="20">
        <v>8</v>
      </c>
      <c r="I95" s="20">
        <v>8</v>
      </c>
      <c r="J95" s="20">
        <v>8</v>
      </c>
      <c r="K95" s="20">
        <v>8</v>
      </c>
      <c r="L95" s="20">
        <v>8</v>
      </c>
      <c r="M95" s="20">
        <v>8</v>
      </c>
      <c r="N95" s="20">
        <v>8</v>
      </c>
      <c r="O95" s="20">
        <v>8</v>
      </c>
      <c r="P95" s="20">
        <v>8</v>
      </c>
      <c r="Q95" s="20">
        <v>8</v>
      </c>
      <c r="R95" s="20">
        <v>7</v>
      </c>
      <c r="S95" s="20">
        <v>7</v>
      </c>
      <c r="T95" s="20">
        <v>7</v>
      </c>
      <c r="U95" s="20">
        <v>7</v>
      </c>
      <c r="V95" s="20">
        <v>7</v>
      </c>
      <c r="W95" s="20">
        <v>7</v>
      </c>
      <c r="X95" s="20">
        <v>7</v>
      </c>
      <c r="Y95" s="20">
        <v>7</v>
      </c>
      <c r="Z95" s="20">
        <v>7</v>
      </c>
    </row>
    <row r="96" spans="1:26" ht="19.5" customHeight="1">
      <c r="A96" s="23">
        <v>602</v>
      </c>
      <c r="B96" s="18" t="s">
        <v>84</v>
      </c>
      <c r="C96" s="20">
        <v>27</v>
      </c>
      <c r="D96" s="20">
        <v>27</v>
      </c>
      <c r="E96" s="20">
        <v>27</v>
      </c>
      <c r="F96" s="20">
        <v>27</v>
      </c>
      <c r="G96" s="20">
        <v>27</v>
      </c>
      <c r="H96" s="20">
        <v>27</v>
      </c>
      <c r="I96" s="20">
        <v>27</v>
      </c>
      <c r="J96" s="20">
        <v>28</v>
      </c>
      <c r="K96" s="20">
        <v>28</v>
      </c>
      <c r="L96" s="20">
        <v>28</v>
      </c>
      <c r="M96" s="20">
        <v>28</v>
      </c>
      <c r="N96" s="20">
        <v>26</v>
      </c>
      <c r="O96" s="20">
        <v>26</v>
      </c>
      <c r="P96" s="20">
        <v>26</v>
      </c>
      <c r="Q96" s="20">
        <v>26</v>
      </c>
      <c r="R96" s="20">
        <v>26</v>
      </c>
      <c r="S96" s="20">
        <v>26</v>
      </c>
      <c r="T96" s="20">
        <v>26</v>
      </c>
      <c r="U96" s="20">
        <v>26</v>
      </c>
      <c r="V96" s="20">
        <v>26</v>
      </c>
      <c r="W96" s="20">
        <v>26</v>
      </c>
      <c r="X96" s="20">
        <v>26</v>
      </c>
      <c r="Y96" s="20">
        <v>26</v>
      </c>
      <c r="Z96" s="20">
        <v>26</v>
      </c>
    </row>
    <row r="97" spans="1:26" ht="19.5" customHeight="1">
      <c r="A97" s="23">
        <v>603</v>
      </c>
      <c r="B97" s="18" t="s">
        <v>91</v>
      </c>
      <c r="C97" s="20">
        <v>248</v>
      </c>
      <c r="D97" s="20">
        <v>249</v>
      </c>
      <c r="E97" s="20">
        <v>249</v>
      </c>
      <c r="F97" s="20">
        <v>249</v>
      </c>
      <c r="G97" s="20">
        <v>249</v>
      </c>
      <c r="H97" s="20">
        <v>247</v>
      </c>
      <c r="I97" s="20">
        <v>246</v>
      </c>
      <c r="J97" s="20">
        <v>245</v>
      </c>
      <c r="K97" s="20">
        <v>246</v>
      </c>
      <c r="L97" s="20">
        <v>244</v>
      </c>
      <c r="M97" s="20">
        <v>244</v>
      </c>
      <c r="N97" s="20">
        <v>242</v>
      </c>
      <c r="O97" s="20">
        <v>243</v>
      </c>
      <c r="P97" s="20">
        <v>245</v>
      </c>
      <c r="Q97" s="20">
        <v>245</v>
      </c>
      <c r="R97" s="20">
        <v>248</v>
      </c>
      <c r="S97" s="20">
        <v>248</v>
      </c>
      <c r="T97" s="20">
        <v>246</v>
      </c>
      <c r="U97" s="20">
        <v>245</v>
      </c>
      <c r="V97" s="20">
        <v>245</v>
      </c>
      <c r="W97" s="20">
        <v>243</v>
      </c>
      <c r="X97" s="20">
        <v>244</v>
      </c>
      <c r="Y97" s="20">
        <v>243</v>
      </c>
      <c r="Z97" s="20">
        <v>245</v>
      </c>
    </row>
    <row r="98" spans="1:26" ht="19.5" customHeight="1">
      <c r="A98" s="23">
        <v>604</v>
      </c>
      <c r="B98" s="18" t="s">
        <v>314</v>
      </c>
      <c r="C98" s="20">
        <v>28</v>
      </c>
      <c r="D98" s="20">
        <v>28</v>
      </c>
      <c r="E98" s="20">
        <v>28</v>
      </c>
      <c r="F98" s="20">
        <v>28</v>
      </c>
      <c r="G98" s="20">
        <v>28</v>
      </c>
      <c r="H98" s="20">
        <v>28</v>
      </c>
      <c r="I98" s="20">
        <v>28</v>
      </c>
      <c r="J98" s="20">
        <v>29</v>
      </c>
      <c r="K98" s="20">
        <v>29</v>
      </c>
      <c r="L98" s="20">
        <v>29</v>
      </c>
      <c r="M98" s="20">
        <v>29</v>
      </c>
      <c r="N98" s="20">
        <v>29</v>
      </c>
      <c r="O98" s="20">
        <v>29</v>
      </c>
      <c r="P98" s="20">
        <v>29</v>
      </c>
      <c r="Q98" s="20">
        <v>29</v>
      </c>
      <c r="R98" s="20">
        <v>29</v>
      </c>
      <c r="S98" s="20">
        <v>29</v>
      </c>
      <c r="T98" s="20">
        <v>29</v>
      </c>
      <c r="U98" s="20">
        <v>29</v>
      </c>
      <c r="V98" s="20">
        <v>29</v>
      </c>
      <c r="W98" s="20">
        <v>29</v>
      </c>
      <c r="X98" s="20">
        <v>29</v>
      </c>
      <c r="Y98" s="20">
        <v>29</v>
      </c>
      <c r="Z98" s="20">
        <v>29</v>
      </c>
    </row>
    <row r="99" spans="1:26" ht="19.5" customHeight="1">
      <c r="A99" s="23">
        <v>605</v>
      </c>
      <c r="B99" s="18" t="s">
        <v>99</v>
      </c>
      <c r="C99" s="20">
        <v>7</v>
      </c>
      <c r="D99" s="20">
        <v>7</v>
      </c>
      <c r="E99" s="20">
        <v>7</v>
      </c>
      <c r="F99" s="20">
        <v>7</v>
      </c>
      <c r="G99" s="20">
        <v>7</v>
      </c>
      <c r="H99" s="20">
        <v>7</v>
      </c>
      <c r="I99" s="20">
        <v>7</v>
      </c>
      <c r="J99" s="20">
        <v>7</v>
      </c>
      <c r="K99" s="20">
        <v>7</v>
      </c>
      <c r="L99" s="20">
        <v>7</v>
      </c>
      <c r="M99" s="20">
        <v>7</v>
      </c>
      <c r="N99" s="20">
        <v>7</v>
      </c>
      <c r="O99" s="20">
        <v>7</v>
      </c>
      <c r="P99" s="20">
        <v>7</v>
      </c>
      <c r="Q99" s="20">
        <v>7</v>
      </c>
      <c r="R99" s="20">
        <v>7</v>
      </c>
      <c r="S99" s="20">
        <v>7</v>
      </c>
      <c r="T99" s="20">
        <v>7</v>
      </c>
      <c r="U99" s="20">
        <v>7</v>
      </c>
      <c r="V99" s="20">
        <v>7</v>
      </c>
      <c r="W99" s="20">
        <v>7</v>
      </c>
      <c r="X99" s="20">
        <v>7</v>
      </c>
      <c r="Y99" s="20">
        <v>7</v>
      </c>
      <c r="Z99" s="20">
        <v>7</v>
      </c>
    </row>
    <row r="100" spans="1:26" ht="19.5" customHeight="1">
      <c r="A100" s="23">
        <v>606</v>
      </c>
      <c r="B100" s="18" t="s">
        <v>116</v>
      </c>
      <c r="C100" s="20">
        <v>28</v>
      </c>
      <c r="D100" s="20">
        <v>28</v>
      </c>
      <c r="E100" s="20">
        <v>28</v>
      </c>
      <c r="F100" s="20">
        <v>28</v>
      </c>
      <c r="G100" s="20">
        <v>28</v>
      </c>
      <c r="H100" s="20">
        <v>28</v>
      </c>
      <c r="I100" s="20">
        <v>29</v>
      </c>
      <c r="J100" s="20">
        <v>29</v>
      </c>
      <c r="K100" s="20">
        <v>29</v>
      </c>
      <c r="L100" s="20">
        <v>29</v>
      </c>
      <c r="M100" s="20">
        <v>29</v>
      </c>
      <c r="N100" s="20">
        <v>29</v>
      </c>
      <c r="O100" s="20">
        <v>29</v>
      </c>
      <c r="P100" s="20">
        <v>28</v>
      </c>
      <c r="Q100" s="20">
        <v>28</v>
      </c>
      <c r="R100" s="20">
        <v>28</v>
      </c>
      <c r="S100" s="20">
        <v>27</v>
      </c>
      <c r="T100" s="20">
        <v>27</v>
      </c>
      <c r="U100" s="20">
        <v>27</v>
      </c>
      <c r="V100" s="20">
        <v>27</v>
      </c>
      <c r="W100" s="20">
        <v>27</v>
      </c>
      <c r="X100" s="20">
        <v>27</v>
      </c>
      <c r="Y100" s="20">
        <v>27</v>
      </c>
      <c r="Z100" s="20">
        <v>27</v>
      </c>
    </row>
    <row r="101" spans="1:26" ht="19.5" customHeight="1">
      <c r="A101" s="23">
        <v>701</v>
      </c>
      <c r="B101" s="18" t="s">
        <v>126</v>
      </c>
      <c r="C101" s="20">
        <v>163</v>
      </c>
      <c r="D101" s="20">
        <v>163</v>
      </c>
      <c r="E101" s="20">
        <v>165</v>
      </c>
      <c r="F101" s="20">
        <v>164</v>
      </c>
      <c r="G101" s="20">
        <v>165</v>
      </c>
      <c r="H101" s="20">
        <v>161</v>
      </c>
      <c r="I101" s="20">
        <v>161</v>
      </c>
      <c r="J101" s="20">
        <v>160</v>
      </c>
      <c r="K101" s="20">
        <v>160</v>
      </c>
      <c r="L101" s="20">
        <v>157</v>
      </c>
      <c r="M101" s="20">
        <v>158</v>
      </c>
      <c r="N101" s="20">
        <v>157</v>
      </c>
      <c r="O101" s="20">
        <v>158</v>
      </c>
      <c r="P101" s="20">
        <v>157</v>
      </c>
      <c r="Q101" s="20">
        <v>159</v>
      </c>
      <c r="R101" s="20">
        <v>158</v>
      </c>
      <c r="S101" s="20">
        <v>159</v>
      </c>
      <c r="T101" s="20">
        <v>160</v>
      </c>
      <c r="U101" s="20">
        <v>161</v>
      </c>
      <c r="V101" s="20">
        <v>161</v>
      </c>
      <c r="W101" s="20">
        <v>161</v>
      </c>
      <c r="X101" s="20">
        <v>161</v>
      </c>
      <c r="Y101" s="20">
        <v>160</v>
      </c>
      <c r="Z101" s="20">
        <v>161</v>
      </c>
    </row>
    <row r="102" spans="1:26" ht="19.5" customHeight="1">
      <c r="A102" s="23">
        <v>702</v>
      </c>
      <c r="B102" s="18" t="s">
        <v>143</v>
      </c>
      <c r="C102" s="20">
        <v>227</v>
      </c>
      <c r="D102" s="20">
        <v>226</v>
      </c>
      <c r="E102" s="20">
        <v>225</v>
      </c>
      <c r="F102" s="20">
        <v>226</v>
      </c>
      <c r="G102" s="20">
        <v>225</v>
      </c>
      <c r="H102" s="20">
        <v>226</v>
      </c>
      <c r="I102" s="20">
        <v>226</v>
      </c>
      <c r="J102" s="20">
        <v>225</v>
      </c>
      <c r="K102" s="20">
        <v>228</v>
      </c>
      <c r="L102" s="20">
        <v>230</v>
      </c>
      <c r="M102" s="20">
        <v>230</v>
      </c>
      <c r="N102" s="20">
        <v>231</v>
      </c>
      <c r="O102" s="20">
        <v>230</v>
      </c>
      <c r="P102" s="20">
        <v>229</v>
      </c>
      <c r="Q102" s="20">
        <v>229</v>
      </c>
      <c r="R102" s="20">
        <v>229</v>
      </c>
      <c r="S102" s="20">
        <v>229</v>
      </c>
      <c r="T102" s="20">
        <v>230</v>
      </c>
      <c r="U102" s="20">
        <v>230</v>
      </c>
      <c r="V102" s="20">
        <v>229</v>
      </c>
      <c r="W102" s="20">
        <v>231</v>
      </c>
      <c r="X102" s="20">
        <v>231</v>
      </c>
      <c r="Y102" s="20">
        <v>231</v>
      </c>
      <c r="Z102" s="20">
        <v>231</v>
      </c>
    </row>
    <row r="103" spans="1:26" ht="19.5" customHeight="1">
      <c r="A103" s="23">
        <v>703</v>
      </c>
      <c r="B103" s="18" t="s">
        <v>124</v>
      </c>
      <c r="C103" s="20">
        <v>58</v>
      </c>
      <c r="D103" s="20">
        <v>59</v>
      </c>
      <c r="E103" s="20">
        <v>59</v>
      </c>
      <c r="F103" s="20">
        <v>58</v>
      </c>
      <c r="G103" s="20">
        <v>59</v>
      </c>
      <c r="H103" s="20">
        <v>59</v>
      </c>
      <c r="I103" s="20">
        <v>59</v>
      </c>
      <c r="J103" s="20">
        <v>59</v>
      </c>
      <c r="K103" s="20">
        <v>58</v>
      </c>
      <c r="L103" s="20">
        <v>58</v>
      </c>
      <c r="M103" s="20">
        <v>57</v>
      </c>
      <c r="N103" s="20">
        <v>59</v>
      </c>
      <c r="O103" s="20">
        <v>58</v>
      </c>
      <c r="P103" s="20">
        <v>59</v>
      </c>
      <c r="Q103" s="20">
        <v>59</v>
      </c>
      <c r="R103" s="20">
        <v>59</v>
      </c>
      <c r="S103" s="20">
        <v>59</v>
      </c>
      <c r="T103" s="20">
        <v>59</v>
      </c>
      <c r="U103" s="20">
        <v>59</v>
      </c>
      <c r="V103" s="20">
        <v>59</v>
      </c>
      <c r="W103" s="20">
        <v>59</v>
      </c>
      <c r="X103" s="20">
        <v>60</v>
      </c>
      <c r="Y103" s="20">
        <v>59</v>
      </c>
      <c r="Z103" s="20">
        <v>59</v>
      </c>
    </row>
    <row r="104" spans="1:26" ht="19.5" customHeight="1">
      <c r="A104" s="23">
        <v>704</v>
      </c>
      <c r="B104" s="18" t="s">
        <v>125</v>
      </c>
      <c r="C104" s="20">
        <v>8</v>
      </c>
      <c r="D104" s="20">
        <v>9</v>
      </c>
      <c r="E104" s="20">
        <v>9</v>
      </c>
      <c r="F104" s="20">
        <v>9</v>
      </c>
      <c r="G104" s="20">
        <v>9</v>
      </c>
      <c r="H104" s="20">
        <v>9</v>
      </c>
      <c r="I104" s="20">
        <v>9</v>
      </c>
      <c r="J104" s="20">
        <v>9</v>
      </c>
      <c r="K104" s="20">
        <v>9</v>
      </c>
      <c r="L104" s="20">
        <v>9</v>
      </c>
      <c r="M104" s="20">
        <v>9</v>
      </c>
      <c r="N104" s="20">
        <v>9</v>
      </c>
      <c r="O104" s="20">
        <v>9</v>
      </c>
      <c r="P104" s="20">
        <v>9</v>
      </c>
      <c r="Q104" s="20">
        <v>9</v>
      </c>
      <c r="R104" s="20">
        <v>9</v>
      </c>
      <c r="S104" s="20">
        <v>9</v>
      </c>
      <c r="T104" s="20">
        <v>9</v>
      </c>
      <c r="U104" s="20">
        <v>9</v>
      </c>
      <c r="V104" s="20">
        <v>8</v>
      </c>
      <c r="W104" s="20">
        <v>8</v>
      </c>
      <c r="X104" s="20">
        <v>8</v>
      </c>
      <c r="Y104" s="20">
        <v>8</v>
      </c>
      <c r="Z104" s="20">
        <v>8</v>
      </c>
    </row>
    <row r="105" spans="1:26" ht="19.5" customHeight="1">
      <c r="A105" s="23">
        <v>705</v>
      </c>
      <c r="B105" s="18" t="s">
        <v>134</v>
      </c>
      <c r="C105" s="20">
        <v>3</v>
      </c>
      <c r="D105" s="20">
        <v>3</v>
      </c>
      <c r="E105" s="20">
        <v>3</v>
      </c>
      <c r="F105" s="20">
        <v>3</v>
      </c>
      <c r="G105" s="20">
        <v>3</v>
      </c>
      <c r="H105" s="20">
        <v>3</v>
      </c>
      <c r="I105" s="20">
        <v>3</v>
      </c>
      <c r="J105" s="20">
        <v>3</v>
      </c>
      <c r="K105" s="20">
        <v>3</v>
      </c>
      <c r="L105" s="20">
        <v>3</v>
      </c>
      <c r="M105" s="20">
        <v>3</v>
      </c>
      <c r="N105" s="20">
        <v>3</v>
      </c>
      <c r="O105" s="20">
        <v>3</v>
      </c>
      <c r="P105" s="20">
        <v>3</v>
      </c>
      <c r="Q105" s="20">
        <v>3</v>
      </c>
      <c r="R105" s="20">
        <v>3</v>
      </c>
      <c r="S105" s="20">
        <v>3</v>
      </c>
      <c r="T105" s="20">
        <v>3</v>
      </c>
      <c r="U105" s="20">
        <v>3</v>
      </c>
      <c r="V105" s="20">
        <v>3</v>
      </c>
      <c r="W105" s="20">
        <v>3</v>
      </c>
      <c r="X105" s="20">
        <v>3</v>
      </c>
      <c r="Y105" s="20">
        <v>3</v>
      </c>
      <c r="Z105" s="20">
        <v>3</v>
      </c>
    </row>
    <row r="106" spans="1:26" ht="19.5" customHeight="1">
      <c r="A106" s="23">
        <v>706</v>
      </c>
      <c r="B106" s="18" t="s">
        <v>130</v>
      </c>
      <c r="C106" s="20">
        <v>7</v>
      </c>
      <c r="D106" s="20">
        <v>7</v>
      </c>
      <c r="E106" s="20">
        <v>7</v>
      </c>
      <c r="F106" s="20">
        <v>7</v>
      </c>
      <c r="G106" s="20">
        <v>7</v>
      </c>
      <c r="H106" s="20">
        <v>7</v>
      </c>
      <c r="I106" s="20">
        <v>7</v>
      </c>
      <c r="J106" s="20">
        <v>7</v>
      </c>
      <c r="K106" s="20">
        <v>7</v>
      </c>
      <c r="L106" s="20">
        <v>7</v>
      </c>
      <c r="M106" s="20">
        <v>6</v>
      </c>
      <c r="N106" s="20">
        <v>6</v>
      </c>
      <c r="O106" s="20">
        <v>6</v>
      </c>
      <c r="P106" s="20">
        <v>6</v>
      </c>
      <c r="Q106" s="20">
        <v>6</v>
      </c>
      <c r="R106" s="20">
        <v>6</v>
      </c>
      <c r="S106" s="20">
        <v>6</v>
      </c>
      <c r="T106" s="20">
        <v>6</v>
      </c>
      <c r="U106" s="20">
        <v>6</v>
      </c>
      <c r="V106" s="20">
        <v>6</v>
      </c>
      <c r="W106" s="20">
        <v>6</v>
      </c>
      <c r="X106" s="20">
        <v>6</v>
      </c>
      <c r="Y106" s="20">
        <v>6</v>
      </c>
      <c r="Z106" s="20">
        <v>6</v>
      </c>
    </row>
    <row r="107" spans="1:26" ht="19.5" customHeight="1">
      <c r="A107" s="23">
        <v>707</v>
      </c>
      <c r="B107" s="18" t="s">
        <v>131</v>
      </c>
      <c r="C107" s="20">
        <v>1214</v>
      </c>
      <c r="D107" s="20">
        <v>1204</v>
      </c>
      <c r="E107" s="20">
        <v>1200</v>
      </c>
      <c r="F107" s="20">
        <v>1195</v>
      </c>
      <c r="G107" s="20">
        <v>1186</v>
      </c>
      <c r="H107" s="20">
        <v>1178</v>
      </c>
      <c r="I107" s="20">
        <v>1169</v>
      </c>
      <c r="J107" s="20">
        <v>1164</v>
      </c>
      <c r="K107" s="20">
        <v>1166</v>
      </c>
      <c r="L107" s="20">
        <v>1170</v>
      </c>
      <c r="M107" s="20">
        <v>1167</v>
      </c>
      <c r="N107" s="20">
        <v>1167</v>
      </c>
      <c r="O107" s="20">
        <v>1158</v>
      </c>
      <c r="P107" s="20">
        <v>1141</v>
      </c>
      <c r="Q107" s="20">
        <v>1148</v>
      </c>
      <c r="R107" s="20">
        <v>1149</v>
      </c>
      <c r="S107" s="20">
        <v>1148</v>
      </c>
      <c r="T107" s="20">
        <v>1138</v>
      </c>
      <c r="U107" s="20">
        <v>1128</v>
      </c>
      <c r="V107" s="20">
        <v>1128</v>
      </c>
      <c r="W107" s="20">
        <v>1123</v>
      </c>
      <c r="X107" s="20">
        <v>1122</v>
      </c>
      <c r="Y107" s="20">
        <v>1117</v>
      </c>
      <c r="Z107" s="20">
        <v>1110</v>
      </c>
    </row>
    <row r="108" spans="1:26" ht="19.5" customHeight="1">
      <c r="A108" s="23">
        <v>708</v>
      </c>
      <c r="B108" s="18" t="s">
        <v>140</v>
      </c>
      <c r="C108" s="20">
        <v>490</v>
      </c>
      <c r="D108" s="20">
        <v>491</v>
      </c>
      <c r="E108" s="20">
        <v>490</v>
      </c>
      <c r="F108" s="20">
        <v>492</v>
      </c>
      <c r="G108" s="20">
        <v>491</v>
      </c>
      <c r="H108" s="20">
        <v>485</v>
      </c>
      <c r="I108" s="20">
        <v>483</v>
      </c>
      <c r="J108" s="20">
        <v>482</v>
      </c>
      <c r="K108" s="20">
        <v>484</v>
      </c>
      <c r="L108" s="20">
        <v>488</v>
      </c>
      <c r="M108" s="20">
        <v>485</v>
      </c>
      <c r="N108" s="20">
        <v>484</v>
      </c>
      <c r="O108" s="20">
        <v>484</v>
      </c>
      <c r="P108" s="20">
        <v>483</v>
      </c>
      <c r="Q108" s="20">
        <v>481</v>
      </c>
      <c r="R108" s="20">
        <v>478</v>
      </c>
      <c r="S108" s="20">
        <v>481</v>
      </c>
      <c r="T108" s="20">
        <v>481</v>
      </c>
      <c r="U108" s="20">
        <v>480</v>
      </c>
      <c r="V108" s="20">
        <v>482</v>
      </c>
      <c r="W108" s="20">
        <v>486</v>
      </c>
      <c r="X108" s="20">
        <v>481</v>
      </c>
      <c r="Y108" s="20">
        <v>478</v>
      </c>
      <c r="Z108" s="20">
        <v>482</v>
      </c>
    </row>
    <row r="109" spans="1:26" ht="19.5" customHeight="1">
      <c r="A109" s="23">
        <v>709</v>
      </c>
      <c r="B109" s="18" t="s">
        <v>138</v>
      </c>
      <c r="C109" s="20">
        <v>86</v>
      </c>
      <c r="D109" s="20">
        <v>87</v>
      </c>
      <c r="E109" s="20">
        <v>86</v>
      </c>
      <c r="F109" s="20">
        <v>88</v>
      </c>
      <c r="G109" s="20">
        <v>86</v>
      </c>
      <c r="H109" s="20">
        <v>87</v>
      </c>
      <c r="I109" s="20">
        <v>87</v>
      </c>
      <c r="J109" s="20">
        <v>90</v>
      </c>
      <c r="K109" s="20">
        <v>91</v>
      </c>
      <c r="L109" s="20">
        <v>89</v>
      </c>
      <c r="M109" s="20">
        <v>89</v>
      </c>
      <c r="N109" s="20">
        <v>88</v>
      </c>
      <c r="O109" s="20">
        <v>87</v>
      </c>
      <c r="P109" s="20">
        <v>86</v>
      </c>
      <c r="Q109" s="20">
        <v>87</v>
      </c>
      <c r="R109" s="20">
        <v>87</v>
      </c>
      <c r="S109" s="20">
        <v>88</v>
      </c>
      <c r="T109" s="20">
        <v>88</v>
      </c>
      <c r="U109" s="20">
        <v>88</v>
      </c>
      <c r="V109" s="20">
        <v>86</v>
      </c>
      <c r="W109" s="20">
        <v>86</v>
      </c>
      <c r="X109" s="20">
        <v>86</v>
      </c>
      <c r="Y109" s="20">
        <v>85</v>
      </c>
      <c r="Z109" s="20">
        <v>85</v>
      </c>
    </row>
    <row r="110" spans="1:26" ht="19.5" customHeight="1">
      <c r="A110" s="23">
        <v>710</v>
      </c>
      <c r="B110" s="18" t="s">
        <v>120</v>
      </c>
      <c r="C110" s="20">
        <v>398</v>
      </c>
      <c r="D110" s="20">
        <v>396</v>
      </c>
      <c r="E110" s="20">
        <v>400</v>
      </c>
      <c r="F110" s="20">
        <v>403</v>
      </c>
      <c r="G110" s="20">
        <v>402</v>
      </c>
      <c r="H110" s="20">
        <v>401</v>
      </c>
      <c r="I110" s="20">
        <v>400</v>
      </c>
      <c r="J110" s="20">
        <v>402</v>
      </c>
      <c r="K110" s="20">
        <v>402</v>
      </c>
      <c r="L110" s="20">
        <v>403</v>
      </c>
      <c r="M110" s="20">
        <v>402</v>
      </c>
      <c r="N110" s="20">
        <v>402</v>
      </c>
      <c r="O110" s="20">
        <v>401</v>
      </c>
      <c r="P110" s="20">
        <v>401</v>
      </c>
      <c r="Q110" s="20">
        <v>398</v>
      </c>
      <c r="R110" s="20">
        <v>398</v>
      </c>
      <c r="S110" s="20">
        <v>398</v>
      </c>
      <c r="T110" s="20">
        <v>400</v>
      </c>
      <c r="U110" s="20">
        <v>401</v>
      </c>
      <c r="V110" s="20">
        <v>400</v>
      </c>
      <c r="W110" s="20">
        <v>397</v>
      </c>
      <c r="X110" s="20">
        <v>397</v>
      </c>
      <c r="Y110" s="20">
        <v>398</v>
      </c>
      <c r="Z110" s="20">
        <v>399</v>
      </c>
    </row>
    <row r="111" spans="1:26" ht="19.5" customHeight="1">
      <c r="A111" s="23">
        <v>711</v>
      </c>
      <c r="B111" s="18" t="s">
        <v>142</v>
      </c>
      <c r="C111" s="20">
        <v>52</v>
      </c>
      <c r="D111" s="20">
        <v>52</v>
      </c>
      <c r="E111" s="20">
        <v>52</v>
      </c>
      <c r="F111" s="20">
        <v>51</v>
      </c>
      <c r="G111" s="20">
        <v>51</v>
      </c>
      <c r="H111" s="20">
        <v>51</v>
      </c>
      <c r="I111" s="20">
        <v>51</v>
      </c>
      <c r="J111" s="20">
        <v>51</v>
      </c>
      <c r="K111" s="20">
        <v>51</v>
      </c>
      <c r="L111" s="20">
        <v>51</v>
      </c>
      <c r="M111" s="20">
        <v>51</v>
      </c>
      <c r="N111" s="20">
        <v>51</v>
      </c>
      <c r="O111" s="20">
        <v>51</v>
      </c>
      <c r="P111" s="20">
        <v>51</v>
      </c>
      <c r="Q111" s="20">
        <v>51</v>
      </c>
      <c r="R111" s="20">
        <v>51</v>
      </c>
      <c r="S111" s="20">
        <v>51</v>
      </c>
      <c r="T111" s="20">
        <v>51</v>
      </c>
      <c r="U111" s="20">
        <v>50</v>
      </c>
      <c r="V111" s="20">
        <v>50</v>
      </c>
      <c r="W111" s="20">
        <v>50</v>
      </c>
      <c r="X111" s="20">
        <v>50</v>
      </c>
      <c r="Y111" s="20">
        <v>49</v>
      </c>
      <c r="Z111" s="20">
        <v>49</v>
      </c>
    </row>
    <row r="112" spans="1:26" ht="19.5" customHeight="1">
      <c r="A112" s="23">
        <v>712</v>
      </c>
      <c r="B112" s="18" t="s">
        <v>141</v>
      </c>
      <c r="C112" s="20">
        <v>1199</v>
      </c>
      <c r="D112" s="20">
        <v>1195</v>
      </c>
      <c r="E112" s="20">
        <v>1195</v>
      </c>
      <c r="F112" s="20">
        <v>1193</v>
      </c>
      <c r="G112" s="20">
        <v>1194</v>
      </c>
      <c r="H112" s="20">
        <v>1195</v>
      </c>
      <c r="I112" s="20">
        <v>1190</v>
      </c>
      <c r="J112" s="20">
        <v>1186</v>
      </c>
      <c r="K112" s="20">
        <v>1183</v>
      </c>
      <c r="L112" s="20">
        <v>1178</v>
      </c>
      <c r="M112" s="20">
        <v>1178</v>
      </c>
      <c r="N112" s="20">
        <v>1175</v>
      </c>
      <c r="O112" s="20">
        <v>1171</v>
      </c>
      <c r="P112" s="20">
        <v>1166</v>
      </c>
      <c r="Q112" s="20">
        <v>1164</v>
      </c>
      <c r="R112" s="20">
        <v>1157</v>
      </c>
      <c r="S112" s="20">
        <v>1160</v>
      </c>
      <c r="T112" s="20">
        <v>1158</v>
      </c>
      <c r="U112" s="20">
        <v>1157</v>
      </c>
      <c r="V112" s="20">
        <v>1159</v>
      </c>
      <c r="W112" s="20">
        <v>1154</v>
      </c>
      <c r="X112" s="20">
        <v>1150</v>
      </c>
      <c r="Y112" s="20">
        <v>1149</v>
      </c>
      <c r="Z112" s="20">
        <v>1145</v>
      </c>
    </row>
    <row r="113" spans="1:26" ht="19.5" customHeight="1">
      <c r="A113" s="23">
        <v>713</v>
      </c>
      <c r="B113" s="18" t="s">
        <v>118</v>
      </c>
      <c r="C113" s="20">
        <v>23</v>
      </c>
      <c r="D113" s="20">
        <v>23</v>
      </c>
      <c r="E113" s="20">
        <v>23</v>
      </c>
      <c r="F113" s="20">
        <v>23</v>
      </c>
      <c r="G113" s="20">
        <v>22</v>
      </c>
      <c r="H113" s="20">
        <v>22</v>
      </c>
      <c r="I113" s="20">
        <v>22</v>
      </c>
      <c r="J113" s="20">
        <v>22</v>
      </c>
      <c r="K113" s="20">
        <v>22</v>
      </c>
      <c r="L113" s="20">
        <v>22</v>
      </c>
      <c r="M113" s="20">
        <v>22</v>
      </c>
      <c r="N113" s="20">
        <v>23</v>
      </c>
      <c r="O113" s="20">
        <v>23</v>
      </c>
      <c r="P113" s="20">
        <v>23</v>
      </c>
      <c r="Q113" s="20">
        <v>23</v>
      </c>
      <c r="R113" s="20">
        <v>23</v>
      </c>
      <c r="S113" s="20">
        <v>23</v>
      </c>
      <c r="T113" s="20">
        <v>23</v>
      </c>
      <c r="U113" s="20">
        <v>23</v>
      </c>
      <c r="V113" s="20">
        <v>23</v>
      </c>
      <c r="W113" s="20">
        <v>23</v>
      </c>
      <c r="X113" s="20">
        <v>23</v>
      </c>
      <c r="Y113" s="20">
        <v>23</v>
      </c>
      <c r="Z113" s="20">
        <v>23</v>
      </c>
    </row>
    <row r="114" spans="1:26" ht="19.5" customHeight="1">
      <c r="A114" s="23">
        <v>714</v>
      </c>
      <c r="B114" s="18" t="s">
        <v>146</v>
      </c>
      <c r="C114" s="20">
        <v>80</v>
      </c>
      <c r="D114" s="20">
        <v>80</v>
      </c>
      <c r="E114" s="20">
        <v>80</v>
      </c>
      <c r="F114" s="20">
        <v>80</v>
      </c>
      <c r="G114" s="20">
        <v>81</v>
      </c>
      <c r="H114" s="20">
        <v>81</v>
      </c>
      <c r="I114" s="20">
        <v>82</v>
      </c>
      <c r="J114" s="20">
        <v>82</v>
      </c>
      <c r="K114" s="20">
        <v>81</v>
      </c>
      <c r="L114" s="20">
        <v>81</v>
      </c>
      <c r="M114" s="20">
        <v>81</v>
      </c>
      <c r="N114" s="20">
        <v>81</v>
      </c>
      <c r="O114" s="20">
        <v>81</v>
      </c>
      <c r="P114" s="20">
        <v>79</v>
      </c>
      <c r="Q114" s="20">
        <v>80</v>
      </c>
      <c r="R114" s="20">
        <v>79</v>
      </c>
      <c r="S114" s="20">
        <v>79</v>
      </c>
      <c r="T114" s="20">
        <v>78</v>
      </c>
      <c r="U114" s="20">
        <v>78</v>
      </c>
      <c r="V114" s="20">
        <v>79</v>
      </c>
      <c r="W114" s="20">
        <v>79</v>
      </c>
      <c r="X114" s="20">
        <v>80</v>
      </c>
      <c r="Y114" s="20">
        <v>79</v>
      </c>
      <c r="Z114" s="20">
        <v>80</v>
      </c>
    </row>
    <row r="115" spans="1:26" ht="19.5" customHeight="1">
      <c r="A115" s="23">
        <v>715</v>
      </c>
      <c r="B115" s="18" t="s">
        <v>144</v>
      </c>
      <c r="C115" s="20">
        <v>676</v>
      </c>
      <c r="D115" s="20">
        <v>661</v>
      </c>
      <c r="E115" s="20">
        <v>662</v>
      </c>
      <c r="F115" s="20">
        <v>660</v>
      </c>
      <c r="G115" s="20">
        <v>657</v>
      </c>
      <c r="H115" s="20">
        <v>656</v>
      </c>
      <c r="I115" s="20">
        <v>659</v>
      </c>
      <c r="J115" s="20">
        <v>654</v>
      </c>
      <c r="K115" s="20">
        <v>652</v>
      </c>
      <c r="L115" s="20">
        <v>646</v>
      </c>
      <c r="M115" s="20">
        <v>644</v>
      </c>
      <c r="N115" s="20">
        <v>638</v>
      </c>
      <c r="O115" s="20">
        <v>627</v>
      </c>
      <c r="P115" s="20">
        <v>624</v>
      </c>
      <c r="Q115" s="20">
        <v>622</v>
      </c>
      <c r="R115" s="20">
        <v>617</v>
      </c>
      <c r="S115" s="20">
        <v>615</v>
      </c>
      <c r="T115" s="20">
        <v>613</v>
      </c>
      <c r="U115" s="20">
        <v>610</v>
      </c>
      <c r="V115" s="20">
        <v>610</v>
      </c>
      <c r="W115" s="20">
        <v>607</v>
      </c>
      <c r="X115" s="20">
        <v>604</v>
      </c>
      <c r="Y115" s="20">
        <v>593</v>
      </c>
      <c r="Z115" s="20">
        <v>592</v>
      </c>
    </row>
    <row r="116" spans="1:26" ht="19.5" customHeight="1">
      <c r="A116" s="23">
        <v>716</v>
      </c>
      <c r="B116" s="18" t="s">
        <v>127</v>
      </c>
      <c r="C116" s="20">
        <v>86</v>
      </c>
      <c r="D116" s="20">
        <v>86</v>
      </c>
      <c r="E116" s="20">
        <v>85</v>
      </c>
      <c r="F116" s="20">
        <v>86</v>
      </c>
      <c r="G116" s="20">
        <v>85</v>
      </c>
      <c r="H116" s="20">
        <v>85</v>
      </c>
      <c r="I116" s="20">
        <v>85</v>
      </c>
      <c r="J116" s="20">
        <v>86</v>
      </c>
      <c r="K116" s="20">
        <v>86</v>
      </c>
      <c r="L116" s="20">
        <v>86</v>
      </c>
      <c r="M116" s="20">
        <v>84</v>
      </c>
      <c r="N116" s="20">
        <v>84</v>
      </c>
      <c r="O116" s="20">
        <v>83</v>
      </c>
      <c r="P116" s="20">
        <v>83</v>
      </c>
      <c r="Q116" s="20">
        <v>84</v>
      </c>
      <c r="R116" s="20">
        <v>82</v>
      </c>
      <c r="S116" s="20">
        <v>81</v>
      </c>
      <c r="T116" s="20">
        <v>81</v>
      </c>
      <c r="U116" s="20">
        <v>80</v>
      </c>
      <c r="V116" s="20">
        <v>80</v>
      </c>
      <c r="W116" s="20">
        <v>80</v>
      </c>
      <c r="X116" s="20">
        <v>80</v>
      </c>
      <c r="Y116" s="20">
        <v>80</v>
      </c>
      <c r="Z116" s="20">
        <v>80</v>
      </c>
    </row>
    <row r="117" spans="1:26" ht="19.5" customHeight="1">
      <c r="A117" s="24">
        <v>717</v>
      </c>
      <c r="B117" s="18" t="s">
        <v>122</v>
      </c>
      <c r="C117" s="20">
        <v>1823</v>
      </c>
      <c r="D117" s="20">
        <v>1830</v>
      </c>
      <c r="E117" s="20">
        <v>1833</v>
      </c>
      <c r="F117" s="20">
        <v>1834</v>
      </c>
      <c r="G117" s="20">
        <v>1830</v>
      </c>
      <c r="H117" s="20">
        <v>1819</v>
      </c>
      <c r="I117" s="20">
        <v>1813</v>
      </c>
      <c r="J117" s="20">
        <v>1814</v>
      </c>
      <c r="K117" s="20">
        <v>1802</v>
      </c>
      <c r="L117" s="20">
        <v>1797</v>
      </c>
      <c r="M117" s="20">
        <v>1793</v>
      </c>
      <c r="N117" s="20">
        <v>1794</v>
      </c>
      <c r="O117" s="20">
        <v>1793</v>
      </c>
      <c r="P117" s="20">
        <v>1791</v>
      </c>
      <c r="Q117" s="20">
        <v>1786</v>
      </c>
      <c r="R117" s="20">
        <v>1783</v>
      </c>
      <c r="S117" s="20">
        <v>1778</v>
      </c>
      <c r="T117" s="20">
        <v>1777</v>
      </c>
      <c r="U117" s="20">
        <v>1777</v>
      </c>
      <c r="V117" s="20">
        <v>1777</v>
      </c>
      <c r="W117" s="20">
        <v>1771</v>
      </c>
      <c r="X117" s="20">
        <v>1764</v>
      </c>
      <c r="Y117" s="20">
        <v>1756</v>
      </c>
      <c r="Z117" s="20">
        <v>1752</v>
      </c>
    </row>
    <row r="118" spans="1:26" ht="19.5" customHeight="1">
      <c r="A118" s="23">
        <v>801</v>
      </c>
      <c r="B118" s="18" t="s">
        <v>133</v>
      </c>
      <c r="C118" s="20">
        <v>2721</v>
      </c>
      <c r="D118" s="20">
        <v>2744</v>
      </c>
      <c r="E118" s="20">
        <v>2743</v>
      </c>
      <c r="F118" s="20">
        <v>2733</v>
      </c>
      <c r="G118" s="20">
        <v>2731</v>
      </c>
      <c r="H118" s="20">
        <v>2726</v>
      </c>
      <c r="I118" s="20">
        <v>2732</v>
      </c>
      <c r="J118" s="20">
        <v>2725</v>
      </c>
      <c r="K118" s="20">
        <v>2724</v>
      </c>
      <c r="L118" s="20">
        <v>2718</v>
      </c>
      <c r="M118" s="20">
        <v>2719</v>
      </c>
      <c r="N118" s="20">
        <v>2721</v>
      </c>
      <c r="O118" s="20">
        <v>2694</v>
      </c>
      <c r="P118" s="20">
        <v>2706</v>
      </c>
      <c r="Q118" s="20">
        <v>2702</v>
      </c>
      <c r="R118" s="20">
        <v>2704</v>
      </c>
      <c r="S118" s="20">
        <v>2698</v>
      </c>
      <c r="T118" s="20">
        <v>2697</v>
      </c>
      <c r="U118" s="20">
        <v>2692</v>
      </c>
      <c r="V118" s="20">
        <v>2679</v>
      </c>
      <c r="W118" s="20">
        <v>2669</v>
      </c>
      <c r="X118" s="20">
        <v>2662</v>
      </c>
      <c r="Y118" s="20">
        <v>2660</v>
      </c>
      <c r="Z118" s="20">
        <v>2652</v>
      </c>
    </row>
    <row r="119" spans="1:26" ht="19.5" customHeight="1">
      <c r="A119" s="23">
        <v>802</v>
      </c>
      <c r="B119" s="18" t="s">
        <v>152</v>
      </c>
      <c r="C119" s="20">
        <v>261</v>
      </c>
      <c r="D119" s="20">
        <v>262</v>
      </c>
      <c r="E119" s="20">
        <v>262</v>
      </c>
      <c r="F119" s="20">
        <v>262</v>
      </c>
      <c r="G119" s="20">
        <v>261</v>
      </c>
      <c r="H119" s="20">
        <v>261</v>
      </c>
      <c r="I119" s="20">
        <v>261</v>
      </c>
      <c r="J119" s="20">
        <v>262</v>
      </c>
      <c r="K119" s="20">
        <v>263</v>
      </c>
      <c r="L119" s="20">
        <v>262</v>
      </c>
      <c r="M119" s="20">
        <v>262</v>
      </c>
      <c r="N119" s="20">
        <v>263</v>
      </c>
      <c r="O119" s="20">
        <v>263</v>
      </c>
      <c r="P119" s="20">
        <v>260</v>
      </c>
      <c r="Q119" s="20">
        <v>260</v>
      </c>
      <c r="R119" s="20">
        <v>261</v>
      </c>
      <c r="S119" s="20">
        <v>261</v>
      </c>
      <c r="T119" s="20">
        <v>261</v>
      </c>
      <c r="U119" s="20">
        <v>261</v>
      </c>
      <c r="V119" s="20">
        <v>260</v>
      </c>
      <c r="W119" s="20">
        <v>260</v>
      </c>
      <c r="X119" s="20">
        <v>258</v>
      </c>
      <c r="Y119" s="20">
        <v>256</v>
      </c>
      <c r="Z119" s="20">
        <v>255</v>
      </c>
    </row>
    <row r="120" spans="1:26" ht="19.5" customHeight="1">
      <c r="A120" s="23">
        <v>803</v>
      </c>
      <c r="B120" s="18" t="s">
        <v>145</v>
      </c>
      <c r="C120" s="20">
        <v>8</v>
      </c>
      <c r="D120" s="20">
        <v>8</v>
      </c>
      <c r="E120" s="20">
        <v>8</v>
      </c>
      <c r="F120" s="20">
        <v>8</v>
      </c>
      <c r="G120" s="20">
        <v>8</v>
      </c>
      <c r="H120" s="20">
        <v>8</v>
      </c>
      <c r="I120" s="20">
        <v>8</v>
      </c>
      <c r="J120" s="20">
        <v>8</v>
      </c>
      <c r="K120" s="20">
        <v>8</v>
      </c>
      <c r="L120" s="20">
        <v>8</v>
      </c>
      <c r="M120" s="20">
        <v>8</v>
      </c>
      <c r="N120" s="20">
        <v>8</v>
      </c>
      <c r="O120" s="20">
        <v>8</v>
      </c>
      <c r="P120" s="20">
        <v>8</v>
      </c>
      <c r="Q120" s="20">
        <v>8</v>
      </c>
      <c r="R120" s="20">
        <v>8</v>
      </c>
      <c r="S120" s="20">
        <v>8</v>
      </c>
      <c r="T120" s="20">
        <v>8</v>
      </c>
      <c r="U120" s="20">
        <v>8</v>
      </c>
      <c r="V120" s="20">
        <v>8</v>
      </c>
      <c r="W120" s="20">
        <v>8</v>
      </c>
      <c r="X120" s="20">
        <v>8</v>
      </c>
      <c r="Y120" s="20">
        <v>8</v>
      </c>
      <c r="Z120" s="20">
        <v>8</v>
      </c>
    </row>
    <row r="121" spans="1:26" ht="19.5" customHeight="1">
      <c r="A121" s="23">
        <v>804</v>
      </c>
      <c r="B121" s="19" t="s">
        <v>153</v>
      </c>
      <c r="C121" s="20">
        <v>1247</v>
      </c>
      <c r="D121" s="20">
        <v>1248</v>
      </c>
      <c r="E121" s="20">
        <v>1246</v>
      </c>
      <c r="F121" s="20">
        <v>1251</v>
      </c>
      <c r="G121" s="20">
        <v>1256</v>
      </c>
      <c r="H121" s="20">
        <v>1257</v>
      </c>
      <c r="I121" s="20">
        <v>1249</v>
      </c>
      <c r="J121" s="20">
        <v>1247</v>
      </c>
      <c r="K121" s="20">
        <v>1252</v>
      </c>
      <c r="L121" s="20">
        <v>1256</v>
      </c>
      <c r="M121" s="20">
        <v>1253</v>
      </c>
      <c r="N121" s="20">
        <v>1246</v>
      </c>
      <c r="O121" s="20">
        <v>1234</v>
      </c>
      <c r="P121" s="20">
        <v>1229</v>
      </c>
      <c r="Q121" s="20">
        <v>1228</v>
      </c>
      <c r="R121" s="20">
        <v>1223</v>
      </c>
      <c r="S121" s="20">
        <v>1228</v>
      </c>
      <c r="T121" s="20">
        <v>1225</v>
      </c>
      <c r="U121" s="20">
        <v>1219</v>
      </c>
      <c r="V121" s="20">
        <v>1216</v>
      </c>
      <c r="W121" s="20">
        <v>1214</v>
      </c>
      <c r="X121" s="20">
        <v>1211</v>
      </c>
      <c r="Y121" s="20">
        <v>1206</v>
      </c>
      <c r="Z121" s="20">
        <v>1207</v>
      </c>
    </row>
    <row r="122" spans="1:26" ht="19.5" customHeight="1">
      <c r="A122" s="23">
        <v>806</v>
      </c>
      <c r="B122" s="18" t="s">
        <v>129</v>
      </c>
      <c r="C122" s="20">
        <v>70</v>
      </c>
      <c r="D122" s="20">
        <v>69</v>
      </c>
      <c r="E122" s="20">
        <v>70</v>
      </c>
      <c r="F122" s="20">
        <v>70</v>
      </c>
      <c r="G122" s="20">
        <v>70</v>
      </c>
      <c r="H122" s="20">
        <v>71</v>
      </c>
      <c r="I122" s="20">
        <v>72</v>
      </c>
      <c r="J122" s="20">
        <v>71</v>
      </c>
      <c r="K122" s="20">
        <v>72</v>
      </c>
      <c r="L122" s="20">
        <v>72</v>
      </c>
      <c r="M122" s="20">
        <v>74</v>
      </c>
      <c r="N122" s="20">
        <v>73</v>
      </c>
      <c r="O122" s="20">
        <v>74</v>
      </c>
      <c r="P122" s="20">
        <v>74</v>
      </c>
      <c r="Q122" s="20">
        <v>74</v>
      </c>
      <c r="R122" s="20">
        <v>73</v>
      </c>
      <c r="S122" s="20">
        <v>72</v>
      </c>
      <c r="T122" s="20">
        <v>73</v>
      </c>
      <c r="U122" s="20">
        <v>73</v>
      </c>
      <c r="V122" s="20">
        <v>73</v>
      </c>
      <c r="W122" s="20">
        <v>73</v>
      </c>
      <c r="X122" s="20">
        <v>73</v>
      </c>
      <c r="Y122" s="20">
        <v>74</v>
      </c>
      <c r="Z122" s="20">
        <v>73</v>
      </c>
    </row>
    <row r="123" spans="1:26" ht="19.5" customHeight="1">
      <c r="A123" s="23">
        <v>811</v>
      </c>
      <c r="B123" s="18" t="s">
        <v>260</v>
      </c>
      <c r="C123" s="20">
        <v>0</v>
      </c>
      <c r="D123" s="20">
        <v>0</v>
      </c>
      <c r="E123" s="20">
        <v>0</v>
      </c>
      <c r="F123" s="20">
        <v>0</v>
      </c>
      <c r="G123" s="20">
        <v>0</v>
      </c>
      <c r="H123" s="20">
        <v>0</v>
      </c>
      <c r="I123" s="20">
        <v>1</v>
      </c>
      <c r="J123" s="20">
        <v>1</v>
      </c>
      <c r="K123" s="20">
        <v>1</v>
      </c>
      <c r="L123" s="20">
        <v>1</v>
      </c>
      <c r="M123" s="20">
        <v>1</v>
      </c>
      <c r="N123" s="20">
        <v>1</v>
      </c>
      <c r="O123" s="20">
        <v>1</v>
      </c>
      <c r="P123" s="20">
        <v>1</v>
      </c>
      <c r="Q123" s="20">
        <v>1</v>
      </c>
      <c r="R123" s="20">
        <v>1</v>
      </c>
      <c r="S123" s="20">
        <v>1</v>
      </c>
      <c r="T123" s="20">
        <v>1</v>
      </c>
      <c r="U123" s="20">
        <v>1</v>
      </c>
      <c r="V123" s="20">
        <v>1</v>
      </c>
      <c r="W123" s="20">
        <v>1</v>
      </c>
      <c r="X123" s="20">
        <v>1</v>
      </c>
      <c r="Y123" s="20">
        <v>1</v>
      </c>
      <c r="Z123" s="20">
        <v>1</v>
      </c>
    </row>
    <row r="124" spans="1:26" ht="19.5" customHeight="1">
      <c r="A124" s="23">
        <v>812</v>
      </c>
      <c r="B124" s="18" t="s">
        <v>147</v>
      </c>
      <c r="C124" s="20">
        <v>769</v>
      </c>
      <c r="D124" s="20">
        <v>769</v>
      </c>
      <c r="E124" s="20">
        <v>772</v>
      </c>
      <c r="F124" s="20">
        <v>771</v>
      </c>
      <c r="G124" s="20">
        <v>767</v>
      </c>
      <c r="H124" s="20">
        <v>770</v>
      </c>
      <c r="I124" s="20">
        <v>770</v>
      </c>
      <c r="J124" s="20">
        <v>771</v>
      </c>
      <c r="K124" s="20">
        <v>774</v>
      </c>
      <c r="L124" s="20">
        <v>775</v>
      </c>
      <c r="M124" s="20">
        <v>774</v>
      </c>
      <c r="N124" s="20">
        <v>779</v>
      </c>
      <c r="O124" s="20">
        <v>769</v>
      </c>
      <c r="P124" s="20">
        <v>777</v>
      </c>
      <c r="Q124" s="20">
        <v>777</v>
      </c>
      <c r="R124" s="20">
        <v>773</v>
      </c>
      <c r="S124" s="20">
        <v>771</v>
      </c>
      <c r="T124" s="20">
        <v>770</v>
      </c>
      <c r="U124" s="20">
        <v>764</v>
      </c>
      <c r="V124" s="20">
        <v>766</v>
      </c>
      <c r="W124" s="20">
        <v>765</v>
      </c>
      <c r="X124" s="20">
        <v>762</v>
      </c>
      <c r="Y124" s="20">
        <v>761</v>
      </c>
      <c r="Z124" s="20">
        <v>764</v>
      </c>
    </row>
    <row r="125" spans="1:26" ht="19.5" customHeight="1">
      <c r="A125" s="23">
        <v>813</v>
      </c>
      <c r="B125" s="18" t="s">
        <v>135</v>
      </c>
      <c r="C125" s="20">
        <v>742</v>
      </c>
      <c r="D125" s="20">
        <v>752</v>
      </c>
      <c r="E125" s="20">
        <v>753</v>
      </c>
      <c r="F125" s="20">
        <v>751</v>
      </c>
      <c r="G125" s="20">
        <v>758</v>
      </c>
      <c r="H125" s="20">
        <v>755</v>
      </c>
      <c r="I125" s="20">
        <v>755</v>
      </c>
      <c r="J125" s="20">
        <v>750</v>
      </c>
      <c r="K125" s="20">
        <v>757</v>
      </c>
      <c r="L125" s="20">
        <v>755</v>
      </c>
      <c r="M125" s="20">
        <v>754</v>
      </c>
      <c r="N125" s="20">
        <v>755</v>
      </c>
      <c r="O125" s="20">
        <v>746</v>
      </c>
      <c r="P125" s="20">
        <v>746</v>
      </c>
      <c r="Q125" s="20">
        <v>749</v>
      </c>
      <c r="R125" s="20">
        <v>748</v>
      </c>
      <c r="S125" s="20">
        <v>744</v>
      </c>
      <c r="T125" s="20">
        <v>739</v>
      </c>
      <c r="U125" s="20">
        <v>743</v>
      </c>
      <c r="V125" s="20">
        <v>744</v>
      </c>
      <c r="W125" s="20">
        <v>741</v>
      </c>
      <c r="X125" s="20">
        <v>743</v>
      </c>
      <c r="Y125" s="20">
        <v>747</v>
      </c>
      <c r="Z125" s="20">
        <v>747</v>
      </c>
    </row>
    <row r="126" spans="1:26" ht="19.5" customHeight="1">
      <c r="A126" s="23">
        <v>815</v>
      </c>
      <c r="B126" s="18" t="s">
        <v>128</v>
      </c>
      <c r="C126" s="20">
        <v>122</v>
      </c>
      <c r="D126" s="20">
        <v>123</v>
      </c>
      <c r="E126" s="20">
        <v>123</v>
      </c>
      <c r="F126" s="20">
        <v>123</v>
      </c>
      <c r="G126" s="20">
        <v>123</v>
      </c>
      <c r="H126" s="20">
        <v>123</v>
      </c>
      <c r="I126" s="20">
        <v>124</v>
      </c>
      <c r="J126" s="20">
        <v>123</v>
      </c>
      <c r="K126" s="20">
        <v>123</v>
      </c>
      <c r="L126" s="20">
        <v>122</v>
      </c>
      <c r="M126" s="20">
        <v>122</v>
      </c>
      <c r="N126" s="20">
        <v>123</v>
      </c>
      <c r="O126" s="20">
        <v>121</v>
      </c>
      <c r="P126" s="20">
        <v>121</v>
      </c>
      <c r="Q126" s="20">
        <v>122</v>
      </c>
      <c r="R126" s="20">
        <v>122</v>
      </c>
      <c r="S126" s="20">
        <v>124</v>
      </c>
      <c r="T126" s="20">
        <v>126</v>
      </c>
      <c r="U126" s="20">
        <v>126</v>
      </c>
      <c r="V126" s="20">
        <v>126</v>
      </c>
      <c r="W126" s="20">
        <v>125</v>
      </c>
      <c r="X126" s="20">
        <v>126</v>
      </c>
      <c r="Y126" s="20">
        <v>126</v>
      </c>
      <c r="Z126" s="20">
        <v>126</v>
      </c>
    </row>
    <row r="127" spans="1:26" ht="19.5" customHeight="1">
      <c r="A127" s="23">
        <v>816</v>
      </c>
      <c r="B127" s="18" t="s">
        <v>119</v>
      </c>
      <c r="C127" s="20">
        <v>11</v>
      </c>
      <c r="D127" s="20">
        <v>11</v>
      </c>
      <c r="E127" s="20">
        <v>11</v>
      </c>
      <c r="F127" s="20">
        <v>11</v>
      </c>
      <c r="G127" s="20">
        <v>11</v>
      </c>
      <c r="H127" s="20">
        <v>11</v>
      </c>
      <c r="I127" s="20">
        <v>11</v>
      </c>
      <c r="J127" s="20">
        <v>11</v>
      </c>
      <c r="K127" s="20">
        <v>11</v>
      </c>
      <c r="L127" s="20">
        <v>11</v>
      </c>
      <c r="M127" s="20">
        <v>11</v>
      </c>
      <c r="N127" s="20">
        <v>11</v>
      </c>
      <c r="O127" s="20">
        <v>11</v>
      </c>
      <c r="P127" s="20">
        <v>11</v>
      </c>
      <c r="Q127" s="20">
        <v>11</v>
      </c>
      <c r="R127" s="20">
        <v>11</v>
      </c>
      <c r="S127" s="20">
        <v>11</v>
      </c>
      <c r="T127" s="20">
        <v>11</v>
      </c>
      <c r="U127" s="20">
        <v>11</v>
      </c>
      <c r="V127" s="20">
        <v>11</v>
      </c>
      <c r="W127" s="20">
        <v>11</v>
      </c>
      <c r="X127" s="20">
        <v>11</v>
      </c>
      <c r="Y127" s="20">
        <v>11</v>
      </c>
      <c r="Z127" s="20">
        <v>11</v>
      </c>
    </row>
    <row r="128" spans="1:26" ht="19.5" customHeight="1">
      <c r="A128" s="23">
        <v>817</v>
      </c>
      <c r="B128" s="18" t="s">
        <v>148</v>
      </c>
      <c r="C128" s="20">
        <v>14</v>
      </c>
      <c r="D128" s="20">
        <v>14</v>
      </c>
      <c r="E128" s="20">
        <v>14</v>
      </c>
      <c r="F128" s="20">
        <v>14</v>
      </c>
      <c r="G128" s="20">
        <v>14</v>
      </c>
      <c r="H128" s="20">
        <v>14</v>
      </c>
      <c r="I128" s="20">
        <v>14</v>
      </c>
      <c r="J128" s="20">
        <v>14</v>
      </c>
      <c r="K128" s="20">
        <v>14</v>
      </c>
      <c r="L128" s="20">
        <v>14</v>
      </c>
      <c r="M128" s="20">
        <v>15</v>
      </c>
      <c r="N128" s="20">
        <v>15</v>
      </c>
      <c r="O128" s="20">
        <v>15</v>
      </c>
      <c r="P128" s="20">
        <v>15</v>
      </c>
      <c r="Q128" s="20">
        <v>15</v>
      </c>
      <c r="R128" s="20">
        <v>15</v>
      </c>
      <c r="S128" s="20">
        <v>15</v>
      </c>
      <c r="T128" s="20">
        <v>15</v>
      </c>
      <c r="U128" s="20">
        <v>15</v>
      </c>
      <c r="V128" s="20">
        <v>15</v>
      </c>
      <c r="W128" s="20">
        <v>15</v>
      </c>
      <c r="X128" s="20">
        <v>15</v>
      </c>
      <c r="Y128" s="20">
        <v>15</v>
      </c>
      <c r="Z128" s="20">
        <v>15</v>
      </c>
    </row>
    <row r="129" spans="1:26" ht="19.5" customHeight="1">
      <c r="A129" s="23">
        <v>901</v>
      </c>
      <c r="B129" s="18" t="s">
        <v>117</v>
      </c>
      <c r="C129" s="20">
        <v>27</v>
      </c>
      <c r="D129" s="20">
        <v>27</v>
      </c>
      <c r="E129" s="20">
        <v>27</v>
      </c>
      <c r="F129" s="20">
        <v>27</v>
      </c>
      <c r="G129" s="20">
        <v>27</v>
      </c>
      <c r="H129" s="20">
        <v>27</v>
      </c>
      <c r="I129" s="20">
        <v>27</v>
      </c>
      <c r="J129" s="20">
        <v>27</v>
      </c>
      <c r="K129" s="20">
        <v>26</v>
      </c>
      <c r="L129" s="20">
        <v>27</v>
      </c>
      <c r="M129" s="20">
        <v>27</v>
      </c>
      <c r="N129" s="20">
        <v>27</v>
      </c>
      <c r="O129" s="20">
        <v>27</v>
      </c>
      <c r="P129" s="20">
        <v>27</v>
      </c>
      <c r="Q129" s="20">
        <v>27</v>
      </c>
      <c r="R129" s="20">
        <v>27</v>
      </c>
      <c r="S129" s="20">
        <v>27</v>
      </c>
      <c r="T129" s="20">
        <v>28</v>
      </c>
      <c r="U129" s="20">
        <v>28</v>
      </c>
      <c r="V129" s="20">
        <v>28</v>
      </c>
      <c r="W129" s="20">
        <v>28</v>
      </c>
      <c r="X129" s="20">
        <v>28</v>
      </c>
      <c r="Y129" s="20">
        <v>28</v>
      </c>
      <c r="Z129" s="20">
        <v>28</v>
      </c>
    </row>
    <row r="130" spans="1:26" ht="19.5" customHeight="1">
      <c r="A130" s="23">
        <v>902</v>
      </c>
      <c r="B130" s="18" t="s">
        <v>149</v>
      </c>
      <c r="C130" s="20">
        <v>51</v>
      </c>
      <c r="D130" s="20">
        <v>51</v>
      </c>
      <c r="E130" s="20">
        <v>52</v>
      </c>
      <c r="F130" s="20">
        <v>52</v>
      </c>
      <c r="G130" s="20">
        <v>53</v>
      </c>
      <c r="H130" s="20">
        <v>53</v>
      </c>
      <c r="I130" s="20">
        <v>53</v>
      </c>
      <c r="J130" s="20">
        <v>54</v>
      </c>
      <c r="K130" s="20">
        <v>54</v>
      </c>
      <c r="L130" s="20">
        <v>54</v>
      </c>
      <c r="M130" s="20">
        <v>54</v>
      </c>
      <c r="N130" s="20">
        <v>54</v>
      </c>
      <c r="O130" s="20">
        <v>54</v>
      </c>
      <c r="P130" s="20">
        <v>53</v>
      </c>
      <c r="Q130" s="20">
        <v>54</v>
      </c>
      <c r="R130" s="20">
        <v>54</v>
      </c>
      <c r="S130" s="20">
        <v>54</v>
      </c>
      <c r="T130" s="20">
        <v>54</v>
      </c>
      <c r="U130" s="20">
        <v>54</v>
      </c>
      <c r="V130" s="20">
        <v>53</v>
      </c>
      <c r="W130" s="20">
        <v>53</v>
      </c>
      <c r="X130" s="20">
        <v>53</v>
      </c>
      <c r="Y130" s="20">
        <v>53</v>
      </c>
      <c r="Z130" s="20">
        <v>53</v>
      </c>
    </row>
    <row r="131" spans="1:26" ht="19.5" customHeight="1">
      <c r="A131" s="23">
        <v>903</v>
      </c>
      <c r="B131" s="18" t="s">
        <v>139</v>
      </c>
      <c r="C131" s="20">
        <v>11</v>
      </c>
      <c r="D131" s="20">
        <v>11</v>
      </c>
      <c r="E131" s="20">
        <v>11</v>
      </c>
      <c r="F131" s="20">
        <v>11</v>
      </c>
      <c r="G131" s="20">
        <v>11</v>
      </c>
      <c r="H131" s="20">
        <v>11</v>
      </c>
      <c r="I131" s="20">
        <v>11</v>
      </c>
      <c r="J131" s="20">
        <v>11</v>
      </c>
      <c r="K131" s="20">
        <v>11</v>
      </c>
      <c r="L131" s="20">
        <v>11</v>
      </c>
      <c r="M131" s="20">
        <v>11</v>
      </c>
      <c r="N131" s="20">
        <v>11</v>
      </c>
      <c r="O131" s="20">
        <v>11</v>
      </c>
      <c r="P131" s="20">
        <v>11</v>
      </c>
      <c r="Q131" s="20">
        <v>11</v>
      </c>
      <c r="R131" s="20">
        <v>11</v>
      </c>
      <c r="S131" s="20">
        <v>11</v>
      </c>
      <c r="T131" s="20">
        <v>11</v>
      </c>
      <c r="U131" s="20">
        <v>11</v>
      </c>
      <c r="V131" s="20">
        <v>11</v>
      </c>
      <c r="W131" s="20">
        <v>11</v>
      </c>
      <c r="X131" s="20">
        <v>11</v>
      </c>
      <c r="Y131" s="20">
        <v>11</v>
      </c>
      <c r="Z131" s="20">
        <v>11</v>
      </c>
    </row>
    <row r="132" spans="1:26" ht="19.5" customHeight="1">
      <c r="A132" s="23">
        <v>904</v>
      </c>
      <c r="B132" s="18" t="s">
        <v>151</v>
      </c>
      <c r="C132" s="20">
        <v>85</v>
      </c>
      <c r="D132" s="20">
        <v>86</v>
      </c>
      <c r="E132" s="20">
        <v>86</v>
      </c>
      <c r="F132" s="20">
        <v>86</v>
      </c>
      <c r="G132" s="20">
        <v>86</v>
      </c>
      <c r="H132" s="20">
        <v>86</v>
      </c>
      <c r="I132" s="20">
        <v>86</v>
      </c>
      <c r="J132" s="20">
        <v>86</v>
      </c>
      <c r="K132" s="20">
        <v>86</v>
      </c>
      <c r="L132" s="20">
        <v>84</v>
      </c>
      <c r="M132" s="20">
        <v>84</v>
      </c>
      <c r="N132" s="20">
        <v>85</v>
      </c>
      <c r="O132" s="20">
        <v>85</v>
      </c>
      <c r="P132" s="20">
        <v>87</v>
      </c>
      <c r="Q132" s="20">
        <v>87</v>
      </c>
      <c r="R132" s="20">
        <v>87</v>
      </c>
      <c r="S132" s="20">
        <v>87</v>
      </c>
      <c r="T132" s="20">
        <v>87</v>
      </c>
      <c r="U132" s="20">
        <v>86</v>
      </c>
      <c r="V132" s="20">
        <v>86</v>
      </c>
      <c r="W132" s="20">
        <v>87</v>
      </c>
      <c r="X132" s="20">
        <v>86</v>
      </c>
      <c r="Y132" s="20">
        <v>86</v>
      </c>
      <c r="Z132" s="20">
        <v>87</v>
      </c>
    </row>
    <row r="133" spans="1:26" ht="19.5" customHeight="1">
      <c r="A133" s="23">
        <v>905</v>
      </c>
      <c r="B133" s="18" t="s">
        <v>123</v>
      </c>
      <c r="C133" s="20">
        <v>766</v>
      </c>
      <c r="D133" s="20">
        <v>793</v>
      </c>
      <c r="E133" s="20">
        <v>792</v>
      </c>
      <c r="F133" s="20">
        <v>796</v>
      </c>
      <c r="G133" s="20">
        <v>803</v>
      </c>
      <c r="H133" s="20">
        <v>811</v>
      </c>
      <c r="I133" s="20">
        <v>810</v>
      </c>
      <c r="J133" s="20">
        <v>805</v>
      </c>
      <c r="K133" s="20">
        <v>828</v>
      </c>
      <c r="L133" s="20">
        <v>778</v>
      </c>
      <c r="M133" s="20">
        <v>787</v>
      </c>
      <c r="N133" s="20">
        <v>796</v>
      </c>
      <c r="O133" s="20">
        <v>761</v>
      </c>
      <c r="P133" s="20">
        <v>781</v>
      </c>
      <c r="Q133" s="20">
        <v>787</v>
      </c>
      <c r="R133" s="20">
        <v>789</v>
      </c>
      <c r="S133" s="20">
        <v>791</v>
      </c>
      <c r="T133" s="20">
        <v>797</v>
      </c>
      <c r="U133" s="20">
        <v>837</v>
      </c>
      <c r="V133" s="20">
        <v>839</v>
      </c>
      <c r="W133" s="20">
        <v>865</v>
      </c>
      <c r="X133" s="20">
        <v>802</v>
      </c>
      <c r="Y133" s="20">
        <v>828</v>
      </c>
      <c r="Z133" s="20">
        <v>830</v>
      </c>
    </row>
    <row r="134" spans="1:26" ht="19.5" customHeight="1">
      <c r="A134" s="23">
        <v>906</v>
      </c>
      <c r="B134" s="18" t="s">
        <v>136</v>
      </c>
      <c r="C134" s="20">
        <v>14</v>
      </c>
      <c r="D134" s="20">
        <v>14</v>
      </c>
      <c r="E134" s="20">
        <v>14</v>
      </c>
      <c r="F134" s="20">
        <v>14</v>
      </c>
      <c r="G134" s="20">
        <v>14</v>
      </c>
      <c r="H134" s="20">
        <v>14</v>
      </c>
      <c r="I134" s="20">
        <v>14</v>
      </c>
      <c r="J134" s="20">
        <v>13</v>
      </c>
      <c r="K134" s="20">
        <v>13</v>
      </c>
      <c r="L134" s="20">
        <v>13</v>
      </c>
      <c r="M134" s="20">
        <v>13</v>
      </c>
      <c r="N134" s="20">
        <v>13</v>
      </c>
      <c r="O134" s="20">
        <v>13</v>
      </c>
      <c r="P134" s="20">
        <v>13</v>
      </c>
      <c r="Q134" s="20">
        <v>13</v>
      </c>
      <c r="R134" s="20">
        <v>13</v>
      </c>
      <c r="S134" s="20">
        <v>13</v>
      </c>
      <c r="T134" s="20">
        <v>13</v>
      </c>
      <c r="U134" s="20">
        <v>13</v>
      </c>
      <c r="V134" s="20">
        <v>13</v>
      </c>
      <c r="W134" s="20">
        <v>13</v>
      </c>
      <c r="X134" s="20">
        <v>13</v>
      </c>
      <c r="Y134" s="20">
        <v>13</v>
      </c>
      <c r="Z134" s="20">
        <v>13</v>
      </c>
    </row>
    <row r="135" spans="1:26" ht="19.5" customHeight="1">
      <c r="A135" s="23">
        <v>1002</v>
      </c>
      <c r="B135" s="18" t="s">
        <v>137</v>
      </c>
      <c r="C135" s="20">
        <v>156</v>
      </c>
      <c r="D135" s="20">
        <v>156</v>
      </c>
      <c r="E135" s="20">
        <v>156</v>
      </c>
      <c r="F135" s="20">
        <v>156</v>
      </c>
      <c r="G135" s="20">
        <v>156</v>
      </c>
      <c r="H135" s="20">
        <v>158</v>
      </c>
      <c r="I135" s="20">
        <v>160</v>
      </c>
      <c r="J135" s="20">
        <v>161</v>
      </c>
      <c r="K135" s="20">
        <v>163</v>
      </c>
      <c r="L135" s="20">
        <v>160</v>
      </c>
      <c r="M135" s="20">
        <v>160</v>
      </c>
      <c r="N135" s="20">
        <v>159</v>
      </c>
      <c r="O135" s="20">
        <v>157</v>
      </c>
      <c r="P135" s="20">
        <v>157</v>
      </c>
      <c r="Q135" s="20">
        <v>157</v>
      </c>
      <c r="R135" s="20">
        <v>157</v>
      </c>
      <c r="S135" s="20">
        <v>158</v>
      </c>
      <c r="T135" s="20">
        <v>156</v>
      </c>
      <c r="U135" s="20">
        <v>156</v>
      </c>
      <c r="V135" s="20">
        <v>156</v>
      </c>
      <c r="W135" s="20">
        <v>157</v>
      </c>
      <c r="X135" s="20">
        <v>157</v>
      </c>
      <c r="Y135" s="20">
        <v>156</v>
      </c>
      <c r="Z135" s="20">
        <v>155</v>
      </c>
    </row>
    <row r="136" spans="1:26" ht="19.5" customHeight="1">
      <c r="A136" s="23">
        <v>1003</v>
      </c>
      <c r="B136" s="18" t="s">
        <v>150</v>
      </c>
      <c r="C136" s="20">
        <v>239</v>
      </c>
      <c r="D136" s="20">
        <v>237</v>
      </c>
      <c r="E136" s="20">
        <v>238</v>
      </c>
      <c r="F136" s="20">
        <v>237</v>
      </c>
      <c r="G136" s="20">
        <v>236</v>
      </c>
      <c r="H136" s="20">
        <v>231</v>
      </c>
      <c r="I136" s="20">
        <v>232</v>
      </c>
      <c r="J136" s="20">
        <v>230</v>
      </c>
      <c r="K136" s="20">
        <v>229</v>
      </c>
      <c r="L136" s="20">
        <v>229</v>
      </c>
      <c r="M136" s="20">
        <v>229</v>
      </c>
      <c r="N136" s="20">
        <v>228</v>
      </c>
      <c r="O136" s="20">
        <v>225</v>
      </c>
      <c r="P136" s="20">
        <v>223</v>
      </c>
      <c r="Q136" s="20">
        <v>223</v>
      </c>
      <c r="R136" s="20">
        <v>224</v>
      </c>
      <c r="S136" s="20">
        <v>220</v>
      </c>
      <c r="T136" s="20">
        <v>221</v>
      </c>
      <c r="U136" s="20">
        <v>221</v>
      </c>
      <c r="V136" s="20">
        <v>221</v>
      </c>
      <c r="W136" s="20">
        <v>220</v>
      </c>
      <c r="X136" s="20">
        <v>221</v>
      </c>
      <c r="Y136" s="20">
        <v>221</v>
      </c>
      <c r="Z136" s="20">
        <v>222</v>
      </c>
    </row>
    <row r="137" spans="1:26" ht="19.5" customHeight="1">
      <c r="A137" s="23">
        <v>1004</v>
      </c>
      <c r="B137" s="18" t="s">
        <v>121</v>
      </c>
      <c r="C137" s="20">
        <v>19</v>
      </c>
      <c r="D137" s="20">
        <v>19</v>
      </c>
      <c r="E137" s="20">
        <v>21</v>
      </c>
      <c r="F137" s="20">
        <v>21</v>
      </c>
      <c r="G137" s="20">
        <v>21</v>
      </c>
      <c r="H137" s="20">
        <v>21</v>
      </c>
      <c r="I137" s="20">
        <v>21</v>
      </c>
      <c r="J137" s="20">
        <v>20</v>
      </c>
      <c r="K137" s="20">
        <v>20</v>
      </c>
      <c r="L137" s="20">
        <v>20</v>
      </c>
      <c r="M137" s="20">
        <v>20</v>
      </c>
      <c r="N137" s="20">
        <v>19</v>
      </c>
      <c r="O137" s="20">
        <v>19</v>
      </c>
      <c r="P137" s="20">
        <v>20</v>
      </c>
      <c r="Q137" s="20">
        <v>20</v>
      </c>
      <c r="R137" s="20">
        <v>20</v>
      </c>
      <c r="S137" s="20">
        <v>20</v>
      </c>
      <c r="T137" s="20">
        <v>20</v>
      </c>
      <c r="U137" s="20">
        <v>20</v>
      </c>
      <c r="V137" s="20">
        <v>20</v>
      </c>
      <c r="W137" s="20">
        <v>20</v>
      </c>
      <c r="X137" s="20">
        <v>20</v>
      </c>
      <c r="Y137" s="20">
        <v>19</v>
      </c>
      <c r="Z137" s="20">
        <v>19</v>
      </c>
    </row>
    <row r="138" spans="1:26" ht="19.5" customHeight="1">
      <c r="A138" s="23">
        <v>1005</v>
      </c>
      <c r="B138" s="18" t="s">
        <v>132</v>
      </c>
      <c r="C138" s="20">
        <v>8</v>
      </c>
      <c r="D138" s="20">
        <v>8</v>
      </c>
      <c r="E138" s="20">
        <v>8</v>
      </c>
      <c r="F138" s="20">
        <v>8</v>
      </c>
      <c r="G138" s="20">
        <v>8</v>
      </c>
      <c r="H138" s="20">
        <v>8</v>
      </c>
      <c r="I138" s="20">
        <v>8</v>
      </c>
      <c r="J138" s="20">
        <v>8</v>
      </c>
      <c r="K138" s="20">
        <v>8</v>
      </c>
      <c r="L138" s="20">
        <v>8</v>
      </c>
      <c r="M138" s="20">
        <v>8</v>
      </c>
      <c r="N138" s="20">
        <v>8</v>
      </c>
      <c r="O138" s="20">
        <v>8</v>
      </c>
      <c r="P138" s="20">
        <v>8</v>
      </c>
      <c r="Q138" s="20">
        <v>8</v>
      </c>
      <c r="R138" s="20">
        <v>7</v>
      </c>
      <c r="S138" s="20">
        <v>7</v>
      </c>
      <c r="T138" s="20">
        <v>7</v>
      </c>
      <c r="U138" s="20">
        <v>7</v>
      </c>
      <c r="V138" s="20">
        <v>7</v>
      </c>
      <c r="W138" s="20">
        <v>7</v>
      </c>
      <c r="X138" s="20">
        <v>7</v>
      </c>
      <c r="Y138" s="20">
        <v>7</v>
      </c>
      <c r="Z138" s="20">
        <v>7</v>
      </c>
    </row>
    <row r="139" spans="1:26">
      <c r="A139" s="22">
        <v>101</v>
      </c>
      <c r="B139" s="17" t="s">
        <v>44</v>
      </c>
      <c r="C139" s="6">
        <v>941</v>
      </c>
      <c r="D139" s="6">
        <v>943</v>
      </c>
      <c r="E139" s="6">
        <v>944</v>
      </c>
      <c r="F139" s="6">
        <v>945</v>
      </c>
      <c r="G139" s="6">
        <v>938</v>
      </c>
      <c r="H139" s="6">
        <v>943</v>
      </c>
      <c r="I139" s="6">
        <v>942</v>
      </c>
      <c r="J139" s="6">
        <v>946</v>
      </c>
      <c r="K139" s="6">
        <v>948</v>
      </c>
      <c r="L139" s="6">
        <v>946</v>
      </c>
      <c r="M139" s="6">
        <v>949</v>
      </c>
      <c r="N139" s="6">
        <v>948</v>
      </c>
      <c r="O139" s="6">
        <v>951</v>
      </c>
      <c r="P139" s="6">
        <v>950</v>
      </c>
      <c r="Q139" s="6">
        <v>948</v>
      </c>
      <c r="R139" s="6">
        <v>943</v>
      </c>
      <c r="S139" s="6">
        <v>948</v>
      </c>
      <c r="T139" s="6">
        <v>946</v>
      </c>
      <c r="U139" s="6">
        <v>948</v>
      </c>
      <c r="V139" s="6">
        <v>949</v>
      </c>
      <c r="W139" s="6">
        <v>955</v>
      </c>
      <c r="X139" s="6">
        <v>953</v>
      </c>
      <c r="Y139" s="6">
        <v>952</v>
      </c>
      <c r="Z139" s="6">
        <v>1023</v>
      </c>
    </row>
    <row r="140" spans="1:26">
      <c r="A140" s="23">
        <v>102</v>
      </c>
      <c r="B140" s="18" t="s">
        <v>35</v>
      </c>
      <c r="C140" s="7">
        <v>88</v>
      </c>
      <c r="D140" s="7">
        <v>90</v>
      </c>
      <c r="E140" s="7">
        <v>87</v>
      </c>
      <c r="F140" s="7">
        <v>87</v>
      </c>
      <c r="G140" s="7">
        <v>87</v>
      </c>
      <c r="H140" s="7">
        <v>86</v>
      </c>
      <c r="I140" s="7">
        <v>86</v>
      </c>
      <c r="J140" s="7">
        <v>86</v>
      </c>
      <c r="K140" s="7">
        <v>86</v>
      </c>
      <c r="L140" s="7">
        <v>86</v>
      </c>
      <c r="M140" s="7">
        <v>86</v>
      </c>
      <c r="N140" s="7">
        <v>86</v>
      </c>
      <c r="O140" s="7">
        <v>86</v>
      </c>
      <c r="P140" s="7">
        <v>83</v>
      </c>
      <c r="Q140" s="7">
        <v>82</v>
      </c>
      <c r="R140" s="7">
        <v>82</v>
      </c>
      <c r="S140" s="7">
        <v>80</v>
      </c>
      <c r="T140" s="7">
        <v>80</v>
      </c>
      <c r="U140" s="7">
        <v>82</v>
      </c>
      <c r="V140" s="7">
        <v>82</v>
      </c>
      <c r="W140" s="7">
        <v>81</v>
      </c>
      <c r="X140" s="7">
        <v>81</v>
      </c>
      <c r="Y140" s="7">
        <v>81</v>
      </c>
      <c r="Z140" s="7">
        <v>78</v>
      </c>
    </row>
    <row r="141" spans="1:26">
      <c r="A141" s="23">
        <v>103</v>
      </c>
      <c r="B141" s="18" t="s">
        <v>58</v>
      </c>
      <c r="C141" s="7">
        <v>3</v>
      </c>
      <c r="D141" s="7">
        <v>3</v>
      </c>
      <c r="E141" s="7">
        <v>3</v>
      </c>
      <c r="F141" s="7">
        <v>3</v>
      </c>
      <c r="G141" s="7">
        <v>3</v>
      </c>
      <c r="H141" s="7">
        <v>3</v>
      </c>
      <c r="I141" s="7">
        <v>3</v>
      </c>
      <c r="J141" s="7">
        <v>3</v>
      </c>
      <c r="K141" s="7">
        <v>3</v>
      </c>
      <c r="L141" s="7">
        <v>3</v>
      </c>
      <c r="M141" s="7">
        <v>3</v>
      </c>
      <c r="N141" s="7">
        <v>3</v>
      </c>
      <c r="O141" s="7">
        <v>3</v>
      </c>
      <c r="P141" s="7">
        <v>3</v>
      </c>
      <c r="Q141" s="7">
        <v>3</v>
      </c>
      <c r="R141" s="7">
        <v>3</v>
      </c>
      <c r="S141" s="7">
        <v>3</v>
      </c>
      <c r="T141" s="7">
        <v>3</v>
      </c>
      <c r="U141" s="7">
        <v>3</v>
      </c>
      <c r="V141" s="7">
        <v>3</v>
      </c>
      <c r="W141" s="7">
        <v>3</v>
      </c>
      <c r="X141" s="7">
        <v>3</v>
      </c>
      <c r="Y141" s="7">
        <v>3</v>
      </c>
      <c r="Z141" s="7">
        <v>4</v>
      </c>
    </row>
    <row r="142" spans="1:26">
      <c r="A142" s="23">
        <v>201</v>
      </c>
      <c r="B142" s="18" t="s">
        <v>23</v>
      </c>
      <c r="C142" s="7">
        <v>9</v>
      </c>
      <c r="D142" s="7">
        <v>9</v>
      </c>
      <c r="E142" s="7">
        <v>9</v>
      </c>
      <c r="F142" s="7">
        <v>9</v>
      </c>
      <c r="G142" s="7">
        <v>9</v>
      </c>
      <c r="H142" s="7">
        <v>9</v>
      </c>
      <c r="I142" s="7">
        <v>9</v>
      </c>
      <c r="J142" s="7">
        <v>9</v>
      </c>
      <c r="K142" s="7">
        <v>9</v>
      </c>
      <c r="L142" s="7">
        <v>9</v>
      </c>
      <c r="M142" s="7">
        <v>9</v>
      </c>
      <c r="N142" s="7">
        <v>9</v>
      </c>
      <c r="O142" s="7">
        <v>9</v>
      </c>
      <c r="P142" s="7">
        <v>9</v>
      </c>
      <c r="Q142" s="7">
        <v>9</v>
      </c>
      <c r="R142" s="7">
        <v>9</v>
      </c>
      <c r="S142" s="7">
        <v>9</v>
      </c>
      <c r="T142" s="7">
        <v>9</v>
      </c>
      <c r="U142" s="7">
        <v>9</v>
      </c>
      <c r="V142" s="7">
        <v>9</v>
      </c>
      <c r="W142" s="7">
        <v>9</v>
      </c>
      <c r="X142" s="7">
        <v>9</v>
      </c>
      <c r="Y142" s="7">
        <v>9</v>
      </c>
      <c r="Z142" s="7">
        <v>12</v>
      </c>
    </row>
    <row r="143" spans="1:26">
      <c r="A143" s="23">
        <v>202</v>
      </c>
      <c r="B143" s="18" t="s">
        <v>33</v>
      </c>
      <c r="C143" s="7">
        <v>18</v>
      </c>
      <c r="D143" s="7">
        <v>18</v>
      </c>
      <c r="E143" s="7">
        <v>18</v>
      </c>
      <c r="F143" s="7">
        <v>19</v>
      </c>
      <c r="G143" s="7">
        <v>20</v>
      </c>
      <c r="H143" s="7">
        <v>20</v>
      </c>
      <c r="I143" s="7">
        <v>21</v>
      </c>
      <c r="J143" s="7">
        <v>21</v>
      </c>
      <c r="K143" s="7">
        <v>21</v>
      </c>
      <c r="L143" s="7">
        <v>21</v>
      </c>
      <c r="M143" s="7">
        <v>21</v>
      </c>
      <c r="N143" s="7">
        <v>21</v>
      </c>
      <c r="O143" s="7">
        <v>21</v>
      </c>
      <c r="P143" s="7">
        <v>21</v>
      </c>
      <c r="Q143" s="7">
        <v>21</v>
      </c>
      <c r="R143" s="7">
        <v>20</v>
      </c>
      <c r="S143" s="7">
        <v>20</v>
      </c>
      <c r="T143" s="7">
        <v>20</v>
      </c>
      <c r="U143" s="7">
        <v>21</v>
      </c>
      <c r="V143" s="7">
        <v>21</v>
      </c>
      <c r="W143" s="7">
        <v>21</v>
      </c>
      <c r="X143" s="7">
        <v>21</v>
      </c>
      <c r="Y143" s="7">
        <v>21</v>
      </c>
      <c r="Z143" s="7">
        <v>26</v>
      </c>
    </row>
    <row r="144" spans="1:26">
      <c r="A144" s="23">
        <v>203</v>
      </c>
      <c r="B144" s="18" t="s">
        <v>30</v>
      </c>
      <c r="C144" s="7">
        <v>35</v>
      </c>
      <c r="D144" s="7">
        <v>35</v>
      </c>
      <c r="E144" s="7">
        <v>35</v>
      </c>
      <c r="F144" s="7">
        <v>35</v>
      </c>
      <c r="G144" s="7">
        <v>35</v>
      </c>
      <c r="H144" s="7">
        <v>35</v>
      </c>
      <c r="I144" s="7">
        <v>35</v>
      </c>
      <c r="J144" s="7">
        <v>35</v>
      </c>
      <c r="K144" s="7">
        <v>38</v>
      </c>
      <c r="L144" s="7">
        <v>38</v>
      </c>
      <c r="M144" s="7">
        <v>38</v>
      </c>
      <c r="N144" s="7">
        <v>38</v>
      </c>
      <c r="O144" s="7">
        <v>38</v>
      </c>
      <c r="P144" s="7">
        <v>38</v>
      </c>
      <c r="Q144" s="7">
        <v>38</v>
      </c>
      <c r="R144" s="7">
        <v>37</v>
      </c>
      <c r="S144" s="7">
        <v>37</v>
      </c>
      <c r="T144" s="7">
        <v>37</v>
      </c>
      <c r="U144" s="7">
        <v>37</v>
      </c>
      <c r="V144" s="7">
        <v>37</v>
      </c>
      <c r="W144" s="7">
        <v>37</v>
      </c>
      <c r="X144" s="7">
        <v>37</v>
      </c>
      <c r="Y144" s="7">
        <v>37</v>
      </c>
      <c r="Z144" s="7">
        <v>29</v>
      </c>
    </row>
    <row r="145" spans="1:26">
      <c r="A145" s="23">
        <v>204</v>
      </c>
      <c r="B145" s="18" t="s">
        <v>20</v>
      </c>
      <c r="C145" s="7">
        <v>7</v>
      </c>
      <c r="D145" s="7">
        <v>7</v>
      </c>
      <c r="E145" s="7">
        <v>7</v>
      </c>
      <c r="F145" s="7">
        <v>7</v>
      </c>
      <c r="G145" s="7">
        <v>7</v>
      </c>
      <c r="H145" s="7">
        <v>7</v>
      </c>
      <c r="I145" s="7">
        <v>7</v>
      </c>
      <c r="J145" s="7">
        <v>7</v>
      </c>
      <c r="K145" s="7">
        <v>7</v>
      </c>
      <c r="L145" s="7">
        <v>7</v>
      </c>
      <c r="M145" s="7">
        <v>7</v>
      </c>
      <c r="N145" s="7">
        <v>7</v>
      </c>
      <c r="O145" s="7">
        <v>7</v>
      </c>
      <c r="P145" s="7">
        <v>7</v>
      </c>
      <c r="Q145" s="7">
        <v>7</v>
      </c>
      <c r="R145" s="7">
        <v>7</v>
      </c>
      <c r="S145" s="7">
        <v>7</v>
      </c>
      <c r="T145" s="7">
        <v>7</v>
      </c>
      <c r="U145" s="7">
        <v>7</v>
      </c>
      <c r="V145" s="7">
        <v>7</v>
      </c>
      <c r="W145" s="7">
        <v>7</v>
      </c>
      <c r="X145" s="7">
        <v>7</v>
      </c>
      <c r="Y145" s="7">
        <v>7</v>
      </c>
      <c r="Z145" s="7">
        <v>14</v>
      </c>
    </row>
    <row r="146" spans="1:26">
      <c r="A146" s="23">
        <v>205</v>
      </c>
      <c r="B146" s="18" t="s">
        <v>25</v>
      </c>
      <c r="C146" s="7">
        <v>9</v>
      </c>
      <c r="D146" s="7">
        <v>9</v>
      </c>
      <c r="E146" s="7">
        <v>9</v>
      </c>
      <c r="F146" s="7">
        <v>9</v>
      </c>
      <c r="G146" s="7">
        <v>9</v>
      </c>
      <c r="H146" s="7">
        <v>9</v>
      </c>
      <c r="I146" s="7">
        <v>9</v>
      </c>
      <c r="J146" s="7">
        <v>10</v>
      </c>
      <c r="K146" s="7">
        <v>10</v>
      </c>
      <c r="L146" s="7">
        <v>10</v>
      </c>
      <c r="M146" s="7">
        <v>10</v>
      </c>
      <c r="N146" s="7">
        <v>10</v>
      </c>
      <c r="O146" s="7">
        <v>10</v>
      </c>
      <c r="P146" s="7">
        <v>10</v>
      </c>
      <c r="Q146" s="7">
        <v>10</v>
      </c>
      <c r="R146" s="7">
        <v>10</v>
      </c>
      <c r="S146" s="7">
        <v>11</v>
      </c>
      <c r="T146" s="7">
        <v>10</v>
      </c>
      <c r="U146" s="7">
        <v>11</v>
      </c>
      <c r="V146" s="7">
        <v>11</v>
      </c>
      <c r="W146" s="7">
        <v>11</v>
      </c>
      <c r="X146" s="7">
        <v>11</v>
      </c>
      <c r="Y146" s="7">
        <v>11</v>
      </c>
      <c r="Z146" s="7">
        <v>8</v>
      </c>
    </row>
    <row r="147" spans="1:26">
      <c r="A147" s="23">
        <v>206</v>
      </c>
      <c r="B147" s="18" t="s">
        <v>24</v>
      </c>
      <c r="C147" s="7">
        <v>67</v>
      </c>
      <c r="D147" s="7">
        <v>67</v>
      </c>
      <c r="E147" s="7">
        <v>67</v>
      </c>
      <c r="F147" s="7">
        <v>67</v>
      </c>
      <c r="G147" s="7">
        <v>67</v>
      </c>
      <c r="H147" s="7">
        <v>67</v>
      </c>
      <c r="I147" s="7">
        <v>67</v>
      </c>
      <c r="J147" s="7">
        <v>67</v>
      </c>
      <c r="K147" s="7">
        <v>67</v>
      </c>
      <c r="L147" s="7">
        <v>67</v>
      </c>
      <c r="M147" s="7">
        <v>67</v>
      </c>
      <c r="N147" s="7">
        <v>67</v>
      </c>
      <c r="O147" s="7">
        <v>67</v>
      </c>
      <c r="P147" s="7">
        <v>66</v>
      </c>
      <c r="Q147" s="7">
        <v>66</v>
      </c>
      <c r="R147" s="7">
        <v>66</v>
      </c>
      <c r="S147" s="7">
        <v>66</v>
      </c>
      <c r="T147" s="7">
        <v>67</v>
      </c>
      <c r="U147" s="7">
        <v>67</v>
      </c>
      <c r="V147" s="7">
        <v>67</v>
      </c>
      <c r="W147" s="7">
        <v>66</v>
      </c>
      <c r="X147" s="7">
        <v>67</v>
      </c>
      <c r="Y147" s="7">
        <v>67</v>
      </c>
      <c r="Z147" s="7">
        <v>82</v>
      </c>
    </row>
    <row r="148" spans="1:26">
      <c r="A148" s="23">
        <v>207</v>
      </c>
      <c r="B148" s="18" t="s">
        <v>39</v>
      </c>
      <c r="C148" s="7">
        <v>68</v>
      </c>
      <c r="D148" s="7">
        <v>68</v>
      </c>
      <c r="E148" s="7">
        <v>68</v>
      </c>
      <c r="F148" s="7">
        <v>68</v>
      </c>
      <c r="G148" s="7">
        <v>69</v>
      </c>
      <c r="H148" s="7">
        <v>69</v>
      </c>
      <c r="I148" s="7">
        <v>69</v>
      </c>
      <c r="J148" s="7">
        <v>69</v>
      </c>
      <c r="K148" s="7">
        <v>68</v>
      </c>
      <c r="L148" s="7">
        <v>68</v>
      </c>
      <c r="M148" s="7">
        <v>67</v>
      </c>
      <c r="N148" s="7">
        <v>67</v>
      </c>
      <c r="O148" s="7">
        <v>67</v>
      </c>
      <c r="P148" s="7">
        <v>67</v>
      </c>
      <c r="Q148" s="7">
        <v>67</v>
      </c>
      <c r="R148" s="7">
        <v>67</v>
      </c>
      <c r="S148" s="7">
        <v>67</v>
      </c>
      <c r="T148" s="7">
        <v>67</v>
      </c>
      <c r="U148" s="7">
        <v>67</v>
      </c>
      <c r="V148" s="7">
        <v>66</v>
      </c>
      <c r="W148" s="7">
        <v>66</v>
      </c>
      <c r="X148" s="7">
        <v>68</v>
      </c>
      <c r="Y148" s="7">
        <v>68</v>
      </c>
      <c r="Z148" s="7">
        <v>79</v>
      </c>
    </row>
    <row r="149" spans="1:26">
      <c r="A149" s="23">
        <v>208</v>
      </c>
      <c r="B149" s="18" t="s">
        <v>27</v>
      </c>
      <c r="C149" s="7">
        <v>133</v>
      </c>
      <c r="D149" s="7">
        <v>133</v>
      </c>
      <c r="E149" s="7">
        <v>133</v>
      </c>
      <c r="F149" s="7">
        <v>133</v>
      </c>
      <c r="G149" s="7">
        <v>133</v>
      </c>
      <c r="H149" s="7">
        <v>133</v>
      </c>
      <c r="I149" s="7">
        <v>133</v>
      </c>
      <c r="J149" s="7">
        <v>133</v>
      </c>
      <c r="K149" s="7">
        <v>134</v>
      </c>
      <c r="L149" s="7">
        <v>134</v>
      </c>
      <c r="M149" s="7">
        <v>133</v>
      </c>
      <c r="N149" s="7">
        <v>132</v>
      </c>
      <c r="O149" s="7">
        <v>132</v>
      </c>
      <c r="P149" s="7">
        <v>131</v>
      </c>
      <c r="Q149" s="7">
        <v>131</v>
      </c>
      <c r="R149" s="7">
        <v>131</v>
      </c>
      <c r="S149" s="7">
        <v>133</v>
      </c>
      <c r="T149" s="7">
        <v>132</v>
      </c>
      <c r="U149" s="7">
        <v>132</v>
      </c>
      <c r="V149" s="7">
        <v>132</v>
      </c>
      <c r="W149" s="7">
        <v>131</v>
      </c>
      <c r="X149" s="7">
        <v>133</v>
      </c>
      <c r="Y149" s="7">
        <v>135</v>
      </c>
      <c r="Z149" s="7">
        <v>175</v>
      </c>
    </row>
    <row r="150" spans="1:26">
      <c r="A150" s="23">
        <v>211</v>
      </c>
      <c r="B150" s="18" t="s">
        <v>34</v>
      </c>
      <c r="C150" s="7">
        <v>29</v>
      </c>
      <c r="D150" s="7">
        <v>29</v>
      </c>
      <c r="E150" s="7">
        <v>29</v>
      </c>
      <c r="F150" s="7">
        <v>29</v>
      </c>
      <c r="G150" s="7">
        <v>29</v>
      </c>
      <c r="H150" s="7">
        <v>29</v>
      </c>
      <c r="I150" s="7">
        <v>29</v>
      </c>
      <c r="J150" s="7">
        <v>29</v>
      </c>
      <c r="K150" s="7">
        <v>29</v>
      </c>
      <c r="L150" s="7">
        <v>29</v>
      </c>
      <c r="M150" s="7">
        <v>29</v>
      </c>
      <c r="N150" s="7">
        <v>29</v>
      </c>
      <c r="O150" s="7">
        <v>28</v>
      </c>
      <c r="P150" s="7">
        <v>28</v>
      </c>
      <c r="Q150" s="7">
        <v>28</v>
      </c>
      <c r="R150" s="7">
        <v>29</v>
      </c>
      <c r="S150" s="7">
        <v>29</v>
      </c>
      <c r="T150" s="7">
        <v>29</v>
      </c>
      <c r="U150" s="7">
        <v>29</v>
      </c>
      <c r="V150" s="7">
        <v>29</v>
      </c>
      <c r="W150" s="7">
        <v>29</v>
      </c>
      <c r="X150" s="7">
        <v>29</v>
      </c>
      <c r="Y150" s="7">
        <v>29</v>
      </c>
      <c r="Z150" s="7">
        <v>26</v>
      </c>
    </row>
    <row r="151" spans="1:26">
      <c r="A151" s="23">
        <v>212</v>
      </c>
      <c r="B151" s="18" t="s">
        <v>22</v>
      </c>
      <c r="C151" s="7">
        <v>1</v>
      </c>
      <c r="D151" s="7">
        <v>1</v>
      </c>
      <c r="E151" s="7">
        <v>1</v>
      </c>
      <c r="F151" s="7">
        <v>1</v>
      </c>
      <c r="G151" s="7">
        <v>1</v>
      </c>
      <c r="H151" s="7">
        <v>1</v>
      </c>
      <c r="I151" s="7">
        <v>1</v>
      </c>
      <c r="J151" s="7">
        <v>1</v>
      </c>
      <c r="K151" s="7">
        <v>1</v>
      </c>
      <c r="L151" s="7">
        <v>1</v>
      </c>
      <c r="M151" s="7">
        <v>1</v>
      </c>
      <c r="N151" s="7">
        <v>1</v>
      </c>
      <c r="O151" s="7">
        <v>1</v>
      </c>
      <c r="P151" s="7">
        <v>1</v>
      </c>
      <c r="Q151" s="7">
        <v>1</v>
      </c>
      <c r="R151" s="7">
        <v>1</v>
      </c>
      <c r="S151" s="7">
        <v>1</v>
      </c>
      <c r="T151" s="7">
        <v>1</v>
      </c>
      <c r="U151" s="7">
        <v>1</v>
      </c>
      <c r="V151" s="7">
        <v>1</v>
      </c>
      <c r="W151" s="7">
        <v>1</v>
      </c>
      <c r="X151" s="7">
        <v>1</v>
      </c>
      <c r="Y151" s="7">
        <v>1</v>
      </c>
      <c r="Z151" s="7">
        <v>1</v>
      </c>
    </row>
    <row r="152" spans="1:26">
      <c r="A152" s="23">
        <v>213</v>
      </c>
      <c r="B152" s="18" t="s">
        <v>31</v>
      </c>
      <c r="C152" s="7">
        <v>15</v>
      </c>
      <c r="D152" s="7">
        <v>15</v>
      </c>
      <c r="E152" s="7">
        <v>15</v>
      </c>
      <c r="F152" s="7">
        <v>15</v>
      </c>
      <c r="G152" s="7">
        <v>15</v>
      </c>
      <c r="H152" s="7">
        <v>15</v>
      </c>
      <c r="I152" s="7">
        <v>15</v>
      </c>
      <c r="J152" s="7">
        <v>15</v>
      </c>
      <c r="K152" s="7">
        <v>15</v>
      </c>
      <c r="L152" s="7">
        <v>15</v>
      </c>
      <c r="M152" s="7">
        <v>15</v>
      </c>
      <c r="N152" s="7">
        <v>15</v>
      </c>
      <c r="O152" s="7">
        <v>15</v>
      </c>
      <c r="P152" s="7">
        <v>15</v>
      </c>
      <c r="Q152" s="7">
        <v>15</v>
      </c>
      <c r="R152" s="7">
        <v>15</v>
      </c>
      <c r="S152" s="7">
        <v>15</v>
      </c>
      <c r="T152" s="7">
        <v>15</v>
      </c>
      <c r="U152" s="7">
        <v>15</v>
      </c>
      <c r="V152" s="7">
        <v>15</v>
      </c>
      <c r="W152" s="7">
        <v>15</v>
      </c>
      <c r="X152" s="7">
        <v>15</v>
      </c>
      <c r="Y152" s="7">
        <v>15</v>
      </c>
      <c r="Z152" s="7">
        <v>14</v>
      </c>
    </row>
    <row r="153" spans="1:26">
      <c r="A153" s="23">
        <v>214</v>
      </c>
      <c r="B153" s="18" t="s">
        <v>42</v>
      </c>
      <c r="C153" s="7">
        <v>8</v>
      </c>
      <c r="D153" s="7">
        <v>8</v>
      </c>
      <c r="E153" s="7">
        <v>8</v>
      </c>
      <c r="F153" s="7">
        <v>8</v>
      </c>
      <c r="G153" s="7">
        <v>8</v>
      </c>
      <c r="H153" s="7">
        <v>8</v>
      </c>
      <c r="I153" s="7">
        <v>9</v>
      </c>
      <c r="J153" s="7">
        <v>9</v>
      </c>
      <c r="K153" s="7">
        <v>9</v>
      </c>
      <c r="L153" s="7">
        <v>9</v>
      </c>
      <c r="M153" s="7">
        <v>9</v>
      </c>
      <c r="N153" s="7">
        <v>9</v>
      </c>
      <c r="O153" s="7">
        <v>10</v>
      </c>
      <c r="P153" s="7">
        <v>10</v>
      </c>
      <c r="Q153" s="7">
        <v>10</v>
      </c>
      <c r="R153" s="7">
        <v>10</v>
      </c>
      <c r="S153" s="7">
        <v>10</v>
      </c>
      <c r="T153" s="7">
        <v>10</v>
      </c>
      <c r="U153" s="7">
        <v>10</v>
      </c>
      <c r="V153" s="7">
        <v>10</v>
      </c>
      <c r="W153" s="7">
        <v>10</v>
      </c>
      <c r="X153" s="7">
        <v>10</v>
      </c>
      <c r="Y153" s="7">
        <v>10</v>
      </c>
      <c r="Z153" s="7">
        <v>5</v>
      </c>
    </row>
    <row r="154" spans="1:26">
      <c r="A154" s="23">
        <v>215</v>
      </c>
      <c r="B154" s="18" t="s">
        <v>28</v>
      </c>
      <c r="C154" s="7">
        <v>53</v>
      </c>
      <c r="D154" s="7">
        <v>53</v>
      </c>
      <c r="E154" s="7">
        <v>53</v>
      </c>
      <c r="F154" s="7">
        <v>53</v>
      </c>
      <c r="G154" s="7">
        <v>53</v>
      </c>
      <c r="H154" s="7">
        <v>53</v>
      </c>
      <c r="I154" s="7">
        <v>54</v>
      </c>
      <c r="J154" s="7">
        <v>54</v>
      </c>
      <c r="K154" s="7">
        <v>54</v>
      </c>
      <c r="L154" s="7">
        <v>54</v>
      </c>
      <c r="M154" s="7">
        <v>54</v>
      </c>
      <c r="N154" s="7">
        <v>54</v>
      </c>
      <c r="O154" s="7">
        <v>55</v>
      </c>
      <c r="P154" s="7">
        <v>55</v>
      </c>
      <c r="Q154" s="7">
        <v>55</v>
      </c>
      <c r="R154" s="7">
        <v>55</v>
      </c>
      <c r="S154" s="7">
        <v>56</v>
      </c>
      <c r="T154" s="7">
        <v>56</v>
      </c>
      <c r="U154" s="7">
        <v>55</v>
      </c>
      <c r="V154" s="7">
        <v>55</v>
      </c>
      <c r="W154" s="7">
        <v>54</v>
      </c>
      <c r="X154" s="7">
        <v>56</v>
      </c>
      <c r="Y154" s="7">
        <v>56</v>
      </c>
      <c r="Z154" s="7">
        <v>55</v>
      </c>
    </row>
    <row r="155" spans="1:26">
      <c r="A155" s="23">
        <v>216</v>
      </c>
      <c r="B155" s="18" t="s">
        <v>45</v>
      </c>
      <c r="C155" s="7">
        <v>9</v>
      </c>
      <c r="D155" s="7">
        <v>9</v>
      </c>
      <c r="E155" s="7">
        <v>9</v>
      </c>
      <c r="F155" s="7">
        <v>9</v>
      </c>
      <c r="G155" s="7">
        <v>9</v>
      </c>
      <c r="H155" s="7">
        <v>9</v>
      </c>
      <c r="I155" s="7">
        <v>9</v>
      </c>
      <c r="J155" s="7">
        <v>9</v>
      </c>
      <c r="K155" s="7">
        <v>9</v>
      </c>
      <c r="L155" s="7">
        <v>9</v>
      </c>
      <c r="M155" s="7">
        <v>9</v>
      </c>
      <c r="N155" s="7">
        <v>9</v>
      </c>
      <c r="O155" s="7">
        <v>9</v>
      </c>
      <c r="P155" s="7">
        <v>9</v>
      </c>
      <c r="Q155" s="7">
        <v>9</v>
      </c>
      <c r="R155" s="7">
        <v>9</v>
      </c>
      <c r="S155" s="7">
        <v>9</v>
      </c>
      <c r="T155" s="7">
        <v>9</v>
      </c>
      <c r="U155" s="7">
        <v>9</v>
      </c>
      <c r="V155" s="7">
        <v>9</v>
      </c>
      <c r="W155" s="7">
        <v>9</v>
      </c>
      <c r="X155" s="7">
        <v>9</v>
      </c>
      <c r="Y155" s="7">
        <v>9</v>
      </c>
      <c r="Z155" s="7">
        <v>11</v>
      </c>
    </row>
    <row r="156" spans="1:26">
      <c r="A156" s="23">
        <v>217</v>
      </c>
      <c r="B156" s="18" t="s">
        <v>43</v>
      </c>
      <c r="C156" s="7">
        <v>31</v>
      </c>
      <c r="D156" s="7">
        <v>32</v>
      </c>
      <c r="E156" s="7">
        <v>32</v>
      </c>
      <c r="F156" s="7">
        <v>32</v>
      </c>
      <c r="G156" s="7">
        <v>32</v>
      </c>
      <c r="H156" s="7">
        <v>32</v>
      </c>
      <c r="I156" s="7">
        <v>32</v>
      </c>
      <c r="J156" s="7">
        <v>32</v>
      </c>
      <c r="K156" s="7">
        <v>32</v>
      </c>
      <c r="L156" s="7">
        <v>31</v>
      </c>
      <c r="M156" s="7">
        <v>31</v>
      </c>
      <c r="N156" s="7">
        <v>31</v>
      </c>
      <c r="O156" s="7">
        <v>31</v>
      </c>
      <c r="P156" s="7">
        <v>31</v>
      </c>
      <c r="Q156" s="7">
        <v>31</v>
      </c>
      <c r="R156" s="7">
        <v>30</v>
      </c>
      <c r="S156" s="7">
        <v>29</v>
      </c>
      <c r="T156" s="7">
        <v>29</v>
      </c>
      <c r="U156" s="7">
        <v>29</v>
      </c>
      <c r="V156" s="7">
        <v>29</v>
      </c>
      <c r="W156" s="7">
        <v>29</v>
      </c>
      <c r="X156" s="7">
        <v>29</v>
      </c>
      <c r="Y156" s="7">
        <v>29</v>
      </c>
      <c r="Z156" s="7">
        <v>26</v>
      </c>
    </row>
    <row r="157" spans="1:26">
      <c r="A157" s="23">
        <v>218</v>
      </c>
      <c r="B157" s="18" t="s">
        <v>29</v>
      </c>
      <c r="C157" s="7">
        <v>44</v>
      </c>
      <c r="D157" s="7">
        <v>43</v>
      </c>
      <c r="E157" s="7">
        <v>43</v>
      </c>
      <c r="F157" s="7">
        <v>42</v>
      </c>
      <c r="G157" s="7">
        <v>42</v>
      </c>
      <c r="H157" s="7">
        <v>44</v>
      </c>
      <c r="I157" s="7">
        <v>44</v>
      </c>
      <c r="J157" s="7">
        <v>44</v>
      </c>
      <c r="K157" s="7">
        <v>49</v>
      </c>
      <c r="L157" s="7">
        <v>49</v>
      </c>
      <c r="M157" s="7">
        <v>49</v>
      </c>
      <c r="N157" s="7">
        <v>50</v>
      </c>
      <c r="O157" s="7">
        <v>50</v>
      </c>
      <c r="P157" s="7">
        <v>48</v>
      </c>
      <c r="Q157" s="7">
        <v>48</v>
      </c>
      <c r="R157" s="7">
        <v>48</v>
      </c>
      <c r="S157" s="7">
        <v>48</v>
      </c>
      <c r="T157" s="7">
        <v>48</v>
      </c>
      <c r="U157" s="7">
        <v>48</v>
      </c>
      <c r="V157" s="7">
        <v>48</v>
      </c>
      <c r="W157" s="7">
        <v>48</v>
      </c>
      <c r="X157" s="7">
        <v>49</v>
      </c>
      <c r="Y157" s="7">
        <v>50</v>
      </c>
      <c r="Z157" s="7">
        <v>55</v>
      </c>
    </row>
    <row r="158" spans="1:26">
      <c r="A158" s="23">
        <v>219</v>
      </c>
      <c r="B158" s="18" t="s">
        <v>32</v>
      </c>
      <c r="C158" s="7">
        <v>23</v>
      </c>
      <c r="D158" s="7">
        <v>23</v>
      </c>
      <c r="E158" s="7">
        <v>23</v>
      </c>
      <c r="F158" s="7">
        <v>23</v>
      </c>
      <c r="G158" s="7">
        <v>23</v>
      </c>
      <c r="H158" s="7">
        <v>23</v>
      </c>
      <c r="I158" s="7">
        <v>23</v>
      </c>
      <c r="J158" s="7">
        <v>24</v>
      </c>
      <c r="K158" s="7">
        <v>24</v>
      </c>
      <c r="L158" s="7">
        <v>23</v>
      </c>
      <c r="M158" s="7">
        <v>23</v>
      </c>
      <c r="N158" s="7">
        <v>23</v>
      </c>
      <c r="O158" s="7">
        <v>23</v>
      </c>
      <c r="P158" s="7">
        <v>24</v>
      </c>
      <c r="Q158" s="7">
        <v>24</v>
      </c>
      <c r="R158" s="7">
        <v>24</v>
      </c>
      <c r="S158" s="7">
        <v>25</v>
      </c>
      <c r="T158" s="7">
        <v>25</v>
      </c>
      <c r="U158" s="7">
        <v>25</v>
      </c>
      <c r="V158" s="7">
        <v>25</v>
      </c>
      <c r="W158" s="7">
        <v>25</v>
      </c>
      <c r="X158" s="7">
        <v>25</v>
      </c>
      <c r="Y158" s="7">
        <v>26</v>
      </c>
      <c r="Z158" s="7">
        <v>25</v>
      </c>
    </row>
    <row r="159" spans="1:26">
      <c r="A159" s="23">
        <v>220</v>
      </c>
      <c r="B159" s="18" t="s">
        <v>38</v>
      </c>
      <c r="C159" s="7">
        <v>8</v>
      </c>
      <c r="D159" s="7">
        <v>8</v>
      </c>
      <c r="E159" s="7">
        <v>8</v>
      </c>
      <c r="F159" s="7">
        <v>8</v>
      </c>
      <c r="G159" s="7">
        <v>8</v>
      </c>
      <c r="H159" s="7">
        <v>8</v>
      </c>
      <c r="I159" s="7">
        <v>8</v>
      </c>
      <c r="J159" s="7">
        <v>8</v>
      </c>
      <c r="K159" s="7">
        <v>8</v>
      </c>
      <c r="L159" s="7">
        <v>8</v>
      </c>
      <c r="M159" s="7">
        <v>8</v>
      </c>
      <c r="N159" s="7">
        <v>8</v>
      </c>
      <c r="O159" s="7">
        <v>7</v>
      </c>
      <c r="P159" s="7">
        <v>7</v>
      </c>
      <c r="Q159" s="7">
        <v>7</v>
      </c>
      <c r="R159" s="7">
        <v>7</v>
      </c>
      <c r="S159" s="7">
        <v>7</v>
      </c>
      <c r="T159" s="7">
        <v>7</v>
      </c>
      <c r="U159" s="7">
        <v>7</v>
      </c>
      <c r="V159" s="7">
        <v>6</v>
      </c>
      <c r="W159" s="7">
        <v>6</v>
      </c>
      <c r="X159" s="7">
        <v>6</v>
      </c>
      <c r="Y159" s="7">
        <v>6</v>
      </c>
      <c r="Z159" s="7">
        <v>8</v>
      </c>
    </row>
    <row r="160" spans="1:26">
      <c r="A160" s="23">
        <v>221</v>
      </c>
      <c r="B160" s="18" t="s">
        <v>37</v>
      </c>
      <c r="C160" s="7">
        <v>40</v>
      </c>
      <c r="D160" s="7">
        <v>40</v>
      </c>
      <c r="E160" s="7">
        <v>41</v>
      </c>
      <c r="F160" s="7">
        <v>41</v>
      </c>
      <c r="G160" s="7">
        <v>41</v>
      </c>
      <c r="H160" s="7">
        <v>41</v>
      </c>
      <c r="I160" s="7">
        <v>41</v>
      </c>
      <c r="J160" s="7">
        <v>40</v>
      </c>
      <c r="K160" s="7">
        <v>42</v>
      </c>
      <c r="L160" s="7">
        <v>42</v>
      </c>
      <c r="M160" s="7">
        <v>42</v>
      </c>
      <c r="N160" s="7">
        <v>42</v>
      </c>
      <c r="O160" s="7">
        <v>42</v>
      </c>
      <c r="P160" s="7">
        <v>42</v>
      </c>
      <c r="Q160" s="7">
        <v>42</v>
      </c>
      <c r="R160" s="7">
        <v>42</v>
      </c>
      <c r="S160" s="7">
        <v>41</v>
      </c>
      <c r="T160" s="7">
        <v>41</v>
      </c>
      <c r="U160" s="7">
        <v>39</v>
      </c>
      <c r="V160" s="7">
        <v>39</v>
      </c>
      <c r="W160" s="7">
        <v>38</v>
      </c>
      <c r="X160" s="7">
        <v>39</v>
      </c>
      <c r="Y160" s="7">
        <v>39</v>
      </c>
      <c r="Z160" s="7">
        <v>42</v>
      </c>
    </row>
    <row r="161" spans="1:26">
      <c r="A161" s="23">
        <v>222</v>
      </c>
      <c r="B161" s="18" t="s">
        <v>41</v>
      </c>
      <c r="C161" s="7">
        <v>128</v>
      </c>
      <c r="D161" s="7">
        <v>129</v>
      </c>
      <c r="E161" s="7">
        <v>129</v>
      </c>
      <c r="F161" s="7">
        <v>129</v>
      </c>
      <c r="G161" s="7">
        <v>134</v>
      </c>
      <c r="H161" s="7">
        <v>134</v>
      </c>
      <c r="I161" s="7">
        <v>133</v>
      </c>
      <c r="J161" s="7">
        <v>131</v>
      </c>
      <c r="K161" s="7">
        <v>130</v>
      </c>
      <c r="L161" s="7">
        <v>130</v>
      </c>
      <c r="M161" s="7">
        <v>132</v>
      </c>
      <c r="N161" s="7">
        <v>129</v>
      </c>
      <c r="O161" s="7">
        <v>130</v>
      </c>
      <c r="P161" s="7">
        <v>130</v>
      </c>
      <c r="Q161" s="7">
        <v>130</v>
      </c>
      <c r="R161" s="7">
        <v>129</v>
      </c>
      <c r="S161" s="7">
        <v>128</v>
      </c>
      <c r="T161" s="7">
        <v>130</v>
      </c>
      <c r="U161" s="7">
        <v>129</v>
      </c>
      <c r="V161" s="7">
        <v>130</v>
      </c>
      <c r="W161" s="7">
        <v>129</v>
      </c>
      <c r="X161" s="7">
        <v>129</v>
      </c>
      <c r="Y161" s="7">
        <v>127</v>
      </c>
      <c r="Z161" s="7">
        <v>150</v>
      </c>
    </row>
    <row r="162" spans="1:26">
      <c r="A162" s="23">
        <v>223</v>
      </c>
      <c r="B162" s="18" t="s">
        <v>26</v>
      </c>
      <c r="C162" s="7">
        <v>11</v>
      </c>
      <c r="D162" s="7">
        <v>11</v>
      </c>
      <c r="E162" s="7">
        <v>11</v>
      </c>
      <c r="F162" s="7">
        <v>11</v>
      </c>
      <c r="G162" s="7">
        <v>11</v>
      </c>
      <c r="H162" s="7">
        <v>11</v>
      </c>
      <c r="I162" s="7">
        <v>11</v>
      </c>
      <c r="J162" s="7">
        <v>11</v>
      </c>
      <c r="K162" s="7">
        <v>11</v>
      </c>
      <c r="L162" s="7">
        <v>11</v>
      </c>
      <c r="M162" s="7">
        <v>11</v>
      </c>
      <c r="N162" s="7">
        <v>11</v>
      </c>
      <c r="O162" s="7">
        <v>11</v>
      </c>
      <c r="P162" s="7">
        <v>11</v>
      </c>
      <c r="Q162" s="7">
        <v>11</v>
      </c>
      <c r="R162" s="7">
        <v>11</v>
      </c>
      <c r="S162" s="7">
        <v>10</v>
      </c>
      <c r="T162" s="7">
        <v>10</v>
      </c>
      <c r="U162" s="7">
        <v>10</v>
      </c>
      <c r="V162" s="7">
        <v>10</v>
      </c>
      <c r="W162" s="7">
        <v>12</v>
      </c>
      <c r="X162" s="7">
        <v>12</v>
      </c>
      <c r="Y162" s="7">
        <v>12</v>
      </c>
      <c r="Z162" s="7">
        <v>12</v>
      </c>
    </row>
    <row r="163" spans="1:26">
      <c r="A163" s="23">
        <v>224</v>
      </c>
      <c r="B163" s="18" t="s">
        <v>40</v>
      </c>
      <c r="C163" s="7">
        <v>8</v>
      </c>
      <c r="D163" s="7">
        <v>8</v>
      </c>
      <c r="E163" s="7">
        <v>8</v>
      </c>
      <c r="F163" s="7">
        <v>8</v>
      </c>
      <c r="G163" s="7">
        <v>8</v>
      </c>
      <c r="H163" s="7">
        <v>8</v>
      </c>
      <c r="I163" s="7">
        <v>8</v>
      </c>
      <c r="J163" s="7">
        <v>8</v>
      </c>
      <c r="K163" s="7">
        <v>8</v>
      </c>
      <c r="L163" s="7">
        <v>8</v>
      </c>
      <c r="M163" s="7">
        <v>8</v>
      </c>
      <c r="N163" s="7">
        <v>8</v>
      </c>
      <c r="O163" s="7">
        <v>9</v>
      </c>
      <c r="P163" s="7">
        <v>9</v>
      </c>
      <c r="Q163" s="7">
        <v>6</v>
      </c>
      <c r="R163" s="7">
        <v>6</v>
      </c>
      <c r="S163" s="7">
        <v>6</v>
      </c>
      <c r="T163" s="7">
        <v>6</v>
      </c>
      <c r="U163" s="7">
        <v>6</v>
      </c>
      <c r="V163" s="7">
        <v>6</v>
      </c>
      <c r="W163" s="7">
        <v>6</v>
      </c>
      <c r="X163" s="7">
        <v>6</v>
      </c>
      <c r="Y163" s="7">
        <v>6</v>
      </c>
      <c r="Z163" s="7">
        <v>8</v>
      </c>
    </row>
    <row r="164" spans="1:26">
      <c r="A164" s="23">
        <v>225</v>
      </c>
      <c r="B164" s="18" t="s">
        <v>21</v>
      </c>
      <c r="C164" s="7">
        <v>280</v>
      </c>
      <c r="D164" s="7">
        <v>280</v>
      </c>
      <c r="E164" s="7">
        <v>280</v>
      </c>
      <c r="F164" s="7">
        <v>276</v>
      </c>
      <c r="G164" s="7">
        <v>282</v>
      </c>
      <c r="H164" s="7">
        <v>285</v>
      </c>
      <c r="I164" s="7">
        <v>281</v>
      </c>
      <c r="J164" s="7">
        <v>285</v>
      </c>
      <c r="K164" s="7">
        <v>284</v>
      </c>
      <c r="L164" s="7">
        <v>282</v>
      </c>
      <c r="M164" s="7">
        <v>277</v>
      </c>
      <c r="N164" s="7">
        <v>277</v>
      </c>
      <c r="O164" s="7">
        <v>277</v>
      </c>
      <c r="P164" s="7">
        <v>277</v>
      </c>
      <c r="Q164" s="7">
        <v>270</v>
      </c>
      <c r="R164" s="7">
        <v>269</v>
      </c>
      <c r="S164" s="7">
        <v>268</v>
      </c>
      <c r="T164" s="7">
        <v>265</v>
      </c>
      <c r="U164" s="7">
        <v>263</v>
      </c>
      <c r="V164" s="7">
        <v>262</v>
      </c>
      <c r="W164" s="7">
        <v>259</v>
      </c>
      <c r="X164" s="7">
        <v>254</v>
      </c>
      <c r="Y164" s="7">
        <v>252</v>
      </c>
      <c r="Z164" s="7">
        <v>249</v>
      </c>
    </row>
    <row r="165" spans="1:26">
      <c r="A165" s="23">
        <v>226</v>
      </c>
      <c r="B165" s="18" t="s">
        <v>36</v>
      </c>
      <c r="C165" s="7">
        <v>252</v>
      </c>
      <c r="D165" s="7">
        <v>253</v>
      </c>
      <c r="E165" s="7">
        <v>252</v>
      </c>
      <c r="F165" s="7">
        <v>253</v>
      </c>
      <c r="G165" s="7">
        <v>249</v>
      </c>
      <c r="H165" s="7">
        <v>250</v>
      </c>
      <c r="I165" s="7">
        <v>249</v>
      </c>
      <c r="J165" s="7">
        <v>244</v>
      </c>
      <c r="K165" s="7">
        <v>239</v>
      </c>
      <c r="L165" s="7">
        <v>238</v>
      </c>
      <c r="M165" s="7">
        <v>238</v>
      </c>
      <c r="N165" s="7">
        <v>240</v>
      </c>
      <c r="O165" s="7">
        <v>245</v>
      </c>
      <c r="P165" s="7">
        <v>247</v>
      </c>
      <c r="Q165" s="7">
        <v>250</v>
      </c>
      <c r="R165" s="7">
        <v>249</v>
      </c>
      <c r="S165" s="7">
        <v>249</v>
      </c>
      <c r="T165" s="7">
        <v>249</v>
      </c>
      <c r="U165" s="7">
        <v>248</v>
      </c>
      <c r="V165" s="7">
        <v>248</v>
      </c>
      <c r="W165" s="7">
        <v>250</v>
      </c>
      <c r="X165" s="7">
        <v>248</v>
      </c>
      <c r="Y165" s="7">
        <v>249</v>
      </c>
      <c r="Z165" s="7">
        <v>247</v>
      </c>
    </row>
    <row r="166" spans="1:26">
      <c r="A166" s="23">
        <v>302</v>
      </c>
      <c r="B166" s="18" t="s">
        <v>66</v>
      </c>
      <c r="C166" s="7">
        <v>1</v>
      </c>
      <c r="D166" s="7">
        <v>1</v>
      </c>
      <c r="E166" s="7">
        <v>1</v>
      </c>
      <c r="F166" s="7">
        <v>1</v>
      </c>
      <c r="G166" s="7">
        <v>1</v>
      </c>
      <c r="H166" s="7">
        <v>1</v>
      </c>
      <c r="I166" s="7">
        <v>1</v>
      </c>
      <c r="J166" s="7">
        <v>1</v>
      </c>
      <c r="K166" s="7">
        <v>1</v>
      </c>
      <c r="L166" s="7">
        <v>1</v>
      </c>
      <c r="M166" s="7">
        <v>1</v>
      </c>
      <c r="N166" s="7">
        <v>1</v>
      </c>
      <c r="O166" s="7">
        <v>1</v>
      </c>
      <c r="P166" s="7">
        <v>1</v>
      </c>
      <c r="Q166" s="7">
        <v>1</v>
      </c>
      <c r="R166" s="7">
        <v>1</v>
      </c>
      <c r="S166" s="7">
        <v>1</v>
      </c>
      <c r="T166" s="7">
        <v>1</v>
      </c>
      <c r="U166" s="7">
        <v>1</v>
      </c>
      <c r="V166" s="7">
        <v>1</v>
      </c>
      <c r="W166" s="7">
        <v>1</v>
      </c>
      <c r="X166" s="7">
        <v>1</v>
      </c>
      <c r="Y166" s="7">
        <v>1</v>
      </c>
      <c r="Z166" s="7">
        <v>1</v>
      </c>
    </row>
    <row r="167" spans="1:26">
      <c r="A167" s="23">
        <v>303</v>
      </c>
      <c r="B167" s="18" t="s">
        <v>61</v>
      </c>
      <c r="C167" s="7">
        <v>1</v>
      </c>
      <c r="D167" s="7">
        <v>1</v>
      </c>
      <c r="E167" s="7">
        <v>1</v>
      </c>
      <c r="F167" s="7">
        <v>1</v>
      </c>
      <c r="G167" s="7">
        <v>1</v>
      </c>
      <c r="H167" s="7">
        <v>1</v>
      </c>
      <c r="I167" s="7">
        <v>1</v>
      </c>
      <c r="J167" s="7">
        <v>1</v>
      </c>
      <c r="K167" s="7">
        <v>1</v>
      </c>
      <c r="L167" s="7">
        <v>1</v>
      </c>
      <c r="M167" s="7">
        <v>1</v>
      </c>
      <c r="N167" s="7">
        <v>1</v>
      </c>
      <c r="O167" s="7">
        <v>1</v>
      </c>
      <c r="P167" s="7">
        <v>1</v>
      </c>
      <c r="Q167" s="7">
        <v>1</v>
      </c>
      <c r="R167" s="7">
        <v>1</v>
      </c>
      <c r="S167" s="7">
        <v>1</v>
      </c>
      <c r="T167" s="7">
        <v>1</v>
      </c>
      <c r="U167" s="7">
        <v>1</v>
      </c>
      <c r="V167" s="7">
        <v>1</v>
      </c>
      <c r="W167" s="7">
        <v>1</v>
      </c>
      <c r="X167" s="7">
        <v>1</v>
      </c>
      <c r="Y167" s="7">
        <v>1</v>
      </c>
      <c r="Z167" s="7">
        <v>1</v>
      </c>
    </row>
    <row r="168" spans="1:26">
      <c r="A168" s="23">
        <v>304</v>
      </c>
      <c r="B168" s="18" t="s">
        <v>56</v>
      </c>
      <c r="C168" s="7">
        <v>3</v>
      </c>
      <c r="D168" s="7">
        <v>3</v>
      </c>
      <c r="E168" s="7">
        <v>3</v>
      </c>
      <c r="F168" s="7">
        <v>3</v>
      </c>
      <c r="G168" s="7">
        <v>3</v>
      </c>
      <c r="H168" s="7">
        <v>3</v>
      </c>
      <c r="I168" s="7">
        <v>3</v>
      </c>
      <c r="J168" s="7">
        <v>3</v>
      </c>
      <c r="K168" s="7">
        <v>3</v>
      </c>
      <c r="L168" s="7">
        <v>3</v>
      </c>
      <c r="M168" s="7">
        <v>3</v>
      </c>
      <c r="N168" s="7">
        <v>3</v>
      </c>
      <c r="O168" s="7">
        <v>3</v>
      </c>
      <c r="P168" s="7">
        <v>3</v>
      </c>
      <c r="Q168" s="7">
        <v>3</v>
      </c>
      <c r="R168" s="7">
        <v>3</v>
      </c>
      <c r="S168" s="7">
        <v>3</v>
      </c>
      <c r="T168" s="7">
        <v>3</v>
      </c>
      <c r="U168" s="7">
        <v>3</v>
      </c>
      <c r="V168" s="7">
        <v>3</v>
      </c>
      <c r="W168" s="7">
        <v>3</v>
      </c>
      <c r="X168" s="7">
        <v>3</v>
      </c>
      <c r="Y168" s="7">
        <v>3</v>
      </c>
      <c r="Z168" s="7">
        <v>3</v>
      </c>
    </row>
    <row r="169" spans="1:26">
      <c r="A169" s="23">
        <v>307</v>
      </c>
      <c r="B169" s="18" t="s">
        <v>55</v>
      </c>
      <c r="C169" s="7">
        <v>33</v>
      </c>
      <c r="D169" s="7">
        <v>33</v>
      </c>
      <c r="E169" s="7">
        <v>33</v>
      </c>
      <c r="F169" s="7">
        <v>33</v>
      </c>
      <c r="G169" s="7">
        <v>33</v>
      </c>
      <c r="H169" s="7">
        <v>33</v>
      </c>
      <c r="I169" s="7">
        <v>33</v>
      </c>
      <c r="J169" s="7">
        <v>33</v>
      </c>
      <c r="K169" s="7">
        <v>33</v>
      </c>
      <c r="L169" s="7">
        <v>33</v>
      </c>
      <c r="M169" s="7">
        <v>33</v>
      </c>
      <c r="N169" s="7">
        <v>33</v>
      </c>
      <c r="O169" s="7">
        <v>33</v>
      </c>
      <c r="P169" s="7">
        <v>33</v>
      </c>
      <c r="Q169" s="7">
        <v>33</v>
      </c>
      <c r="R169" s="7">
        <v>33</v>
      </c>
      <c r="S169" s="7">
        <v>33</v>
      </c>
      <c r="T169" s="7">
        <v>33</v>
      </c>
      <c r="U169" s="7">
        <v>33</v>
      </c>
      <c r="V169" s="7">
        <v>33</v>
      </c>
      <c r="W169" s="7">
        <v>33</v>
      </c>
      <c r="X169" s="7">
        <v>33</v>
      </c>
      <c r="Y169" s="7">
        <v>33</v>
      </c>
      <c r="Z169" s="7">
        <v>31</v>
      </c>
    </row>
    <row r="170" spans="1:26">
      <c r="A170" s="23">
        <v>311</v>
      </c>
      <c r="B170" s="18" t="s">
        <v>62</v>
      </c>
      <c r="C170" s="7">
        <v>35</v>
      </c>
      <c r="D170" s="7">
        <v>35</v>
      </c>
      <c r="E170" s="7">
        <v>35</v>
      </c>
      <c r="F170" s="7">
        <v>35</v>
      </c>
      <c r="G170" s="7">
        <v>35</v>
      </c>
      <c r="H170" s="7">
        <v>33</v>
      </c>
      <c r="I170" s="7">
        <v>33</v>
      </c>
      <c r="J170" s="7">
        <v>33</v>
      </c>
      <c r="K170" s="7">
        <v>33</v>
      </c>
      <c r="L170" s="7">
        <v>32</v>
      </c>
      <c r="M170" s="7">
        <v>32</v>
      </c>
      <c r="N170" s="7">
        <v>32</v>
      </c>
      <c r="O170" s="7">
        <v>32</v>
      </c>
      <c r="P170" s="7">
        <v>32</v>
      </c>
      <c r="Q170" s="7">
        <v>32</v>
      </c>
      <c r="R170" s="7">
        <v>32</v>
      </c>
      <c r="S170" s="7">
        <v>30</v>
      </c>
      <c r="T170" s="7">
        <v>30</v>
      </c>
      <c r="U170" s="7">
        <v>30</v>
      </c>
      <c r="V170" s="7">
        <v>30</v>
      </c>
      <c r="W170" s="7">
        <v>30</v>
      </c>
      <c r="X170" s="7">
        <v>30</v>
      </c>
      <c r="Y170" s="7">
        <v>30</v>
      </c>
      <c r="Z170" s="7">
        <v>27</v>
      </c>
    </row>
    <row r="171" spans="1:26">
      <c r="A171" s="23">
        <v>312</v>
      </c>
      <c r="B171" s="18" t="s">
        <v>47</v>
      </c>
      <c r="C171" s="7">
        <v>1</v>
      </c>
      <c r="D171" s="7">
        <v>1</v>
      </c>
      <c r="E171" s="7">
        <v>1</v>
      </c>
      <c r="F171" s="7">
        <v>1</v>
      </c>
      <c r="G171" s="7">
        <v>1</v>
      </c>
      <c r="H171" s="7">
        <v>1</v>
      </c>
      <c r="I171" s="7">
        <v>1</v>
      </c>
      <c r="J171" s="7">
        <v>1</v>
      </c>
      <c r="K171" s="7">
        <v>1</v>
      </c>
      <c r="L171" s="7">
        <v>1</v>
      </c>
      <c r="M171" s="7">
        <v>1</v>
      </c>
      <c r="N171" s="7">
        <v>1</v>
      </c>
      <c r="O171" s="7">
        <v>1</v>
      </c>
      <c r="P171" s="7">
        <v>1</v>
      </c>
      <c r="Q171" s="7">
        <v>1</v>
      </c>
      <c r="R171" s="7">
        <v>1</v>
      </c>
      <c r="S171" s="7">
        <v>1</v>
      </c>
      <c r="T171" s="7">
        <v>1</v>
      </c>
      <c r="U171" s="7">
        <v>1</v>
      </c>
      <c r="V171" s="7">
        <v>1</v>
      </c>
      <c r="W171" s="7">
        <v>1</v>
      </c>
      <c r="X171" s="7">
        <v>1</v>
      </c>
      <c r="Y171" s="7">
        <v>1</v>
      </c>
      <c r="Z171" s="7">
        <v>1</v>
      </c>
    </row>
    <row r="172" spans="1:26">
      <c r="A172" s="23">
        <v>314</v>
      </c>
      <c r="B172" s="18" t="s">
        <v>261</v>
      </c>
      <c r="C172" s="7">
        <v>3</v>
      </c>
      <c r="D172" s="7">
        <v>3</v>
      </c>
      <c r="E172" s="7">
        <v>3</v>
      </c>
      <c r="F172" s="7">
        <v>3</v>
      </c>
      <c r="G172" s="7">
        <v>3</v>
      </c>
      <c r="H172" s="7">
        <v>3</v>
      </c>
      <c r="I172" s="7">
        <v>3</v>
      </c>
      <c r="J172" s="7">
        <v>3</v>
      </c>
      <c r="K172" s="7">
        <v>3</v>
      </c>
      <c r="L172" s="7">
        <v>3</v>
      </c>
      <c r="M172" s="7">
        <v>3</v>
      </c>
      <c r="N172" s="7">
        <v>3</v>
      </c>
      <c r="O172" s="7">
        <v>3</v>
      </c>
      <c r="P172" s="7">
        <v>3</v>
      </c>
      <c r="Q172" s="7">
        <v>3</v>
      </c>
      <c r="R172" s="7">
        <v>3</v>
      </c>
      <c r="S172" s="7">
        <v>3</v>
      </c>
      <c r="T172" s="7">
        <v>3</v>
      </c>
      <c r="U172" s="7">
        <v>3</v>
      </c>
      <c r="V172" s="7">
        <v>3</v>
      </c>
      <c r="W172" s="7">
        <v>3</v>
      </c>
      <c r="X172" s="7">
        <v>3</v>
      </c>
      <c r="Y172" s="7">
        <v>3</v>
      </c>
      <c r="Z172" s="7">
        <v>1</v>
      </c>
    </row>
    <row r="173" spans="1:26">
      <c r="A173" s="23">
        <v>316</v>
      </c>
      <c r="B173" s="18" t="s">
        <v>51</v>
      </c>
      <c r="C173" s="7">
        <v>25</v>
      </c>
      <c r="D173" s="7">
        <v>24</v>
      </c>
      <c r="E173" s="7">
        <v>24</v>
      </c>
      <c r="F173" s="7">
        <v>24</v>
      </c>
      <c r="G173" s="7">
        <v>24</v>
      </c>
      <c r="H173" s="7">
        <v>24</v>
      </c>
      <c r="I173" s="7">
        <v>24</v>
      </c>
      <c r="J173" s="7">
        <v>23</v>
      </c>
      <c r="K173" s="7">
        <v>23</v>
      </c>
      <c r="L173" s="7">
        <v>23</v>
      </c>
      <c r="M173" s="7">
        <v>23</v>
      </c>
      <c r="N173" s="7">
        <v>23</v>
      </c>
      <c r="O173" s="7">
        <v>23</v>
      </c>
      <c r="P173" s="7">
        <v>23</v>
      </c>
      <c r="Q173" s="7">
        <v>23</v>
      </c>
      <c r="R173" s="7">
        <v>23</v>
      </c>
      <c r="S173" s="7">
        <v>23</v>
      </c>
      <c r="T173" s="7">
        <v>23</v>
      </c>
      <c r="U173" s="7">
        <v>23</v>
      </c>
      <c r="V173" s="7">
        <v>23</v>
      </c>
      <c r="W173" s="7">
        <v>23</v>
      </c>
      <c r="X173" s="7">
        <v>23</v>
      </c>
      <c r="Y173" s="7">
        <v>23</v>
      </c>
      <c r="Z173" s="7">
        <v>23</v>
      </c>
    </row>
    <row r="174" spans="1:26">
      <c r="A174" s="23">
        <v>317</v>
      </c>
      <c r="B174" s="18" t="s">
        <v>63</v>
      </c>
      <c r="C174" s="7">
        <v>8</v>
      </c>
      <c r="D174" s="7">
        <v>8</v>
      </c>
      <c r="E174" s="7">
        <v>8</v>
      </c>
      <c r="F174" s="7">
        <v>8</v>
      </c>
      <c r="G174" s="7">
        <v>8</v>
      </c>
      <c r="H174" s="7">
        <v>8</v>
      </c>
      <c r="I174" s="7">
        <v>8</v>
      </c>
      <c r="J174" s="7">
        <v>8</v>
      </c>
      <c r="K174" s="7">
        <v>8</v>
      </c>
      <c r="L174" s="7">
        <v>9</v>
      </c>
      <c r="M174" s="7">
        <v>9</v>
      </c>
      <c r="N174" s="7">
        <v>9</v>
      </c>
      <c r="O174" s="7">
        <v>9</v>
      </c>
      <c r="P174" s="7">
        <v>9</v>
      </c>
      <c r="Q174" s="7">
        <v>9</v>
      </c>
      <c r="R174" s="7">
        <v>9</v>
      </c>
      <c r="S174" s="7">
        <v>9</v>
      </c>
      <c r="T174" s="7">
        <v>9</v>
      </c>
      <c r="U174" s="7">
        <v>9</v>
      </c>
      <c r="V174" s="7">
        <v>9</v>
      </c>
      <c r="W174" s="7">
        <v>9</v>
      </c>
      <c r="X174" s="7">
        <v>9</v>
      </c>
      <c r="Y174" s="7">
        <v>9</v>
      </c>
      <c r="Z174" s="7">
        <v>15</v>
      </c>
    </row>
    <row r="175" spans="1:26">
      <c r="A175" s="23">
        <v>318</v>
      </c>
      <c r="B175" s="18" t="s">
        <v>48</v>
      </c>
      <c r="C175" s="7">
        <v>18</v>
      </c>
      <c r="D175" s="7">
        <v>18</v>
      </c>
      <c r="E175" s="7">
        <v>18</v>
      </c>
      <c r="F175" s="7">
        <v>18</v>
      </c>
      <c r="G175" s="7">
        <v>18</v>
      </c>
      <c r="H175" s="7">
        <v>18</v>
      </c>
      <c r="I175" s="7">
        <v>18</v>
      </c>
      <c r="J175" s="7">
        <v>18</v>
      </c>
      <c r="K175" s="7">
        <v>18</v>
      </c>
      <c r="L175" s="7">
        <v>18</v>
      </c>
      <c r="M175" s="7">
        <v>18</v>
      </c>
      <c r="N175" s="7">
        <v>18</v>
      </c>
      <c r="O175" s="7">
        <v>18</v>
      </c>
      <c r="P175" s="7">
        <v>18</v>
      </c>
      <c r="Q175" s="7">
        <v>18</v>
      </c>
      <c r="R175" s="7">
        <v>18</v>
      </c>
      <c r="S175" s="7">
        <v>18</v>
      </c>
      <c r="T175" s="7">
        <v>18</v>
      </c>
      <c r="U175" s="7">
        <v>18</v>
      </c>
      <c r="V175" s="7">
        <v>18</v>
      </c>
      <c r="W175" s="7">
        <v>18</v>
      </c>
      <c r="X175" s="7">
        <v>18</v>
      </c>
      <c r="Y175" s="7">
        <v>18</v>
      </c>
      <c r="Z175" s="7">
        <v>16</v>
      </c>
    </row>
    <row r="176" spans="1:26">
      <c r="A176" s="23">
        <v>319</v>
      </c>
      <c r="B176" s="18" t="s">
        <v>59</v>
      </c>
      <c r="C176" s="7">
        <v>20</v>
      </c>
      <c r="D176" s="7">
        <v>20</v>
      </c>
      <c r="E176" s="7">
        <v>20</v>
      </c>
      <c r="F176" s="7">
        <v>20</v>
      </c>
      <c r="G176" s="7">
        <v>20</v>
      </c>
      <c r="H176" s="7">
        <v>21</v>
      </c>
      <c r="I176" s="7">
        <v>21</v>
      </c>
      <c r="J176" s="7">
        <v>21</v>
      </c>
      <c r="K176" s="7">
        <v>21</v>
      </c>
      <c r="L176" s="7">
        <v>21</v>
      </c>
      <c r="M176" s="7">
        <v>21</v>
      </c>
      <c r="N176" s="7">
        <v>21</v>
      </c>
      <c r="O176" s="7">
        <v>21</v>
      </c>
      <c r="P176" s="7">
        <v>20</v>
      </c>
      <c r="Q176" s="7">
        <v>20</v>
      </c>
      <c r="R176" s="7">
        <v>20</v>
      </c>
      <c r="S176" s="7">
        <v>20</v>
      </c>
      <c r="T176" s="7">
        <v>21</v>
      </c>
      <c r="U176" s="7">
        <v>21</v>
      </c>
      <c r="V176" s="7">
        <v>21</v>
      </c>
      <c r="W176" s="7">
        <v>21</v>
      </c>
      <c r="X176" s="7">
        <v>21</v>
      </c>
      <c r="Y176" s="7">
        <v>21</v>
      </c>
      <c r="Z176" s="7">
        <v>29</v>
      </c>
    </row>
    <row r="177" spans="1:26">
      <c r="A177" s="23">
        <v>320</v>
      </c>
      <c r="B177" s="18" t="s">
        <v>60</v>
      </c>
      <c r="C177" s="7">
        <v>22</v>
      </c>
      <c r="D177" s="7">
        <v>22</v>
      </c>
      <c r="E177" s="7">
        <v>22</v>
      </c>
      <c r="F177" s="7">
        <v>22</v>
      </c>
      <c r="G177" s="7">
        <v>22</v>
      </c>
      <c r="H177" s="7">
        <v>24</v>
      </c>
      <c r="I177" s="7">
        <v>24</v>
      </c>
      <c r="J177" s="7">
        <v>23</v>
      </c>
      <c r="K177" s="7">
        <v>23</v>
      </c>
      <c r="L177" s="7">
        <v>23</v>
      </c>
      <c r="M177" s="7">
        <v>23</v>
      </c>
      <c r="N177" s="7">
        <v>23</v>
      </c>
      <c r="O177" s="7">
        <v>23</v>
      </c>
      <c r="P177" s="7">
        <v>23</v>
      </c>
      <c r="Q177" s="7">
        <v>23</v>
      </c>
      <c r="R177" s="7">
        <v>23</v>
      </c>
      <c r="S177" s="7">
        <v>23</v>
      </c>
      <c r="T177" s="7">
        <v>23</v>
      </c>
      <c r="U177" s="7">
        <v>23</v>
      </c>
      <c r="V177" s="7">
        <v>23</v>
      </c>
      <c r="W177" s="7">
        <v>23</v>
      </c>
      <c r="X177" s="7">
        <v>23</v>
      </c>
      <c r="Y177" s="7">
        <v>23</v>
      </c>
      <c r="Z177" s="7">
        <v>28</v>
      </c>
    </row>
    <row r="178" spans="1:26">
      <c r="A178" s="23">
        <v>321</v>
      </c>
      <c r="B178" s="18" t="s">
        <v>53</v>
      </c>
      <c r="C178" s="7">
        <v>7</v>
      </c>
      <c r="D178" s="7">
        <v>8</v>
      </c>
      <c r="E178" s="7">
        <v>8</v>
      </c>
      <c r="F178" s="7">
        <v>7</v>
      </c>
      <c r="G178" s="7">
        <v>7</v>
      </c>
      <c r="H178" s="7">
        <v>7</v>
      </c>
      <c r="I178" s="7">
        <v>7</v>
      </c>
      <c r="J178" s="7">
        <v>7</v>
      </c>
      <c r="K178" s="7">
        <v>8</v>
      </c>
      <c r="L178" s="7">
        <v>8</v>
      </c>
      <c r="M178" s="7">
        <v>8</v>
      </c>
      <c r="N178" s="7">
        <v>8</v>
      </c>
      <c r="O178" s="7">
        <v>8</v>
      </c>
      <c r="P178" s="7">
        <v>8</v>
      </c>
      <c r="Q178" s="7">
        <v>7</v>
      </c>
      <c r="R178" s="7">
        <v>7</v>
      </c>
      <c r="S178" s="7">
        <v>7</v>
      </c>
      <c r="T178" s="7">
        <v>7</v>
      </c>
      <c r="U178" s="7">
        <v>7</v>
      </c>
      <c r="V178" s="7">
        <v>7</v>
      </c>
      <c r="W178" s="7">
        <v>7</v>
      </c>
      <c r="X178" s="7">
        <v>7</v>
      </c>
      <c r="Y178" s="7">
        <v>7</v>
      </c>
      <c r="Z178" s="7">
        <v>12</v>
      </c>
    </row>
    <row r="179" spans="1:26">
      <c r="A179" s="23">
        <v>322</v>
      </c>
      <c r="B179" s="18" t="s">
        <v>52</v>
      </c>
      <c r="C179" s="7">
        <v>8</v>
      </c>
      <c r="D179" s="7">
        <v>8</v>
      </c>
      <c r="E179" s="7">
        <v>8</v>
      </c>
      <c r="F179" s="7">
        <v>8</v>
      </c>
      <c r="G179" s="7">
        <v>8</v>
      </c>
      <c r="H179" s="7">
        <v>8</v>
      </c>
      <c r="I179" s="7">
        <v>8</v>
      </c>
      <c r="J179" s="7">
        <v>8</v>
      </c>
      <c r="K179" s="7">
        <v>8</v>
      </c>
      <c r="L179" s="7">
        <v>8</v>
      </c>
      <c r="M179" s="7">
        <v>8</v>
      </c>
      <c r="N179" s="7">
        <v>8</v>
      </c>
      <c r="O179" s="7">
        <v>8</v>
      </c>
      <c r="P179" s="7">
        <v>8</v>
      </c>
      <c r="Q179" s="7">
        <v>8</v>
      </c>
      <c r="R179" s="7">
        <v>8</v>
      </c>
      <c r="S179" s="7">
        <v>9</v>
      </c>
      <c r="T179" s="7">
        <v>8</v>
      </c>
      <c r="U179" s="7">
        <v>8</v>
      </c>
      <c r="V179" s="7">
        <v>8</v>
      </c>
      <c r="W179" s="7">
        <v>8</v>
      </c>
      <c r="X179" s="7">
        <v>8</v>
      </c>
      <c r="Y179" s="7">
        <v>8</v>
      </c>
      <c r="Z179" s="7">
        <v>15</v>
      </c>
    </row>
    <row r="180" spans="1:26">
      <c r="A180" s="23">
        <v>323</v>
      </c>
      <c r="B180" s="18" t="s">
        <v>46</v>
      </c>
      <c r="C180" s="7">
        <v>13</v>
      </c>
      <c r="D180" s="7">
        <v>14</v>
      </c>
      <c r="E180" s="7">
        <v>14</v>
      </c>
      <c r="F180" s="7">
        <v>14</v>
      </c>
      <c r="G180" s="7">
        <v>14</v>
      </c>
      <c r="H180" s="7">
        <v>14</v>
      </c>
      <c r="I180" s="7">
        <v>14</v>
      </c>
      <c r="J180" s="7">
        <v>15</v>
      </c>
      <c r="K180" s="7">
        <v>15</v>
      </c>
      <c r="L180" s="7">
        <v>14</v>
      </c>
      <c r="M180" s="7">
        <v>14</v>
      </c>
      <c r="N180" s="7">
        <v>15</v>
      </c>
      <c r="O180" s="7">
        <v>15</v>
      </c>
      <c r="P180" s="7">
        <v>15</v>
      </c>
      <c r="Q180" s="7">
        <v>15</v>
      </c>
      <c r="R180" s="7">
        <v>15</v>
      </c>
      <c r="S180" s="7">
        <v>15</v>
      </c>
      <c r="T180" s="7">
        <v>15</v>
      </c>
      <c r="U180" s="7">
        <v>15</v>
      </c>
      <c r="V180" s="7">
        <v>15</v>
      </c>
      <c r="W180" s="7">
        <v>15</v>
      </c>
      <c r="X180" s="7">
        <v>15</v>
      </c>
      <c r="Y180" s="7">
        <v>15</v>
      </c>
      <c r="Z180" s="7">
        <v>23</v>
      </c>
    </row>
    <row r="181" spans="1:26">
      <c r="A181" s="23">
        <v>324</v>
      </c>
      <c r="B181" s="18" t="s">
        <v>65</v>
      </c>
      <c r="C181" s="7">
        <v>282</v>
      </c>
      <c r="D181" s="7">
        <v>282</v>
      </c>
      <c r="E181" s="7">
        <v>282</v>
      </c>
      <c r="F181" s="7">
        <v>283</v>
      </c>
      <c r="G181" s="7">
        <v>280</v>
      </c>
      <c r="H181" s="7">
        <v>278</v>
      </c>
      <c r="I181" s="7">
        <v>278</v>
      </c>
      <c r="J181" s="7">
        <v>278</v>
      </c>
      <c r="K181" s="7">
        <v>283</v>
      </c>
      <c r="L181" s="7">
        <v>281</v>
      </c>
      <c r="M181" s="7">
        <v>277</v>
      </c>
      <c r="N181" s="7">
        <v>279</v>
      </c>
      <c r="O181" s="7">
        <v>277</v>
      </c>
      <c r="P181" s="7">
        <v>271</v>
      </c>
      <c r="Q181" s="7">
        <v>279</v>
      </c>
      <c r="R181" s="7">
        <v>282</v>
      </c>
      <c r="S181" s="7">
        <v>287</v>
      </c>
      <c r="T181" s="7">
        <v>282</v>
      </c>
      <c r="U181" s="7">
        <v>286</v>
      </c>
      <c r="V181" s="7">
        <v>283</v>
      </c>
      <c r="W181" s="7">
        <v>283</v>
      </c>
      <c r="X181" s="7">
        <v>283</v>
      </c>
      <c r="Y181" s="7">
        <v>279</v>
      </c>
      <c r="Z181" s="7">
        <v>288</v>
      </c>
    </row>
    <row r="182" spans="1:26">
      <c r="A182" s="23">
        <v>325</v>
      </c>
      <c r="B182" s="18" t="s">
        <v>50</v>
      </c>
      <c r="C182" s="7">
        <v>12</v>
      </c>
      <c r="D182" s="7">
        <v>12</v>
      </c>
      <c r="E182" s="7">
        <v>12</v>
      </c>
      <c r="F182" s="7">
        <v>12</v>
      </c>
      <c r="G182" s="7">
        <v>12</v>
      </c>
      <c r="H182" s="7">
        <v>12</v>
      </c>
      <c r="I182" s="7">
        <v>12</v>
      </c>
      <c r="J182" s="7">
        <v>12</v>
      </c>
      <c r="K182" s="7">
        <v>12</v>
      </c>
      <c r="L182" s="7">
        <v>12</v>
      </c>
      <c r="M182" s="7">
        <v>12</v>
      </c>
      <c r="N182" s="7">
        <v>12</v>
      </c>
      <c r="O182" s="7">
        <v>12</v>
      </c>
      <c r="P182" s="7">
        <v>12</v>
      </c>
      <c r="Q182" s="7">
        <v>12</v>
      </c>
      <c r="R182" s="7">
        <v>12</v>
      </c>
      <c r="S182" s="7">
        <v>12</v>
      </c>
      <c r="T182" s="7">
        <v>12</v>
      </c>
      <c r="U182" s="7">
        <v>12</v>
      </c>
      <c r="V182" s="7">
        <v>12</v>
      </c>
      <c r="W182" s="7">
        <v>12</v>
      </c>
      <c r="X182" s="7">
        <v>12</v>
      </c>
      <c r="Y182" s="7">
        <v>12</v>
      </c>
      <c r="Z182" s="7">
        <v>12</v>
      </c>
    </row>
    <row r="183" spans="1:26">
      <c r="A183" s="23">
        <v>326</v>
      </c>
      <c r="B183" s="18" t="s">
        <v>54</v>
      </c>
      <c r="C183" s="7">
        <v>1</v>
      </c>
      <c r="D183" s="7">
        <v>1</v>
      </c>
      <c r="E183" s="7">
        <v>1</v>
      </c>
      <c r="F183" s="7">
        <v>0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0</v>
      </c>
      <c r="N183" s="7">
        <v>0</v>
      </c>
      <c r="O183" s="7">
        <v>0</v>
      </c>
      <c r="P183" s="7">
        <v>0</v>
      </c>
      <c r="Q183" s="7">
        <v>0</v>
      </c>
      <c r="R183" s="7">
        <v>0</v>
      </c>
      <c r="S183" s="7">
        <v>0</v>
      </c>
      <c r="T183" s="7">
        <v>0</v>
      </c>
      <c r="U183" s="7">
        <v>0</v>
      </c>
      <c r="V183" s="7">
        <v>0</v>
      </c>
      <c r="W183" s="7">
        <v>0</v>
      </c>
      <c r="X183" s="7">
        <v>0</v>
      </c>
      <c r="Y183" s="7">
        <v>0</v>
      </c>
      <c r="Z183" s="7">
        <v>0</v>
      </c>
    </row>
    <row r="184" spans="1:26">
      <c r="A184" s="23">
        <v>327</v>
      </c>
      <c r="B184" s="18" t="s">
        <v>49</v>
      </c>
      <c r="C184" s="7">
        <v>139</v>
      </c>
      <c r="D184" s="7">
        <v>132</v>
      </c>
      <c r="E184" s="7">
        <v>132</v>
      </c>
      <c r="F184" s="7">
        <v>132</v>
      </c>
      <c r="G184" s="7">
        <v>131</v>
      </c>
      <c r="H184" s="7">
        <v>131</v>
      </c>
      <c r="I184" s="7">
        <v>132</v>
      </c>
      <c r="J184" s="7">
        <v>132</v>
      </c>
      <c r="K184" s="7">
        <v>134</v>
      </c>
      <c r="L184" s="7">
        <v>135</v>
      </c>
      <c r="M184" s="7">
        <v>135</v>
      </c>
      <c r="N184" s="7">
        <v>133</v>
      </c>
      <c r="O184" s="7">
        <v>127</v>
      </c>
      <c r="P184" s="7">
        <v>132</v>
      </c>
      <c r="Q184" s="7">
        <v>131</v>
      </c>
      <c r="R184" s="7">
        <v>136</v>
      </c>
      <c r="S184" s="7">
        <v>136</v>
      </c>
      <c r="T184" s="7">
        <v>138</v>
      </c>
      <c r="U184" s="7">
        <v>139</v>
      </c>
      <c r="V184" s="7">
        <v>136</v>
      </c>
      <c r="W184" s="7">
        <v>137</v>
      </c>
      <c r="X184" s="7">
        <v>136</v>
      </c>
      <c r="Y184" s="7">
        <v>137</v>
      </c>
      <c r="Z184" s="7">
        <v>141</v>
      </c>
    </row>
    <row r="185" spans="1:26">
      <c r="A185" s="23">
        <v>328</v>
      </c>
      <c r="B185" s="18" t="s">
        <v>64</v>
      </c>
      <c r="C185" s="7">
        <v>21</v>
      </c>
      <c r="D185" s="7">
        <v>20</v>
      </c>
      <c r="E185" s="7">
        <v>20</v>
      </c>
      <c r="F185" s="7">
        <v>20</v>
      </c>
      <c r="G185" s="7">
        <v>20</v>
      </c>
      <c r="H185" s="7">
        <v>20</v>
      </c>
      <c r="I185" s="7">
        <v>20</v>
      </c>
      <c r="J185" s="7">
        <v>20</v>
      </c>
      <c r="K185" s="7">
        <v>20</v>
      </c>
      <c r="L185" s="7">
        <v>20</v>
      </c>
      <c r="M185" s="7">
        <v>20</v>
      </c>
      <c r="N185" s="7">
        <v>20</v>
      </c>
      <c r="O185" s="7">
        <v>19</v>
      </c>
      <c r="P185" s="7">
        <v>18</v>
      </c>
      <c r="Q185" s="7">
        <v>18</v>
      </c>
      <c r="R185" s="7">
        <v>18</v>
      </c>
      <c r="S185" s="7">
        <v>18</v>
      </c>
      <c r="T185" s="7">
        <v>18</v>
      </c>
      <c r="U185" s="7">
        <v>18</v>
      </c>
      <c r="V185" s="7">
        <v>19</v>
      </c>
      <c r="W185" s="7">
        <v>19</v>
      </c>
      <c r="X185" s="7">
        <v>19</v>
      </c>
      <c r="Y185" s="7">
        <v>19</v>
      </c>
      <c r="Z185" s="7">
        <v>27</v>
      </c>
    </row>
    <row r="186" spans="1:26">
      <c r="A186" s="23">
        <v>329</v>
      </c>
      <c r="B186" s="18" t="s">
        <v>57</v>
      </c>
      <c r="C186" s="7">
        <v>32</v>
      </c>
      <c r="D186" s="7">
        <v>32</v>
      </c>
      <c r="E186" s="7">
        <v>32</v>
      </c>
      <c r="F186" s="7">
        <v>32</v>
      </c>
      <c r="G186" s="7">
        <v>32</v>
      </c>
      <c r="H186" s="7">
        <v>32</v>
      </c>
      <c r="I186" s="7">
        <v>32</v>
      </c>
      <c r="J186" s="7">
        <v>32</v>
      </c>
      <c r="K186" s="7">
        <v>32</v>
      </c>
      <c r="L186" s="7">
        <v>32</v>
      </c>
      <c r="M186" s="7">
        <v>32</v>
      </c>
      <c r="N186" s="7">
        <v>32</v>
      </c>
      <c r="O186" s="7">
        <v>32</v>
      </c>
      <c r="P186" s="7">
        <v>32</v>
      </c>
      <c r="Q186" s="7">
        <v>32</v>
      </c>
      <c r="R186" s="7">
        <v>32</v>
      </c>
      <c r="S186" s="7">
        <v>32</v>
      </c>
      <c r="T186" s="7">
        <v>32</v>
      </c>
      <c r="U186" s="7">
        <v>30</v>
      </c>
      <c r="V186" s="7">
        <v>30</v>
      </c>
      <c r="W186" s="7">
        <v>30</v>
      </c>
      <c r="X186" s="7">
        <v>30</v>
      </c>
      <c r="Y186" s="7">
        <v>29</v>
      </c>
      <c r="Z186" s="7">
        <v>34</v>
      </c>
    </row>
    <row r="187" spans="1:26">
      <c r="A187" s="23">
        <v>402</v>
      </c>
      <c r="B187" s="18" t="s">
        <v>263</v>
      </c>
      <c r="C187" s="7">
        <v>0</v>
      </c>
      <c r="D187" s="7">
        <v>0</v>
      </c>
      <c r="E187" s="7">
        <v>0</v>
      </c>
      <c r="F187" s="7">
        <v>0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>
        <v>0</v>
      </c>
      <c r="P187" s="7">
        <v>0</v>
      </c>
      <c r="Q187" s="7">
        <v>0</v>
      </c>
      <c r="R187" s="7">
        <v>0</v>
      </c>
      <c r="S187" s="7">
        <v>0</v>
      </c>
      <c r="T187" s="7">
        <v>0</v>
      </c>
      <c r="U187" s="7">
        <v>0</v>
      </c>
      <c r="V187" s="7">
        <v>0</v>
      </c>
      <c r="W187" s="7">
        <v>0</v>
      </c>
      <c r="X187" s="7">
        <v>0</v>
      </c>
      <c r="Y187" s="7">
        <v>0</v>
      </c>
      <c r="Z187" s="7">
        <v>1</v>
      </c>
    </row>
    <row r="188" spans="1:26">
      <c r="A188" s="23">
        <v>406</v>
      </c>
      <c r="B188" s="18" t="s">
        <v>81</v>
      </c>
      <c r="C188" s="7">
        <v>76</v>
      </c>
      <c r="D188" s="7">
        <v>77</v>
      </c>
      <c r="E188" s="7">
        <v>77</v>
      </c>
      <c r="F188" s="7">
        <v>77</v>
      </c>
      <c r="G188" s="7">
        <v>77</v>
      </c>
      <c r="H188" s="7">
        <v>77</v>
      </c>
      <c r="I188" s="7">
        <v>77</v>
      </c>
      <c r="J188" s="7">
        <v>77</v>
      </c>
      <c r="K188" s="7">
        <v>77</v>
      </c>
      <c r="L188" s="7">
        <v>77</v>
      </c>
      <c r="M188" s="7">
        <v>76</v>
      </c>
      <c r="N188" s="7">
        <v>76</v>
      </c>
      <c r="O188" s="7">
        <v>76</v>
      </c>
      <c r="P188" s="7">
        <v>78</v>
      </c>
      <c r="Q188" s="7">
        <v>78</v>
      </c>
      <c r="R188" s="7">
        <v>78</v>
      </c>
      <c r="S188" s="7">
        <v>78</v>
      </c>
      <c r="T188" s="7">
        <v>78</v>
      </c>
      <c r="U188" s="7">
        <v>77</v>
      </c>
      <c r="V188" s="7">
        <v>77</v>
      </c>
      <c r="W188" s="7">
        <v>77</v>
      </c>
      <c r="X188" s="7">
        <v>77</v>
      </c>
      <c r="Y188" s="7">
        <v>73</v>
      </c>
      <c r="Z188" s="7">
        <v>76</v>
      </c>
    </row>
    <row r="189" spans="1:26">
      <c r="A189" s="23">
        <v>407</v>
      </c>
      <c r="B189" s="18" t="s">
        <v>70</v>
      </c>
      <c r="C189" s="7">
        <v>16</v>
      </c>
      <c r="D189" s="7">
        <v>16</v>
      </c>
      <c r="E189" s="7">
        <v>16</v>
      </c>
      <c r="F189" s="7">
        <v>16</v>
      </c>
      <c r="G189" s="7">
        <v>16</v>
      </c>
      <c r="H189" s="7">
        <v>16</v>
      </c>
      <c r="I189" s="7">
        <v>16</v>
      </c>
      <c r="J189" s="7">
        <v>16</v>
      </c>
      <c r="K189" s="7">
        <v>16</v>
      </c>
      <c r="L189" s="7">
        <v>16</v>
      </c>
      <c r="M189" s="7">
        <v>16</v>
      </c>
      <c r="N189" s="7">
        <v>16</v>
      </c>
      <c r="O189" s="7">
        <v>16</v>
      </c>
      <c r="P189" s="7">
        <v>16</v>
      </c>
      <c r="Q189" s="7">
        <v>16</v>
      </c>
      <c r="R189" s="7">
        <v>16</v>
      </c>
      <c r="S189" s="7">
        <v>16</v>
      </c>
      <c r="T189" s="7">
        <v>16</v>
      </c>
      <c r="U189" s="7">
        <v>16</v>
      </c>
      <c r="V189" s="7">
        <v>16</v>
      </c>
      <c r="W189" s="7">
        <v>16</v>
      </c>
      <c r="X189" s="7">
        <v>16</v>
      </c>
      <c r="Y189" s="7">
        <v>16</v>
      </c>
      <c r="Z189" s="7">
        <v>14</v>
      </c>
    </row>
    <row r="190" spans="1:26">
      <c r="A190" s="23">
        <v>408</v>
      </c>
      <c r="B190" s="18" t="s">
        <v>69</v>
      </c>
      <c r="C190" s="7">
        <v>2</v>
      </c>
      <c r="D190" s="7">
        <v>2</v>
      </c>
      <c r="E190" s="7">
        <v>2</v>
      </c>
      <c r="F190" s="7">
        <v>2</v>
      </c>
      <c r="G190" s="7">
        <v>2</v>
      </c>
      <c r="H190" s="7">
        <v>2</v>
      </c>
      <c r="I190" s="7">
        <v>2</v>
      </c>
      <c r="J190" s="7">
        <v>2</v>
      </c>
      <c r="K190" s="7">
        <v>2</v>
      </c>
      <c r="L190" s="7">
        <v>2</v>
      </c>
      <c r="M190" s="7">
        <v>2</v>
      </c>
      <c r="N190" s="7">
        <v>2</v>
      </c>
      <c r="O190" s="7">
        <v>2</v>
      </c>
      <c r="P190" s="7">
        <v>2</v>
      </c>
      <c r="Q190" s="7">
        <v>2</v>
      </c>
      <c r="R190" s="7">
        <v>2</v>
      </c>
      <c r="S190" s="7">
        <v>2</v>
      </c>
      <c r="T190" s="7">
        <v>2</v>
      </c>
      <c r="U190" s="7">
        <v>2</v>
      </c>
      <c r="V190" s="7">
        <v>3</v>
      </c>
      <c r="W190" s="7">
        <v>3</v>
      </c>
      <c r="X190" s="7">
        <v>3</v>
      </c>
      <c r="Y190" s="7">
        <v>3</v>
      </c>
      <c r="Z190" s="7">
        <v>5</v>
      </c>
    </row>
    <row r="191" spans="1:26">
      <c r="A191" s="23">
        <v>409</v>
      </c>
      <c r="B191" s="18" t="s">
        <v>83</v>
      </c>
      <c r="C191" s="7">
        <v>9</v>
      </c>
      <c r="D191" s="7">
        <v>9</v>
      </c>
      <c r="E191" s="7">
        <v>9</v>
      </c>
      <c r="F191" s="7">
        <v>9</v>
      </c>
      <c r="G191" s="7">
        <v>9</v>
      </c>
      <c r="H191" s="7">
        <v>9</v>
      </c>
      <c r="I191" s="7">
        <v>9</v>
      </c>
      <c r="J191" s="7">
        <v>9</v>
      </c>
      <c r="K191" s="7">
        <v>9</v>
      </c>
      <c r="L191" s="7">
        <v>9</v>
      </c>
      <c r="M191" s="7">
        <v>9</v>
      </c>
      <c r="N191" s="7">
        <v>9</v>
      </c>
      <c r="O191" s="7">
        <v>9</v>
      </c>
      <c r="P191" s="7">
        <v>10</v>
      </c>
      <c r="Q191" s="7">
        <v>10</v>
      </c>
      <c r="R191" s="7">
        <v>10</v>
      </c>
      <c r="S191" s="7">
        <v>10</v>
      </c>
      <c r="T191" s="7">
        <v>10</v>
      </c>
      <c r="U191" s="7">
        <v>10</v>
      </c>
      <c r="V191" s="7">
        <v>10</v>
      </c>
      <c r="W191" s="7">
        <v>10</v>
      </c>
      <c r="X191" s="7">
        <v>10</v>
      </c>
      <c r="Y191" s="7">
        <v>10</v>
      </c>
      <c r="Z191" s="7">
        <v>9</v>
      </c>
    </row>
    <row r="192" spans="1:26">
      <c r="A192" s="23">
        <v>410</v>
      </c>
      <c r="B192" s="18" t="s">
        <v>73</v>
      </c>
      <c r="C192" s="7">
        <v>24</v>
      </c>
      <c r="D192" s="7">
        <v>24</v>
      </c>
      <c r="E192" s="7">
        <v>24</v>
      </c>
      <c r="F192" s="7">
        <v>24</v>
      </c>
      <c r="G192" s="7">
        <v>24</v>
      </c>
      <c r="H192" s="7">
        <v>24</v>
      </c>
      <c r="I192" s="7">
        <v>24</v>
      </c>
      <c r="J192" s="7">
        <v>24</v>
      </c>
      <c r="K192" s="7">
        <v>24</v>
      </c>
      <c r="L192" s="7">
        <v>24</v>
      </c>
      <c r="M192" s="7">
        <v>24</v>
      </c>
      <c r="N192" s="7">
        <v>24</v>
      </c>
      <c r="O192" s="7">
        <v>24</v>
      </c>
      <c r="P192" s="7">
        <v>23</v>
      </c>
      <c r="Q192" s="7">
        <v>23</v>
      </c>
      <c r="R192" s="7">
        <v>23</v>
      </c>
      <c r="S192" s="7">
        <v>23</v>
      </c>
      <c r="T192" s="7">
        <v>23</v>
      </c>
      <c r="U192" s="7">
        <v>23</v>
      </c>
      <c r="V192" s="7">
        <v>23</v>
      </c>
      <c r="W192" s="7">
        <v>23</v>
      </c>
      <c r="X192" s="7">
        <v>23</v>
      </c>
      <c r="Y192" s="7">
        <v>21</v>
      </c>
      <c r="Z192" s="7">
        <v>28</v>
      </c>
    </row>
    <row r="193" spans="1:26">
      <c r="A193" s="23">
        <v>411</v>
      </c>
      <c r="B193" s="18" t="s">
        <v>76</v>
      </c>
      <c r="C193" s="7">
        <v>3</v>
      </c>
      <c r="D193" s="7">
        <v>3</v>
      </c>
      <c r="E193" s="7">
        <v>3</v>
      </c>
      <c r="F193" s="7">
        <v>3</v>
      </c>
      <c r="G193" s="7">
        <v>3</v>
      </c>
      <c r="H193" s="7">
        <v>3</v>
      </c>
      <c r="I193" s="7">
        <v>3</v>
      </c>
      <c r="J193" s="7">
        <v>3</v>
      </c>
      <c r="K193" s="7">
        <v>2</v>
      </c>
      <c r="L193" s="7">
        <v>2</v>
      </c>
      <c r="M193" s="7">
        <v>2</v>
      </c>
      <c r="N193" s="7">
        <v>2</v>
      </c>
      <c r="O193" s="7">
        <v>2</v>
      </c>
      <c r="P193" s="7">
        <v>2</v>
      </c>
      <c r="Q193" s="7">
        <v>2</v>
      </c>
      <c r="R193" s="7">
        <v>2</v>
      </c>
      <c r="S193" s="7">
        <v>2</v>
      </c>
      <c r="T193" s="7">
        <v>2</v>
      </c>
      <c r="U193" s="7">
        <v>2</v>
      </c>
      <c r="V193" s="7">
        <v>2</v>
      </c>
      <c r="W193" s="7">
        <v>2</v>
      </c>
      <c r="X193" s="7">
        <v>2</v>
      </c>
      <c r="Y193" s="7">
        <v>2</v>
      </c>
      <c r="Z193" s="7">
        <v>8</v>
      </c>
    </row>
    <row r="194" spans="1:26">
      <c r="A194" s="23">
        <v>412</v>
      </c>
      <c r="B194" s="18" t="s">
        <v>79</v>
      </c>
      <c r="C194" s="7">
        <v>45</v>
      </c>
      <c r="D194" s="7">
        <v>45</v>
      </c>
      <c r="E194" s="7">
        <v>45</v>
      </c>
      <c r="F194" s="7">
        <v>45</v>
      </c>
      <c r="G194" s="7">
        <v>45</v>
      </c>
      <c r="H194" s="7">
        <v>46</v>
      </c>
      <c r="I194" s="7">
        <v>47</v>
      </c>
      <c r="J194" s="7">
        <v>47</v>
      </c>
      <c r="K194" s="7">
        <v>47</v>
      </c>
      <c r="L194" s="7">
        <v>47</v>
      </c>
      <c r="M194" s="7">
        <v>49</v>
      </c>
      <c r="N194" s="7">
        <v>49</v>
      </c>
      <c r="O194" s="7">
        <v>49</v>
      </c>
      <c r="P194" s="7">
        <v>48</v>
      </c>
      <c r="Q194" s="7">
        <v>48</v>
      </c>
      <c r="R194" s="7">
        <v>48</v>
      </c>
      <c r="S194" s="7">
        <v>48</v>
      </c>
      <c r="T194" s="7">
        <v>48</v>
      </c>
      <c r="U194" s="7">
        <v>48</v>
      </c>
      <c r="V194" s="7">
        <v>47</v>
      </c>
      <c r="W194" s="7">
        <v>47</v>
      </c>
      <c r="X194" s="7">
        <v>48</v>
      </c>
      <c r="Y194" s="7">
        <v>48</v>
      </c>
      <c r="Z194" s="7">
        <v>53</v>
      </c>
    </row>
    <row r="195" spans="1:26">
      <c r="A195" s="23">
        <v>413</v>
      </c>
      <c r="B195" s="18" t="s">
        <v>78</v>
      </c>
      <c r="C195" s="7">
        <v>12</v>
      </c>
      <c r="D195" s="7">
        <v>13</v>
      </c>
      <c r="E195" s="7">
        <v>13</v>
      </c>
      <c r="F195" s="7">
        <v>13</v>
      </c>
      <c r="G195" s="7">
        <v>13</v>
      </c>
      <c r="H195" s="7">
        <v>13</v>
      </c>
      <c r="I195" s="7">
        <v>13</v>
      </c>
      <c r="J195" s="7">
        <v>12</v>
      </c>
      <c r="K195" s="7">
        <v>12</v>
      </c>
      <c r="L195" s="7">
        <v>12</v>
      </c>
      <c r="M195" s="7">
        <v>12</v>
      </c>
      <c r="N195" s="7">
        <v>12</v>
      </c>
      <c r="O195" s="7">
        <v>12</v>
      </c>
      <c r="P195" s="7">
        <v>12</v>
      </c>
      <c r="Q195" s="7">
        <v>12</v>
      </c>
      <c r="R195" s="7">
        <v>12</v>
      </c>
      <c r="S195" s="7">
        <v>12</v>
      </c>
      <c r="T195" s="7">
        <v>12</v>
      </c>
      <c r="U195" s="7">
        <v>12</v>
      </c>
      <c r="V195" s="7">
        <v>12</v>
      </c>
      <c r="W195" s="7">
        <v>12</v>
      </c>
      <c r="X195" s="7">
        <v>12</v>
      </c>
      <c r="Y195" s="7">
        <v>12</v>
      </c>
      <c r="Z195" s="7">
        <v>14</v>
      </c>
    </row>
    <row r="196" spans="1:26">
      <c r="A196" s="23">
        <v>414</v>
      </c>
      <c r="B196" s="18" t="s">
        <v>67</v>
      </c>
      <c r="C196" s="7">
        <v>27</v>
      </c>
      <c r="D196" s="7">
        <v>27</v>
      </c>
      <c r="E196" s="7">
        <v>27</v>
      </c>
      <c r="F196" s="7">
        <v>27</v>
      </c>
      <c r="G196" s="7">
        <v>28</v>
      </c>
      <c r="H196" s="7">
        <v>28</v>
      </c>
      <c r="I196" s="7">
        <v>28</v>
      </c>
      <c r="J196" s="7">
        <v>28</v>
      </c>
      <c r="K196" s="7">
        <v>28</v>
      </c>
      <c r="L196" s="7">
        <v>28</v>
      </c>
      <c r="M196" s="7">
        <v>28</v>
      </c>
      <c r="N196" s="7">
        <v>28</v>
      </c>
      <c r="O196" s="7">
        <v>28</v>
      </c>
      <c r="P196" s="7">
        <v>31</v>
      </c>
      <c r="Q196" s="7">
        <v>31</v>
      </c>
      <c r="R196" s="7">
        <v>32</v>
      </c>
      <c r="S196" s="7">
        <v>32</v>
      </c>
      <c r="T196" s="7">
        <v>32</v>
      </c>
      <c r="U196" s="7">
        <v>32</v>
      </c>
      <c r="V196" s="7">
        <v>33</v>
      </c>
      <c r="W196" s="7">
        <v>33</v>
      </c>
      <c r="X196" s="7">
        <v>31</v>
      </c>
      <c r="Y196" s="7">
        <v>32</v>
      </c>
      <c r="Z196" s="7">
        <v>32</v>
      </c>
    </row>
    <row r="197" spans="1:26">
      <c r="A197" s="23">
        <v>415</v>
      </c>
      <c r="B197" s="18" t="s">
        <v>80</v>
      </c>
      <c r="C197" s="7">
        <v>26</v>
      </c>
      <c r="D197" s="7">
        <v>26</v>
      </c>
      <c r="E197" s="7">
        <v>26</v>
      </c>
      <c r="F197" s="7">
        <v>26</v>
      </c>
      <c r="G197" s="7">
        <v>26</v>
      </c>
      <c r="H197" s="7">
        <v>26</v>
      </c>
      <c r="I197" s="7">
        <v>26</v>
      </c>
      <c r="J197" s="7">
        <v>26</v>
      </c>
      <c r="K197" s="7">
        <v>26</v>
      </c>
      <c r="L197" s="7">
        <v>26</v>
      </c>
      <c r="M197" s="7">
        <v>26</v>
      </c>
      <c r="N197" s="7">
        <v>26</v>
      </c>
      <c r="O197" s="7">
        <v>26</v>
      </c>
      <c r="P197" s="7">
        <v>26</v>
      </c>
      <c r="Q197" s="7">
        <v>27</v>
      </c>
      <c r="R197" s="7">
        <v>27</v>
      </c>
      <c r="S197" s="7">
        <v>27</v>
      </c>
      <c r="T197" s="7">
        <v>27</v>
      </c>
      <c r="U197" s="7">
        <v>27</v>
      </c>
      <c r="V197" s="7">
        <v>27</v>
      </c>
      <c r="W197" s="7">
        <v>27</v>
      </c>
      <c r="X197" s="7">
        <v>27</v>
      </c>
      <c r="Y197" s="7">
        <v>27</v>
      </c>
      <c r="Z197" s="7">
        <v>33</v>
      </c>
    </row>
    <row r="198" spans="1:26">
      <c r="A198" s="23">
        <v>416</v>
      </c>
      <c r="B198" s="18" t="s">
        <v>74</v>
      </c>
      <c r="C198" s="7">
        <v>12</v>
      </c>
      <c r="D198" s="7">
        <v>13</v>
      </c>
      <c r="E198" s="7">
        <v>12</v>
      </c>
      <c r="F198" s="7">
        <v>12</v>
      </c>
      <c r="G198" s="7">
        <v>12</v>
      </c>
      <c r="H198" s="7">
        <v>12</v>
      </c>
      <c r="I198" s="7">
        <v>12</v>
      </c>
      <c r="J198" s="7">
        <v>12</v>
      </c>
      <c r="K198" s="7">
        <v>12</v>
      </c>
      <c r="L198" s="7">
        <v>13</v>
      </c>
      <c r="M198" s="7">
        <v>13</v>
      </c>
      <c r="N198" s="7">
        <v>13</v>
      </c>
      <c r="O198" s="7">
        <v>13</v>
      </c>
      <c r="P198" s="7">
        <v>13</v>
      </c>
      <c r="Q198" s="7">
        <v>13</v>
      </c>
      <c r="R198" s="7">
        <v>13</v>
      </c>
      <c r="S198" s="7">
        <v>13</v>
      </c>
      <c r="T198" s="7">
        <v>13</v>
      </c>
      <c r="U198" s="7">
        <v>13</v>
      </c>
      <c r="V198" s="7">
        <v>13</v>
      </c>
      <c r="W198" s="7">
        <v>13</v>
      </c>
      <c r="X198" s="7">
        <v>13</v>
      </c>
      <c r="Y198" s="7">
        <v>13</v>
      </c>
      <c r="Z198" s="7">
        <v>11</v>
      </c>
    </row>
    <row r="199" spans="1:26">
      <c r="A199" s="23">
        <v>417</v>
      </c>
      <c r="B199" s="18" t="s">
        <v>75</v>
      </c>
      <c r="C199" s="7">
        <v>8</v>
      </c>
      <c r="D199" s="7">
        <v>8</v>
      </c>
      <c r="E199" s="7">
        <v>8</v>
      </c>
      <c r="F199" s="7">
        <v>8</v>
      </c>
      <c r="G199" s="7">
        <v>8</v>
      </c>
      <c r="H199" s="7">
        <v>8</v>
      </c>
      <c r="I199" s="7">
        <v>8</v>
      </c>
      <c r="J199" s="7">
        <v>8</v>
      </c>
      <c r="K199" s="7">
        <v>8</v>
      </c>
      <c r="L199" s="7">
        <v>8</v>
      </c>
      <c r="M199" s="7">
        <v>8</v>
      </c>
      <c r="N199" s="7">
        <v>8</v>
      </c>
      <c r="O199" s="7">
        <v>8</v>
      </c>
      <c r="P199" s="7">
        <v>8</v>
      </c>
      <c r="Q199" s="7">
        <v>8</v>
      </c>
      <c r="R199" s="7">
        <v>9</v>
      </c>
      <c r="S199" s="7">
        <v>9</v>
      </c>
      <c r="T199" s="7">
        <v>9</v>
      </c>
      <c r="U199" s="7">
        <v>9</v>
      </c>
      <c r="V199" s="7">
        <v>9</v>
      </c>
      <c r="W199" s="7">
        <v>9</v>
      </c>
      <c r="X199" s="7">
        <v>9</v>
      </c>
      <c r="Y199" s="7">
        <v>9</v>
      </c>
      <c r="Z199" s="7">
        <v>13</v>
      </c>
    </row>
    <row r="200" spans="1:26">
      <c r="A200" s="23">
        <v>418</v>
      </c>
      <c r="B200" s="18" t="s">
        <v>68</v>
      </c>
      <c r="C200" s="7">
        <v>13</v>
      </c>
      <c r="D200" s="7">
        <v>13</v>
      </c>
      <c r="E200" s="7">
        <v>13</v>
      </c>
      <c r="F200" s="7">
        <v>13</v>
      </c>
      <c r="G200" s="7">
        <v>13</v>
      </c>
      <c r="H200" s="7">
        <v>13</v>
      </c>
      <c r="I200" s="7">
        <v>13</v>
      </c>
      <c r="J200" s="7">
        <v>13</v>
      </c>
      <c r="K200" s="7">
        <v>13</v>
      </c>
      <c r="L200" s="7">
        <v>13</v>
      </c>
      <c r="M200" s="7">
        <v>12</v>
      </c>
      <c r="N200" s="7">
        <v>12</v>
      </c>
      <c r="O200" s="7">
        <v>12</v>
      </c>
      <c r="P200" s="7">
        <v>12</v>
      </c>
      <c r="Q200" s="7">
        <v>12</v>
      </c>
      <c r="R200" s="7">
        <v>12</v>
      </c>
      <c r="S200" s="7">
        <v>12</v>
      </c>
      <c r="T200" s="7">
        <v>12</v>
      </c>
      <c r="U200" s="7">
        <v>11</v>
      </c>
      <c r="V200" s="7">
        <v>11</v>
      </c>
      <c r="W200" s="7">
        <v>11</v>
      </c>
      <c r="X200" s="7">
        <v>11</v>
      </c>
      <c r="Y200" s="7">
        <v>11</v>
      </c>
      <c r="Z200" s="7">
        <v>10</v>
      </c>
    </row>
    <row r="201" spans="1:26">
      <c r="A201" s="23">
        <v>419</v>
      </c>
      <c r="B201" s="18" t="s">
        <v>82</v>
      </c>
      <c r="C201" s="7">
        <v>9</v>
      </c>
      <c r="D201" s="7">
        <v>9</v>
      </c>
      <c r="E201" s="7">
        <v>9</v>
      </c>
      <c r="F201" s="7">
        <v>9</v>
      </c>
      <c r="G201" s="7">
        <v>9</v>
      </c>
      <c r="H201" s="7">
        <v>9</v>
      </c>
      <c r="I201" s="7">
        <v>9</v>
      </c>
      <c r="J201" s="7">
        <v>9</v>
      </c>
      <c r="K201" s="7">
        <v>9</v>
      </c>
      <c r="L201" s="7">
        <v>9</v>
      </c>
      <c r="M201" s="7">
        <v>9</v>
      </c>
      <c r="N201" s="7">
        <v>9</v>
      </c>
      <c r="O201" s="7">
        <v>9</v>
      </c>
      <c r="P201" s="7">
        <v>9</v>
      </c>
      <c r="Q201" s="7">
        <v>9</v>
      </c>
      <c r="R201" s="7">
        <v>9</v>
      </c>
      <c r="S201" s="7">
        <v>9</v>
      </c>
      <c r="T201" s="7">
        <v>9</v>
      </c>
      <c r="U201" s="7">
        <v>9</v>
      </c>
      <c r="V201" s="7">
        <v>9</v>
      </c>
      <c r="W201" s="7">
        <v>9</v>
      </c>
      <c r="X201" s="7">
        <v>9</v>
      </c>
      <c r="Y201" s="7">
        <v>9</v>
      </c>
      <c r="Z201" s="7">
        <v>12</v>
      </c>
    </row>
    <row r="202" spans="1:26">
      <c r="A202" s="23">
        <v>420</v>
      </c>
      <c r="B202" s="18" t="s">
        <v>77</v>
      </c>
      <c r="C202" s="7">
        <v>20</v>
      </c>
      <c r="D202" s="7">
        <v>20</v>
      </c>
      <c r="E202" s="7">
        <v>20</v>
      </c>
      <c r="F202" s="7">
        <v>20</v>
      </c>
      <c r="G202" s="7">
        <v>20</v>
      </c>
      <c r="H202" s="7">
        <v>20</v>
      </c>
      <c r="I202" s="7">
        <v>20</v>
      </c>
      <c r="J202" s="7">
        <v>20</v>
      </c>
      <c r="K202" s="7">
        <v>20</v>
      </c>
      <c r="L202" s="7">
        <v>20</v>
      </c>
      <c r="M202" s="7">
        <v>20</v>
      </c>
      <c r="N202" s="7">
        <v>19</v>
      </c>
      <c r="O202" s="7">
        <v>20</v>
      </c>
      <c r="P202" s="7">
        <v>21</v>
      </c>
      <c r="Q202" s="7">
        <v>21</v>
      </c>
      <c r="R202" s="7">
        <v>21</v>
      </c>
      <c r="S202" s="7">
        <v>21</v>
      </c>
      <c r="T202" s="7">
        <v>21</v>
      </c>
      <c r="U202" s="7">
        <v>21</v>
      </c>
      <c r="V202" s="7">
        <v>21</v>
      </c>
      <c r="W202" s="7">
        <v>21</v>
      </c>
      <c r="X202" s="7">
        <v>20</v>
      </c>
      <c r="Y202" s="7">
        <v>20</v>
      </c>
      <c r="Z202" s="7">
        <v>21</v>
      </c>
    </row>
    <row r="203" spans="1:26">
      <c r="A203" s="23">
        <v>421</v>
      </c>
      <c r="B203" s="18" t="s">
        <v>72</v>
      </c>
      <c r="C203" s="7">
        <v>5</v>
      </c>
      <c r="D203" s="7">
        <v>5</v>
      </c>
      <c r="E203" s="7">
        <v>6</v>
      </c>
      <c r="F203" s="7">
        <v>6</v>
      </c>
      <c r="G203" s="7">
        <v>6</v>
      </c>
      <c r="H203" s="7">
        <v>6</v>
      </c>
      <c r="I203" s="7">
        <v>6</v>
      </c>
      <c r="J203" s="7">
        <v>6</v>
      </c>
      <c r="K203" s="7">
        <v>6</v>
      </c>
      <c r="L203" s="7">
        <v>6</v>
      </c>
      <c r="M203" s="7">
        <v>6</v>
      </c>
      <c r="N203" s="7">
        <v>6</v>
      </c>
      <c r="O203" s="7">
        <v>6</v>
      </c>
      <c r="P203" s="7">
        <v>6</v>
      </c>
      <c r="Q203" s="7">
        <v>6</v>
      </c>
      <c r="R203" s="7">
        <v>6</v>
      </c>
      <c r="S203" s="7">
        <v>6</v>
      </c>
      <c r="T203" s="7">
        <v>6</v>
      </c>
      <c r="U203" s="7">
        <v>6</v>
      </c>
      <c r="V203" s="7">
        <v>6</v>
      </c>
      <c r="W203" s="7">
        <v>6</v>
      </c>
      <c r="X203" s="7">
        <v>6</v>
      </c>
      <c r="Y203" s="7">
        <v>6</v>
      </c>
      <c r="Z203" s="7">
        <v>6</v>
      </c>
    </row>
    <row r="204" spans="1:26">
      <c r="A204" s="23">
        <v>422</v>
      </c>
      <c r="B204" s="18" t="s">
        <v>71</v>
      </c>
      <c r="C204" s="7">
        <v>4</v>
      </c>
      <c r="D204" s="7">
        <v>4</v>
      </c>
      <c r="E204" s="7">
        <v>4</v>
      </c>
      <c r="F204" s="7">
        <v>4</v>
      </c>
      <c r="G204" s="7">
        <v>4</v>
      </c>
      <c r="H204" s="7">
        <v>4</v>
      </c>
      <c r="I204" s="7">
        <v>4</v>
      </c>
      <c r="J204" s="7">
        <v>4</v>
      </c>
      <c r="K204" s="7">
        <v>4</v>
      </c>
      <c r="L204" s="7">
        <v>4</v>
      </c>
      <c r="M204" s="7">
        <v>4</v>
      </c>
      <c r="N204" s="7">
        <v>4</v>
      </c>
      <c r="O204" s="7">
        <v>4</v>
      </c>
      <c r="P204" s="7">
        <v>4</v>
      </c>
      <c r="Q204" s="7">
        <v>4</v>
      </c>
      <c r="R204" s="7">
        <v>4</v>
      </c>
      <c r="S204" s="7">
        <v>4</v>
      </c>
      <c r="T204" s="7">
        <v>4</v>
      </c>
      <c r="U204" s="7">
        <v>4</v>
      </c>
      <c r="V204" s="7">
        <v>4</v>
      </c>
      <c r="W204" s="7">
        <v>4</v>
      </c>
      <c r="X204" s="7">
        <v>4</v>
      </c>
      <c r="Y204" s="7">
        <v>4</v>
      </c>
      <c r="Z204" s="7">
        <v>3</v>
      </c>
    </row>
    <row r="205" spans="1:26">
      <c r="A205" s="23">
        <v>501</v>
      </c>
      <c r="B205" s="18" t="s">
        <v>100</v>
      </c>
      <c r="C205" s="7">
        <v>5</v>
      </c>
      <c r="D205" s="7">
        <v>5</v>
      </c>
      <c r="E205" s="7">
        <v>5</v>
      </c>
      <c r="F205" s="7">
        <v>5</v>
      </c>
      <c r="G205" s="7">
        <v>5</v>
      </c>
      <c r="H205" s="7">
        <v>5</v>
      </c>
      <c r="I205" s="7">
        <v>5</v>
      </c>
      <c r="J205" s="7">
        <v>5</v>
      </c>
      <c r="K205" s="7">
        <v>5</v>
      </c>
      <c r="L205" s="7">
        <v>5</v>
      </c>
      <c r="M205" s="7">
        <v>5</v>
      </c>
      <c r="N205" s="7">
        <v>5</v>
      </c>
      <c r="O205" s="7">
        <v>5</v>
      </c>
      <c r="P205" s="7">
        <v>5</v>
      </c>
      <c r="Q205" s="7">
        <v>5</v>
      </c>
      <c r="R205" s="7">
        <v>5</v>
      </c>
      <c r="S205" s="7">
        <v>5</v>
      </c>
      <c r="T205" s="7">
        <v>5</v>
      </c>
      <c r="U205" s="7">
        <v>5</v>
      </c>
      <c r="V205" s="7">
        <v>5</v>
      </c>
      <c r="W205" s="7">
        <v>5</v>
      </c>
      <c r="X205" s="7">
        <v>5</v>
      </c>
      <c r="Y205" s="7">
        <v>5</v>
      </c>
      <c r="Z205" s="7">
        <v>3</v>
      </c>
    </row>
    <row r="206" spans="1:26">
      <c r="A206" s="23">
        <v>502</v>
      </c>
      <c r="B206" s="18" t="s">
        <v>104</v>
      </c>
      <c r="C206" s="7">
        <v>75</v>
      </c>
      <c r="D206" s="7">
        <v>75</v>
      </c>
      <c r="E206" s="7">
        <v>75</v>
      </c>
      <c r="F206" s="7">
        <v>75</v>
      </c>
      <c r="G206" s="7">
        <v>75</v>
      </c>
      <c r="H206" s="7">
        <v>74</v>
      </c>
      <c r="I206" s="7">
        <v>74</v>
      </c>
      <c r="J206" s="7">
        <v>73</v>
      </c>
      <c r="K206" s="7">
        <v>73</v>
      </c>
      <c r="L206" s="7">
        <v>73</v>
      </c>
      <c r="M206" s="7">
        <v>73</v>
      </c>
      <c r="N206" s="7">
        <v>73</v>
      </c>
      <c r="O206" s="7">
        <v>74</v>
      </c>
      <c r="P206" s="7">
        <v>74</v>
      </c>
      <c r="Q206" s="7">
        <v>74</v>
      </c>
      <c r="R206" s="7">
        <v>75</v>
      </c>
      <c r="S206" s="7">
        <v>75</v>
      </c>
      <c r="T206" s="7">
        <v>75</v>
      </c>
      <c r="U206" s="7">
        <v>75</v>
      </c>
      <c r="V206" s="7">
        <v>76</v>
      </c>
      <c r="W206" s="7">
        <v>76</v>
      </c>
      <c r="X206" s="7">
        <v>77</v>
      </c>
      <c r="Y206" s="7">
        <v>77</v>
      </c>
      <c r="Z206" s="7">
        <v>83</v>
      </c>
    </row>
    <row r="207" spans="1:26">
      <c r="A207" s="23">
        <v>503</v>
      </c>
      <c r="B207" s="18" t="s">
        <v>89</v>
      </c>
      <c r="C207" s="7">
        <v>92</v>
      </c>
      <c r="D207" s="7">
        <v>93</v>
      </c>
      <c r="E207" s="7">
        <v>93</v>
      </c>
      <c r="F207" s="7">
        <v>93</v>
      </c>
      <c r="G207" s="7">
        <v>93</v>
      </c>
      <c r="H207" s="7">
        <v>93</v>
      </c>
      <c r="I207" s="7">
        <v>94</v>
      </c>
      <c r="J207" s="7">
        <v>94</v>
      </c>
      <c r="K207" s="7">
        <v>93</v>
      </c>
      <c r="L207" s="7">
        <v>93</v>
      </c>
      <c r="M207" s="7">
        <v>93</v>
      </c>
      <c r="N207" s="7">
        <v>94</v>
      </c>
      <c r="O207" s="7">
        <v>95</v>
      </c>
      <c r="P207" s="7">
        <v>95</v>
      </c>
      <c r="Q207" s="7">
        <v>95</v>
      </c>
      <c r="R207" s="7">
        <v>95</v>
      </c>
      <c r="S207" s="7">
        <v>95</v>
      </c>
      <c r="T207" s="7">
        <v>95</v>
      </c>
      <c r="U207" s="7">
        <v>95</v>
      </c>
      <c r="V207" s="7">
        <v>95</v>
      </c>
      <c r="W207" s="7">
        <v>95</v>
      </c>
      <c r="X207" s="7">
        <v>94</v>
      </c>
      <c r="Y207" s="7">
        <v>94</v>
      </c>
      <c r="Z207" s="7">
        <v>99</v>
      </c>
    </row>
    <row r="208" spans="1:26">
      <c r="A208" s="23">
        <v>504</v>
      </c>
      <c r="B208" s="18" t="s">
        <v>103</v>
      </c>
      <c r="C208" s="7">
        <v>4</v>
      </c>
      <c r="D208" s="7">
        <v>4</v>
      </c>
      <c r="E208" s="7">
        <v>4</v>
      </c>
      <c r="F208" s="7">
        <v>4</v>
      </c>
      <c r="G208" s="7">
        <v>5</v>
      </c>
      <c r="H208" s="7">
        <v>6</v>
      </c>
      <c r="I208" s="7">
        <v>6</v>
      </c>
      <c r="J208" s="7">
        <v>6</v>
      </c>
      <c r="K208" s="7">
        <v>6</v>
      </c>
      <c r="L208" s="7">
        <v>6</v>
      </c>
      <c r="M208" s="7">
        <v>6</v>
      </c>
      <c r="N208" s="7">
        <v>4</v>
      </c>
      <c r="O208" s="7">
        <v>4</v>
      </c>
      <c r="P208" s="7">
        <v>4</v>
      </c>
      <c r="Q208" s="7">
        <v>4</v>
      </c>
      <c r="R208" s="7">
        <v>4</v>
      </c>
      <c r="S208" s="7">
        <v>4</v>
      </c>
      <c r="T208" s="7">
        <v>4</v>
      </c>
      <c r="U208" s="7">
        <v>4</v>
      </c>
      <c r="V208" s="7">
        <v>4</v>
      </c>
      <c r="W208" s="7">
        <v>4</v>
      </c>
      <c r="X208" s="7">
        <v>4</v>
      </c>
      <c r="Y208" s="7">
        <v>4</v>
      </c>
      <c r="Z208" s="7">
        <v>2</v>
      </c>
    </row>
    <row r="209" spans="1:26">
      <c r="A209" s="23">
        <v>506</v>
      </c>
      <c r="B209" s="18" t="s">
        <v>102</v>
      </c>
      <c r="C209" s="7">
        <v>346</v>
      </c>
      <c r="D209" s="7">
        <v>347</v>
      </c>
      <c r="E209" s="7">
        <v>348</v>
      </c>
      <c r="F209" s="7">
        <v>348</v>
      </c>
      <c r="G209" s="7">
        <v>350</v>
      </c>
      <c r="H209" s="7">
        <v>350</v>
      </c>
      <c r="I209" s="7">
        <v>351</v>
      </c>
      <c r="J209" s="7">
        <v>352</v>
      </c>
      <c r="K209" s="7">
        <v>352</v>
      </c>
      <c r="L209" s="7">
        <v>354</v>
      </c>
      <c r="M209" s="7">
        <v>355</v>
      </c>
      <c r="N209" s="7">
        <v>357</v>
      </c>
      <c r="O209" s="7">
        <v>356</v>
      </c>
      <c r="P209" s="7">
        <v>357</v>
      </c>
      <c r="Q209" s="7">
        <v>360</v>
      </c>
      <c r="R209" s="7">
        <v>359</v>
      </c>
      <c r="S209" s="7">
        <v>356</v>
      </c>
      <c r="T209" s="7">
        <v>358</v>
      </c>
      <c r="U209" s="7">
        <v>357</v>
      </c>
      <c r="V209" s="7">
        <v>360</v>
      </c>
      <c r="W209" s="7">
        <v>360</v>
      </c>
      <c r="X209" s="7">
        <v>356</v>
      </c>
      <c r="Y209" s="7">
        <v>359</v>
      </c>
      <c r="Z209" s="7">
        <v>387</v>
      </c>
    </row>
    <row r="210" spans="1:26">
      <c r="A210" s="23">
        <v>507</v>
      </c>
      <c r="B210" s="18" t="s">
        <v>93</v>
      </c>
      <c r="C210" s="7">
        <v>85</v>
      </c>
      <c r="D210" s="7">
        <v>85</v>
      </c>
      <c r="E210" s="7">
        <v>85</v>
      </c>
      <c r="F210" s="7">
        <v>83</v>
      </c>
      <c r="G210" s="7">
        <v>82</v>
      </c>
      <c r="H210" s="7">
        <v>82</v>
      </c>
      <c r="I210" s="7">
        <v>82</v>
      </c>
      <c r="J210" s="7">
        <v>83</v>
      </c>
      <c r="K210" s="7">
        <v>82</v>
      </c>
      <c r="L210" s="7">
        <v>82</v>
      </c>
      <c r="M210" s="7">
        <v>82</v>
      </c>
      <c r="N210" s="7">
        <v>82</v>
      </c>
      <c r="O210" s="7">
        <v>82</v>
      </c>
      <c r="P210" s="7">
        <v>80</v>
      </c>
      <c r="Q210" s="7">
        <v>77</v>
      </c>
      <c r="R210" s="7">
        <v>77</v>
      </c>
      <c r="S210" s="7">
        <v>78</v>
      </c>
      <c r="T210" s="7">
        <v>78</v>
      </c>
      <c r="U210" s="7">
        <v>78</v>
      </c>
      <c r="V210" s="7">
        <v>78</v>
      </c>
      <c r="W210" s="7">
        <v>79</v>
      </c>
      <c r="X210" s="7">
        <v>78</v>
      </c>
      <c r="Y210" s="7">
        <v>80</v>
      </c>
      <c r="Z210" s="7">
        <v>90</v>
      </c>
    </row>
    <row r="211" spans="1:26">
      <c r="A211" s="23">
        <v>511</v>
      </c>
      <c r="B211" s="18" t="s">
        <v>90</v>
      </c>
      <c r="C211" s="7">
        <v>231</v>
      </c>
      <c r="D211" s="7">
        <v>236</v>
      </c>
      <c r="E211" s="7">
        <v>236</v>
      </c>
      <c r="F211" s="7">
        <v>236</v>
      </c>
      <c r="G211" s="7">
        <v>237</v>
      </c>
      <c r="H211" s="7">
        <v>236</v>
      </c>
      <c r="I211" s="7">
        <v>234</v>
      </c>
      <c r="J211" s="7">
        <v>233</v>
      </c>
      <c r="K211" s="7">
        <v>235</v>
      </c>
      <c r="L211" s="7">
        <v>236</v>
      </c>
      <c r="M211" s="7">
        <v>238</v>
      </c>
      <c r="N211" s="7">
        <v>235</v>
      </c>
      <c r="O211" s="7">
        <v>237</v>
      </c>
      <c r="P211" s="7">
        <v>244</v>
      </c>
      <c r="Q211" s="7">
        <v>244</v>
      </c>
      <c r="R211" s="7">
        <v>244</v>
      </c>
      <c r="S211" s="7">
        <v>244</v>
      </c>
      <c r="T211" s="7">
        <v>241</v>
      </c>
      <c r="U211" s="7">
        <v>242</v>
      </c>
      <c r="V211" s="7">
        <v>241</v>
      </c>
      <c r="W211" s="7">
        <v>241</v>
      </c>
      <c r="X211" s="7">
        <v>241</v>
      </c>
      <c r="Y211" s="7">
        <v>240</v>
      </c>
      <c r="Z211" s="7">
        <v>273</v>
      </c>
    </row>
    <row r="212" spans="1:26">
      <c r="A212" s="23">
        <v>512</v>
      </c>
      <c r="B212" s="18" t="s">
        <v>109</v>
      </c>
      <c r="C212" s="7">
        <v>28</v>
      </c>
      <c r="D212" s="7">
        <v>28</v>
      </c>
      <c r="E212" s="7">
        <v>28</v>
      </c>
      <c r="F212" s="7">
        <v>28</v>
      </c>
      <c r="G212" s="7">
        <v>28</v>
      </c>
      <c r="H212" s="7">
        <v>28</v>
      </c>
      <c r="I212" s="7">
        <v>29</v>
      </c>
      <c r="J212" s="7">
        <v>29</v>
      </c>
      <c r="K212" s="7">
        <v>29</v>
      </c>
      <c r="L212" s="7">
        <v>29</v>
      </c>
      <c r="M212" s="7">
        <v>29</v>
      </c>
      <c r="N212" s="7">
        <v>29</v>
      </c>
      <c r="O212" s="7">
        <v>29</v>
      </c>
      <c r="P212" s="7">
        <v>29</v>
      </c>
      <c r="Q212" s="7">
        <v>29</v>
      </c>
      <c r="R212" s="7">
        <v>29</v>
      </c>
      <c r="S212" s="7">
        <v>29</v>
      </c>
      <c r="T212" s="7">
        <v>29</v>
      </c>
      <c r="U212" s="7">
        <v>29</v>
      </c>
      <c r="V212" s="7">
        <v>29</v>
      </c>
      <c r="W212" s="7">
        <v>29</v>
      </c>
      <c r="X212" s="7">
        <v>30</v>
      </c>
      <c r="Y212" s="7">
        <v>30</v>
      </c>
      <c r="Z212" s="7">
        <v>26</v>
      </c>
    </row>
    <row r="213" spans="1:26">
      <c r="A213" s="23">
        <v>513</v>
      </c>
      <c r="B213" s="18" t="s">
        <v>113</v>
      </c>
      <c r="C213" s="7">
        <v>283</v>
      </c>
      <c r="D213" s="7">
        <v>284</v>
      </c>
      <c r="E213" s="7">
        <v>279</v>
      </c>
      <c r="F213" s="7">
        <v>277</v>
      </c>
      <c r="G213" s="7">
        <v>274</v>
      </c>
      <c r="H213" s="7">
        <v>274</v>
      </c>
      <c r="I213" s="7">
        <v>274</v>
      </c>
      <c r="J213" s="7">
        <v>275</v>
      </c>
      <c r="K213" s="7">
        <v>278</v>
      </c>
      <c r="L213" s="7">
        <v>282</v>
      </c>
      <c r="M213" s="7">
        <v>283</v>
      </c>
      <c r="N213" s="7">
        <v>280</v>
      </c>
      <c r="O213" s="7">
        <v>278</v>
      </c>
      <c r="P213" s="7">
        <v>272</v>
      </c>
      <c r="Q213" s="7">
        <v>270</v>
      </c>
      <c r="R213" s="7">
        <v>270</v>
      </c>
      <c r="S213" s="7">
        <v>270</v>
      </c>
      <c r="T213" s="7">
        <v>271</v>
      </c>
      <c r="U213" s="7">
        <v>271</v>
      </c>
      <c r="V213" s="7">
        <v>270</v>
      </c>
      <c r="W213" s="7">
        <v>271</v>
      </c>
      <c r="X213" s="7">
        <v>275</v>
      </c>
      <c r="Y213" s="7">
        <v>275</v>
      </c>
      <c r="Z213" s="7">
        <v>263</v>
      </c>
    </row>
    <row r="214" spans="1:26">
      <c r="A214" s="23">
        <v>514</v>
      </c>
      <c r="B214" s="18" t="s">
        <v>110</v>
      </c>
      <c r="C214" s="7">
        <v>261</v>
      </c>
      <c r="D214" s="7">
        <v>262</v>
      </c>
      <c r="E214" s="7">
        <v>265</v>
      </c>
      <c r="F214" s="7">
        <v>266</v>
      </c>
      <c r="G214" s="7">
        <v>266</v>
      </c>
      <c r="H214" s="7">
        <v>265</v>
      </c>
      <c r="I214" s="7">
        <v>265</v>
      </c>
      <c r="J214" s="7">
        <v>263</v>
      </c>
      <c r="K214" s="7">
        <v>263</v>
      </c>
      <c r="L214" s="7">
        <v>263</v>
      </c>
      <c r="M214" s="7">
        <v>266</v>
      </c>
      <c r="N214" s="7">
        <v>265</v>
      </c>
      <c r="O214" s="7">
        <v>265</v>
      </c>
      <c r="P214" s="7">
        <v>267</v>
      </c>
      <c r="Q214" s="7">
        <v>267</v>
      </c>
      <c r="R214" s="7">
        <v>268</v>
      </c>
      <c r="S214" s="7">
        <v>270</v>
      </c>
      <c r="T214" s="7">
        <v>267</v>
      </c>
      <c r="U214" s="7">
        <v>264</v>
      </c>
      <c r="V214" s="7">
        <v>264</v>
      </c>
      <c r="W214" s="7">
        <v>263</v>
      </c>
      <c r="X214" s="7">
        <v>266</v>
      </c>
      <c r="Y214" s="7">
        <v>267</v>
      </c>
      <c r="Z214" s="7">
        <v>275</v>
      </c>
    </row>
    <row r="215" spans="1:26">
      <c r="A215" s="23">
        <v>515</v>
      </c>
      <c r="B215" s="18" t="s">
        <v>92</v>
      </c>
      <c r="C215" s="7">
        <v>739</v>
      </c>
      <c r="D215" s="7">
        <v>726</v>
      </c>
      <c r="E215" s="7">
        <v>725</v>
      </c>
      <c r="F215" s="7">
        <v>725</v>
      </c>
      <c r="G215" s="7">
        <v>720</v>
      </c>
      <c r="H215" s="7">
        <v>718</v>
      </c>
      <c r="I215" s="7">
        <v>710</v>
      </c>
      <c r="J215" s="7">
        <v>707</v>
      </c>
      <c r="K215" s="7">
        <v>702</v>
      </c>
      <c r="L215" s="7">
        <v>706</v>
      </c>
      <c r="M215" s="7">
        <v>704</v>
      </c>
      <c r="N215" s="7">
        <v>704</v>
      </c>
      <c r="O215" s="7">
        <v>700</v>
      </c>
      <c r="P215" s="7">
        <v>702</v>
      </c>
      <c r="Q215" s="7">
        <v>703</v>
      </c>
      <c r="R215" s="7">
        <v>700</v>
      </c>
      <c r="S215" s="7">
        <v>701</v>
      </c>
      <c r="T215" s="7">
        <v>689</v>
      </c>
      <c r="U215" s="7">
        <v>687</v>
      </c>
      <c r="V215" s="7">
        <v>678</v>
      </c>
      <c r="W215" s="7">
        <v>675</v>
      </c>
      <c r="X215" s="7">
        <v>667</v>
      </c>
      <c r="Y215" s="7">
        <v>666</v>
      </c>
      <c r="Z215" s="7">
        <v>750</v>
      </c>
    </row>
    <row r="216" spans="1:26">
      <c r="A216" s="23">
        <v>516</v>
      </c>
      <c r="B216" s="18" t="s">
        <v>94</v>
      </c>
      <c r="C216" s="7">
        <v>535</v>
      </c>
      <c r="D216" s="7">
        <v>536</v>
      </c>
      <c r="E216" s="7">
        <v>537</v>
      </c>
      <c r="F216" s="7">
        <v>542</v>
      </c>
      <c r="G216" s="7">
        <v>540</v>
      </c>
      <c r="H216" s="7">
        <v>540</v>
      </c>
      <c r="I216" s="7">
        <v>543</v>
      </c>
      <c r="J216" s="7">
        <v>542</v>
      </c>
      <c r="K216" s="7">
        <v>538</v>
      </c>
      <c r="L216" s="7">
        <v>535</v>
      </c>
      <c r="M216" s="7">
        <v>535</v>
      </c>
      <c r="N216" s="7">
        <v>538</v>
      </c>
      <c r="O216" s="7">
        <v>540</v>
      </c>
      <c r="P216" s="7">
        <v>539</v>
      </c>
      <c r="Q216" s="7">
        <v>538</v>
      </c>
      <c r="R216" s="7">
        <v>536</v>
      </c>
      <c r="S216" s="7">
        <v>533</v>
      </c>
      <c r="T216" s="7">
        <v>534</v>
      </c>
      <c r="U216" s="7">
        <v>537</v>
      </c>
      <c r="V216" s="7">
        <v>538</v>
      </c>
      <c r="W216" s="7">
        <v>540</v>
      </c>
      <c r="X216" s="7">
        <v>541</v>
      </c>
      <c r="Y216" s="7">
        <v>536</v>
      </c>
      <c r="Z216" s="7">
        <v>620</v>
      </c>
    </row>
    <row r="217" spans="1:26">
      <c r="A217" s="23">
        <v>517</v>
      </c>
      <c r="B217" s="18" t="s">
        <v>106</v>
      </c>
      <c r="C217" s="7">
        <v>6</v>
      </c>
      <c r="D217" s="7">
        <v>6</v>
      </c>
      <c r="E217" s="7">
        <v>6</v>
      </c>
      <c r="F217" s="7">
        <v>6</v>
      </c>
      <c r="G217" s="7">
        <v>6</v>
      </c>
      <c r="H217" s="7">
        <v>6</v>
      </c>
      <c r="I217" s="7">
        <v>5</v>
      </c>
      <c r="J217" s="7">
        <v>5</v>
      </c>
      <c r="K217" s="7">
        <v>3</v>
      </c>
      <c r="L217" s="7">
        <v>3</v>
      </c>
      <c r="M217" s="7">
        <v>3</v>
      </c>
      <c r="N217" s="7">
        <v>5</v>
      </c>
      <c r="O217" s="7">
        <v>5</v>
      </c>
      <c r="P217" s="7">
        <v>5</v>
      </c>
      <c r="Q217" s="7">
        <v>5</v>
      </c>
      <c r="R217" s="7">
        <v>5</v>
      </c>
      <c r="S217" s="7">
        <v>5</v>
      </c>
      <c r="T217" s="7">
        <v>5</v>
      </c>
      <c r="U217" s="7">
        <v>5</v>
      </c>
      <c r="V217" s="7">
        <v>5</v>
      </c>
      <c r="W217" s="7">
        <v>4</v>
      </c>
      <c r="X217" s="7">
        <v>4</v>
      </c>
      <c r="Y217" s="7">
        <v>4</v>
      </c>
      <c r="Z217" s="7">
        <v>7</v>
      </c>
    </row>
    <row r="218" spans="1:26">
      <c r="A218" s="23">
        <v>518</v>
      </c>
      <c r="B218" s="18" t="s">
        <v>86</v>
      </c>
      <c r="C218" s="7">
        <v>36</v>
      </c>
      <c r="D218" s="7">
        <v>36</v>
      </c>
      <c r="E218" s="7">
        <v>35</v>
      </c>
      <c r="F218" s="7">
        <v>36</v>
      </c>
      <c r="G218" s="7">
        <v>36</v>
      </c>
      <c r="H218" s="7">
        <v>36</v>
      </c>
      <c r="I218" s="7">
        <v>36</v>
      </c>
      <c r="J218" s="7">
        <v>36</v>
      </c>
      <c r="K218" s="7">
        <v>37</v>
      </c>
      <c r="L218" s="7">
        <v>37</v>
      </c>
      <c r="M218" s="7">
        <v>37</v>
      </c>
      <c r="N218" s="7">
        <v>37</v>
      </c>
      <c r="O218" s="7">
        <v>37</v>
      </c>
      <c r="P218" s="7">
        <v>37</v>
      </c>
      <c r="Q218" s="7">
        <v>37</v>
      </c>
      <c r="R218" s="7">
        <v>38</v>
      </c>
      <c r="S218" s="7">
        <v>38</v>
      </c>
      <c r="T218" s="7">
        <v>38</v>
      </c>
      <c r="U218" s="7">
        <v>38</v>
      </c>
      <c r="V218" s="7">
        <v>38</v>
      </c>
      <c r="W218" s="7">
        <v>37</v>
      </c>
      <c r="X218" s="7">
        <v>38</v>
      </c>
      <c r="Y218" s="7">
        <v>38</v>
      </c>
      <c r="Z218" s="7">
        <v>40</v>
      </c>
    </row>
    <row r="219" spans="1:26">
      <c r="A219" s="23">
        <v>519</v>
      </c>
      <c r="B219" s="18" t="s">
        <v>114</v>
      </c>
      <c r="C219" s="7">
        <v>67</v>
      </c>
      <c r="D219" s="7">
        <v>67</v>
      </c>
      <c r="E219" s="7">
        <v>66</v>
      </c>
      <c r="F219" s="7">
        <v>66</v>
      </c>
      <c r="G219" s="7">
        <v>66</v>
      </c>
      <c r="H219" s="7">
        <v>66</v>
      </c>
      <c r="I219" s="7">
        <v>65</v>
      </c>
      <c r="J219" s="7">
        <v>65</v>
      </c>
      <c r="K219" s="7">
        <v>68</v>
      </c>
      <c r="L219" s="7">
        <v>66</v>
      </c>
      <c r="M219" s="7">
        <v>68</v>
      </c>
      <c r="N219" s="7">
        <v>68</v>
      </c>
      <c r="O219" s="7">
        <v>68</v>
      </c>
      <c r="P219" s="7">
        <v>68</v>
      </c>
      <c r="Q219" s="7">
        <v>70</v>
      </c>
      <c r="R219" s="7">
        <v>71</v>
      </c>
      <c r="S219" s="7">
        <v>70</v>
      </c>
      <c r="T219" s="7">
        <v>69</v>
      </c>
      <c r="U219" s="7">
        <v>63</v>
      </c>
      <c r="V219" s="7">
        <v>63</v>
      </c>
      <c r="W219" s="7">
        <v>65</v>
      </c>
      <c r="X219" s="7">
        <v>67</v>
      </c>
      <c r="Y219" s="7">
        <v>69</v>
      </c>
      <c r="Z219" s="7">
        <v>83</v>
      </c>
    </row>
    <row r="220" spans="1:26">
      <c r="A220" s="23">
        <v>520</v>
      </c>
      <c r="B220" s="18" t="s">
        <v>108</v>
      </c>
      <c r="C220" s="7">
        <v>35</v>
      </c>
      <c r="D220" s="7">
        <v>35</v>
      </c>
      <c r="E220" s="7">
        <v>35</v>
      </c>
      <c r="F220" s="7">
        <v>38</v>
      </c>
      <c r="G220" s="7">
        <v>38</v>
      </c>
      <c r="H220" s="7">
        <v>38</v>
      </c>
      <c r="I220" s="7">
        <v>38</v>
      </c>
      <c r="J220" s="7">
        <v>40</v>
      </c>
      <c r="K220" s="7">
        <v>40</v>
      </c>
      <c r="L220" s="7">
        <v>40</v>
      </c>
      <c r="M220" s="7">
        <v>40</v>
      </c>
      <c r="N220" s="7">
        <v>40</v>
      </c>
      <c r="O220" s="7">
        <v>40</v>
      </c>
      <c r="P220" s="7">
        <v>41</v>
      </c>
      <c r="Q220" s="7">
        <v>41</v>
      </c>
      <c r="R220" s="7">
        <v>42</v>
      </c>
      <c r="S220" s="7">
        <v>40</v>
      </c>
      <c r="T220" s="7">
        <v>40</v>
      </c>
      <c r="U220" s="7">
        <v>39</v>
      </c>
      <c r="V220" s="7">
        <v>39</v>
      </c>
      <c r="W220" s="7">
        <v>38</v>
      </c>
      <c r="X220" s="7">
        <v>38</v>
      </c>
      <c r="Y220" s="7">
        <v>39</v>
      </c>
      <c r="Z220" s="7">
        <v>51</v>
      </c>
    </row>
    <row r="221" spans="1:26">
      <c r="A221" s="23">
        <v>522</v>
      </c>
      <c r="B221" s="18" t="s">
        <v>115</v>
      </c>
      <c r="C221" s="7">
        <v>7</v>
      </c>
      <c r="D221" s="7">
        <v>7</v>
      </c>
      <c r="E221" s="7">
        <v>7</v>
      </c>
      <c r="F221" s="7">
        <v>7</v>
      </c>
      <c r="G221" s="7">
        <v>7</v>
      </c>
      <c r="H221" s="7">
        <v>7</v>
      </c>
      <c r="I221" s="7">
        <v>7</v>
      </c>
      <c r="J221" s="7">
        <v>7</v>
      </c>
      <c r="K221" s="7">
        <v>7</v>
      </c>
      <c r="L221" s="7">
        <v>7</v>
      </c>
      <c r="M221" s="7">
        <v>7</v>
      </c>
      <c r="N221" s="7">
        <v>7</v>
      </c>
      <c r="O221" s="7">
        <v>7</v>
      </c>
      <c r="P221" s="7">
        <v>7</v>
      </c>
      <c r="Q221" s="7">
        <v>7</v>
      </c>
      <c r="R221" s="7">
        <v>7</v>
      </c>
      <c r="S221" s="7">
        <v>7</v>
      </c>
      <c r="T221" s="7">
        <v>7</v>
      </c>
      <c r="U221" s="7">
        <v>7</v>
      </c>
      <c r="V221" s="7">
        <v>7</v>
      </c>
      <c r="W221" s="7">
        <v>7</v>
      </c>
      <c r="X221" s="7">
        <v>7</v>
      </c>
      <c r="Y221" s="7">
        <v>7</v>
      </c>
      <c r="Z221" s="7">
        <v>5</v>
      </c>
    </row>
    <row r="222" spans="1:26">
      <c r="A222" s="23">
        <v>523</v>
      </c>
      <c r="B222" s="18" t="s">
        <v>111</v>
      </c>
      <c r="C222" s="7">
        <v>34</v>
      </c>
      <c r="D222" s="7">
        <v>30</v>
      </c>
      <c r="E222" s="7">
        <v>30</v>
      </c>
      <c r="F222" s="7">
        <v>31</v>
      </c>
      <c r="G222" s="7">
        <v>32</v>
      </c>
      <c r="H222" s="7">
        <v>29</v>
      </c>
      <c r="I222" s="7">
        <v>30</v>
      </c>
      <c r="J222" s="7">
        <v>30</v>
      </c>
      <c r="K222" s="7">
        <v>30</v>
      </c>
      <c r="L222" s="7">
        <v>29</v>
      </c>
      <c r="M222" s="7">
        <v>29</v>
      </c>
      <c r="N222" s="7">
        <v>28</v>
      </c>
      <c r="O222" s="7">
        <v>29</v>
      </c>
      <c r="P222" s="7">
        <v>30</v>
      </c>
      <c r="Q222" s="7">
        <v>30</v>
      </c>
      <c r="R222" s="7">
        <v>30</v>
      </c>
      <c r="S222" s="7">
        <v>30</v>
      </c>
      <c r="T222" s="7">
        <v>31</v>
      </c>
      <c r="U222" s="7">
        <v>30</v>
      </c>
      <c r="V222" s="7">
        <v>30</v>
      </c>
      <c r="W222" s="7">
        <v>27</v>
      </c>
      <c r="X222" s="7">
        <v>27</v>
      </c>
      <c r="Y222" s="7">
        <v>27</v>
      </c>
      <c r="Z222" s="7">
        <v>25</v>
      </c>
    </row>
    <row r="223" spans="1:26">
      <c r="A223" s="23">
        <v>524</v>
      </c>
      <c r="B223" s="18" t="s">
        <v>101</v>
      </c>
      <c r="C223" s="7">
        <v>62</v>
      </c>
      <c r="D223" s="7">
        <v>62</v>
      </c>
      <c r="E223" s="7">
        <v>62</v>
      </c>
      <c r="F223" s="7">
        <v>63</v>
      </c>
      <c r="G223" s="7">
        <v>63</v>
      </c>
      <c r="H223" s="7">
        <v>61</v>
      </c>
      <c r="I223" s="7">
        <v>62</v>
      </c>
      <c r="J223" s="7">
        <v>64</v>
      </c>
      <c r="K223" s="7">
        <v>63</v>
      </c>
      <c r="L223" s="7">
        <v>63</v>
      </c>
      <c r="M223" s="7">
        <v>63</v>
      </c>
      <c r="N223" s="7">
        <v>63</v>
      </c>
      <c r="O223" s="7">
        <v>63</v>
      </c>
      <c r="P223" s="7">
        <v>66</v>
      </c>
      <c r="Q223" s="7">
        <v>66</v>
      </c>
      <c r="R223" s="7">
        <v>67</v>
      </c>
      <c r="S223" s="7">
        <v>67</v>
      </c>
      <c r="T223" s="7">
        <v>67</v>
      </c>
      <c r="U223" s="7">
        <v>65</v>
      </c>
      <c r="V223" s="7">
        <v>64</v>
      </c>
      <c r="W223" s="7">
        <v>65</v>
      </c>
      <c r="X223" s="7">
        <v>65</v>
      </c>
      <c r="Y223" s="7">
        <v>63</v>
      </c>
      <c r="Z223" s="7">
        <v>56</v>
      </c>
    </row>
    <row r="224" spans="1:26">
      <c r="A224" s="23">
        <v>525</v>
      </c>
      <c r="B224" s="18" t="s">
        <v>97</v>
      </c>
      <c r="C224" s="7">
        <v>522</v>
      </c>
      <c r="D224" s="7">
        <v>523</v>
      </c>
      <c r="E224" s="7">
        <v>522</v>
      </c>
      <c r="F224" s="7">
        <v>521</v>
      </c>
      <c r="G224" s="7">
        <v>525</v>
      </c>
      <c r="H224" s="7">
        <v>520</v>
      </c>
      <c r="I224" s="7">
        <v>519</v>
      </c>
      <c r="J224" s="7">
        <v>524</v>
      </c>
      <c r="K224" s="7">
        <v>525</v>
      </c>
      <c r="L224" s="7">
        <v>525</v>
      </c>
      <c r="M224" s="7">
        <v>521</v>
      </c>
      <c r="N224" s="7">
        <v>519</v>
      </c>
      <c r="O224" s="7">
        <v>517</v>
      </c>
      <c r="P224" s="7">
        <v>505</v>
      </c>
      <c r="Q224" s="7">
        <v>509</v>
      </c>
      <c r="R224" s="7">
        <v>505</v>
      </c>
      <c r="S224" s="7">
        <v>502</v>
      </c>
      <c r="T224" s="7">
        <v>500</v>
      </c>
      <c r="U224" s="7">
        <v>497</v>
      </c>
      <c r="V224" s="7">
        <v>496</v>
      </c>
      <c r="W224" s="7">
        <v>502</v>
      </c>
      <c r="X224" s="7">
        <v>502</v>
      </c>
      <c r="Y224" s="7">
        <v>498</v>
      </c>
      <c r="Z224" s="7">
        <v>528</v>
      </c>
    </row>
    <row r="225" spans="1:26">
      <c r="A225" s="23">
        <v>526</v>
      </c>
      <c r="B225" s="18" t="s">
        <v>87</v>
      </c>
      <c r="C225" s="7">
        <v>212</v>
      </c>
      <c r="D225" s="7">
        <v>210</v>
      </c>
      <c r="E225" s="7">
        <v>209</v>
      </c>
      <c r="F225" s="7">
        <v>207</v>
      </c>
      <c r="G225" s="7">
        <v>206</v>
      </c>
      <c r="H225" s="7">
        <v>207</v>
      </c>
      <c r="I225" s="7">
        <v>209</v>
      </c>
      <c r="J225" s="7">
        <v>209</v>
      </c>
      <c r="K225" s="7">
        <v>211</v>
      </c>
      <c r="L225" s="7">
        <v>212</v>
      </c>
      <c r="M225" s="7">
        <v>211</v>
      </c>
      <c r="N225" s="7">
        <v>212</v>
      </c>
      <c r="O225" s="7">
        <v>212</v>
      </c>
      <c r="P225" s="7">
        <v>216</v>
      </c>
      <c r="Q225" s="7">
        <v>217</v>
      </c>
      <c r="R225" s="7">
        <v>220</v>
      </c>
      <c r="S225" s="7">
        <v>222</v>
      </c>
      <c r="T225" s="7">
        <v>224</v>
      </c>
      <c r="U225" s="7">
        <v>222</v>
      </c>
      <c r="V225" s="7">
        <v>218</v>
      </c>
      <c r="W225" s="7">
        <v>219</v>
      </c>
      <c r="X225" s="7">
        <v>219</v>
      </c>
      <c r="Y225" s="7">
        <v>219</v>
      </c>
      <c r="Z225" s="7">
        <v>246</v>
      </c>
    </row>
    <row r="226" spans="1:26">
      <c r="A226" s="23">
        <v>527</v>
      </c>
      <c r="B226" s="18" t="s">
        <v>95</v>
      </c>
      <c r="C226" s="7">
        <v>12</v>
      </c>
      <c r="D226" s="7">
        <v>11</v>
      </c>
      <c r="E226" s="7">
        <v>12</v>
      </c>
      <c r="F226" s="7">
        <v>12</v>
      </c>
      <c r="G226" s="7">
        <v>12</v>
      </c>
      <c r="H226" s="7">
        <v>13</v>
      </c>
      <c r="I226" s="7">
        <v>13</v>
      </c>
      <c r="J226" s="7">
        <v>14</v>
      </c>
      <c r="K226" s="7">
        <v>14</v>
      </c>
      <c r="L226" s="7">
        <v>14</v>
      </c>
      <c r="M226" s="7">
        <v>14</v>
      </c>
      <c r="N226" s="7">
        <v>14</v>
      </c>
      <c r="O226" s="7">
        <v>13</v>
      </c>
      <c r="P226" s="7">
        <v>13</v>
      </c>
      <c r="Q226" s="7">
        <v>13</v>
      </c>
      <c r="R226" s="7">
        <v>13</v>
      </c>
      <c r="S226" s="7">
        <v>13</v>
      </c>
      <c r="T226" s="7">
        <v>13</v>
      </c>
      <c r="U226" s="7">
        <v>13</v>
      </c>
      <c r="V226" s="7">
        <v>14</v>
      </c>
      <c r="W226" s="7">
        <v>14</v>
      </c>
      <c r="X226" s="7">
        <v>13</v>
      </c>
      <c r="Y226" s="7">
        <v>14</v>
      </c>
      <c r="Z226" s="7">
        <v>11</v>
      </c>
    </row>
    <row r="227" spans="1:26">
      <c r="A227" s="23">
        <v>528</v>
      </c>
      <c r="B227" s="18" t="s">
        <v>105</v>
      </c>
      <c r="C227" s="7">
        <v>208</v>
      </c>
      <c r="D227" s="7">
        <v>207</v>
      </c>
      <c r="E227" s="7">
        <v>205</v>
      </c>
      <c r="F227" s="7">
        <v>207</v>
      </c>
      <c r="G227" s="7">
        <v>205</v>
      </c>
      <c r="H227" s="7">
        <v>210</v>
      </c>
      <c r="I227" s="7">
        <v>211</v>
      </c>
      <c r="J227" s="7">
        <v>213</v>
      </c>
      <c r="K227" s="7">
        <v>212</v>
      </c>
      <c r="L227" s="7">
        <v>212</v>
      </c>
      <c r="M227" s="7">
        <v>212</v>
      </c>
      <c r="N227" s="7">
        <v>210</v>
      </c>
      <c r="O227" s="7">
        <v>210</v>
      </c>
      <c r="P227" s="7">
        <v>211</v>
      </c>
      <c r="Q227" s="7">
        <v>211</v>
      </c>
      <c r="R227" s="7">
        <v>210</v>
      </c>
      <c r="S227" s="7">
        <v>209</v>
      </c>
      <c r="T227" s="7">
        <v>208</v>
      </c>
      <c r="U227" s="7">
        <v>207</v>
      </c>
      <c r="V227" s="7">
        <v>207</v>
      </c>
      <c r="W227" s="7">
        <v>207</v>
      </c>
      <c r="X227" s="7">
        <v>208</v>
      </c>
      <c r="Y227" s="7">
        <v>206</v>
      </c>
      <c r="Z227" s="7">
        <v>198</v>
      </c>
    </row>
    <row r="228" spans="1:26">
      <c r="A228" s="23">
        <v>529</v>
      </c>
      <c r="B228" s="18" t="s">
        <v>98</v>
      </c>
      <c r="C228" s="7">
        <v>140</v>
      </c>
      <c r="D228" s="7">
        <v>141</v>
      </c>
      <c r="E228" s="7">
        <v>141</v>
      </c>
      <c r="F228" s="7">
        <v>142</v>
      </c>
      <c r="G228" s="7">
        <v>142</v>
      </c>
      <c r="H228" s="7">
        <v>141</v>
      </c>
      <c r="I228" s="7">
        <v>142</v>
      </c>
      <c r="J228" s="7">
        <v>146</v>
      </c>
      <c r="K228" s="7">
        <v>146</v>
      </c>
      <c r="L228" s="7">
        <v>145</v>
      </c>
      <c r="M228" s="7">
        <v>146</v>
      </c>
      <c r="N228" s="7">
        <v>146</v>
      </c>
      <c r="O228" s="7">
        <v>144</v>
      </c>
      <c r="P228" s="7">
        <v>145</v>
      </c>
      <c r="Q228" s="7">
        <v>143</v>
      </c>
      <c r="R228" s="7">
        <v>144</v>
      </c>
      <c r="S228" s="7">
        <v>141</v>
      </c>
      <c r="T228" s="7">
        <v>141</v>
      </c>
      <c r="U228" s="7">
        <v>142</v>
      </c>
      <c r="V228" s="7">
        <v>142</v>
      </c>
      <c r="W228" s="7">
        <v>142</v>
      </c>
      <c r="X228" s="7">
        <v>142</v>
      </c>
      <c r="Y228" s="7">
        <v>142</v>
      </c>
      <c r="Z228" s="7">
        <v>155</v>
      </c>
    </row>
    <row r="229" spans="1:26">
      <c r="A229" s="23">
        <v>530</v>
      </c>
      <c r="B229" s="18" t="s">
        <v>107</v>
      </c>
      <c r="C229" s="7">
        <v>338</v>
      </c>
      <c r="D229" s="7">
        <v>345</v>
      </c>
      <c r="E229" s="7">
        <v>343</v>
      </c>
      <c r="F229" s="7">
        <v>342</v>
      </c>
      <c r="G229" s="7">
        <v>344</v>
      </c>
      <c r="H229" s="7">
        <v>347</v>
      </c>
      <c r="I229" s="7">
        <v>345</v>
      </c>
      <c r="J229" s="7">
        <v>344</v>
      </c>
      <c r="K229" s="7">
        <v>345</v>
      </c>
      <c r="L229" s="7">
        <v>346</v>
      </c>
      <c r="M229" s="7">
        <v>347</v>
      </c>
      <c r="N229" s="7">
        <v>347</v>
      </c>
      <c r="O229" s="7">
        <v>347</v>
      </c>
      <c r="P229" s="7">
        <v>355</v>
      </c>
      <c r="Q229" s="7">
        <v>353</v>
      </c>
      <c r="R229" s="7">
        <v>351</v>
      </c>
      <c r="S229" s="7">
        <v>351</v>
      </c>
      <c r="T229" s="7">
        <v>347</v>
      </c>
      <c r="U229" s="7">
        <v>349</v>
      </c>
      <c r="V229" s="7">
        <v>344</v>
      </c>
      <c r="W229" s="7">
        <v>342</v>
      </c>
      <c r="X229" s="7">
        <v>344</v>
      </c>
      <c r="Y229" s="7">
        <v>344</v>
      </c>
      <c r="Z229" s="7">
        <v>346</v>
      </c>
    </row>
    <row r="230" spans="1:26">
      <c r="A230" s="23">
        <v>531</v>
      </c>
      <c r="B230" s="18" t="s">
        <v>112</v>
      </c>
      <c r="C230" s="7">
        <v>86</v>
      </c>
      <c r="D230" s="7">
        <v>85</v>
      </c>
      <c r="E230" s="7">
        <v>85</v>
      </c>
      <c r="F230" s="7">
        <v>85</v>
      </c>
      <c r="G230" s="7">
        <v>85</v>
      </c>
      <c r="H230" s="7">
        <v>85</v>
      </c>
      <c r="I230" s="7">
        <v>85</v>
      </c>
      <c r="J230" s="7">
        <v>85</v>
      </c>
      <c r="K230" s="7">
        <v>85</v>
      </c>
      <c r="L230" s="7">
        <v>84</v>
      </c>
      <c r="M230" s="7">
        <v>84</v>
      </c>
      <c r="N230" s="7">
        <v>84</v>
      </c>
      <c r="O230" s="7">
        <v>84</v>
      </c>
      <c r="P230" s="7">
        <v>84</v>
      </c>
      <c r="Q230" s="7">
        <v>83</v>
      </c>
      <c r="R230" s="7">
        <v>84</v>
      </c>
      <c r="S230" s="7">
        <v>84</v>
      </c>
      <c r="T230" s="7">
        <v>84</v>
      </c>
      <c r="U230" s="7">
        <v>83</v>
      </c>
      <c r="V230" s="7">
        <v>83</v>
      </c>
      <c r="W230" s="7">
        <v>83</v>
      </c>
      <c r="X230" s="7">
        <v>81</v>
      </c>
      <c r="Y230" s="7">
        <v>81</v>
      </c>
      <c r="Z230" s="7">
        <v>85</v>
      </c>
    </row>
    <row r="231" spans="1:26">
      <c r="A231" s="23">
        <v>533</v>
      </c>
      <c r="B231" s="18" t="s">
        <v>96</v>
      </c>
      <c r="C231" s="7">
        <v>265</v>
      </c>
      <c r="D231" s="7">
        <v>264</v>
      </c>
      <c r="E231" s="7">
        <v>265</v>
      </c>
      <c r="F231" s="7">
        <v>263</v>
      </c>
      <c r="G231" s="7">
        <v>263</v>
      </c>
      <c r="H231" s="7">
        <v>262</v>
      </c>
      <c r="I231" s="7">
        <v>263</v>
      </c>
      <c r="J231" s="7">
        <v>267</v>
      </c>
      <c r="K231" s="7">
        <v>267</v>
      </c>
      <c r="L231" s="7">
        <v>263</v>
      </c>
      <c r="M231" s="7">
        <v>263</v>
      </c>
      <c r="N231" s="7">
        <v>262</v>
      </c>
      <c r="O231" s="7">
        <v>265</v>
      </c>
      <c r="P231" s="7">
        <v>265</v>
      </c>
      <c r="Q231" s="7">
        <v>267</v>
      </c>
      <c r="R231" s="7">
        <v>266</v>
      </c>
      <c r="S231" s="7">
        <v>264</v>
      </c>
      <c r="T231" s="7">
        <v>268</v>
      </c>
      <c r="U231" s="7">
        <v>268</v>
      </c>
      <c r="V231" s="7">
        <v>270</v>
      </c>
      <c r="W231" s="7">
        <v>269</v>
      </c>
      <c r="X231" s="7">
        <v>267</v>
      </c>
      <c r="Y231" s="7">
        <v>271</v>
      </c>
      <c r="Z231" s="7">
        <v>290</v>
      </c>
    </row>
    <row r="232" spans="1:26">
      <c r="A232" s="23">
        <v>601</v>
      </c>
      <c r="B232" s="18" t="s">
        <v>85</v>
      </c>
      <c r="C232" s="7">
        <v>15</v>
      </c>
      <c r="D232" s="7">
        <v>15</v>
      </c>
      <c r="E232" s="7">
        <v>15</v>
      </c>
      <c r="F232" s="7">
        <v>15</v>
      </c>
      <c r="G232" s="7">
        <v>15</v>
      </c>
      <c r="H232" s="7">
        <v>15</v>
      </c>
      <c r="I232" s="7">
        <v>15</v>
      </c>
      <c r="J232" s="7">
        <v>15</v>
      </c>
      <c r="K232" s="7">
        <v>15</v>
      </c>
      <c r="L232" s="7">
        <v>15</v>
      </c>
      <c r="M232" s="7">
        <v>15</v>
      </c>
      <c r="N232" s="7">
        <v>15</v>
      </c>
      <c r="O232" s="7">
        <v>15</v>
      </c>
      <c r="P232" s="7">
        <v>15</v>
      </c>
      <c r="Q232" s="7">
        <v>15</v>
      </c>
      <c r="R232" s="7">
        <v>13</v>
      </c>
      <c r="S232" s="7">
        <v>13</v>
      </c>
      <c r="T232" s="7">
        <v>13</v>
      </c>
      <c r="U232" s="7">
        <v>13</v>
      </c>
      <c r="V232" s="7">
        <v>13</v>
      </c>
      <c r="W232" s="7">
        <v>13</v>
      </c>
      <c r="X232" s="7">
        <v>13</v>
      </c>
      <c r="Y232" s="7">
        <v>13</v>
      </c>
      <c r="Z232" s="7">
        <v>14</v>
      </c>
    </row>
    <row r="233" spans="1:26">
      <c r="A233" s="23">
        <v>602</v>
      </c>
      <c r="B233" s="18" t="s">
        <v>84</v>
      </c>
      <c r="C233" s="7">
        <v>46</v>
      </c>
      <c r="D233" s="7">
        <v>46</v>
      </c>
      <c r="E233" s="7">
        <v>46</v>
      </c>
      <c r="F233" s="7">
        <v>46</v>
      </c>
      <c r="G233" s="7">
        <v>46</v>
      </c>
      <c r="H233" s="7">
        <v>46</v>
      </c>
      <c r="I233" s="7">
        <v>46</v>
      </c>
      <c r="J233" s="7">
        <v>47</v>
      </c>
      <c r="K233" s="7">
        <v>47</v>
      </c>
      <c r="L233" s="7">
        <v>47</v>
      </c>
      <c r="M233" s="7">
        <v>47</v>
      </c>
      <c r="N233" s="7">
        <v>47</v>
      </c>
      <c r="O233" s="7">
        <v>47</v>
      </c>
      <c r="P233" s="7">
        <v>47</v>
      </c>
      <c r="Q233" s="7">
        <v>47</v>
      </c>
      <c r="R233" s="7">
        <v>47</v>
      </c>
      <c r="S233" s="7">
        <v>47</v>
      </c>
      <c r="T233" s="7">
        <v>47</v>
      </c>
      <c r="U233" s="7">
        <v>47</v>
      </c>
      <c r="V233" s="7">
        <v>47</v>
      </c>
      <c r="W233" s="7">
        <v>47</v>
      </c>
      <c r="X233" s="7">
        <v>47</v>
      </c>
      <c r="Y233" s="7">
        <v>47</v>
      </c>
      <c r="Z233" s="7">
        <v>55</v>
      </c>
    </row>
    <row r="234" spans="1:26">
      <c r="A234" s="23">
        <v>603</v>
      </c>
      <c r="B234" s="18" t="s">
        <v>91</v>
      </c>
      <c r="C234" s="7">
        <v>371</v>
      </c>
      <c r="D234" s="7">
        <v>377</v>
      </c>
      <c r="E234" s="7">
        <v>377</v>
      </c>
      <c r="F234" s="7">
        <v>377</v>
      </c>
      <c r="G234" s="7">
        <v>377</v>
      </c>
      <c r="H234" s="7">
        <v>375</v>
      </c>
      <c r="I234" s="7">
        <v>372</v>
      </c>
      <c r="J234" s="7">
        <v>371</v>
      </c>
      <c r="K234" s="7">
        <v>370</v>
      </c>
      <c r="L234" s="7">
        <v>368</v>
      </c>
      <c r="M234" s="7">
        <v>368</v>
      </c>
      <c r="N234" s="7">
        <v>366</v>
      </c>
      <c r="O234" s="7">
        <v>366</v>
      </c>
      <c r="P234" s="7">
        <v>365</v>
      </c>
      <c r="Q234" s="7">
        <v>365</v>
      </c>
      <c r="R234" s="7">
        <v>369</v>
      </c>
      <c r="S234" s="7">
        <v>369</v>
      </c>
      <c r="T234" s="7">
        <v>369</v>
      </c>
      <c r="U234" s="7">
        <v>368</v>
      </c>
      <c r="V234" s="7">
        <v>369</v>
      </c>
      <c r="W234" s="7">
        <v>365</v>
      </c>
      <c r="X234" s="7">
        <v>367</v>
      </c>
      <c r="Y234" s="7">
        <v>369</v>
      </c>
      <c r="Z234" s="7">
        <v>389</v>
      </c>
    </row>
    <row r="235" spans="1:26">
      <c r="A235" s="23">
        <v>604</v>
      </c>
      <c r="B235" s="18" t="s">
        <v>314</v>
      </c>
      <c r="C235" s="7">
        <v>52</v>
      </c>
      <c r="D235" s="7">
        <v>52</v>
      </c>
      <c r="E235" s="7">
        <v>51</v>
      </c>
      <c r="F235" s="7">
        <v>50</v>
      </c>
      <c r="G235" s="7">
        <v>50</v>
      </c>
      <c r="H235" s="7">
        <v>50</v>
      </c>
      <c r="I235" s="7">
        <v>50</v>
      </c>
      <c r="J235" s="7">
        <v>51</v>
      </c>
      <c r="K235" s="7">
        <v>51</v>
      </c>
      <c r="L235" s="7">
        <v>51</v>
      </c>
      <c r="M235" s="7">
        <v>51</v>
      </c>
      <c r="N235" s="7">
        <v>51</v>
      </c>
      <c r="O235" s="7">
        <v>51</v>
      </c>
      <c r="P235" s="7">
        <v>51</v>
      </c>
      <c r="Q235" s="7">
        <v>51</v>
      </c>
      <c r="R235" s="7">
        <v>51</v>
      </c>
      <c r="S235" s="7">
        <v>51</v>
      </c>
      <c r="T235" s="7">
        <v>51</v>
      </c>
      <c r="U235" s="7">
        <v>51</v>
      </c>
      <c r="V235" s="7">
        <v>51</v>
      </c>
      <c r="W235" s="7">
        <v>52</v>
      </c>
      <c r="X235" s="7">
        <v>52</v>
      </c>
      <c r="Y235" s="7">
        <v>52</v>
      </c>
      <c r="Z235" s="7">
        <v>50</v>
      </c>
    </row>
    <row r="236" spans="1:26">
      <c r="A236" s="23">
        <v>605</v>
      </c>
      <c r="B236" s="18" t="s">
        <v>99</v>
      </c>
      <c r="C236" s="7">
        <v>11</v>
      </c>
      <c r="D236" s="7">
        <v>11</v>
      </c>
      <c r="E236" s="7">
        <v>11</v>
      </c>
      <c r="F236" s="7">
        <v>11</v>
      </c>
      <c r="G236" s="7">
        <v>11</v>
      </c>
      <c r="H236" s="7">
        <v>11</v>
      </c>
      <c r="I236" s="7">
        <v>11</v>
      </c>
      <c r="J236" s="7">
        <v>11</v>
      </c>
      <c r="K236" s="7">
        <v>11</v>
      </c>
      <c r="L236" s="7">
        <v>11</v>
      </c>
      <c r="M236" s="7">
        <v>11</v>
      </c>
      <c r="N236" s="7">
        <v>11</v>
      </c>
      <c r="O236" s="7">
        <v>11</v>
      </c>
      <c r="P236" s="7">
        <v>11</v>
      </c>
      <c r="Q236" s="7">
        <v>10</v>
      </c>
      <c r="R236" s="7">
        <v>10</v>
      </c>
      <c r="S236" s="7">
        <v>9</v>
      </c>
      <c r="T236" s="7">
        <v>9</v>
      </c>
      <c r="U236" s="7">
        <v>9</v>
      </c>
      <c r="V236" s="7">
        <v>9</v>
      </c>
      <c r="W236" s="7">
        <v>9</v>
      </c>
      <c r="X236" s="7">
        <v>9</v>
      </c>
      <c r="Y236" s="7">
        <v>9</v>
      </c>
      <c r="Z236" s="7">
        <v>11</v>
      </c>
    </row>
    <row r="237" spans="1:26">
      <c r="A237" s="23">
        <v>606</v>
      </c>
      <c r="B237" s="18" t="s">
        <v>116</v>
      </c>
      <c r="C237" s="7">
        <v>28</v>
      </c>
      <c r="D237" s="7">
        <v>28</v>
      </c>
      <c r="E237" s="7">
        <v>28</v>
      </c>
      <c r="F237" s="7">
        <v>28</v>
      </c>
      <c r="G237" s="7">
        <v>28</v>
      </c>
      <c r="H237" s="7">
        <v>28</v>
      </c>
      <c r="I237" s="7">
        <v>28</v>
      </c>
      <c r="J237" s="7">
        <v>28</v>
      </c>
      <c r="K237" s="7">
        <v>28</v>
      </c>
      <c r="L237" s="7">
        <v>28</v>
      </c>
      <c r="M237" s="7">
        <v>29</v>
      </c>
      <c r="N237" s="7">
        <v>29</v>
      </c>
      <c r="O237" s="7">
        <v>28</v>
      </c>
      <c r="P237" s="7">
        <v>28</v>
      </c>
      <c r="Q237" s="7">
        <v>28</v>
      </c>
      <c r="R237" s="7">
        <v>28</v>
      </c>
      <c r="S237" s="7">
        <v>28</v>
      </c>
      <c r="T237" s="7">
        <v>28</v>
      </c>
      <c r="U237" s="7">
        <v>28</v>
      </c>
      <c r="V237" s="7">
        <v>28</v>
      </c>
      <c r="W237" s="7">
        <v>28</v>
      </c>
      <c r="X237" s="7">
        <v>28</v>
      </c>
      <c r="Y237" s="7">
        <v>29</v>
      </c>
      <c r="Z237" s="7">
        <v>31</v>
      </c>
    </row>
    <row r="238" spans="1:26">
      <c r="A238" s="23">
        <v>701</v>
      </c>
      <c r="B238" s="18" t="s">
        <v>126</v>
      </c>
      <c r="C238" s="7">
        <v>241</v>
      </c>
      <c r="D238" s="7">
        <v>243</v>
      </c>
      <c r="E238" s="7">
        <v>245</v>
      </c>
      <c r="F238" s="7">
        <v>239</v>
      </c>
      <c r="G238" s="7">
        <v>241</v>
      </c>
      <c r="H238" s="7">
        <v>240</v>
      </c>
      <c r="I238" s="7">
        <v>239</v>
      </c>
      <c r="J238" s="7">
        <v>237</v>
      </c>
      <c r="K238" s="7">
        <v>238</v>
      </c>
      <c r="L238" s="7">
        <v>231</v>
      </c>
      <c r="M238" s="7">
        <v>231</v>
      </c>
      <c r="N238" s="7">
        <v>232</v>
      </c>
      <c r="O238" s="7">
        <v>234</v>
      </c>
      <c r="P238" s="7">
        <v>237</v>
      </c>
      <c r="Q238" s="7">
        <v>239</v>
      </c>
      <c r="R238" s="7">
        <v>235</v>
      </c>
      <c r="S238" s="7">
        <v>238</v>
      </c>
      <c r="T238" s="7">
        <v>240</v>
      </c>
      <c r="U238" s="7">
        <v>245</v>
      </c>
      <c r="V238" s="7">
        <v>246</v>
      </c>
      <c r="W238" s="7">
        <v>246</v>
      </c>
      <c r="X238" s="7">
        <v>246</v>
      </c>
      <c r="Y238" s="7">
        <v>243</v>
      </c>
      <c r="Z238" s="7">
        <v>274</v>
      </c>
    </row>
    <row r="239" spans="1:26">
      <c r="A239" s="23">
        <v>702</v>
      </c>
      <c r="B239" s="18" t="s">
        <v>143</v>
      </c>
      <c r="C239" s="7">
        <v>329</v>
      </c>
      <c r="D239" s="7">
        <v>330</v>
      </c>
      <c r="E239" s="7">
        <v>331</v>
      </c>
      <c r="F239" s="7">
        <v>334</v>
      </c>
      <c r="G239" s="7">
        <v>332</v>
      </c>
      <c r="H239" s="7">
        <v>334</v>
      </c>
      <c r="I239" s="7">
        <v>335</v>
      </c>
      <c r="J239" s="7">
        <v>334</v>
      </c>
      <c r="K239" s="7">
        <v>335</v>
      </c>
      <c r="L239" s="7">
        <v>338</v>
      </c>
      <c r="M239" s="7">
        <v>339</v>
      </c>
      <c r="N239" s="7">
        <v>341</v>
      </c>
      <c r="O239" s="7">
        <v>340</v>
      </c>
      <c r="P239" s="7">
        <v>342</v>
      </c>
      <c r="Q239" s="7">
        <v>341</v>
      </c>
      <c r="R239" s="7">
        <v>341</v>
      </c>
      <c r="S239" s="7">
        <v>340</v>
      </c>
      <c r="T239" s="7">
        <v>342</v>
      </c>
      <c r="U239" s="7">
        <v>345</v>
      </c>
      <c r="V239" s="7">
        <v>342</v>
      </c>
      <c r="W239" s="7">
        <v>345</v>
      </c>
      <c r="X239" s="7">
        <v>344</v>
      </c>
      <c r="Y239" s="7">
        <v>343</v>
      </c>
      <c r="Z239" s="7">
        <v>354</v>
      </c>
    </row>
    <row r="240" spans="1:26">
      <c r="A240" s="23">
        <v>703</v>
      </c>
      <c r="B240" s="18" t="s">
        <v>124</v>
      </c>
      <c r="C240" s="7">
        <v>17</v>
      </c>
      <c r="D240" s="7">
        <v>17</v>
      </c>
      <c r="E240" s="7">
        <v>17</v>
      </c>
      <c r="F240" s="7">
        <v>17</v>
      </c>
      <c r="G240" s="7">
        <v>17</v>
      </c>
      <c r="H240" s="7">
        <v>17</v>
      </c>
      <c r="I240" s="7">
        <v>18</v>
      </c>
      <c r="J240" s="7">
        <v>18</v>
      </c>
      <c r="K240" s="7">
        <v>17</v>
      </c>
      <c r="L240" s="7">
        <v>17</v>
      </c>
      <c r="M240" s="7">
        <v>17</v>
      </c>
      <c r="N240" s="7">
        <v>18</v>
      </c>
      <c r="O240" s="7">
        <v>18</v>
      </c>
      <c r="P240" s="7">
        <v>19</v>
      </c>
      <c r="Q240" s="7">
        <v>19</v>
      </c>
      <c r="R240" s="7">
        <v>19</v>
      </c>
      <c r="S240" s="7">
        <v>19</v>
      </c>
      <c r="T240" s="7">
        <v>19</v>
      </c>
      <c r="U240" s="7">
        <v>19</v>
      </c>
      <c r="V240" s="7">
        <v>19</v>
      </c>
      <c r="W240" s="7">
        <v>19</v>
      </c>
      <c r="X240" s="7">
        <v>20</v>
      </c>
      <c r="Y240" s="7">
        <v>19</v>
      </c>
      <c r="Z240" s="7">
        <v>59</v>
      </c>
    </row>
    <row r="241" spans="1:26">
      <c r="A241" s="23">
        <v>704</v>
      </c>
      <c r="B241" s="18" t="s">
        <v>125</v>
      </c>
      <c r="C241" s="7">
        <v>8</v>
      </c>
      <c r="D241" s="7">
        <v>8</v>
      </c>
      <c r="E241" s="7">
        <v>8</v>
      </c>
      <c r="F241" s="7">
        <v>8</v>
      </c>
      <c r="G241" s="7">
        <v>8</v>
      </c>
      <c r="H241" s="7">
        <v>8</v>
      </c>
      <c r="I241" s="7">
        <v>8</v>
      </c>
      <c r="J241" s="7">
        <v>8</v>
      </c>
      <c r="K241" s="7">
        <v>8</v>
      </c>
      <c r="L241" s="7">
        <v>8</v>
      </c>
      <c r="M241" s="7">
        <v>8</v>
      </c>
      <c r="N241" s="7">
        <v>8</v>
      </c>
      <c r="O241" s="7">
        <v>8</v>
      </c>
      <c r="P241" s="7">
        <v>8</v>
      </c>
      <c r="Q241" s="7">
        <v>8</v>
      </c>
      <c r="R241" s="7">
        <v>8</v>
      </c>
      <c r="S241" s="7">
        <v>8</v>
      </c>
      <c r="T241" s="7">
        <v>8</v>
      </c>
      <c r="U241" s="7">
        <v>8</v>
      </c>
      <c r="V241" s="7">
        <v>8</v>
      </c>
      <c r="W241" s="7">
        <v>8</v>
      </c>
      <c r="X241" s="7">
        <v>8</v>
      </c>
      <c r="Y241" s="7">
        <v>8</v>
      </c>
      <c r="Z241" s="7">
        <v>11</v>
      </c>
    </row>
    <row r="242" spans="1:26">
      <c r="A242" s="23">
        <v>705</v>
      </c>
      <c r="B242" s="18" t="s">
        <v>134</v>
      </c>
      <c r="C242" s="7">
        <v>7</v>
      </c>
      <c r="D242" s="7">
        <v>7</v>
      </c>
      <c r="E242" s="7">
        <v>7</v>
      </c>
      <c r="F242" s="7">
        <v>7</v>
      </c>
      <c r="G242" s="7">
        <v>7</v>
      </c>
      <c r="H242" s="7">
        <v>7</v>
      </c>
      <c r="I242" s="7">
        <v>7</v>
      </c>
      <c r="J242" s="7">
        <v>7</v>
      </c>
      <c r="K242" s="7">
        <v>7</v>
      </c>
      <c r="L242" s="7">
        <v>7</v>
      </c>
      <c r="M242" s="7">
        <v>7</v>
      </c>
      <c r="N242" s="7">
        <v>7</v>
      </c>
      <c r="O242" s="7">
        <v>7</v>
      </c>
      <c r="P242" s="7">
        <v>7</v>
      </c>
      <c r="Q242" s="7">
        <v>7</v>
      </c>
      <c r="R242" s="7">
        <v>7</v>
      </c>
      <c r="S242" s="7">
        <v>7</v>
      </c>
      <c r="T242" s="7">
        <v>7</v>
      </c>
      <c r="U242" s="7">
        <v>7</v>
      </c>
      <c r="V242" s="7">
        <v>7</v>
      </c>
      <c r="W242" s="7">
        <v>7</v>
      </c>
      <c r="X242" s="7">
        <v>7</v>
      </c>
      <c r="Y242" s="7">
        <v>7</v>
      </c>
      <c r="Z242" s="7">
        <v>7</v>
      </c>
    </row>
    <row r="243" spans="1:26">
      <c r="A243" s="23">
        <v>706</v>
      </c>
      <c r="B243" s="18" t="s">
        <v>130</v>
      </c>
      <c r="C243" s="7">
        <v>9</v>
      </c>
      <c r="D243" s="7">
        <v>9</v>
      </c>
      <c r="E243" s="7">
        <v>9</v>
      </c>
      <c r="F243" s="7">
        <v>9</v>
      </c>
      <c r="G243" s="7">
        <v>9</v>
      </c>
      <c r="H243" s="7">
        <v>9</v>
      </c>
      <c r="I243" s="7">
        <v>9</v>
      </c>
      <c r="J243" s="7">
        <v>9</v>
      </c>
      <c r="K243" s="7">
        <v>8</v>
      </c>
      <c r="L243" s="7">
        <v>8</v>
      </c>
      <c r="M243" s="7">
        <v>5</v>
      </c>
      <c r="N243" s="7">
        <v>5</v>
      </c>
      <c r="O243" s="7">
        <v>5</v>
      </c>
      <c r="P243" s="7">
        <v>5</v>
      </c>
      <c r="Q243" s="7">
        <v>5</v>
      </c>
      <c r="R243" s="7">
        <v>5</v>
      </c>
      <c r="S243" s="7">
        <v>5</v>
      </c>
      <c r="T243" s="7">
        <v>5</v>
      </c>
      <c r="U243" s="7">
        <v>5</v>
      </c>
      <c r="V243" s="7">
        <v>5</v>
      </c>
      <c r="W243" s="7">
        <v>5</v>
      </c>
      <c r="X243" s="7">
        <v>5</v>
      </c>
      <c r="Y243" s="7">
        <v>5</v>
      </c>
      <c r="Z243" s="7">
        <v>9</v>
      </c>
    </row>
    <row r="244" spans="1:26">
      <c r="A244" s="23">
        <v>707</v>
      </c>
      <c r="B244" s="18" t="s">
        <v>131</v>
      </c>
      <c r="C244" s="7">
        <v>1565</v>
      </c>
      <c r="D244" s="7">
        <v>1555</v>
      </c>
      <c r="E244" s="7">
        <v>1553</v>
      </c>
      <c r="F244" s="7">
        <v>1554</v>
      </c>
      <c r="G244" s="7">
        <v>1550</v>
      </c>
      <c r="H244" s="7">
        <v>1532</v>
      </c>
      <c r="I244" s="7">
        <v>1528</v>
      </c>
      <c r="J244" s="7">
        <v>1527</v>
      </c>
      <c r="K244" s="7">
        <v>1525</v>
      </c>
      <c r="L244" s="7">
        <v>1527</v>
      </c>
      <c r="M244" s="7">
        <v>1525</v>
      </c>
      <c r="N244" s="7">
        <v>1520</v>
      </c>
      <c r="O244" s="7">
        <v>1516</v>
      </c>
      <c r="P244" s="7">
        <v>1504</v>
      </c>
      <c r="Q244" s="7">
        <v>1513</v>
      </c>
      <c r="R244" s="7">
        <v>1514</v>
      </c>
      <c r="S244" s="7">
        <v>1515</v>
      </c>
      <c r="T244" s="7">
        <v>1503</v>
      </c>
      <c r="U244" s="7">
        <v>1490</v>
      </c>
      <c r="V244" s="7">
        <v>1486</v>
      </c>
      <c r="W244" s="7">
        <v>1479</v>
      </c>
      <c r="X244" s="7">
        <v>1474</v>
      </c>
      <c r="Y244" s="7">
        <v>1468</v>
      </c>
      <c r="Z244" s="7">
        <v>1488</v>
      </c>
    </row>
    <row r="245" spans="1:26">
      <c r="A245" s="23">
        <v>708</v>
      </c>
      <c r="B245" s="18" t="s">
        <v>140</v>
      </c>
      <c r="C245" s="7">
        <v>703</v>
      </c>
      <c r="D245" s="7">
        <v>704</v>
      </c>
      <c r="E245" s="7">
        <v>703</v>
      </c>
      <c r="F245" s="7">
        <v>701</v>
      </c>
      <c r="G245" s="7">
        <v>699</v>
      </c>
      <c r="H245" s="7">
        <v>692</v>
      </c>
      <c r="I245" s="7">
        <v>691</v>
      </c>
      <c r="J245" s="7">
        <v>690</v>
      </c>
      <c r="K245" s="7">
        <v>691</v>
      </c>
      <c r="L245" s="7">
        <v>693</v>
      </c>
      <c r="M245" s="7">
        <v>687</v>
      </c>
      <c r="N245" s="7">
        <v>683</v>
      </c>
      <c r="O245" s="7">
        <v>687</v>
      </c>
      <c r="P245" s="7">
        <v>690</v>
      </c>
      <c r="Q245" s="7">
        <v>688</v>
      </c>
      <c r="R245" s="7">
        <v>687</v>
      </c>
      <c r="S245" s="7">
        <v>693</v>
      </c>
      <c r="T245" s="7">
        <v>687</v>
      </c>
      <c r="U245" s="7">
        <v>686</v>
      </c>
      <c r="V245" s="7">
        <v>687</v>
      </c>
      <c r="W245" s="7">
        <v>688</v>
      </c>
      <c r="X245" s="7">
        <v>686</v>
      </c>
      <c r="Y245" s="7">
        <v>683</v>
      </c>
      <c r="Z245" s="7">
        <v>689</v>
      </c>
    </row>
    <row r="246" spans="1:26">
      <c r="A246" s="23">
        <v>709</v>
      </c>
      <c r="B246" s="18" t="s">
        <v>138</v>
      </c>
      <c r="C246" s="7">
        <v>109</v>
      </c>
      <c r="D246" s="7">
        <v>110</v>
      </c>
      <c r="E246" s="7">
        <v>107</v>
      </c>
      <c r="F246" s="7">
        <v>110</v>
      </c>
      <c r="G246" s="7">
        <v>109</v>
      </c>
      <c r="H246" s="7">
        <v>111</v>
      </c>
      <c r="I246" s="7">
        <v>111</v>
      </c>
      <c r="J246" s="7">
        <v>113</v>
      </c>
      <c r="K246" s="7">
        <v>113</v>
      </c>
      <c r="L246" s="7">
        <v>112</v>
      </c>
      <c r="M246" s="7">
        <v>112</v>
      </c>
      <c r="N246" s="7">
        <v>110</v>
      </c>
      <c r="O246" s="7">
        <v>111</v>
      </c>
      <c r="P246" s="7">
        <v>108</v>
      </c>
      <c r="Q246" s="7">
        <v>109</v>
      </c>
      <c r="R246" s="7">
        <v>109</v>
      </c>
      <c r="S246" s="7">
        <v>109</v>
      </c>
      <c r="T246" s="7">
        <v>109</v>
      </c>
      <c r="U246" s="7">
        <v>109</v>
      </c>
      <c r="V246" s="7">
        <v>110</v>
      </c>
      <c r="W246" s="7">
        <v>110</v>
      </c>
      <c r="X246" s="7">
        <v>110</v>
      </c>
      <c r="Y246" s="7">
        <v>109</v>
      </c>
      <c r="Z246" s="7">
        <v>110</v>
      </c>
    </row>
    <row r="247" spans="1:26">
      <c r="A247" s="23">
        <v>710</v>
      </c>
      <c r="B247" s="18" t="s">
        <v>120</v>
      </c>
      <c r="C247" s="7">
        <v>537</v>
      </c>
      <c r="D247" s="7">
        <v>541</v>
      </c>
      <c r="E247" s="7">
        <v>545</v>
      </c>
      <c r="F247" s="7">
        <v>547</v>
      </c>
      <c r="G247" s="7">
        <v>548</v>
      </c>
      <c r="H247" s="7">
        <v>549</v>
      </c>
      <c r="I247" s="7">
        <v>551</v>
      </c>
      <c r="J247" s="7">
        <v>551</v>
      </c>
      <c r="K247" s="7">
        <v>553</v>
      </c>
      <c r="L247" s="7">
        <v>552</v>
      </c>
      <c r="M247" s="7">
        <v>551</v>
      </c>
      <c r="N247" s="7">
        <v>553</v>
      </c>
      <c r="O247" s="7">
        <v>557</v>
      </c>
      <c r="P247" s="7">
        <v>558</v>
      </c>
      <c r="Q247" s="7">
        <v>556</v>
      </c>
      <c r="R247" s="7">
        <v>558</v>
      </c>
      <c r="S247" s="7">
        <v>560</v>
      </c>
      <c r="T247" s="7">
        <v>560</v>
      </c>
      <c r="U247" s="7">
        <v>563</v>
      </c>
      <c r="V247" s="7">
        <v>563</v>
      </c>
      <c r="W247" s="7">
        <v>557</v>
      </c>
      <c r="X247" s="7">
        <v>557</v>
      </c>
      <c r="Y247" s="7">
        <v>559</v>
      </c>
      <c r="Z247" s="7">
        <v>603</v>
      </c>
    </row>
    <row r="248" spans="1:26">
      <c r="A248" s="23">
        <v>711</v>
      </c>
      <c r="B248" s="18" t="s">
        <v>142</v>
      </c>
      <c r="C248" s="7">
        <v>70</v>
      </c>
      <c r="D248" s="7">
        <v>71</v>
      </c>
      <c r="E248" s="7">
        <v>72</v>
      </c>
      <c r="F248" s="7">
        <v>71</v>
      </c>
      <c r="G248" s="7">
        <v>71</v>
      </c>
      <c r="H248" s="7">
        <v>72</v>
      </c>
      <c r="I248" s="7">
        <v>72</v>
      </c>
      <c r="J248" s="7">
        <v>72</v>
      </c>
      <c r="K248" s="7">
        <v>72</v>
      </c>
      <c r="L248" s="7">
        <v>72</v>
      </c>
      <c r="M248" s="7">
        <v>72</v>
      </c>
      <c r="N248" s="7">
        <v>72</v>
      </c>
      <c r="O248" s="7">
        <v>72</v>
      </c>
      <c r="P248" s="7">
        <v>72</v>
      </c>
      <c r="Q248" s="7">
        <v>72</v>
      </c>
      <c r="R248" s="7">
        <v>73</v>
      </c>
      <c r="S248" s="7">
        <v>73</v>
      </c>
      <c r="T248" s="7">
        <v>73</v>
      </c>
      <c r="U248" s="7">
        <v>73</v>
      </c>
      <c r="V248" s="7">
        <v>73</v>
      </c>
      <c r="W248" s="7">
        <v>74</v>
      </c>
      <c r="X248" s="7">
        <v>74</v>
      </c>
      <c r="Y248" s="7">
        <v>73</v>
      </c>
      <c r="Z248" s="7">
        <v>61</v>
      </c>
    </row>
    <row r="249" spans="1:26">
      <c r="A249" s="23">
        <v>712</v>
      </c>
      <c r="B249" s="18" t="s">
        <v>141</v>
      </c>
      <c r="C249" s="7">
        <v>1742</v>
      </c>
      <c r="D249" s="7">
        <v>1752</v>
      </c>
      <c r="E249" s="7">
        <v>1752</v>
      </c>
      <c r="F249" s="7">
        <v>1758</v>
      </c>
      <c r="G249" s="7">
        <v>1761</v>
      </c>
      <c r="H249" s="7">
        <v>1769</v>
      </c>
      <c r="I249" s="7">
        <v>1768</v>
      </c>
      <c r="J249" s="7">
        <v>1763</v>
      </c>
      <c r="K249" s="7">
        <v>1764</v>
      </c>
      <c r="L249" s="7">
        <v>1758</v>
      </c>
      <c r="M249" s="7">
        <v>1755</v>
      </c>
      <c r="N249" s="7">
        <v>1756</v>
      </c>
      <c r="O249" s="7">
        <v>1754</v>
      </c>
      <c r="P249" s="7">
        <v>1752</v>
      </c>
      <c r="Q249" s="7">
        <v>1747</v>
      </c>
      <c r="R249" s="7">
        <v>1741</v>
      </c>
      <c r="S249" s="7">
        <v>1739</v>
      </c>
      <c r="T249" s="7">
        <v>1741</v>
      </c>
      <c r="U249" s="7">
        <v>1738</v>
      </c>
      <c r="V249" s="7">
        <v>1739</v>
      </c>
      <c r="W249" s="7">
        <v>1739</v>
      </c>
      <c r="X249" s="7">
        <v>1736</v>
      </c>
      <c r="Y249" s="7">
        <v>1740</v>
      </c>
      <c r="Z249" s="7">
        <v>1802</v>
      </c>
    </row>
    <row r="250" spans="1:26">
      <c r="A250" s="23">
        <v>713</v>
      </c>
      <c r="B250" s="18" t="s">
        <v>118</v>
      </c>
      <c r="C250" s="7">
        <v>27</v>
      </c>
      <c r="D250" s="7">
        <v>27</v>
      </c>
      <c r="E250" s="7">
        <v>27</v>
      </c>
      <c r="F250" s="7">
        <v>27</v>
      </c>
      <c r="G250" s="7">
        <v>26</v>
      </c>
      <c r="H250" s="7">
        <v>26</v>
      </c>
      <c r="I250" s="7">
        <v>26</v>
      </c>
      <c r="J250" s="7">
        <v>27</v>
      </c>
      <c r="K250" s="7">
        <v>25</v>
      </c>
      <c r="L250" s="7">
        <v>25</v>
      </c>
      <c r="M250" s="7">
        <v>25</v>
      </c>
      <c r="N250" s="7">
        <v>27</v>
      </c>
      <c r="O250" s="7">
        <v>27</v>
      </c>
      <c r="P250" s="7">
        <v>27</v>
      </c>
      <c r="Q250" s="7">
        <v>27</v>
      </c>
      <c r="R250" s="7">
        <v>28</v>
      </c>
      <c r="S250" s="7">
        <v>28</v>
      </c>
      <c r="T250" s="7">
        <v>29</v>
      </c>
      <c r="U250" s="7">
        <v>29</v>
      </c>
      <c r="V250" s="7">
        <v>29</v>
      </c>
      <c r="W250" s="7">
        <v>29</v>
      </c>
      <c r="X250" s="7">
        <v>29</v>
      </c>
      <c r="Y250" s="7">
        <v>29</v>
      </c>
      <c r="Z250" s="7">
        <v>30</v>
      </c>
    </row>
    <row r="251" spans="1:26">
      <c r="A251" s="23">
        <v>714</v>
      </c>
      <c r="B251" s="18" t="s">
        <v>146</v>
      </c>
      <c r="C251" s="7">
        <v>110</v>
      </c>
      <c r="D251" s="7">
        <v>110</v>
      </c>
      <c r="E251" s="7">
        <v>109</v>
      </c>
      <c r="F251" s="7">
        <v>109</v>
      </c>
      <c r="G251" s="7">
        <v>109</v>
      </c>
      <c r="H251" s="7">
        <v>110</v>
      </c>
      <c r="I251" s="7">
        <v>112</v>
      </c>
      <c r="J251" s="7">
        <v>112</v>
      </c>
      <c r="K251" s="7">
        <v>111</v>
      </c>
      <c r="L251" s="7">
        <v>110</v>
      </c>
      <c r="M251" s="7">
        <v>110</v>
      </c>
      <c r="N251" s="7">
        <v>110</v>
      </c>
      <c r="O251" s="7">
        <v>110</v>
      </c>
      <c r="P251" s="7">
        <v>109</v>
      </c>
      <c r="Q251" s="7">
        <v>110</v>
      </c>
      <c r="R251" s="7">
        <v>110</v>
      </c>
      <c r="S251" s="7">
        <v>110</v>
      </c>
      <c r="T251" s="7">
        <v>110</v>
      </c>
      <c r="U251" s="7">
        <v>110</v>
      </c>
      <c r="V251" s="7">
        <v>111</v>
      </c>
      <c r="W251" s="7">
        <v>111</v>
      </c>
      <c r="X251" s="7">
        <v>112</v>
      </c>
      <c r="Y251" s="7">
        <v>110</v>
      </c>
      <c r="Z251" s="7">
        <v>115</v>
      </c>
    </row>
    <row r="252" spans="1:26">
      <c r="A252" s="23">
        <v>715</v>
      </c>
      <c r="B252" s="18" t="s">
        <v>144</v>
      </c>
      <c r="C252" s="7">
        <v>882</v>
      </c>
      <c r="D252" s="7">
        <v>872</v>
      </c>
      <c r="E252" s="7">
        <v>871</v>
      </c>
      <c r="F252" s="7">
        <v>868</v>
      </c>
      <c r="G252" s="7">
        <v>868</v>
      </c>
      <c r="H252" s="7">
        <v>862</v>
      </c>
      <c r="I252" s="7">
        <v>859</v>
      </c>
      <c r="J252" s="7">
        <v>850</v>
      </c>
      <c r="K252" s="7">
        <v>844</v>
      </c>
      <c r="L252" s="7">
        <v>829</v>
      </c>
      <c r="M252" s="7">
        <v>824</v>
      </c>
      <c r="N252" s="7">
        <v>818</v>
      </c>
      <c r="O252" s="7">
        <v>802</v>
      </c>
      <c r="P252" s="7">
        <v>800</v>
      </c>
      <c r="Q252" s="7">
        <v>796</v>
      </c>
      <c r="R252" s="7">
        <v>788</v>
      </c>
      <c r="S252" s="7">
        <v>787</v>
      </c>
      <c r="T252" s="7">
        <v>787</v>
      </c>
      <c r="U252" s="7">
        <v>783</v>
      </c>
      <c r="V252" s="7">
        <v>781</v>
      </c>
      <c r="W252" s="7">
        <v>778</v>
      </c>
      <c r="X252" s="7">
        <v>772</v>
      </c>
      <c r="Y252" s="7">
        <v>759</v>
      </c>
      <c r="Z252" s="7">
        <v>836</v>
      </c>
    </row>
    <row r="253" spans="1:26">
      <c r="A253" s="23">
        <v>716</v>
      </c>
      <c r="B253" s="18" t="s">
        <v>127</v>
      </c>
      <c r="C253" s="7">
        <v>104</v>
      </c>
      <c r="D253" s="7">
        <v>105</v>
      </c>
      <c r="E253" s="7">
        <v>106</v>
      </c>
      <c r="F253" s="7">
        <v>106</v>
      </c>
      <c r="G253" s="7">
        <v>105</v>
      </c>
      <c r="H253" s="7">
        <v>104</v>
      </c>
      <c r="I253" s="7">
        <v>105</v>
      </c>
      <c r="J253" s="7">
        <v>107</v>
      </c>
      <c r="K253" s="7">
        <v>108</v>
      </c>
      <c r="L253" s="7">
        <v>108</v>
      </c>
      <c r="M253" s="7">
        <v>108</v>
      </c>
      <c r="N253" s="7">
        <v>108</v>
      </c>
      <c r="O253" s="7">
        <v>108</v>
      </c>
      <c r="P253" s="7">
        <v>108</v>
      </c>
      <c r="Q253" s="7">
        <v>108</v>
      </c>
      <c r="R253" s="7">
        <v>107</v>
      </c>
      <c r="S253" s="7">
        <v>106</v>
      </c>
      <c r="T253" s="7">
        <v>107</v>
      </c>
      <c r="U253" s="7">
        <v>107</v>
      </c>
      <c r="V253" s="7">
        <v>107</v>
      </c>
      <c r="W253" s="7">
        <v>105</v>
      </c>
      <c r="X253" s="7">
        <v>106</v>
      </c>
      <c r="Y253" s="7">
        <v>107</v>
      </c>
      <c r="Z253" s="7">
        <v>106</v>
      </c>
    </row>
    <row r="254" spans="1:26">
      <c r="A254" s="24">
        <v>717</v>
      </c>
      <c r="B254" s="18" t="s">
        <v>122</v>
      </c>
      <c r="C254" s="7">
        <v>2150</v>
      </c>
      <c r="D254" s="7">
        <v>2168</v>
      </c>
      <c r="E254" s="7">
        <v>2167</v>
      </c>
      <c r="F254" s="7">
        <v>2164</v>
      </c>
      <c r="G254" s="7">
        <v>2157</v>
      </c>
      <c r="H254" s="7">
        <v>2141</v>
      </c>
      <c r="I254" s="7">
        <v>2134</v>
      </c>
      <c r="J254" s="7">
        <v>2132</v>
      </c>
      <c r="K254" s="7">
        <v>2123</v>
      </c>
      <c r="L254" s="7">
        <v>2122</v>
      </c>
      <c r="M254" s="7">
        <v>2123</v>
      </c>
      <c r="N254" s="7">
        <v>2127</v>
      </c>
      <c r="O254" s="7">
        <v>2133</v>
      </c>
      <c r="P254" s="7">
        <v>2137</v>
      </c>
      <c r="Q254" s="7">
        <v>2137</v>
      </c>
      <c r="R254" s="7">
        <v>2140</v>
      </c>
      <c r="S254" s="7">
        <v>2138</v>
      </c>
      <c r="T254" s="7">
        <v>2136</v>
      </c>
      <c r="U254" s="7">
        <v>2137</v>
      </c>
      <c r="V254" s="7">
        <v>2139</v>
      </c>
      <c r="W254" s="7">
        <v>2138</v>
      </c>
      <c r="X254" s="7">
        <v>2131</v>
      </c>
      <c r="Y254" s="7">
        <v>2124</v>
      </c>
      <c r="Z254" s="7">
        <v>2183</v>
      </c>
    </row>
    <row r="255" spans="1:26">
      <c r="A255" s="23">
        <v>801</v>
      </c>
      <c r="B255" s="18" t="s">
        <v>133</v>
      </c>
      <c r="C255" s="7">
        <v>3412</v>
      </c>
      <c r="D255" s="7">
        <v>3430</v>
      </c>
      <c r="E255" s="7">
        <v>3428</v>
      </c>
      <c r="F255" s="7">
        <v>3430</v>
      </c>
      <c r="G255" s="7">
        <v>3437</v>
      </c>
      <c r="H255" s="7">
        <v>3436</v>
      </c>
      <c r="I255" s="7">
        <v>3440</v>
      </c>
      <c r="J255" s="7">
        <v>3434</v>
      </c>
      <c r="K255" s="7">
        <v>3436</v>
      </c>
      <c r="L255" s="7">
        <v>3428</v>
      </c>
      <c r="M255" s="7">
        <v>3432</v>
      </c>
      <c r="N255" s="7">
        <v>3440</v>
      </c>
      <c r="O255" s="7">
        <v>3436</v>
      </c>
      <c r="P255" s="7">
        <v>3451</v>
      </c>
      <c r="Q255" s="7">
        <v>3438</v>
      </c>
      <c r="R255" s="7">
        <v>3436</v>
      </c>
      <c r="S255" s="7">
        <v>3424</v>
      </c>
      <c r="T255" s="7">
        <v>3425</v>
      </c>
      <c r="U255" s="7">
        <v>3429</v>
      </c>
      <c r="V255" s="7">
        <v>3414</v>
      </c>
      <c r="W255" s="7">
        <v>3413</v>
      </c>
      <c r="X255" s="7">
        <v>3413</v>
      </c>
      <c r="Y255" s="7">
        <v>3416</v>
      </c>
      <c r="Z255" s="7">
        <v>3482</v>
      </c>
    </row>
    <row r="256" spans="1:26">
      <c r="A256" s="23">
        <v>802</v>
      </c>
      <c r="B256" s="18" t="s">
        <v>152</v>
      </c>
      <c r="C256" s="7">
        <v>358</v>
      </c>
      <c r="D256" s="7">
        <v>358</v>
      </c>
      <c r="E256" s="7">
        <v>360</v>
      </c>
      <c r="F256" s="7">
        <v>362</v>
      </c>
      <c r="G256" s="7">
        <v>361</v>
      </c>
      <c r="H256" s="7">
        <v>364</v>
      </c>
      <c r="I256" s="7">
        <v>363</v>
      </c>
      <c r="J256" s="7">
        <v>365</v>
      </c>
      <c r="K256" s="7">
        <v>366</v>
      </c>
      <c r="L256" s="7">
        <v>362</v>
      </c>
      <c r="M256" s="7">
        <v>360</v>
      </c>
      <c r="N256" s="7">
        <v>360</v>
      </c>
      <c r="O256" s="7">
        <v>362</v>
      </c>
      <c r="P256" s="7">
        <v>364</v>
      </c>
      <c r="Q256" s="7">
        <v>364</v>
      </c>
      <c r="R256" s="7">
        <v>364</v>
      </c>
      <c r="S256" s="7">
        <v>366</v>
      </c>
      <c r="T256" s="7">
        <v>364</v>
      </c>
      <c r="U256" s="7">
        <v>365</v>
      </c>
      <c r="V256" s="7">
        <v>366</v>
      </c>
      <c r="W256" s="7">
        <v>366</v>
      </c>
      <c r="X256" s="7">
        <v>363</v>
      </c>
      <c r="Y256" s="7">
        <v>364</v>
      </c>
      <c r="Z256" s="7">
        <v>355</v>
      </c>
    </row>
    <row r="257" spans="1:26">
      <c r="A257" s="23">
        <v>803</v>
      </c>
      <c r="B257" s="18" t="s">
        <v>145</v>
      </c>
      <c r="C257" s="7">
        <v>10</v>
      </c>
      <c r="D257" s="7">
        <v>10</v>
      </c>
      <c r="E257" s="7">
        <v>10</v>
      </c>
      <c r="F257" s="7">
        <v>10</v>
      </c>
      <c r="G257" s="7">
        <v>10</v>
      </c>
      <c r="H257" s="7">
        <v>10</v>
      </c>
      <c r="I257" s="7">
        <v>10</v>
      </c>
      <c r="J257" s="7">
        <v>10</v>
      </c>
      <c r="K257" s="7">
        <v>10</v>
      </c>
      <c r="L257" s="7">
        <v>10</v>
      </c>
      <c r="M257" s="7">
        <v>10</v>
      </c>
      <c r="N257" s="7">
        <v>10</v>
      </c>
      <c r="O257" s="7">
        <v>10</v>
      </c>
      <c r="P257" s="7">
        <v>10</v>
      </c>
      <c r="Q257" s="7">
        <v>10</v>
      </c>
      <c r="R257" s="7">
        <v>10</v>
      </c>
      <c r="S257" s="7">
        <v>10</v>
      </c>
      <c r="T257" s="7">
        <v>10</v>
      </c>
      <c r="U257" s="7">
        <v>10</v>
      </c>
      <c r="V257" s="7">
        <v>10</v>
      </c>
      <c r="W257" s="7">
        <v>10</v>
      </c>
      <c r="X257" s="7">
        <v>10</v>
      </c>
      <c r="Y257" s="7">
        <v>10</v>
      </c>
      <c r="Z257" s="7">
        <v>11</v>
      </c>
    </row>
    <row r="258" spans="1:26">
      <c r="A258" s="23">
        <v>804</v>
      </c>
      <c r="B258" s="19" t="s">
        <v>153</v>
      </c>
      <c r="C258" s="7">
        <v>1666</v>
      </c>
      <c r="D258" s="7">
        <v>1664</v>
      </c>
      <c r="E258" s="7">
        <v>1660</v>
      </c>
      <c r="F258" s="7">
        <v>1665</v>
      </c>
      <c r="G258" s="7">
        <v>1670</v>
      </c>
      <c r="H258" s="7">
        <v>1671</v>
      </c>
      <c r="I258" s="7">
        <v>1663</v>
      </c>
      <c r="J258" s="7">
        <v>1658</v>
      </c>
      <c r="K258" s="7">
        <v>1655</v>
      </c>
      <c r="L258" s="7">
        <v>1661</v>
      </c>
      <c r="M258" s="7">
        <v>1664</v>
      </c>
      <c r="N258" s="7">
        <v>1661</v>
      </c>
      <c r="O258" s="7">
        <v>1657</v>
      </c>
      <c r="P258" s="7">
        <v>1664</v>
      </c>
      <c r="Q258" s="7">
        <v>1665</v>
      </c>
      <c r="R258" s="7">
        <v>1658</v>
      </c>
      <c r="S258" s="7">
        <v>1668</v>
      </c>
      <c r="T258" s="7">
        <v>1665</v>
      </c>
      <c r="U258" s="7">
        <v>1655</v>
      </c>
      <c r="V258" s="7">
        <v>1647</v>
      </c>
      <c r="W258" s="7">
        <v>1641</v>
      </c>
      <c r="X258" s="7">
        <v>1635</v>
      </c>
      <c r="Y258" s="7">
        <v>1626</v>
      </c>
      <c r="Z258" s="7">
        <v>1709</v>
      </c>
    </row>
    <row r="259" spans="1:26">
      <c r="A259" s="23">
        <v>806</v>
      </c>
      <c r="B259" s="18" t="s">
        <v>129</v>
      </c>
      <c r="C259" s="7">
        <v>88</v>
      </c>
      <c r="D259" s="7">
        <v>88</v>
      </c>
      <c r="E259" s="7">
        <v>88</v>
      </c>
      <c r="F259" s="7">
        <v>88</v>
      </c>
      <c r="G259" s="7">
        <v>88</v>
      </c>
      <c r="H259" s="7">
        <v>91</v>
      </c>
      <c r="I259" s="7">
        <v>93</v>
      </c>
      <c r="J259" s="7">
        <v>92</v>
      </c>
      <c r="K259" s="7">
        <v>92</v>
      </c>
      <c r="L259" s="7">
        <v>92</v>
      </c>
      <c r="M259" s="7">
        <v>95</v>
      </c>
      <c r="N259" s="7">
        <v>94</v>
      </c>
      <c r="O259" s="7">
        <v>96</v>
      </c>
      <c r="P259" s="7">
        <v>96</v>
      </c>
      <c r="Q259" s="7">
        <v>96</v>
      </c>
      <c r="R259" s="7">
        <v>94</v>
      </c>
      <c r="S259" s="7">
        <v>94</v>
      </c>
      <c r="T259" s="7">
        <v>95</v>
      </c>
      <c r="U259" s="7">
        <v>96</v>
      </c>
      <c r="V259" s="7">
        <v>96</v>
      </c>
      <c r="W259" s="7">
        <v>96</v>
      </c>
      <c r="X259" s="7">
        <v>97</v>
      </c>
      <c r="Y259" s="7">
        <v>97</v>
      </c>
      <c r="Z259" s="7">
        <v>89</v>
      </c>
    </row>
    <row r="260" spans="1:26">
      <c r="A260" s="23">
        <v>811</v>
      </c>
      <c r="B260" s="18" t="s">
        <v>260</v>
      </c>
      <c r="C260" s="7">
        <v>0</v>
      </c>
      <c r="D260" s="7">
        <v>0</v>
      </c>
      <c r="E260" s="7">
        <v>0</v>
      </c>
      <c r="F260" s="7">
        <v>0</v>
      </c>
      <c r="G260" s="7">
        <v>0</v>
      </c>
      <c r="H260" s="7">
        <v>0</v>
      </c>
      <c r="I260" s="7">
        <v>1</v>
      </c>
      <c r="J260" s="7">
        <v>1</v>
      </c>
      <c r="K260" s="7">
        <v>1</v>
      </c>
      <c r="L260" s="7">
        <v>1</v>
      </c>
      <c r="M260" s="7">
        <v>1</v>
      </c>
      <c r="N260" s="7">
        <v>1</v>
      </c>
      <c r="O260" s="7">
        <v>1</v>
      </c>
      <c r="P260" s="7">
        <v>1</v>
      </c>
      <c r="Q260" s="7">
        <v>1</v>
      </c>
      <c r="R260" s="7">
        <v>1</v>
      </c>
      <c r="S260" s="7">
        <v>1</v>
      </c>
      <c r="T260" s="7">
        <v>1</v>
      </c>
      <c r="U260" s="7">
        <v>1</v>
      </c>
      <c r="V260" s="7">
        <v>1</v>
      </c>
      <c r="W260" s="7">
        <v>1</v>
      </c>
      <c r="X260" s="7">
        <v>1</v>
      </c>
      <c r="Y260" s="7">
        <v>1</v>
      </c>
      <c r="Z260" s="7">
        <v>0</v>
      </c>
    </row>
    <row r="261" spans="1:26">
      <c r="A261" s="23">
        <v>812</v>
      </c>
      <c r="B261" s="18" t="s">
        <v>147</v>
      </c>
      <c r="C261" s="7">
        <v>955</v>
      </c>
      <c r="D261" s="7">
        <v>953</v>
      </c>
      <c r="E261" s="7">
        <v>953</v>
      </c>
      <c r="F261" s="7">
        <v>955</v>
      </c>
      <c r="G261" s="7">
        <v>953</v>
      </c>
      <c r="H261" s="7">
        <v>957</v>
      </c>
      <c r="I261" s="7">
        <v>957</v>
      </c>
      <c r="J261" s="7">
        <v>958</v>
      </c>
      <c r="K261" s="7">
        <v>965</v>
      </c>
      <c r="L261" s="7">
        <v>963</v>
      </c>
      <c r="M261" s="7">
        <v>961</v>
      </c>
      <c r="N261" s="7">
        <v>964</v>
      </c>
      <c r="O261" s="7">
        <v>963</v>
      </c>
      <c r="P261" s="7">
        <v>973</v>
      </c>
      <c r="Q261" s="7">
        <v>974</v>
      </c>
      <c r="R261" s="7">
        <v>972</v>
      </c>
      <c r="S261" s="7">
        <v>973</v>
      </c>
      <c r="T261" s="7">
        <v>973</v>
      </c>
      <c r="U261" s="7">
        <v>968</v>
      </c>
      <c r="V261" s="7">
        <v>969</v>
      </c>
      <c r="W261" s="7">
        <v>963</v>
      </c>
      <c r="X261" s="7">
        <v>957</v>
      </c>
      <c r="Y261" s="7">
        <v>956</v>
      </c>
      <c r="Z261" s="7">
        <v>1009</v>
      </c>
    </row>
    <row r="262" spans="1:26">
      <c r="A262" s="23">
        <v>813</v>
      </c>
      <c r="B262" s="18" t="s">
        <v>135</v>
      </c>
      <c r="C262" s="7">
        <v>911</v>
      </c>
      <c r="D262" s="7">
        <v>921</v>
      </c>
      <c r="E262" s="7">
        <v>920</v>
      </c>
      <c r="F262" s="7">
        <v>918</v>
      </c>
      <c r="G262" s="7">
        <v>922</v>
      </c>
      <c r="H262" s="7">
        <v>917</v>
      </c>
      <c r="I262" s="7">
        <v>916</v>
      </c>
      <c r="J262" s="7">
        <v>912</v>
      </c>
      <c r="K262" s="7">
        <v>913</v>
      </c>
      <c r="L262" s="7">
        <v>911</v>
      </c>
      <c r="M262" s="7">
        <v>910</v>
      </c>
      <c r="N262" s="7">
        <v>910</v>
      </c>
      <c r="O262" s="7">
        <v>907</v>
      </c>
      <c r="P262" s="7">
        <v>907</v>
      </c>
      <c r="Q262" s="7">
        <v>906</v>
      </c>
      <c r="R262" s="7">
        <v>904</v>
      </c>
      <c r="S262" s="7">
        <v>902</v>
      </c>
      <c r="T262" s="7">
        <v>899</v>
      </c>
      <c r="U262" s="7">
        <v>907</v>
      </c>
      <c r="V262" s="7">
        <v>912</v>
      </c>
      <c r="W262" s="7">
        <v>911</v>
      </c>
      <c r="X262" s="7">
        <v>910</v>
      </c>
      <c r="Y262" s="7">
        <v>915</v>
      </c>
      <c r="Z262" s="7">
        <v>963</v>
      </c>
    </row>
    <row r="263" spans="1:26">
      <c r="A263" s="23">
        <v>815</v>
      </c>
      <c r="B263" s="18" t="s">
        <v>128</v>
      </c>
      <c r="C263" s="7">
        <v>167</v>
      </c>
      <c r="D263" s="7">
        <v>168</v>
      </c>
      <c r="E263" s="7">
        <v>168</v>
      </c>
      <c r="F263" s="7">
        <v>168</v>
      </c>
      <c r="G263" s="7">
        <v>167</v>
      </c>
      <c r="H263" s="7">
        <v>168</v>
      </c>
      <c r="I263" s="7">
        <v>169</v>
      </c>
      <c r="J263" s="7">
        <v>169</v>
      </c>
      <c r="K263" s="7">
        <v>169</v>
      </c>
      <c r="L263" s="7">
        <v>167</v>
      </c>
      <c r="M263" s="7">
        <v>167</v>
      </c>
      <c r="N263" s="7">
        <v>168</v>
      </c>
      <c r="O263" s="7">
        <v>167</v>
      </c>
      <c r="P263" s="7">
        <v>166</v>
      </c>
      <c r="Q263" s="7">
        <v>167</v>
      </c>
      <c r="R263" s="7">
        <v>167</v>
      </c>
      <c r="S263" s="7">
        <v>169</v>
      </c>
      <c r="T263" s="7">
        <v>170</v>
      </c>
      <c r="U263" s="7">
        <v>171</v>
      </c>
      <c r="V263" s="7">
        <v>172</v>
      </c>
      <c r="W263" s="7">
        <v>173</v>
      </c>
      <c r="X263" s="7">
        <v>174</v>
      </c>
      <c r="Y263" s="7">
        <v>175</v>
      </c>
      <c r="Z263" s="7">
        <v>172</v>
      </c>
    </row>
    <row r="264" spans="1:26">
      <c r="A264" s="23">
        <v>816</v>
      </c>
      <c r="B264" s="18" t="s">
        <v>119</v>
      </c>
      <c r="C264" s="7">
        <v>16</v>
      </c>
      <c r="D264" s="7">
        <v>16</v>
      </c>
      <c r="E264" s="7">
        <v>16</v>
      </c>
      <c r="F264" s="7">
        <v>16</v>
      </c>
      <c r="G264" s="7">
        <v>16</v>
      </c>
      <c r="H264" s="7">
        <v>16</v>
      </c>
      <c r="I264" s="7">
        <v>16</v>
      </c>
      <c r="J264" s="7">
        <v>16</v>
      </c>
      <c r="K264" s="7">
        <v>16</v>
      </c>
      <c r="L264" s="7">
        <v>16</v>
      </c>
      <c r="M264" s="7">
        <v>16</v>
      </c>
      <c r="N264" s="7">
        <v>16</v>
      </c>
      <c r="O264" s="7">
        <v>16</v>
      </c>
      <c r="P264" s="7">
        <v>16</v>
      </c>
      <c r="Q264" s="7">
        <v>16</v>
      </c>
      <c r="R264" s="7">
        <v>16</v>
      </c>
      <c r="S264" s="7">
        <v>16</v>
      </c>
      <c r="T264" s="7">
        <v>16</v>
      </c>
      <c r="U264" s="7">
        <v>16</v>
      </c>
      <c r="V264" s="7">
        <v>16</v>
      </c>
      <c r="W264" s="7">
        <v>16</v>
      </c>
      <c r="X264" s="7">
        <v>16</v>
      </c>
      <c r="Y264" s="7">
        <v>16</v>
      </c>
      <c r="Z264" s="7">
        <v>15</v>
      </c>
    </row>
    <row r="265" spans="1:26">
      <c r="A265" s="23">
        <v>817</v>
      </c>
      <c r="B265" s="18" t="s">
        <v>148</v>
      </c>
      <c r="C265" s="7">
        <v>26</v>
      </c>
      <c r="D265" s="7">
        <v>26</v>
      </c>
      <c r="E265" s="7">
        <v>26</v>
      </c>
      <c r="F265" s="7">
        <v>26</v>
      </c>
      <c r="G265" s="7">
        <v>26</v>
      </c>
      <c r="H265" s="7">
        <v>26</v>
      </c>
      <c r="I265" s="7">
        <v>26</v>
      </c>
      <c r="J265" s="7">
        <v>26</v>
      </c>
      <c r="K265" s="7">
        <v>26</v>
      </c>
      <c r="L265" s="7">
        <v>26</v>
      </c>
      <c r="M265" s="7">
        <v>26</v>
      </c>
      <c r="N265" s="7">
        <v>26</v>
      </c>
      <c r="O265" s="7">
        <v>26</v>
      </c>
      <c r="P265" s="7">
        <v>26</v>
      </c>
      <c r="Q265" s="7">
        <v>26</v>
      </c>
      <c r="R265" s="7">
        <v>26</v>
      </c>
      <c r="S265" s="7">
        <v>26</v>
      </c>
      <c r="T265" s="7">
        <v>26</v>
      </c>
      <c r="U265" s="7">
        <v>26</v>
      </c>
      <c r="V265" s="7">
        <v>26</v>
      </c>
      <c r="W265" s="7">
        <v>26</v>
      </c>
      <c r="X265" s="7">
        <v>26</v>
      </c>
      <c r="Y265" s="7">
        <v>26</v>
      </c>
      <c r="Z265" s="7">
        <v>22</v>
      </c>
    </row>
    <row r="266" spans="1:26">
      <c r="A266" s="23">
        <v>901</v>
      </c>
      <c r="B266" s="18" t="s">
        <v>117</v>
      </c>
      <c r="C266" s="7">
        <v>40</v>
      </c>
      <c r="D266" s="7">
        <v>42</v>
      </c>
      <c r="E266" s="7">
        <v>42</v>
      </c>
      <c r="F266" s="7">
        <v>42</v>
      </c>
      <c r="G266" s="7">
        <v>42</v>
      </c>
      <c r="H266" s="7">
        <v>42</v>
      </c>
      <c r="I266" s="7">
        <v>42</v>
      </c>
      <c r="J266" s="7">
        <v>43</v>
      </c>
      <c r="K266" s="7">
        <v>43</v>
      </c>
      <c r="L266" s="7">
        <v>43</v>
      </c>
      <c r="M266" s="7">
        <v>43</v>
      </c>
      <c r="N266" s="7">
        <v>43</v>
      </c>
      <c r="O266" s="7">
        <v>43</v>
      </c>
      <c r="P266" s="7">
        <v>43</v>
      </c>
      <c r="Q266" s="7">
        <v>43</v>
      </c>
      <c r="R266" s="7">
        <v>43</v>
      </c>
      <c r="S266" s="7">
        <v>43</v>
      </c>
      <c r="T266" s="7">
        <v>45</v>
      </c>
      <c r="U266" s="7">
        <v>45</v>
      </c>
      <c r="V266" s="7">
        <v>44</v>
      </c>
      <c r="W266" s="7">
        <v>44</v>
      </c>
      <c r="X266" s="7">
        <v>44</v>
      </c>
      <c r="Y266" s="7">
        <v>45</v>
      </c>
      <c r="Z266" s="7">
        <v>50</v>
      </c>
    </row>
    <row r="267" spans="1:26">
      <c r="A267" s="23">
        <v>902</v>
      </c>
      <c r="B267" s="18" t="s">
        <v>149</v>
      </c>
      <c r="C267" s="7">
        <v>70</v>
      </c>
      <c r="D267" s="7">
        <v>70</v>
      </c>
      <c r="E267" s="7">
        <v>70</v>
      </c>
      <c r="F267" s="7">
        <v>70</v>
      </c>
      <c r="G267" s="7">
        <v>71</v>
      </c>
      <c r="H267" s="7">
        <v>72</v>
      </c>
      <c r="I267" s="7">
        <v>72</v>
      </c>
      <c r="J267" s="7">
        <v>74</v>
      </c>
      <c r="K267" s="7">
        <v>75</v>
      </c>
      <c r="L267" s="7">
        <v>75</v>
      </c>
      <c r="M267" s="7">
        <v>74</v>
      </c>
      <c r="N267" s="7">
        <v>74</v>
      </c>
      <c r="O267" s="7">
        <v>74</v>
      </c>
      <c r="P267" s="7">
        <v>74</v>
      </c>
      <c r="Q267" s="7">
        <v>74</v>
      </c>
      <c r="R267" s="7">
        <v>74</v>
      </c>
      <c r="S267" s="7">
        <v>74</v>
      </c>
      <c r="T267" s="7">
        <v>74</v>
      </c>
      <c r="U267" s="7">
        <v>73</v>
      </c>
      <c r="V267" s="7">
        <v>72</v>
      </c>
      <c r="W267" s="7">
        <v>72</v>
      </c>
      <c r="X267" s="7">
        <v>72</v>
      </c>
      <c r="Y267" s="7">
        <v>72</v>
      </c>
      <c r="Z267" s="7">
        <v>85</v>
      </c>
    </row>
    <row r="268" spans="1:26">
      <c r="A268" s="23">
        <v>903</v>
      </c>
      <c r="B268" s="18" t="s">
        <v>139</v>
      </c>
      <c r="C268" s="7">
        <v>18</v>
      </c>
      <c r="D268" s="7">
        <v>19</v>
      </c>
      <c r="E268" s="7">
        <v>19</v>
      </c>
      <c r="F268" s="7">
        <v>19</v>
      </c>
      <c r="G268" s="7">
        <v>19</v>
      </c>
      <c r="H268" s="7">
        <v>19</v>
      </c>
      <c r="I268" s="7">
        <v>19</v>
      </c>
      <c r="J268" s="7">
        <v>19</v>
      </c>
      <c r="K268" s="7">
        <v>19</v>
      </c>
      <c r="L268" s="7">
        <v>19</v>
      </c>
      <c r="M268" s="7">
        <v>19</v>
      </c>
      <c r="N268" s="7">
        <v>19</v>
      </c>
      <c r="O268" s="7">
        <v>19</v>
      </c>
      <c r="P268" s="7">
        <v>19</v>
      </c>
      <c r="Q268" s="7">
        <v>19</v>
      </c>
      <c r="R268" s="7">
        <v>19</v>
      </c>
      <c r="S268" s="7">
        <v>19</v>
      </c>
      <c r="T268" s="7">
        <v>19</v>
      </c>
      <c r="U268" s="7">
        <v>19</v>
      </c>
      <c r="V268" s="7">
        <v>19</v>
      </c>
      <c r="W268" s="7">
        <v>19</v>
      </c>
      <c r="X268" s="7">
        <v>20</v>
      </c>
      <c r="Y268" s="7">
        <v>20</v>
      </c>
      <c r="Z268" s="7">
        <v>19</v>
      </c>
    </row>
    <row r="269" spans="1:26">
      <c r="A269" s="23">
        <v>904</v>
      </c>
      <c r="B269" s="18" t="s">
        <v>151</v>
      </c>
      <c r="C269" s="7">
        <v>108</v>
      </c>
      <c r="D269" s="7">
        <v>108</v>
      </c>
      <c r="E269" s="7">
        <v>108</v>
      </c>
      <c r="F269" s="7">
        <v>108</v>
      </c>
      <c r="G269" s="7">
        <v>108</v>
      </c>
      <c r="H269" s="7">
        <v>107</v>
      </c>
      <c r="I269" s="7">
        <v>107</v>
      </c>
      <c r="J269" s="7">
        <v>107</v>
      </c>
      <c r="K269" s="7">
        <v>107</v>
      </c>
      <c r="L269" s="7">
        <v>106</v>
      </c>
      <c r="M269" s="7">
        <v>105</v>
      </c>
      <c r="N269" s="7">
        <v>105</v>
      </c>
      <c r="O269" s="7">
        <v>106</v>
      </c>
      <c r="P269" s="7">
        <v>107</v>
      </c>
      <c r="Q269" s="7">
        <v>107</v>
      </c>
      <c r="R269" s="7">
        <v>107</v>
      </c>
      <c r="S269" s="7">
        <v>108</v>
      </c>
      <c r="T269" s="7">
        <v>108</v>
      </c>
      <c r="U269" s="7">
        <v>107</v>
      </c>
      <c r="V269" s="7">
        <v>106</v>
      </c>
      <c r="W269" s="7">
        <v>107</v>
      </c>
      <c r="X269" s="7">
        <v>106</v>
      </c>
      <c r="Y269" s="7">
        <v>106</v>
      </c>
      <c r="Z269" s="7">
        <v>115</v>
      </c>
    </row>
    <row r="270" spans="1:26">
      <c r="A270" s="23">
        <v>905</v>
      </c>
      <c r="B270" s="18" t="s">
        <v>123</v>
      </c>
      <c r="C270" s="7">
        <v>835</v>
      </c>
      <c r="D270" s="7">
        <v>862</v>
      </c>
      <c r="E270" s="7">
        <v>868</v>
      </c>
      <c r="F270" s="7">
        <v>869</v>
      </c>
      <c r="G270" s="7">
        <v>873</v>
      </c>
      <c r="H270" s="7">
        <v>881</v>
      </c>
      <c r="I270" s="7">
        <v>876</v>
      </c>
      <c r="J270" s="7">
        <v>869</v>
      </c>
      <c r="K270" s="7">
        <v>894</v>
      </c>
      <c r="L270" s="7">
        <v>848</v>
      </c>
      <c r="M270" s="7">
        <v>859</v>
      </c>
      <c r="N270" s="7">
        <v>868</v>
      </c>
      <c r="O270" s="7">
        <v>836</v>
      </c>
      <c r="P270" s="7">
        <v>857</v>
      </c>
      <c r="Q270" s="7">
        <v>864</v>
      </c>
      <c r="R270" s="7">
        <v>868</v>
      </c>
      <c r="S270" s="7">
        <v>871</v>
      </c>
      <c r="T270" s="7">
        <v>874</v>
      </c>
      <c r="U270" s="7">
        <v>914</v>
      </c>
      <c r="V270" s="7">
        <v>915</v>
      </c>
      <c r="W270" s="7">
        <v>940</v>
      </c>
      <c r="X270" s="7">
        <v>882</v>
      </c>
      <c r="Y270" s="7">
        <v>911</v>
      </c>
      <c r="Z270" s="7">
        <v>414</v>
      </c>
    </row>
    <row r="271" spans="1:26">
      <c r="A271" s="23">
        <v>906</v>
      </c>
      <c r="B271" s="18" t="s">
        <v>136</v>
      </c>
      <c r="C271" s="7">
        <v>16</v>
      </c>
      <c r="D271" s="7">
        <v>16</v>
      </c>
      <c r="E271" s="7">
        <v>16</v>
      </c>
      <c r="F271" s="7">
        <v>16</v>
      </c>
      <c r="G271" s="7">
        <v>16</v>
      </c>
      <c r="H271" s="7">
        <v>16</v>
      </c>
      <c r="I271" s="7">
        <v>16</v>
      </c>
      <c r="J271" s="7">
        <v>14</v>
      </c>
      <c r="K271" s="7">
        <v>14</v>
      </c>
      <c r="L271" s="7">
        <v>14</v>
      </c>
      <c r="M271" s="7">
        <v>14</v>
      </c>
      <c r="N271" s="7">
        <v>14</v>
      </c>
      <c r="O271" s="7">
        <v>14</v>
      </c>
      <c r="P271" s="7">
        <v>14</v>
      </c>
      <c r="Q271" s="7">
        <v>14</v>
      </c>
      <c r="R271" s="7">
        <v>14</v>
      </c>
      <c r="S271" s="7">
        <v>14</v>
      </c>
      <c r="T271" s="7">
        <v>14</v>
      </c>
      <c r="U271" s="7">
        <v>14</v>
      </c>
      <c r="V271" s="7">
        <v>14</v>
      </c>
      <c r="W271" s="7">
        <v>14</v>
      </c>
      <c r="X271" s="7">
        <v>14</v>
      </c>
      <c r="Y271" s="7">
        <v>14</v>
      </c>
      <c r="Z271" s="7">
        <v>18</v>
      </c>
    </row>
    <row r="272" spans="1:26">
      <c r="A272" s="23">
        <v>1002</v>
      </c>
      <c r="B272" s="18" t="s">
        <v>137</v>
      </c>
      <c r="C272" s="7">
        <v>211</v>
      </c>
      <c r="D272" s="7">
        <v>213</v>
      </c>
      <c r="E272" s="7">
        <v>214</v>
      </c>
      <c r="F272" s="7">
        <v>216</v>
      </c>
      <c r="G272" s="7">
        <v>216</v>
      </c>
      <c r="H272" s="7">
        <v>217</v>
      </c>
      <c r="I272" s="7">
        <v>219</v>
      </c>
      <c r="J272" s="7">
        <v>220</v>
      </c>
      <c r="K272" s="7">
        <v>222</v>
      </c>
      <c r="L272" s="7">
        <v>221</v>
      </c>
      <c r="M272" s="7">
        <v>222</v>
      </c>
      <c r="N272" s="7">
        <v>223</v>
      </c>
      <c r="O272" s="7">
        <v>223</v>
      </c>
      <c r="P272" s="7">
        <v>225</v>
      </c>
      <c r="Q272" s="7">
        <v>226</v>
      </c>
      <c r="R272" s="7">
        <v>225</v>
      </c>
      <c r="S272" s="7">
        <v>225</v>
      </c>
      <c r="T272" s="7">
        <v>225</v>
      </c>
      <c r="U272" s="7">
        <v>225</v>
      </c>
      <c r="V272" s="7">
        <v>227</v>
      </c>
      <c r="W272" s="7">
        <v>230</v>
      </c>
      <c r="X272" s="7">
        <v>229</v>
      </c>
      <c r="Y272" s="7">
        <v>228</v>
      </c>
      <c r="Z272" s="7">
        <v>235</v>
      </c>
    </row>
    <row r="273" spans="1:26">
      <c r="A273" s="23">
        <v>1003</v>
      </c>
      <c r="B273" s="18" t="s">
        <v>150</v>
      </c>
      <c r="C273" s="7">
        <v>344</v>
      </c>
      <c r="D273" s="7">
        <v>343</v>
      </c>
      <c r="E273" s="7">
        <v>342</v>
      </c>
      <c r="F273" s="7">
        <v>341</v>
      </c>
      <c r="G273" s="7">
        <v>337</v>
      </c>
      <c r="H273" s="7">
        <v>333</v>
      </c>
      <c r="I273" s="7">
        <v>335</v>
      </c>
      <c r="J273" s="7">
        <v>332</v>
      </c>
      <c r="K273" s="7">
        <v>332</v>
      </c>
      <c r="L273" s="7">
        <v>334</v>
      </c>
      <c r="M273" s="7">
        <v>334</v>
      </c>
      <c r="N273" s="7">
        <v>333</v>
      </c>
      <c r="O273" s="7">
        <v>332</v>
      </c>
      <c r="P273" s="7">
        <v>334</v>
      </c>
      <c r="Q273" s="7">
        <v>336</v>
      </c>
      <c r="R273" s="7">
        <v>335</v>
      </c>
      <c r="S273" s="7">
        <v>332</v>
      </c>
      <c r="T273" s="7">
        <v>335</v>
      </c>
      <c r="U273" s="7">
        <v>336</v>
      </c>
      <c r="V273" s="7">
        <v>336</v>
      </c>
      <c r="W273" s="7">
        <v>337</v>
      </c>
      <c r="X273" s="7">
        <v>339</v>
      </c>
      <c r="Y273" s="7">
        <v>338</v>
      </c>
      <c r="Z273" s="7">
        <v>341</v>
      </c>
    </row>
    <row r="274" spans="1:26">
      <c r="A274" s="23">
        <v>1004</v>
      </c>
      <c r="B274" s="18" t="s">
        <v>121</v>
      </c>
      <c r="C274" s="7">
        <v>25</v>
      </c>
      <c r="D274" s="7">
        <v>26</v>
      </c>
      <c r="E274" s="7">
        <v>28</v>
      </c>
      <c r="F274" s="7">
        <v>28</v>
      </c>
      <c r="G274" s="7">
        <v>28</v>
      </c>
      <c r="H274" s="7">
        <v>28</v>
      </c>
      <c r="I274" s="7">
        <v>28</v>
      </c>
      <c r="J274" s="7">
        <v>28</v>
      </c>
      <c r="K274" s="7">
        <v>28</v>
      </c>
      <c r="L274" s="7">
        <v>28</v>
      </c>
      <c r="M274" s="7">
        <v>28</v>
      </c>
      <c r="N274" s="7">
        <v>25</v>
      </c>
      <c r="O274" s="7">
        <v>25</v>
      </c>
      <c r="P274" s="7">
        <v>27</v>
      </c>
      <c r="Q274" s="7">
        <v>27</v>
      </c>
      <c r="R274" s="7">
        <v>27</v>
      </c>
      <c r="S274" s="7">
        <v>27</v>
      </c>
      <c r="T274" s="7">
        <v>27</v>
      </c>
      <c r="U274" s="7">
        <v>27</v>
      </c>
      <c r="V274" s="7">
        <v>27</v>
      </c>
      <c r="W274" s="7">
        <v>27</v>
      </c>
      <c r="X274" s="7">
        <v>27</v>
      </c>
      <c r="Y274" s="7">
        <v>27</v>
      </c>
      <c r="Z274" s="7">
        <v>28</v>
      </c>
    </row>
    <row r="275" spans="1:26">
      <c r="A275" s="23">
        <v>1005</v>
      </c>
      <c r="B275" s="18" t="s">
        <v>132</v>
      </c>
      <c r="C275" s="7">
        <v>10</v>
      </c>
      <c r="D275" s="7">
        <v>10</v>
      </c>
      <c r="E275" s="7">
        <v>10</v>
      </c>
      <c r="F275" s="7">
        <v>10</v>
      </c>
      <c r="G275" s="7">
        <v>10</v>
      </c>
      <c r="H275" s="7">
        <v>10</v>
      </c>
      <c r="I275" s="7">
        <v>10</v>
      </c>
      <c r="J275" s="7">
        <v>10</v>
      </c>
      <c r="K275" s="7">
        <v>10</v>
      </c>
      <c r="L275" s="7">
        <v>9</v>
      </c>
      <c r="M275" s="7">
        <v>9</v>
      </c>
      <c r="N275" s="7">
        <v>9</v>
      </c>
      <c r="O275" s="7">
        <v>9</v>
      </c>
      <c r="P275" s="7">
        <v>9</v>
      </c>
      <c r="Q275" s="7">
        <v>9</v>
      </c>
      <c r="R275" s="7">
        <v>8</v>
      </c>
      <c r="S275" s="7">
        <v>8</v>
      </c>
      <c r="T275" s="7">
        <v>8</v>
      </c>
      <c r="U275" s="7">
        <v>8</v>
      </c>
      <c r="V275" s="7">
        <v>8</v>
      </c>
      <c r="W275" s="7">
        <v>8</v>
      </c>
      <c r="X275" s="7">
        <v>8</v>
      </c>
      <c r="Y275" s="7">
        <v>9</v>
      </c>
      <c r="Z275" s="7">
        <v>8</v>
      </c>
    </row>
    <row r="276" spans="1:26">
      <c r="A276" s="22">
        <v>101</v>
      </c>
      <c r="B276" s="17" t="s">
        <v>44</v>
      </c>
      <c r="C276" s="1">
        <v>1009</v>
      </c>
      <c r="D276" s="1">
        <v>1016</v>
      </c>
      <c r="E276" s="1">
        <v>1015</v>
      </c>
      <c r="F276" s="1">
        <v>1019</v>
      </c>
      <c r="G276" s="1">
        <v>1016</v>
      </c>
      <c r="H276" s="1">
        <v>1015</v>
      </c>
      <c r="I276" s="1">
        <v>1012</v>
      </c>
      <c r="J276" s="1">
        <v>1012</v>
      </c>
      <c r="K276" s="1">
        <v>1019</v>
      </c>
      <c r="L276" s="1">
        <v>1019</v>
      </c>
      <c r="M276" s="1">
        <v>1020</v>
      </c>
      <c r="N276" s="1">
        <v>1016</v>
      </c>
      <c r="O276" s="1">
        <v>1018</v>
      </c>
      <c r="P276" s="1">
        <v>1017</v>
      </c>
      <c r="Q276" s="1">
        <v>1020</v>
      </c>
      <c r="R276" s="1">
        <v>1016</v>
      </c>
      <c r="S276" s="1">
        <v>1012</v>
      </c>
      <c r="T276" s="1">
        <v>1009</v>
      </c>
      <c r="U276" s="1">
        <v>1009</v>
      </c>
      <c r="V276" s="1">
        <v>1011</v>
      </c>
      <c r="W276" s="1">
        <v>1013</v>
      </c>
      <c r="X276" s="1">
        <v>1014</v>
      </c>
      <c r="Y276" s="1">
        <v>1015</v>
      </c>
      <c r="Z276" s="1">
        <v>1982</v>
      </c>
    </row>
    <row r="277" spans="1:26">
      <c r="A277" s="23">
        <v>102</v>
      </c>
      <c r="B277" s="18" t="s">
        <v>35</v>
      </c>
      <c r="C277" s="3">
        <v>88</v>
      </c>
      <c r="D277" s="3">
        <v>88</v>
      </c>
      <c r="E277" s="3">
        <v>87</v>
      </c>
      <c r="F277" s="3">
        <v>88</v>
      </c>
      <c r="G277" s="3">
        <v>87</v>
      </c>
      <c r="H277" s="3">
        <v>85</v>
      </c>
      <c r="I277" s="3">
        <v>85</v>
      </c>
      <c r="J277" s="3">
        <v>83</v>
      </c>
      <c r="K277" s="3">
        <v>82</v>
      </c>
      <c r="L277" s="3">
        <v>82</v>
      </c>
      <c r="M277" s="3">
        <v>82</v>
      </c>
      <c r="N277" s="3">
        <v>82</v>
      </c>
      <c r="O277" s="3">
        <v>82</v>
      </c>
      <c r="P277" s="3">
        <v>79</v>
      </c>
      <c r="Q277" s="3">
        <v>79</v>
      </c>
      <c r="R277" s="3">
        <v>79</v>
      </c>
      <c r="S277" s="3">
        <v>78</v>
      </c>
      <c r="T277" s="3">
        <v>78</v>
      </c>
      <c r="U277" s="3">
        <v>79</v>
      </c>
      <c r="V277" s="3">
        <v>79</v>
      </c>
      <c r="W277" s="3">
        <v>78</v>
      </c>
      <c r="X277" s="3">
        <v>78</v>
      </c>
      <c r="Y277" s="3">
        <v>78</v>
      </c>
      <c r="Z277" s="3">
        <v>159</v>
      </c>
    </row>
    <row r="278" spans="1:26">
      <c r="A278" s="23">
        <v>103</v>
      </c>
      <c r="B278" s="18" t="s">
        <v>58</v>
      </c>
      <c r="C278" s="3">
        <v>3</v>
      </c>
      <c r="D278" s="3">
        <v>3</v>
      </c>
      <c r="E278" s="3">
        <v>4</v>
      </c>
      <c r="F278" s="3">
        <v>4</v>
      </c>
      <c r="G278" s="3">
        <v>4</v>
      </c>
      <c r="H278" s="3">
        <v>4</v>
      </c>
      <c r="I278" s="3">
        <v>4</v>
      </c>
      <c r="J278" s="3">
        <v>4</v>
      </c>
      <c r="K278" s="3">
        <v>4</v>
      </c>
      <c r="L278" s="3">
        <v>4</v>
      </c>
      <c r="M278" s="3">
        <v>4</v>
      </c>
      <c r="N278" s="3">
        <v>4</v>
      </c>
      <c r="O278" s="3">
        <v>4</v>
      </c>
      <c r="P278" s="3">
        <v>4</v>
      </c>
      <c r="Q278" s="3">
        <v>4</v>
      </c>
      <c r="R278" s="3">
        <v>4</v>
      </c>
      <c r="S278" s="3">
        <v>4</v>
      </c>
      <c r="T278" s="3">
        <v>4</v>
      </c>
      <c r="U278" s="3">
        <v>4</v>
      </c>
      <c r="V278" s="3">
        <v>4</v>
      </c>
      <c r="W278" s="3">
        <v>4</v>
      </c>
      <c r="X278" s="3">
        <v>4</v>
      </c>
      <c r="Y278" s="3">
        <v>4</v>
      </c>
      <c r="Z278" s="3">
        <v>7</v>
      </c>
    </row>
    <row r="279" spans="1:26">
      <c r="A279" s="23">
        <v>201</v>
      </c>
      <c r="B279" s="18" t="s">
        <v>23</v>
      </c>
      <c r="C279" s="3">
        <v>8</v>
      </c>
      <c r="D279" s="3">
        <v>8</v>
      </c>
      <c r="E279" s="3">
        <v>8</v>
      </c>
      <c r="F279" s="3">
        <v>8</v>
      </c>
      <c r="G279" s="3">
        <v>8</v>
      </c>
      <c r="H279" s="3">
        <v>8</v>
      </c>
      <c r="I279" s="3">
        <v>9</v>
      </c>
      <c r="J279" s="3">
        <v>8</v>
      </c>
      <c r="K279" s="3">
        <v>8</v>
      </c>
      <c r="L279" s="3">
        <v>8</v>
      </c>
      <c r="M279" s="3">
        <v>9</v>
      </c>
      <c r="N279" s="3">
        <v>9</v>
      </c>
      <c r="O279" s="3">
        <v>9</v>
      </c>
      <c r="P279" s="3">
        <v>9</v>
      </c>
      <c r="Q279" s="3">
        <v>9</v>
      </c>
      <c r="R279" s="3">
        <v>9</v>
      </c>
      <c r="S279" s="3">
        <v>10</v>
      </c>
      <c r="T279" s="3">
        <v>10</v>
      </c>
      <c r="U279" s="3">
        <v>11</v>
      </c>
      <c r="V279" s="3">
        <v>11</v>
      </c>
      <c r="W279" s="3">
        <v>12</v>
      </c>
      <c r="X279" s="3">
        <v>12</v>
      </c>
      <c r="Y279" s="3">
        <v>12</v>
      </c>
      <c r="Z279" s="3">
        <v>21</v>
      </c>
    </row>
    <row r="280" spans="1:26">
      <c r="A280" s="23">
        <v>202</v>
      </c>
      <c r="B280" s="18" t="s">
        <v>33</v>
      </c>
      <c r="C280" s="3">
        <v>25</v>
      </c>
      <c r="D280" s="3">
        <v>25</v>
      </c>
      <c r="E280" s="3">
        <v>25</v>
      </c>
      <c r="F280" s="3">
        <v>25</v>
      </c>
      <c r="G280" s="3">
        <v>25</v>
      </c>
      <c r="H280" s="3">
        <v>25</v>
      </c>
      <c r="I280" s="3">
        <v>26</v>
      </c>
      <c r="J280" s="3">
        <v>26</v>
      </c>
      <c r="K280" s="3">
        <v>27</v>
      </c>
      <c r="L280" s="3">
        <v>27</v>
      </c>
      <c r="M280" s="3">
        <v>27</v>
      </c>
      <c r="N280" s="3">
        <v>27</v>
      </c>
      <c r="O280" s="3">
        <v>27</v>
      </c>
      <c r="P280" s="3">
        <v>27</v>
      </c>
      <c r="Q280" s="3">
        <v>27</v>
      </c>
      <c r="R280" s="3">
        <v>27</v>
      </c>
      <c r="S280" s="3">
        <v>27</v>
      </c>
      <c r="T280" s="3">
        <v>27</v>
      </c>
      <c r="U280" s="3">
        <v>27</v>
      </c>
      <c r="V280" s="3">
        <v>26</v>
      </c>
      <c r="W280" s="3">
        <v>26</v>
      </c>
      <c r="X280" s="3">
        <v>26</v>
      </c>
      <c r="Y280" s="3">
        <v>26</v>
      </c>
      <c r="Z280" s="3">
        <v>47</v>
      </c>
    </row>
    <row r="281" spans="1:26">
      <c r="A281" s="23">
        <v>203</v>
      </c>
      <c r="B281" s="18" t="s">
        <v>30</v>
      </c>
      <c r="C281" s="3">
        <v>29</v>
      </c>
      <c r="D281" s="3">
        <v>29</v>
      </c>
      <c r="E281" s="3">
        <v>29</v>
      </c>
      <c r="F281" s="3">
        <v>29</v>
      </c>
      <c r="G281" s="3">
        <v>29</v>
      </c>
      <c r="H281" s="3">
        <v>29</v>
      </c>
      <c r="I281" s="3">
        <v>29</v>
      </c>
      <c r="J281" s="3">
        <v>29</v>
      </c>
      <c r="K281" s="3">
        <v>29</v>
      </c>
      <c r="L281" s="3">
        <v>29</v>
      </c>
      <c r="M281" s="3">
        <v>29</v>
      </c>
      <c r="N281" s="3">
        <v>29</v>
      </c>
      <c r="O281" s="3">
        <v>29</v>
      </c>
      <c r="P281" s="3">
        <v>29</v>
      </c>
      <c r="Q281" s="3">
        <v>29</v>
      </c>
      <c r="R281" s="3">
        <v>29</v>
      </c>
      <c r="S281" s="3">
        <v>30</v>
      </c>
      <c r="T281" s="3">
        <v>29</v>
      </c>
      <c r="U281" s="3">
        <v>29</v>
      </c>
      <c r="V281" s="3">
        <v>29</v>
      </c>
      <c r="W281" s="3">
        <v>29</v>
      </c>
      <c r="X281" s="3">
        <v>29</v>
      </c>
      <c r="Y281" s="3">
        <v>29</v>
      </c>
      <c r="Z281" s="3">
        <v>66</v>
      </c>
    </row>
    <row r="282" spans="1:26">
      <c r="A282" s="23">
        <v>204</v>
      </c>
      <c r="B282" s="18" t="s">
        <v>20</v>
      </c>
      <c r="C282" s="3">
        <v>14</v>
      </c>
      <c r="D282" s="3">
        <v>14</v>
      </c>
      <c r="E282" s="3">
        <v>14</v>
      </c>
      <c r="F282" s="3">
        <v>14</v>
      </c>
      <c r="G282" s="3">
        <v>14</v>
      </c>
      <c r="H282" s="3">
        <v>14</v>
      </c>
      <c r="I282" s="3">
        <v>14</v>
      </c>
      <c r="J282" s="3">
        <v>14</v>
      </c>
      <c r="K282" s="3">
        <v>14</v>
      </c>
      <c r="L282" s="3">
        <v>14</v>
      </c>
      <c r="M282" s="3">
        <v>14</v>
      </c>
      <c r="N282" s="3">
        <v>14</v>
      </c>
      <c r="O282" s="3">
        <v>14</v>
      </c>
      <c r="P282" s="3">
        <v>14</v>
      </c>
      <c r="Q282" s="3">
        <v>14</v>
      </c>
      <c r="R282" s="3">
        <v>14</v>
      </c>
      <c r="S282" s="3">
        <v>14</v>
      </c>
      <c r="T282" s="3">
        <v>14</v>
      </c>
      <c r="U282" s="3">
        <v>14</v>
      </c>
      <c r="V282" s="3">
        <v>14</v>
      </c>
      <c r="W282" s="3">
        <v>14</v>
      </c>
      <c r="X282" s="3">
        <v>14</v>
      </c>
      <c r="Y282" s="3">
        <v>14</v>
      </c>
      <c r="Z282" s="3">
        <v>21</v>
      </c>
    </row>
    <row r="283" spans="1:26">
      <c r="A283" s="23">
        <v>205</v>
      </c>
      <c r="B283" s="18" t="s">
        <v>25</v>
      </c>
      <c r="C283" s="3">
        <v>9</v>
      </c>
      <c r="D283" s="3">
        <v>9</v>
      </c>
      <c r="E283" s="3">
        <v>9</v>
      </c>
      <c r="F283" s="3">
        <v>9</v>
      </c>
      <c r="G283" s="3">
        <v>9</v>
      </c>
      <c r="H283" s="3">
        <v>9</v>
      </c>
      <c r="I283" s="3">
        <v>9</v>
      </c>
      <c r="J283" s="3">
        <v>8</v>
      </c>
      <c r="K283" s="3">
        <v>8</v>
      </c>
      <c r="L283" s="3">
        <v>8</v>
      </c>
      <c r="M283" s="3">
        <v>8</v>
      </c>
      <c r="N283" s="3">
        <v>8</v>
      </c>
      <c r="O283" s="3">
        <v>8</v>
      </c>
      <c r="P283" s="3">
        <v>8</v>
      </c>
      <c r="Q283" s="3">
        <v>8</v>
      </c>
      <c r="R283" s="3">
        <v>8</v>
      </c>
      <c r="S283" s="3">
        <v>8</v>
      </c>
      <c r="T283" s="3">
        <v>8</v>
      </c>
      <c r="U283" s="3">
        <v>8</v>
      </c>
      <c r="V283" s="3">
        <v>8</v>
      </c>
      <c r="W283" s="3">
        <v>8</v>
      </c>
      <c r="X283" s="3">
        <v>8</v>
      </c>
      <c r="Y283" s="3">
        <v>8</v>
      </c>
      <c r="Z283" s="3">
        <v>19</v>
      </c>
    </row>
    <row r="284" spans="1:26">
      <c r="A284" s="23">
        <v>206</v>
      </c>
      <c r="B284" s="18" t="s">
        <v>24</v>
      </c>
      <c r="C284" s="3">
        <v>77</v>
      </c>
      <c r="D284" s="3">
        <v>76</v>
      </c>
      <c r="E284" s="3">
        <v>77</v>
      </c>
      <c r="F284" s="3">
        <v>77</v>
      </c>
      <c r="G284" s="3">
        <v>77</v>
      </c>
      <c r="H284" s="3">
        <v>78</v>
      </c>
      <c r="I284" s="3">
        <v>78</v>
      </c>
      <c r="J284" s="3">
        <v>76</v>
      </c>
      <c r="K284" s="3">
        <v>77</v>
      </c>
      <c r="L284" s="3">
        <v>77</v>
      </c>
      <c r="M284" s="3">
        <v>77</v>
      </c>
      <c r="N284" s="3">
        <v>77</v>
      </c>
      <c r="O284" s="3">
        <v>77</v>
      </c>
      <c r="P284" s="3">
        <v>78</v>
      </c>
      <c r="Q284" s="3">
        <v>77</v>
      </c>
      <c r="R284" s="3">
        <v>77</v>
      </c>
      <c r="S284" s="3">
        <v>77</v>
      </c>
      <c r="T284" s="3">
        <v>79</v>
      </c>
      <c r="U284" s="3">
        <v>80</v>
      </c>
      <c r="V284" s="3">
        <v>80</v>
      </c>
      <c r="W284" s="3">
        <v>80</v>
      </c>
      <c r="X284" s="3">
        <v>81</v>
      </c>
      <c r="Y284" s="3">
        <v>83</v>
      </c>
      <c r="Z284" s="3">
        <v>149</v>
      </c>
    </row>
    <row r="285" spans="1:26">
      <c r="A285" s="23">
        <v>207</v>
      </c>
      <c r="B285" s="18" t="s">
        <v>39</v>
      </c>
      <c r="C285" s="3">
        <v>76</v>
      </c>
      <c r="D285" s="3">
        <v>76</v>
      </c>
      <c r="E285" s="3">
        <v>77</v>
      </c>
      <c r="F285" s="3">
        <v>77</v>
      </c>
      <c r="G285" s="3">
        <v>78</v>
      </c>
      <c r="H285" s="3">
        <v>78</v>
      </c>
      <c r="I285" s="3">
        <v>78</v>
      </c>
      <c r="J285" s="3">
        <v>78</v>
      </c>
      <c r="K285" s="3">
        <v>78</v>
      </c>
      <c r="L285" s="3">
        <v>78</v>
      </c>
      <c r="M285" s="3">
        <v>78</v>
      </c>
      <c r="N285" s="3">
        <v>78</v>
      </c>
      <c r="O285" s="3">
        <v>79</v>
      </c>
      <c r="P285" s="3">
        <v>79</v>
      </c>
      <c r="Q285" s="3">
        <v>79</v>
      </c>
      <c r="R285" s="3">
        <v>79</v>
      </c>
      <c r="S285" s="3">
        <v>79</v>
      </c>
      <c r="T285" s="3">
        <v>79</v>
      </c>
      <c r="U285" s="3">
        <v>78</v>
      </c>
      <c r="V285" s="3">
        <v>76</v>
      </c>
      <c r="W285" s="3">
        <v>76</v>
      </c>
      <c r="X285" s="3">
        <v>77</v>
      </c>
      <c r="Y285" s="3">
        <v>79</v>
      </c>
      <c r="Z285" s="3">
        <v>146</v>
      </c>
    </row>
    <row r="286" spans="1:26">
      <c r="A286" s="23">
        <v>208</v>
      </c>
      <c r="B286" s="18" t="s">
        <v>27</v>
      </c>
      <c r="C286" s="3">
        <v>165</v>
      </c>
      <c r="D286" s="3">
        <v>167</v>
      </c>
      <c r="E286" s="3">
        <v>167</v>
      </c>
      <c r="F286" s="3">
        <v>167</v>
      </c>
      <c r="G286" s="3">
        <v>168</v>
      </c>
      <c r="H286" s="3">
        <v>168</v>
      </c>
      <c r="I286" s="3">
        <v>168</v>
      </c>
      <c r="J286" s="3">
        <v>169</v>
      </c>
      <c r="K286" s="3">
        <v>170</v>
      </c>
      <c r="L286" s="3">
        <v>170</v>
      </c>
      <c r="M286" s="3">
        <v>169</v>
      </c>
      <c r="N286" s="3">
        <v>169</v>
      </c>
      <c r="O286" s="3">
        <v>168</v>
      </c>
      <c r="P286" s="3">
        <v>173</v>
      </c>
      <c r="Q286" s="3">
        <v>171</v>
      </c>
      <c r="R286" s="3">
        <v>173</v>
      </c>
      <c r="S286" s="3">
        <v>173</v>
      </c>
      <c r="T286" s="3">
        <v>173</v>
      </c>
      <c r="U286" s="3">
        <v>173</v>
      </c>
      <c r="V286" s="3">
        <v>173</v>
      </c>
      <c r="W286" s="3">
        <v>172</v>
      </c>
      <c r="X286" s="3">
        <v>172</v>
      </c>
      <c r="Y286" s="3">
        <v>174</v>
      </c>
      <c r="Z286" s="3">
        <v>310</v>
      </c>
    </row>
    <row r="287" spans="1:26">
      <c r="A287" s="23">
        <v>211</v>
      </c>
      <c r="B287" s="18" t="s">
        <v>34</v>
      </c>
      <c r="C287" s="3">
        <v>27</v>
      </c>
      <c r="D287" s="3">
        <v>27</v>
      </c>
      <c r="E287" s="3">
        <v>27</v>
      </c>
      <c r="F287" s="3">
        <v>27</v>
      </c>
      <c r="G287" s="3">
        <v>27</v>
      </c>
      <c r="H287" s="3">
        <v>27</v>
      </c>
      <c r="I287" s="3">
        <v>28</v>
      </c>
      <c r="J287" s="3">
        <v>28</v>
      </c>
      <c r="K287" s="3">
        <v>28</v>
      </c>
      <c r="L287" s="3">
        <v>28</v>
      </c>
      <c r="M287" s="3">
        <v>28</v>
      </c>
      <c r="N287" s="3">
        <v>28</v>
      </c>
      <c r="O287" s="3">
        <v>27</v>
      </c>
      <c r="P287" s="3">
        <v>27</v>
      </c>
      <c r="Q287" s="3">
        <v>27</v>
      </c>
      <c r="R287" s="3">
        <v>27</v>
      </c>
      <c r="S287" s="3">
        <v>27</v>
      </c>
      <c r="T287" s="3">
        <v>27</v>
      </c>
      <c r="U287" s="3">
        <v>27</v>
      </c>
      <c r="V287" s="3">
        <v>26</v>
      </c>
      <c r="W287" s="3">
        <v>26</v>
      </c>
      <c r="X287" s="3">
        <v>26</v>
      </c>
      <c r="Y287" s="3">
        <v>26</v>
      </c>
      <c r="Z287" s="3">
        <v>55</v>
      </c>
    </row>
    <row r="288" spans="1:26">
      <c r="A288" s="23">
        <v>212</v>
      </c>
      <c r="B288" s="18" t="s">
        <v>22</v>
      </c>
      <c r="C288" s="3">
        <v>1</v>
      </c>
      <c r="D288" s="3">
        <v>1</v>
      </c>
      <c r="E288" s="3">
        <v>1</v>
      </c>
      <c r="F288" s="3">
        <v>1</v>
      </c>
      <c r="G288" s="3">
        <v>1</v>
      </c>
      <c r="H288" s="3">
        <v>1</v>
      </c>
      <c r="I288" s="3">
        <v>1</v>
      </c>
      <c r="J288" s="3">
        <v>1</v>
      </c>
      <c r="K288" s="3">
        <v>1</v>
      </c>
      <c r="L288" s="3">
        <v>1</v>
      </c>
      <c r="M288" s="3">
        <v>1</v>
      </c>
      <c r="N288" s="3">
        <v>1</v>
      </c>
      <c r="O288" s="3">
        <v>1</v>
      </c>
      <c r="P288" s="3">
        <v>1</v>
      </c>
      <c r="Q288" s="3">
        <v>1</v>
      </c>
      <c r="R288" s="3">
        <v>1</v>
      </c>
      <c r="S288" s="3">
        <v>1</v>
      </c>
      <c r="T288" s="3">
        <v>1</v>
      </c>
      <c r="U288" s="3">
        <v>1</v>
      </c>
      <c r="V288" s="3">
        <v>1</v>
      </c>
      <c r="W288" s="3">
        <v>1</v>
      </c>
      <c r="X288" s="3">
        <v>1</v>
      </c>
      <c r="Y288" s="3">
        <v>1</v>
      </c>
      <c r="Z288" s="3">
        <v>2</v>
      </c>
    </row>
    <row r="289" spans="1:26">
      <c r="A289" s="23">
        <v>213</v>
      </c>
      <c r="B289" s="18" t="s">
        <v>31</v>
      </c>
      <c r="C289" s="3">
        <v>15</v>
      </c>
      <c r="D289" s="3">
        <v>15</v>
      </c>
      <c r="E289" s="3">
        <v>14</v>
      </c>
      <c r="F289" s="3">
        <v>14</v>
      </c>
      <c r="G289" s="3">
        <v>14</v>
      </c>
      <c r="H289" s="3">
        <v>14</v>
      </c>
      <c r="I289" s="3">
        <v>14</v>
      </c>
      <c r="J289" s="3">
        <v>14</v>
      </c>
      <c r="K289" s="3">
        <v>14</v>
      </c>
      <c r="L289" s="3">
        <v>14</v>
      </c>
      <c r="M289" s="3">
        <v>14</v>
      </c>
      <c r="N289" s="3">
        <v>14</v>
      </c>
      <c r="O289" s="3">
        <v>14</v>
      </c>
      <c r="P289" s="3">
        <v>14</v>
      </c>
      <c r="Q289" s="3">
        <v>14</v>
      </c>
      <c r="R289" s="3">
        <v>14</v>
      </c>
      <c r="S289" s="3">
        <v>14</v>
      </c>
      <c r="T289" s="3">
        <v>14</v>
      </c>
      <c r="U289" s="3">
        <v>14</v>
      </c>
      <c r="V289" s="3">
        <v>14</v>
      </c>
      <c r="W289" s="3">
        <v>14</v>
      </c>
      <c r="X289" s="3">
        <v>14</v>
      </c>
      <c r="Y289" s="3">
        <v>14</v>
      </c>
      <c r="Z289" s="3">
        <v>29</v>
      </c>
    </row>
    <row r="290" spans="1:26">
      <c r="A290" s="23">
        <v>214</v>
      </c>
      <c r="B290" s="18" t="s">
        <v>42</v>
      </c>
      <c r="C290" s="3">
        <v>5</v>
      </c>
      <c r="D290" s="3">
        <v>5</v>
      </c>
      <c r="E290" s="3">
        <v>5</v>
      </c>
      <c r="F290" s="3">
        <v>5</v>
      </c>
      <c r="G290" s="3">
        <v>5</v>
      </c>
      <c r="H290" s="3">
        <v>5</v>
      </c>
      <c r="I290" s="3">
        <v>5</v>
      </c>
      <c r="J290" s="3">
        <v>5</v>
      </c>
      <c r="K290" s="3">
        <v>5</v>
      </c>
      <c r="L290" s="3">
        <v>5</v>
      </c>
      <c r="M290" s="3">
        <v>5</v>
      </c>
      <c r="N290" s="3">
        <v>5</v>
      </c>
      <c r="O290" s="3">
        <v>5</v>
      </c>
      <c r="P290" s="3">
        <v>5</v>
      </c>
      <c r="Q290" s="3">
        <v>5</v>
      </c>
      <c r="R290" s="3">
        <v>5</v>
      </c>
      <c r="S290" s="3">
        <v>5</v>
      </c>
      <c r="T290" s="3">
        <v>5</v>
      </c>
      <c r="U290" s="3">
        <v>5</v>
      </c>
      <c r="V290" s="3">
        <v>5</v>
      </c>
      <c r="W290" s="3">
        <v>5</v>
      </c>
      <c r="X290" s="3">
        <v>5</v>
      </c>
      <c r="Y290" s="3">
        <v>5</v>
      </c>
      <c r="Z290" s="3">
        <v>14</v>
      </c>
    </row>
    <row r="291" spans="1:26">
      <c r="A291" s="23">
        <v>215</v>
      </c>
      <c r="B291" s="18" t="s">
        <v>28</v>
      </c>
      <c r="C291" s="3">
        <v>53</v>
      </c>
      <c r="D291" s="3">
        <v>53</v>
      </c>
      <c r="E291" s="3">
        <v>54</v>
      </c>
      <c r="F291" s="3">
        <v>54</v>
      </c>
      <c r="G291" s="3">
        <v>54</v>
      </c>
      <c r="H291" s="3">
        <v>54</v>
      </c>
      <c r="I291" s="3">
        <v>54</v>
      </c>
      <c r="J291" s="3">
        <v>54</v>
      </c>
      <c r="K291" s="3">
        <v>54</v>
      </c>
      <c r="L291" s="3">
        <v>54</v>
      </c>
      <c r="M291" s="3">
        <v>54</v>
      </c>
      <c r="N291" s="3">
        <v>55</v>
      </c>
      <c r="O291" s="3">
        <v>55</v>
      </c>
      <c r="P291" s="3">
        <v>55</v>
      </c>
      <c r="Q291" s="3">
        <v>55</v>
      </c>
      <c r="R291" s="3">
        <v>55</v>
      </c>
      <c r="S291" s="3">
        <v>55</v>
      </c>
      <c r="T291" s="3">
        <v>55</v>
      </c>
      <c r="U291" s="3">
        <v>55</v>
      </c>
      <c r="V291" s="3">
        <v>55</v>
      </c>
      <c r="W291" s="3">
        <v>55</v>
      </c>
      <c r="X291" s="3">
        <v>55</v>
      </c>
      <c r="Y291" s="3">
        <v>55</v>
      </c>
      <c r="Z291" s="3">
        <v>111</v>
      </c>
    </row>
    <row r="292" spans="1:26">
      <c r="A292" s="23">
        <v>216</v>
      </c>
      <c r="B292" s="18" t="s">
        <v>45</v>
      </c>
      <c r="C292" s="3">
        <v>11</v>
      </c>
      <c r="D292" s="3">
        <v>11</v>
      </c>
      <c r="E292" s="3">
        <v>11</v>
      </c>
      <c r="F292" s="3">
        <v>11</v>
      </c>
      <c r="G292" s="3">
        <v>11</v>
      </c>
      <c r="H292" s="3">
        <v>11</v>
      </c>
      <c r="I292" s="3">
        <v>11</v>
      </c>
      <c r="J292" s="3">
        <v>11</v>
      </c>
      <c r="K292" s="3">
        <v>11</v>
      </c>
      <c r="L292" s="3">
        <v>11</v>
      </c>
      <c r="M292" s="3">
        <v>11</v>
      </c>
      <c r="N292" s="3">
        <v>11</v>
      </c>
      <c r="O292" s="3">
        <v>11</v>
      </c>
      <c r="P292" s="3">
        <v>11</v>
      </c>
      <c r="Q292" s="3">
        <v>11</v>
      </c>
      <c r="R292" s="3">
        <v>11</v>
      </c>
      <c r="S292" s="3">
        <v>11</v>
      </c>
      <c r="T292" s="3">
        <v>11</v>
      </c>
      <c r="U292" s="3">
        <v>11</v>
      </c>
      <c r="V292" s="3">
        <v>11</v>
      </c>
      <c r="W292" s="3">
        <v>11</v>
      </c>
      <c r="X292" s="3">
        <v>11</v>
      </c>
      <c r="Y292" s="3">
        <v>11</v>
      </c>
      <c r="Z292" s="3">
        <v>20</v>
      </c>
    </row>
    <row r="293" spans="1:26">
      <c r="A293" s="23">
        <v>217</v>
      </c>
      <c r="B293" s="18" t="s">
        <v>43</v>
      </c>
      <c r="C293" s="3">
        <v>27</v>
      </c>
      <c r="D293" s="3">
        <v>27</v>
      </c>
      <c r="E293" s="3">
        <v>27</v>
      </c>
      <c r="F293" s="3">
        <v>27</v>
      </c>
      <c r="G293" s="3">
        <v>27</v>
      </c>
      <c r="H293" s="3">
        <v>27</v>
      </c>
      <c r="I293" s="3">
        <v>26</v>
      </c>
      <c r="J293" s="3">
        <v>26</v>
      </c>
      <c r="K293" s="3">
        <v>26</v>
      </c>
      <c r="L293" s="3">
        <v>26</v>
      </c>
      <c r="M293" s="3">
        <v>26</v>
      </c>
      <c r="N293" s="3">
        <v>26</v>
      </c>
      <c r="O293" s="3">
        <v>26</v>
      </c>
      <c r="P293" s="3">
        <v>26</v>
      </c>
      <c r="Q293" s="3">
        <v>26</v>
      </c>
      <c r="R293" s="3">
        <v>26</v>
      </c>
      <c r="S293" s="3">
        <v>26</v>
      </c>
      <c r="T293" s="3">
        <v>26</v>
      </c>
      <c r="U293" s="3">
        <v>26</v>
      </c>
      <c r="V293" s="3">
        <v>26</v>
      </c>
      <c r="W293" s="3">
        <v>26</v>
      </c>
      <c r="X293" s="3">
        <v>26</v>
      </c>
      <c r="Y293" s="3">
        <v>26</v>
      </c>
      <c r="Z293" s="3">
        <v>57</v>
      </c>
    </row>
    <row r="294" spans="1:26">
      <c r="A294" s="23">
        <v>218</v>
      </c>
      <c r="B294" s="18" t="s">
        <v>29</v>
      </c>
      <c r="C294" s="3">
        <v>49</v>
      </c>
      <c r="D294" s="3">
        <v>49</v>
      </c>
      <c r="E294" s="3">
        <v>49</v>
      </c>
      <c r="F294" s="3">
        <v>49</v>
      </c>
      <c r="G294" s="3">
        <v>49</v>
      </c>
      <c r="H294" s="3">
        <v>51</v>
      </c>
      <c r="I294" s="3">
        <v>51</v>
      </c>
      <c r="J294" s="3">
        <v>51</v>
      </c>
      <c r="K294" s="3">
        <v>53</v>
      </c>
      <c r="L294" s="3">
        <v>53</v>
      </c>
      <c r="M294" s="3">
        <v>53</v>
      </c>
      <c r="N294" s="3">
        <v>53</v>
      </c>
      <c r="O294" s="3">
        <v>53</v>
      </c>
      <c r="P294" s="3">
        <v>51</v>
      </c>
      <c r="Q294" s="3">
        <v>52</v>
      </c>
      <c r="R294" s="3">
        <v>52</v>
      </c>
      <c r="S294" s="3">
        <v>52</v>
      </c>
      <c r="T294" s="3">
        <v>52</v>
      </c>
      <c r="U294" s="3">
        <v>52</v>
      </c>
      <c r="V294" s="3">
        <v>52</v>
      </c>
      <c r="W294" s="3">
        <v>53</v>
      </c>
      <c r="X294" s="3">
        <v>54</v>
      </c>
      <c r="Y294" s="3">
        <v>55</v>
      </c>
      <c r="Z294" s="3">
        <v>106</v>
      </c>
    </row>
    <row r="295" spans="1:26">
      <c r="A295" s="23">
        <v>219</v>
      </c>
      <c r="B295" s="18" t="s">
        <v>32</v>
      </c>
      <c r="C295" s="3">
        <v>26</v>
      </c>
      <c r="D295" s="3">
        <v>26</v>
      </c>
      <c r="E295" s="3">
        <v>26</v>
      </c>
      <c r="F295" s="3">
        <v>26</v>
      </c>
      <c r="G295" s="3">
        <v>26</v>
      </c>
      <c r="H295" s="3">
        <v>26</v>
      </c>
      <c r="I295" s="3">
        <v>26</v>
      </c>
      <c r="J295" s="3">
        <v>26</v>
      </c>
      <c r="K295" s="3">
        <v>26</v>
      </c>
      <c r="L295" s="3">
        <v>24</v>
      </c>
      <c r="M295" s="3">
        <v>24</v>
      </c>
      <c r="N295" s="3">
        <v>25</v>
      </c>
      <c r="O295" s="3">
        <v>25</v>
      </c>
      <c r="P295" s="3">
        <v>25</v>
      </c>
      <c r="Q295" s="3">
        <v>25</v>
      </c>
      <c r="R295" s="3">
        <v>25</v>
      </c>
      <c r="S295" s="3">
        <v>25</v>
      </c>
      <c r="T295" s="3">
        <v>25</v>
      </c>
      <c r="U295" s="3">
        <v>25</v>
      </c>
      <c r="V295" s="3">
        <v>25</v>
      </c>
      <c r="W295" s="3">
        <v>25</v>
      </c>
      <c r="X295" s="3">
        <v>25</v>
      </c>
      <c r="Y295" s="3">
        <v>25</v>
      </c>
      <c r="Z295" s="3">
        <v>51</v>
      </c>
    </row>
    <row r="296" spans="1:26">
      <c r="A296" s="23">
        <v>220</v>
      </c>
      <c r="B296" s="18" t="s">
        <v>38</v>
      </c>
      <c r="C296" s="3">
        <v>8</v>
      </c>
      <c r="D296" s="3">
        <v>8</v>
      </c>
      <c r="E296" s="3">
        <v>8</v>
      </c>
      <c r="F296" s="3">
        <v>8</v>
      </c>
      <c r="G296" s="3">
        <v>8</v>
      </c>
      <c r="H296" s="3">
        <v>8</v>
      </c>
      <c r="I296" s="3">
        <v>8</v>
      </c>
      <c r="J296" s="3">
        <v>8</v>
      </c>
      <c r="K296" s="3">
        <v>8</v>
      </c>
      <c r="L296" s="3">
        <v>8</v>
      </c>
      <c r="M296" s="3">
        <v>8</v>
      </c>
      <c r="N296" s="3">
        <v>8</v>
      </c>
      <c r="O296" s="3">
        <v>7</v>
      </c>
      <c r="P296" s="3">
        <v>7</v>
      </c>
      <c r="Q296" s="3">
        <v>7</v>
      </c>
      <c r="R296" s="3">
        <v>7</v>
      </c>
      <c r="S296" s="3">
        <v>7</v>
      </c>
      <c r="T296" s="3">
        <v>7</v>
      </c>
      <c r="U296" s="3">
        <v>8</v>
      </c>
      <c r="V296" s="3">
        <v>8</v>
      </c>
      <c r="W296" s="3">
        <v>8</v>
      </c>
      <c r="X296" s="3">
        <v>8</v>
      </c>
      <c r="Y296" s="3">
        <v>8</v>
      </c>
      <c r="Z296" s="3">
        <v>14</v>
      </c>
    </row>
    <row r="297" spans="1:26">
      <c r="A297" s="23">
        <v>221</v>
      </c>
      <c r="B297" s="18" t="s">
        <v>37</v>
      </c>
      <c r="C297" s="3">
        <v>44</v>
      </c>
      <c r="D297" s="3">
        <v>44</v>
      </c>
      <c r="E297" s="3">
        <v>43</v>
      </c>
      <c r="F297" s="3">
        <v>43</v>
      </c>
      <c r="G297" s="3">
        <v>43</v>
      </c>
      <c r="H297" s="3">
        <v>43</v>
      </c>
      <c r="I297" s="3">
        <v>43</v>
      </c>
      <c r="J297" s="3">
        <v>44</v>
      </c>
      <c r="K297" s="3">
        <v>44</v>
      </c>
      <c r="L297" s="3">
        <v>44</v>
      </c>
      <c r="M297" s="3">
        <v>44</v>
      </c>
      <c r="N297" s="3">
        <v>44</v>
      </c>
      <c r="O297" s="3">
        <v>44</v>
      </c>
      <c r="P297" s="3">
        <v>43</v>
      </c>
      <c r="Q297" s="3">
        <v>43</v>
      </c>
      <c r="R297" s="3">
        <v>43</v>
      </c>
      <c r="S297" s="3">
        <v>42</v>
      </c>
      <c r="T297" s="3">
        <v>42</v>
      </c>
      <c r="U297" s="3">
        <v>41</v>
      </c>
      <c r="V297" s="3">
        <v>42</v>
      </c>
      <c r="W297" s="3">
        <v>42</v>
      </c>
      <c r="X297" s="3">
        <v>42</v>
      </c>
      <c r="Y297" s="3">
        <v>42</v>
      </c>
      <c r="Z297" s="3">
        <v>80</v>
      </c>
    </row>
    <row r="298" spans="1:26">
      <c r="A298" s="23">
        <v>222</v>
      </c>
      <c r="B298" s="18" t="s">
        <v>41</v>
      </c>
      <c r="C298" s="3">
        <v>147</v>
      </c>
      <c r="D298" s="3">
        <v>150</v>
      </c>
      <c r="E298" s="3">
        <v>150</v>
      </c>
      <c r="F298" s="3">
        <v>150</v>
      </c>
      <c r="G298" s="3">
        <v>151</v>
      </c>
      <c r="H298" s="3">
        <v>152</v>
      </c>
      <c r="I298" s="3">
        <v>152</v>
      </c>
      <c r="J298" s="3">
        <v>151</v>
      </c>
      <c r="K298" s="3">
        <v>150</v>
      </c>
      <c r="L298" s="3">
        <v>150</v>
      </c>
      <c r="M298" s="3">
        <v>150</v>
      </c>
      <c r="N298" s="3">
        <v>148</v>
      </c>
      <c r="O298" s="3">
        <v>149</v>
      </c>
      <c r="P298" s="3">
        <v>146</v>
      </c>
      <c r="Q298" s="3">
        <v>147</v>
      </c>
      <c r="R298" s="3">
        <v>148</v>
      </c>
      <c r="S298" s="3">
        <v>148</v>
      </c>
      <c r="T298" s="3">
        <v>148</v>
      </c>
      <c r="U298" s="3">
        <v>147</v>
      </c>
      <c r="V298" s="3">
        <v>148</v>
      </c>
      <c r="W298" s="3">
        <v>149</v>
      </c>
      <c r="X298" s="3">
        <v>149</v>
      </c>
      <c r="Y298" s="3">
        <v>148</v>
      </c>
      <c r="Z298" s="3">
        <v>278</v>
      </c>
    </row>
    <row r="299" spans="1:26">
      <c r="A299" s="23">
        <v>223</v>
      </c>
      <c r="B299" s="18" t="s">
        <v>26</v>
      </c>
      <c r="C299" s="3">
        <v>10</v>
      </c>
      <c r="D299" s="3">
        <v>10</v>
      </c>
      <c r="E299" s="3">
        <v>10</v>
      </c>
      <c r="F299" s="3">
        <v>10</v>
      </c>
      <c r="G299" s="3">
        <v>10</v>
      </c>
      <c r="H299" s="3">
        <v>10</v>
      </c>
      <c r="I299" s="3">
        <v>10</v>
      </c>
      <c r="J299" s="3">
        <v>10</v>
      </c>
      <c r="K299" s="3">
        <v>10</v>
      </c>
      <c r="L299" s="3">
        <v>10</v>
      </c>
      <c r="M299" s="3">
        <v>10</v>
      </c>
      <c r="N299" s="3">
        <v>10</v>
      </c>
      <c r="O299" s="3">
        <v>10</v>
      </c>
      <c r="P299" s="3">
        <v>10</v>
      </c>
      <c r="Q299" s="3">
        <v>10</v>
      </c>
      <c r="R299" s="3">
        <v>10</v>
      </c>
      <c r="S299" s="3">
        <v>11</v>
      </c>
      <c r="T299" s="3">
        <v>11</v>
      </c>
      <c r="U299" s="3">
        <v>11</v>
      </c>
      <c r="V299" s="3">
        <v>11</v>
      </c>
      <c r="W299" s="3">
        <v>12</v>
      </c>
      <c r="X299" s="3">
        <v>12</v>
      </c>
      <c r="Y299" s="3">
        <v>12</v>
      </c>
      <c r="Z299" s="3">
        <v>24</v>
      </c>
    </row>
    <row r="300" spans="1:26">
      <c r="A300" s="23">
        <v>224</v>
      </c>
      <c r="B300" s="18" t="s">
        <v>40</v>
      </c>
      <c r="C300" s="3">
        <v>8</v>
      </c>
      <c r="D300" s="3">
        <v>8</v>
      </c>
      <c r="E300" s="3">
        <v>8</v>
      </c>
      <c r="F300" s="3">
        <v>8</v>
      </c>
      <c r="G300" s="3">
        <v>8</v>
      </c>
      <c r="H300" s="3">
        <v>8</v>
      </c>
      <c r="I300" s="3">
        <v>8</v>
      </c>
      <c r="J300" s="3">
        <v>8</v>
      </c>
      <c r="K300" s="3">
        <v>8</v>
      </c>
      <c r="L300" s="3">
        <v>8</v>
      </c>
      <c r="M300" s="3">
        <v>8</v>
      </c>
      <c r="N300" s="3">
        <v>8</v>
      </c>
      <c r="O300" s="3">
        <v>8</v>
      </c>
      <c r="P300" s="3">
        <v>8</v>
      </c>
      <c r="Q300" s="3">
        <v>7</v>
      </c>
      <c r="R300" s="3">
        <v>7</v>
      </c>
      <c r="S300" s="3">
        <v>7</v>
      </c>
      <c r="T300" s="3">
        <v>7</v>
      </c>
      <c r="U300" s="3">
        <v>7</v>
      </c>
      <c r="V300" s="3">
        <v>8</v>
      </c>
      <c r="W300" s="3">
        <v>8</v>
      </c>
      <c r="X300" s="3">
        <v>8</v>
      </c>
      <c r="Y300" s="3">
        <v>8</v>
      </c>
      <c r="Z300" s="3">
        <v>14</v>
      </c>
    </row>
    <row r="301" spans="1:26">
      <c r="A301" s="23">
        <v>225</v>
      </c>
      <c r="B301" s="18" t="s">
        <v>21</v>
      </c>
      <c r="C301" s="3">
        <v>270</v>
      </c>
      <c r="D301" s="3">
        <v>269</v>
      </c>
      <c r="E301" s="3">
        <v>269</v>
      </c>
      <c r="F301" s="3">
        <v>266</v>
      </c>
      <c r="G301" s="3">
        <v>265</v>
      </c>
      <c r="H301" s="3">
        <v>268</v>
      </c>
      <c r="I301" s="3">
        <v>267</v>
      </c>
      <c r="J301" s="3">
        <v>267</v>
      </c>
      <c r="K301" s="3">
        <v>267</v>
      </c>
      <c r="L301" s="3">
        <v>262</v>
      </c>
      <c r="M301" s="3">
        <v>262</v>
      </c>
      <c r="N301" s="3">
        <v>261</v>
      </c>
      <c r="O301" s="3">
        <v>263</v>
      </c>
      <c r="P301" s="3">
        <v>265</v>
      </c>
      <c r="Q301" s="3">
        <v>260</v>
      </c>
      <c r="R301" s="3">
        <v>263</v>
      </c>
      <c r="S301" s="3">
        <v>261</v>
      </c>
      <c r="T301" s="3">
        <v>263</v>
      </c>
      <c r="U301" s="3">
        <v>261</v>
      </c>
      <c r="V301" s="3">
        <v>259</v>
      </c>
      <c r="W301" s="3">
        <v>257</v>
      </c>
      <c r="X301" s="3">
        <v>251</v>
      </c>
      <c r="Y301" s="3">
        <v>250</v>
      </c>
      <c r="Z301" s="3">
        <v>502</v>
      </c>
    </row>
    <row r="302" spans="1:26">
      <c r="A302" s="23">
        <v>226</v>
      </c>
      <c r="B302" s="18" t="s">
        <v>36</v>
      </c>
      <c r="C302" s="3">
        <v>259</v>
      </c>
      <c r="D302" s="3">
        <v>257</v>
      </c>
      <c r="E302" s="3">
        <v>257</v>
      </c>
      <c r="F302" s="3">
        <v>256</v>
      </c>
      <c r="G302" s="3">
        <v>253</v>
      </c>
      <c r="H302" s="3">
        <v>253</v>
      </c>
      <c r="I302" s="3">
        <v>252</v>
      </c>
      <c r="J302" s="3">
        <v>247</v>
      </c>
      <c r="K302" s="3">
        <v>242</v>
      </c>
      <c r="L302" s="3">
        <v>246</v>
      </c>
      <c r="M302" s="3">
        <v>246</v>
      </c>
      <c r="N302" s="3">
        <v>249</v>
      </c>
      <c r="O302" s="3">
        <v>246</v>
      </c>
      <c r="P302" s="3">
        <v>244</v>
      </c>
      <c r="Q302" s="3">
        <v>248</v>
      </c>
      <c r="R302" s="3">
        <v>248</v>
      </c>
      <c r="S302" s="3">
        <v>250</v>
      </c>
      <c r="T302" s="3">
        <v>250</v>
      </c>
      <c r="U302" s="3">
        <v>251</v>
      </c>
      <c r="V302" s="3">
        <v>250</v>
      </c>
      <c r="W302" s="3">
        <v>251</v>
      </c>
      <c r="X302" s="3">
        <v>248</v>
      </c>
      <c r="Y302" s="3">
        <v>247</v>
      </c>
      <c r="Z302" s="3">
        <v>493</v>
      </c>
    </row>
    <row r="303" spans="1:26">
      <c r="A303" s="23">
        <v>302</v>
      </c>
      <c r="B303" s="18" t="s">
        <v>66</v>
      </c>
      <c r="C303" s="3">
        <v>1</v>
      </c>
      <c r="D303" s="3">
        <v>1</v>
      </c>
      <c r="E303" s="3">
        <v>1</v>
      </c>
      <c r="F303" s="3">
        <v>1</v>
      </c>
      <c r="G303" s="3">
        <v>1</v>
      </c>
      <c r="H303" s="3">
        <v>1</v>
      </c>
      <c r="I303" s="3">
        <v>1</v>
      </c>
      <c r="J303" s="3">
        <v>1</v>
      </c>
      <c r="K303" s="3">
        <v>1</v>
      </c>
      <c r="L303" s="3">
        <v>1</v>
      </c>
      <c r="M303" s="3">
        <v>1</v>
      </c>
      <c r="N303" s="3">
        <v>1</v>
      </c>
      <c r="O303" s="3">
        <v>1</v>
      </c>
      <c r="P303" s="3">
        <v>1</v>
      </c>
      <c r="Q303" s="3">
        <v>1</v>
      </c>
      <c r="R303" s="3">
        <v>1</v>
      </c>
      <c r="S303" s="3">
        <v>1</v>
      </c>
      <c r="T303" s="3">
        <v>1</v>
      </c>
      <c r="U303" s="3">
        <v>1</v>
      </c>
      <c r="V303" s="3">
        <v>1</v>
      </c>
      <c r="W303" s="3">
        <v>1</v>
      </c>
      <c r="X303" s="3">
        <v>1</v>
      </c>
      <c r="Y303" s="3">
        <v>1</v>
      </c>
      <c r="Z303" s="3">
        <v>2</v>
      </c>
    </row>
    <row r="304" spans="1:26">
      <c r="A304" s="23">
        <v>303</v>
      </c>
      <c r="B304" s="18" t="s">
        <v>61</v>
      </c>
      <c r="C304" s="3">
        <v>1</v>
      </c>
      <c r="D304" s="3">
        <v>1</v>
      </c>
      <c r="E304" s="3">
        <v>1</v>
      </c>
      <c r="F304" s="3">
        <v>1</v>
      </c>
      <c r="G304" s="3">
        <v>1</v>
      </c>
      <c r="H304" s="3">
        <v>1</v>
      </c>
      <c r="I304" s="3">
        <v>1</v>
      </c>
      <c r="J304" s="3">
        <v>1</v>
      </c>
      <c r="K304" s="3">
        <v>1</v>
      </c>
      <c r="L304" s="3">
        <v>1</v>
      </c>
      <c r="M304" s="3">
        <v>1</v>
      </c>
      <c r="N304" s="3">
        <v>1</v>
      </c>
      <c r="O304" s="3">
        <v>1</v>
      </c>
      <c r="P304" s="3">
        <v>1</v>
      </c>
      <c r="Q304" s="3">
        <v>1</v>
      </c>
      <c r="R304" s="3">
        <v>1</v>
      </c>
      <c r="S304" s="3">
        <v>1</v>
      </c>
      <c r="T304" s="3">
        <v>1</v>
      </c>
      <c r="U304" s="3">
        <v>1</v>
      </c>
      <c r="V304" s="3">
        <v>1</v>
      </c>
      <c r="W304" s="3">
        <v>1</v>
      </c>
      <c r="X304" s="3">
        <v>1</v>
      </c>
      <c r="Y304" s="3">
        <v>1</v>
      </c>
      <c r="Z304" s="3">
        <v>2</v>
      </c>
    </row>
    <row r="305" spans="1:26">
      <c r="A305" s="23">
        <v>304</v>
      </c>
      <c r="B305" s="18" t="s">
        <v>56</v>
      </c>
      <c r="C305" s="3">
        <v>3</v>
      </c>
      <c r="D305" s="3">
        <v>3</v>
      </c>
      <c r="E305" s="3">
        <v>3</v>
      </c>
      <c r="F305" s="3">
        <v>3</v>
      </c>
      <c r="G305" s="3">
        <v>3</v>
      </c>
      <c r="H305" s="3">
        <v>3</v>
      </c>
      <c r="I305" s="3">
        <v>3</v>
      </c>
      <c r="J305" s="3">
        <v>3</v>
      </c>
      <c r="K305" s="3">
        <v>3</v>
      </c>
      <c r="L305" s="3">
        <v>3</v>
      </c>
      <c r="M305" s="3">
        <v>3</v>
      </c>
      <c r="N305" s="3">
        <v>3</v>
      </c>
      <c r="O305" s="3">
        <v>3</v>
      </c>
      <c r="P305" s="3">
        <v>3</v>
      </c>
      <c r="Q305" s="3">
        <v>3</v>
      </c>
      <c r="R305" s="3">
        <v>3</v>
      </c>
      <c r="S305" s="3">
        <v>3</v>
      </c>
      <c r="T305" s="3">
        <v>3</v>
      </c>
      <c r="U305" s="3">
        <v>3</v>
      </c>
      <c r="V305" s="3">
        <v>3</v>
      </c>
      <c r="W305" s="3">
        <v>3</v>
      </c>
      <c r="X305" s="3">
        <v>3</v>
      </c>
      <c r="Y305" s="3">
        <v>3</v>
      </c>
      <c r="Z305" s="3">
        <v>7</v>
      </c>
    </row>
    <row r="306" spans="1:26">
      <c r="A306" s="23">
        <v>307</v>
      </c>
      <c r="B306" s="18" t="s">
        <v>55</v>
      </c>
      <c r="C306" s="3">
        <v>32</v>
      </c>
      <c r="D306" s="3">
        <v>32</v>
      </c>
      <c r="E306" s="3">
        <v>32</v>
      </c>
      <c r="F306" s="3">
        <v>33</v>
      </c>
      <c r="G306" s="3">
        <v>33</v>
      </c>
      <c r="H306" s="3">
        <v>33</v>
      </c>
      <c r="I306" s="3">
        <v>32</v>
      </c>
      <c r="J306" s="3">
        <v>32</v>
      </c>
      <c r="K306" s="3">
        <v>32</v>
      </c>
      <c r="L306" s="3">
        <v>32</v>
      </c>
      <c r="M306" s="3">
        <v>32</v>
      </c>
      <c r="N306" s="3">
        <v>32</v>
      </c>
      <c r="O306" s="3">
        <v>32</v>
      </c>
      <c r="P306" s="3">
        <v>32</v>
      </c>
      <c r="Q306" s="3">
        <v>32</v>
      </c>
      <c r="R306" s="3">
        <v>32</v>
      </c>
      <c r="S306" s="3">
        <v>32</v>
      </c>
      <c r="T306" s="3">
        <v>32</v>
      </c>
      <c r="U306" s="3">
        <v>32</v>
      </c>
      <c r="V306" s="3">
        <v>32</v>
      </c>
      <c r="W306" s="3">
        <v>32</v>
      </c>
      <c r="X306" s="3">
        <v>31</v>
      </c>
      <c r="Y306" s="3">
        <v>31</v>
      </c>
      <c r="Z306" s="3">
        <v>65</v>
      </c>
    </row>
    <row r="307" spans="1:26">
      <c r="A307" s="23">
        <v>311</v>
      </c>
      <c r="B307" s="18" t="s">
        <v>62</v>
      </c>
      <c r="C307" s="3">
        <v>27</v>
      </c>
      <c r="D307" s="3">
        <v>27</v>
      </c>
      <c r="E307" s="3">
        <v>27</v>
      </c>
      <c r="F307" s="3">
        <v>27</v>
      </c>
      <c r="G307" s="3">
        <v>27</v>
      </c>
      <c r="H307" s="3">
        <v>27</v>
      </c>
      <c r="I307" s="3">
        <v>27</v>
      </c>
      <c r="J307" s="3">
        <v>27</v>
      </c>
      <c r="K307" s="3">
        <v>27</v>
      </c>
      <c r="L307" s="3">
        <v>27</v>
      </c>
      <c r="M307" s="3">
        <v>27</v>
      </c>
      <c r="N307" s="3">
        <v>27</v>
      </c>
      <c r="O307" s="3">
        <v>27</v>
      </c>
      <c r="P307" s="3">
        <v>27</v>
      </c>
      <c r="Q307" s="3">
        <v>27</v>
      </c>
      <c r="R307" s="3">
        <v>26</v>
      </c>
      <c r="S307" s="3">
        <v>26</v>
      </c>
      <c r="T307" s="3">
        <v>27</v>
      </c>
      <c r="U307" s="3">
        <v>27</v>
      </c>
      <c r="V307" s="3">
        <v>27</v>
      </c>
      <c r="W307" s="3">
        <v>27</v>
      </c>
      <c r="X307" s="3">
        <v>27</v>
      </c>
      <c r="Y307" s="3">
        <v>27</v>
      </c>
      <c r="Z307" s="3">
        <v>57</v>
      </c>
    </row>
    <row r="308" spans="1:26">
      <c r="A308" s="23">
        <v>312</v>
      </c>
      <c r="B308" s="18" t="s">
        <v>47</v>
      </c>
      <c r="C308" s="3">
        <v>1</v>
      </c>
      <c r="D308" s="3">
        <v>1</v>
      </c>
      <c r="E308" s="3">
        <v>1</v>
      </c>
      <c r="F308" s="3">
        <v>1</v>
      </c>
      <c r="G308" s="3">
        <v>1</v>
      </c>
      <c r="H308" s="3">
        <v>1</v>
      </c>
      <c r="I308" s="3">
        <v>1</v>
      </c>
      <c r="J308" s="3">
        <v>1</v>
      </c>
      <c r="K308" s="3">
        <v>1</v>
      </c>
      <c r="L308" s="3">
        <v>1</v>
      </c>
      <c r="M308" s="3">
        <v>1</v>
      </c>
      <c r="N308" s="3">
        <v>1</v>
      </c>
      <c r="O308" s="3">
        <v>1</v>
      </c>
      <c r="P308" s="3">
        <v>1</v>
      </c>
      <c r="Q308" s="3">
        <v>1</v>
      </c>
      <c r="R308" s="3">
        <v>1</v>
      </c>
      <c r="S308" s="3">
        <v>1</v>
      </c>
      <c r="T308" s="3">
        <v>1</v>
      </c>
      <c r="U308" s="3">
        <v>1</v>
      </c>
      <c r="V308" s="3">
        <v>1</v>
      </c>
      <c r="W308" s="3">
        <v>1</v>
      </c>
      <c r="X308" s="3">
        <v>1</v>
      </c>
      <c r="Y308" s="3">
        <v>1</v>
      </c>
      <c r="Z308" s="3">
        <v>2</v>
      </c>
    </row>
    <row r="309" spans="1:26">
      <c r="A309" s="23">
        <v>314</v>
      </c>
      <c r="B309" s="18" t="s">
        <v>261</v>
      </c>
      <c r="C309" s="3">
        <v>1</v>
      </c>
      <c r="D309" s="3">
        <v>1</v>
      </c>
      <c r="E309" s="3">
        <v>1</v>
      </c>
      <c r="F309" s="3">
        <v>1</v>
      </c>
      <c r="G309" s="3">
        <v>1</v>
      </c>
      <c r="H309" s="3">
        <v>1</v>
      </c>
      <c r="I309" s="3">
        <v>1</v>
      </c>
      <c r="J309" s="3">
        <v>1</v>
      </c>
      <c r="K309" s="3">
        <v>1</v>
      </c>
      <c r="L309" s="3">
        <v>1</v>
      </c>
      <c r="M309" s="3">
        <v>1</v>
      </c>
      <c r="N309" s="3">
        <v>1</v>
      </c>
      <c r="O309" s="3">
        <v>1</v>
      </c>
      <c r="P309" s="3">
        <v>1</v>
      </c>
      <c r="Q309" s="3">
        <v>1</v>
      </c>
      <c r="R309" s="3">
        <v>1</v>
      </c>
      <c r="S309" s="3">
        <v>1</v>
      </c>
      <c r="T309" s="3">
        <v>1</v>
      </c>
      <c r="U309" s="3">
        <v>1</v>
      </c>
      <c r="V309" s="3">
        <v>1</v>
      </c>
      <c r="W309" s="3">
        <v>1</v>
      </c>
      <c r="X309" s="3">
        <v>1</v>
      </c>
      <c r="Y309" s="3">
        <v>1</v>
      </c>
      <c r="Z309" s="3">
        <v>4</v>
      </c>
    </row>
    <row r="310" spans="1:26">
      <c r="A310" s="23">
        <v>316</v>
      </c>
      <c r="B310" s="18" t="s">
        <v>51</v>
      </c>
      <c r="C310" s="3">
        <v>24</v>
      </c>
      <c r="D310" s="3">
        <v>22</v>
      </c>
      <c r="E310" s="3">
        <v>22</v>
      </c>
      <c r="F310" s="3">
        <v>22</v>
      </c>
      <c r="G310" s="3">
        <v>22</v>
      </c>
      <c r="H310" s="3">
        <v>22</v>
      </c>
      <c r="I310" s="3">
        <v>22</v>
      </c>
      <c r="J310" s="3">
        <v>23</v>
      </c>
      <c r="K310" s="3">
        <v>23</v>
      </c>
      <c r="L310" s="3">
        <v>23</v>
      </c>
      <c r="M310" s="3">
        <v>23</v>
      </c>
      <c r="N310" s="3">
        <v>23</v>
      </c>
      <c r="O310" s="3">
        <v>23</v>
      </c>
      <c r="P310" s="3">
        <v>23</v>
      </c>
      <c r="Q310" s="3">
        <v>23</v>
      </c>
      <c r="R310" s="3">
        <v>23</v>
      </c>
      <c r="S310" s="3">
        <v>23</v>
      </c>
      <c r="T310" s="3">
        <v>23</v>
      </c>
      <c r="U310" s="3">
        <v>23</v>
      </c>
      <c r="V310" s="3">
        <v>23</v>
      </c>
      <c r="W310" s="3">
        <v>23</v>
      </c>
      <c r="X310" s="3">
        <v>23</v>
      </c>
      <c r="Y310" s="3">
        <v>23</v>
      </c>
      <c r="Z310" s="3">
        <v>46</v>
      </c>
    </row>
    <row r="311" spans="1:26">
      <c r="A311" s="23">
        <v>317</v>
      </c>
      <c r="B311" s="18" t="s">
        <v>63</v>
      </c>
      <c r="C311" s="3">
        <v>14</v>
      </c>
      <c r="D311" s="3">
        <v>14</v>
      </c>
      <c r="E311" s="3">
        <v>14</v>
      </c>
      <c r="F311" s="3">
        <v>14</v>
      </c>
      <c r="G311" s="3">
        <v>14</v>
      </c>
      <c r="H311" s="3">
        <v>14</v>
      </c>
      <c r="I311" s="3">
        <v>14</v>
      </c>
      <c r="J311" s="3">
        <v>14</v>
      </c>
      <c r="K311" s="3">
        <v>14</v>
      </c>
      <c r="L311" s="3">
        <v>14</v>
      </c>
      <c r="M311" s="3">
        <v>14</v>
      </c>
      <c r="N311" s="3">
        <v>14</v>
      </c>
      <c r="O311" s="3">
        <v>14</v>
      </c>
      <c r="P311" s="3">
        <v>14</v>
      </c>
      <c r="Q311" s="3">
        <v>15</v>
      </c>
      <c r="R311" s="3">
        <v>15</v>
      </c>
      <c r="S311" s="3">
        <v>15</v>
      </c>
      <c r="T311" s="3">
        <v>15</v>
      </c>
      <c r="U311" s="3">
        <v>15</v>
      </c>
      <c r="V311" s="3">
        <v>16</v>
      </c>
      <c r="W311" s="3">
        <v>16</v>
      </c>
      <c r="X311" s="3">
        <v>16</v>
      </c>
      <c r="Y311" s="3">
        <v>15</v>
      </c>
      <c r="Z311" s="3">
        <v>24</v>
      </c>
    </row>
    <row r="312" spans="1:26">
      <c r="A312" s="23">
        <v>318</v>
      </c>
      <c r="B312" s="18" t="s">
        <v>48</v>
      </c>
      <c r="C312" s="3">
        <v>16</v>
      </c>
      <c r="D312" s="3">
        <v>16</v>
      </c>
      <c r="E312" s="3">
        <v>16</v>
      </c>
      <c r="F312" s="3">
        <v>16</v>
      </c>
      <c r="G312" s="3">
        <v>16</v>
      </c>
      <c r="H312" s="3">
        <v>16</v>
      </c>
      <c r="I312" s="3">
        <v>16</v>
      </c>
      <c r="J312" s="3">
        <v>16</v>
      </c>
      <c r="K312" s="3">
        <v>16</v>
      </c>
      <c r="L312" s="3">
        <v>16</v>
      </c>
      <c r="M312" s="3">
        <v>16</v>
      </c>
      <c r="N312" s="3">
        <v>16</v>
      </c>
      <c r="O312" s="3">
        <v>16</v>
      </c>
      <c r="P312" s="3">
        <v>16</v>
      </c>
      <c r="Q312" s="3">
        <v>16</v>
      </c>
      <c r="R312" s="3">
        <v>16</v>
      </c>
      <c r="S312" s="3">
        <v>16</v>
      </c>
      <c r="T312" s="3">
        <v>16</v>
      </c>
      <c r="U312" s="3">
        <v>16</v>
      </c>
      <c r="V312" s="3">
        <v>16</v>
      </c>
      <c r="W312" s="3">
        <v>16</v>
      </c>
      <c r="X312" s="3">
        <v>16</v>
      </c>
      <c r="Y312" s="3">
        <v>16</v>
      </c>
      <c r="Z312" s="3">
        <v>34</v>
      </c>
    </row>
    <row r="313" spans="1:26">
      <c r="A313" s="23">
        <v>319</v>
      </c>
      <c r="B313" s="18" t="s">
        <v>59</v>
      </c>
      <c r="C313" s="3">
        <v>28</v>
      </c>
      <c r="D313" s="3">
        <v>28</v>
      </c>
      <c r="E313" s="3">
        <v>28</v>
      </c>
      <c r="F313" s="3">
        <v>28</v>
      </c>
      <c r="G313" s="3">
        <v>28</v>
      </c>
      <c r="H313" s="3">
        <v>28</v>
      </c>
      <c r="I313" s="3">
        <v>28</v>
      </c>
      <c r="J313" s="3">
        <v>28</v>
      </c>
      <c r="K313" s="3">
        <v>28</v>
      </c>
      <c r="L313" s="3">
        <v>28</v>
      </c>
      <c r="M313" s="3">
        <v>28</v>
      </c>
      <c r="N313" s="3">
        <v>28</v>
      </c>
      <c r="O313" s="3">
        <v>28</v>
      </c>
      <c r="P313" s="3">
        <v>28</v>
      </c>
      <c r="Q313" s="3">
        <v>28</v>
      </c>
      <c r="R313" s="3">
        <v>28</v>
      </c>
      <c r="S313" s="3">
        <v>28</v>
      </c>
      <c r="T313" s="3">
        <v>30</v>
      </c>
      <c r="U313" s="3">
        <v>29</v>
      </c>
      <c r="V313" s="3">
        <v>29</v>
      </c>
      <c r="W313" s="3">
        <v>29</v>
      </c>
      <c r="X313" s="3">
        <v>29</v>
      </c>
      <c r="Y313" s="3">
        <v>29</v>
      </c>
      <c r="Z313" s="3">
        <v>50</v>
      </c>
    </row>
    <row r="314" spans="1:26">
      <c r="A314" s="23">
        <v>320</v>
      </c>
      <c r="B314" s="18" t="s">
        <v>60</v>
      </c>
      <c r="C314" s="3">
        <v>24</v>
      </c>
      <c r="D314" s="3">
        <v>24</v>
      </c>
      <c r="E314" s="3">
        <v>24</v>
      </c>
      <c r="F314" s="3">
        <v>24</v>
      </c>
      <c r="G314" s="3">
        <v>24</v>
      </c>
      <c r="H314" s="3">
        <v>25</v>
      </c>
      <c r="I314" s="3">
        <v>25</v>
      </c>
      <c r="J314" s="3">
        <v>25</v>
      </c>
      <c r="K314" s="3">
        <v>25</v>
      </c>
      <c r="L314" s="3">
        <v>25</v>
      </c>
      <c r="M314" s="3">
        <v>25</v>
      </c>
      <c r="N314" s="3">
        <v>25</v>
      </c>
      <c r="O314" s="3">
        <v>25</v>
      </c>
      <c r="P314" s="3">
        <v>25</v>
      </c>
      <c r="Q314" s="3">
        <v>25</v>
      </c>
      <c r="R314" s="3">
        <v>25</v>
      </c>
      <c r="S314" s="3">
        <v>27</v>
      </c>
      <c r="T314" s="3">
        <v>27</v>
      </c>
      <c r="U314" s="3">
        <v>27</v>
      </c>
      <c r="V314" s="3">
        <v>27</v>
      </c>
      <c r="W314" s="3">
        <v>28</v>
      </c>
      <c r="X314" s="3">
        <v>28</v>
      </c>
      <c r="Y314" s="3">
        <v>28</v>
      </c>
      <c r="Z314" s="3">
        <v>51</v>
      </c>
    </row>
    <row r="315" spans="1:26">
      <c r="A315" s="23">
        <v>321</v>
      </c>
      <c r="B315" s="18" t="s">
        <v>53</v>
      </c>
      <c r="C315" s="3">
        <v>11</v>
      </c>
      <c r="D315" s="3">
        <v>11</v>
      </c>
      <c r="E315" s="3">
        <v>12</v>
      </c>
      <c r="F315" s="3">
        <v>12</v>
      </c>
      <c r="G315" s="3">
        <v>12</v>
      </c>
      <c r="H315" s="3">
        <v>12</v>
      </c>
      <c r="I315" s="3">
        <v>12</v>
      </c>
      <c r="J315" s="3">
        <v>12</v>
      </c>
      <c r="K315" s="3">
        <v>12</v>
      </c>
      <c r="L315" s="3">
        <v>12</v>
      </c>
      <c r="M315" s="3">
        <v>12</v>
      </c>
      <c r="N315" s="3">
        <v>12</v>
      </c>
      <c r="O315" s="3">
        <v>12</v>
      </c>
      <c r="P315" s="3">
        <v>12</v>
      </c>
      <c r="Q315" s="3">
        <v>12</v>
      </c>
      <c r="R315" s="3">
        <v>12</v>
      </c>
      <c r="S315" s="3">
        <v>12</v>
      </c>
      <c r="T315" s="3">
        <v>12</v>
      </c>
      <c r="U315" s="3">
        <v>12</v>
      </c>
      <c r="V315" s="3">
        <v>12</v>
      </c>
      <c r="W315" s="3">
        <v>12</v>
      </c>
      <c r="X315" s="3">
        <v>12</v>
      </c>
      <c r="Y315" s="3">
        <v>12</v>
      </c>
      <c r="Z315" s="3">
        <v>19</v>
      </c>
    </row>
    <row r="316" spans="1:26">
      <c r="A316" s="23">
        <v>322</v>
      </c>
      <c r="B316" s="18" t="s">
        <v>52</v>
      </c>
      <c r="C316" s="3">
        <v>16</v>
      </c>
      <c r="D316" s="3">
        <v>16</v>
      </c>
      <c r="E316" s="3">
        <v>16</v>
      </c>
      <c r="F316" s="3">
        <v>16</v>
      </c>
      <c r="G316" s="3">
        <v>16</v>
      </c>
      <c r="H316" s="3">
        <v>16</v>
      </c>
      <c r="I316" s="3">
        <v>17</v>
      </c>
      <c r="J316" s="3">
        <v>17</v>
      </c>
      <c r="K316" s="3">
        <v>17</v>
      </c>
      <c r="L316" s="3">
        <v>17</v>
      </c>
      <c r="M316" s="3">
        <v>17</v>
      </c>
      <c r="N316" s="3">
        <v>17</v>
      </c>
      <c r="O316" s="3">
        <v>17</v>
      </c>
      <c r="P316" s="3">
        <v>17</v>
      </c>
      <c r="Q316" s="3">
        <v>17</v>
      </c>
      <c r="R316" s="3">
        <v>17</v>
      </c>
      <c r="S316" s="3">
        <v>17</v>
      </c>
      <c r="T316" s="3">
        <v>15</v>
      </c>
      <c r="U316" s="3">
        <v>15</v>
      </c>
      <c r="V316" s="3">
        <v>15</v>
      </c>
      <c r="W316" s="3">
        <v>15</v>
      </c>
      <c r="X316" s="3">
        <v>15</v>
      </c>
      <c r="Y316" s="3">
        <v>15</v>
      </c>
      <c r="Z316" s="3">
        <v>23</v>
      </c>
    </row>
    <row r="317" spans="1:26">
      <c r="A317" s="23">
        <v>323</v>
      </c>
      <c r="B317" s="18" t="s">
        <v>46</v>
      </c>
      <c r="C317" s="3">
        <v>24</v>
      </c>
      <c r="D317" s="3">
        <v>24</v>
      </c>
      <c r="E317" s="3">
        <v>24</v>
      </c>
      <c r="F317" s="3">
        <v>24</v>
      </c>
      <c r="G317" s="3">
        <v>24</v>
      </c>
      <c r="H317" s="3">
        <v>24</v>
      </c>
      <c r="I317" s="3">
        <v>24</v>
      </c>
      <c r="J317" s="3">
        <v>24</v>
      </c>
      <c r="K317" s="3">
        <v>23</v>
      </c>
      <c r="L317" s="3">
        <v>22</v>
      </c>
      <c r="M317" s="3">
        <v>22</v>
      </c>
      <c r="N317" s="3">
        <v>22</v>
      </c>
      <c r="O317" s="3">
        <v>22</v>
      </c>
      <c r="P317" s="3">
        <v>22</v>
      </c>
      <c r="Q317" s="3">
        <v>22</v>
      </c>
      <c r="R317" s="3">
        <v>22</v>
      </c>
      <c r="S317" s="3">
        <v>22</v>
      </c>
      <c r="T317" s="3">
        <v>22</v>
      </c>
      <c r="U317" s="3">
        <v>22</v>
      </c>
      <c r="V317" s="3">
        <v>22</v>
      </c>
      <c r="W317" s="3">
        <v>22</v>
      </c>
      <c r="X317" s="3">
        <v>22</v>
      </c>
      <c r="Y317" s="3">
        <v>22</v>
      </c>
      <c r="Z317" s="3">
        <v>38</v>
      </c>
    </row>
    <row r="318" spans="1:26">
      <c r="A318" s="23">
        <v>324</v>
      </c>
      <c r="B318" s="18" t="s">
        <v>65</v>
      </c>
      <c r="C318" s="3">
        <v>304</v>
      </c>
      <c r="D318" s="3">
        <v>304</v>
      </c>
      <c r="E318" s="3">
        <v>304</v>
      </c>
      <c r="F318" s="3">
        <v>304</v>
      </c>
      <c r="G318" s="3">
        <v>304</v>
      </c>
      <c r="H318" s="3">
        <v>300</v>
      </c>
      <c r="I318" s="3">
        <v>302</v>
      </c>
      <c r="J318" s="3">
        <v>302</v>
      </c>
      <c r="K318" s="3">
        <v>302</v>
      </c>
      <c r="L318" s="3">
        <v>301</v>
      </c>
      <c r="M318" s="3">
        <v>301</v>
      </c>
      <c r="N318" s="3">
        <v>303</v>
      </c>
      <c r="O318" s="3">
        <v>292</v>
      </c>
      <c r="P318" s="3">
        <v>289</v>
      </c>
      <c r="Q318" s="3">
        <v>291</v>
      </c>
      <c r="R318" s="3">
        <v>290</v>
      </c>
      <c r="S318" s="3">
        <v>291</v>
      </c>
      <c r="T318" s="3">
        <v>289</v>
      </c>
      <c r="U318" s="3">
        <v>294</v>
      </c>
      <c r="V318" s="3">
        <v>294</v>
      </c>
      <c r="W318" s="3">
        <v>291</v>
      </c>
      <c r="X318" s="3">
        <v>291</v>
      </c>
      <c r="Y318" s="3">
        <v>291</v>
      </c>
      <c r="Z318" s="3">
        <v>563</v>
      </c>
    </row>
    <row r="319" spans="1:26">
      <c r="A319" s="23">
        <v>325</v>
      </c>
      <c r="B319" s="18" t="s">
        <v>50</v>
      </c>
      <c r="C319" s="3">
        <v>13</v>
      </c>
      <c r="D319" s="3">
        <v>13</v>
      </c>
      <c r="E319" s="3">
        <v>13</v>
      </c>
      <c r="F319" s="3">
        <v>13</v>
      </c>
      <c r="G319" s="3">
        <v>13</v>
      </c>
      <c r="H319" s="3">
        <v>13</v>
      </c>
      <c r="I319" s="3">
        <v>13</v>
      </c>
      <c r="J319" s="3">
        <v>13</v>
      </c>
      <c r="K319" s="3">
        <v>13</v>
      </c>
      <c r="L319" s="3">
        <v>13</v>
      </c>
      <c r="M319" s="3">
        <v>13</v>
      </c>
      <c r="N319" s="3">
        <v>13</v>
      </c>
      <c r="O319" s="3">
        <v>13</v>
      </c>
      <c r="P319" s="3">
        <v>13</v>
      </c>
      <c r="Q319" s="3">
        <v>13</v>
      </c>
      <c r="R319" s="3">
        <v>13</v>
      </c>
      <c r="S319" s="3">
        <v>13</v>
      </c>
      <c r="T319" s="3">
        <v>13</v>
      </c>
      <c r="U319" s="3">
        <v>13</v>
      </c>
      <c r="V319" s="3">
        <v>13</v>
      </c>
      <c r="W319" s="3">
        <v>12</v>
      </c>
      <c r="X319" s="3">
        <v>12</v>
      </c>
      <c r="Y319" s="3">
        <v>12</v>
      </c>
      <c r="Z319" s="3">
        <v>24</v>
      </c>
    </row>
    <row r="320" spans="1:26">
      <c r="A320" s="23">
        <v>326</v>
      </c>
      <c r="B320" s="18" t="s">
        <v>54</v>
      </c>
      <c r="C320" s="3">
        <v>1</v>
      </c>
      <c r="D320" s="3">
        <v>1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  <c r="Q320" s="3">
        <v>0</v>
      </c>
      <c r="R320" s="3">
        <v>0</v>
      </c>
      <c r="S320" s="3">
        <v>0</v>
      </c>
      <c r="T320" s="3">
        <v>0</v>
      </c>
      <c r="U320" s="3">
        <v>0</v>
      </c>
      <c r="V320" s="3">
        <v>0</v>
      </c>
      <c r="W320" s="3">
        <v>0</v>
      </c>
      <c r="X320" s="3">
        <v>0</v>
      </c>
      <c r="Y320" s="3">
        <v>0</v>
      </c>
      <c r="Z320" s="3">
        <v>0</v>
      </c>
    </row>
    <row r="321" spans="1:26">
      <c r="A321" s="23">
        <v>327</v>
      </c>
      <c r="B321" s="18" t="s">
        <v>49</v>
      </c>
      <c r="C321" s="3">
        <v>143</v>
      </c>
      <c r="D321" s="3">
        <v>138</v>
      </c>
      <c r="E321" s="3">
        <v>136</v>
      </c>
      <c r="F321" s="3">
        <v>136</v>
      </c>
      <c r="G321" s="3">
        <v>135</v>
      </c>
      <c r="H321" s="3">
        <v>134</v>
      </c>
      <c r="I321" s="3">
        <v>134</v>
      </c>
      <c r="J321" s="3">
        <v>131</v>
      </c>
      <c r="K321" s="3">
        <v>131</v>
      </c>
      <c r="L321" s="3">
        <v>131</v>
      </c>
      <c r="M321" s="3">
        <v>133</v>
      </c>
      <c r="N321" s="3">
        <v>133</v>
      </c>
      <c r="O321" s="3">
        <v>131</v>
      </c>
      <c r="P321" s="3">
        <v>135</v>
      </c>
      <c r="Q321" s="3">
        <v>131</v>
      </c>
      <c r="R321" s="3">
        <v>135</v>
      </c>
      <c r="S321" s="3">
        <v>136</v>
      </c>
      <c r="T321" s="3">
        <v>137</v>
      </c>
      <c r="U321" s="3">
        <v>137</v>
      </c>
      <c r="V321" s="3">
        <v>137</v>
      </c>
      <c r="W321" s="3">
        <v>140</v>
      </c>
      <c r="X321" s="3">
        <v>140</v>
      </c>
      <c r="Y321" s="3">
        <v>141</v>
      </c>
      <c r="Z321" s="3">
        <v>278</v>
      </c>
    </row>
    <row r="322" spans="1:26">
      <c r="A322" s="23">
        <v>328</v>
      </c>
      <c r="B322" s="18" t="s">
        <v>64</v>
      </c>
      <c r="C322" s="3">
        <v>26</v>
      </c>
      <c r="D322" s="3">
        <v>26</v>
      </c>
      <c r="E322" s="3">
        <v>27</v>
      </c>
      <c r="F322" s="3">
        <v>27</v>
      </c>
      <c r="G322" s="3">
        <v>27</v>
      </c>
      <c r="H322" s="3">
        <v>27</v>
      </c>
      <c r="I322" s="3">
        <v>27</v>
      </c>
      <c r="J322" s="3">
        <v>27</v>
      </c>
      <c r="K322" s="3">
        <v>27</v>
      </c>
      <c r="L322" s="3">
        <v>27</v>
      </c>
      <c r="M322" s="3">
        <v>27</v>
      </c>
      <c r="N322" s="3">
        <v>27</v>
      </c>
      <c r="O322" s="3">
        <v>26</v>
      </c>
      <c r="P322" s="3">
        <v>26</v>
      </c>
      <c r="Q322" s="3">
        <v>26</v>
      </c>
      <c r="R322" s="3">
        <v>26</v>
      </c>
      <c r="S322" s="3">
        <v>26</v>
      </c>
      <c r="T322" s="3">
        <v>26</v>
      </c>
      <c r="U322" s="3">
        <v>26</v>
      </c>
      <c r="V322" s="3">
        <v>26</v>
      </c>
      <c r="W322" s="3">
        <v>26</v>
      </c>
      <c r="X322" s="3">
        <v>27</v>
      </c>
      <c r="Y322" s="3">
        <v>27</v>
      </c>
      <c r="Z322" s="3">
        <v>46</v>
      </c>
    </row>
    <row r="323" spans="1:26">
      <c r="A323" s="23">
        <v>329</v>
      </c>
      <c r="B323" s="18" t="s">
        <v>57</v>
      </c>
      <c r="C323" s="3">
        <v>35</v>
      </c>
      <c r="D323" s="3">
        <v>35</v>
      </c>
      <c r="E323" s="3">
        <v>35</v>
      </c>
      <c r="F323" s="3">
        <v>35</v>
      </c>
      <c r="G323" s="3">
        <v>35</v>
      </c>
      <c r="H323" s="3">
        <v>34</v>
      </c>
      <c r="I323" s="3">
        <v>34</v>
      </c>
      <c r="J323" s="3">
        <v>34</v>
      </c>
      <c r="K323" s="3">
        <v>34</v>
      </c>
      <c r="L323" s="3">
        <v>34</v>
      </c>
      <c r="M323" s="3">
        <v>35</v>
      </c>
      <c r="N323" s="3">
        <v>36</v>
      </c>
      <c r="O323" s="3">
        <v>36</v>
      </c>
      <c r="P323" s="3">
        <v>36</v>
      </c>
      <c r="Q323" s="3">
        <v>35</v>
      </c>
      <c r="R323" s="3">
        <v>35</v>
      </c>
      <c r="S323" s="3">
        <v>35</v>
      </c>
      <c r="T323" s="3">
        <v>36</v>
      </c>
      <c r="U323" s="3">
        <v>35</v>
      </c>
      <c r="V323" s="3">
        <v>34</v>
      </c>
      <c r="W323" s="3">
        <v>34</v>
      </c>
      <c r="X323" s="3">
        <v>34</v>
      </c>
      <c r="Y323" s="3">
        <v>34</v>
      </c>
      <c r="Z323" s="3">
        <v>63</v>
      </c>
    </row>
    <row r="324" spans="1:26">
      <c r="A324" s="23">
        <v>402</v>
      </c>
      <c r="B324" s="18" t="s">
        <v>263</v>
      </c>
      <c r="C324" s="3">
        <v>1</v>
      </c>
      <c r="D324" s="3">
        <v>1</v>
      </c>
      <c r="E324" s="3">
        <v>1</v>
      </c>
      <c r="F324" s="3">
        <v>1</v>
      </c>
      <c r="G324" s="3">
        <v>1</v>
      </c>
      <c r="H324" s="3">
        <v>1</v>
      </c>
      <c r="I324" s="3">
        <v>1</v>
      </c>
      <c r="J324" s="3">
        <v>1</v>
      </c>
      <c r="K324" s="3">
        <v>1</v>
      </c>
      <c r="L324" s="3">
        <v>1</v>
      </c>
      <c r="M324" s="3">
        <v>1</v>
      </c>
      <c r="N324" s="3">
        <v>1</v>
      </c>
      <c r="O324" s="3">
        <v>1</v>
      </c>
      <c r="P324" s="3">
        <v>1</v>
      </c>
      <c r="Q324" s="3">
        <v>1</v>
      </c>
      <c r="R324" s="3">
        <v>1</v>
      </c>
      <c r="S324" s="3">
        <v>1</v>
      </c>
      <c r="T324" s="3">
        <v>1</v>
      </c>
      <c r="U324" s="3">
        <v>1</v>
      </c>
      <c r="V324" s="3">
        <v>1</v>
      </c>
      <c r="W324" s="3">
        <v>1</v>
      </c>
      <c r="X324" s="3">
        <v>1</v>
      </c>
      <c r="Y324" s="3">
        <v>1</v>
      </c>
      <c r="Z324" s="3">
        <v>1</v>
      </c>
    </row>
    <row r="325" spans="1:26">
      <c r="A325" s="23">
        <v>406</v>
      </c>
      <c r="B325" s="18" t="s">
        <v>81</v>
      </c>
      <c r="C325" s="3">
        <v>79</v>
      </c>
      <c r="D325" s="3">
        <v>79</v>
      </c>
      <c r="E325" s="3">
        <v>79</v>
      </c>
      <c r="F325" s="3">
        <v>79</v>
      </c>
      <c r="G325" s="3">
        <v>78</v>
      </c>
      <c r="H325" s="3">
        <v>77</v>
      </c>
      <c r="I325" s="3">
        <v>77</v>
      </c>
      <c r="J325" s="3">
        <v>77</v>
      </c>
      <c r="K325" s="3">
        <v>77</v>
      </c>
      <c r="L325" s="3">
        <v>77</v>
      </c>
      <c r="M325" s="3">
        <v>76</v>
      </c>
      <c r="N325" s="3">
        <v>76</v>
      </c>
      <c r="O325" s="3">
        <v>76</v>
      </c>
      <c r="P325" s="3">
        <v>76</v>
      </c>
      <c r="Q325" s="3">
        <v>76</v>
      </c>
      <c r="R325" s="3">
        <v>76</v>
      </c>
      <c r="S325" s="3">
        <v>76</v>
      </c>
      <c r="T325" s="3">
        <v>76</v>
      </c>
      <c r="U325" s="3">
        <v>75</v>
      </c>
      <c r="V325" s="3">
        <v>75</v>
      </c>
      <c r="W325" s="3">
        <v>75</v>
      </c>
      <c r="X325" s="3">
        <v>75</v>
      </c>
      <c r="Y325" s="3">
        <v>72</v>
      </c>
      <c r="Z325" s="3">
        <v>150</v>
      </c>
    </row>
    <row r="326" spans="1:26">
      <c r="A326" s="23">
        <v>407</v>
      </c>
      <c r="B326" s="18" t="s">
        <v>70</v>
      </c>
      <c r="C326" s="3">
        <v>15</v>
      </c>
      <c r="D326" s="3">
        <v>15</v>
      </c>
      <c r="E326" s="3">
        <v>15</v>
      </c>
      <c r="F326" s="3">
        <v>15</v>
      </c>
      <c r="G326" s="3">
        <v>15</v>
      </c>
      <c r="H326" s="3">
        <v>15</v>
      </c>
      <c r="I326" s="3">
        <v>14</v>
      </c>
      <c r="J326" s="3">
        <v>14</v>
      </c>
      <c r="K326" s="3">
        <v>14</v>
      </c>
      <c r="L326" s="3">
        <v>14</v>
      </c>
      <c r="M326" s="3">
        <v>14</v>
      </c>
      <c r="N326" s="3">
        <v>14</v>
      </c>
      <c r="O326" s="3">
        <v>14</v>
      </c>
      <c r="P326" s="3">
        <v>14</v>
      </c>
      <c r="Q326" s="3">
        <v>14</v>
      </c>
      <c r="R326" s="3">
        <v>14</v>
      </c>
      <c r="S326" s="3">
        <v>14</v>
      </c>
      <c r="T326" s="3">
        <v>14</v>
      </c>
      <c r="U326" s="3">
        <v>14</v>
      </c>
      <c r="V326" s="3">
        <v>14</v>
      </c>
      <c r="W326" s="3">
        <v>14</v>
      </c>
      <c r="X326" s="3">
        <v>14</v>
      </c>
      <c r="Y326" s="3">
        <v>14</v>
      </c>
      <c r="Z326" s="3">
        <v>30</v>
      </c>
    </row>
    <row r="327" spans="1:26">
      <c r="A327" s="23">
        <v>408</v>
      </c>
      <c r="B327" s="18" t="s">
        <v>69</v>
      </c>
      <c r="C327" s="3">
        <v>5</v>
      </c>
      <c r="D327" s="3">
        <v>5</v>
      </c>
      <c r="E327" s="3">
        <v>5</v>
      </c>
      <c r="F327" s="3">
        <v>5</v>
      </c>
      <c r="G327" s="3">
        <v>5</v>
      </c>
      <c r="H327" s="3">
        <v>5</v>
      </c>
      <c r="I327" s="3">
        <v>5</v>
      </c>
      <c r="J327" s="3">
        <v>5</v>
      </c>
      <c r="K327" s="3">
        <v>5</v>
      </c>
      <c r="L327" s="3">
        <v>5</v>
      </c>
      <c r="M327" s="3">
        <v>5</v>
      </c>
      <c r="N327" s="3">
        <v>5</v>
      </c>
      <c r="O327" s="3">
        <v>5</v>
      </c>
      <c r="P327" s="3">
        <v>5</v>
      </c>
      <c r="Q327" s="3">
        <v>5</v>
      </c>
      <c r="R327" s="3">
        <v>5</v>
      </c>
      <c r="S327" s="3">
        <v>5</v>
      </c>
      <c r="T327" s="3">
        <v>5</v>
      </c>
      <c r="U327" s="3">
        <v>5</v>
      </c>
      <c r="V327" s="3">
        <v>5</v>
      </c>
      <c r="W327" s="3">
        <v>5</v>
      </c>
      <c r="X327" s="3">
        <v>5</v>
      </c>
      <c r="Y327" s="3">
        <v>5</v>
      </c>
      <c r="Z327" s="3">
        <v>8</v>
      </c>
    </row>
    <row r="328" spans="1:26">
      <c r="A328" s="23">
        <v>409</v>
      </c>
      <c r="B328" s="18" t="s">
        <v>83</v>
      </c>
      <c r="C328" s="3">
        <v>9</v>
      </c>
      <c r="D328" s="3">
        <v>9</v>
      </c>
      <c r="E328" s="3">
        <v>9</v>
      </c>
      <c r="F328" s="3">
        <v>9</v>
      </c>
      <c r="G328" s="3">
        <v>9</v>
      </c>
      <c r="H328" s="3">
        <v>9</v>
      </c>
      <c r="I328" s="3">
        <v>9</v>
      </c>
      <c r="J328" s="3">
        <v>9</v>
      </c>
      <c r="K328" s="3">
        <v>9</v>
      </c>
      <c r="L328" s="3">
        <v>9</v>
      </c>
      <c r="M328" s="3">
        <v>9</v>
      </c>
      <c r="N328" s="3">
        <v>9</v>
      </c>
      <c r="O328" s="3">
        <v>9</v>
      </c>
      <c r="P328" s="3">
        <v>9</v>
      </c>
      <c r="Q328" s="3">
        <v>9</v>
      </c>
      <c r="R328" s="3">
        <v>9</v>
      </c>
      <c r="S328" s="3">
        <v>9</v>
      </c>
      <c r="T328" s="3">
        <v>9</v>
      </c>
      <c r="U328" s="3">
        <v>9</v>
      </c>
      <c r="V328" s="3">
        <v>9</v>
      </c>
      <c r="W328" s="3">
        <v>9</v>
      </c>
      <c r="X328" s="3">
        <v>9</v>
      </c>
      <c r="Y328" s="3">
        <v>9</v>
      </c>
      <c r="Z328" s="3">
        <v>18</v>
      </c>
    </row>
    <row r="329" spans="1:26">
      <c r="A329" s="23">
        <v>410</v>
      </c>
      <c r="B329" s="18" t="s">
        <v>73</v>
      </c>
      <c r="C329" s="3">
        <v>31</v>
      </c>
      <c r="D329" s="3">
        <v>31</v>
      </c>
      <c r="E329" s="3">
        <v>32</v>
      </c>
      <c r="F329" s="3">
        <v>32</v>
      </c>
      <c r="G329" s="3">
        <v>33</v>
      </c>
      <c r="H329" s="3">
        <v>33</v>
      </c>
      <c r="I329" s="3">
        <v>33</v>
      </c>
      <c r="J329" s="3">
        <v>34</v>
      </c>
      <c r="K329" s="3">
        <v>34</v>
      </c>
      <c r="L329" s="3">
        <v>34</v>
      </c>
      <c r="M329" s="3">
        <v>34</v>
      </c>
      <c r="N329" s="3">
        <v>34</v>
      </c>
      <c r="O329" s="3">
        <v>33</v>
      </c>
      <c r="P329" s="3">
        <v>31</v>
      </c>
      <c r="Q329" s="3">
        <v>31</v>
      </c>
      <c r="R329" s="3">
        <v>31</v>
      </c>
      <c r="S329" s="3">
        <v>31</v>
      </c>
      <c r="T329" s="3">
        <v>31</v>
      </c>
      <c r="U329" s="3">
        <v>31</v>
      </c>
      <c r="V329" s="3">
        <v>31</v>
      </c>
      <c r="W329" s="3">
        <v>30</v>
      </c>
      <c r="X329" s="3">
        <v>30</v>
      </c>
      <c r="Y329" s="3">
        <v>28</v>
      </c>
      <c r="Z329" s="3">
        <v>49</v>
      </c>
    </row>
    <row r="330" spans="1:26">
      <c r="A330" s="23">
        <v>411</v>
      </c>
      <c r="B330" s="18" t="s">
        <v>76</v>
      </c>
      <c r="C330" s="3">
        <v>9</v>
      </c>
      <c r="D330" s="3">
        <v>9</v>
      </c>
      <c r="E330" s="3">
        <v>9</v>
      </c>
      <c r="F330" s="3">
        <v>9</v>
      </c>
      <c r="G330" s="3">
        <v>9</v>
      </c>
      <c r="H330" s="3">
        <v>9</v>
      </c>
      <c r="I330" s="3">
        <v>9</v>
      </c>
      <c r="J330" s="3">
        <v>9</v>
      </c>
      <c r="K330" s="3">
        <v>7</v>
      </c>
      <c r="L330" s="3">
        <v>7</v>
      </c>
      <c r="M330" s="3">
        <v>7</v>
      </c>
      <c r="N330" s="3">
        <v>7</v>
      </c>
      <c r="O330" s="3">
        <v>7</v>
      </c>
      <c r="P330" s="3">
        <v>7</v>
      </c>
      <c r="Q330" s="3">
        <v>7</v>
      </c>
      <c r="R330" s="3">
        <v>7</v>
      </c>
      <c r="S330" s="3">
        <v>7</v>
      </c>
      <c r="T330" s="3">
        <v>7</v>
      </c>
      <c r="U330" s="3">
        <v>7</v>
      </c>
      <c r="V330" s="3">
        <v>7</v>
      </c>
      <c r="W330" s="3">
        <v>7</v>
      </c>
      <c r="X330" s="3">
        <v>7</v>
      </c>
      <c r="Y330" s="3">
        <v>7</v>
      </c>
      <c r="Z330" s="3">
        <v>10</v>
      </c>
    </row>
    <row r="331" spans="1:26">
      <c r="A331" s="23">
        <v>412</v>
      </c>
      <c r="B331" s="18" t="s">
        <v>79</v>
      </c>
      <c r="C331" s="3">
        <v>54</v>
      </c>
      <c r="D331" s="3">
        <v>52</v>
      </c>
      <c r="E331" s="3">
        <v>52</v>
      </c>
      <c r="F331" s="3">
        <v>52</v>
      </c>
      <c r="G331" s="3">
        <v>52</v>
      </c>
      <c r="H331" s="3">
        <v>52</v>
      </c>
      <c r="I331" s="3">
        <v>52</v>
      </c>
      <c r="J331" s="3">
        <v>52</v>
      </c>
      <c r="K331" s="3">
        <v>53</v>
      </c>
      <c r="L331" s="3">
        <v>54</v>
      </c>
      <c r="M331" s="3">
        <v>54</v>
      </c>
      <c r="N331" s="3">
        <v>54</v>
      </c>
      <c r="O331" s="3">
        <v>54</v>
      </c>
      <c r="P331" s="3">
        <v>54</v>
      </c>
      <c r="Q331" s="3">
        <v>54</v>
      </c>
      <c r="R331" s="3">
        <v>53</v>
      </c>
      <c r="S331" s="3">
        <v>53</v>
      </c>
      <c r="T331" s="3">
        <v>53</v>
      </c>
      <c r="U331" s="3">
        <v>53</v>
      </c>
      <c r="V331" s="3">
        <v>53</v>
      </c>
      <c r="W331" s="3">
        <v>53</v>
      </c>
      <c r="X331" s="3">
        <v>53</v>
      </c>
      <c r="Y331" s="3">
        <v>53</v>
      </c>
      <c r="Z331" s="3">
        <v>101</v>
      </c>
    </row>
    <row r="332" spans="1:26">
      <c r="A332" s="23">
        <v>413</v>
      </c>
      <c r="B332" s="18" t="s">
        <v>78</v>
      </c>
      <c r="C332" s="3">
        <v>11</v>
      </c>
      <c r="D332" s="3">
        <v>11</v>
      </c>
      <c r="E332" s="3">
        <v>11</v>
      </c>
      <c r="F332" s="3">
        <v>11</v>
      </c>
      <c r="G332" s="3">
        <v>11</v>
      </c>
      <c r="H332" s="3">
        <v>11</v>
      </c>
      <c r="I332" s="3">
        <v>11</v>
      </c>
      <c r="J332" s="3">
        <v>11</v>
      </c>
      <c r="K332" s="3">
        <v>11</v>
      </c>
      <c r="L332" s="3">
        <v>11</v>
      </c>
      <c r="M332" s="3">
        <v>12</v>
      </c>
      <c r="N332" s="3">
        <v>12</v>
      </c>
      <c r="O332" s="3">
        <v>12</v>
      </c>
      <c r="P332" s="3">
        <v>12</v>
      </c>
      <c r="Q332" s="3">
        <v>12</v>
      </c>
      <c r="R332" s="3">
        <v>13</v>
      </c>
      <c r="S332" s="3">
        <v>13</v>
      </c>
      <c r="T332" s="3">
        <v>13</v>
      </c>
      <c r="U332" s="3">
        <v>13</v>
      </c>
      <c r="V332" s="3">
        <v>13</v>
      </c>
      <c r="W332" s="3">
        <v>14</v>
      </c>
      <c r="X332" s="3">
        <v>14</v>
      </c>
      <c r="Y332" s="3">
        <v>14</v>
      </c>
      <c r="Z332" s="3">
        <v>26</v>
      </c>
    </row>
    <row r="333" spans="1:26">
      <c r="A333" s="23">
        <v>414</v>
      </c>
      <c r="B333" s="18" t="s">
        <v>67</v>
      </c>
      <c r="C333" s="3">
        <v>30</v>
      </c>
      <c r="D333" s="3">
        <v>30</v>
      </c>
      <c r="E333" s="3">
        <v>30</v>
      </c>
      <c r="F333" s="3">
        <v>30</v>
      </c>
      <c r="G333" s="3">
        <v>30</v>
      </c>
      <c r="H333" s="3">
        <v>30</v>
      </c>
      <c r="I333" s="3">
        <v>30</v>
      </c>
      <c r="J333" s="3">
        <v>30</v>
      </c>
      <c r="K333" s="3">
        <v>30</v>
      </c>
      <c r="L333" s="3">
        <v>30</v>
      </c>
      <c r="M333" s="3">
        <v>30</v>
      </c>
      <c r="N333" s="3">
        <v>30</v>
      </c>
      <c r="O333" s="3">
        <v>30</v>
      </c>
      <c r="P333" s="3">
        <v>31</v>
      </c>
      <c r="Q333" s="3">
        <v>32</v>
      </c>
      <c r="R333" s="3">
        <v>33</v>
      </c>
      <c r="S333" s="3">
        <v>33</v>
      </c>
      <c r="T333" s="3">
        <v>33</v>
      </c>
      <c r="U333" s="3">
        <v>33</v>
      </c>
      <c r="V333" s="3">
        <v>33</v>
      </c>
      <c r="W333" s="3">
        <v>33</v>
      </c>
      <c r="X333" s="3">
        <v>30</v>
      </c>
      <c r="Y333" s="3">
        <v>32</v>
      </c>
      <c r="Z333" s="3">
        <v>64</v>
      </c>
    </row>
    <row r="334" spans="1:26">
      <c r="A334" s="23">
        <v>415</v>
      </c>
      <c r="B334" s="18" t="s">
        <v>80</v>
      </c>
      <c r="C334" s="3">
        <v>29</v>
      </c>
      <c r="D334" s="3">
        <v>29</v>
      </c>
      <c r="E334" s="3">
        <v>29</v>
      </c>
      <c r="F334" s="3">
        <v>29</v>
      </c>
      <c r="G334" s="3">
        <v>30</v>
      </c>
      <c r="H334" s="3">
        <v>30</v>
      </c>
      <c r="I334" s="3">
        <v>30</v>
      </c>
      <c r="J334" s="3">
        <v>30</v>
      </c>
      <c r="K334" s="3">
        <v>29</v>
      </c>
      <c r="L334" s="3">
        <v>29</v>
      </c>
      <c r="M334" s="3">
        <v>29</v>
      </c>
      <c r="N334" s="3">
        <v>29</v>
      </c>
      <c r="O334" s="3">
        <v>29</v>
      </c>
      <c r="P334" s="3">
        <v>29</v>
      </c>
      <c r="Q334" s="3">
        <v>30</v>
      </c>
      <c r="R334" s="3">
        <v>31</v>
      </c>
      <c r="S334" s="3">
        <v>31</v>
      </c>
      <c r="T334" s="3">
        <v>31</v>
      </c>
      <c r="U334" s="3">
        <v>31</v>
      </c>
      <c r="V334" s="3">
        <v>31</v>
      </c>
      <c r="W334" s="3">
        <v>31</v>
      </c>
      <c r="X334" s="3">
        <v>31</v>
      </c>
      <c r="Y334" s="3">
        <v>31</v>
      </c>
      <c r="Z334" s="3">
        <v>60</v>
      </c>
    </row>
    <row r="335" spans="1:26">
      <c r="A335" s="23">
        <v>416</v>
      </c>
      <c r="B335" s="18" t="s">
        <v>74</v>
      </c>
      <c r="C335" s="3">
        <v>9</v>
      </c>
      <c r="D335" s="3">
        <v>9</v>
      </c>
      <c r="E335" s="3">
        <v>9</v>
      </c>
      <c r="F335" s="3">
        <v>9</v>
      </c>
      <c r="G335" s="3">
        <v>9</v>
      </c>
      <c r="H335" s="3">
        <v>9</v>
      </c>
      <c r="I335" s="3">
        <v>9</v>
      </c>
      <c r="J335" s="3">
        <v>8</v>
      </c>
      <c r="K335" s="3">
        <v>8</v>
      </c>
      <c r="L335" s="3">
        <v>8</v>
      </c>
      <c r="M335" s="3">
        <v>8</v>
      </c>
      <c r="N335" s="3">
        <v>8</v>
      </c>
      <c r="O335" s="3">
        <v>8</v>
      </c>
      <c r="P335" s="3">
        <v>9</v>
      </c>
      <c r="Q335" s="3">
        <v>10</v>
      </c>
      <c r="R335" s="3">
        <v>10</v>
      </c>
      <c r="S335" s="3">
        <v>11</v>
      </c>
      <c r="T335" s="3">
        <v>11</v>
      </c>
      <c r="U335" s="3">
        <v>11</v>
      </c>
      <c r="V335" s="3">
        <v>11</v>
      </c>
      <c r="W335" s="3">
        <v>11</v>
      </c>
      <c r="X335" s="3">
        <v>11</v>
      </c>
      <c r="Y335" s="3">
        <v>11</v>
      </c>
      <c r="Z335" s="3">
        <v>24</v>
      </c>
    </row>
    <row r="336" spans="1:26">
      <c r="A336" s="23">
        <v>417</v>
      </c>
      <c r="B336" s="18" t="s">
        <v>75</v>
      </c>
      <c r="C336" s="3">
        <v>14</v>
      </c>
      <c r="D336" s="3">
        <v>14</v>
      </c>
      <c r="E336" s="3">
        <v>14</v>
      </c>
      <c r="F336" s="3">
        <v>14</v>
      </c>
      <c r="G336" s="3">
        <v>14</v>
      </c>
      <c r="H336" s="3">
        <v>14</v>
      </c>
      <c r="I336" s="3">
        <v>14</v>
      </c>
      <c r="J336" s="3">
        <v>14</v>
      </c>
      <c r="K336" s="3">
        <v>14</v>
      </c>
      <c r="L336" s="3">
        <v>14</v>
      </c>
      <c r="M336" s="3">
        <v>14</v>
      </c>
      <c r="N336" s="3">
        <v>14</v>
      </c>
      <c r="O336" s="3">
        <v>14</v>
      </c>
      <c r="P336" s="3">
        <v>14</v>
      </c>
      <c r="Q336" s="3">
        <v>14</v>
      </c>
      <c r="R336" s="3">
        <v>14</v>
      </c>
      <c r="S336" s="3">
        <v>14</v>
      </c>
      <c r="T336" s="3">
        <v>14</v>
      </c>
      <c r="U336" s="3">
        <v>14</v>
      </c>
      <c r="V336" s="3">
        <v>13</v>
      </c>
      <c r="W336" s="3">
        <v>13</v>
      </c>
      <c r="X336" s="3">
        <v>13</v>
      </c>
      <c r="Y336" s="3">
        <v>13</v>
      </c>
      <c r="Z336" s="3">
        <v>22</v>
      </c>
    </row>
    <row r="337" spans="1:26">
      <c r="A337" s="23">
        <v>418</v>
      </c>
      <c r="B337" s="18" t="s">
        <v>68</v>
      </c>
      <c r="C337" s="3">
        <v>10</v>
      </c>
      <c r="D337" s="3">
        <v>10</v>
      </c>
      <c r="E337" s="3">
        <v>10</v>
      </c>
      <c r="F337" s="3">
        <v>10</v>
      </c>
      <c r="G337" s="3">
        <v>10</v>
      </c>
      <c r="H337" s="3">
        <v>10</v>
      </c>
      <c r="I337" s="3">
        <v>10</v>
      </c>
      <c r="J337" s="3">
        <v>10</v>
      </c>
      <c r="K337" s="3">
        <v>10</v>
      </c>
      <c r="L337" s="3">
        <v>10</v>
      </c>
      <c r="M337" s="3">
        <v>10</v>
      </c>
      <c r="N337" s="3">
        <v>10</v>
      </c>
      <c r="O337" s="3">
        <v>10</v>
      </c>
      <c r="P337" s="3">
        <v>10</v>
      </c>
      <c r="Q337" s="3">
        <v>10</v>
      </c>
      <c r="R337" s="3">
        <v>10</v>
      </c>
      <c r="S337" s="3">
        <v>10</v>
      </c>
      <c r="T337" s="3">
        <v>9</v>
      </c>
      <c r="U337" s="3">
        <v>10</v>
      </c>
      <c r="V337" s="3">
        <v>10</v>
      </c>
      <c r="W337" s="3">
        <v>10</v>
      </c>
      <c r="X337" s="3">
        <v>10</v>
      </c>
      <c r="Y337" s="3">
        <v>10</v>
      </c>
      <c r="Z337" s="3">
        <v>21</v>
      </c>
    </row>
    <row r="338" spans="1:26">
      <c r="A338" s="23">
        <v>419</v>
      </c>
      <c r="B338" s="18" t="s">
        <v>82</v>
      </c>
      <c r="C338" s="3">
        <v>12</v>
      </c>
      <c r="D338" s="3">
        <v>12</v>
      </c>
      <c r="E338" s="3">
        <v>12</v>
      </c>
      <c r="F338" s="3">
        <v>12</v>
      </c>
      <c r="G338" s="3">
        <v>12</v>
      </c>
      <c r="H338" s="3">
        <v>12</v>
      </c>
      <c r="I338" s="3">
        <v>12</v>
      </c>
      <c r="J338" s="3">
        <v>12</v>
      </c>
      <c r="K338" s="3">
        <v>12</v>
      </c>
      <c r="L338" s="3">
        <v>12</v>
      </c>
      <c r="M338" s="3">
        <v>12</v>
      </c>
      <c r="N338" s="3">
        <v>12</v>
      </c>
      <c r="O338" s="3">
        <v>12</v>
      </c>
      <c r="P338" s="3">
        <v>12</v>
      </c>
      <c r="Q338" s="3">
        <v>12</v>
      </c>
      <c r="R338" s="3">
        <v>12</v>
      </c>
      <c r="S338" s="3">
        <v>12</v>
      </c>
      <c r="T338" s="3">
        <v>12</v>
      </c>
      <c r="U338" s="3">
        <v>12</v>
      </c>
      <c r="V338" s="3">
        <v>12</v>
      </c>
      <c r="W338" s="3">
        <v>12</v>
      </c>
      <c r="X338" s="3">
        <v>12</v>
      </c>
      <c r="Y338" s="3">
        <v>12</v>
      </c>
      <c r="Z338" s="3">
        <v>21</v>
      </c>
    </row>
    <row r="339" spans="1:26">
      <c r="A339" s="23">
        <v>420</v>
      </c>
      <c r="B339" s="18" t="s">
        <v>77</v>
      </c>
      <c r="C339" s="3">
        <v>20</v>
      </c>
      <c r="D339" s="3">
        <v>20</v>
      </c>
      <c r="E339" s="3">
        <v>20</v>
      </c>
      <c r="F339" s="3">
        <v>20</v>
      </c>
      <c r="G339" s="3">
        <v>20</v>
      </c>
      <c r="H339" s="3">
        <v>20</v>
      </c>
      <c r="I339" s="3">
        <v>20</v>
      </c>
      <c r="J339" s="3">
        <v>20</v>
      </c>
      <c r="K339" s="3">
        <v>20</v>
      </c>
      <c r="L339" s="3">
        <v>20</v>
      </c>
      <c r="M339" s="3">
        <v>20</v>
      </c>
      <c r="N339" s="3">
        <v>20</v>
      </c>
      <c r="O339" s="3">
        <v>21</v>
      </c>
      <c r="P339" s="3">
        <v>21</v>
      </c>
      <c r="Q339" s="3">
        <v>21</v>
      </c>
      <c r="R339" s="3">
        <v>21</v>
      </c>
      <c r="S339" s="3">
        <v>21</v>
      </c>
      <c r="T339" s="3">
        <v>21</v>
      </c>
      <c r="U339" s="3">
        <v>20</v>
      </c>
      <c r="V339" s="3">
        <v>20</v>
      </c>
      <c r="W339" s="3">
        <v>21</v>
      </c>
      <c r="X339" s="3">
        <v>21</v>
      </c>
      <c r="Y339" s="3">
        <v>21</v>
      </c>
      <c r="Z339" s="3">
        <v>41</v>
      </c>
    </row>
    <row r="340" spans="1:26">
      <c r="A340" s="23">
        <v>421</v>
      </c>
      <c r="B340" s="18" t="s">
        <v>72</v>
      </c>
      <c r="C340" s="3">
        <v>7</v>
      </c>
      <c r="D340" s="3">
        <v>7</v>
      </c>
      <c r="E340" s="3">
        <v>7</v>
      </c>
      <c r="F340" s="3">
        <v>7</v>
      </c>
      <c r="G340" s="3">
        <v>7</v>
      </c>
      <c r="H340" s="3">
        <v>7</v>
      </c>
      <c r="I340" s="3">
        <v>7</v>
      </c>
      <c r="J340" s="3">
        <v>7</v>
      </c>
      <c r="K340" s="3">
        <v>7</v>
      </c>
      <c r="L340" s="3">
        <v>7</v>
      </c>
      <c r="M340" s="3">
        <v>7</v>
      </c>
      <c r="N340" s="3">
        <v>7</v>
      </c>
      <c r="O340" s="3">
        <v>6</v>
      </c>
      <c r="P340" s="3">
        <v>6</v>
      </c>
      <c r="Q340" s="3">
        <v>6</v>
      </c>
      <c r="R340" s="3">
        <v>6</v>
      </c>
      <c r="S340" s="3">
        <v>6</v>
      </c>
      <c r="T340" s="3">
        <v>6</v>
      </c>
      <c r="U340" s="3">
        <v>6</v>
      </c>
      <c r="V340" s="3">
        <v>6</v>
      </c>
      <c r="W340" s="3">
        <v>6</v>
      </c>
      <c r="X340" s="3">
        <v>6</v>
      </c>
      <c r="Y340" s="3">
        <v>6</v>
      </c>
      <c r="Z340" s="3">
        <v>12</v>
      </c>
    </row>
    <row r="341" spans="1:26">
      <c r="A341" s="23">
        <v>422</v>
      </c>
      <c r="B341" s="18" t="s">
        <v>71</v>
      </c>
      <c r="C341" s="3">
        <v>4</v>
      </c>
      <c r="D341" s="3">
        <v>4</v>
      </c>
      <c r="E341" s="3">
        <v>4</v>
      </c>
      <c r="F341" s="3">
        <v>4</v>
      </c>
      <c r="G341" s="3">
        <v>4</v>
      </c>
      <c r="H341" s="3">
        <v>4</v>
      </c>
      <c r="I341" s="3">
        <v>4</v>
      </c>
      <c r="J341" s="3">
        <v>4</v>
      </c>
      <c r="K341" s="3">
        <v>4</v>
      </c>
      <c r="L341" s="3">
        <v>4</v>
      </c>
      <c r="M341" s="3">
        <v>4</v>
      </c>
      <c r="N341" s="3">
        <v>4</v>
      </c>
      <c r="O341" s="3">
        <v>4</v>
      </c>
      <c r="P341" s="3">
        <v>4</v>
      </c>
      <c r="Q341" s="3">
        <v>4</v>
      </c>
      <c r="R341" s="3">
        <v>3</v>
      </c>
      <c r="S341" s="3">
        <v>3</v>
      </c>
      <c r="T341" s="3">
        <v>3</v>
      </c>
      <c r="U341" s="3">
        <v>3</v>
      </c>
      <c r="V341" s="3">
        <v>3</v>
      </c>
      <c r="W341" s="3">
        <v>3</v>
      </c>
      <c r="X341" s="3">
        <v>3</v>
      </c>
      <c r="Y341" s="3">
        <v>3</v>
      </c>
      <c r="Z341" s="3">
        <v>7</v>
      </c>
    </row>
    <row r="342" spans="1:26">
      <c r="A342" s="23">
        <v>501</v>
      </c>
      <c r="B342" s="18" t="s">
        <v>100</v>
      </c>
      <c r="C342" s="3">
        <v>3</v>
      </c>
      <c r="D342" s="3">
        <v>3</v>
      </c>
      <c r="E342" s="3">
        <v>3</v>
      </c>
      <c r="F342" s="3">
        <v>3</v>
      </c>
      <c r="G342" s="3">
        <v>3</v>
      </c>
      <c r="H342" s="3">
        <v>3</v>
      </c>
      <c r="I342" s="3">
        <v>3</v>
      </c>
      <c r="J342" s="3">
        <v>3</v>
      </c>
      <c r="K342" s="3">
        <v>3</v>
      </c>
      <c r="L342" s="3">
        <v>3</v>
      </c>
      <c r="M342" s="3">
        <v>3</v>
      </c>
      <c r="N342" s="3">
        <v>3</v>
      </c>
      <c r="O342" s="3">
        <v>3</v>
      </c>
      <c r="P342" s="3">
        <v>3</v>
      </c>
      <c r="Q342" s="3">
        <v>3</v>
      </c>
      <c r="R342" s="3">
        <v>3</v>
      </c>
      <c r="S342" s="3">
        <v>3</v>
      </c>
      <c r="T342" s="3">
        <v>3</v>
      </c>
      <c r="U342" s="3">
        <v>3</v>
      </c>
      <c r="V342" s="3">
        <v>3</v>
      </c>
      <c r="W342" s="3">
        <v>3</v>
      </c>
      <c r="X342" s="3">
        <v>3</v>
      </c>
      <c r="Y342" s="3">
        <v>3</v>
      </c>
      <c r="Z342" s="3">
        <v>8</v>
      </c>
    </row>
    <row r="343" spans="1:26">
      <c r="A343" s="23">
        <v>502</v>
      </c>
      <c r="B343" s="18" t="s">
        <v>104</v>
      </c>
      <c r="C343" s="3">
        <v>80</v>
      </c>
      <c r="D343" s="3">
        <v>80</v>
      </c>
      <c r="E343" s="3">
        <v>81</v>
      </c>
      <c r="F343" s="3">
        <v>82</v>
      </c>
      <c r="G343" s="3">
        <v>82</v>
      </c>
      <c r="H343" s="3">
        <v>82</v>
      </c>
      <c r="I343" s="3">
        <v>80</v>
      </c>
      <c r="J343" s="3">
        <v>79</v>
      </c>
      <c r="K343" s="3">
        <v>79</v>
      </c>
      <c r="L343" s="3">
        <v>79</v>
      </c>
      <c r="M343" s="3">
        <v>79</v>
      </c>
      <c r="N343" s="3">
        <v>79</v>
      </c>
      <c r="O343" s="3">
        <v>79</v>
      </c>
      <c r="P343" s="3">
        <v>81</v>
      </c>
      <c r="Q343" s="3">
        <v>82</v>
      </c>
      <c r="R343" s="3">
        <v>82</v>
      </c>
      <c r="S343" s="3">
        <v>82</v>
      </c>
      <c r="T343" s="3">
        <v>82</v>
      </c>
      <c r="U343" s="3">
        <v>81</v>
      </c>
      <c r="V343" s="3">
        <v>81</v>
      </c>
      <c r="W343" s="3">
        <v>81</v>
      </c>
      <c r="X343" s="3">
        <v>83</v>
      </c>
      <c r="Y343" s="3">
        <v>83</v>
      </c>
      <c r="Z343" s="3">
        <v>160</v>
      </c>
    </row>
    <row r="344" spans="1:26">
      <c r="A344" s="23">
        <v>503</v>
      </c>
      <c r="B344" s="18" t="s">
        <v>89</v>
      </c>
      <c r="C344" s="3">
        <v>101</v>
      </c>
      <c r="D344" s="3">
        <v>100</v>
      </c>
      <c r="E344" s="3">
        <v>101</v>
      </c>
      <c r="F344" s="3">
        <v>101</v>
      </c>
      <c r="G344" s="3">
        <v>102</v>
      </c>
      <c r="H344" s="3">
        <v>102</v>
      </c>
      <c r="I344" s="3">
        <v>102</v>
      </c>
      <c r="J344" s="3">
        <v>102</v>
      </c>
      <c r="K344" s="3">
        <v>100</v>
      </c>
      <c r="L344" s="3">
        <v>99</v>
      </c>
      <c r="M344" s="3">
        <v>98</v>
      </c>
      <c r="N344" s="3">
        <v>98</v>
      </c>
      <c r="O344" s="3">
        <v>100</v>
      </c>
      <c r="P344" s="3">
        <v>100</v>
      </c>
      <c r="Q344" s="3">
        <v>100</v>
      </c>
      <c r="R344" s="3">
        <v>102</v>
      </c>
      <c r="S344" s="3">
        <v>102</v>
      </c>
      <c r="T344" s="3">
        <v>102</v>
      </c>
      <c r="U344" s="3">
        <v>102</v>
      </c>
      <c r="V344" s="3">
        <v>102</v>
      </c>
      <c r="W344" s="3">
        <v>101</v>
      </c>
      <c r="X344" s="3">
        <v>99</v>
      </c>
      <c r="Y344" s="3">
        <v>99</v>
      </c>
      <c r="Z344" s="3">
        <v>193</v>
      </c>
    </row>
    <row r="345" spans="1:26">
      <c r="A345" s="23">
        <v>504</v>
      </c>
      <c r="B345" s="18" t="s">
        <v>103</v>
      </c>
      <c r="C345" s="3">
        <v>3</v>
      </c>
      <c r="D345" s="3">
        <v>3</v>
      </c>
      <c r="E345" s="3">
        <v>3</v>
      </c>
      <c r="F345" s="3">
        <v>3</v>
      </c>
      <c r="G345" s="3">
        <v>3</v>
      </c>
      <c r="H345" s="3">
        <v>3</v>
      </c>
      <c r="I345" s="3">
        <v>3</v>
      </c>
      <c r="J345" s="3">
        <v>3</v>
      </c>
      <c r="K345" s="3">
        <v>3</v>
      </c>
      <c r="L345" s="3">
        <v>3</v>
      </c>
      <c r="M345" s="3">
        <v>3</v>
      </c>
      <c r="N345" s="3">
        <v>2</v>
      </c>
      <c r="O345" s="3">
        <v>2</v>
      </c>
      <c r="P345" s="3">
        <v>2</v>
      </c>
      <c r="Q345" s="3">
        <v>2</v>
      </c>
      <c r="R345" s="3">
        <v>2</v>
      </c>
      <c r="S345" s="3">
        <v>2</v>
      </c>
      <c r="T345" s="3">
        <v>2</v>
      </c>
      <c r="U345" s="3">
        <v>2</v>
      </c>
      <c r="V345" s="3">
        <v>2</v>
      </c>
      <c r="W345" s="3">
        <v>2</v>
      </c>
      <c r="X345" s="3">
        <v>2</v>
      </c>
      <c r="Y345" s="3">
        <v>2</v>
      </c>
      <c r="Z345" s="3">
        <v>6</v>
      </c>
    </row>
    <row r="346" spans="1:26">
      <c r="A346" s="23">
        <v>506</v>
      </c>
      <c r="B346" s="18" t="s">
        <v>102</v>
      </c>
      <c r="C346" s="3">
        <v>383</v>
      </c>
      <c r="D346" s="3">
        <v>383</v>
      </c>
      <c r="E346" s="3">
        <v>384</v>
      </c>
      <c r="F346" s="3">
        <v>386</v>
      </c>
      <c r="G346" s="3">
        <v>385</v>
      </c>
      <c r="H346" s="3">
        <v>387</v>
      </c>
      <c r="I346" s="3">
        <v>388</v>
      </c>
      <c r="J346" s="3">
        <v>387</v>
      </c>
      <c r="K346" s="3">
        <v>386</v>
      </c>
      <c r="L346" s="3">
        <v>386</v>
      </c>
      <c r="M346" s="3">
        <v>387</v>
      </c>
      <c r="N346" s="3">
        <v>389</v>
      </c>
      <c r="O346" s="3">
        <v>391</v>
      </c>
      <c r="P346" s="3">
        <v>391</v>
      </c>
      <c r="Q346" s="3">
        <v>391</v>
      </c>
      <c r="R346" s="3">
        <v>389</v>
      </c>
      <c r="S346" s="3">
        <v>386</v>
      </c>
      <c r="T346" s="3">
        <v>386</v>
      </c>
      <c r="U346" s="3">
        <v>389</v>
      </c>
      <c r="V346" s="3">
        <v>390</v>
      </c>
      <c r="W346" s="3">
        <v>391</v>
      </c>
      <c r="X346" s="3">
        <v>389</v>
      </c>
      <c r="Y346" s="3">
        <v>392</v>
      </c>
      <c r="Z346" s="3">
        <v>742</v>
      </c>
    </row>
    <row r="347" spans="1:26">
      <c r="A347" s="23">
        <v>507</v>
      </c>
      <c r="B347" s="18" t="s">
        <v>93</v>
      </c>
      <c r="C347" s="3">
        <v>90</v>
      </c>
      <c r="D347" s="3">
        <v>90</v>
      </c>
      <c r="E347" s="3">
        <v>90</v>
      </c>
      <c r="F347" s="3">
        <v>88</v>
      </c>
      <c r="G347" s="3">
        <v>87</v>
      </c>
      <c r="H347" s="3">
        <v>88</v>
      </c>
      <c r="I347" s="3">
        <v>88</v>
      </c>
      <c r="J347" s="3">
        <v>89</v>
      </c>
      <c r="K347" s="3">
        <v>89</v>
      </c>
      <c r="L347" s="3">
        <v>89</v>
      </c>
      <c r="M347" s="3">
        <v>89</v>
      </c>
      <c r="N347" s="3">
        <v>90</v>
      </c>
      <c r="O347" s="3">
        <v>90</v>
      </c>
      <c r="P347" s="3">
        <v>89</v>
      </c>
      <c r="Q347" s="3">
        <v>87</v>
      </c>
      <c r="R347" s="3">
        <v>88</v>
      </c>
      <c r="S347" s="3">
        <v>88</v>
      </c>
      <c r="T347" s="3">
        <v>87</v>
      </c>
      <c r="U347" s="3">
        <v>87</v>
      </c>
      <c r="V347" s="3">
        <v>87</v>
      </c>
      <c r="W347" s="3">
        <v>87</v>
      </c>
      <c r="X347" s="3">
        <v>87</v>
      </c>
      <c r="Y347" s="3">
        <v>90</v>
      </c>
      <c r="Z347" s="3">
        <v>170</v>
      </c>
    </row>
    <row r="348" spans="1:26">
      <c r="A348" s="23">
        <v>511</v>
      </c>
      <c r="B348" s="18" t="s">
        <v>90</v>
      </c>
      <c r="C348" s="3">
        <v>267</v>
      </c>
      <c r="D348" s="3">
        <v>267</v>
      </c>
      <c r="E348" s="3">
        <v>268</v>
      </c>
      <c r="F348" s="3">
        <v>268</v>
      </c>
      <c r="G348" s="3">
        <v>268</v>
      </c>
      <c r="H348" s="3">
        <v>268</v>
      </c>
      <c r="I348" s="3">
        <v>270</v>
      </c>
      <c r="J348" s="3">
        <v>269</v>
      </c>
      <c r="K348" s="3">
        <v>273</v>
      </c>
      <c r="L348" s="3">
        <v>273</v>
      </c>
      <c r="M348" s="3">
        <v>276</v>
      </c>
      <c r="N348" s="3">
        <v>275</v>
      </c>
      <c r="O348" s="3">
        <v>278</v>
      </c>
      <c r="P348" s="3">
        <v>282</v>
      </c>
      <c r="Q348" s="3">
        <v>283</v>
      </c>
      <c r="R348" s="3">
        <v>283</v>
      </c>
      <c r="S348" s="3">
        <v>283</v>
      </c>
      <c r="T348" s="3">
        <v>280</v>
      </c>
      <c r="U348" s="3">
        <v>280</v>
      </c>
      <c r="V348" s="3">
        <v>278</v>
      </c>
      <c r="W348" s="3">
        <v>277</v>
      </c>
      <c r="X348" s="3">
        <v>275</v>
      </c>
      <c r="Y348" s="3">
        <v>275</v>
      </c>
      <c r="Z348" s="3">
        <v>513</v>
      </c>
    </row>
    <row r="349" spans="1:26">
      <c r="A349" s="23">
        <v>512</v>
      </c>
      <c r="B349" s="18" t="s">
        <v>109</v>
      </c>
      <c r="C349" s="3">
        <v>25</v>
      </c>
      <c r="D349" s="3">
        <v>25</v>
      </c>
      <c r="E349" s="3">
        <v>25</v>
      </c>
      <c r="F349" s="3">
        <v>25</v>
      </c>
      <c r="G349" s="3">
        <v>25</v>
      </c>
      <c r="H349" s="3">
        <v>25</v>
      </c>
      <c r="I349" s="3">
        <v>25</v>
      </c>
      <c r="J349" s="3">
        <v>25</v>
      </c>
      <c r="K349" s="3">
        <v>25</v>
      </c>
      <c r="L349" s="3">
        <v>25</v>
      </c>
      <c r="M349" s="3">
        <v>25</v>
      </c>
      <c r="N349" s="3">
        <v>25</v>
      </c>
      <c r="O349" s="3">
        <v>26</v>
      </c>
      <c r="P349" s="3">
        <v>26</v>
      </c>
      <c r="Q349" s="3">
        <v>26</v>
      </c>
      <c r="R349" s="3">
        <v>26</v>
      </c>
      <c r="S349" s="3">
        <v>26</v>
      </c>
      <c r="T349" s="3">
        <v>26</v>
      </c>
      <c r="U349" s="3">
        <v>26</v>
      </c>
      <c r="V349" s="3">
        <v>26</v>
      </c>
      <c r="W349" s="3">
        <v>26</v>
      </c>
      <c r="X349" s="3">
        <v>26</v>
      </c>
      <c r="Y349" s="3">
        <v>26</v>
      </c>
      <c r="Z349" s="3">
        <v>56</v>
      </c>
    </row>
    <row r="350" spans="1:26">
      <c r="A350" s="23">
        <v>513</v>
      </c>
      <c r="B350" s="18" t="s">
        <v>113</v>
      </c>
      <c r="C350" s="3">
        <v>271</v>
      </c>
      <c r="D350" s="3">
        <v>272</v>
      </c>
      <c r="E350" s="3">
        <v>267</v>
      </c>
      <c r="F350" s="3">
        <v>265</v>
      </c>
      <c r="G350" s="3">
        <v>263</v>
      </c>
      <c r="H350" s="3">
        <v>263</v>
      </c>
      <c r="I350" s="3">
        <v>264</v>
      </c>
      <c r="J350" s="3">
        <v>266</v>
      </c>
      <c r="K350" s="3">
        <v>265</v>
      </c>
      <c r="L350" s="3">
        <v>268</v>
      </c>
      <c r="M350" s="3">
        <v>266</v>
      </c>
      <c r="N350" s="3">
        <v>267</v>
      </c>
      <c r="O350" s="3">
        <v>269</v>
      </c>
      <c r="P350" s="3">
        <v>267</v>
      </c>
      <c r="Q350" s="3">
        <v>266</v>
      </c>
      <c r="R350" s="3">
        <v>265</v>
      </c>
      <c r="S350" s="3">
        <v>264</v>
      </c>
      <c r="T350" s="3">
        <v>264</v>
      </c>
      <c r="U350" s="3">
        <v>261</v>
      </c>
      <c r="V350" s="3">
        <v>259</v>
      </c>
      <c r="W350" s="3">
        <v>258</v>
      </c>
      <c r="X350" s="3">
        <v>260</v>
      </c>
      <c r="Y350" s="3">
        <v>262</v>
      </c>
      <c r="Z350" s="3">
        <v>540</v>
      </c>
    </row>
    <row r="351" spans="1:26">
      <c r="A351" s="23">
        <v>514</v>
      </c>
      <c r="B351" s="18" t="s">
        <v>110</v>
      </c>
      <c r="C351" s="3">
        <v>269</v>
      </c>
      <c r="D351" s="3">
        <v>270</v>
      </c>
      <c r="E351" s="3">
        <v>272</v>
      </c>
      <c r="F351" s="3">
        <v>270</v>
      </c>
      <c r="G351" s="3">
        <v>271</v>
      </c>
      <c r="H351" s="3">
        <v>269</v>
      </c>
      <c r="I351" s="3">
        <v>267</v>
      </c>
      <c r="J351" s="3">
        <v>266</v>
      </c>
      <c r="K351" s="3">
        <v>266</v>
      </c>
      <c r="L351" s="3">
        <v>266</v>
      </c>
      <c r="M351" s="3">
        <v>269</v>
      </c>
      <c r="N351" s="3">
        <v>269</v>
      </c>
      <c r="O351" s="3">
        <v>270</v>
      </c>
      <c r="P351" s="3">
        <v>272</v>
      </c>
      <c r="Q351" s="3">
        <v>272</v>
      </c>
      <c r="R351" s="3">
        <v>272</v>
      </c>
      <c r="S351" s="3">
        <v>272</v>
      </c>
      <c r="T351" s="3">
        <v>273</v>
      </c>
      <c r="U351" s="3">
        <v>270</v>
      </c>
      <c r="V351" s="3">
        <v>267</v>
      </c>
      <c r="W351" s="3">
        <v>266</v>
      </c>
      <c r="X351" s="3">
        <v>268</v>
      </c>
      <c r="Y351" s="3">
        <v>272</v>
      </c>
      <c r="Z351" s="3">
        <v>544</v>
      </c>
    </row>
    <row r="352" spans="1:26">
      <c r="A352" s="23">
        <v>515</v>
      </c>
      <c r="B352" s="18" t="s">
        <v>92</v>
      </c>
      <c r="C352" s="3">
        <v>812</v>
      </c>
      <c r="D352" s="3">
        <v>804</v>
      </c>
      <c r="E352" s="3">
        <v>798</v>
      </c>
      <c r="F352" s="3">
        <v>800</v>
      </c>
      <c r="G352" s="3">
        <v>798</v>
      </c>
      <c r="H352" s="3">
        <v>796</v>
      </c>
      <c r="I352" s="3">
        <v>789</v>
      </c>
      <c r="J352" s="3">
        <v>784</v>
      </c>
      <c r="K352" s="3">
        <v>776</v>
      </c>
      <c r="L352" s="3">
        <v>779</v>
      </c>
      <c r="M352" s="3">
        <v>781</v>
      </c>
      <c r="N352" s="3">
        <v>783</v>
      </c>
      <c r="O352" s="3">
        <v>778</v>
      </c>
      <c r="P352" s="3">
        <v>773</v>
      </c>
      <c r="Q352" s="3">
        <v>776</v>
      </c>
      <c r="R352" s="3">
        <v>769</v>
      </c>
      <c r="S352" s="3">
        <v>771</v>
      </c>
      <c r="T352" s="3">
        <v>763</v>
      </c>
      <c r="U352" s="3">
        <v>761</v>
      </c>
      <c r="V352" s="3">
        <v>756</v>
      </c>
      <c r="W352" s="3">
        <v>754</v>
      </c>
      <c r="X352" s="3">
        <v>748</v>
      </c>
      <c r="Y352" s="3">
        <v>745</v>
      </c>
      <c r="Z352" s="3">
        <v>1417</v>
      </c>
    </row>
    <row r="353" spans="1:26">
      <c r="A353" s="23">
        <v>516</v>
      </c>
      <c r="B353" s="18" t="s">
        <v>94</v>
      </c>
      <c r="C353" s="3">
        <v>613</v>
      </c>
      <c r="D353" s="3">
        <v>614</v>
      </c>
      <c r="E353" s="3">
        <v>612</v>
      </c>
      <c r="F353" s="3">
        <v>614</v>
      </c>
      <c r="G353" s="3">
        <v>615</v>
      </c>
      <c r="H353" s="3">
        <v>619</v>
      </c>
      <c r="I353" s="3">
        <v>617</v>
      </c>
      <c r="J353" s="3">
        <v>615</v>
      </c>
      <c r="K353" s="3">
        <v>613</v>
      </c>
      <c r="L353" s="3">
        <v>609</v>
      </c>
      <c r="M353" s="3">
        <v>609</v>
      </c>
      <c r="N353" s="3">
        <v>614</v>
      </c>
      <c r="O353" s="3">
        <v>619</v>
      </c>
      <c r="P353" s="3">
        <v>616</v>
      </c>
      <c r="Q353" s="3">
        <v>613</v>
      </c>
      <c r="R353" s="3">
        <v>616</v>
      </c>
      <c r="S353" s="3">
        <v>617</v>
      </c>
      <c r="T353" s="3">
        <v>618</v>
      </c>
      <c r="U353" s="3">
        <v>619</v>
      </c>
      <c r="V353" s="3">
        <v>620</v>
      </c>
      <c r="W353" s="3">
        <v>623</v>
      </c>
      <c r="X353" s="3">
        <v>622</v>
      </c>
      <c r="Y353" s="3">
        <v>623</v>
      </c>
      <c r="Z353" s="3">
        <v>1153</v>
      </c>
    </row>
    <row r="354" spans="1:26">
      <c r="A354" s="23">
        <v>517</v>
      </c>
      <c r="B354" s="18" t="s">
        <v>106</v>
      </c>
      <c r="C354" s="3">
        <v>7</v>
      </c>
      <c r="D354" s="3">
        <v>7</v>
      </c>
      <c r="E354" s="3">
        <v>7</v>
      </c>
      <c r="F354" s="3">
        <v>7</v>
      </c>
      <c r="G354" s="3">
        <v>7</v>
      </c>
      <c r="H354" s="3">
        <v>7</v>
      </c>
      <c r="I354" s="3">
        <v>7</v>
      </c>
      <c r="J354" s="3">
        <v>7</v>
      </c>
      <c r="K354" s="3">
        <v>6</v>
      </c>
      <c r="L354" s="3">
        <v>6</v>
      </c>
      <c r="M354" s="3">
        <v>6</v>
      </c>
      <c r="N354" s="3">
        <v>7</v>
      </c>
      <c r="O354" s="3">
        <v>7</v>
      </c>
      <c r="P354" s="3">
        <v>7</v>
      </c>
      <c r="Q354" s="3">
        <v>7</v>
      </c>
      <c r="R354" s="3">
        <v>7</v>
      </c>
      <c r="S354" s="3">
        <v>7</v>
      </c>
      <c r="T354" s="3">
        <v>7</v>
      </c>
      <c r="U354" s="3">
        <v>7</v>
      </c>
      <c r="V354" s="3">
        <v>7</v>
      </c>
      <c r="W354" s="3">
        <v>7</v>
      </c>
      <c r="X354" s="3">
        <v>7</v>
      </c>
      <c r="Y354" s="3">
        <v>7</v>
      </c>
      <c r="Z354" s="3">
        <v>11</v>
      </c>
    </row>
    <row r="355" spans="1:26">
      <c r="A355" s="23">
        <v>518</v>
      </c>
      <c r="B355" s="18" t="s">
        <v>86</v>
      </c>
      <c r="C355" s="3">
        <v>39</v>
      </c>
      <c r="D355" s="3">
        <v>39</v>
      </c>
      <c r="E355" s="3">
        <v>38</v>
      </c>
      <c r="F355" s="3">
        <v>38</v>
      </c>
      <c r="G355" s="3">
        <v>38</v>
      </c>
      <c r="H355" s="3">
        <v>38</v>
      </c>
      <c r="I355" s="3">
        <v>38</v>
      </c>
      <c r="J355" s="3">
        <v>39</v>
      </c>
      <c r="K355" s="3">
        <v>39</v>
      </c>
      <c r="L355" s="3">
        <v>39</v>
      </c>
      <c r="M355" s="3">
        <v>39</v>
      </c>
      <c r="N355" s="3">
        <v>39</v>
      </c>
      <c r="O355" s="3">
        <v>39</v>
      </c>
      <c r="P355" s="3">
        <v>39</v>
      </c>
      <c r="Q355" s="3">
        <v>39</v>
      </c>
      <c r="R355" s="3">
        <v>40</v>
      </c>
      <c r="S355" s="3">
        <v>40</v>
      </c>
      <c r="T355" s="3">
        <v>40</v>
      </c>
      <c r="U355" s="3">
        <v>40</v>
      </c>
      <c r="V355" s="3">
        <v>40</v>
      </c>
      <c r="W355" s="3">
        <v>40</v>
      </c>
      <c r="X355" s="3">
        <v>40</v>
      </c>
      <c r="Y355" s="3">
        <v>40</v>
      </c>
      <c r="Z355" s="3">
        <v>78</v>
      </c>
    </row>
    <row r="356" spans="1:26">
      <c r="A356" s="23">
        <v>519</v>
      </c>
      <c r="B356" s="18" t="s">
        <v>114</v>
      </c>
      <c r="C356" s="3">
        <v>79</v>
      </c>
      <c r="D356" s="3">
        <v>78</v>
      </c>
      <c r="E356" s="3">
        <v>78</v>
      </c>
      <c r="F356" s="3">
        <v>78</v>
      </c>
      <c r="G356" s="3">
        <v>78</v>
      </c>
      <c r="H356" s="3">
        <v>78</v>
      </c>
      <c r="I356" s="3">
        <v>75</v>
      </c>
      <c r="J356" s="3">
        <v>75</v>
      </c>
      <c r="K356" s="3">
        <v>79</v>
      </c>
      <c r="L356" s="3">
        <v>78</v>
      </c>
      <c r="M356" s="3">
        <v>81</v>
      </c>
      <c r="N356" s="3">
        <v>81</v>
      </c>
      <c r="O356" s="3">
        <v>81</v>
      </c>
      <c r="P356" s="3">
        <v>80</v>
      </c>
      <c r="Q356" s="3">
        <v>81</v>
      </c>
      <c r="R356" s="3">
        <v>83</v>
      </c>
      <c r="S356" s="3">
        <v>82</v>
      </c>
      <c r="T356" s="3">
        <v>80</v>
      </c>
      <c r="U356" s="3">
        <v>76</v>
      </c>
      <c r="V356" s="3">
        <v>76</v>
      </c>
      <c r="W356" s="3">
        <v>78</v>
      </c>
      <c r="X356" s="3">
        <v>80</v>
      </c>
      <c r="Y356" s="3">
        <v>83</v>
      </c>
      <c r="Z356" s="3">
        <v>152</v>
      </c>
    </row>
    <row r="357" spans="1:26">
      <c r="A357" s="23">
        <v>520</v>
      </c>
      <c r="B357" s="18" t="s">
        <v>108</v>
      </c>
      <c r="C357" s="3">
        <v>45</v>
      </c>
      <c r="D357" s="3">
        <v>45</v>
      </c>
      <c r="E357" s="3">
        <v>45</v>
      </c>
      <c r="F357" s="3">
        <v>49</v>
      </c>
      <c r="G357" s="3">
        <v>49</v>
      </c>
      <c r="H357" s="3">
        <v>49</v>
      </c>
      <c r="I357" s="3">
        <v>49</v>
      </c>
      <c r="J357" s="3">
        <v>49</v>
      </c>
      <c r="K357" s="3">
        <v>49</v>
      </c>
      <c r="L357" s="3">
        <v>49</v>
      </c>
      <c r="M357" s="3">
        <v>49</v>
      </c>
      <c r="N357" s="3">
        <v>49</v>
      </c>
      <c r="O357" s="3">
        <v>49</v>
      </c>
      <c r="P357" s="3">
        <v>50</v>
      </c>
      <c r="Q357" s="3">
        <v>50</v>
      </c>
      <c r="R357" s="3">
        <v>50</v>
      </c>
      <c r="S357" s="3">
        <v>49</v>
      </c>
      <c r="T357" s="3">
        <v>49</v>
      </c>
      <c r="U357" s="3">
        <v>49</v>
      </c>
      <c r="V357" s="3">
        <v>48</v>
      </c>
      <c r="W357" s="3">
        <v>48</v>
      </c>
      <c r="X357" s="3">
        <v>48</v>
      </c>
      <c r="Y357" s="3">
        <v>48</v>
      </c>
      <c r="Z357" s="3">
        <v>90</v>
      </c>
    </row>
    <row r="358" spans="1:26">
      <c r="A358" s="23">
        <v>522</v>
      </c>
      <c r="B358" s="18" t="s">
        <v>115</v>
      </c>
      <c r="C358" s="3">
        <v>5</v>
      </c>
      <c r="D358" s="3">
        <v>5</v>
      </c>
      <c r="E358" s="3">
        <v>5</v>
      </c>
      <c r="F358" s="3">
        <v>5</v>
      </c>
      <c r="G358" s="3">
        <v>5</v>
      </c>
      <c r="H358" s="3">
        <v>5</v>
      </c>
      <c r="I358" s="3">
        <v>5</v>
      </c>
      <c r="J358" s="3">
        <v>5</v>
      </c>
      <c r="K358" s="3">
        <v>5</v>
      </c>
      <c r="L358" s="3">
        <v>5</v>
      </c>
      <c r="M358" s="3">
        <v>5</v>
      </c>
      <c r="N358" s="3">
        <v>5</v>
      </c>
      <c r="O358" s="3">
        <v>5</v>
      </c>
      <c r="P358" s="3">
        <v>5</v>
      </c>
      <c r="Q358" s="3">
        <v>5</v>
      </c>
      <c r="R358" s="3">
        <v>5</v>
      </c>
      <c r="S358" s="3">
        <v>5</v>
      </c>
      <c r="T358" s="3">
        <v>5</v>
      </c>
      <c r="U358" s="3">
        <v>5</v>
      </c>
      <c r="V358" s="3">
        <v>5</v>
      </c>
      <c r="W358" s="3">
        <v>5</v>
      </c>
      <c r="X358" s="3">
        <v>5</v>
      </c>
      <c r="Y358" s="3">
        <v>5</v>
      </c>
      <c r="Z358" s="3">
        <v>12</v>
      </c>
    </row>
    <row r="359" spans="1:26">
      <c r="A359" s="23">
        <v>523</v>
      </c>
      <c r="B359" s="18" t="s">
        <v>111</v>
      </c>
      <c r="C359" s="3">
        <v>27</v>
      </c>
      <c r="D359" s="3">
        <v>27</v>
      </c>
      <c r="E359" s="3">
        <v>27</v>
      </c>
      <c r="F359" s="3">
        <v>27</v>
      </c>
      <c r="G359" s="3">
        <v>27</v>
      </c>
      <c r="H359" s="3">
        <v>27</v>
      </c>
      <c r="I359" s="3">
        <v>28</v>
      </c>
      <c r="J359" s="3">
        <v>28</v>
      </c>
      <c r="K359" s="3">
        <v>28</v>
      </c>
      <c r="L359" s="3">
        <v>28</v>
      </c>
      <c r="M359" s="3">
        <v>28</v>
      </c>
      <c r="N359" s="3">
        <v>27</v>
      </c>
      <c r="O359" s="3">
        <v>27</v>
      </c>
      <c r="P359" s="3">
        <v>27</v>
      </c>
      <c r="Q359" s="3">
        <v>27</v>
      </c>
      <c r="R359" s="3">
        <v>26</v>
      </c>
      <c r="S359" s="3">
        <v>27</v>
      </c>
      <c r="T359" s="3">
        <v>27</v>
      </c>
      <c r="U359" s="3">
        <v>26</v>
      </c>
      <c r="V359" s="3">
        <v>27</v>
      </c>
      <c r="W359" s="3">
        <v>22</v>
      </c>
      <c r="X359" s="3">
        <v>22</v>
      </c>
      <c r="Y359" s="3">
        <v>22</v>
      </c>
      <c r="Z359" s="3">
        <v>55</v>
      </c>
    </row>
    <row r="360" spans="1:26">
      <c r="A360" s="23">
        <v>524</v>
      </c>
      <c r="B360" s="18" t="s">
        <v>101</v>
      </c>
      <c r="C360" s="3">
        <v>64</v>
      </c>
      <c r="D360" s="3">
        <v>64</v>
      </c>
      <c r="E360" s="3">
        <v>64</v>
      </c>
      <c r="F360" s="3">
        <v>64</v>
      </c>
      <c r="G360" s="3">
        <v>63</v>
      </c>
      <c r="H360" s="3">
        <v>60</v>
      </c>
      <c r="I360" s="3">
        <v>61</v>
      </c>
      <c r="J360" s="3">
        <v>62</v>
      </c>
      <c r="K360" s="3">
        <v>60</v>
      </c>
      <c r="L360" s="3">
        <v>61</v>
      </c>
      <c r="M360" s="3">
        <v>61</v>
      </c>
      <c r="N360" s="3">
        <v>62</v>
      </c>
      <c r="O360" s="3">
        <v>61</v>
      </c>
      <c r="P360" s="3">
        <v>62</v>
      </c>
      <c r="Q360" s="3">
        <v>61</v>
      </c>
      <c r="R360" s="3">
        <v>61</v>
      </c>
      <c r="S360" s="3">
        <v>61</v>
      </c>
      <c r="T360" s="3">
        <v>61</v>
      </c>
      <c r="U360" s="3">
        <v>61</v>
      </c>
      <c r="V360" s="3">
        <v>59</v>
      </c>
      <c r="W360" s="3">
        <v>60</v>
      </c>
      <c r="X360" s="3">
        <v>60</v>
      </c>
      <c r="Y360" s="3">
        <v>58</v>
      </c>
      <c r="Z360" s="3">
        <v>117</v>
      </c>
    </row>
    <row r="361" spans="1:26">
      <c r="A361" s="23">
        <v>525</v>
      </c>
      <c r="B361" s="18" t="s">
        <v>97</v>
      </c>
      <c r="C361" s="3">
        <v>543</v>
      </c>
      <c r="D361" s="3">
        <v>539</v>
      </c>
      <c r="E361" s="3">
        <v>539</v>
      </c>
      <c r="F361" s="3">
        <v>542</v>
      </c>
      <c r="G361" s="3">
        <v>544</v>
      </c>
      <c r="H361" s="3">
        <v>541</v>
      </c>
      <c r="I361" s="3">
        <v>544</v>
      </c>
      <c r="J361" s="3">
        <v>548</v>
      </c>
      <c r="K361" s="3">
        <v>551</v>
      </c>
      <c r="L361" s="3">
        <v>549</v>
      </c>
      <c r="M361" s="3">
        <v>538</v>
      </c>
      <c r="N361" s="3">
        <v>535</v>
      </c>
      <c r="O361" s="3">
        <v>534</v>
      </c>
      <c r="P361" s="3">
        <v>526</v>
      </c>
      <c r="Q361" s="3">
        <v>522</v>
      </c>
      <c r="R361" s="3">
        <v>516</v>
      </c>
      <c r="S361" s="3">
        <v>517</v>
      </c>
      <c r="T361" s="3">
        <v>520</v>
      </c>
      <c r="U361" s="3">
        <v>519</v>
      </c>
      <c r="V361" s="3">
        <v>517</v>
      </c>
      <c r="W361" s="3">
        <v>529</v>
      </c>
      <c r="X361" s="3">
        <v>532</v>
      </c>
      <c r="Y361" s="3">
        <v>532</v>
      </c>
      <c r="Z361" s="3">
        <v>1022</v>
      </c>
    </row>
    <row r="362" spans="1:26">
      <c r="A362" s="23">
        <v>526</v>
      </c>
      <c r="B362" s="18" t="s">
        <v>87</v>
      </c>
      <c r="C362" s="3">
        <v>230</v>
      </c>
      <c r="D362" s="3">
        <v>227</v>
      </c>
      <c r="E362" s="3">
        <v>227</v>
      </c>
      <c r="F362" s="3">
        <v>226</v>
      </c>
      <c r="G362" s="3">
        <v>227</v>
      </c>
      <c r="H362" s="3">
        <v>228</v>
      </c>
      <c r="I362" s="3">
        <v>226</v>
      </c>
      <c r="J362" s="3">
        <v>225</v>
      </c>
      <c r="K362" s="3">
        <v>225</v>
      </c>
      <c r="L362" s="3">
        <v>226</v>
      </c>
      <c r="M362" s="3">
        <v>229</v>
      </c>
      <c r="N362" s="3">
        <v>229</v>
      </c>
      <c r="O362" s="3">
        <v>232</v>
      </c>
      <c r="P362" s="3">
        <v>234</v>
      </c>
      <c r="Q362" s="3">
        <v>236</v>
      </c>
      <c r="R362" s="3">
        <v>238</v>
      </c>
      <c r="S362" s="3">
        <v>240</v>
      </c>
      <c r="T362" s="3">
        <v>241</v>
      </c>
      <c r="U362" s="3">
        <v>243</v>
      </c>
      <c r="V362" s="3">
        <v>242</v>
      </c>
      <c r="W362" s="3">
        <v>243</v>
      </c>
      <c r="X362" s="3">
        <v>244</v>
      </c>
      <c r="Y362" s="3">
        <v>246</v>
      </c>
      <c r="Z362" s="3">
        <v>466</v>
      </c>
    </row>
    <row r="363" spans="1:26">
      <c r="A363" s="23">
        <v>527</v>
      </c>
      <c r="B363" s="18" t="s">
        <v>95</v>
      </c>
      <c r="C363" s="3">
        <v>13</v>
      </c>
      <c r="D363" s="3">
        <v>13</v>
      </c>
      <c r="E363" s="3">
        <v>13</v>
      </c>
      <c r="F363" s="3">
        <v>13</v>
      </c>
      <c r="G363" s="3">
        <v>13</v>
      </c>
      <c r="H363" s="3">
        <v>13</v>
      </c>
      <c r="I363" s="3">
        <v>13</v>
      </c>
      <c r="J363" s="3">
        <v>13</v>
      </c>
      <c r="K363" s="3">
        <v>13</v>
      </c>
      <c r="L363" s="3">
        <v>13</v>
      </c>
      <c r="M363" s="3">
        <v>12</v>
      </c>
      <c r="N363" s="3">
        <v>12</v>
      </c>
      <c r="O363" s="3">
        <v>12</v>
      </c>
      <c r="P363" s="3">
        <v>12</v>
      </c>
      <c r="Q363" s="3">
        <v>12</v>
      </c>
      <c r="R363" s="3">
        <v>12</v>
      </c>
      <c r="S363" s="3">
        <v>11</v>
      </c>
      <c r="T363" s="3">
        <v>11</v>
      </c>
      <c r="U363" s="3">
        <v>11</v>
      </c>
      <c r="V363" s="3">
        <v>11</v>
      </c>
      <c r="W363" s="3">
        <v>11</v>
      </c>
      <c r="X363" s="3">
        <v>11</v>
      </c>
      <c r="Y363" s="3">
        <v>11</v>
      </c>
      <c r="Z363" s="3">
        <v>25</v>
      </c>
    </row>
    <row r="364" spans="1:26">
      <c r="A364" s="23">
        <v>528</v>
      </c>
      <c r="B364" s="18" t="s">
        <v>105</v>
      </c>
      <c r="C364" s="3">
        <v>215</v>
      </c>
      <c r="D364" s="3">
        <v>215</v>
      </c>
      <c r="E364" s="3">
        <v>215</v>
      </c>
      <c r="F364" s="3">
        <v>213</v>
      </c>
      <c r="G364" s="3">
        <v>212</v>
      </c>
      <c r="H364" s="3">
        <v>215</v>
      </c>
      <c r="I364" s="3">
        <v>215</v>
      </c>
      <c r="J364" s="3">
        <v>216</v>
      </c>
      <c r="K364" s="3">
        <v>214</v>
      </c>
      <c r="L364" s="3">
        <v>213</v>
      </c>
      <c r="M364" s="3">
        <v>211</v>
      </c>
      <c r="N364" s="3">
        <v>206</v>
      </c>
      <c r="O364" s="3">
        <v>208</v>
      </c>
      <c r="P364" s="3">
        <v>208</v>
      </c>
      <c r="Q364" s="3">
        <v>208</v>
      </c>
      <c r="R364" s="3">
        <v>208</v>
      </c>
      <c r="S364" s="3">
        <v>207</v>
      </c>
      <c r="T364" s="3">
        <v>208</v>
      </c>
      <c r="U364" s="3">
        <v>207</v>
      </c>
      <c r="V364" s="3">
        <v>209</v>
      </c>
      <c r="W364" s="3">
        <v>207</v>
      </c>
      <c r="X364" s="3">
        <v>205</v>
      </c>
      <c r="Y364" s="3">
        <v>201</v>
      </c>
      <c r="Z364" s="3">
        <v>402</v>
      </c>
    </row>
    <row r="365" spans="1:26">
      <c r="A365" s="23">
        <v>529</v>
      </c>
      <c r="B365" s="18" t="s">
        <v>98</v>
      </c>
      <c r="C365" s="3">
        <v>155</v>
      </c>
      <c r="D365" s="3">
        <v>158</v>
      </c>
      <c r="E365" s="3">
        <v>158</v>
      </c>
      <c r="F365" s="3">
        <v>155</v>
      </c>
      <c r="G365" s="3">
        <v>155</v>
      </c>
      <c r="H365" s="3">
        <v>152</v>
      </c>
      <c r="I365" s="3">
        <v>152</v>
      </c>
      <c r="J365" s="3">
        <v>157</v>
      </c>
      <c r="K365" s="3">
        <v>159</v>
      </c>
      <c r="L365" s="3">
        <v>159</v>
      </c>
      <c r="M365" s="3">
        <v>161</v>
      </c>
      <c r="N365" s="3">
        <v>161</v>
      </c>
      <c r="O365" s="3">
        <v>159</v>
      </c>
      <c r="P365" s="3">
        <v>159</v>
      </c>
      <c r="Q365" s="3">
        <v>158</v>
      </c>
      <c r="R365" s="3">
        <v>160</v>
      </c>
      <c r="S365" s="3">
        <v>158</v>
      </c>
      <c r="T365" s="3">
        <v>156</v>
      </c>
      <c r="U365" s="3">
        <v>156</v>
      </c>
      <c r="V365" s="3">
        <v>155</v>
      </c>
      <c r="W365" s="3">
        <v>156</v>
      </c>
      <c r="X365" s="3">
        <v>153</v>
      </c>
      <c r="Y365" s="3">
        <v>155</v>
      </c>
      <c r="Z365" s="3">
        <v>298</v>
      </c>
    </row>
    <row r="366" spans="1:26">
      <c r="A366" s="23">
        <v>530</v>
      </c>
      <c r="B366" s="18" t="s">
        <v>107</v>
      </c>
      <c r="C366" s="3">
        <v>341</v>
      </c>
      <c r="D366" s="3">
        <v>346</v>
      </c>
      <c r="E366" s="3">
        <v>345</v>
      </c>
      <c r="F366" s="3">
        <v>342</v>
      </c>
      <c r="G366" s="3">
        <v>343</v>
      </c>
      <c r="H366" s="3">
        <v>343</v>
      </c>
      <c r="I366" s="3">
        <v>340</v>
      </c>
      <c r="J366" s="3">
        <v>339</v>
      </c>
      <c r="K366" s="3">
        <v>338</v>
      </c>
      <c r="L366" s="3">
        <v>339</v>
      </c>
      <c r="M366" s="3">
        <v>336</v>
      </c>
      <c r="N366" s="3">
        <v>335</v>
      </c>
      <c r="O366" s="3">
        <v>331</v>
      </c>
      <c r="P366" s="3">
        <v>344</v>
      </c>
      <c r="Q366" s="3">
        <v>347</v>
      </c>
      <c r="R366" s="3">
        <v>346</v>
      </c>
      <c r="S366" s="3">
        <v>345</v>
      </c>
      <c r="T366" s="3">
        <v>345</v>
      </c>
      <c r="U366" s="3">
        <v>352</v>
      </c>
      <c r="V366" s="3">
        <v>352</v>
      </c>
      <c r="W366" s="3">
        <v>347</v>
      </c>
      <c r="X366" s="3">
        <v>350</v>
      </c>
      <c r="Y366" s="3">
        <v>349</v>
      </c>
      <c r="Z366" s="3">
        <v>691</v>
      </c>
    </row>
    <row r="367" spans="1:26">
      <c r="A367" s="23">
        <v>531</v>
      </c>
      <c r="B367" s="18" t="s">
        <v>112</v>
      </c>
      <c r="C367" s="3">
        <v>86</v>
      </c>
      <c r="D367" s="3">
        <v>86</v>
      </c>
      <c r="E367" s="3">
        <v>86</v>
      </c>
      <c r="F367" s="3">
        <v>85</v>
      </c>
      <c r="G367" s="3">
        <v>86</v>
      </c>
      <c r="H367" s="3">
        <v>86</v>
      </c>
      <c r="I367" s="3">
        <v>86</v>
      </c>
      <c r="J367" s="3">
        <v>87</v>
      </c>
      <c r="K367" s="3">
        <v>88</v>
      </c>
      <c r="L367" s="3">
        <v>86</v>
      </c>
      <c r="M367" s="3">
        <v>86</v>
      </c>
      <c r="N367" s="3">
        <v>86</v>
      </c>
      <c r="O367" s="3">
        <v>85</v>
      </c>
      <c r="P367" s="3">
        <v>85</v>
      </c>
      <c r="Q367" s="3">
        <v>84</v>
      </c>
      <c r="R367" s="3">
        <v>84</v>
      </c>
      <c r="S367" s="3">
        <v>84</v>
      </c>
      <c r="T367" s="3">
        <v>85</v>
      </c>
      <c r="U367" s="3">
        <v>84</v>
      </c>
      <c r="V367" s="3">
        <v>85</v>
      </c>
      <c r="W367" s="3">
        <v>87</v>
      </c>
      <c r="X367" s="3">
        <v>85</v>
      </c>
      <c r="Y367" s="3">
        <v>85</v>
      </c>
      <c r="Z367" s="3">
        <v>166</v>
      </c>
    </row>
    <row r="368" spans="1:26">
      <c r="A368" s="23">
        <v>533</v>
      </c>
      <c r="B368" s="18" t="s">
        <v>96</v>
      </c>
      <c r="C368" s="3">
        <v>288</v>
      </c>
      <c r="D368" s="3">
        <v>287</v>
      </c>
      <c r="E368" s="3">
        <v>287</v>
      </c>
      <c r="F368" s="3">
        <v>286</v>
      </c>
      <c r="G368" s="3">
        <v>283</v>
      </c>
      <c r="H368" s="3">
        <v>279</v>
      </c>
      <c r="I368" s="3">
        <v>280</v>
      </c>
      <c r="J368" s="3">
        <v>281</v>
      </c>
      <c r="K368" s="3">
        <v>279</v>
      </c>
      <c r="L368" s="3">
        <v>280</v>
      </c>
      <c r="M368" s="3">
        <v>280</v>
      </c>
      <c r="N368" s="3">
        <v>279</v>
      </c>
      <c r="O368" s="3">
        <v>285</v>
      </c>
      <c r="P368" s="3">
        <v>284</v>
      </c>
      <c r="Q368" s="3">
        <v>284</v>
      </c>
      <c r="R368" s="3">
        <v>282</v>
      </c>
      <c r="S368" s="3">
        <v>281</v>
      </c>
      <c r="T368" s="3">
        <v>286</v>
      </c>
      <c r="U368" s="3">
        <v>288</v>
      </c>
      <c r="V368" s="3">
        <v>289</v>
      </c>
      <c r="W368" s="3">
        <v>288</v>
      </c>
      <c r="X368" s="3">
        <v>286</v>
      </c>
      <c r="Y368" s="3">
        <v>288</v>
      </c>
      <c r="Z368" s="3">
        <v>560</v>
      </c>
    </row>
    <row r="369" spans="1:26">
      <c r="A369" s="23">
        <v>601</v>
      </c>
      <c r="B369" s="18" t="s">
        <v>85</v>
      </c>
      <c r="C369" s="3">
        <v>14</v>
      </c>
      <c r="D369" s="3">
        <v>14</v>
      </c>
      <c r="E369" s="3">
        <v>14</v>
      </c>
      <c r="F369" s="3">
        <v>14</v>
      </c>
      <c r="G369" s="3">
        <v>15</v>
      </c>
      <c r="H369" s="3">
        <v>15</v>
      </c>
      <c r="I369" s="3">
        <v>15</v>
      </c>
      <c r="J369" s="3">
        <v>15</v>
      </c>
      <c r="K369" s="3">
        <v>15</v>
      </c>
      <c r="L369" s="3">
        <v>15</v>
      </c>
      <c r="M369" s="3">
        <v>15</v>
      </c>
      <c r="N369" s="3">
        <v>15</v>
      </c>
      <c r="O369" s="3">
        <v>15</v>
      </c>
      <c r="P369" s="3">
        <v>15</v>
      </c>
      <c r="Q369" s="3">
        <v>15</v>
      </c>
      <c r="R369" s="3">
        <v>14</v>
      </c>
      <c r="S369" s="3">
        <v>14</v>
      </c>
      <c r="T369" s="3">
        <v>14</v>
      </c>
      <c r="U369" s="3">
        <v>14</v>
      </c>
      <c r="V369" s="3">
        <v>14</v>
      </c>
      <c r="W369" s="3">
        <v>14</v>
      </c>
      <c r="X369" s="3">
        <v>14</v>
      </c>
      <c r="Y369" s="3">
        <v>14</v>
      </c>
      <c r="Z369" s="3">
        <v>27</v>
      </c>
    </row>
    <row r="370" spans="1:26">
      <c r="A370" s="23">
        <v>602</v>
      </c>
      <c r="B370" s="18" t="s">
        <v>84</v>
      </c>
      <c r="C370" s="3">
        <v>52</v>
      </c>
      <c r="D370" s="3">
        <v>52</v>
      </c>
      <c r="E370" s="3">
        <v>52</v>
      </c>
      <c r="F370" s="3">
        <v>52</v>
      </c>
      <c r="G370" s="3">
        <v>52</v>
      </c>
      <c r="H370" s="3">
        <v>52</v>
      </c>
      <c r="I370" s="3">
        <v>52</v>
      </c>
      <c r="J370" s="3">
        <v>52</v>
      </c>
      <c r="K370" s="3">
        <v>52</v>
      </c>
      <c r="L370" s="3">
        <v>52</v>
      </c>
      <c r="M370" s="3">
        <v>52</v>
      </c>
      <c r="N370" s="3">
        <v>52</v>
      </c>
      <c r="O370" s="3">
        <v>52</v>
      </c>
      <c r="P370" s="3">
        <v>53</v>
      </c>
      <c r="Q370" s="3">
        <v>53</v>
      </c>
      <c r="R370" s="3">
        <v>54</v>
      </c>
      <c r="S370" s="3">
        <v>53</v>
      </c>
      <c r="T370" s="3">
        <v>53</v>
      </c>
      <c r="U370" s="3">
        <v>53</v>
      </c>
      <c r="V370" s="3">
        <v>53</v>
      </c>
      <c r="W370" s="3">
        <v>54</v>
      </c>
      <c r="X370" s="3">
        <v>53</v>
      </c>
      <c r="Y370" s="3">
        <v>53</v>
      </c>
      <c r="Z370" s="3">
        <v>107</v>
      </c>
    </row>
    <row r="371" spans="1:26">
      <c r="A371" s="23">
        <v>603</v>
      </c>
      <c r="B371" s="18" t="s">
        <v>91</v>
      </c>
      <c r="C371" s="3">
        <v>371</v>
      </c>
      <c r="D371" s="3">
        <v>375</v>
      </c>
      <c r="E371" s="3">
        <v>375</v>
      </c>
      <c r="F371" s="3">
        <v>377</v>
      </c>
      <c r="G371" s="3">
        <v>376</v>
      </c>
      <c r="H371" s="3">
        <v>377</v>
      </c>
      <c r="I371" s="3">
        <v>379</v>
      </c>
      <c r="J371" s="3">
        <v>381</v>
      </c>
      <c r="K371" s="3">
        <v>383</v>
      </c>
      <c r="L371" s="3">
        <v>383</v>
      </c>
      <c r="M371" s="3">
        <v>381</v>
      </c>
      <c r="N371" s="3">
        <v>380</v>
      </c>
      <c r="O371" s="3">
        <v>379</v>
      </c>
      <c r="P371" s="3">
        <v>382</v>
      </c>
      <c r="Q371" s="3">
        <v>382</v>
      </c>
      <c r="R371" s="3">
        <v>386</v>
      </c>
      <c r="S371" s="3">
        <v>387</v>
      </c>
      <c r="T371" s="3">
        <v>386</v>
      </c>
      <c r="U371" s="3">
        <v>384</v>
      </c>
      <c r="V371" s="3">
        <v>385</v>
      </c>
      <c r="W371" s="3">
        <v>385</v>
      </c>
      <c r="X371" s="3">
        <v>384</v>
      </c>
      <c r="Y371" s="3">
        <v>387</v>
      </c>
      <c r="Z371" s="3">
        <v>759</v>
      </c>
    </row>
    <row r="372" spans="1:26">
      <c r="A372" s="23">
        <v>604</v>
      </c>
      <c r="B372" s="18" t="s">
        <v>314</v>
      </c>
      <c r="C372" s="3">
        <v>47</v>
      </c>
      <c r="D372" s="3">
        <v>48</v>
      </c>
      <c r="E372" s="3">
        <v>48</v>
      </c>
      <c r="F372" s="3">
        <v>48</v>
      </c>
      <c r="G372" s="3">
        <v>48</v>
      </c>
      <c r="H372" s="3">
        <v>48</v>
      </c>
      <c r="I372" s="3">
        <v>48</v>
      </c>
      <c r="J372" s="3">
        <v>48</v>
      </c>
      <c r="K372" s="3">
        <v>49</v>
      </c>
      <c r="L372" s="3">
        <v>49</v>
      </c>
      <c r="M372" s="3">
        <v>49</v>
      </c>
      <c r="N372" s="3">
        <v>48</v>
      </c>
      <c r="O372" s="3">
        <v>49</v>
      </c>
      <c r="P372" s="3">
        <v>49</v>
      </c>
      <c r="Q372" s="3">
        <v>49</v>
      </c>
      <c r="R372" s="3">
        <v>49</v>
      </c>
      <c r="S372" s="3">
        <v>49</v>
      </c>
      <c r="T372" s="3">
        <v>48</v>
      </c>
      <c r="U372" s="3">
        <v>48</v>
      </c>
      <c r="V372" s="3">
        <v>48</v>
      </c>
      <c r="W372" s="3">
        <v>50</v>
      </c>
      <c r="X372" s="3">
        <v>50</v>
      </c>
      <c r="Y372" s="3">
        <v>50</v>
      </c>
      <c r="Z372" s="3">
        <v>102</v>
      </c>
    </row>
    <row r="373" spans="1:26">
      <c r="A373" s="23">
        <v>605</v>
      </c>
      <c r="B373" s="18" t="s">
        <v>99</v>
      </c>
      <c r="C373" s="3">
        <v>10</v>
      </c>
      <c r="D373" s="3">
        <v>10</v>
      </c>
      <c r="E373" s="3">
        <v>10</v>
      </c>
      <c r="F373" s="3">
        <v>10</v>
      </c>
      <c r="G373" s="3">
        <v>10</v>
      </c>
      <c r="H373" s="3">
        <v>10</v>
      </c>
      <c r="I373" s="3">
        <v>10</v>
      </c>
      <c r="J373" s="3">
        <v>10</v>
      </c>
      <c r="K373" s="3">
        <v>10</v>
      </c>
      <c r="L373" s="3">
        <v>10</v>
      </c>
      <c r="M373" s="3">
        <v>10</v>
      </c>
      <c r="N373" s="3">
        <v>10</v>
      </c>
      <c r="O373" s="3">
        <v>10</v>
      </c>
      <c r="P373" s="3">
        <v>10</v>
      </c>
      <c r="Q373" s="3">
        <v>10</v>
      </c>
      <c r="R373" s="3">
        <v>10</v>
      </c>
      <c r="S373" s="3">
        <v>10</v>
      </c>
      <c r="T373" s="3">
        <v>10</v>
      </c>
      <c r="U373" s="3">
        <v>10</v>
      </c>
      <c r="V373" s="3">
        <v>10</v>
      </c>
      <c r="W373" s="3">
        <v>10</v>
      </c>
      <c r="X373" s="3">
        <v>10</v>
      </c>
      <c r="Y373" s="3">
        <v>10</v>
      </c>
      <c r="Z373" s="3">
        <v>20</v>
      </c>
    </row>
    <row r="374" spans="1:26">
      <c r="A374" s="23">
        <v>606</v>
      </c>
      <c r="B374" s="18" t="s">
        <v>116</v>
      </c>
      <c r="C374" s="3">
        <v>29</v>
      </c>
      <c r="D374" s="3">
        <v>29</v>
      </c>
      <c r="E374" s="3">
        <v>29</v>
      </c>
      <c r="F374" s="3">
        <v>29</v>
      </c>
      <c r="G374" s="3">
        <v>29</v>
      </c>
      <c r="H374" s="3">
        <v>29</v>
      </c>
      <c r="I374" s="3">
        <v>30</v>
      </c>
      <c r="J374" s="3">
        <v>30</v>
      </c>
      <c r="K374" s="3">
        <v>30</v>
      </c>
      <c r="L374" s="3">
        <v>30</v>
      </c>
      <c r="M374" s="3">
        <v>30</v>
      </c>
      <c r="N374" s="3">
        <v>31</v>
      </c>
      <c r="O374" s="3">
        <v>31</v>
      </c>
      <c r="P374" s="3">
        <v>31</v>
      </c>
      <c r="Q374" s="3">
        <v>31</v>
      </c>
      <c r="R374" s="3">
        <v>31</v>
      </c>
      <c r="S374" s="3">
        <v>30</v>
      </c>
      <c r="T374" s="3">
        <v>30</v>
      </c>
      <c r="U374" s="3">
        <v>30</v>
      </c>
      <c r="V374" s="3">
        <v>31</v>
      </c>
      <c r="W374" s="3">
        <v>31</v>
      </c>
      <c r="X374" s="3">
        <v>31</v>
      </c>
      <c r="Y374" s="3">
        <v>31</v>
      </c>
      <c r="Z374" s="3">
        <v>60</v>
      </c>
    </row>
    <row r="375" spans="1:26">
      <c r="A375" s="23">
        <v>701</v>
      </c>
      <c r="B375" s="18" t="s">
        <v>126</v>
      </c>
      <c r="C375" s="3">
        <v>271</v>
      </c>
      <c r="D375" s="3">
        <v>273</v>
      </c>
      <c r="E375" s="3">
        <v>277</v>
      </c>
      <c r="F375" s="3">
        <v>277</v>
      </c>
      <c r="G375" s="3">
        <v>279</v>
      </c>
      <c r="H375" s="3">
        <v>275</v>
      </c>
      <c r="I375" s="3">
        <v>272</v>
      </c>
      <c r="J375" s="3">
        <v>270</v>
      </c>
      <c r="K375" s="3">
        <v>269</v>
      </c>
      <c r="L375" s="3">
        <v>265</v>
      </c>
      <c r="M375" s="3">
        <v>267</v>
      </c>
      <c r="N375" s="3">
        <v>268</v>
      </c>
      <c r="O375" s="3">
        <v>269</v>
      </c>
      <c r="P375" s="3">
        <v>267</v>
      </c>
      <c r="Q375" s="3">
        <v>269</v>
      </c>
      <c r="R375" s="3">
        <v>269</v>
      </c>
      <c r="S375" s="3">
        <v>271</v>
      </c>
      <c r="T375" s="3">
        <v>272</v>
      </c>
      <c r="U375" s="3">
        <v>270</v>
      </c>
      <c r="V375" s="3">
        <v>270</v>
      </c>
      <c r="W375" s="3">
        <v>271</v>
      </c>
      <c r="X375" s="3">
        <v>272</v>
      </c>
      <c r="Y375" s="3">
        <v>272</v>
      </c>
      <c r="Z375" s="3">
        <v>521</v>
      </c>
    </row>
    <row r="376" spans="1:26">
      <c r="A376" s="23">
        <v>702</v>
      </c>
      <c r="B376" s="18" t="s">
        <v>143</v>
      </c>
      <c r="C376" s="3">
        <v>352</v>
      </c>
      <c r="D376" s="3">
        <v>350</v>
      </c>
      <c r="E376" s="3">
        <v>347</v>
      </c>
      <c r="F376" s="3">
        <v>343</v>
      </c>
      <c r="G376" s="3">
        <v>343</v>
      </c>
      <c r="H376" s="3">
        <v>347</v>
      </c>
      <c r="I376" s="3">
        <v>347</v>
      </c>
      <c r="J376" s="3">
        <v>344</v>
      </c>
      <c r="K376" s="3">
        <v>350</v>
      </c>
      <c r="L376" s="3">
        <v>355</v>
      </c>
      <c r="M376" s="3">
        <v>356</v>
      </c>
      <c r="N376" s="3">
        <v>355</v>
      </c>
      <c r="O376" s="3">
        <v>351</v>
      </c>
      <c r="P376" s="3">
        <v>348</v>
      </c>
      <c r="Q376" s="3">
        <v>349</v>
      </c>
      <c r="R376" s="3">
        <v>349</v>
      </c>
      <c r="S376" s="3">
        <v>350</v>
      </c>
      <c r="T376" s="3">
        <v>351</v>
      </c>
      <c r="U376" s="3">
        <v>352</v>
      </c>
      <c r="V376" s="3">
        <v>352</v>
      </c>
      <c r="W376" s="3">
        <v>354</v>
      </c>
      <c r="X376" s="3">
        <v>353</v>
      </c>
      <c r="Y376" s="3">
        <v>353</v>
      </c>
      <c r="Z376" s="3">
        <v>697</v>
      </c>
    </row>
    <row r="377" spans="1:26">
      <c r="A377" s="23">
        <v>703</v>
      </c>
      <c r="B377" s="18" t="s">
        <v>124</v>
      </c>
      <c r="C377" s="3">
        <v>53</v>
      </c>
      <c r="D377" s="3">
        <v>54</v>
      </c>
      <c r="E377" s="3">
        <v>54</v>
      </c>
      <c r="F377" s="3">
        <v>53</v>
      </c>
      <c r="G377" s="3">
        <v>54</v>
      </c>
      <c r="H377" s="3">
        <v>54</v>
      </c>
      <c r="I377" s="3">
        <v>53</v>
      </c>
      <c r="J377" s="3">
        <v>53</v>
      </c>
      <c r="K377" s="3">
        <v>53</v>
      </c>
      <c r="L377" s="3">
        <v>53</v>
      </c>
      <c r="M377" s="3">
        <v>52</v>
      </c>
      <c r="N377" s="3">
        <v>55</v>
      </c>
      <c r="O377" s="3">
        <v>56</v>
      </c>
      <c r="P377" s="3">
        <v>58</v>
      </c>
      <c r="Q377" s="3">
        <v>58</v>
      </c>
      <c r="R377" s="3">
        <v>58</v>
      </c>
      <c r="S377" s="3">
        <v>58</v>
      </c>
      <c r="T377" s="3">
        <v>58</v>
      </c>
      <c r="U377" s="3">
        <v>58</v>
      </c>
      <c r="V377" s="3">
        <v>59</v>
      </c>
      <c r="W377" s="3">
        <v>59</v>
      </c>
      <c r="X377" s="3">
        <v>59</v>
      </c>
      <c r="Y377" s="3">
        <v>59</v>
      </c>
      <c r="Z377" s="3">
        <v>78</v>
      </c>
    </row>
    <row r="378" spans="1:26">
      <c r="A378" s="23">
        <v>704</v>
      </c>
      <c r="B378" s="18" t="s">
        <v>125</v>
      </c>
      <c r="C378" s="3">
        <v>10</v>
      </c>
      <c r="D378" s="3">
        <v>11</v>
      </c>
      <c r="E378" s="3">
        <v>11</v>
      </c>
      <c r="F378" s="3">
        <v>11</v>
      </c>
      <c r="G378" s="3">
        <v>11</v>
      </c>
      <c r="H378" s="3">
        <v>11</v>
      </c>
      <c r="I378" s="3">
        <v>11</v>
      </c>
      <c r="J378" s="3">
        <v>11</v>
      </c>
      <c r="K378" s="3">
        <v>11</v>
      </c>
      <c r="L378" s="3">
        <v>11</v>
      </c>
      <c r="M378" s="3">
        <v>11</v>
      </c>
      <c r="N378" s="3">
        <v>11</v>
      </c>
      <c r="O378" s="3">
        <v>11</v>
      </c>
      <c r="P378" s="3">
        <v>11</v>
      </c>
      <c r="Q378" s="3">
        <v>11</v>
      </c>
      <c r="R378" s="3">
        <v>11</v>
      </c>
      <c r="S378" s="3">
        <v>11</v>
      </c>
      <c r="T378" s="3">
        <v>11</v>
      </c>
      <c r="U378" s="3">
        <v>11</v>
      </c>
      <c r="V378" s="3">
        <v>10</v>
      </c>
      <c r="W378" s="3">
        <v>10</v>
      </c>
      <c r="X378" s="3">
        <v>10</v>
      </c>
      <c r="Y378" s="3">
        <v>11</v>
      </c>
      <c r="Z378" s="3">
        <v>19</v>
      </c>
    </row>
    <row r="379" spans="1:26">
      <c r="A379" s="23">
        <v>705</v>
      </c>
      <c r="B379" s="18" t="s">
        <v>134</v>
      </c>
      <c r="C379" s="3">
        <v>7</v>
      </c>
      <c r="D379" s="3">
        <v>7</v>
      </c>
      <c r="E379" s="3">
        <v>7</v>
      </c>
      <c r="F379" s="3">
        <v>7</v>
      </c>
      <c r="G379" s="3">
        <v>7</v>
      </c>
      <c r="H379" s="3">
        <v>7</v>
      </c>
      <c r="I379" s="3">
        <v>7</v>
      </c>
      <c r="J379" s="3">
        <v>7</v>
      </c>
      <c r="K379" s="3">
        <v>7</v>
      </c>
      <c r="L379" s="3">
        <v>7</v>
      </c>
      <c r="M379" s="3">
        <v>7</v>
      </c>
      <c r="N379" s="3">
        <v>7</v>
      </c>
      <c r="O379" s="3">
        <v>7</v>
      </c>
      <c r="P379" s="3">
        <v>7</v>
      </c>
      <c r="Q379" s="3">
        <v>7</v>
      </c>
      <c r="R379" s="3">
        <v>7</v>
      </c>
      <c r="S379" s="3">
        <v>7</v>
      </c>
      <c r="T379" s="3">
        <v>7</v>
      </c>
      <c r="U379" s="3">
        <v>7</v>
      </c>
      <c r="V379" s="3">
        <v>7</v>
      </c>
      <c r="W379" s="3">
        <v>7</v>
      </c>
      <c r="X379" s="3">
        <v>7</v>
      </c>
      <c r="Y379" s="3">
        <v>7</v>
      </c>
      <c r="Z379" s="3">
        <v>14</v>
      </c>
    </row>
    <row r="380" spans="1:26">
      <c r="A380" s="23">
        <v>706</v>
      </c>
      <c r="B380" s="18" t="s">
        <v>130</v>
      </c>
      <c r="C380" s="3">
        <v>10</v>
      </c>
      <c r="D380" s="3">
        <v>10</v>
      </c>
      <c r="E380" s="3">
        <v>10</v>
      </c>
      <c r="F380" s="3">
        <v>10</v>
      </c>
      <c r="G380" s="3">
        <v>10</v>
      </c>
      <c r="H380" s="3">
        <v>10</v>
      </c>
      <c r="I380" s="3">
        <v>10</v>
      </c>
      <c r="J380" s="3">
        <v>10</v>
      </c>
      <c r="K380" s="3">
        <v>10</v>
      </c>
      <c r="L380" s="3">
        <v>10</v>
      </c>
      <c r="M380" s="3">
        <v>9</v>
      </c>
      <c r="N380" s="3">
        <v>9</v>
      </c>
      <c r="O380" s="3">
        <v>9</v>
      </c>
      <c r="P380" s="3">
        <v>9</v>
      </c>
      <c r="Q380" s="3">
        <v>9</v>
      </c>
      <c r="R380" s="3">
        <v>9</v>
      </c>
      <c r="S380" s="3">
        <v>9</v>
      </c>
      <c r="T380" s="3">
        <v>9</v>
      </c>
      <c r="U380" s="3">
        <v>9</v>
      </c>
      <c r="V380" s="3">
        <v>9</v>
      </c>
      <c r="W380" s="3">
        <v>9</v>
      </c>
      <c r="X380" s="3">
        <v>9</v>
      </c>
      <c r="Y380" s="3">
        <v>9</v>
      </c>
      <c r="Z380" s="3">
        <v>14</v>
      </c>
    </row>
    <row r="381" spans="1:26">
      <c r="A381" s="23">
        <v>707</v>
      </c>
      <c r="B381" s="18" t="s">
        <v>131</v>
      </c>
      <c r="C381" s="3">
        <v>1612</v>
      </c>
      <c r="D381" s="3">
        <v>1610</v>
      </c>
      <c r="E381" s="3">
        <v>1610</v>
      </c>
      <c r="F381" s="3">
        <v>1602</v>
      </c>
      <c r="G381" s="3">
        <v>1592</v>
      </c>
      <c r="H381" s="3">
        <v>1595</v>
      </c>
      <c r="I381" s="3">
        <v>1584</v>
      </c>
      <c r="J381" s="3">
        <v>1573</v>
      </c>
      <c r="K381" s="3">
        <v>1563</v>
      </c>
      <c r="L381" s="3">
        <v>1560</v>
      </c>
      <c r="M381" s="3">
        <v>1562</v>
      </c>
      <c r="N381" s="3">
        <v>1565</v>
      </c>
      <c r="O381" s="3">
        <v>1566</v>
      </c>
      <c r="P381" s="3">
        <v>1555</v>
      </c>
      <c r="Q381" s="3">
        <v>1565</v>
      </c>
      <c r="R381" s="3">
        <v>1560</v>
      </c>
      <c r="S381" s="3">
        <v>1555</v>
      </c>
      <c r="T381" s="3">
        <v>1546</v>
      </c>
      <c r="U381" s="3">
        <v>1530</v>
      </c>
      <c r="V381" s="3">
        <v>1532</v>
      </c>
      <c r="W381" s="3">
        <v>1523</v>
      </c>
      <c r="X381" s="3">
        <v>1519</v>
      </c>
      <c r="Y381" s="3">
        <v>1510</v>
      </c>
      <c r="Z381" s="3">
        <v>2945</v>
      </c>
    </row>
    <row r="382" spans="1:26">
      <c r="A382" s="23">
        <v>708</v>
      </c>
      <c r="B382" s="18" t="s">
        <v>140</v>
      </c>
      <c r="C382" s="3">
        <v>692</v>
      </c>
      <c r="D382" s="3">
        <v>690</v>
      </c>
      <c r="E382" s="3">
        <v>689</v>
      </c>
      <c r="F382" s="3">
        <v>690</v>
      </c>
      <c r="G382" s="3">
        <v>689</v>
      </c>
      <c r="H382" s="3">
        <v>686</v>
      </c>
      <c r="I382" s="3">
        <v>684</v>
      </c>
      <c r="J382" s="3">
        <v>679</v>
      </c>
      <c r="K382" s="3">
        <v>681</v>
      </c>
      <c r="L382" s="3">
        <v>685</v>
      </c>
      <c r="M382" s="3">
        <v>680</v>
      </c>
      <c r="N382" s="3">
        <v>674</v>
      </c>
      <c r="O382" s="3">
        <v>679</v>
      </c>
      <c r="P382" s="3">
        <v>677</v>
      </c>
      <c r="Q382" s="3">
        <v>675</v>
      </c>
      <c r="R382" s="3">
        <v>675</v>
      </c>
      <c r="S382" s="3">
        <v>683</v>
      </c>
      <c r="T382" s="3">
        <v>680</v>
      </c>
      <c r="U382" s="3">
        <v>679</v>
      </c>
      <c r="V382" s="3">
        <v>682</v>
      </c>
      <c r="W382" s="3">
        <v>686</v>
      </c>
      <c r="X382" s="3">
        <v>682</v>
      </c>
      <c r="Y382" s="3">
        <v>683</v>
      </c>
      <c r="Z382" s="3">
        <v>1377</v>
      </c>
    </row>
    <row r="383" spans="1:26">
      <c r="A383" s="23">
        <v>709</v>
      </c>
      <c r="B383" s="18" t="s">
        <v>138</v>
      </c>
      <c r="C383" s="3">
        <v>124</v>
      </c>
      <c r="D383" s="3">
        <v>126</v>
      </c>
      <c r="E383" s="3">
        <v>124</v>
      </c>
      <c r="F383" s="3">
        <v>124</v>
      </c>
      <c r="G383" s="3">
        <v>120</v>
      </c>
      <c r="H383" s="3">
        <v>120</v>
      </c>
      <c r="I383" s="3">
        <v>120</v>
      </c>
      <c r="J383" s="3">
        <v>122</v>
      </c>
      <c r="K383" s="3">
        <v>124</v>
      </c>
      <c r="L383" s="3">
        <v>121</v>
      </c>
      <c r="M383" s="3">
        <v>119</v>
      </c>
      <c r="N383" s="3">
        <v>117</v>
      </c>
      <c r="O383" s="3">
        <v>115</v>
      </c>
      <c r="P383" s="3">
        <v>115</v>
      </c>
      <c r="Q383" s="3">
        <v>114</v>
      </c>
      <c r="R383" s="3">
        <v>114</v>
      </c>
      <c r="S383" s="3">
        <v>115</v>
      </c>
      <c r="T383" s="3">
        <v>115</v>
      </c>
      <c r="U383" s="3">
        <v>115</v>
      </c>
      <c r="V383" s="3">
        <v>111</v>
      </c>
      <c r="W383" s="3">
        <v>111</v>
      </c>
      <c r="X383" s="3">
        <v>111</v>
      </c>
      <c r="Y383" s="3">
        <v>110</v>
      </c>
      <c r="Z383" s="3">
        <v>219</v>
      </c>
    </row>
    <row r="384" spans="1:26">
      <c r="A384" s="23">
        <v>710</v>
      </c>
      <c r="B384" s="18" t="s">
        <v>120</v>
      </c>
      <c r="C384" s="3">
        <v>586</v>
      </c>
      <c r="D384" s="3">
        <v>584</v>
      </c>
      <c r="E384" s="3">
        <v>593</v>
      </c>
      <c r="F384" s="3">
        <v>599</v>
      </c>
      <c r="G384" s="3">
        <v>598</v>
      </c>
      <c r="H384" s="3">
        <v>597</v>
      </c>
      <c r="I384" s="3">
        <v>599</v>
      </c>
      <c r="J384" s="3">
        <v>599</v>
      </c>
      <c r="K384" s="3">
        <v>602</v>
      </c>
      <c r="L384" s="3">
        <v>603</v>
      </c>
      <c r="M384" s="3">
        <v>603</v>
      </c>
      <c r="N384" s="3">
        <v>603</v>
      </c>
      <c r="O384" s="3">
        <v>601</v>
      </c>
      <c r="P384" s="3">
        <v>607</v>
      </c>
      <c r="Q384" s="3">
        <v>604</v>
      </c>
      <c r="R384" s="3">
        <v>604</v>
      </c>
      <c r="S384" s="3">
        <v>604</v>
      </c>
      <c r="T384" s="3">
        <v>605</v>
      </c>
      <c r="U384" s="3">
        <v>607</v>
      </c>
      <c r="V384" s="3">
        <v>606</v>
      </c>
      <c r="W384" s="3">
        <v>600</v>
      </c>
      <c r="X384" s="3">
        <v>599</v>
      </c>
      <c r="Y384" s="3">
        <v>601</v>
      </c>
      <c r="Z384" s="3">
        <v>1165</v>
      </c>
    </row>
    <row r="385" spans="1:26">
      <c r="A385" s="23">
        <v>711</v>
      </c>
      <c r="B385" s="18" t="s">
        <v>142</v>
      </c>
      <c r="C385" s="3">
        <v>63</v>
      </c>
      <c r="D385" s="3">
        <v>64</v>
      </c>
      <c r="E385" s="3">
        <v>63</v>
      </c>
      <c r="F385" s="3">
        <v>63</v>
      </c>
      <c r="G385" s="3">
        <v>63</v>
      </c>
      <c r="H385" s="3">
        <v>63</v>
      </c>
      <c r="I385" s="3">
        <v>63</v>
      </c>
      <c r="J385" s="3">
        <v>63</v>
      </c>
      <c r="K385" s="3">
        <v>63</v>
      </c>
      <c r="L385" s="3">
        <v>63</v>
      </c>
      <c r="M385" s="3">
        <v>63</v>
      </c>
      <c r="N385" s="3">
        <v>62</v>
      </c>
      <c r="O385" s="3">
        <v>62</v>
      </c>
      <c r="P385" s="3">
        <v>62</v>
      </c>
      <c r="Q385" s="3">
        <v>61</v>
      </c>
      <c r="R385" s="3">
        <v>62</v>
      </c>
      <c r="S385" s="3">
        <v>62</v>
      </c>
      <c r="T385" s="3">
        <v>62</v>
      </c>
      <c r="U385" s="3">
        <v>62</v>
      </c>
      <c r="V385" s="3">
        <v>62</v>
      </c>
      <c r="W385" s="3">
        <v>61</v>
      </c>
      <c r="X385" s="3">
        <v>61</v>
      </c>
      <c r="Y385" s="3">
        <v>61</v>
      </c>
      <c r="Z385" s="3">
        <v>134</v>
      </c>
    </row>
    <row r="386" spans="1:26">
      <c r="A386" s="23">
        <v>712</v>
      </c>
      <c r="B386" s="18" t="s">
        <v>141</v>
      </c>
      <c r="C386" s="3">
        <v>1828</v>
      </c>
      <c r="D386" s="3">
        <v>1822</v>
      </c>
      <c r="E386" s="3">
        <v>1820</v>
      </c>
      <c r="F386" s="3">
        <v>1821</v>
      </c>
      <c r="G386" s="3">
        <v>1820</v>
      </c>
      <c r="H386" s="3">
        <v>1823</v>
      </c>
      <c r="I386" s="3">
        <v>1819</v>
      </c>
      <c r="J386" s="3">
        <v>1817</v>
      </c>
      <c r="K386" s="3">
        <v>1818</v>
      </c>
      <c r="L386" s="3">
        <v>1815</v>
      </c>
      <c r="M386" s="3">
        <v>1816</v>
      </c>
      <c r="N386" s="3">
        <v>1818</v>
      </c>
      <c r="O386" s="3">
        <v>1825</v>
      </c>
      <c r="P386" s="3">
        <v>1811</v>
      </c>
      <c r="Q386" s="3">
        <v>1808</v>
      </c>
      <c r="R386" s="3">
        <v>1806</v>
      </c>
      <c r="S386" s="3">
        <v>1806</v>
      </c>
      <c r="T386" s="3">
        <v>1802</v>
      </c>
      <c r="U386" s="3">
        <v>1801</v>
      </c>
      <c r="V386" s="3">
        <v>1798</v>
      </c>
      <c r="W386" s="3">
        <v>1797</v>
      </c>
      <c r="X386" s="3">
        <v>1798</v>
      </c>
      <c r="Y386" s="3">
        <v>1800</v>
      </c>
      <c r="Z386" s="3">
        <v>3543</v>
      </c>
    </row>
    <row r="387" spans="1:26">
      <c r="A387" s="23">
        <v>713</v>
      </c>
      <c r="B387" s="18" t="s">
        <v>118</v>
      </c>
      <c r="C387" s="3">
        <v>29</v>
      </c>
      <c r="D387" s="3">
        <v>29</v>
      </c>
      <c r="E387" s="3">
        <v>29</v>
      </c>
      <c r="F387" s="3">
        <v>29</v>
      </c>
      <c r="G387" s="3">
        <v>29</v>
      </c>
      <c r="H387" s="3">
        <v>29</v>
      </c>
      <c r="I387" s="3">
        <v>29</v>
      </c>
      <c r="J387" s="3">
        <v>29</v>
      </c>
      <c r="K387" s="3">
        <v>28</v>
      </c>
      <c r="L387" s="3">
        <v>28</v>
      </c>
      <c r="M387" s="3">
        <v>28</v>
      </c>
      <c r="N387" s="3">
        <v>30</v>
      </c>
      <c r="O387" s="3">
        <v>30</v>
      </c>
      <c r="P387" s="3">
        <v>30</v>
      </c>
      <c r="Q387" s="3">
        <v>30</v>
      </c>
      <c r="R387" s="3">
        <v>30</v>
      </c>
      <c r="S387" s="3">
        <v>30</v>
      </c>
      <c r="T387" s="3">
        <v>30</v>
      </c>
      <c r="U387" s="3">
        <v>30</v>
      </c>
      <c r="V387" s="3">
        <v>30</v>
      </c>
      <c r="W387" s="3">
        <v>30</v>
      </c>
      <c r="X387" s="3">
        <v>30</v>
      </c>
      <c r="Y387" s="3">
        <v>30</v>
      </c>
      <c r="Z387" s="3">
        <v>59</v>
      </c>
    </row>
    <row r="388" spans="1:26">
      <c r="A388" s="23">
        <v>714</v>
      </c>
      <c r="B388" s="18" t="s">
        <v>146</v>
      </c>
      <c r="C388" s="3">
        <v>109</v>
      </c>
      <c r="D388" s="3">
        <v>109</v>
      </c>
      <c r="E388" s="3">
        <v>109</v>
      </c>
      <c r="F388" s="3">
        <v>110</v>
      </c>
      <c r="G388" s="3">
        <v>110</v>
      </c>
      <c r="H388" s="3">
        <v>109</v>
      </c>
      <c r="I388" s="3">
        <v>109</v>
      </c>
      <c r="J388" s="3">
        <v>109</v>
      </c>
      <c r="K388" s="3">
        <v>109</v>
      </c>
      <c r="L388" s="3">
        <v>111</v>
      </c>
      <c r="M388" s="3">
        <v>111</v>
      </c>
      <c r="N388" s="3">
        <v>111</v>
      </c>
      <c r="O388" s="3">
        <v>111</v>
      </c>
      <c r="P388" s="3">
        <v>112</v>
      </c>
      <c r="Q388" s="3">
        <v>112</v>
      </c>
      <c r="R388" s="3">
        <v>111</v>
      </c>
      <c r="S388" s="3">
        <v>111</v>
      </c>
      <c r="T388" s="3">
        <v>111</v>
      </c>
      <c r="U388" s="3">
        <v>111</v>
      </c>
      <c r="V388" s="3">
        <v>112</v>
      </c>
      <c r="W388" s="3">
        <v>111</v>
      </c>
      <c r="X388" s="3">
        <v>112</v>
      </c>
      <c r="Y388" s="3">
        <v>114</v>
      </c>
      <c r="Z388" s="3">
        <v>227</v>
      </c>
    </row>
    <row r="389" spans="1:26">
      <c r="A389" s="23">
        <v>715</v>
      </c>
      <c r="B389" s="18" t="s">
        <v>144</v>
      </c>
      <c r="C389" s="3">
        <v>948</v>
      </c>
      <c r="D389" s="3">
        <v>937</v>
      </c>
      <c r="E389" s="3">
        <v>932</v>
      </c>
      <c r="F389" s="3">
        <v>929</v>
      </c>
      <c r="G389" s="3">
        <v>929</v>
      </c>
      <c r="H389" s="3">
        <v>930</v>
      </c>
      <c r="I389" s="3">
        <v>925</v>
      </c>
      <c r="J389" s="3">
        <v>916</v>
      </c>
      <c r="K389" s="3">
        <v>916</v>
      </c>
      <c r="L389" s="3">
        <v>903</v>
      </c>
      <c r="M389" s="3">
        <v>904</v>
      </c>
      <c r="N389" s="3">
        <v>898</v>
      </c>
      <c r="O389" s="3">
        <v>889</v>
      </c>
      <c r="P389" s="3">
        <v>894</v>
      </c>
      <c r="Q389" s="3">
        <v>888</v>
      </c>
      <c r="R389" s="3">
        <v>884</v>
      </c>
      <c r="S389" s="3">
        <v>878</v>
      </c>
      <c r="T389" s="3">
        <v>874</v>
      </c>
      <c r="U389" s="3">
        <v>864</v>
      </c>
      <c r="V389" s="3">
        <v>863</v>
      </c>
      <c r="W389" s="3">
        <v>854</v>
      </c>
      <c r="X389" s="3">
        <v>852</v>
      </c>
      <c r="Y389" s="3">
        <v>835</v>
      </c>
      <c r="Z389" s="3">
        <v>1595</v>
      </c>
    </row>
    <row r="390" spans="1:26">
      <c r="A390" s="23">
        <v>716</v>
      </c>
      <c r="B390" s="18" t="s">
        <v>127</v>
      </c>
      <c r="C390" s="3">
        <v>111</v>
      </c>
      <c r="D390" s="3">
        <v>112</v>
      </c>
      <c r="E390" s="3">
        <v>110</v>
      </c>
      <c r="F390" s="3">
        <v>110</v>
      </c>
      <c r="G390" s="3">
        <v>108</v>
      </c>
      <c r="H390" s="3">
        <v>108</v>
      </c>
      <c r="I390" s="3">
        <v>111</v>
      </c>
      <c r="J390" s="3">
        <v>111</v>
      </c>
      <c r="K390" s="3">
        <v>111</v>
      </c>
      <c r="L390" s="3">
        <v>111</v>
      </c>
      <c r="M390" s="3">
        <v>110</v>
      </c>
      <c r="N390" s="3">
        <v>110</v>
      </c>
      <c r="O390" s="3">
        <v>107</v>
      </c>
      <c r="P390" s="3">
        <v>105</v>
      </c>
      <c r="Q390" s="3">
        <v>105</v>
      </c>
      <c r="R390" s="3">
        <v>105</v>
      </c>
      <c r="S390" s="3">
        <v>105</v>
      </c>
      <c r="T390" s="3">
        <v>105</v>
      </c>
      <c r="U390" s="3">
        <v>107</v>
      </c>
      <c r="V390" s="3">
        <v>105</v>
      </c>
      <c r="W390" s="3">
        <v>104</v>
      </c>
      <c r="X390" s="3">
        <v>106</v>
      </c>
      <c r="Y390" s="3">
        <v>106</v>
      </c>
      <c r="Z390" s="3">
        <v>212</v>
      </c>
    </row>
    <row r="391" spans="1:26">
      <c r="A391" s="24">
        <v>717</v>
      </c>
      <c r="B391" s="18" t="s">
        <v>122</v>
      </c>
      <c r="C391" s="3">
        <v>2262</v>
      </c>
      <c r="D391" s="3">
        <v>2268</v>
      </c>
      <c r="E391" s="3">
        <v>2270</v>
      </c>
      <c r="F391" s="3">
        <v>2276</v>
      </c>
      <c r="G391" s="3">
        <v>2268</v>
      </c>
      <c r="H391" s="3">
        <v>2255</v>
      </c>
      <c r="I391" s="3">
        <v>2239</v>
      </c>
      <c r="J391" s="3">
        <v>2238</v>
      </c>
      <c r="K391" s="3">
        <v>2223</v>
      </c>
      <c r="L391" s="3">
        <v>2221</v>
      </c>
      <c r="M391" s="3">
        <v>2213</v>
      </c>
      <c r="N391" s="3">
        <v>2211</v>
      </c>
      <c r="O391" s="3">
        <v>2202</v>
      </c>
      <c r="P391" s="3">
        <v>2201</v>
      </c>
      <c r="Q391" s="3">
        <v>2194</v>
      </c>
      <c r="R391" s="3">
        <v>2194</v>
      </c>
      <c r="S391" s="3">
        <v>2194</v>
      </c>
      <c r="T391" s="3">
        <v>2199</v>
      </c>
      <c r="U391" s="3">
        <v>2198</v>
      </c>
      <c r="V391" s="3">
        <v>2202</v>
      </c>
      <c r="W391" s="3">
        <v>2195</v>
      </c>
      <c r="X391" s="3">
        <v>2198</v>
      </c>
      <c r="Y391" s="3">
        <v>2189</v>
      </c>
      <c r="Z391" s="3">
        <v>4299</v>
      </c>
    </row>
    <row r="392" spans="1:26">
      <c r="A392" s="23">
        <v>801</v>
      </c>
      <c r="B392" s="18" t="s">
        <v>133</v>
      </c>
      <c r="C392" s="3">
        <v>3468</v>
      </c>
      <c r="D392" s="3">
        <v>3497</v>
      </c>
      <c r="E392" s="3">
        <v>3501</v>
      </c>
      <c r="F392" s="3">
        <v>3508</v>
      </c>
      <c r="G392" s="3">
        <v>3526</v>
      </c>
      <c r="H392" s="3">
        <v>3526</v>
      </c>
      <c r="I392" s="3">
        <v>3532</v>
      </c>
      <c r="J392" s="3">
        <v>3532</v>
      </c>
      <c r="K392" s="3">
        <v>3536</v>
      </c>
      <c r="L392" s="3">
        <v>3530</v>
      </c>
      <c r="M392" s="3">
        <v>3531</v>
      </c>
      <c r="N392" s="3">
        <v>3531</v>
      </c>
      <c r="O392" s="3">
        <v>3518</v>
      </c>
      <c r="P392" s="3">
        <v>3527</v>
      </c>
      <c r="Q392" s="3">
        <v>3519</v>
      </c>
      <c r="R392" s="3">
        <v>3509</v>
      </c>
      <c r="S392" s="3">
        <v>3503</v>
      </c>
      <c r="T392" s="3">
        <v>3501</v>
      </c>
      <c r="U392" s="3">
        <v>3503</v>
      </c>
      <c r="V392" s="3">
        <v>3497</v>
      </c>
      <c r="W392" s="3">
        <v>3486</v>
      </c>
      <c r="X392" s="3">
        <v>3483</v>
      </c>
      <c r="Y392" s="3">
        <v>3485</v>
      </c>
      <c r="Z392" s="3">
        <v>6881</v>
      </c>
    </row>
    <row r="393" spans="1:26">
      <c r="A393" s="23">
        <v>802</v>
      </c>
      <c r="B393" s="18" t="s">
        <v>152</v>
      </c>
      <c r="C393" s="3">
        <v>354</v>
      </c>
      <c r="D393" s="3">
        <v>358</v>
      </c>
      <c r="E393" s="3">
        <v>359</v>
      </c>
      <c r="F393" s="3">
        <v>358</v>
      </c>
      <c r="G393" s="3">
        <v>358</v>
      </c>
      <c r="H393" s="3">
        <v>358</v>
      </c>
      <c r="I393" s="3">
        <v>357</v>
      </c>
      <c r="J393" s="3">
        <v>358</v>
      </c>
      <c r="K393" s="3">
        <v>359</v>
      </c>
      <c r="L393" s="3">
        <v>359</v>
      </c>
      <c r="M393" s="3">
        <v>359</v>
      </c>
      <c r="N393" s="3">
        <v>360</v>
      </c>
      <c r="O393" s="3">
        <v>361</v>
      </c>
      <c r="P393" s="3">
        <v>358</v>
      </c>
      <c r="Q393" s="3">
        <v>359</v>
      </c>
      <c r="R393" s="3">
        <v>360</v>
      </c>
      <c r="S393" s="3">
        <v>359</v>
      </c>
      <c r="T393" s="3">
        <v>358</v>
      </c>
      <c r="U393" s="3">
        <v>358</v>
      </c>
      <c r="V393" s="3">
        <v>358</v>
      </c>
      <c r="W393" s="3">
        <v>361</v>
      </c>
      <c r="X393" s="3">
        <v>358</v>
      </c>
      <c r="Y393" s="3">
        <v>354</v>
      </c>
      <c r="Z393" s="3">
        <v>718</v>
      </c>
    </row>
    <row r="394" spans="1:26">
      <c r="A394" s="23">
        <v>803</v>
      </c>
      <c r="B394" s="18" t="s">
        <v>145</v>
      </c>
      <c r="C394" s="3">
        <v>13</v>
      </c>
      <c r="D394" s="3">
        <v>11</v>
      </c>
      <c r="E394" s="3">
        <v>11</v>
      </c>
      <c r="F394" s="3">
        <v>11</v>
      </c>
      <c r="G394" s="3">
        <v>11</v>
      </c>
      <c r="H394" s="3">
        <v>11</v>
      </c>
      <c r="I394" s="3">
        <v>11</v>
      </c>
      <c r="J394" s="3">
        <v>11</v>
      </c>
      <c r="K394" s="3">
        <v>11</v>
      </c>
      <c r="L394" s="3">
        <v>11</v>
      </c>
      <c r="M394" s="3">
        <v>11</v>
      </c>
      <c r="N394" s="3">
        <v>11</v>
      </c>
      <c r="O394" s="3">
        <v>11</v>
      </c>
      <c r="P394" s="3">
        <v>11</v>
      </c>
      <c r="Q394" s="3">
        <v>11</v>
      </c>
      <c r="R394" s="3">
        <v>11</v>
      </c>
      <c r="S394" s="3">
        <v>11</v>
      </c>
      <c r="T394" s="3">
        <v>11</v>
      </c>
      <c r="U394" s="3">
        <v>11</v>
      </c>
      <c r="V394" s="3">
        <v>11</v>
      </c>
      <c r="W394" s="3">
        <v>11</v>
      </c>
      <c r="X394" s="3">
        <v>11</v>
      </c>
      <c r="Y394" s="3">
        <v>11</v>
      </c>
      <c r="Z394" s="3">
        <v>21</v>
      </c>
    </row>
    <row r="395" spans="1:26">
      <c r="A395" s="23">
        <v>804</v>
      </c>
      <c r="B395" s="19" t="s">
        <v>153</v>
      </c>
      <c r="C395" s="3">
        <v>1728</v>
      </c>
      <c r="D395" s="3">
        <v>1731</v>
      </c>
      <c r="E395" s="3">
        <v>1728</v>
      </c>
      <c r="F395" s="3">
        <v>1730</v>
      </c>
      <c r="G395" s="3">
        <v>1735</v>
      </c>
      <c r="H395" s="3">
        <v>1738</v>
      </c>
      <c r="I395" s="3">
        <v>1730</v>
      </c>
      <c r="J395" s="3">
        <v>1730</v>
      </c>
      <c r="K395" s="3">
        <v>1735</v>
      </c>
      <c r="L395" s="3">
        <v>1732</v>
      </c>
      <c r="M395" s="3">
        <v>1731</v>
      </c>
      <c r="N395" s="3">
        <v>1724</v>
      </c>
      <c r="O395" s="3">
        <v>1720</v>
      </c>
      <c r="P395" s="3">
        <v>1720</v>
      </c>
      <c r="Q395" s="3">
        <v>1721</v>
      </c>
      <c r="R395" s="3">
        <v>1716</v>
      </c>
      <c r="S395" s="3">
        <v>1725</v>
      </c>
      <c r="T395" s="3">
        <v>1717</v>
      </c>
      <c r="U395" s="3">
        <v>1705</v>
      </c>
      <c r="V395" s="3">
        <v>1701</v>
      </c>
      <c r="W395" s="3">
        <v>1711</v>
      </c>
      <c r="X395" s="3">
        <v>1710</v>
      </c>
      <c r="Y395" s="3">
        <v>1707</v>
      </c>
      <c r="Z395" s="3">
        <v>3335</v>
      </c>
    </row>
    <row r="396" spans="1:26">
      <c r="A396" s="23">
        <v>806</v>
      </c>
      <c r="B396" s="18" t="s">
        <v>129</v>
      </c>
      <c r="C396" s="3">
        <v>88</v>
      </c>
      <c r="D396" s="3">
        <v>88</v>
      </c>
      <c r="E396" s="3">
        <v>89</v>
      </c>
      <c r="F396" s="3">
        <v>89</v>
      </c>
      <c r="G396" s="3">
        <v>89</v>
      </c>
      <c r="H396" s="3">
        <v>90</v>
      </c>
      <c r="I396" s="3">
        <v>89</v>
      </c>
      <c r="J396" s="3">
        <v>87</v>
      </c>
      <c r="K396" s="3">
        <v>88</v>
      </c>
      <c r="L396" s="3">
        <v>88</v>
      </c>
      <c r="M396" s="3">
        <v>89</v>
      </c>
      <c r="N396" s="3">
        <v>89</v>
      </c>
      <c r="O396" s="3">
        <v>88</v>
      </c>
      <c r="P396" s="3">
        <v>88</v>
      </c>
      <c r="Q396" s="3">
        <v>88</v>
      </c>
      <c r="R396" s="3">
        <v>88</v>
      </c>
      <c r="S396" s="3">
        <v>88</v>
      </c>
      <c r="T396" s="3">
        <v>88</v>
      </c>
      <c r="U396" s="3">
        <v>90</v>
      </c>
      <c r="V396" s="3">
        <v>89</v>
      </c>
      <c r="W396" s="3">
        <v>89</v>
      </c>
      <c r="X396" s="3">
        <v>89</v>
      </c>
      <c r="Y396" s="3">
        <v>90</v>
      </c>
      <c r="Z396" s="3">
        <v>186</v>
      </c>
    </row>
    <row r="397" spans="1:26">
      <c r="A397" s="23">
        <v>811</v>
      </c>
      <c r="B397" s="18" t="s">
        <v>260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0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>
        <v>0</v>
      </c>
      <c r="X397" s="3">
        <v>0</v>
      </c>
      <c r="Y397" s="3">
        <v>0</v>
      </c>
      <c r="Z397" s="3">
        <v>1</v>
      </c>
    </row>
    <row r="398" spans="1:26">
      <c r="A398" s="23">
        <v>812</v>
      </c>
      <c r="B398" s="18" t="s">
        <v>147</v>
      </c>
      <c r="C398" s="3">
        <v>1007</v>
      </c>
      <c r="D398" s="3">
        <v>1009</v>
      </c>
      <c r="E398" s="3">
        <v>1009</v>
      </c>
      <c r="F398" s="3">
        <v>1006</v>
      </c>
      <c r="G398" s="3">
        <v>1002</v>
      </c>
      <c r="H398" s="3">
        <v>1007</v>
      </c>
      <c r="I398" s="3">
        <v>1004</v>
      </c>
      <c r="J398" s="3">
        <v>1004</v>
      </c>
      <c r="K398" s="3">
        <v>1006</v>
      </c>
      <c r="L398" s="3">
        <v>1009</v>
      </c>
      <c r="M398" s="3">
        <v>1006</v>
      </c>
      <c r="N398" s="3">
        <v>1013</v>
      </c>
      <c r="O398" s="3">
        <v>1011</v>
      </c>
      <c r="P398" s="3">
        <v>1025</v>
      </c>
      <c r="Q398" s="3">
        <v>1023</v>
      </c>
      <c r="R398" s="3">
        <v>1018</v>
      </c>
      <c r="S398" s="3">
        <v>1018</v>
      </c>
      <c r="T398" s="3">
        <v>1016</v>
      </c>
      <c r="U398" s="3">
        <v>1006</v>
      </c>
      <c r="V398" s="3">
        <v>1010</v>
      </c>
      <c r="W398" s="3">
        <v>1007</v>
      </c>
      <c r="X398" s="3">
        <v>1005</v>
      </c>
      <c r="Y398" s="3">
        <v>1007</v>
      </c>
      <c r="Z398" s="3">
        <v>1972</v>
      </c>
    </row>
    <row r="399" spans="1:26">
      <c r="A399" s="23">
        <v>813</v>
      </c>
      <c r="B399" s="18" t="s">
        <v>135</v>
      </c>
      <c r="C399" s="3">
        <v>952</v>
      </c>
      <c r="D399" s="3">
        <v>960</v>
      </c>
      <c r="E399" s="3">
        <v>960</v>
      </c>
      <c r="F399" s="3">
        <v>958</v>
      </c>
      <c r="G399" s="3">
        <v>963</v>
      </c>
      <c r="H399" s="3">
        <v>962</v>
      </c>
      <c r="I399" s="3">
        <v>961</v>
      </c>
      <c r="J399" s="3">
        <v>954</v>
      </c>
      <c r="K399" s="3">
        <v>955</v>
      </c>
      <c r="L399" s="3">
        <v>952</v>
      </c>
      <c r="M399" s="3">
        <v>952</v>
      </c>
      <c r="N399" s="3">
        <v>953</v>
      </c>
      <c r="O399" s="3">
        <v>953</v>
      </c>
      <c r="P399" s="3">
        <v>954</v>
      </c>
      <c r="Q399" s="3">
        <v>958</v>
      </c>
      <c r="R399" s="3">
        <v>958</v>
      </c>
      <c r="S399" s="3">
        <v>956</v>
      </c>
      <c r="T399" s="3">
        <v>949</v>
      </c>
      <c r="U399" s="3">
        <v>955</v>
      </c>
      <c r="V399" s="3">
        <v>955</v>
      </c>
      <c r="W399" s="3">
        <v>950</v>
      </c>
      <c r="X399" s="3">
        <v>953</v>
      </c>
      <c r="Y399" s="3">
        <v>961</v>
      </c>
      <c r="Z399" s="3">
        <v>1884</v>
      </c>
    </row>
    <row r="400" spans="1:26">
      <c r="A400" s="23">
        <v>815</v>
      </c>
      <c r="B400" s="18" t="s">
        <v>128</v>
      </c>
      <c r="C400" s="3">
        <v>170</v>
      </c>
      <c r="D400" s="3">
        <v>169</v>
      </c>
      <c r="E400" s="3">
        <v>169</v>
      </c>
      <c r="F400" s="3">
        <v>169</v>
      </c>
      <c r="G400" s="3">
        <v>168</v>
      </c>
      <c r="H400" s="3">
        <v>168</v>
      </c>
      <c r="I400" s="3">
        <v>170</v>
      </c>
      <c r="J400" s="3">
        <v>167</v>
      </c>
      <c r="K400" s="3">
        <v>168</v>
      </c>
      <c r="L400" s="3">
        <v>169</v>
      </c>
      <c r="M400" s="3">
        <v>168</v>
      </c>
      <c r="N400" s="3">
        <v>168</v>
      </c>
      <c r="O400" s="3">
        <v>169</v>
      </c>
      <c r="P400" s="3">
        <v>170</v>
      </c>
      <c r="Q400" s="3">
        <v>170</v>
      </c>
      <c r="R400" s="3">
        <v>170</v>
      </c>
      <c r="S400" s="3">
        <v>170</v>
      </c>
      <c r="T400" s="3">
        <v>172</v>
      </c>
      <c r="U400" s="3">
        <v>173</v>
      </c>
      <c r="V400" s="3">
        <v>172</v>
      </c>
      <c r="W400" s="3">
        <v>172</v>
      </c>
      <c r="X400" s="3">
        <v>173</v>
      </c>
      <c r="Y400" s="3">
        <v>173</v>
      </c>
      <c r="Z400" s="3">
        <v>347</v>
      </c>
    </row>
    <row r="401" spans="1:26">
      <c r="A401" s="23">
        <v>816</v>
      </c>
      <c r="B401" s="18" t="s">
        <v>119</v>
      </c>
      <c r="C401" s="3">
        <v>15</v>
      </c>
      <c r="D401" s="3">
        <v>15</v>
      </c>
      <c r="E401" s="3">
        <v>15</v>
      </c>
      <c r="F401" s="3">
        <v>15</v>
      </c>
      <c r="G401" s="3">
        <v>15</v>
      </c>
      <c r="H401" s="3">
        <v>15</v>
      </c>
      <c r="I401" s="3">
        <v>15</v>
      </c>
      <c r="J401" s="3">
        <v>15</v>
      </c>
      <c r="K401" s="3">
        <v>15</v>
      </c>
      <c r="L401" s="3">
        <v>15</v>
      </c>
      <c r="M401" s="3">
        <v>15</v>
      </c>
      <c r="N401" s="3">
        <v>15</v>
      </c>
      <c r="O401" s="3">
        <v>15</v>
      </c>
      <c r="P401" s="3">
        <v>16</v>
      </c>
      <c r="Q401" s="3">
        <v>16</v>
      </c>
      <c r="R401" s="3">
        <v>16</v>
      </c>
      <c r="S401" s="3">
        <v>16</v>
      </c>
      <c r="T401" s="3">
        <v>16</v>
      </c>
      <c r="U401" s="3">
        <v>16</v>
      </c>
      <c r="V401" s="3">
        <v>16</v>
      </c>
      <c r="W401" s="3">
        <v>16</v>
      </c>
      <c r="X401" s="3">
        <v>16</v>
      </c>
      <c r="Y401" s="3">
        <v>15</v>
      </c>
      <c r="Z401" s="3">
        <v>31</v>
      </c>
    </row>
    <row r="402" spans="1:26">
      <c r="A402" s="23">
        <v>817</v>
      </c>
      <c r="B402" s="18" t="s">
        <v>148</v>
      </c>
      <c r="C402" s="3">
        <v>21</v>
      </c>
      <c r="D402" s="3">
        <v>21</v>
      </c>
      <c r="E402" s="3">
        <v>21</v>
      </c>
      <c r="F402" s="3">
        <v>21</v>
      </c>
      <c r="G402" s="3">
        <v>21</v>
      </c>
      <c r="H402" s="3">
        <v>21</v>
      </c>
      <c r="I402" s="3">
        <v>21</v>
      </c>
      <c r="J402" s="3">
        <v>20</v>
      </c>
      <c r="K402" s="3">
        <v>20</v>
      </c>
      <c r="L402" s="3">
        <v>20</v>
      </c>
      <c r="M402" s="3">
        <v>21</v>
      </c>
      <c r="N402" s="3">
        <v>21</v>
      </c>
      <c r="O402" s="3">
        <v>21</v>
      </c>
      <c r="P402" s="3">
        <v>21</v>
      </c>
      <c r="Q402" s="3">
        <v>21</v>
      </c>
      <c r="R402" s="3">
        <v>22</v>
      </c>
      <c r="S402" s="3">
        <v>22</v>
      </c>
      <c r="T402" s="3">
        <v>22</v>
      </c>
      <c r="U402" s="3">
        <v>22</v>
      </c>
      <c r="V402" s="3">
        <v>22</v>
      </c>
      <c r="W402" s="3">
        <v>22</v>
      </c>
      <c r="X402" s="3">
        <v>22</v>
      </c>
      <c r="Y402" s="3">
        <v>22</v>
      </c>
      <c r="Z402" s="3">
        <v>48</v>
      </c>
    </row>
    <row r="403" spans="1:26">
      <c r="A403" s="23">
        <v>901</v>
      </c>
      <c r="B403" s="18" t="s">
        <v>117</v>
      </c>
      <c r="C403" s="3">
        <v>46</v>
      </c>
      <c r="D403" s="3">
        <v>48</v>
      </c>
      <c r="E403" s="3">
        <v>48</v>
      </c>
      <c r="F403" s="3">
        <v>48</v>
      </c>
      <c r="G403" s="3">
        <v>48</v>
      </c>
      <c r="H403" s="3">
        <v>48</v>
      </c>
      <c r="I403" s="3">
        <v>48</v>
      </c>
      <c r="J403" s="3">
        <v>48</v>
      </c>
      <c r="K403" s="3">
        <v>48</v>
      </c>
      <c r="L403" s="3">
        <v>48</v>
      </c>
      <c r="M403" s="3">
        <v>48</v>
      </c>
      <c r="N403" s="3">
        <v>48</v>
      </c>
      <c r="O403" s="3">
        <v>48</v>
      </c>
      <c r="P403" s="3">
        <v>49</v>
      </c>
      <c r="Q403" s="3">
        <v>49</v>
      </c>
      <c r="R403" s="3">
        <v>49</v>
      </c>
      <c r="S403" s="3">
        <v>49</v>
      </c>
      <c r="T403" s="3">
        <v>49</v>
      </c>
      <c r="U403" s="3">
        <v>49</v>
      </c>
      <c r="V403" s="3">
        <v>50</v>
      </c>
      <c r="W403" s="3">
        <v>50</v>
      </c>
      <c r="X403" s="3">
        <v>51</v>
      </c>
      <c r="Y403" s="3">
        <v>51</v>
      </c>
      <c r="Z403" s="3">
        <v>96</v>
      </c>
    </row>
    <row r="404" spans="1:26">
      <c r="A404" s="23">
        <v>902</v>
      </c>
      <c r="B404" s="18" t="s">
        <v>149</v>
      </c>
      <c r="C404" s="3">
        <v>80</v>
      </c>
      <c r="D404" s="3">
        <v>80</v>
      </c>
      <c r="E404" s="3">
        <v>81</v>
      </c>
      <c r="F404" s="3">
        <v>81</v>
      </c>
      <c r="G404" s="3">
        <v>82</v>
      </c>
      <c r="H404" s="3">
        <v>82</v>
      </c>
      <c r="I404" s="3">
        <v>83</v>
      </c>
      <c r="J404" s="3">
        <v>84</v>
      </c>
      <c r="K404" s="3">
        <v>85</v>
      </c>
      <c r="L404" s="3">
        <v>85</v>
      </c>
      <c r="M404" s="3">
        <v>85</v>
      </c>
      <c r="N404" s="3">
        <v>85</v>
      </c>
      <c r="O404" s="3">
        <v>85</v>
      </c>
      <c r="P404" s="3">
        <v>84</v>
      </c>
      <c r="Q404" s="3">
        <v>85</v>
      </c>
      <c r="R404" s="3">
        <v>85</v>
      </c>
      <c r="S404" s="3">
        <v>85</v>
      </c>
      <c r="T404" s="3">
        <v>85</v>
      </c>
      <c r="U404" s="3">
        <v>85</v>
      </c>
      <c r="V404" s="3">
        <v>85</v>
      </c>
      <c r="W404" s="3">
        <v>85</v>
      </c>
      <c r="X404" s="3">
        <v>85</v>
      </c>
      <c r="Y404" s="3">
        <v>85</v>
      </c>
      <c r="Z404" s="3">
        <v>158</v>
      </c>
    </row>
    <row r="405" spans="1:26">
      <c r="A405" s="23">
        <v>903</v>
      </c>
      <c r="B405" s="18" t="s">
        <v>139</v>
      </c>
      <c r="C405" s="3">
        <v>18</v>
      </c>
      <c r="D405" s="3">
        <v>18</v>
      </c>
      <c r="E405" s="3">
        <v>18</v>
      </c>
      <c r="F405" s="3">
        <v>18</v>
      </c>
      <c r="G405" s="3">
        <v>18</v>
      </c>
      <c r="H405" s="3">
        <v>18</v>
      </c>
      <c r="I405" s="3">
        <v>18</v>
      </c>
      <c r="J405" s="3">
        <v>18</v>
      </c>
      <c r="K405" s="3">
        <v>18</v>
      </c>
      <c r="L405" s="3">
        <v>18</v>
      </c>
      <c r="M405" s="3">
        <v>18</v>
      </c>
      <c r="N405" s="3">
        <v>18</v>
      </c>
      <c r="O405" s="3">
        <v>18</v>
      </c>
      <c r="P405" s="3">
        <v>18</v>
      </c>
      <c r="Q405" s="3">
        <v>18</v>
      </c>
      <c r="R405" s="3">
        <v>18</v>
      </c>
      <c r="S405" s="3">
        <v>18</v>
      </c>
      <c r="T405" s="3">
        <v>19</v>
      </c>
      <c r="U405" s="3">
        <v>19</v>
      </c>
      <c r="V405" s="3">
        <v>19</v>
      </c>
      <c r="W405" s="3">
        <v>19</v>
      </c>
      <c r="X405" s="3">
        <v>19</v>
      </c>
      <c r="Y405" s="3">
        <v>19</v>
      </c>
      <c r="Z405" s="3">
        <v>39</v>
      </c>
    </row>
    <row r="406" spans="1:26">
      <c r="A406" s="23">
        <v>904</v>
      </c>
      <c r="B406" s="18" t="s">
        <v>151</v>
      </c>
      <c r="C406" s="3">
        <v>117</v>
      </c>
      <c r="D406" s="3">
        <v>118</v>
      </c>
      <c r="E406" s="3">
        <v>118</v>
      </c>
      <c r="F406" s="3">
        <v>118</v>
      </c>
      <c r="G406" s="3">
        <v>118</v>
      </c>
      <c r="H406" s="3">
        <v>117</v>
      </c>
      <c r="I406" s="3">
        <v>116</v>
      </c>
      <c r="J406" s="3">
        <v>116</v>
      </c>
      <c r="K406" s="3">
        <v>116</v>
      </c>
      <c r="L406" s="3">
        <v>115</v>
      </c>
      <c r="M406" s="3">
        <v>115</v>
      </c>
      <c r="N406" s="3">
        <v>115</v>
      </c>
      <c r="O406" s="3">
        <v>115</v>
      </c>
      <c r="P406" s="3">
        <v>117</v>
      </c>
      <c r="Q406" s="3">
        <v>117</v>
      </c>
      <c r="R406" s="3">
        <v>117</v>
      </c>
      <c r="S406" s="3">
        <v>118</v>
      </c>
      <c r="T406" s="3">
        <v>118</v>
      </c>
      <c r="U406" s="3">
        <v>117</v>
      </c>
      <c r="V406" s="3">
        <v>114</v>
      </c>
      <c r="W406" s="3">
        <v>114</v>
      </c>
      <c r="X406" s="3">
        <v>114</v>
      </c>
      <c r="Y406" s="3">
        <v>112</v>
      </c>
      <c r="Z406" s="3">
        <v>222</v>
      </c>
    </row>
    <row r="407" spans="1:26">
      <c r="A407" s="23">
        <v>905</v>
      </c>
      <c r="B407" s="18" t="s">
        <v>123</v>
      </c>
      <c r="C407" s="3">
        <v>423</v>
      </c>
      <c r="D407" s="3">
        <v>424</v>
      </c>
      <c r="E407" s="3">
        <v>424</v>
      </c>
      <c r="F407" s="3">
        <v>427</v>
      </c>
      <c r="G407" s="3">
        <v>431</v>
      </c>
      <c r="H407" s="3">
        <v>429</v>
      </c>
      <c r="I407" s="3">
        <v>430</v>
      </c>
      <c r="J407" s="3">
        <v>428</v>
      </c>
      <c r="K407" s="3">
        <v>428</v>
      </c>
      <c r="L407" s="3">
        <v>422</v>
      </c>
      <c r="M407" s="3">
        <v>420</v>
      </c>
      <c r="N407" s="3">
        <v>420</v>
      </c>
      <c r="O407" s="3">
        <v>416</v>
      </c>
      <c r="P407" s="3">
        <v>421</v>
      </c>
      <c r="Q407" s="3">
        <v>421</v>
      </c>
      <c r="R407" s="3">
        <v>422</v>
      </c>
      <c r="S407" s="3">
        <v>421</v>
      </c>
      <c r="T407" s="3">
        <v>421</v>
      </c>
      <c r="U407" s="3">
        <v>420</v>
      </c>
      <c r="V407" s="3">
        <v>422</v>
      </c>
      <c r="W407" s="3">
        <v>424</v>
      </c>
      <c r="X407" s="3">
        <v>418</v>
      </c>
      <c r="Y407" s="3">
        <v>414</v>
      </c>
      <c r="Z407" s="3">
        <v>1327</v>
      </c>
    </row>
    <row r="408" spans="1:26">
      <c r="A408" s="23">
        <v>906</v>
      </c>
      <c r="B408" s="18" t="s">
        <v>136</v>
      </c>
      <c r="C408" s="3">
        <v>19</v>
      </c>
      <c r="D408" s="3">
        <v>19</v>
      </c>
      <c r="E408" s="3">
        <v>19</v>
      </c>
      <c r="F408" s="3">
        <v>19</v>
      </c>
      <c r="G408" s="3">
        <v>19</v>
      </c>
      <c r="H408" s="3">
        <v>19</v>
      </c>
      <c r="I408" s="3">
        <v>19</v>
      </c>
      <c r="J408" s="3">
        <v>16</v>
      </c>
      <c r="K408" s="3">
        <v>16</v>
      </c>
      <c r="L408" s="3">
        <v>16</v>
      </c>
      <c r="M408" s="3">
        <v>16</v>
      </c>
      <c r="N408" s="3">
        <v>16</v>
      </c>
      <c r="O408" s="3">
        <v>16</v>
      </c>
      <c r="P408" s="3">
        <v>17</v>
      </c>
      <c r="Q408" s="3">
        <v>18</v>
      </c>
      <c r="R408" s="3">
        <v>18</v>
      </c>
      <c r="S408" s="3">
        <v>18</v>
      </c>
      <c r="T408" s="3">
        <v>18</v>
      </c>
      <c r="U408" s="3">
        <v>18</v>
      </c>
      <c r="V408" s="3">
        <v>18</v>
      </c>
      <c r="W408" s="3">
        <v>18</v>
      </c>
      <c r="X408" s="3">
        <v>18</v>
      </c>
      <c r="Y408" s="3">
        <v>18</v>
      </c>
      <c r="Z408" s="3">
        <v>32</v>
      </c>
    </row>
    <row r="409" spans="1:26">
      <c r="A409" s="23">
        <v>1002</v>
      </c>
      <c r="B409" s="18" t="s">
        <v>137</v>
      </c>
      <c r="C409" s="3">
        <v>226</v>
      </c>
      <c r="D409" s="3">
        <v>227</v>
      </c>
      <c r="E409" s="3">
        <v>227</v>
      </c>
      <c r="F409" s="3">
        <v>228</v>
      </c>
      <c r="G409" s="3">
        <v>229</v>
      </c>
      <c r="H409" s="3">
        <v>233</v>
      </c>
      <c r="I409" s="3">
        <v>235</v>
      </c>
      <c r="J409" s="3">
        <v>234</v>
      </c>
      <c r="K409" s="3">
        <v>235</v>
      </c>
      <c r="L409" s="3">
        <v>230</v>
      </c>
      <c r="M409" s="3">
        <v>230</v>
      </c>
      <c r="N409" s="3">
        <v>231</v>
      </c>
      <c r="O409" s="3">
        <v>231</v>
      </c>
      <c r="P409" s="3">
        <v>232</v>
      </c>
      <c r="Q409" s="3">
        <v>232</v>
      </c>
      <c r="R409" s="3">
        <v>233</v>
      </c>
      <c r="S409" s="3">
        <v>235</v>
      </c>
      <c r="T409" s="3">
        <v>237</v>
      </c>
      <c r="U409" s="3">
        <v>233</v>
      </c>
      <c r="V409" s="3">
        <v>234</v>
      </c>
      <c r="W409" s="3">
        <v>235</v>
      </c>
      <c r="X409" s="3">
        <v>234</v>
      </c>
      <c r="Y409" s="3">
        <v>235</v>
      </c>
      <c r="Z409" s="3">
        <v>463</v>
      </c>
    </row>
    <row r="410" spans="1:26">
      <c r="A410" s="23">
        <v>1003</v>
      </c>
      <c r="B410" s="18" t="s">
        <v>150</v>
      </c>
      <c r="C410" s="3">
        <v>346</v>
      </c>
      <c r="D410" s="3">
        <v>347</v>
      </c>
      <c r="E410" s="3">
        <v>348</v>
      </c>
      <c r="F410" s="3">
        <v>348</v>
      </c>
      <c r="G410" s="3">
        <v>342</v>
      </c>
      <c r="H410" s="3">
        <v>335</v>
      </c>
      <c r="I410" s="3">
        <v>338</v>
      </c>
      <c r="J410" s="3">
        <v>335</v>
      </c>
      <c r="K410" s="3">
        <v>334</v>
      </c>
      <c r="L410" s="3">
        <v>332</v>
      </c>
      <c r="M410" s="3">
        <v>331</v>
      </c>
      <c r="N410" s="3">
        <v>330</v>
      </c>
      <c r="O410" s="3">
        <v>329</v>
      </c>
      <c r="P410" s="3">
        <v>329</v>
      </c>
      <c r="Q410" s="3">
        <v>332</v>
      </c>
      <c r="R410" s="3">
        <v>334</v>
      </c>
      <c r="S410" s="3">
        <v>339</v>
      </c>
      <c r="T410" s="3">
        <v>338</v>
      </c>
      <c r="U410" s="3">
        <v>340</v>
      </c>
      <c r="V410" s="3">
        <v>340</v>
      </c>
      <c r="W410" s="3">
        <v>339</v>
      </c>
      <c r="X410" s="3">
        <v>340</v>
      </c>
      <c r="Y410" s="3">
        <v>341</v>
      </c>
      <c r="Z410" s="3">
        <v>683</v>
      </c>
    </row>
    <row r="411" spans="1:26">
      <c r="A411" s="23">
        <v>1004</v>
      </c>
      <c r="B411" s="18" t="s">
        <v>121</v>
      </c>
      <c r="C411" s="3">
        <v>25</v>
      </c>
      <c r="D411" s="3">
        <v>25</v>
      </c>
      <c r="E411" s="3">
        <v>26</v>
      </c>
      <c r="F411" s="3">
        <v>26</v>
      </c>
      <c r="G411" s="3">
        <v>26</v>
      </c>
      <c r="H411" s="3">
        <v>26</v>
      </c>
      <c r="I411" s="3">
        <v>26</v>
      </c>
      <c r="J411" s="3">
        <v>26</v>
      </c>
      <c r="K411" s="3">
        <v>26</v>
      </c>
      <c r="L411" s="3">
        <v>26</v>
      </c>
      <c r="M411" s="3">
        <v>26</v>
      </c>
      <c r="N411" s="3">
        <v>25</v>
      </c>
      <c r="O411" s="3">
        <v>25</v>
      </c>
      <c r="P411" s="3">
        <v>28</v>
      </c>
      <c r="Q411" s="3">
        <v>28</v>
      </c>
      <c r="R411" s="3">
        <v>28</v>
      </c>
      <c r="S411" s="3">
        <v>28</v>
      </c>
      <c r="T411" s="3">
        <v>28</v>
      </c>
      <c r="U411" s="3">
        <v>28</v>
      </c>
      <c r="V411" s="3">
        <v>28</v>
      </c>
      <c r="W411" s="3">
        <v>28</v>
      </c>
      <c r="X411" s="3">
        <v>28</v>
      </c>
      <c r="Y411" s="3">
        <v>28</v>
      </c>
      <c r="Z411" s="3">
        <v>55</v>
      </c>
    </row>
    <row r="412" spans="1:26">
      <c r="A412" s="23">
        <v>1005</v>
      </c>
      <c r="B412" s="18" t="s">
        <v>132</v>
      </c>
      <c r="C412" s="3">
        <v>9</v>
      </c>
      <c r="D412" s="3">
        <v>9</v>
      </c>
      <c r="E412" s="3">
        <v>9</v>
      </c>
      <c r="F412" s="3">
        <v>9</v>
      </c>
      <c r="G412" s="3">
        <v>9</v>
      </c>
      <c r="H412" s="3">
        <v>9</v>
      </c>
      <c r="I412" s="3">
        <v>9</v>
      </c>
      <c r="J412" s="3">
        <v>9</v>
      </c>
      <c r="K412" s="3">
        <v>9</v>
      </c>
      <c r="L412" s="3">
        <v>9</v>
      </c>
      <c r="M412" s="3">
        <v>9</v>
      </c>
      <c r="N412" s="3">
        <v>9</v>
      </c>
      <c r="O412" s="3">
        <v>9</v>
      </c>
      <c r="P412" s="3">
        <v>9</v>
      </c>
      <c r="Q412" s="3">
        <v>9</v>
      </c>
      <c r="R412" s="3">
        <v>9</v>
      </c>
      <c r="S412" s="3">
        <v>9</v>
      </c>
      <c r="T412" s="3">
        <v>8</v>
      </c>
      <c r="U412" s="3">
        <v>8</v>
      </c>
      <c r="V412" s="3">
        <v>8</v>
      </c>
      <c r="W412" s="3">
        <v>8</v>
      </c>
      <c r="X412" s="3">
        <v>8</v>
      </c>
      <c r="Y412" s="3">
        <v>8</v>
      </c>
      <c r="Z412" s="3">
        <v>17</v>
      </c>
    </row>
  </sheetData>
  <phoneticPr fontId="9"/>
  <pageMargins left="0.2" right="0.27" top="0.74803149606299213" bottom="0.23622047244094491" header="0.31496062992125984" footer="0.23622047244094491"/>
  <pageSetup paperSize="9" scale="65" orientation="portrait" r:id="rId1"/>
  <headerFooter alignWithMargins="0">
    <oddHeader>&amp;C&amp;"ＭＳ ゴシック,太字"&amp;18字別人口集計表&amp;R&amp;F</oddHeader>
  </headerFooter>
  <rowBreaks count="2" manualBreakCount="2">
    <brk id="50" max="16383" man="1"/>
    <brk id="100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6C033-1D7A-4F16-BC2A-8011F03CDD01}">
  <dimension ref="A1:Z412"/>
  <sheetViews>
    <sheetView zoomScale="70" zoomScaleNormal="75" workbookViewId="0">
      <pane xSplit="2" ySplit="1" topLeftCell="C259" activePane="bottomRight" state="frozen"/>
      <selection pane="topRight" activeCell="C1" sqref="C1"/>
      <selection pane="bottomLeft" activeCell="A15" sqref="A15"/>
      <selection pane="bottomRight" activeCell="A2" sqref="A2:B138"/>
    </sheetView>
  </sheetViews>
  <sheetFormatPr defaultColWidth="9.125" defaultRowHeight="14.25"/>
  <cols>
    <col min="1" max="1" width="9.75" style="2" customWidth="1"/>
    <col min="2" max="2" width="20.625" style="4" customWidth="1"/>
    <col min="3" max="26" width="11.125" style="4" bestFit="1" customWidth="1"/>
    <col min="27" max="27" width="9" style="2" customWidth="1"/>
    <col min="28" max="16384" width="9.125" style="2"/>
  </cols>
  <sheetData>
    <row r="1" spans="1:26" s="5" customFormat="1" ht="19.5" customHeight="1">
      <c r="A1" s="53" t="s">
        <v>258</v>
      </c>
      <c r="B1" s="55"/>
      <c r="C1" s="37" t="s">
        <v>283</v>
      </c>
      <c r="D1" s="37" t="s">
        <v>284</v>
      </c>
      <c r="E1" s="37" t="s">
        <v>285</v>
      </c>
      <c r="F1" s="37" t="s">
        <v>286</v>
      </c>
      <c r="G1" s="37" t="s">
        <v>287</v>
      </c>
      <c r="H1" s="37" t="s">
        <v>288</v>
      </c>
      <c r="I1" s="37" t="s">
        <v>289</v>
      </c>
      <c r="J1" s="37" t="s">
        <v>290</v>
      </c>
      <c r="K1" s="37" t="s">
        <v>291</v>
      </c>
      <c r="L1" s="37" t="s">
        <v>292</v>
      </c>
      <c r="M1" s="37" t="s">
        <v>293</v>
      </c>
      <c r="N1" s="37" t="s">
        <v>294</v>
      </c>
      <c r="O1" s="37" t="s">
        <v>295</v>
      </c>
      <c r="P1" s="37" t="s">
        <v>296</v>
      </c>
      <c r="Q1" s="37" t="s">
        <v>297</v>
      </c>
      <c r="R1" s="37" t="s">
        <v>298</v>
      </c>
      <c r="S1" s="37" t="s">
        <v>299</v>
      </c>
      <c r="T1" s="37" t="s">
        <v>300</v>
      </c>
      <c r="U1" s="37" t="s">
        <v>301</v>
      </c>
      <c r="V1" s="37" t="s">
        <v>302</v>
      </c>
      <c r="W1" s="37" t="s">
        <v>303</v>
      </c>
      <c r="X1" s="37" t="s">
        <v>304</v>
      </c>
      <c r="Y1" s="37" t="s">
        <v>305</v>
      </c>
      <c r="Z1" s="37" t="s">
        <v>306</v>
      </c>
    </row>
    <row r="2" spans="1:26" ht="19.5" customHeight="1">
      <c r="A2" s="12">
        <v>101</v>
      </c>
      <c r="B2" s="17" t="s">
        <v>44</v>
      </c>
      <c r="C2" s="21">
        <v>740</v>
      </c>
      <c r="D2" s="21">
        <v>741</v>
      </c>
      <c r="E2" s="21">
        <v>736</v>
      </c>
      <c r="F2" s="21">
        <v>735</v>
      </c>
      <c r="G2" s="21">
        <v>739</v>
      </c>
      <c r="H2" s="21">
        <v>732</v>
      </c>
      <c r="I2" s="21">
        <v>732</v>
      </c>
      <c r="J2" s="21">
        <v>730</v>
      </c>
      <c r="K2" s="21">
        <v>730</v>
      </c>
      <c r="L2" s="21">
        <v>732</v>
      </c>
      <c r="M2" s="21">
        <v>732</v>
      </c>
      <c r="N2" s="21">
        <v>730</v>
      </c>
      <c r="O2" s="21">
        <v>731</v>
      </c>
      <c r="P2" s="21">
        <v>730</v>
      </c>
      <c r="Q2" s="21">
        <v>724</v>
      </c>
      <c r="R2" s="21">
        <v>724</v>
      </c>
      <c r="S2" s="21">
        <v>726</v>
      </c>
      <c r="T2" s="21">
        <v>727</v>
      </c>
      <c r="U2" s="21">
        <v>724</v>
      </c>
      <c r="V2" s="21">
        <v>721</v>
      </c>
      <c r="W2" s="21">
        <v>721</v>
      </c>
      <c r="X2" s="21">
        <v>721</v>
      </c>
      <c r="Y2" s="21">
        <v>721</v>
      </c>
      <c r="Z2" s="21">
        <v>721</v>
      </c>
    </row>
    <row r="3" spans="1:26" ht="19.5" customHeight="1">
      <c r="A3" s="13">
        <v>102</v>
      </c>
      <c r="B3" s="18" t="s">
        <v>35</v>
      </c>
      <c r="C3" s="20">
        <v>55</v>
      </c>
      <c r="D3" s="20">
        <v>54</v>
      </c>
      <c r="E3" s="20">
        <v>54</v>
      </c>
      <c r="F3" s="20">
        <v>54</v>
      </c>
      <c r="G3" s="20">
        <v>54</v>
      </c>
      <c r="H3" s="20">
        <v>54</v>
      </c>
      <c r="I3" s="20">
        <v>55</v>
      </c>
      <c r="J3" s="20">
        <v>55</v>
      </c>
      <c r="K3" s="20">
        <v>55</v>
      </c>
      <c r="L3" s="20">
        <v>55</v>
      </c>
      <c r="M3" s="20">
        <v>56</v>
      </c>
      <c r="N3" s="20">
        <v>58</v>
      </c>
      <c r="O3" s="20">
        <v>57</v>
      </c>
      <c r="P3" s="20">
        <v>57</v>
      </c>
      <c r="Q3" s="20">
        <v>57</v>
      </c>
      <c r="R3" s="20">
        <v>56</v>
      </c>
      <c r="S3" s="20">
        <v>56</v>
      </c>
      <c r="T3" s="20">
        <v>56</v>
      </c>
      <c r="U3" s="20">
        <v>55</v>
      </c>
      <c r="V3" s="20">
        <v>55</v>
      </c>
      <c r="W3" s="20">
        <v>56</v>
      </c>
      <c r="X3" s="20">
        <v>57</v>
      </c>
      <c r="Y3" s="20">
        <v>55</v>
      </c>
      <c r="Z3" s="20">
        <v>55</v>
      </c>
    </row>
    <row r="4" spans="1:26" ht="19.5" customHeight="1">
      <c r="A4" s="13">
        <v>103</v>
      </c>
      <c r="B4" s="18" t="s">
        <v>58</v>
      </c>
      <c r="C4" s="20">
        <v>2</v>
      </c>
      <c r="D4" s="20">
        <v>2</v>
      </c>
      <c r="E4" s="20">
        <v>2</v>
      </c>
      <c r="F4" s="20">
        <v>2</v>
      </c>
      <c r="G4" s="20">
        <v>2</v>
      </c>
      <c r="H4" s="20">
        <v>2</v>
      </c>
      <c r="I4" s="20">
        <v>2</v>
      </c>
      <c r="J4" s="20">
        <v>2</v>
      </c>
      <c r="K4" s="20">
        <v>2</v>
      </c>
      <c r="L4" s="20">
        <v>2</v>
      </c>
      <c r="M4" s="20">
        <v>2</v>
      </c>
      <c r="N4" s="20">
        <v>2</v>
      </c>
      <c r="O4" s="20">
        <v>2</v>
      </c>
      <c r="P4" s="20">
        <v>2</v>
      </c>
      <c r="Q4" s="20">
        <v>2</v>
      </c>
      <c r="R4" s="20">
        <v>2</v>
      </c>
      <c r="S4" s="20">
        <v>2</v>
      </c>
      <c r="T4" s="20">
        <v>2</v>
      </c>
      <c r="U4" s="20">
        <v>2</v>
      </c>
      <c r="V4" s="20">
        <v>2</v>
      </c>
      <c r="W4" s="20">
        <v>2</v>
      </c>
      <c r="X4" s="20">
        <v>2</v>
      </c>
      <c r="Y4" s="20">
        <v>2</v>
      </c>
      <c r="Z4" s="20">
        <v>2</v>
      </c>
    </row>
    <row r="5" spans="1:26" ht="19.5" customHeight="1">
      <c r="A5" s="13">
        <v>201</v>
      </c>
      <c r="B5" s="18" t="s">
        <v>23</v>
      </c>
      <c r="C5" s="20">
        <v>9</v>
      </c>
      <c r="D5" s="20">
        <v>9</v>
      </c>
      <c r="E5" s="20">
        <v>9</v>
      </c>
      <c r="F5" s="20">
        <v>9</v>
      </c>
      <c r="G5" s="20">
        <v>9</v>
      </c>
      <c r="H5" s="20">
        <v>9</v>
      </c>
      <c r="I5" s="20">
        <v>9</v>
      </c>
      <c r="J5" s="20">
        <v>9</v>
      </c>
      <c r="K5" s="20">
        <v>9</v>
      </c>
      <c r="L5" s="20">
        <v>9</v>
      </c>
      <c r="M5" s="20">
        <v>9</v>
      </c>
      <c r="N5" s="20">
        <v>9</v>
      </c>
      <c r="O5" s="20">
        <v>9</v>
      </c>
      <c r="P5" s="20">
        <v>9</v>
      </c>
      <c r="Q5" s="20">
        <v>9</v>
      </c>
      <c r="R5" s="20">
        <v>9</v>
      </c>
      <c r="S5" s="20">
        <v>10</v>
      </c>
      <c r="T5" s="20">
        <v>10</v>
      </c>
      <c r="U5" s="20">
        <v>10</v>
      </c>
      <c r="V5" s="20">
        <v>10</v>
      </c>
      <c r="W5" s="20">
        <v>10</v>
      </c>
      <c r="X5" s="20">
        <v>10</v>
      </c>
      <c r="Y5" s="20">
        <v>10</v>
      </c>
      <c r="Z5" s="20">
        <v>9</v>
      </c>
    </row>
    <row r="6" spans="1:26" ht="19.5" customHeight="1">
      <c r="A6" s="13">
        <v>202</v>
      </c>
      <c r="B6" s="18" t="s">
        <v>33</v>
      </c>
      <c r="C6" s="20">
        <v>14</v>
      </c>
      <c r="D6" s="20">
        <v>15</v>
      </c>
      <c r="E6" s="20">
        <v>15</v>
      </c>
      <c r="F6" s="20">
        <v>15</v>
      </c>
      <c r="G6" s="20">
        <v>15</v>
      </c>
      <c r="H6" s="20">
        <v>15</v>
      </c>
      <c r="I6" s="20">
        <v>15</v>
      </c>
      <c r="J6" s="20">
        <v>15</v>
      </c>
      <c r="K6" s="20">
        <v>14</v>
      </c>
      <c r="L6" s="20">
        <v>14</v>
      </c>
      <c r="M6" s="20">
        <v>14</v>
      </c>
      <c r="N6" s="20">
        <v>14</v>
      </c>
      <c r="O6" s="20">
        <v>14</v>
      </c>
      <c r="P6" s="20">
        <v>14</v>
      </c>
      <c r="Q6" s="20">
        <v>14</v>
      </c>
      <c r="R6" s="20">
        <v>15</v>
      </c>
      <c r="S6" s="20">
        <v>15</v>
      </c>
      <c r="T6" s="20">
        <v>14</v>
      </c>
      <c r="U6" s="20">
        <v>14</v>
      </c>
      <c r="V6" s="20">
        <v>14</v>
      </c>
      <c r="W6" s="20">
        <v>14</v>
      </c>
      <c r="X6" s="20">
        <v>14</v>
      </c>
      <c r="Y6" s="20">
        <v>14</v>
      </c>
      <c r="Z6" s="20">
        <v>14</v>
      </c>
    </row>
    <row r="7" spans="1:26" ht="19.5" customHeight="1">
      <c r="A7" s="13">
        <v>203</v>
      </c>
      <c r="B7" s="18" t="s">
        <v>30</v>
      </c>
      <c r="C7" s="20">
        <v>12</v>
      </c>
      <c r="D7" s="20">
        <v>12</v>
      </c>
      <c r="E7" s="20">
        <v>12</v>
      </c>
      <c r="F7" s="20">
        <v>12</v>
      </c>
      <c r="G7" s="20">
        <v>12</v>
      </c>
      <c r="H7" s="20">
        <v>12</v>
      </c>
      <c r="I7" s="20">
        <v>12</v>
      </c>
      <c r="J7" s="20">
        <v>12</v>
      </c>
      <c r="K7" s="20">
        <v>12</v>
      </c>
      <c r="L7" s="20">
        <v>12</v>
      </c>
      <c r="M7" s="20">
        <v>12</v>
      </c>
      <c r="N7" s="20">
        <v>12</v>
      </c>
      <c r="O7" s="20">
        <v>12</v>
      </c>
      <c r="P7" s="20">
        <v>12</v>
      </c>
      <c r="Q7" s="20">
        <v>12</v>
      </c>
      <c r="R7" s="20">
        <v>12</v>
      </c>
      <c r="S7" s="20">
        <v>12</v>
      </c>
      <c r="T7" s="20">
        <v>12</v>
      </c>
      <c r="U7" s="20">
        <v>12</v>
      </c>
      <c r="V7" s="20">
        <v>12</v>
      </c>
      <c r="W7" s="20">
        <v>12</v>
      </c>
      <c r="X7" s="20">
        <v>12</v>
      </c>
      <c r="Y7" s="20">
        <v>12</v>
      </c>
      <c r="Z7" s="20">
        <v>11</v>
      </c>
    </row>
    <row r="8" spans="1:26" ht="19.5" customHeight="1">
      <c r="A8" s="13">
        <v>204</v>
      </c>
      <c r="B8" s="18" t="s">
        <v>20</v>
      </c>
      <c r="C8" s="20">
        <v>6</v>
      </c>
      <c r="D8" s="20">
        <v>6</v>
      </c>
      <c r="E8" s="20">
        <v>6</v>
      </c>
      <c r="F8" s="20">
        <v>6</v>
      </c>
      <c r="G8" s="20">
        <v>6</v>
      </c>
      <c r="H8" s="20">
        <v>6</v>
      </c>
      <c r="I8" s="20">
        <v>6</v>
      </c>
      <c r="J8" s="20">
        <v>6</v>
      </c>
      <c r="K8" s="20">
        <v>6</v>
      </c>
      <c r="L8" s="20">
        <v>6</v>
      </c>
      <c r="M8" s="20">
        <v>6</v>
      </c>
      <c r="N8" s="20">
        <v>6</v>
      </c>
      <c r="O8" s="20">
        <v>6</v>
      </c>
      <c r="P8" s="20">
        <v>5</v>
      </c>
      <c r="Q8" s="20">
        <v>5</v>
      </c>
      <c r="R8" s="20">
        <v>5</v>
      </c>
      <c r="S8" s="20">
        <v>5</v>
      </c>
      <c r="T8" s="20">
        <v>5</v>
      </c>
      <c r="U8" s="20">
        <v>5</v>
      </c>
      <c r="V8" s="20">
        <v>5</v>
      </c>
      <c r="W8" s="20">
        <v>5</v>
      </c>
      <c r="X8" s="20">
        <v>5</v>
      </c>
      <c r="Y8" s="20">
        <v>5</v>
      </c>
      <c r="Z8" s="20">
        <v>5</v>
      </c>
    </row>
    <row r="9" spans="1:26" ht="19.5" customHeight="1">
      <c r="A9" s="13">
        <v>205</v>
      </c>
      <c r="B9" s="18" t="s">
        <v>25</v>
      </c>
      <c r="C9" s="20">
        <v>8</v>
      </c>
      <c r="D9" s="20">
        <v>8</v>
      </c>
      <c r="E9" s="20">
        <v>8</v>
      </c>
      <c r="F9" s="20">
        <v>9</v>
      </c>
      <c r="G9" s="20">
        <v>8</v>
      </c>
      <c r="H9" s="20">
        <v>8</v>
      </c>
      <c r="I9" s="20">
        <v>8</v>
      </c>
      <c r="J9" s="20">
        <v>8</v>
      </c>
      <c r="K9" s="20">
        <v>8</v>
      </c>
      <c r="L9" s="20">
        <v>8</v>
      </c>
      <c r="M9" s="20">
        <v>8</v>
      </c>
      <c r="N9" s="20">
        <v>9</v>
      </c>
      <c r="O9" s="20">
        <v>9</v>
      </c>
      <c r="P9" s="20">
        <v>9</v>
      </c>
      <c r="Q9" s="20">
        <v>9</v>
      </c>
      <c r="R9" s="20">
        <v>9</v>
      </c>
      <c r="S9" s="20">
        <v>9</v>
      </c>
      <c r="T9" s="20">
        <v>9</v>
      </c>
      <c r="U9" s="20">
        <v>9</v>
      </c>
      <c r="V9" s="20">
        <v>9</v>
      </c>
      <c r="W9" s="20">
        <v>9</v>
      </c>
      <c r="X9" s="20">
        <v>9</v>
      </c>
      <c r="Y9" s="20">
        <v>9</v>
      </c>
      <c r="Z9" s="20">
        <v>9</v>
      </c>
    </row>
    <row r="10" spans="1:26" ht="19.5" customHeight="1">
      <c r="A10" s="13">
        <v>206</v>
      </c>
      <c r="B10" s="18" t="s">
        <v>24</v>
      </c>
      <c r="C10" s="20">
        <v>86</v>
      </c>
      <c r="D10" s="20">
        <v>87</v>
      </c>
      <c r="E10" s="20">
        <v>87</v>
      </c>
      <c r="F10" s="20">
        <v>86</v>
      </c>
      <c r="G10" s="20">
        <v>86</v>
      </c>
      <c r="H10" s="20">
        <v>86</v>
      </c>
      <c r="I10" s="20">
        <v>85</v>
      </c>
      <c r="J10" s="20">
        <v>86</v>
      </c>
      <c r="K10" s="20">
        <v>85</v>
      </c>
      <c r="L10" s="20">
        <v>87</v>
      </c>
      <c r="M10" s="20">
        <v>87</v>
      </c>
      <c r="N10" s="20">
        <v>87</v>
      </c>
      <c r="O10" s="20">
        <v>86</v>
      </c>
      <c r="P10" s="20">
        <v>88</v>
      </c>
      <c r="Q10" s="20">
        <v>88</v>
      </c>
      <c r="R10" s="20">
        <v>87</v>
      </c>
      <c r="S10" s="20">
        <v>88</v>
      </c>
      <c r="T10" s="20">
        <v>88</v>
      </c>
      <c r="U10" s="20">
        <v>89</v>
      </c>
      <c r="V10" s="20">
        <v>89</v>
      </c>
      <c r="W10" s="20">
        <v>88</v>
      </c>
      <c r="X10" s="20">
        <v>88</v>
      </c>
      <c r="Y10" s="20">
        <v>88</v>
      </c>
      <c r="Z10" s="20">
        <v>87</v>
      </c>
    </row>
    <row r="11" spans="1:26" ht="19.5" customHeight="1">
      <c r="A11" s="13">
        <v>207</v>
      </c>
      <c r="B11" s="18" t="s">
        <v>39</v>
      </c>
      <c r="C11" s="20">
        <v>42</v>
      </c>
      <c r="D11" s="20">
        <v>42</v>
      </c>
      <c r="E11" s="20">
        <v>42</v>
      </c>
      <c r="F11" s="20">
        <v>42</v>
      </c>
      <c r="G11" s="20">
        <v>41</v>
      </c>
      <c r="H11" s="20">
        <v>41</v>
      </c>
      <c r="I11" s="20">
        <v>41</v>
      </c>
      <c r="J11" s="20">
        <v>42</v>
      </c>
      <c r="K11" s="20">
        <v>42</v>
      </c>
      <c r="L11" s="20">
        <v>42</v>
      </c>
      <c r="M11" s="20">
        <v>42</v>
      </c>
      <c r="N11" s="20">
        <v>42</v>
      </c>
      <c r="O11" s="20">
        <v>42</v>
      </c>
      <c r="P11" s="20">
        <v>42</v>
      </c>
      <c r="Q11" s="20">
        <v>42</v>
      </c>
      <c r="R11" s="20">
        <v>42</v>
      </c>
      <c r="S11" s="20">
        <v>42</v>
      </c>
      <c r="T11" s="20">
        <v>42</v>
      </c>
      <c r="U11" s="20">
        <v>42</v>
      </c>
      <c r="V11" s="20">
        <v>42</v>
      </c>
      <c r="W11" s="20">
        <v>42</v>
      </c>
      <c r="X11" s="20">
        <v>42</v>
      </c>
      <c r="Y11" s="20">
        <v>43</v>
      </c>
      <c r="Z11" s="20">
        <v>43</v>
      </c>
    </row>
    <row r="12" spans="1:26" ht="19.5" customHeight="1">
      <c r="A12" s="13">
        <v>208</v>
      </c>
      <c r="B12" s="18" t="s">
        <v>27</v>
      </c>
      <c r="C12" s="20">
        <v>133</v>
      </c>
      <c r="D12" s="20">
        <v>141</v>
      </c>
      <c r="E12" s="20">
        <v>142</v>
      </c>
      <c r="F12" s="20">
        <v>142</v>
      </c>
      <c r="G12" s="20">
        <v>143</v>
      </c>
      <c r="H12" s="20">
        <v>144</v>
      </c>
      <c r="I12" s="20">
        <v>146</v>
      </c>
      <c r="J12" s="20">
        <v>145</v>
      </c>
      <c r="K12" s="20">
        <v>145</v>
      </c>
      <c r="L12" s="20">
        <v>145</v>
      </c>
      <c r="M12" s="20">
        <v>145</v>
      </c>
      <c r="N12" s="20">
        <v>145</v>
      </c>
      <c r="O12" s="20">
        <v>142</v>
      </c>
      <c r="P12" s="20">
        <v>142</v>
      </c>
      <c r="Q12" s="20">
        <v>142</v>
      </c>
      <c r="R12" s="20">
        <v>142</v>
      </c>
      <c r="S12" s="20">
        <v>142</v>
      </c>
      <c r="T12" s="20">
        <v>142</v>
      </c>
      <c r="U12" s="20">
        <v>143</v>
      </c>
      <c r="V12" s="20">
        <v>144</v>
      </c>
      <c r="W12" s="20">
        <v>144</v>
      </c>
      <c r="X12" s="20">
        <v>144</v>
      </c>
      <c r="Y12" s="20">
        <v>144</v>
      </c>
      <c r="Z12" s="20">
        <v>144</v>
      </c>
    </row>
    <row r="13" spans="1:26" ht="19.5" customHeight="1">
      <c r="A13" s="13">
        <v>211</v>
      </c>
      <c r="B13" s="18" t="s">
        <v>34</v>
      </c>
      <c r="C13" s="20">
        <v>20</v>
      </c>
      <c r="D13" s="20">
        <v>20</v>
      </c>
      <c r="E13" s="20">
        <v>20</v>
      </c>
      <c r="F13" s="20">
        <v>20</v>
      </c>
      <c r="G13" s="20">
        <v>20</v>
      </c>
      <c r="H13" s="20">
        <v>20</v>
      </c>
      <c r="I13" s="20">
        <v>20</v>
      </c>
      <c r="J13" s="20">
        <v>20</v>
      </c>
      <c r="K13" s="20">
        <v>20</v>
      </c>
      <c r="L13" s="20">
        <v>20</v>
      </c>
      <c r="M13" s="20">
        <v>20</v>
      </c>
      <c r="N13" s="20">
        <v>20</v>
      </c>
      <c r="O13" s="20">
        <v>20</v>
      </c>
      <c r="P13" s="20">
        <v>20</v>
      </c>
      <c r="Q13" s="20">
        <v>20</v>
      </c>
      <c r="R13" s="20">
        <v>20</v>
      </c>
      <c r="S13" s="20">
        <v>20</v>
      </c>
      <c r="T13" s="20">
        <v>20</v>
      </c>
      <c r="U13" s="20">
        <v>20</v>
      </c>
      <c r="V13" s="20">
        <v>20</v>
      </c>
      <c r="W13" s="20">
        <v>19</v>
      </c>
      <c r="X13" s="20">
        <v>19</v>
      </c>
      <c r="Y13" s="20">
        <v>19</v>
      </c>
      <c r="Z13" s="20">
        <v>19</v>
      </c>
    </row>
    <row r="14" spans="1:26" ht="19.5" customHeight="1">
      <c r="A14" s="13">
        <v>212</v>
      </c>
      <c r="B14" s="18" t="s">
        <v>22</v>
      </c>
      <c r="C14" s="20">
        <v>1</v>
      </c>
      <c r="D14" s="20">
        <v>1</v>
      </c>
      <c r="E14" s="20">
        <v>1</v>
      </c>
      <c r="F14" s="20">
        <v>1</v>
      </c>
      <c r="G14" s="20">
        <v>1</v>
      </c>
      <c r="H14" s="20">
        <v>1</v>
      </c>
      <c r="I14" s="20">
        <v>1</v>
      </c>
      <c r="J14" s="20">
        <v>1</v>
      </c>
      <c r="K14" s="20">
        <v>1</v>
      </c>
      <c r="L14" s="20">
        <v>1</v>
      </c>
      <c r="M14" s="20">
        <v>1</v>
      </c>
      <c r="N14" s="20">
        <v>1</v>
      </c>
      <c r="O14" s="20">
        <v>1</v>
      </c>
      <c r="P14" s="20">
        <v>1</v>
      </c>
      <c r="Q14" s="20">
        <v>1</v>
      </c>
      <c r="R14" s="20">
        <v>1</v>
      </c>
      <c r="S14" s="20">
        <v>1</v>
      </c>
      <c r="T14" s="20">
        <v>1</v>
      </c>
      <c r="U14" s="20">
        <v>1</v>
      </c>
      <c r="V14" s="20">
        <v>1</v>
      </c>
      <c r="W14" s="20">
        <v>1</v>
      </c>
      <c r="X14" s="20">
        <v>1</v>
      </c>
      <c r="Y14" s="20">
        <v>1</v>
      </c>
      <c r="Z14" s="20">
        <v>1</v>
      </c>
    </row>
    <row r="15" spans="1:26" ht="19.5" customHeight="1">
      <c r="A15" s="13">
        <v>213</v>
      </c>
      <c r="B15" s="18" t="s">
        <v>31</v>
      </c>
      <c r="C15" s="20">
        <v>10</v>
      </c>
      <c r="D15" s="20">
        <v>10</v>
      </c>
      <c r="E15" s="20">
        <v>10</v>
      </c>
      <c r="F15" s="20">
        <v>10</v>
      </c>
      <c r="G15" s="20">
        <v>10</v>
      </c>
      <c r="H15" s="20">
        <v>10</v>
      </c>
      <c r="I15" s="20">
        <v>10</v>
      </c>
      <c r="J15" s="20">
        <v>10</v>
      </c>
      <c r="K15" s="20">
        <v>10</v>
      </c>
      <c r="L15" s="20">
        <v>10</v>
      </c>
      <c r="M15" s="20">
        <v>10</v>
      </c>
      <c r="N15" s="20">
        <v>10</v>
      </c>
      <c r="O15" s="20">
        <v>10</v>
      </c>
      <c r="P15" s="20">
        <v>10</v>
      </c>
      <c r="Q15" s="20">
        <v>10</v>
      </c>
      <c r="R15" s="20">
        <v>10</v>
      </c>
      <c r="S15" s="20">
        <v>10</v>
      </c>
      <c r="T15" s="20">
        <v>10</v>
      </c>
      <c r="U15" s="20">
        <v>10</v>
      </c>
      <c r="V15" s="20">
        <v>10</v>
      </c>
      <c r="W15" s="20">
        <v>10</v>
      </c>
      <c r="X15" s="20">
        <v>10</v>
      </c>
      <c r="Y15" s="20">
        <v>10</v>
      </c>
      <c r="Z15" s="20">
        <v>10</v>
      </c>
    </row>
    <row r="16" spans="1:26" ht="19.5" customHeight="1">
      <c r="A16" s="13">
        <v>214</v>
      </c>
      <c r="B16" s="18" t="s">
        <v>42</v>
      </c>
      <c r="C16" s="20">
        <v>5</v>
      </c>
      <c r="D16" s="20">
        <v>5</v>
      </c>
      <c r="E16" s="20">
        <v>4</v>
      </c>
      <c r="F16" s="20">
        <v>4</v>
      </c>
      <c r="G16" s="20">
        <v>4</v>
      </c>
      <c r="H16" s="20">
        <v>4</v>
      </c>
      <c r="I16" s="20">
        <v>4</v>
      </c>
      <c r="J16" s="20">
        <v>4</v>
      </c>
      <c r="K16" s="20">
        <v>4</v>
      </c>
      <c r="L16" s="20">
        <v>5</v>
      </c>
      <c r="M16" s="20">
        <v>6</v>
      </c>
      <c r="N16" s="20">
        <v>6</v>
      </c>
      <c r="O16" s="20">
        <v>5</v>
      </c>
      <c r="P16" s="20">
        <v>5</v>
      </c>
      <c r="Q16" s="20">
        <v>5</v>
      </c>
      <c r="R16" s="20">
        <v>5</v>
      </c>
      <c r="S16" s="20">
        <v>5</v>
      </c>
      <c r="T16" s="20">
        <v>5</v>
      </c>
      <c r="U16" s="20">
        <v>5</v>
      </c>
      <c r="V16" s="20">
        <v>5</v>
      </c>
      <c r="W16" s="20">
        <v>5</v>
      </c>
      <c r="X16" s="20">
        <v>5</v>
      </c>
      <c r="Y16" s="20">
        <v>5</v>
      </c>
      <c r="Z16" s="20">
        <v>5</v>
      </c>
    </row>
    <row r="17" spans="1:26" ht="19.5" customHeight="1">
      <c r="A17" s="13">
        <v>215</v>
      </c>
      <c r="B17" s="18" t="s">
        <v>28</v>
      </c>
      <c r="C17" s="20">
        <v>32</v>
      </c>
      <c r="D17" s="20">
        <v>32</v>
      </c>
      <c r="E17" s="20">
        <v>32</v>
      </c>
      <c r="F17" s="20">
        <v>32</v>
      </c>
      <c r="G17" s="20">
        <v>32</v>
      </c>
      <c r="H17" s="20">
        <v>32</v>
      </c>
      <c r="I17" s="20">
        <v>32</v>
      </c>
      <c r="J17" s="20">
        <v>32</v>
      </c>
      <c r="K17" s="20">
        <v>32</v>
      </c>
      <c r="L17" s="20">
        <v>32</v>
      </c>
      <c r="M17" s="20">
        <v>33</v>
      </c>
      <c r="N17" s="20">
        <v>33</v>
      </c>
      <c r="O17" s="20">
        <v>33</v>
      </c>
      <c r="P17" s="20">
        <v>33</v>
      </c>
      <c r="Q17" s="20">
        <v>33</v>
      </c>
      <c r="R17" s="20">
        <v>33</v>
      </c>
      <c r="S17" s="20">
        <v>33</v>
      </c>
      <c r="T17" s="20">
        <v>33</v>
      </c>
      <c r="U17" s="20">
        <v>33</v>
      </c>
      <c r="V17" s="20">
        <v>33</v>
      </c>
      <c r="W17" s="20">
        <v>32</v>
      </c>
      <c r="X17" s="20">
        <v>32</v>
      </c>
      <c r="Y17" s="20">
        <v>32</v>
      </c>
      <c r="Z17" s="20">
        <v>32</v>
      </c>
    </row>
    <row r="18" spans="1:26" ht="19.5" customHeight="1">
      <c r="A18" s="13">
        <v>216</v>
      </c>
      <c r="B18" s="18" t="s">
        <v>45</v>
      </c>
      <c r="C18" s="20">
        <v>5</v>
      </c>
      <c r="D18" s="20">
        <v>5</v>
      </c>
      <c r="E18" s="20">
        <v>5</v>
      </c>
      <c r="F18" s="20">
        <v>5</v>
      </c>
      <c r="G18" s="20">
        <v>5</v>
      </c>
      <c r="H18" s="20">
        <v>5</v>
      </c>
      <c r="I18" s="20">
        <v>5</v>
      </c>
      <c r="J18" s="20">
        <v>5</v>
      </c>
      <c r="K18" s="20">
        <v>5</v>
      </c>
      <c r="L18" s="20">
        <v>5</v>
      </c>
      <c r="M18" s="20">
        <v>5</v>
      </c>
      <c r="N18" s="20">
        <v>5</v>
      </c>
      <c r="O18" s="20">
        <v>5</v>
      </c>
      <c r="P18" s="20">
        <v>5</v>
      </c>
      <c r="Q18" s="20">
        <v>5</v>
      </c>
      <c r="R18" s="20">
        <v>5</v>
      </c>
      <c r="S18" s="20">
        <v>5</v>
      </c>
      <c r="T18" s="20">
        <v>5</v>
      </c>
      <c r="U18" s="20">
        <v>5</v>
      </c>
      <c r="V18" s="20">
        <v>5</v>
      </c>
      <c r="W18" s="20">
        <v>5</v>
      </c>
      <c r="X18" s="20">
        <v>5</v>
      </c>
      <c r="Y18" s="20">
        <v>5</v>
      </c>
      <c r="Z18" s="20">
        <v>5</v>
      </c>
    </row>
    <row r="19" spans="1:26" ht="19.5" customHeight="1">
      <c r="A19" s="13">
        <v>217</v>
      </c>
      <c r="B19" s="18" t="s">
        <v>43</v>
      </c>
      <c r="C19" s="20">
        <v>12</v>
      </c>
      <c r="D19" s="20">
        <v>12</v>
      </c>
      <c r="E19" s="20">
        <v>12</v>
      </c>
      <c r="F19" s="20">
        <v>13</v>
      </c>
      <c r="G19" s="20">
        <v>13</v>
      </c>
      <c r="H19" s="20">
        <v>13</v>
      </c>
      <c r="I19" s="20">
        <v>13</v>
      </c>
      <c r="J19" s="20">
        <v>13</v>
      </c>
      <c r="K19" s="20">
        <v>13</v>
      </c>
      <c r="L19" s="20">
        <v>13</v>
      </c>
      <c r="M19" s="20">
        <v>13</v>
      </c>
      <c r="N19" s="20">
        <v>13</v>
      </c>
      <c r="O19" s="20">
        <v>13</v>
      </c>
      <c r="P19" s="20">
        <v>13</v>
      </c>
      <c r="Q19" s="20">
        <v>13</v>
      </c>
      <c r="R19" s="20">
        <v>13</v>
      </c>
      <c r="S19" s="20">
        <v>13</v>
      </c>
      <c r="T19" s="20">
        <v>12</v>
      </c>
      <c r="U19" s="20">
        <v>12</v>
      </c>
      <c r="V19" s="20">
        <v>12</v>
      </c>
      <c r="W19" s="20">
        <v>12</v>
      </c>
      <c r="X19" s="20">
        <v>12</v>
      </c>
      <c r="Y19" s="20">
        <v>13</v>
      </c>
      <c r="Z19" s="20">
        <v>13</v>
      </c>
    </row>
    <row r="20" spans="1:26" ht="19.5" customHeight="1">
      <c r="A20" s="13">
        <v>218</v>
      </c>
      <c r="B20" s="18" t="s">
        <v>29</v>
      </c>
      <c r="C20" s="20">
        <v>32</v>
      </c>
      <c r="D20" s="20">
        <v>32</v>
      </c>
      <c r="E20" s="20">
        <v>31</v>
      </c>
      <c r="F20" s="20">
        <v>31</v>
      </c>
      <c r="G20" s="20">
        <v>31</v>
      </c>
      <c r="H20" s="20">
        <v>30</v>
      </c>
      <c r="I20" s="20">
        <v>30</v>
      </c>
      <c r="J20" s="20">
        <v>29</v>
      </c>
      <c r="K20" s="20">
        <v>29</v>
      </c>
      <c r="L20" s="20">
        <v>29</v>
      </c>
      <c r="M20" s="20">
        <v>29</v>
      </c>
      <c r="N20" s="20">
        <v>29</v>
      </c>
      <c r="O20" s="20">
        <v>29</v>
      </c>
      <c r="P20" s="20">
        <v>28</v>
      </c>
      <c r="Q20" s="20">
        <v>27</v>
      </c>
      <c r="R20" s="20">
        <v>27</v>
      </c>
      <c r="S20" s="20">
        <v>28</v>
      </c>
      <c r="T20" s="20">
        <v>28</v>
      </c>
      <c r="U20" s="20">
        <v>28</v>
      </c>
      <c r="V20" s="20">
        <v>28</v>
      </c>
      <c r="W20" s="20">
        <v>29</v>
      </c>
      <c r="X20" s="20">
        <v>29</v>
      </c>
      <c r="Y20" s="20">
        <v>29</v>
      </c>
      <c r="Z20" s="20">
        <v>30</v>
      </c>
    </row>
    <row r="21" spans="1:26" ht="19.5" customHeight="1">
      <c r="A21" s="13">
        <v>219</v>
      </c>
      <c r="B21" s="18" t="s">
        <v>32</v>
      </c>
      <c r="C21" s="20">
        <v>15</v>
      </c>
      <c r="D21" s="20">
        <v>15</v>
      </c>
      <c r="E21" s="20">
        <v>15</v>
      </c>
      <c r="F21" s="20">
        <v>15</v>
      </c>
      <c r="G21" s="20">
        <v>15</v>
      </c>
      <c r="H21" s="20">
        <v>15</v>
      </c>
      <c r="I21" s="20">
        <v>15</v>
      </c>
      <c r="J21" s="20">
        <v>15</v>
      </c>
      <c r="K21" s="20">
        <v>15</v>
      </c>
      <c r="L21" s="20">
        <v>15</v>
      </c>
      <c r="M21" s="20">
        <v>15</v>
      </c>
      <c r="N21" s="20">
        <v>14</v>
      </c>
      <c r="O21" s="20">
        <v>14</v>
      </c>
      <c r="P21" s="20">
        <v>14</v>
      </c>
      <c r="Q21" s="20">
        <v>14</v>
      </c>
      <c r="R21" s="20">
        <v>14</v>
      </c>
      <c r="S21" s="20">
        <v>14</v>
      </c>
      <c r="T21" s="20">
        <v>14</v>
      </c>
      <c r="U21" s="20">
        <v>14</v>
      </c>
      <c r="V21" s="20">
        <v>14</v>
      </c>
      <c r="W21" s="20">
        <v>14</v>
      </c>
      <c r="X21" s="20">
        <v>14</v>
      </c>
      <c r="Y21" s="20">
        <v>14</v>
      </c>
      <c r="Z21" s="20">
        <v>14</v>
      </c>
    </row>
    <row r="22" spans="1:26" ht="19.5" customHeight="1">
      <c r="A22" s="13">
        <v>220</v>
      </c>
      <c r="B22" s="18" t="s">
        <v>38</v>
      </c>
      <c r="C22" s="20">
        <v>5</v>
      </c>
      <c r="D22" s="20">
        <v>5</v>
      </c>
      <c r="E22" s="20">
        <v>5</v>
      </c>
      <c r="F22" s="20">
        <v>5</v>
      </c>
      <c r="G22" s="20">
        <v>5</v>
      </c>
      <c r="H22" s="20">
        <v>5</v>
      </c>
      <c r="I22" s="20">
        <v>5</v>
      </c>
      <c r="J22" s="20">
        <v>5</v>
      </c>
      <c r="K22" s="20">
        <v>5</v>
      </c>
      <c r="L22" s="20">
        <v>5</v>
      </c>
      <c r="M22" s="20">
        <v>5</v>
      </c>
      <c r="N22" s="20">
        <v>5</v>
      </c>
      <c r="O22" s="20">
        <v>5</v>
      </c>
      <c r="P22" s="20">
        <v>5</v>
      </c>
      <c r="Q22" s="20">
        <v>5</v>
      </c>
      <c r="R22" s="20">
        <v>5</v>
      </c>
      <c r="S22" s="20">
        <v>5</v>
      </c>
      <c r="T22" s="20">
        <v>5</v>
      </c>
      <c r="U22" s="20">
        <v>5</v>
      </c>
      <c r="V22" s="20">
        <v>5</v>
      </c>
      <c r="W22" s="20">
        <v>5</v>
      </c>
      <c r="X22" s="20">
        <v>5</v>
      </c>
      <c r="Y22" s="20">
        <v>5</v>
      </c>
      <c r="Z22" s="20">
        <v>5</v>
      </c>
    </row>
    <row r="23" spans="1:26" ht="19.5" customHeight="1">
      <c r="A23" s="13">
        <v>221</v>
      </c>
      <c r="B23" s="18" t="s">
        <v>37</v>
      </c>
      <c r="C23" s="20">
        <v>26</v>
      </c>
      <c r="D23" s="20">
        <v>27</v>
      </c>
      <c r="E23" s="20">
        <v>28</v>
      </c>
      <c r="F23" s="20">
        <v>28</v>
      </c>
      <c r="G23" s="20">
        <v>29</v>
      </c>
      <c r="H23" s="20">
        <v>29</v>
      </c>
      <c r="I23" s="20">
        <v>29</v>
      </c>
      <c r="J23" s="20">
        <v>29</v>
      </c>
      <c r="K23" s="20">
        <v>29</v>
      </c>
      <c r="L23" s="20">
        <v>29</v>
      </c>
      <c r="M23" s="20">
        <v>29</v>
      </c>
      <c r="N23" s="20">
        <v>29</v>
      </c>
      <c r="O23" s="20">
        <v>28</v>
      </c>
      <c r="P23" s="20">
        <v>28</v>
      </c>
      <c r="Q23" s="20">
        <v>28</v>
      </c>
      <c r="R23" s="20">
        <v>28</v>
      </c>
      <c r="S23" s="20">
        <v>28</v>
      </c>
      <c r="T23" s="20">
        <v>29</v>
      </c>
      <c r="U23" s="20">
        <v>29</v>
      </c>
      <c r="V23" s="20">
        <v>30</v>
      </c>
      <c r="W23" s="20">
        <v>30</v>
      </c>
      <c r="X23" s="20">
        <v>30</v>
      </c>
      <c r="Y23" s="20">
        <v>30</v>
      </c>
      <c r="Z23" s="20">
        <v>30</v>
      </c>
    </row>
    <row r="24" spans="1:26" ht="19.5" customHeight="1">
      <c r="A24" s="13">
        <v>222</v>
      </c>
      <c r="B24" s="18" t="s">
        <v>41</v>
      </c>
      <c r="C24" s="20">
        <v>102</v>
      </c>
      <c r="D24" s="20">
        <v>100</v>
      </c>
      <c r="E24" s="20">
        <v>101</v>
      </c>
      <c r="F24" s="20">
        <v>102</v>
      </c>
      <c r="G24" s="20">
        <v>102</v>
      </c>
      <c r="H24" s="20">
        <v>103</v>
      </c>
      <c r="I24" s="20">
        <v>103</v>
      </c>
      <c r="J24" s="20">
        <v>104</v>
      </c>
      <c r="K24" s="20">
        <v>105</v>
      </c>
      <c r="L24" s="20">
        <v>104</v>
      </c>
      <c r="M24" s="20">
        <v>101</v>
      </c>
      <c r="N24" s="20">
        <v>100</v>
      </c>
      <c r="O24" s="20">
        <v>101</v>
      </c>
      <c r="P24" s="20">
        <v>98</v>
      </c>
      <c r="Q24" s="20">
        <v>97</v>
      </c>
      <c r="R24" s="20">
        <v>99</v>
      </c>
      <c r="S24" s="20">
        <v>99</v>
      </c>
      <c r="T24" s="20">
        <v>97</v>
      </c>
      <c r="U24" s="20">
        <v>98</v>
      </c>
      <c r="V24" s="20">
        <v>96</v>
      </c>
      <c r="W24" s="20">
        <v>97</v>
      </c>
      <c r="X24" s="20">
        <v>96</v>
      </c>
      <c r="Y24" s="20">
        <v>94</v>
      </c>
      <c r="Z24" s="20">
        <v>95</v>
      </c>
    </row>
    <row r="25" spans="1:26" ht="19.5" customHeight="1">
      <c r="A25" s="13">
        <v>223</v>
      </c>
      <c r="B25" s="18" t="s">
        <v>26</v>
      </c>
      <c r="C25" s="20">
        <v>5</v>
      </c>
      <c r="D25" s="20">
        <v>5</v>
      </c>
      <c r="E25" s="20">
        <v>5</v>
      </c>
      <c r="F25" s="20">
        <v>5</v>
      </c>
      <c r="G25" s="20">
        <v>5</v>
      </c>
      <c r="H25" s="20">
        <v>5</v>
      </c>
      <c r="I25" s="20">
        <v>5</v>
      </c>
      <c r="J25" s="20">
        <v>5</v>
      </c>
      <c r="K25" s="20">
        <v>5</v>
      </c>
      <c r="L25" s="20">
        <v>5</v>
      </c>
      <c r="M25" s="20">
        <v>5</v>
      </c>
      <c r="N25" s="20">
        <v>5</v>
      </c>
      <c r="O25" s="20">
        <v>5</v>
      </c>
      <c r="P25" s="20">
        <v>5</v>
      </c>
      <c r="Q25" s="20">
        <v>5</v>
      </c>
      <c r="R25" s="20">
        <v>5</v>
      </c>
      <c r="S25" s="20">
        <v>5</v>
      </c>
      <c r="T25" s="20">
        <v>5</v>
      </c>
      <c r="U25" s="20">
        <v>5</v>
      </c>
      <c r="V25" s="20">
        <v>5</v>
      </c>
      <c r="W25" s="20">
        <v>5</v>
      </c>
      <c r="X25" s="20">
        <v>5</v>
      </c>
      <c r="Y25" s="20">
        <v>5</v>
      </c>
      <c r="Z25" s="20">
        <v>5</v>
      </c>
    </row>
    <row r="26" spans="1:26" ht="19.5" customHeight="1">
      <c r="A26" s="13">
        <v>224</v>
      </c>
      <c r="B26" s="18" t="s">
        <v>40</v>
      </c>
      <c r="C26" s="20">
        <v>3</v>
      </c>
      <c r="D26" s="20">
        <v>3</v>
      </c>
      <c r="E26" s="20">
        <v>3</v>
      </c>
      <c r="F26" s="20">
        <v>3</v>
      </c>
      <c r="G26" s="20">
        <v>3</v>
      </c>
      <c r="H26" s="20">
        <v>3</v>
      </c>
      <c r="I26" s="20">
        <v>3</v>
      </c>
      <c r="J26" s="20">
        <v>3</v>
      </c>
      <c r="K26" s="20">
        <v>3</v>
      </c>
      <c r="L26" s="20">
        <v>3</v>
      </c>
      <c r="M26" s="20">
        <v>3</v>
      </c>
      <c r="N26" s="20">
        <v>3</v>
      </c>
      <c r="O26" s="20">
        <v>3</v>
      </c>
      <c r="P26" s="20">
        <v>3</v>
      </c>
      <c r="Q26" s="20">
        <v>3</v>
      </c>
      <c r="R26" s="20">
        <v>3</v>
      </c>
      <c r="S26" s="20">
        <v>3</v>
      </c>
      <c r="T26" s="20">
        <v>3</v>
      </c>
      <c r="U26" s="20">
        <v>3</v>
      </c>
      <c r="V26" s="20">
        <v>3</v>
      </c>
      <c r="W26" s="20">
        <v>3</v>
      </c>
      <c r="X26" s="20">
        <v>3</v>
      </c>
      <c r="Y26" s="20">
        <v>3</v>
      </c>
      <c r="Z26" s="20">
        <v>3</v>
      </c>
    </row>
    <row r="27" spans="1:26" ht="19.5" customHeight="1">
      <c r="A27" s="13">
        <v>225</v>
      </c>
      <c r="B27" s="18" t="s">
        <v>21</v>
      </c>
      <c r="C27" s="20">
        <v>189</v>
      </c>
      <c r="D27" s="20">
        <v>185</v>
      </c>
      <c r="E27" s="20">
        <v>185</v>
      </c>
      <c r="F27" s="20">
        <v>185</v>
      </c>
      <c r="G27" s="20">
        <v>182</v>
      </c>
      <c r="H27" s="20">
        <v>183</v>
      </c>
      <c r="I27" s="20">
        <v>185</v>
      </c>
      <c r="J27" s="20">
        <v>186</v>
      </c>
      <c r="K27" s="20">
        <v>187</v>
      </c>
      <c r="L27" s="20">
        <v>186</v>
      </c>
      <c r="M27" s="20">
        <v>184</v>
      </c>
      <c r="N27" s="20">
        <v>184</v>
      </c>
      <c r="O27" s="20">
        <v>184</v>
      </c>
      <c r="P27" s="20">
        <v>177</v>
      </c>
      <c r="Q27" s="20">
        <v>176</v>
      </c>
      <c r="R27" s="20">
        <v>177</v>
      </c>
      <c r="S27" s="20">
        <v>176</v>
      </c>
      <c r="T27" s="20">
        <v>172</v>
      </c>
      <c r="U27" s="20">
        <v>172</v>
      </c>
      <c r="V27" s="20">
        <v>169</v>
      </c>
      <c r="W27" s="20">
        <v>171</v>
      </c>
      <c r="X27" s="20">
        <v>174</v>
      </c>
      <c r="Y27" s="20">
        <v>173</v>
      </c>
      <c r="Z27" s="20">
        <v>172</v>
      </c>
    </row>
    <row r="28" spans="1:26" ht="19.5" customHeight="1">
      <c r="A28" s="13">
        <v>226</v>
      </c>
      <c r="B28" s="18" t="s">
        <v>36</v>
      </c>
      <c r="C28" s="20">
        <v>181</v>
      </c>
      <c r="D28" s="20">
        <v>181</v>
      </c>
      <c r="E28" s="20">
        <v>178</v>
      </c>
      <c r="F28" s="20">
        <v>178</v>
      </c>
      <c r="G28" s="20">
        <v>177</v>
      </c>
      <c r="H28" s="20">
        <v>178</v>
      </c>
      <c r="I28" s="20">
        <v>176</v>
      </c>
      <c r="J28" s="20">
        <v>174</v>
      </c>
      <c r="K28" s="20">
        <v>171</v>
      </c>
      <c r="L28" s="20">
        <v>172</v>
      </c>
      <c r="M28" s="20">
        <v>173</v>
      </c>
      <c r="N28" s="20">
        <v>169</v>
      </c>
      <c r="O28" s="20">
        <v>168</v>
      </c>
      <c r="P28" s="20">
        <v>166</v>
      </c>
      <c r="Q28" s="20">
        <v>169</v>
      </c>
      <c r="R28" s="20">
        <v>172</v>
      </c>
      <c r="S28" s="20">
        <v>171</v>
      </c>
      <c r="T28" s="20">
        <v>172</v>
      </c>
      <c r="U28" s="20">
        <v>172</v>
      </c>
      <c r="V28" s="20">
        <v>174</v>
      </c>
      <c r="W28" s="20">
        <v>174</v>
      </c>
      <c r="X28" s="20">
        <v>174</v>
      </c>
      <c r="Y28" s="20">
        <v>173</v>
      </c>
      <c r="Z28" s="20">
        <v>174</v>
      </c>
    </row>
    <row r="29" spans="1:26" ht="19.5" customHeight="1">
      <c r="A29" s="13">
        <v>302</v>
      </c>
      <c r="B29" s="18" t="s">
        <v>66</v>
      </c>
      <c r="C29" s="20">
        <v>1</v>
      </c>
      <c r="D29" s="20">
        <v>1</v>
      </c>
      <c r="E29" s="20">
        <v>1</v>
      </c>
      <c r="F29" s="20">
        <v>1</v>
      </c>
      <c r="G29" s="20">
        <v>1</v>
      </c>
      <c r="H29" s="20">
        <v>1</v>
      </c>
      <c r="I29" s="20">
        <v>1</v>
      </c>
      <c r="J29" s="20">
        <v>1</v>
      </c>
      <c r="K29" s="20">
        <v>1</v>
      </c>
      <c r="L29" s="20">
        <v>1</v>
      </c>
      <c r="M29" s="20">
        <v>1</v>
      </c>
      <c r="N29" s="20">
        <v>1</v>
      </c>
      <c r="O29" s="20">
        <v>1</v>
      </c>
      <c r="P29" s="20">
        <v>1</v>
      </c>
      <c r="Q29" s="20">
        <v>1</v>
      </c>
      <c r="R29" s="20">
        <v>1</v>
      </c>
      <c r="S29" s="20">
        <v>1</v>
      </c>
      <c r="T29" s="20">
        <v>1</v>
      </c>
      <c r="U29" s="20">
        <v>1</v>
      </c>
      <c r="V29" s="20">
        <v>1</v>
      </c>
      <c r="W29" s="20">
        <v>1</v>
      </c>
      <c r="X29" s="20">
        <v>1</v>
      </c>
      <c r="Y29" s="20">
        <v>1</v>
      </c>
      <c r="Z29" s="20">
        <v>1</v>
      </c>
    </row>
    <row r="30" spans="1:26" ht="19.5" customHeight="1">
      <c r="A30" s="13">
        <v>303</v>
      </c>
      <c r="B30" s="18" t="s">
        <v>61</v>
      </c>
      <c r="C30" s="20">
        <v>1</v>
      </c>
      <c r="D30" s="20">
        <v>1</v>
      </c>
      <c r="E30" s="20">
        <v>1</v>
      </c>
      <c r="F30" s="20">
        <v>1</v>
      </c>
      <c r="G30" s="20">
        <v>1</v>
      </c>
      <c r="H30" s="20">
        <v>1</v>
      </c>
      <c r="I30" s="20">
        <v>1</v>
      </c>
      <c r="J30" s="20">
        <v>1</v>
      </c>
      <c r="K30" s="20">
        <v>1</v>
      </c>
      <c r="L30" s="20">
        <v>1</v>
      </c>
      <c r="M30" s="20">
        <v>1</v>
      </c>
      <c r="N30" s="20">
        <v>1</v>
      </c>
      <c r="O30" s="20">
        <v>1</v>
      </c>
      <c r="P30" s="20">
        <v>1</v>
      </c>
      <c r="Q30" s="20">
        <v>1</v>
      </c>
      <c r="R30" s="20">
        <v>1</v>
      </c>
      <c r="S30" s="20">
        <v>1</v>
      </c>
      <c r="T30" s="20">
        <v>1</v>
      </c>
      <c r="U30" s="20">
        <v>1</v>
      </c>
      <c r="V30" s="20">
        <v>1</v>
      </c>
      <c r="W30" s="20">
        <v>1</v>
      </c>
      <c r="X30" s="20">
        <v>1</v>
      </c>
      <c r="Y30" s="20">
        <v>1</v>
      </c>
      <c r="Z30" s="20">
        <v>1</v>
      </c>
    </row>
    <row r="31" spans="1:26" ht="19.5" customHeight="1">
      <c r="A31" s="13">
        <v>304</v>
      </c>
      <c r="B31" s="18" t="s">
        <v>56</v>
      </c>
      <c r="C31" s="20">
        <v>2</v>
      </c>
      <c r="D31" s="20">
        <v>2</v>
      </c>
      <c r="E31" s="20">
        <v>2</v>
      </c>
      <c r="F31" s="20">
        <v>2</v>
      </c>
      <c r="G31" s="20">
        <v>2</v>
      </c>
      <c r="H31" s="20">
        <v>2</v>
      </c>
      <c r="I31" s="20">
        <v>2</v>
      </c>
      <c r="J31" s="20">
        <v>2</v>
      </c>
      <c r="K31" s="20">
        <v>2</v>
      </c>
      <c r="L31" s="20">
        <v>2</v>
      </c>
      <c r="M31" s="20">
        <v>2</v>
      </c>
      <c r="N31" s="20">
        <v>2</v>
      </c>
      <c r="O31" s="20">
        <v>2</v>
      </c>
      <c r="P31" s="20">
        <v>2</v>
      </c>
      <c r="Q31" s="20">
        <v>2</v>
      </c>
      <c r="R31" s="20">
        <v>2</v>
      </c>
      <c r="S31" s="20">
        <v>2</v>
      </c>
      <c r="T31" s="20">
        <v>2</v>
      </c>
      <c r="U31" s="20">
        <v>2</v>
      </c>
      <c r="V31" s="20">
        <v>2</v>
      </c>
      <c r="W31" s="20">
        <v>2</v>
      </c>
      <c r="X31" s="20">
        <v>2</v>
      </c>
      <c r="Y31" s="20">
        <v>2</v>
      </c>
      <c r="Z31" s="20">
        <v>2</v>
      </c>
    </row>
    <row r="32" spans="1:26" ht="19.5" customHeight="1">
      <c r="A32" s="13">
        <v>307</v>
      </c>
      <c r="B32" s="18" t="s">
        <v>55</v>
      </c>
      <c r="C32" s="20">
        <v>20</v>
      </c>
      <c r="D32" s="20">
        <v>20</v>
      </c>
      <c r="E32" s="20">
        <v>20</v>
      </c>
      <c r="F32" s="20">
        <v>20</v>
      </c>
      <c r="G32" s="20">
        <v>20</v>
      </c>
      <c r="H32" s="20">
        <v>20</v>
      </c>
      <c r="I32" s="20">
        <v>20</v>
      </c>
      <c r="J32" s="20">
        <v>20</v>
      </c>
      <c r="K32" s="20">
        <v>20</v>
      </c>
      <c r="L32" s="20">
        <v>18</v>
      </c>
      <c r="M32" s="20">
        <v>18</v>
      </c>
      <c r="N32" s="20">
        <v>18</v>
      </c>
      <c r="O32" s="20">
        <v>18</v>
      </c>
      <c r="P32" s="20">
        <v>18</v>
      </c>
      <c r="Q32" s="20">
        <v>18</v>
      </c>
      <c r="R32" s="20">
        <v>18</v>
      </c>
      <c r="S32" s="20">
        <v>18</v>
      </c>
      <c r="T32" s="20">
        <v>18</v>
      </c>
      <c r="U32" s="20">
        <v>18</v>
      </c>
      <c r="V32" s="20">
        <v>18</v>
      </c>
      <c r="W32" s="20">
        <v>18</v>
      </c>
      <c r="X32" s="20">
        <v>18</v>
      </c>
      <c r="Y32" s="20">
        <v>18</v>
      </c>
      <c r="Z32" s="20">
        <v>18</v>
      </c>
    </row>
    <row r="33" spans="1:26" ht="19.5" customHeight="1">
      <c r="A33" s="13">
        <v>311</v>
      </c>
      <c r="B33" s="18" t="s">
        <v>62</v>
      </c>
      <c r="C33" s="20">
        <v>17</v>
      </c>
      <c r="D33" s="20">
        <v>17</v>
      </c>
      <c r="E33" s="20">
        <v>17</v>
      </c>
      <c r="F33" s="20">
        <v>17</v>
      </c>
      <c r="G33" s="20">
        <v>17</v>
      </c>
      <c r="H33" s="20">
        <v>17</v>
      </c>
      <c r="I33" s="20">
        <v>17</v>
      </c>
      <c r="J33" s="20">
        <v>17</v>
      </c>
      <c r="K33" s="20">
        <v>17</v>
      </c>
      <c r="L33" s="20">
        <v>17</v>
      </c>
      <c r="M33" s="20">
        <v>17</v>
      </c>
      <c r="N33" s="20">
        <v>17</v>
      </c>
      <c r="O33" s="20">
        <v>17</v>
      </c>
      <c r="P33" s="20">
        <v>17</v>
      </c>
      <c r="Q33" s="20">
        <v>17</v>
      </c>
      <c r="R33" s="20">
        <v>17</v>
      </c>
      <c r="S33" s="20">
        <v>17</v>
      </c>
      <c r="T33" s="20">
        <v>17</v>
      </c>
      <c r="U33" s="20">
        <v>17</v>
      </c>
      <c r="V33" s="20">
        <v>17</v>
      </c>
      <c r="W33" s="20">
        <v>17</v>
      </c>
      <c r="X33" s="20">
        <v>17</v>
      </c>
      <c r="Y33" s="20">
        <v>17</v>
      </c>
      <c r="Z33" s="20">
        <v>17</v>
      </c>
    </row>
    <row r="34" spans="1:26" ht="19.5" customHeight="1">
      <c r="A34" s="13">
        <v>312</v>
      </c>
      <c r="B34" s="18" t="s">
        <v>47</v>
      </c>
      <c r="C34" s="20">
        <v>1</v>
      </c>
      <c r="D34" s="20">
        <v>1</v>
      </c>
      <c r="E34" s="20">
        <v>1</v>
      </c>
      <c r="F34" s="20">
        <v>1</v>
      </c>
      <c r="G34" s="20">
        <v>1</v>
      </c>
      <c r="H34" s="20">
        <v>1</v>
      </c>
      <c r="I34" s="20">
        <v>1</v>
      </c>
      <c r="J34" s="20">
        <v>1</v>
      </c>
      <c r="K34" s="20">
        <v>1</v>
      </c>
      <c r="L34" s="20">
        <v>1</v>
      </c>
      <c r="M34" s="20">
        <v>1</v>
      </c>
      <c r="N34" s="20">
        <v>1</v>
      </c>
      <c r="O34" s="20">
        <v>1</v>
      </c>
      <c r="P34" s="20">
        <v>1</v>
      </c>
      <c r="Q34" s="20">
        <v>1</v>
      </c>
      <c r="R34" s="20">
        <v>1</v>
      </c>
      <c r="S34" s="20">
        <v>1</v>
      </c>
      <c r="T34" s="20">
        <v>1</v>
      </c>
      <c r="U34" s="20">
        <v>1</v>
      </c>
      <c r="V34" s="20">
        <v>1</v>
      </c>
      <c r="W34" s="20">
        <v>1</v>
      </c>
      <c r="X34" s="20">
        <v>1</v>
      </c>
      <c r="Y34" s="20">
        <v>1</v>
      </c>
      <c r="Z34" s="20">
        <v>1</v>
      </c>
    </row>
    <row r="35" spans="1:26" ht="19.5" customHeight="1">
      <c r="A35" s="13">
        <v>314</v>
      </c>
      <c r="B35" s="18" t="s">
        <v>261</v>
      </c>
      <c r="C35" s="20">
        <v>1</v>
      </c>
      <c r="D35" s="20">
        <v>1</v>
      </c>
      <c r="E35" s="20">
        <v>1</v>
      </c>
      <c r="F35" s="20">
        <v>1</v>
      </c>
      <c r="G35" s="20">
        <v>1</v>
      </c>
      <c r="H35" s="20">
        <v>1</v>
      </c>
      <c r="I35" s="20">
        <v>1</v>
      </c>
      <c r="J35" s="20">
        <v>1</v>
      </c>
      <c r="K35" s="20">
        <v>1</v>
      </c>
      <c r="L35" s="20">
        <v>1</v>
      </c>
      <c r="M35" s="20">
        <v>1</v>
      </c>
      <c r="N35" s="20">
        <v>1</v>
      </c>
      <c r="O35" s="20">
        <v>1</v>
      </c>
      <c r="P35" s="20">
        <v>1</v>
      </c>
      <c r="Q35" s="20">
        <v>1</v>
      </c>
      <c r="R35" s="20">
        <v>1</v>
      </c>
      <c r="S35" s="20">
        <v>1</v>
      </c>
      <c r="T35" s="20">
        <v>1</v>
      </c>
      <c r="U35" s="20">
        <v>1</v>
      </c>
      <c r="V35" s="20">
        <v>1</v>
      </c>
      <c r="W35" s="20">
        <v>1</v>
      </c>
      <c r="X35" s="20">
        <v>1</v>
      </c>
      <c r="Y35" s="20">
        <v>1</v>
      </c>
      <c r="Z35" s="20">
        <v>1</v>
      </c>
    </row>
    <row r="36" spans="1:26" ht="19.5" customHeight="1">
      <c r="A36" s="13">
        <v>316</v>
      </c>
      <c r="B36" s="18" t="s">
        <v>51</v>
      </c>
      <c r="C36" s="20">
        <v>13</v>
      </c>
      <c r="D36" s="20">
        <v>13</v>
      </c>
      <c r="E36" s="20">
        <v>13</v>
      </c>
      <c r="F36" s="20">
        <v>13</v>
      </c>
      <c r="G36" s="20">
        <v>12</v>
      </c>
      <c r="H36" s="20">
        <v>12</v>
      </c>
      <c r="I36" s="20">
        <v>12</v>
      </c>
      <c r="J36" s="20">
        <v>12</v>
      </c>
      <c r="K36" s="20">
        <v>12</v>
      </c>
      <c r="L36" s="20">
        <v>12</v>
      </c>
      <c r="M36" s="20">
        <v>12</v>
      </c>
      <c r="N36" s="20">
        <v>12</v>
      </c>
      <c r="O36" s="20">
        <v>12</v>
      </c>
      <c r="P36" s="20">
        <v>13</v>
      </c>
      <c r="Q36" s="20">
        <v>13</v>
      </c>
      <c r="R36" s="20">
        <v>13</v>
      </c>
      <c r="S36" s="20">
        <v>13</v>
      </c>
      <c r="T36" s="20">
        <v>13</v>
      </c>
      <c r="U36" s="20">
        <v>13</v>
      </c>
      <c r="V36" s="20">
        <v>13</v>
      </c>
      <c r="W36" s="20">
        <v>13</v>
      </c>
      <c r="X36" s="20">
        <v>14</v>
      </c>
      <c r="Y36" s="20">
        <v>14</v>
      </c>
      <c r="Z36" s="20">
        <v>14</v>
      </c>
    </row>
    <row r="37" spans="1:26" ht="19.5" customHeight="1">
      <c r="A37" s="13">
        <v>317</v>
      </c>
      <c r="B37" s="18" t="s">
        <v>63</v>
      </c>
      <c r="C37" s="20">
        <v>8</v>
      </c>
      <c r="D37" s="20">
        <v>8</v>
      </c>
      <c r="E37" s="20">
        <v>8</v>
      </c>
      <c r="F37" s="20">
        <v>8</v>
      </c>
      <c r="G37" s="20">
        <v>8</v>
      </c>
      <c r="H37" s="20">
        <v>8</v>
      </c>
      <c r="I37" s="20">
        <v>8</v>
      </c>
      <c r="J37" s="20">
        <v>8</v>
      </c>
      <c r="K37" s="20">
        <v>7</v>
      </c>
      <c r="L37" s="20">
        <v>7</v>
      </c>
      <c r="M37" s="20">
        <v>7</v>
      </c>
      <c r="N37" s="20">
        <v>7</v>
      </c>
      <c r="O37" s="20">
        <v>7</v>
      </c>
      <c r="P37" s="20">
        <v>7</v>
      </c>
      <c r="Q37" s="20">
        <v>7</v>
      </c>
      <c r="R37" s="20">
        <v>7</v>
      </c>
      <c r="S37" s="20">
        <v>8</v>
      </c>
      <c r="T37" s="20">
        <v>8</v>
      </c>
      <c r="U37" s="20">
        <v>8</v>
      </c>
      <c r="V37" s="20">
        <v>8</v>
      </c>
      <c r="W37" s="20">
        <v>8</v>
      </c>
      <c r="X37" s="20">
        <v>8</v>
      </c>
      <c r="Y37" s="20">
        <v>8</v>
      </c>
      <c r="Z37" s="20">
        <v>8</v>
      </c>
    </row>
    <row r="38" spans="1:26" ht="19.5" customHeight="1">
      <c r="A38" s="13">
        <v>318</v>
      </c>
      <c r="B38" s="18" t="s">
        <v>48</v>
      </c>
      <c r="C38" s="20">
        <v>10</v>
      </c>
      <c r="D38" s="20">
        <v>10</v>
      </c>
      <c r="E38" s="20">
        <v>10</v>
      </c>
      <c r="F38" s="20">
        <v>10</v>
      </c>
      <c r="G38" s="20">
        <v>10</v>
      </c>
      <c r="H38" s="20">
        <v>10</v>
      </c>
      <c r="I38" s="20">
        <v>10</v>
      </c>
      <c r="J38" s="20">
        <v>10</v>
      </c>
      <c r="K38" s="20">
        <v>10</v>
      </c>
      <c r="L38" s="20">
        <v>10</v>
      </c>
      <c r="M38" s="20">
        <v>10</v>
      </c>
      <c r="N38" s="20">
        <v>10</v>
      </c>
      <c r="O38" s="20">
        <v>11</v>
      </c>
      <c r="P38" s="20">
        <v>11</v>
      </c>
      <c r="Q38" s="20">
        <v>10</v>
      </c>
      <c r="R38" s="20">
        <v>10</v>
      </c>
      <c r="S38" s="20">
        <v>10</v>
      </c>
      <c r="T38" s="20">
        <v>10</v>
      </c>
      <c r="U38" s="20">
        <v>10</v>
      </c>
      <c r="V38" s="20">
        <v>10</v>
      </c>
      <c r="W38" s="20">
        <v>10</v>
      </c>
      <c r="X38" s="20">
        <v>10</v>
      </c>
      <c r="Y38" s="20">
        <v>10</v>
      </c>
      <c r="Z38" s="20">
        <v>10</v>
      </c>
    </row>
    <row r="39" spans="1:26" ht="19.5" customHeight="1">
      <c r="A39" s="13">
        <v>319</v>
      </c>
      <c r="B39" s="18" t="s">
        <v>59</v>
      </c>
      <c r="C39" s="20">
        <v>16</v>
      </c>
      <c r="D39" s="20">
        <v>16</v>
      </c>
      <c r="E39" s="20">
        <v>16</v>
      </c>
      <c r="F39" s="20">
        <v>16</v>
      </c>
      <c r="G39" s="20">
        <v>16</v>
      </c>
      <c r="H39" s="20">
        <v>16</v>
      </c>
      <c r="I39" s="20">
        <v>16</v>
      </c>
      <c r="J39" s="20">
        <v>16</v>
      </c>
      <c r="K39" s="20">
        <v>16</v>
      </c>
      <c r="L39" s="20">
        <v>16</v>
      </c>
      <c r="M39" s="20">
        <v>16</v>
      </c>
      <c r="N39" s="20">
        <v>16</v>
      </c>
      <c r="O39" s="20">
        <v>16</v>
      </c>
      <c r="P39" s="20">
        <v>16</v>
      </c>
      <c r="Q39" s="20">
        <v>16</v>
      </c>
      <c r="R39" s="20">
        <v>16</v>
      </c>
      <c r="S39" s="20">
        <v>16</v>
      </c>
      <c r="T39" s="20">
        <v>16</v>
      </c>
      <c r="U39" s="20">
        <v>16</v>
      </c>
      <c r="V39" s="20">
        <v>16</v>
      </c>
      <c r="W39" s="20">
        <v>16</v>
      </c>
      <c r="X39" s="20">
        <v>16</v>
      </c>
      <c r="Y39" s="20">
        <v>16</v>
      </c>
      <c r="Z39" s="20">
        <v>16</v>
      </c>
    </row>
    <row r="40" spans="1:26" ht="19.5" customHeight="1">
      <c r="A40" s="13">
        <v>320</v>
      </c>
      <c r="B40" s="18" t="s">
        <v>60</v>
      </c>
      <c r="C40" s="20">
        <v>17</v>
      </c>
      <c r="D40" s="20">
        <v>17</v>
      </c>
      <c r="E40" s="20">
        <v>17</v>
      </c>
      <c r="F40" s="20">
        <v>18</v>
      </c>
      <c r="G40" s="20">
        <v>18</v>
      </c>
      <c r="H40" s="20">
        <v>18</v>
      </c>
      <c r="I40" s="20">
        <v>18</v>
      </c>
      <c r="J40" s="20">
        <v>18</v>
      </c>
      <c r="K40" s="20">
        <v>18</v>
      </c>
      <c r="L40" s="20">
        <v>18</v>
      </c>
      <c r="M40" s="20">
        <v>18</v>
      </c>
      <c r="N40" s="20">
        <v>18</v>
      </c>
      <c r="O40" s="20">
        <v>18</v>
      </c>
      <c r="P40" s="20">
        <v>18</v>
      </c>
      <c r="Q40" s="20">
        <v>18</v>
      </c>
      <c r="R40" s="20">
        <v>18</v>
      </c>
      <c r="S40" s="20">
        <v>18</v>
      </c>
      <c r="T40" s="20">
        <v>18</v>
      </c>
      <c r="U40" s="20">
        <v>18</v>
      </c>
      <c r="V40" s="20">
        <v>18</v>
      </c>
      <c r="W40" s="20">
        <v>18</v>
      </c>
      <c r="X40" s="20">
        <v>17</v>
      </c>
      <c r="Y40" s="20">
        <v>17</v>
      </c>
      <c r="Z40" s="20">
        <v>17</v>
      </c>
    </row>
    <row r="41" spans="1:26" ht="19.5" customHeight="1">
      <c r="A41" s="13">
        <v>321</v>
      </c>
      <c r="B41" s="18" t="s">
        <v>53</v>
      </c>
      <c r="C41" s="20">
        <v>5</v>
      </c>
      <c r="D41" s="20">
        <v>5</v>
      </c>
      <c r="E41" s="20">
        <v>5</v>
      </c>
      <c r="F41" s="20">
        <v>5</v>
      </c>
      <c r="G41" s="20">
        <v>5</v>
      </c>
      <c r="H41" s="20">
        <v>5</v>
      </c>
      <c r="I41" s="20">
        <v>5</v>
      </c>
      <c r="J41" s="20">
        <v>5</v>
      </c>
      <c r="K41" s="20">
        <v>5</v>
      </c>
      <c r="L41" s="20">
        <v>5</v>
      </c>
      <c r="M41" s="20">
        <v>5</v>
      </c>
      <c r="N41" s="20">
        <v>5</v>
      </c>
      <c r="O41" s="20">
        <v>4</v>
      </c>
      <c r="P41" s="20">
        <v>4</v>
      </c>
      <c r="Q41" s="20">
        <v>4</v>
      </c>
      <c r="R41" s="20">
        <v>4</v>
      </c>
      <c r="S41" s="20">
        <v>4</v>
      </c>
      <c r="T41" s="20">
        <v>4</v>
      </c>
      <c r="U41" s="20">
        <v>4</v>
      </c>
      <c r="V41" s="20">
        <v>4</v>
      </c>
      <c r="W41" s="20">
        <v>4</v>
      </c>
      <c r="X41" s="20">
        <v>4</v>
      </c>
      <c r="Y41" s="20">
        <v>4</v>
      </c>
      <c r="Z41" s="20">
        <v>4</v>
      </c>
    </row>
    <row r="42" spans="1:26" ht="19.5" customHeight="1">
      <c r="A42" s="13">
        <v>322</v>
      </c>
      <c r="B42" s="18" t="s">
        <v>52</v>
      </c>
      <c r="C42" s="20">
        <v>7</v>
      </c>
      <c r="D42" s="20">
        <v>7</v>
      </c>
      <c r="E42" s="20">
        <v>7</v>
      </c>
      <c r="F42" s="20">
        <v>7</v>
      </c>
      <c r="G42" s="20">
        <v>7</v>
      </c>
      <c r="H42" s="20">
        <v>7</v>
      </c>
      <c r="I42" s="20">
        <v>7</v>
      </c>
      <c r="J42" s="20">
        <v>7</v>
      </c>
      <c r="K42" s="20">
        <v>7</v>
      </c>
      <c r="L42" s="20">
        <v>8</v>
      </c>
      <c r="M42" s="20">
        <v>8</v>
      </c>
      <c r="N42" s="20">
        <v>8</v>
      </c>
      <c r="O42" s="20">
        <v>8</v>
      </c>
      <c r="P42" s="20">
        <v>7</v>
      </c>
      <c r="Q42" s="20">
        <v>7</v>
      </c>
      <c r="R42" s="20">
        <v>8</v>
      </c>
      <c r="S42" s="20">
        <v>8</v>
      </c>
      <c r="T42" s="20">
        <v>8</v>
      </c>
      <c r="U42" s="20">
        <v>8</v>
      </c>
      <c r="V42" s="20">
        <v>8</v>
      </c>
      <c r="W42" s="20">
        <v>8</v>
      </c>
      <c r="X42" s="20">
        <v>8</v>
      </c>
      <c r="Y42" s="20">
        <v>8</v>
      </c>
      <c r="Z42" s="20">
        <v>8</v>
      </c>
    </row>
    <row r="43" spans="1:26" ht="19.5" customHeight="1">
      <c r="A43" s="13">
        <v>323</v>
      </c>
      <c r="B43" s="18" t="s">
        <v>46</v>
      </c>
      <c r="C43" s="20">
        <v>11</v>
      </c>
      <c r="D43" s="20">
        <v>11</v>
      </c>
      <c r="E43" s="20">
        <v>11</v>
      </c>
      <c r="F43" s="20">
        <v>11</v>
      </c>
      <c r="G43" s="20">
        <v>11</v>
      </c>
      <c r="H43" s="20">
        <v>11</v>
      </c>
      <c r="I43" s="20">
        <v>11</v>
      </c>
      <c r="J43" s="20">
        <v>11</v>
      </c>
      <c r="K43" s="20">
        <v>11</v>
      </c>
      <c r="L43" s="20">
        <v>11</v>
      </c>
      <c r="M43" s="20">
        <v>11</v>
      </c>
      <c r="N43" s="20">
        <v>11</v>
      </c>
      <c r="O43" s="20">
        <v>11</v>
      </c>
      <c r="P43" s="20">
        <v>11</v>
      </c>
      <c r="Q43" s="20">
        <v>11</v>
      </c>
      <c r="R43" s="20">
        <v>11</v>
      </c>
      <c r="S43" s="20">
        <v>11</v>
      </c>
      <c r="T43" s="20">
        <v>11</v>
      </c>
      <c r="U43" s="20">
        <v>11</v>
      </c>
      <c r="V43" s="20">
        <v>11</v>
      </c>
      <c r="W43" s="20">
        <v>11</v>
      </c>
      <c r="X43" s="20">
        <v>11</v>
      </c>
      <c r="Y43" s="20">
        <v>11</v>
      </c>
      <c r="Z43" s="20">
        <v>11</v>
      </c>
    </row>
    <row r="44" spans="1:26" ht="19.5" customHeight="1">
      <c r="A44" s="13">
        <v>324</v>
      </c>
      <c r="B44" s="18" t="s">
        <v>65</v>
      </c>
      <c r="C44" s="20">
        <v>211</v>
      </c>
      <c r="D44" s="20">
        <v>209</v>
      </c>
      <c r="E44" s="20">
        <v>209</v>
      </c>
      <c r="F44" s="20">
        <v>210</v>
      </c>
      <c r="G44" s="20">
        <v>213</v>
      </c>
      <c r="H44" s="20">
        <v>211</v>
      </c>
      <c r="I44" s="20">
        <v>211</v>
      </c>
      <c r="J44" s="20">
        <v>206</v>
      </c>
      <c r="K44" s="20">
        <v>208</v>
      </c>
      <c r="L44" s="20">
        <v>206</v>
      </c>
      <c r="M44" s="20">
        <v>206</v>
      </c>
      <c r="N44" s="20">
        <v>207</v>
      </c>
      <c r="O44" s="20">
        <v>210</v>
      </c>
      <c r="P44" s="20">
        <v>207</v>
      </c>
      <c r="Q44" s="20">
        <v>206</v>
      </c>
      <c r="R44" s="20">
        <v>205</v>
      </c>
      <c r="S44" s="20">
        <v>208</v>
      </c>
      <c r="T44" s="20">
        <v>210</v>
      </c>
      <c r="U44" s="20">
        <v>211</v>
      </c>
      <c r="V44" s="20">
        <v>210</v>
      </c>
      <c r="W44" s="20">
        <v>209</v>
      </c>
      <c r="X44" s="20">
        <v>208</v>
      </c>
      <c r="Y44" s="20">
        <v>207</v>
      </c>
      <c r="Z44" s="20">
        <v>209</v>
      </c>
    </row>
    <row r="45" spans="1:26" ht="19.5" customHeight="1">
      <c r="A45" s="13">
        <v>325</v>
      </c>
      <c r="B45" s="18" t="s">
        <v>50</v>
      </c>
      <c r="C45" s="20">
        <v>6</v>
      </c>
      <c r="D45" s="20">
        <v>6</v>
      </c>
      <c r="E45" s="20">
        <v>6</v>
      </c>
      <c r="F45" s="20">
        <v>6</v>
      </c>
      <c r="G45" s="20">
        <v>6</v>
      </c>
      <c r="H45" s="20">
        <v>6</v>
      </c>
      <c r="I45" s="20">
        <v>6</v>
      </c>
      <c r="J45" s="20">
        <v>6</v>
      </c>
      <c r="K45" s="20">
        <v>6</v>
      </c>
      <c r="L45" s="20">
        <v>6</v>
      </c>
      <c r="M45" s="20">
        <v>6</v>
      </c>
      <c r="N45" s="20">
        <v>6</v>
      </c>
      <c r="O45" s="20">
        <v>6</v>
      </c>
      <c r="P45" s="20">
        <v>6</v>
      </c>
      <c r="Q45" s="20">
        <v>6</v>
      </c>
      <c r="R45" s="20">
        <v>6</v>
      </c>
      <c r="S45" s="20">
        <v>6</v>
      </c>
      <c r="T45" s="20">
        <v>6</v>
      </c>
      <c r="U45" s="20">
        <v>6</v>
      </c>
      <c r="V45" s="20">
        <v>6</v>
      </c>
      <c r="W45" s="20">
        <v>6</v>
      </c>
      <c r="X45" s="20">
        <v>6</v>
      </c>
      <c r="Y45" s="20">
        <v>6</v>
      </c>
      <c r="Z45" s="20">
        <v>6</v>
      </c>
    </row>
    <row r="46" spans="1:26" ht="19.5" customHeight="1">
      <c r="A46" s="13">
        <v>326</v>
      </c>
      <c r="B46" s="18" t="s">
        <v>54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0">
        <v>0</v>
      </c>
      <c r="T46" s="20">
        <v>0</v>
      </c>
      <c r="U46" s="20">
        <v>0</v>
      </c>
      <c r="V46" s="20">
        <v>0</v>
      </c>
      <c r="W46" s="20">
        <v>0</v>
      </c>
      <c r="X46" s="20">
        <v>0</v>
      </c>
      <c r="Y46" s="20">
        <v>0</v>
      </c>
      <c r="Z46" s="20">
        <v>0</v>
      </c>
    </row>
    <row r="47" spans="1:26" ht="19.5" customHeight="1">
      <c r="A47" s="13">
        <v>327</v>
      </c>
      <c r="B47" s="18" t="s">
        <v>49</v>
      </c>
      <c r="C47" s="20">
        <v>113</v>
      </c>
      <c r="D47" s="20">
        <v>110</v>
      </c>
      <c r="E47" s="20">
        <v>109</v>
      </c>
      <c r="F47" s="20">
        <v>109</v>
      </c>
      <c r="G47" s="20">
        <v>106</v>
      </c>
      <c r="H47" s="20">
        <v>106</v>
      </c>
      <c r="I47" s="20">
        <v>106</v>
      </c>
      <c r="J47" s="20">
        <v>107</v>
      </c>
      <c r="K47" s="20">
        <v>106</v>
      </c>
      <c r="L47" s="20">
        <v>107</v>
      </c>
      <c r="M47" s="20">
        <v>107</v>
      </c>
      <c r="N47" s="20">
        <v>109</v>
      </c>
      <c r="O47" s="20">
        <v>112</v>
      </c>
      <c r="P47" s="20">
        <v>113</v>
      </c>
      <c r="Q47" s="20">
        <v>113</v>
      </c>
      <c r="R47" s="20">
        <v>112</v>
      </c>
      <c r="S47" s="20">
        <v>111</v>
      </c>
      <c r="T47" s="20">
        <v>111</v>
      </c>
      <c r="U47" s="20">
        <v>109</v>
      </c>
      <c r="V47" s="20">
        <v>110</v>
      </c>
      <c r="W47" s="20">
        <v>109</v>
      </c>
      <c r="X47" s="20">
        <v>110</v>
      </c>
      <c r="Y47" s="20">
        <v>109</v>
      </c>
      <c r="Z47" s="20">
        <v>107</v>
      </c>
    </row>
    <row r="48" spans="1:26" ht="19.5" customHeight="1">
      <c r="A48" s="13">
        <v>328</v>
      </c>
      <c r="B48" s="18" t="s">
        <v>64</v>
      </c>
      <c r="C48" s="20">
        <v>14</v>
      </c>
      <c r="D48" s="20">
        <v>14</v>
      </c>
      <c r="E48" s="20">
        <v>14</v>
      </c>
      <c r="F48" s="20">
        <v>14</v>
      </c>
      <c r="G48" s="20">
        <v>14</v>
      </c>
      <c r="H48" s="20">
        <v>14</v>
      </c>
      <c r="I48" s="20">
        <v>14</v>
      </c>
      <c r="J48" s="20">
        <v>14</v>
      </c>
      <c r="K48" s="20">
        <v>14</v>
      </c>
      <c r="L48" s="20">
        <v>14</v>
      </c>
      <c r="M48" s="20">
        <v>14</v>
      </c>
      <c r="N48" s="20">
        <v>14</v>
      </c>
      <c r="O48" s="20">
        <v>14</v>
      </c>
      <c r="P48" s="20">
        <v>14</v>
      </c>
      <c r="Q48" s="20">
        <v>14</v>
      </c>
      <c r="R48" s="20">
        <v>14</v>
      </c>
      <c r="S48" s="20">
        <v>14</v>
      </c>
      <c r="T48" s="20">
        <v>14</v>
      </c>
      <c r="U48" s="20">
        <v>14</v>
      </c>
      <c r="V48" s="20">
        <v>14</v>
      </c>
      <c r="W48" s="20">
        <v>14</v>
      </c>
      <c r="X48" s="20">
        <v>14</v>
      </c>
      <c r="Y48" s="20">
        <v>14</v>
      </c>
      <c r="Z48" s="20">
        <v>14</v>
      </c>
    </row>
    <row r="49" spans="1:26" ht="19.5" customHeight="1">
      <c r="A49" s="13">
        <v>329</v>
      </c>
      <c r="B49" s="18" t="s">
        <v>57</v>
      </c>
      <c r="C49" s="20">
        <v>21</v>
      </c>
      <c r="D49" s="20">
        <v>21</v>
      </c>
      <c r="E49" s="20">
        <v>21</v>
      </c>
      <c r="F49" s="20">
        <v>21</v>
      </c>
      <c r="G49" s="20">
        <v>21</v>
      </c>
      <c r="H49" s="20">
        <v>21</v>
      </c>
      <c r="I49" s="20">
        <v>22</v>
      </c>
      <c r="J49" s="20">
        <v>22</v>
      </c>
      <c r="K49" s="20">
        <v>22</v>
      </c>
      <c r="L49" s="20">
        <v>21</v>
      </c>
      <c r="M49" s="20">
        <v>21</v>
      </c>
      <c r="N49" s="20">
        <v>22</v>
      </c>
      <c r="O49" s="20">
        <v>21</v>
      </c>
      <c r="P49" s="20">
        <v>20</v>
      </c>
      <c r="Q49" s="20">
        <v>20</v>
      </c>
      <c r="R49" s="20">
        <v>20</v>
      </c>
      <c r="S49" s="20">
        <v>21</v>
      </c>
      <c r="T49" s="20">
        <v>20</v>
      </c>
      <c r="U49" s="20">
        <v>20</v>
      </c>
      <c r="V49" s="20">
        <v>20</v>
      </c>
      <c r="W49" s="20">
        <v>20</v>
      </c>
      <c r="X49" s="20">
        <v>19</v>
      </c>
      <c r="Y49" s="20">
        <v>19</v>
      </c>
      <c r="Z49" s="20">
        <v>19</v>
      </c>
    </row>
    <row r="50" spans="1:26" ht="19.5" customHeight="1">
      <c r="A50" s="13">
        <v>402</v>
      </c>
      <c r="B50" s="18" t="s">
        <v>263</v>
      </c>
      <c r="C50" s="20">
        <v>1</v>
      </c>
      <c r="D50" s="20">
        <v>1</v>
      </c>
      <c r="E50" s="20">
        <v>1</v>
      </c>
      <c r="F50" s="20">
        <v>1</v>
      </c>
      <c r="G50" s="20">
        <v>1</v>
      </c>
      <c r="H50" s="20">
        <v>1</v>
      </c>
      <c r="I50" s="20">
        <v>1</v>
      </c>
      <c r="J50" s="20">
        <v>1</v>
      </c>
      <c r="K50" s="20">
        <v>1</v>
      </c>
      <c r="L50" s="20">
        <v>1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0">
        <v>0</v>
      </c>
      <c r="T50" s="20">
        <v>0</v>
      </c>
      <c r="U50" s="20">
        <v>0</v>
      </c>
      <c r="V50" s="20">
        <v>0</v>
      </c>
      <c r="W50" s="20">
        <v>0</v>
      </c>
      <c r="X50" s="20">
        <v>0</v>
      </c>
      <c r="Y50" s="20">
        <v>0</v>
      </c>
      <c r="Z50" s="20">
        <v>0</v>
      </c>
    </row>
    <row r="51" spans="1:26" ht="19.5" customHeight="1">
      <c r="A51" s="13">
        <v>406</v>
      </c>
      <c r="B51" s="18" t="s">
        <v>81</v>
      </c>
      <c r="C51" s="20">
        <v>41</v>
      </c>
      <c r="D51" s="20">
        <v>41</v>
      </c>
      <c r="E51" s="20">
        <v>41</v>
      </c>
      <c r="F51" s="20">
        <v>41</v>
      </c>
      <c r="G51" s="20">
        <v>40</v>
      </c>
      <c r="H51" s="20">
        <v>39</v>
      </c>
      <c r="I51" s="20">
        <v>39</v>
      </c>
      <c r="J51" s="20">
        <v>39</v>
      </c>
      <c r="K51" s="20">
        <v>39</v>
      </c>
      <c r="L51" s="20">
        <v>39</v>
      </c>
      <c r="M51" s="20">
        <v>40</v>
      </c>
      <c r="N51" s="20">
        <v>40</v>
      </c>
      <c r="O51" s="20">
        <v>40</v>
      </c>
      <c r="P51" s="20">
        <v>39</v>
      </c>
      <c r="Q51" s="20">
        <v>39</v>
      </c>
      <c r="R51" s="20">
        <v>39</v>
      </c>
      <c r="S51" s="20">
        <v>39</v>
      </c>
      <c r="T51" s="20">
        <v>39</v>
      </c>
      <c r="U51" s="20">
        <v>39</v>
      </c>
      <c r="V51" s="20">
        <v>39</v>
      </c>
      <c r="W51" s="20">
        <v>39</v>
      </c>
      <c r="X51" s="20">
        <v>39</v>
      </c>
      <c r="Y51" s="20">
        <v>39</v>
      </c>
      <c r="Z51" s="20">
        <v>39</v>
      </c>
    </row>
    <row r="52" spans="1:26" ht="19.5" customHeight="1">
      <c r="A52" s="13">
        <v>407</v>
      </c>
      <c r="B52" s="18" t="s">
        <v>70</v>
      </c>
      <c r="C52" s="20">
        <v>9</v>
      </c>
      <c r="D52" s="20">
        <v>9</v>
      </c>
      <c r="E52" s="20">
        <v>9</v>
      </c>
      <c r="F52" s="20">
        <v>9</v>
      </c>
      <c r="G52" s="20">
        <v>9</v>
      </c>
      <c r="H52" s="20">
        <v>9</v>
      </c>
      <c r="I52" s="20">
        <v>9</v>
      </c>
      <c r="J52" s="20">
        <v>9</v>
      </c>
      <c r="K52" s="20">
        <v>9</v>
      </c>
      <c r="L52" s="20">
        <v>9</v>
      </c>
      <c r="M52" s="20">
        <v>9</v>
      </c>
      <c r="N52" s="20">
        <v>9</v>
      </c>
      <c r="O52" s="20">
        <v>9</v>
      </c>
      <c r="P52" s="20">
        <v>9</v>
      </c>
      <c r="Q52" s="20">
        <v>9</v>
      </c>
      <c r="R52" s="20">
        <v>9</v>
      </c>
      <c r="S52" s="20">
        <v>9</v>
      </c>
      <c r="T52" s="20">
        <v>9</v>
      </c>
      <c r="U52" s="20">
        <v>9</v>
      </c>
      <c r="V52" s="20">
        <v>9</v>
      </c>
      <c r="W52" s="20">
        <v>10</v>
      </c>
      <c r="X52" s="20">
        <v>10</v>
      </c>
      <c r="Y52" s="20">
        <v>10</v>
      </c>
      <c r="Z52" s="20">
        <v>10</v>
      </c>
    </row>
    <row r="53" spans="1:26" ht="19.5" customHeight="1">
      <c r="A53" s="13">
        <v>408</v>
      </c>
      <c r="B53" s="18" t="s">
        <v>69</v>
      </c>
      <c r="C53" s="20">
        <v>4</v>
      </c>
      <c r="D53" s="20">
        <v>4</v>
      </c>
      <c r="E53" s="20">
        <v>4</v>
      </c>
      <c r="F53" s="20">
        <v>4</v>
      </c>
      <c r="G53" s="20">
        <v>4</v>
      </c>
      <c r="H53" s="20">
        <v>4</v>
      </c>
      <c r="I53" s="20">
        <v>4</v>
      </c>
      <c r="J53" s="20">
        <v>4</v>
      </c>
      <c r="K53" s="20">
        <v>4</v>
      </c>
      <c r="L53" s="20">
        <v>4</v>
      </c>
      <c r="M53" s="20">
        <v>4</v>
      </c>
      <c r="N53" s="20">
        <v>4</v>
      </c>
      <c r="O53" s="20">
        <v>4</v>
      </c>
      <c r="P53" s="20">
        <v>4</v>
      </c>
      <c r="Q53" s="20">
        <v>4</v>
      </c>
      <c r="R53" s="20">
        <v>4</v>
      </c>
      <c r="S53" s="20">
        <v>4</v>
      </c>
      <c r="T53" s="20">
        <v>4</v>
      </c>
      <c r="U53" s="20">
        <v>4</v>
      </c>
      <c r="V53" s="20">
        <v>4</v>
      </c>
      <c r="W53" s="20">
        <v>4</v>
      </c>
      <c r="X53" s="20">
        <v>4</v>
      </c>
      <c r="Y53" s="20">
        <v>4</v>
      </c>
      <c r="Z53" s="20">
        <v>4</v>
      </c>
    </row>
    <row r="54" spans="1:26" ht="19.5" customHeight="1">
      <c r="A54" s="13">
        <v>409</v>
      </c>
      <c r="B54" s="18" t="s">
        <v>83</v>
      </c>
      <c r="C54" s="20">
        <v>6</v>
      </c>
      <c r="D54" s="20">
        <v>6</v>
      </c>
      <c r="E54" s="20">
        <v>6</v>
      </c>
      <c r="F54" s="20">
        <v>6</v>
      </c>
      <c r="G54" s="20">
        <v>6</v>
      </c>
      <c r="H54" s="20">
        <v>6</v>
      </c>
      <c r="I54" s="20">
        <v>7</v>
      </c>
      <c r="J54" s="20">
        <v>7</v>
      </c>
      <c r="K54" s="20">
        <v>7</v>
      </c>
      <c r="L54" s="20">
        <v>7</v>
      </c>
      <c r="M54" s="20">
        <v>7</v>
      </c>
      <c r="N54" s="20">
        <v>7</v>
      </c>
      <c r="O54" s="20">
        <v>7</v>
      </c>
      <c r="P54" s="20">
        <v>7</v>
      </c>
      <c r="Q54" s="20">
        <v>7</v>
      </c>
      <c r="R54" s="20">
        <v>7</v>
      </c>
      <c r="S54" s="20">
        <v>7</v>
      </c>
      <c r="T54" s="20">
        <v>7</v>
      </c>
      <c r="U54" s="20">
        <v>7</v>
      </c>
      <c r="V54" s="20">
        <v>7</v>
      </c>
      <c r="W54" s="20">
        <v>7</v>
      </c>
      <c r="X54" s="20">
        <v>7</v>
      </c>
      <c r="Y54" s="20">
        <v>7</v>
      </c>
      <c r="Z54" s="20">
        <v>7</v>
      </c>
    </row>
    <row r="55" spans="1:26" ht="19.5" customHeight="1">
      <c r="A55" s="13">
        <v>410</v>
      </c>
      <c r="B55" s="18" t="s">
        <v>73</v>
      </c>
      <c r="C55" s="20">
        <v>16</v>
      </c>
      <c r="D55" s="20">
        <v>16</v>
      </c>
      <c r="E55" s="20">
        <v>16</v>
      </c>
      <c r="F55" s="20">
        <v>16</v>
      </c>
      <c r="G55" s="20">
        <v>17</v>
      </c>
      <c r="H55" s="20">
        <v>17</v>
      </c>
      <c r="I55" s="20">
        <v>17</v>
      </c>
      <c r="J55" s="20">
        <v>17</v>
      </c>
      <c r="K55" s="20">
        <v>17</v>
      </c>
      <c r="L55" s="20">
        <v>17</v>
      </c>
      <c r="M55" s="20">
        <v>17</v>
      </c>
      <c r="N55" s="20">
        <v>17</v>
      </c>
      <c r="O55" s="20">
        <v>17</v>
      </c>
      <c r="P55" s="20">
        <v>17</v>
      </c>
      <c r="Q55" s="20">
        <v>17</v>
      </c>
      <c r="R55" s="20">
        <v>17</v>
      </c>
      <c r="S55" s="20">
        <v>17</v>
      </c>
      <c r="T55" s="20">
        <v>17</v>
      </c>
      <c r="U55" s="20">
        <v>17</v>
      </c>
      <c r="V55" s="20">
        <v>17</v>
      </c>
      <c r="W55" s="20">
        <v>17</v>
      </c>
      <c r="X55" s="20">
        <v>16</v>
      </c>
      <c r="Y55" s="20">
        <v>16</v>
      </c>
      <c r="Z55" s="20">
        <v>16</v>
      </c>
    </row>
    <row r="56" spans="1:26" ht="19.5" customHeight="1">
      <c r="A56" s="13">
        <v>411</v>
      </c>
      <c r="B56" s="18" t="s">
        <v>76</v>
      </c>
      <c r="C56" s="20">
        <v>4</v>
      </c>
      <c r="D56" s="20">
        <v>4</v>
      </c>
      <c r="E56" s="20">
        <v>4</v>
      </c>
      <c r="F56" s="20">
        <v>4</v>
      </c>
      <c r="G56" s="20">
        <v>4</v>
      </c>
      <c r="H56" s="20">
        <v>5</v>
      </c>
      <c r="I56" s="20">
        <v>4</v>
      </c>
      <c r="J56" s="20">
        <v>4</v>
      </c>
      <c r="K56" s="20">
        <v>4</v>
      </c>
      <c r="L56" s="20">
        <v>4</v>
      </c>
      <c r="M56" s="20">
        <v>4</v>
      </c>
      <c r="N56" s="20">
        <v>4</v>
      </c>
      <c r="O56" s="20">
        <v>4</v>
      </c>
      <c r="P56" s="20">
        <v>4</v>
      </c>
      <c r="Q56" s="20">
        <v>4</v>
      </c>
      <c r="R56" s="20">
        <v>4</v>
      </c>
      <c r="S56" s="20">
        <v>4</v>
      </c>
      <c r="T56" s="20">
        <v>4</v>
      </c>
      <c r="U56" s="20">
        <v>4</v>
      </c>
      <c r="V56" s="20">
        <v>4</v>
      </c>
      <c r="W56" s="20">
        <v>4</v>
      </c>
      <c r="X56" s="20">
        <v>3</v>
      </c>
      <c r="Y56" s="20">
        <v>3</v>
      </c>
      <c r="Z56" s="20">
        <v>4</v>
      </c>
    </row>
    <row r="57" spans="1:26" ht="19.5" customHeight="1">
      <c r="A57" s="13">
        <v>412</v>
      </c>
      <c r="B57" s="18" t="s">
        <v>79</v>
      </c>
      <c r="C57" s="20">
        <v>29</v>
      </c>
      <c r="D57" s="20">
        <v>29</v>
      </c>
      <c r="E57" s="20">
        <v>29</v>
      </c>
      <c r="F57" s="20">
        <v>29</v>
      </c>
      <c r="G57" s="20">
        <v>29</v>
      </c>
      <c r="H57" s="20">
        <v>29</v>
      </c>
      <c r="I57" s="20">
        <v>29</v>
      </c>
      <c r="J57" s="20">
        <v>29</v>
      </c>
      <c r="K57" s="20">
        <v>29</v>
      </c>
      <c r="L57" s="20">
        <v>29</v>
      </c>
      <c r="M57" s="20">
        <v>29</v>
      </c>
      <c r="N57" s="20">
        <v>29</v>
      </c>
      <c r="O57" s="20">
        <v>29</v>
      </c>
      <c r="P57" s="20">
        <v>29</v>
      </c>
      <c r="Q57" s="20">
        <v>29</v>
      </c>
      <c r="R57" s="20">
        <v>28</v>
      </c>
      <c r="S57" s="20">
        <v>28</v>
      </c>
      <c r="T57" s="20">
        <v>28</v>
      </c>
      <c r="U57" s="20">
        <v>28</v>
      </c>
      <c r="V57" s="20">
        <v>28</v>
      </c>
      <c r="W57" s="20">
        <v>28</v>
      </c>
      <c r="X57" s="20">
        <v>28</v>
      </c>
      <c r="Y57" s="20">
        <v>28</v>
      </c>
      <c r="Z57" s="20">
        <v>28</v>
      </c>
    </row>
    <row r="58" spans="1:26" ht="19.5" customHeight="1">
      <c r="A58" s="13">
        <v>413</v>
      </c>
      <c r="B58" s="18" t="s">
        <v>78</v>
      </c>
      <c r="C58" s="20">
        <v>9</v>
      </c>
      <c r="D58" s="20">
        <v>9</v>
      </c>
      <c r="E58" s="20">
        <v>9</v>
      </c>
      <c r="F58" s="20">
        <v>9</v>
      </c>
      <c r="G58" s="20">
        <v>9</v>
      </c>
      <c r="H58" s="20">
        <v>9</v>
      </c>
      <c r="I58" s="20">
        <v>9</v>
      </c>
      <c r="J58" s="20">
        <v>9</v>
      </c>
      <c r="K58" s="20">
        <v>9</v>
      </c>
      <c r="L58" s="20">
        <v>9</v>
      </c>
      <c r="M58" s="20">
        <v>9</v>
      </c>
      <c r="N58" s="20">
        <v>8</v>
      </c>
      <c r="O58" s="20">
        <v>8</v>
      </c>
      <c r="P58" s="20">
        <v>8</v>
      </c>
      <c r="Q58" s="20">
        <v>8</v>
      </c>
      <c r="R58" s="20">
        <v>8</v>
      </c>
      <c r="S58" s="20">
        <v>8</v>
      </c>
      <c r="T58" s="20">
        <v>8</v>
      </c>
      <c r="U58" s="20">
        <v>8</v>
      </c>
      <c r="V58" s="20">
        <v>8</v>
      </c>
      <c r="W58" s="20">
        <v>8</v>
      </c>
      <c r="X58" s="20">
        <v>8</v>
      </c>
      <c r="Y58" s="20">
        <v>8</v>
      </c>
      <c r="Z58" s="20">
        <v>8</v>
      </c>
    </row>
    <row r="59" spans="1:26" ht="19.5" customHeight="1">
      <c r="A59" s="13">
        <v>414</v>
      </c>
      <c r="B59" s="18" t="s">
        <v>67</v>
      </c>
      <c r="C59" s="20">
        <v>20</v>
      </c>
      <c r="D59" s="20">
        <v>19</v>
      </c>
      <c r="E59" s="20">
        <v>19</v>
      </c>
      <c r="F59" s="20">
        <v>19</v>
      </c>
      <c r="G59" s="20">
        <v>19</v>
      </c>
      <c r="H59" s="20">
        <v>19</v>
      </c>
      <c r="I59" s="20">
        <v>19</v>
      </c>
      <c r="J59" s="20">
        <v>19</v>
      </c>
      <c r="K59" s="20">
        <v>19</v>
      </c>
      <c r="L59" s="20">
        <v>19</v>
      </c>
      <c r="M59" s="20">
        <v>19</v>
      </c>
      <c r="N59" s="20">
        <v>19</v>
      </c>
      <c r="O59" s="20">
        <v>19</v>
      </c>
      <c r="P59" s="20">
        <v>19</v>
      </c>
      <c r="Q59" s="20">
        <v>19</v>
      </c>
      <c r="R59" s="20">
        <v>19</v>
      </c>
      <c r="S59" s="20">
        <v>19</v>
      </c>
      <c r="T59" s="20">
        <v>19</v>
      </c>
      <c r="U59" s="20">
        <v>19</v>
      </c>
      <c r="V59" s="20">
        <v>19</v>
      </c>
      <c r="W59" s="20">
        <v>19</v>
      </c>
      <c r="X59" s="20">
        <v>19</v>
      </c>
      <c r="Y59" s="20">
        <v>19</v>
      </c>
      <c r="Z59" s="20">
        <v>19</v>
      </c>
    </row>
    <row r="60" spans="1:26" ht="19.5" customHeight="1">
      <c r="A60" s="13">
        <v>415</v>
      </c>
      <c r="B60" s="18" t="s">
        <v>80</v>
      </c>
      <c r="C60" s="20">
        <v>21</v>
      </c>
      <c r="D60" s="20">
        <v>21</v>
      </c>
      <c r="E60" s="20">
        <v>21</v>
      </c>
      <c r="F60" s="20">
        <v>21</v>
      </c>
      <c r="G60" s="20">
        <v>21</v>
      </c>
      <c r="H60" s="20">
        <v>21</v>
      </c>
      <c r="I60" s="20">
        <v>21</v>
      </c>
      <c r="J60" s="20">
        <v>21</v>
      </c>
      <c r="K60" s="20">
        <v>21</v>
      </c>
      <c r="L60" s="20">
        <v>21</v>
      </c>
      <c r="M60" s="20">
        <v>21</v>
      </c>
      <c r="N60" s="20">
        <v>21</v>
      </c>
      <c r="O60" s="20">
        <v>22</v>
      </c>
      <c r="P60" s="20">
        <v>22</v>
      </c>
      <c r="Q60" s="20">
        <v>22</v>
      </c>
      <c r="R60" s="20">
        <v>22</v>
      </c>
      <c r="S60" s="20">
        <v>22</v>
      </c>
      <c r="T60" s="20">
        <v>22</v>
      </c>
      <c r="U60" s="20">
        <v>21</v>
      </c>
      <c r="V60" s="20">
        <v>21</v>
      </c>
      <c r="W60" s="20">
        <v>21</v>
      </c>
      <c r="X60" s="20">
        <v>21</v>
      </c>
      <c r="Y60" s="20">
        <v>21</v>
      </c>
      <c r="Z60" s="20">
        <v>21</v>
      </c>
    </row>
    <row r="61" spans="1:26" ht="19.5" customHeight="1">
      <c r="A61" s="13">
        <v>416</v>
      </c>
      <c r="B61" s="18" t="s">
        <v>74</v>
      </c>
      <c r="C61" s="20">
        <v>10</v>
      </c>
      <c r="D61" s="20">
        <v>10</v>
      </c>
      <c r="E61" s="20">
        <v>10</v>
      </c>
      <c r="F61" s="20">
        <v>10</v>
      </c>
      <c r="G61" s="20">
        <v>10</v>
      </c>
      <c r="H61" s="20">
        <v>10</v>
      </c>
      <c r="I61" s="20">
        <v>10</v>
      </c>
      <c r="J61" s="20">
        <v>10</v>
      </c>
      <c r="K61" s="20">
        <v>10</v>
      </c>
      <c r="L61" s="20">
        <v>9</v>
      </c>
      <c r="M61" s="20">
        <v>9</v>
      </c>
      <c r="N61" s="20">
        <v>9</v>
      </c>
      <c r="O61" s="20">
        <v>9</v>
      </c>
      <c r="P61" s="20">
        <v>8</v>
      </c>
      <c r="Q61" s="20">
        <v>8</v>
      </c>
      <c r="R61" s="20">
        <v>8</v>
      </c>
      <c r="S61" s="20">
        <v>8</v>
      </c>
      <c r="T61" s="20">
        <v>8</v>
      </c>
      <c r="U61" s="20">
        <v>8</v>
      </c>
      <c r="V61" s="20">
        <v>8</v>
      </c>
      <c r="W61" s="20">
        <v>8</v>
      </c>
      <c r="X61" s="20">
        <v>8</v>
      </c>
      <c r="Y61" s="20">
        <v>8</v>
      </c>
      <c r="Z61" s="20">
        <v>8</v>
      </c>
    </row>
    <row r="62" spans="1:26" ht="19.5" customHeight="1">
      <c r="A62" s="13">
        <v>417</v>
      </c>
      <c r="B62" s="18" t="s">
        <v>75</v>
      </c>
      <c r="C62" s="20">
        <v>7</v>
      </c>
      <c r="D62" s="20">
        <v>7</v>
      </c>
      <c r="E62" s="20">
        <v>7</v>
      </c>
      <c r="F62" s="20">
        <v>7</v>
      </c>
      <c r="G62" s="20">
        <v>7</v>
      </c>
      <c r="H62" s="20">
        <v>7</v>
      </c>
      <c r="I62" s="20">
        <v>7</v>
      </c>
      <c r="J62" s="20">
        <v>7</v>
      </c>
      <c r="K62" s="20">
        <v>7</v>
      </c>
      <c r="L62" s="20">
        <v>7</v>
      </c>
      <c r="M62" s="20">
        <v>7</v>
      </c>
      <c r="N62" s="20">
        <v>7</v>
      </c>
      <c r="O62" s="20">
        <v>7</v>
      </c>
      <c r="P62" s="20">
        <v>7</v>
      </c>
      <c r="Q62" s="20">
        <v>7</v>
      </c>
      <c r="R62" s="20">
        <v>7</v>
      </c>
      <c r="S62" s="20">
        <v>6</v>
      </c>
      <c r="T62" s="20">
        <v>6</v>
      </c>
      <c r="U62" s="20">
        <v>6</v>
      </c>
      <c r="V62" s="20">
        <v>6</v>
      </c>
      <c r="W62" s="20">
        <v>6</v>
      </c>
      <c r="X62" s="20">
        <v>6</v>
      </c>
      <c r="Y62" s="20">
        <v>6</v>
      </c>
      <c r="Z62" s="20">
        <v>6</v>
      </c>
    </row>
    <row r="63" spans="1:26" ht="19.5" customHeight="1">
      <c r="A63" s="13">
        <v>418</v>
      </c>
      <c r="B63" s="18" t="s">
        <v>68</v>
      </c>
      <c r="C63" s="20">
        <v>4</v>
      </c>
      <c r="D63" s="20">
        <v>4</v>
      </c>
      <c r="E63" s="20">
        <v>4</v>
      </c>
      <c r="F63" s="20">
        <v>4</v>
      </c>
      <c r="G63" s="20">
        <v>4</v>
      </c>
      <c r="H63" s="20">
        <v>4</v>
      </c>
      <c r="I63" s="20">
        <v>4</v>
      </c>
      <c r="J63" s="20">
        <v>4</v>
      </c>
      <c r="K63" s="20">
        <v>4</v>
      </c>
      <c r="L63" s="20">
        <v>4</v>
      </c>
      <c r="M63" s="20">
        <v>4</v>
      </c>
      <c r="N63" s="20">
        <v>4</v>
      </c>
      <c r="O63" s="20">
        <v>4</v>
      </c>
      <c r="P63" s="20">
        <v>4</v>
      </c>
      <c r="Q63" s="20">
        <v>4</v>
      </c>
      <c r="R63" s="20">
        <v>4</v>
      </c>
      <c r="S63" s="20">
        <v>4</v>
      </c>
      <c r="T63" s="20">
        <v>4</v>
      </c>
      <c r="U63" s="20">
        <v>4</v>
      </c>
      <c r="V63" s="20">
        <v>4</v>
      </c>
      <c r="W63" s="20">
        <v>4</v>
      </c>
      <c r="X63" s="20">
        <v>4</v>
      </c>
      <c r="Y63" s="20">
        <v>4</v>
      </c>
      <c r="Z63" s="20">
        <v>4</v>
      </c>
    </row>
    <row r="64" spans="1:26" ht="19.5" customHeight="1">
      <c r="A64" s="13">
        <v>419</v>
      </c>
      <c r="B64" s="18" t="s">
        <v>82</v>
      </c>
      <c r="C64" s="20">
        <v>6</v>
      </c>
      <c r="D64" s="20">
        <v>6</v>
      </c>
      <c r="E64" s="20">
        <v>6</v>
      </c>
      <c r="F64" s="20">
        <v>6</v>
      </c>
      <c r="G64" s="20">
        <v>6</v>
      </c>
      <c r="H64" s="20">
        <v>6</v>
      </c>
      <c r="I64" s="20">
        <v>6</v>
      </c>
      <c r="J64" s="20">
        <v>6</v>
      </c>
      <c r="K64" s="20">
        <v>6</v>
      </c>
      <c r="L64" s="20">
        <v>6</v>
      </c>
      <c r="M64" s="20">
        <v>6</v>
      </c>
      <c r="N64" s="20">
        <v>6</v>
      </c>
      <c r="O64" s="20">
        <v>6</v>
      </c>
      <c r="P64" s="20">
        <v>6</v>
      </c>
      <c r="Q64" s="20">
        <v>6</v>
      </c>
      <c r="R64" s="20">
        <v>6</v>
      </c>
      <c r="S64" s="20">
        <v>6</v>
      </c>
      <c r="T64" s="20">
        <v>6</v>
      </c>
      <c r="U64" s="20">
        <v>6</v>
      </c>
      <c r="V64" s="20">
        <v>6</v>
      </c>
      <c r="W64" s="20">
        <v>6</v>
      </c>
      <c r="X64" s="20">
        <v>6</v>
      </c>
      <c r="Y64" s="20">
        <v>6</v>
      </c>
      <c r="Z64" s="20">
        <v>6</v>
      </c>
    </row>
    <row r="65" spans="1:26" ht="19.5" customHeight="1">
      <c r="A65" s="13">
        <v>420</v>
      </c>
      <c r="B65" s="18" t="s">
        <v>77</v>
      </c>
      <c r="C65" s="20">
        <v>14</v>
      </c>
      <c r="D65" s="20">
        <v>14</v>
      </c>
      <c r="E65" s="20">
        <v>14</v>
      </c>
      <c r="F65" s="20">
        <v>14</v>
      </c>
      <c r="G65" s="20">
        <v>14</v>
      </c>
      <c r="H65" s="20">
        <v>14</v>
      </c>
      <c r="I65" s="20">
        <v>14</v>
      </c>
      <c r="J65" s="20">
        <v>14</v>
      </c>
      <c r="K65" s="20">
        <v>14</v>
      </c>
      <c r="L65" s="20">
        <v>14</v>
      </c>
      <c r="M65" s="20">
        <v>13</v>
      </c>
      <c r="N65" s="20">
        <v>13</v>
      </c>
      <c r="O65" s="20">
        <v>13</v>
      </c>
      <c r="P65" s="20">
        <v>13</v>
      </c>
      <c r="Q65" s="20">
        <v>13</v>
      </c>
      <c r="R65" s="20">
        <v>13</v>
      </c>
      <c r="S65" s="20">
        <v>13</v>
      </c>
      <c r="T65" s="20">
        <v>13</v>
      </c>
      <c r="U65" s="20">
        <v>13</v>
      </c>
      <c r="V65" s="20">
        <v>13</v>
      </c>
      <c r="W65" s="20">
        <v>13</v>
      </c>
      <c r="X65" s="20">
        <v>13</v>
      </c>
      <c r="Y65" s="20">
        <v>13</v>
      </c>
      <c r="Z65" s="20">
        <v>13</v>
      </c>
    </row>
    <row r="66" spans="1:26" ht="19.5" customHeight="1">
      <c r="A66" s="13">
        <v>421</v>
      </c>
      <c r="B66" s="18" t="s">
        <v>72</v>
      </c>
      <c r="C66" s="20">
        <v>5</v>
      </c>
      <c r="D66" s="20">
        <v>5</v>
      </c>
      <c r="E66" s="20">
        <v>5</v>
      </c>
      <c r="F66" s="20">
        <v>5</v>
      </c>
      <c r="G66" s="20">
        <v>5</v>
      </c>
      <c r="H66" s="20">
        <v>5</v>
      </c>
      <c r="I66" s="20">
        <v>5</v>
      </c>
      <c r="J66" s="20">
        <v>5</v>
      </c>
      <c r="K66" s="20">
        <v>5</v>
      </c>
      <c r="L66" s="20">
        <v>5</v>
      </c>
      <c r="M66" s="20">
        <v>5</v>
      </c>
      <c r="N66" s="20">
        <v>5</v>
      </c>
      <c r="O66" s="20">
        <v>5</v>
      </c>
      <c r="P66" s="20">
        <v>5</v>
      </c>
      <c r="Q66" s="20">
        <v>5</v>
      </c>
      <c r="R66" s="20">
        <v>5</v>
      </c>
      <c r="S66" s="20">
        <v>5</v>
      </c>
      <c r="T66" s="20">
        <v>5</v>
      </c>
      <c r="U66" s="20">
        <v>5</v>
      </c>
      <c r="V66" s="20">
        <v>5</v>
      </c>
      <c r="W66" s="20">
        <v>5</v>
      </c>
      <c r="X66" s="20">
        <v>5</v>
      </c>
      <c r="Y66" s="20">
        <v>5</v>
      </c>
      <c r="Z66" s="20">
        <v>5</v>
      </c>
    </row>
    <row r="67" spans="1:26" ht="19.5" customHeight="1">
      <c r="A67" s="13">
        <v>422</v>
      </c>
      <c r="B67" s="18" t="s">
        <v>71</v>
      </c>
      <c r="C67" s="20">
        <v>4</v>
      </c>
      <c r="D67" s="20">
        <v>4</v>
      </c>
      <c r="E67" s="20">
        <v>4</v>
      </c>
      <c r="F67" s="20">
        <v>4</v>
      </c>
      <c r="G67" s="20">
        <v>4</v>
      </c>
      <c r="H67" s="20">
        <v>4</v>
      </c>
      <c r="I67" s="20">
        <v>4</v>
      </c>
      <c r="J67" s="20">
        <v>4</v>
      </c>
      <c r="K67" s="20">
        <v>5</v>
      </c>
      <c r="L67" s="20">
        <v>5</v>
      </c>
      <c r="M67" s="20">
        <v>5</v>
      </c>
      <c r="N67" s="20">
        <v>5</v>
      </c>
      <c r="O67" s="20">
        <v>5</v>
      </c>
      <c r="P67" s="20">
        <v>5</v>
      </c>
      <c r="Q67" s="20">
        <v>5</v>
      </c>
      <c r="R67" s="20">
        <v>5</v>
      </c>
      <c r="S67" s="20">
        <v>5</v>
      </c>
      <c r="T67" s="20">
        <v>5</v>
      </c>
      <c r="U67" s="20">
        <v>5</v>
      </c>
      <c r="V67" s="20">
        <v>5</v>
      </c>
      <c r="W67" s="20">
        <v>5</v>
      </c>
      <c r="X67" s="20">
        <v>5</v>
      </c>
      <c r="Y67" s="20">
        <v>6</v>
      </c>
      <c r="Z67" s="20">
        <v>6</v>
      </c>
    </row>
    <row r="68" spans="1:26" ht="19.5" customHeight="1">
      <c r="A68" s="13">
        <v>501</v>
      </c>
      <c r="B68" s="18" t="s">
        <v>100</v>
      </c>
      <c r="C68" s="20">
        <v>4</v>
      </c>
      <c r="D68" s="20">
        <v>4</v>
      </c>
      <c r="E68" s="20">
        <v>4</v>
      </c>
      <c r="F68" s="20">
        <v>4</v>
      </c>
      <c r="G68" s="20">
        <v>4</v>
      </c>
      <c r="H68" s="20">
        <v>4</v>
      </c>
      <c r="I68" s="20">
        <v>4</v>
      </c>
      <c r="J68" s="20">
        <v>4</v>
      </c>
      <c r="K68" s="20">
        <v>4</v>
      </c>
      <c r="L68" s="20">
        <v>4</v>
      </c>
      <c r="M68" s="20">
        <v>4</v>
      </c>
      <c r="N68" s="20">
        <v>4</v>
      </c>
      <c r="O68" s="20">
        <v>4</v>
      </c>
      <c r="P68" s="20">
        <v>4</v>
      </c>
      <c r="Q68" s="20">
        <v>4</v>
      </c>
      <c r="R68" s="20">
        <v>4</v>
      </c>
      <c r="S68" s="20">
        <v>4</v>
      </c>
      <c r="T68" s="20">
        <v>4</v>
      </c>
      <c r="U68" s="20">
        <v>4</v>
      </c>
      <c r="V68" s="20">
        <v>4</v>
      </c>
      <c r="W68" s="20">
        <v>4</v>
      </c>
      <c r="X68" s="20">
        <v>4</v>
      </c>
      <c r="Y68" s="20">
        <v>4</v>
      </c>
      <c r="Z68" s="20">
        <v>4</v>
      </c>
    </row>
    <row r="69" spans="1:26" ht="19.5" customHeight="1">
      <c r="A69" s="13">
        <v>502</v>
      </c>
      <c r="B69" s="18" t="s">
        <v>104</v>
      </c>
      <c r="C69" s="20">
        <v>43</v>
      </c>
      <c r="D69" s="20">
        <v>43</v>
      </c>
      <c r="E69" s="20">
        <v>43</v>
      </c>
      <c r="F69" s="20">
        <v>43</v>
      </c>
      <c r="G69" s="20">
        <v>42</v>
      </c>
      <c r="H69" s="20">
        <v>42</v>
      </c>
      <c r="I69" s="20">
        <v>42</v>
      </c>
      <c r="J69" s="20">
        <v>42</v>
      </c>
      <c r="K69" s="20">
        <v>42</v>
      </c>
      <c r="L69" s="20">
        <v>42</v>
      </c>
      <c r="M69" s="20">
        <v>42</v>
      </c>
      <c r="N69" s="20">
        <v>41</v>
      </c>
      <c r="O69" s="20">
        <v>41</v>
      </c>
      <c r="P69" s="20">
        <v>41</v>
      </c>
      <c r="Q69" s="20">
        <v>41</v>
      </c>
      <c r="R69" s="20">
        <v>41</v>
      </c>
      <c r="S69" s="20">
        <v>41</v>
      </c>
      <c r="T69" s="20">
        <v>41</v>
      </c>
      <c r="U69" s="20">
        <v>42</v>
      </c>
      <c r="V69" s="20">
        <v>41</v>
      </c>
      <c r="W69" s="20">
        <v>41</v>
      </c>
      <c r="X69" s="20">
        <v>41</v>
      </c>
      <c r="Y69" s="20">
        <v>41</v>
      </c>
      <c r="Z69" s="20">
        <v>42</v>
      </c>
    </row>
    <row r="70" spans="1:26" ht="19.5" customHeight="1">
      <c r="A70" s="13">
        <v>503</v>
      </c>
      <c r="B70" s="18" t="s">
        <v>89</v>
      </c>
      <c r="C70" s="20">
        <v>60</v>
      </c>
      <c r="D70" s="20">
        <v>61</v>
      </c>
      <c r="E70" s="20">
        <v>61</v>
      </c>
      <c r="F70" s="20">
        <v>61</v>
      </c>
      <c r="G70" s="20">
        <v>61</v>
      </c>
      <c r="H70" s="20">
        <v>61</v>
      </c>
      <c r="I70" s="20">
        <v>62</v>
      </c>
      <c r="J70" s="20">
        <v>62</v>
      </c>
      <c r="K70" s="20">
        <v>62</v>
      </c>
      <c r="L70" s="20">
        <v>62</v>
      </c>
      <c r="M70" s="20">
        <v>63</v>
      </c>
      <c r="N70" s="20">
        <v>63</v>
      </c>
      <c r="O70" s="20">
        <v>63</v>
      </c>
      <c r="P70" s="20">
        <v>63</v>
      </c>
      <c r="Q70" s="20">
        <v>63</v>
      </c>
      <c r="R70" s="20">
        <v>63</v>
      </c>
      <c r="S70" s="20">
        <v>62</v>
      </c>
      <c r="T70" s="20">
        <v>62</v>
      </c>
      <c r="U70" s="20">
        <v>63</v>
      </c>
      <c r="V70" s="20">
        <v>61</v>
      </c>
      <c r="W70" s="20">
        <v>61</v>
      </c>
      <c r="X70" s="20">
        <v>60</v>
      </c>
      <c r="Y70" s="20">
        <v>60</v>
      </c>
      <c r="Z70" s="20">
        <v>61</v>
      </c>
    </row>
    <row r="71" spans="1:26" ht="19.5" customHeight="1">
      <c r="A71" s="13">
        <v>504</v>
      </c>
      <c r="B71" s="18" t="s">
        <v>103</v>
      </c>
      <c r="C71" s="20">
        <v>3</v>
      </c>
      <c r="D71" s="20">
        <v>3</v>
      </c>
      <c r="E71" s="20">
        <v>3</v>
      </c>
      <c r="F71" s="20">
        <v>3</v>
      </c>
      <c r="G71" s="20">
        <v>3</v>
      </c>
      <c r="H71" s="20">
        <v>3</v>
      </c>
      <c r="I71" s="20">
        <v>3</v>
      </c>
      <c r="J71" s="20">
        <v>3</v>
      </c>
      <c r="K71" s="20">
        <v>3</v>
      </c>
      <c r="L71" s="20">
        <v>3</v>
      </c>
      <c r="M71" s="20">
        <v>3</v>
      </c>
      <c r="N71" s="20">
        <v>3</v>
      </c>
      <c r="O71" s="20">
        <v>3</v>
      </c>
      <c r="P71" s="20">
        <v>3</v>
      </c>
      <c r="Q71" s="20">
        <v>3</v>
      </c>
      <c r="R71" s="20">
        <v>3</v>
      </c>
      <c r="S71" s="20">
        <v>3</v>
      </c>
      <c r="T71" s="20">
        <v>3</v>
      </c>
      <c r="U71" s="20">
        <v>3</v>
      </c>
      <c r="V71" s="20">
        <v>3</v>
      </c>
      <c r="W71" s="20">
        <v>3</v>
      </c>
      <c r="X71" s="20">
        <v>3</v>
      </c>
      <c r="Y71" s="20">
        <v>3</v>
      </c>
      <c r="Z71" s="20">
        <v>3</v>
      </c>
    </row>
    <row r="72" spans="1:26" ht="19.5" customHeight="1">
      <c r="A72" s="13">
        <v>506</v>
      </c>
      <c r="B72" s="18" t="s">
        <v>102</v>
      </c>
      <c r="C72" s="20">
        <v>268</v>
      </c>
      <c r="D72" s="20">
        <v>267</v>
      </c>
      <c r="E72" s="20">
        <v>267</v>
      </c>
      <c r="F72" s="20">
        <v>267</v>
      </c>
      <c r="G72" s="20">
        <v>268</v>
      </c>
      <c r="H72" s="20">
        <v>269</v>
      </c>
      <c r="I72" s="20">
        <v>268</v>
      </c>
      <c r="J72" s="20">
        <v>268</v>
      </c>
      <c r="K72" s="20">
        <v>270</v>
      </c>
      <c r="L72" s="20">
        <v>270</v>
      </c>
      <c r="M72" s="20">
        <v>271</v>
      </c>
      <c r="N72" s="20">
        <v>269</v>
      </c>
      <c r="O72" s="20">
        <v>270</v>
      </c>
      <c r="P72" s="20">
        <v>269</v>
      </c>
      <c r="Q72" s="20">
        <v>269</v>
      </c>
      <c r="R72" s="20">
        <v>268</v>
      </c>
      <c r="S72" s="20">
        <v>269</v>
      </c>
      <c r="T72" s="20">
        <v>268</v>
      </c>
      <c r="U72" s="20">
        <v>268</v>
      </c>
      <c r="V72" s="20">
        <v>267</v>
      </c>
      <c r="W72" s="20">
        <v>268</v>
      </c>
      <c r="X72" s="20">
        <v>268</v>
      </c>
      <c r="Y72" s="20">
        <v>267</v>
      </c>
      <c r="Z72" s="20">
        <v>267</v>
      </c>
    </row>
    <row r="73" spans="1:26" ht="19.5" customHeight="1">
      <c r="A73" s="13">
        <v>507</v>
      </c>
      <c r="B73" s="18" t="s">
        <v>93</v>
      </c>
      <c r="C73" s="20">
        <v>49</v>
      </c>
      <c r="D73" s="20">
        <v>49</v>
      </c>
      <c r="E73" s="20">
        <v>49</v>
      </c>
      <c r="F73" s="20">
        <v>49</v>
      </c>
      <c r="G73" s="20">
        <v>48</v>
      </c>
      <c r="H73" s="20">
        <v>48</v>
      </c>
      <c r="I73" s="20">
        <v>48</v>
      </c>
      <c r="J73" s="20">
        <v>47</v>
      </c>
      <c r="K73" s="20">
        <v>47</v>
      </c>
      <c r="L73" s="20">
        <v>46</v>
      </c>
      <c r="M73" s="20">
        <v>46</v>
      </c>
      <c r="N73" s="20">
        <v>46</v>
      </c>
      <c r="O73" s="20">
        <v>46</v>
      </c>
      <c r="P73" s="20">
        <v>46</v>
      </c>
      <c r="Q73" s="20">
        <v>46</v>
      </c>
      <c r="R73" s="20">
        <v>45</v>
      </c>
      <c r="S73" s="20">
        <v>45</v>
      </c>
      <c r="T73" s="20">
        <v>45</v>
      </c>
      <c r="U73" s="20">
        <v>45</v>
      </c>
      <c r="V73" s="20">
        <v>46</v>
      </c>
      <c r="W73" s="20">
        <v>46</v>
      </c>
      <c r="X73" s="20">
        <v>46</v>
      </c>
      <c r="Y73" s="20">
        <v>46</v>
      </c>
      <c r="Z73" s="20">
        <v>46</v>
      </c>
    </row>
    <row r="74" spans="1:26" ht="19.5" customHeight="1">
      <c r="A74" s="13">
        <v>511</v>
      </c>
      <c r="B74" s="18" t="s">
        <v>90</v>
      </c>
      <c r="C74" s="20">
        <v>172</v>
      </c>
      <c r="D74" s="20">
        <v>172</v>
      </c>
      <c r="E74" s="20">
        <v>172</v>
      </c>
      <c r="F74" s="20">
        <v>170</v>
      </c>
      <c r="G74" s="20">
        <v>169</v>
      </c>
      <c r="H74" s="20">
        <v>169</v>
      </c>
      <c r="I74" s="20">
        <v>169</v>
      </c>
      <c r="J74" s="20">
        <v>169</v>
      </c>
      <c r="K74" s="20">
        <v>169</v>
      </c>
      <c r="L74" s="20">
        <v>169</v>
      </c>
      <c r="M74" s="20">
        <v>169</v>
      </c>
      <c r="N74" s="20">
        <v>170</v>
      </c>
      <c r="O74" s="20">
        <v>170</v>
      </c>
      <c r="P74" s="20">
        <v>170</v>
      </c>
      <c r="Q74" s="20">
        <v>171</v>
      </c>
      <c r="R74" s="20">
        <v>172</v>
      </c>
      <c r="S74" s="20">
        <v>170</v>
      </c>
      <c r="T74" s="20">
        <v>172</v>
      </c>
      <c r="U74" s="20">
        <v>172</v>
      </c>
      <c r="V74" s="20">
        <v>172</v>
      </c>
      <c r="W74" s="20">
        <v>172</v>
      </c>
      <c r="X74" s="20">
        <v>172</v>
      </c>
      <c r="Y74" s="20">
        <v>173</v>
      </c>
      <c r="Z74" s="20">
        <v>174</v>
      </c>
    </row>
    <row r="75" spans="1:26" ht="19.5" customHeight="1">
      <c r="A75" s="13">
        <v>512</v>
      </c>
      <c r="B75" s="18" t="s">
        <v>109</v>
      </c>
      <c r="C75" s="20">
        <v>16</v>
      </c>
      <c r="D75" s="20">
        <v>14</v>
      </c>
      <c r="E75" s="20">
        <v>14</v>
      </c>
      <c r="F75" s="20">
        <v>14</v>
      </c>
      <c r="G75" s="20">
        <v>14</v>
      </c>
      <c r="H75" s="20">
        <v>14</v>
      </c>
      <c r="I75" s="20">
        <v>14</v>
      </c>
      <c r="J75" s="20">
        <v>14</v>
      </c>
      <c r="K75" s="20">
        <v>14</v>
      </c>
      <c r="L75" s="20">
        <v>14</v>
      </c>
      <c r="M75" s="20">
        <v>14</v>
      </c>
      <c r="N75" s="20">
        <v>14</v>
      </c>
      <c r="O75" s="20">
        <v>14</v>
      </c>
      <c r="P75" s="20">
        <v>14</v>
      </c>
      <c r="Q75" s="20">
        <v>14</v>
      </c>
      <c r="R75" s="20">
        <v>14</v>
      </c>
      <c r="S75" s="20">
        <v>14</v>
      </c>
      <c r="T75" s="20">
        <v>14</v>
      </c>
      <c r="U75" s="20">
        <v>14</v>
      </c>
      <c r="V75" s="20">
        <v>14</v>
      </c>
      <c r="W75" s="20">
        <v>14</v>
      </c>
      <c r="X75" s="20">
        <v>14</v>
      </c>
      <c r="Y75" s="20">
        <v>14</v>
      </c>
      <c r="Z75" s="20">
        <v>14</v>
      </c>
    </row>
    <row r="76" spans="1:26" ht="19.5" customHeight="1">
      <c r="A76" s="13">
        <v>513</v>
      </c>
      <c r="B76" s="18" t="s">
        <v>113</v>
      </c>
      <c r="C76" s="20">
        <v>218</v>
      </c>
      <c r="D76" s="20">
        <v>218</v>
      </c>
      <c r="E76" s="20">
        <v>217</v>
      </c>
      <c r="F76" s="20">
        <v>218</v>
      </c>
      <c r="G76" s="20">
        <v>218</v>
      </c>
      <c r="H76" s="20">
        <v>218</v>
      </c>
      <c r="I76" s="20">
        <v>218</v>
      </c>
      <c r="J76" s="20">
        <v>217</v>
      </c>
      <c r="K76" s="20">
        <v>218</v>
      </c>
      <c r="L76" s="20">
        <v>217</v>
      </c>
      <c r="M76" s="20">
        <v>215</v>
      </c>
      <c r="N76" s="20">
        <v>214</v>
      </c>
      <c r="O76" s="20">
        <v>214</v>
      </c>
      <c r="P76" s="20">
        <v>211</v>
      </c>
      <c r="Q76" s="20">
        <v>211</v>
      </c>
      <c r="R76" s="20">
        <v>211</v>
      </c>
      <c r="S76" s="20">
        <v>211</v>
      </c>
      <c r="T76" s="20">
        <v>212</v>
      </c>
      <c r="U76" s="20">
        <v>214</v>
      </c>
      <c r="V76" s="20">
        <v>209</v>
      </c>
      <c r="W76" s="20">
        <v>210</v>
      </c>
      <c r="X76" s="20">
        <v>214</v>
      </c>
      <c r="Y76" s="20">
        <v>215</v>
      </c>
      <c r="Z76" s="20">
        <v>214</v>
      </c>
    </row>
    <row r="77" spans="1:26" ht="19.5" customHeight="1">
      <c r="A77" s="13">
        <v>514</v>
      </c>
      <c r="B77" s="18" t="s">
        <v>110</v>
      </c>
      <c r="C77" s="20">
        <v>201</v>
      </c>
      <c r="D77" s="20">
        <v>201</v>
      </c>
      <c r="E77" s="20">
        <v>199</v>
      </c>
      <c r="F77" s="20">
        <v>197</v>
      </c>
      <c r="G77" s="20">
        <v>197</v>
      </c>
      <c r="H77" s="20">
        <v>197</v>
      </c>
      <c r="I77" s="20">
        <v>198</v>
      </c>
      <c r="J77" s="20">
        <v>195</v>
      </c>
      <c r="K77" s="20">
        <v>196</v>
      </c>
      <c r="L77" s="20">
        <v>196</v>
      </c>
      <c r="M77" s="20">
        <v>196</v>
      </c>
      <c r="N77" s="20">
        <v>198</v>
      </c>
      <c r="O77" s="20">
        <v>198</v>
      </c>
      <c r="P77" s="20">
        <v>200</v>
      </c>
      <c r="Q77" s="20">
        <v>200</v>
      </c>
      <c r="R77" s="20">
        <v>196</v>
      </c>
      <c r="S77" s="20">
        <v>197</v>
      </c>
      <c r="T77" s="20">
        <v>201</v>
      </c>
      <c r="U77" s="20">
        <v>202</v>
      </c>
      <c r="V77" s="20">
        <v>200</v>
      </c>
      <c r="W77" s="20">
        <v>198</v>
      </c>
      <c r="X77" s="20">
        <v>196</v>
      </c>
      <c r="Y77" s="20">
        <v>192</v>
      </c>
      <c r="Z77" s="20">
        <v>192</v>
      </c>
    </row>
    <row r="78" spans="1:26" ht="19.5" customHeight="1">
      <c r="A78" s="13">
        <v>515</v>
      </c>
      <c r="B78" s="18" t="s">
        <v>92</v>
      </c>
      <c r="C78" s="20">
        <v>544</v>
      </c>
      <c r="D78" s="20">
        <v>543</v>
      </c>
      <c r="E78" s="20">
        <v>540</v>
      </c>
      <c r="F78" s="20">
        <v>537</v>
      </c>
      <c r="G78" s="20">
        <v>540</v>
      </c>
      <c r="H78" s="20">
        <v>541</v>
      </c>
      <c r="I78" s="20">
        <v>542</v>
      </c>
      <c r="J78" s="20">
        <v>543</v>
      </c>
      <c r="K78" s="20">
        <v>543</v>
      </c>
      <c r="L78" s="20">
        <v>544</v>
      </c>
      <c r="M78" s="20">
        <v>542</v>
      </c>
      <c r="N78" s="20">
        <v>539</v>
      </c>
      <c r="O78" s="20">
        <v>539</v>
      </c>
      <c r="P78" s="20">
        <v>542</v>
      </c>
      <c r="Q78" s="20">
        <v>540</v>
      </c>
      <c r="R78" s="20">
        <v>541</v>
      </c>
      <c r="S78" s="20">
        <v>538</v>
      </c>
      <c r="T78" s="20">
        <v>537</v>
      </c>
      <c r="U78" s="20">
        <v>533</v>
      </c>
      <c r="V78" s="20">
        <v>533</v>
      </c>
      <c r="W78" s="20">
        <v>533</v>
      </c>
      <c r="X78" s="20">
        <v>533</v>
      </c>
      <c r="Y78" s="20">
        <v>530</v>
      </c>
      <c r="Z78" s="20">
        <v>532</v>
      </c>
    </row>
    <row r="79" spans="1:26" ht="19.5" customHeight="1">
      <c r="A79" s="13">
        <v>516</v>
      </c>
      <c r="B79" s="18" t="s">
        <v>94</v>
      </c>
      <c r="C79" s="20">
        <v>456</v>
      </c>
      <c r="D79" s="20">
        <v>460</v>
      </c>
      <c r="E79" s="20">
        <v>460</v>
      </c>
      <c r="F79" s="20">
        <v>459</v>
      </c>
      <c r="G79" s="20">
        <v>459</v>
      </c>
      <c r="H79" s="20">
        <v>457</v>
      </c>
      <c r="I79" s="20">
        <v>457</v>
      </c>
      <c r="J79" s="20">
        <v>458</v>
      </c>
      <c r="K79" s="20">
        <v>456</v>
      </c>
      <c r="L79" s="20">
        <v>457</v>
      </c>
      <c r="M79" s="20">
        <v>455</v>
      </c>
      <c r="N79" s="20">
        <v>455</v>
      </c>
      <c r="O79" s="20">
        <v>459</v>
      </c>
      <c r="P79" s="20">
        <v>458</v>
      </c>
      <c r="Q79" s="20">
        <v>459</v>
      </c>
      <c r="R79" s="20">
        <v>462</v>
      </c>
      <c r="S79" s="20">
        <v>463</v>
      </c>
      <c r="T79" s="20">
        <v>463</v>
      </c>
      <c r="U79" s="20">
        <v>467</v>
      </c>
      <c r="V79" s="20">
        <v>464</v>
      </c>
      <c r="W79" s="20">
        <v>464</v>
      </c>
      <c r="X79" s="20">
        <v>464</v>
      </c>
      <c r="Y79" s="20">
        <v>464</v>
      </c>
      <c r="Z79" s="20">
        <v>463</v>
      </c>
    </row>
    <row r="80" spans="1:26" ht="19.5" customHeight="1">
      <c r="A80" s="13">
        <v>517</v>
      </c>
      <c r="B80" s="18" t="s">
        <v>106</v>
      </c>
      <c r="C80" s="20">
        <v>4</v>
      </c>
      <c r="D80" s="20">
        <v>4</v>
      </c>
      <c r="E80" s="20">
        <v>4</v>
      </c>
      <c r="F80" s="20">
        <v>4</v>
      </c>
      <c r="G80" s="20">
        <v>4</v>
      </c>
      <c r="H80" s="20">
        <v>4</v>
      </c>
      <c r="I80" s="20">
        <v>4</v>
      </c>
      <c r="J80" s="20">
        <v>4</v>
      </c>
      <c r="K80" s="20">
        <v>4</v>
      </c>
      <c r="L80" s="20">
        <v>4</v>
      </c>
      <c r="M80" s="20">
        <v>4</v>
      </c>
      <c r="N80" s="20">
        <v>4</v>
      </c>
      <c r="O80" s="20">
        <v>4</v>
      </c>
      <c r="P80" s="20">
        <v>4</v>
      </c>
      <c r="Q80" s="20">
        <v>4</v>
      </c>
      <c r="R80" s="20">
        <v>4</v>
      </c>
      <c r="S80" s="20">
        <v>4</v>
      </c>
      <c r="T80" s="20">
        <v>4</v>
      </c>
      <c r="U80" s="20">
        <v>4</v>
      </c>
      <c r="V80" s="20">
        <v>4</v>
      </c>
      <c r="W80" s="20">
        <v>4</v>
      </c>
      <c r="X80" s="20">
        <v>4</v>
      </c>
      <c r="Y80" s="20">
        <v>4</v>
      </c>
      <c r="Z80" s="20">
        <v>4</v>
      </c>
    </row>
    <row r="81" spans="1:26" ht="19.5" customHeight="1">
      <c r="A81" s="13">
        <v>518</v>
      </c>
      <c r="B81" s="18" t="s">
        <v>86</v>
      </c>
      <c r="C81" s="20">
        <v>23</v>
      </c>
      <c r="D81" s="20">
        <v>23</v>
      </c>
      <c r="E81" s="20">
        <v>23</v>
      </c>
      <c r="F81" s="20">
        <v>24</v>
      </c>
      <c r="G81" s="20">
        <v>24</v>
      </c>
      <c r="H81" s="20">
        <v>24</v>
      </c>
      <c r="I81" s="20">
        <v>25</v>
      </c>
      <c r="J81" s="20">
        <v>25</v>
      </c>
      <c r="K81" s="20">
        <v>25</v>
      </c>
      <c r="L81" s="20">
        <v>25</v>
      </c>
      <c r="M81" s="20">
        <v>25</v>
      </c>
      <c r="N81" s="20">
        <v>25</v>
      </c>
      <c r="O81" s="20">
        <v>25</v>
      </c>
      <c r="P81" s="20">
        <v>25</v>
      </c>
      <c r="Q81" s="20">
        <v>25</v>
      </c>
      <c r="R81" s="20">
        <v>25</v>
      </c>
      <c r="S81" s="20">
        <v>25</v>
      </c>
      <c r="T81" s="20">
        <v>24</v>
      </c>
      <c r="U81" s="20">
        <v>24</v>
      </c>
      <c r="V81" s="20">
        <v>24</v>
      </c>
      <c r="W81" s="20">
        <v>25</v>
      </c>
      <c r="X81" s="20">
        <v>25</v>
      </c>
      <c r="Y81" s="20">
        <v>25</v>
      </c>
      <c r="Z81" s="20">
        <v>25</v>
      </c>
    </row>
    <row r="82" spans="1:26" ht="19.5" customHeight="1">
      <c r="A82" s="13">
        <v>519</v>
      </c>
      <c r="B82" s="18" t="s">
        <v>114</v>
      </c>
      <c r="C82" s="20">
        <v>44</v>
      </c>
      <c r="D82" s="20">
        <v>45</v>
      </c>
      <c r="E82" s="20">
        <v>45</v>
      </c>
      <c r="F82" s="20">
        <v>45</v>
      </c>
      <c r="G82" s="20">
        <v>45</v>
      </c>
      <c r="H82" s="20">
        <v>45</v>
      </c>
      <c r="I82" s="20">
        <v>44</v>
      </c>
      <c r="J82" s="20">
        <v>44</v>
      </c>
      <c r="K82" s="20">
        <v>44</v>
      </c>
      <c r="L82" s="20">
        <v>45</v>
      </c>
      <c r="M82" s="20">
        <v>46</v>
      </c>
      <c r="N82" s="20">
        <v>46</v>
      </c>
      <c r="O82" s="20">
        <v>46</v>
      </c>
      <c r="P82" s="20">
        <v>46</v>
      </c>
      <c r="Q82" s="20">
        <v>47</v>
      </c>
      <c r="R82" s="20">
        <v>47</v>
      </c>
      <c r="S82" s="20">
        <v>47</v>
      </c>
      <c r="T82" s="20">
        <v>46</v>
      </c>
      <c r="U82" s="20">
        <v>46</v>
      </c>
      <c r="V82" s="20">
        <v>46</v>
      </c>
      <c r="W82" s="20">
        <v>46</v>
      </c>
      <c r="X82" s="20">
        <v>46</v>
      </c>
      <c r="Y82" s="20">
        <v>47</v>
      </c>
      <c r="Z82" s="20">
        <v>47</v>
      </c>
    </row>
    <row r="83" spans="1:26" ht="19.5" customHeight="1">
      <c r="A83" s="13">
        <v>520</v>
      </c>
      <c r="B83" s="18" t="s">
        <v>108</v>
      </c>
      <c r="C83" s="20">
        <v>27</v>
      </c>
      <c r="D83" s="20">
        <v>27</v>
      </c>
      <c r="E83" s="20">
        <v>27</v>
      </c>
      <c r="F83" s="20">
        <v>27</v>
      </c>
      <c r="G83" s="20">
        <v>27</v>
      </c>
      <c r="H83" s="20">
        <v>27</v>
      </c>
      <c r="I83" s="20">
        <v>27</v>
      </c>
      <c r="J83" s="20">
        <v>27</v>
      </c>
      <c r="K83" s="20">
        <v>29</v>
      </c>
      <c r="L83" s="20">
        <v>28</v>
      </c>
      <c r="M83" s="20">
        <v>28</v>
      </c>
      <c r="N83" s="20">
        <v>28</v>
      </c>
      <c r="O83" s="20">
        <v>28</v>
      </c>
      <c r="P83" s="20">
        <v>27</v>
      </c>
      <c r="Q83" s="20">
        <v>26</v>
      </c>
      <c r="R83" s="20">
        <v>26</v>
      </c>
      <c r="S83" s="20">
        <v>26</v>
      </c>
      <c r="T83" s="20">
        <v>27</v>
      </c>
      <c r="U83" s="20">
        <v>27</v>
      </c>
      <c r="V83" s="20">
        <v>26</v>
      </c>
      <c r="W83" s="20">
        <v>26</v>
      </c>
      <c r="X83" s="20">
        <v>26</v>
      </c>
      <c r="Y83" s="20">
        <v>26</v>
      </c>
      <c r="Z83" s="20">
        <v>27</v>
      </c>
    </row>
    <row r="84" spans="1:26" ht="19.5" customHeight="1">
      <c r="A84" s="13">
        <v>522</v>
      </c>
      <c r="B84" s="18" t="s">
        <v>115</v>
      </c>
      <c r="C84" s="20">
        <v>3</v>
      </c>
      <c r="D84" s="20">
        <v>3</v>
      </c>
      <c r="E84" s="20">
        <v>3</v>
      </c>
      <c r="F84" s="20">
        <v>3</v>
      </c>
      <c r="G84" s="20">
        <v>3</v>
      </c>
      <c r="H84" s="20">
        <v>3</v>
      </c>
      <c r="I84" s="20">
        <v>3</v>
      </c>
      <c r="J84" s="20">
        <v>3</v>
      </c>
      <c r="K84" s="20">
        <v>3</v>
      </c>
      <c r="L84" s="20">
        <v>3</v>
      </c>
      <c r="M84" s="20">
        <v>3</v>
      </c>
      <c r="N84" s="20">
        <v>3</v>
      </c>
      <c r="O84" s="20">
        <v>3</v>
      </c>
      <c r="P84" s="20">
        <v>3</v>
      </c>
      <c r="Q84" s="20">
        <v>3</v>
      </c>
      <c r="R84" s="20">
        <v>3</v>
      </c>
      <c r="S84" s="20">
        <v>3</v>
      </c>
      <c r="T84" s="20">
        <v>3</v>
      </c>
      <c r="U84" s="20">
        <v>3</v>
      </c>
      <c r="V84" s="20">
        <v>3</v>
      </c>
      <c r="W84" s="20">
        <v>3</v>
      </c>
      <c r="X84" s="20">
        <v>3</v>
      </c>
      <c r="Y84" s="20">
        <v>3</v>
      </c>
      <c r="Z84" s="20">
        <v>3</v>
      </c>
    </row>
    <row r="85" spans="1:26" ht="19.5" customHeight="1">
      <c r="A85" s="13">
        <v>523</v>
      </c>
      <c r="B85" s="18" t="s">
        <v>111</v>
      </c>
      <c r="C85" s="20">
        <v>20</v>
      </c>
      <c r="D85" s="20">
        <v>20</v>
      </c>
      <c r="E85" s="20">
        <v>20</v>
      </c>
      <c r="F85" s="20">
        <v>20</v>
      </c>
      <c r="G85" s="20">
        <v>19</v>
      </c>
      <c r="H85" s="20">
        <v>19</v>
      </c>
      <c r="I85" s="20">
        <v>17</v>
      </c>
      <c r="J85" s="20">
        <v>17</v>
      </c>
      <c r="K85" s="20">
        <v>17</v>
      </c>
      <c r="L85" s="20">
        <v>17</v>
      </c>
      <c r="M85" s="20">
        <v>16</v>
      </c>
      <c r="N85" s="20">
        <v>16</v>
      </c>
      <c r="O85" s="20">
        <v>16</v>
      </c>
      <c r="P85" s="20">
        <v>13</v>
      </c>
      <c r="Q85" s="20">
        <v>12</v>
      </c>
      <c r="R85" s="20">
        <v>11</v>
      </c>
      <c r="S85" s="20">
        <v>11</v>
      </c>
      <c r="T85" s="20">
        <v>11</v>
      </c>
      <c r="U85" s="20">
        <v>11</v>
      </c>
      <c r="V85" s="20">
        <v>11</v>
      </c>
      <c r="W85" s="20">
        <v>11</v>
      </c>
      <c r="X85" s="20">
        <v>11</v>
      </c>
      <c r="Y85" s="20">
        <v>11</v>
      </c>
      <c r="Z85" s="20">
        <v>11</v>
      </c>
    </row>
    <row r="86" spans="1:26" ht="19.5" customHeight="1">
      <c r="A86" s="13">
        <v>524</v>
      </c>
      <c r="B86" s="18" t="s">
        <v>101</v>
      </c>
      <c r="C86" s="20">
        <v>51</v>
      </c>
      <c r="D86" s="20">
        <v>53</v>
      </c>
      <c r="E86" s="20">
        <v>52</v>
      </c>
      <c r="F86" s="20">
        <v>53</v>
      </c>
      <c r="G86" s="20">
        <v>54</v>
      </c>
      <c r="H86" s="20">
        <v>54</v>
      </c>
      <c r="I86" s="20">
        <v>55</v>
      </c>
      <c r="J86" s="20">
        <v>54</v>
      </c>
      <c r="K86" s="20">
        <v>54</v>
      </c>
      <c r="L86" s="20">
        <v>56</v>
      </c>
      <c r="M86" s="20">
        <v>55</v>
      </c>
      <c r="N86" s="20">
        <v>55</v>
      </c>
      <c r="O86" s="20">
        <v>55</v>
      </c>
      <c r="P86" s="20">
        <v>55</v>
      </c>
      <c r="Q86" s="20">
        <v>53</v>
      </c>
      <c r="R86" s="20">
        <v>53</v>
      </c>
      <c r="S86" s="20">
        <v>53</v>
      </c>
      <c r="T86" s="20">
        <v>54</v>
      </c>
      <c r="U86" s="20">
        <v>54</v>
      </c>
      <c r="V86" s="20">
        <v>54</v>
      </c>
      <c r="W86" s="20">
        <v>51</v>
      </c>
      <c r="X86" s="20">
        <v>52</v>
      </c>
      <c r="Y86" s="20">
        <v>51</v>
      </c>
      <c r="Z86" s="20">
        <v>50</v>
      </c>
    </row>
    <row r="87" spans="1:26" ht="19.5" customHeight="1">
      <c r="A87" s="13">
        <v>525</v>
      </c>
      <c r="B87" s="18" t="s">
        <v>97</v>
      </c>
      <c r="C87" s="20">
        <v>413</v>
      </c>
      <c r="D87" s="20">
        <v>414</v>
      </c>
      <c r="E87" s="20">
        <v>412</v>
      </c>
      <c r="F87" s="20">
        <v>409</v>
      </c>
      <c r="G87" s="20">
        <v>401</v>
      </c>
      <c r="H87" s="20">
        <v>405</v>
      </c>
      <c r="I87" s="20">
        <v>406</v>
      </c>
      <c r="J87" s="20">
        <v>400</v>
      </c>
      <c r="K87" s="20">
        <v>403</v>
      </c>
      <c r="L87" s="20">
        <v>400</v>
      </c>
      <c r="M87" s="20">
        <v>405</v>
      </c>
      <c r="N87" s="20">
        <v>405</v>
      </c>
      <c r="O87" s="20">
        <v>405</v>
      </c>
      <c r="P87" s="20">
        <v>390</v>
      </c>
      <c r="Q87" s="20">
        <v>385</v>
      </c>
      <c r="R87" s="20">
        <v>384</v>
      </c>
      <c r="S87" s="20">
        <v>383</v>
      </c>
      <c r="T87" s="20">
        <v>383</v>
      </c>
      <c r="U87" s="20">
        <v>381</v>
      </c>
      <c r="V87" s="20">
        <v>383</v>
      </c>
      <c r="W87" s="20">
        <v>385</v>
      </c>
      <c r="X87" s="20">
        <v>384</v>
      </c>
      <c r="Y87" s="20">
        <v>383</v>
      </c>
      <c r="Z87" s="20">
        <v>382</v>
      </c>
    </row>
    <row r="88" spans="1:26" ht="19.5" customHeight="1">
      <c r="A88" s="13">
        <v>526</v>
      </c>
      <c r="B88" s="18" t="s">
        <v>87</v>
      </c>
      <c r="C88" s="20">
        <v>183</v>
      </c>
      <c r="D88" s="20">
        <v>180</v>
      </c>
      <c r="E88" s="20">
        <v>180</v>
      </c>
      <c r="F88" s="20">
        <v>177</v>
      </c>
      <c r="G88" s="20">
        <v>176</v>
      </c>
      <c r="H88" s="20">
        <v>178</v>
      </c>
      <c r="I88" s="20">
        <v>171</v>
      </c>
      <c r="J88" s="20">
        <v>170</v>
      </c>
      <c r="K88" s="20">
        <v>170</v>
      </c>
      <c r="L88" s="20">
        <v>167</v>
      </c>
      <c r="M88" s="20">
        <v>167</v>
      </c>
      <c r="N88" s="20">
        <v>167</v>
      </c>
      <c r="O88" s="20">
        <v>170</v>
      </c>
      <c r="P88" s="20">
        <v>173</v>
      </c>
      <c r="Q88" s="20">
        <v>173</v>
      </c>
      <c r="R88" s="20">
        <v>174</v>
      </c>
      <c r="S88" s="20">
        <v>172</v>
      </c>
      <c r="T88" s="20">
        <v>173</v>
      </c>
      <c r="U88" s="20">
        <v>177</v>
      </c>
      <c r="V88" s="20">
        <v>176</v>
      </c>
      <c r="W88" s="20">
        <v>176</v>
      </c>
      <c r="X88" s="20">
        <v>175</v>
      </c>
      <c r="Y88" s="20">
        <v>174</v>
      </c>
      <c r="Z88" s="20">
        <v>170</v>
      </c>
    </row>
    <row r="89" spans="1:26" ht="19.5" customHeight="1">
      <c r="A89" s="13">
        <v>527</v>
      </c>
      <c r="B89" s="18" t="s">
        <v>95</v>
      </c>
      <c r="C89" s="20">
        <v>10</v>
      </c>
      <c r="D89" s="20">
        <v>10</v>
      </c>
      <c r="E89" s="20">
        <v>10</v>
      </c>
      <c r="F89" s="20">
        <v>10</v>
      </c>
      <c r="G89" s="20">
        <v>10</v>
      </c>
      <c r="H89" s="20">
        <v>10</v>
      </c>
      <c r="I89" s="20">
        <v>10</v>
      </c>
      <c r="J89" s="20">
        <v>10</v>
      </c>
      <c r="K89" s="20">
        <v>10</v>
      </c>
      <c r="L89" s="20">
        <v>10</v>
      </c>
      <c r="M89" s="20">
        <v>10</v>
      </c>
      <c r="N89" s="20">
        <v>9</v>
      </c>
      <c r="O89" s="20">
        <v>7</v>
      </c>
      <c r="P89" s="20">
        <v>7</v>
      </c>
      <c r="Q89" s="20">
        <v>7</v>
      </c>
      <c r="R89" s="20">
        <v>7</v>
      </c>
      <c r="S89" s="20">
        <v>7</v>
      </c>
      <c r="T89" s="20">
        <v>7</v>
      </c>
      <c r="U89" s="20">
        <v>7</v>
      </c>
      <c r="V89" s="20">
        <v>7</v>
      </c>
      <c r="W89" s="20">
        <v>7</v>
      </c>
      <c r="X89" s="20">
        <v>6</v>
      </c>
      <c r="Y89" s="20">
        <v>7</v>
      </c>
      <c r="Z89" s="20">
        <v>8</v>
      </c>
    </row>
    <row r="90" spans="1:26" ht="19.5" customHeight="1">
      <c r="A90" s="13">
        <v>528</v>
      </c>
      <c r="B90" s="18" t="s">
        <v>105</v>
      </c>
      <c r="C90" s="20">
        <v>162</v>
      </c>
      <c r="D90" s="20">
        <v>167</v>
      </c>
      <c r="E90" s="20">
        <v>168</v>
      </c>
      <c r="F90" s="20">
        <v>168</v>
      </c>
      <c r="G90" s="20">
        <v>167</v>
      </c>
      <c r="H90" s="20">
        <v>167</v>
      </c>
      <c r="I90" s="20">
        <v>163</v>
      </c>
      <c r="J90" s="20">
        <v>159</v>
      </c>
      <c r="K90" s="20">
        <v>161</v>
      </c>
      <c r="L90" s="20">
        <v>155</v>
      </c>
      <c r="M90" s="20">
        <v>155</v>
      </c>
      <c r="N90" s="20">
        <v>157</v>
      </c>
      <c r="O90" s="20">
        <v>157</v>
      </c>
      <c r="P90" s="20">
        <v>153</v>
      </c>
      <c r="Q90" s="20">
        <v>152</v>
      </c>
      <c r="R90" s="20">
        <v>153</v>
      </c>
      <c r="S90" s="20">
        <v>153</v>
      </c>
      <c r="T90" s="20">
        <v>152</v>
      </c>
      <c r="U90" s="20">
        <v>149</v>
      </c>
      <c r="V90" s="20">
        <v>148</v>
      </c>
      <c r="W90" s="20">
        <v>148</v>
      </c>
      <c r="X90" s="20">
        <v>150</v>
      </c>
      <c r="Y90" s="20">
        <v>150</v>
      </c>
      <c r="Z90" s="20">
        <v>150</v>
      </c>
    </row>
    <row r="91" spans="1:26" ht="19.5" customHeight="1">
      <c r="A91" s="13">
        <v>529</v>
      </c>
      <c r="B91" s="18" t="s">
        <v>98</v>
      </c>
      <c r="C91" s="20">
        <v>133</v>
      </c>
      <c r="D91" s="20">
        <v>129</v>
      </c>
      <c r="E91" s="20">
        <v>130</v>
      </c>
      <c r="F91" s="20">
        <v>128</v>
      </c>
      <c r="G91" s="20">
        <v>128</v>
      </c>
      <c r="H91" s="20">
        <v>128</v>
      </c>
      <c r="I91" s="20">
        <v>128</v>
      </c>
      <c r="J91" s="20">
        <v>128</v>
      </c>
      <c r="K91" s="20">
        <v>125</v>
      </c>
      <c r="L91" s="20">
        <v>126</v>
      </c>
      <c r="M91" s="20">
        <v>121</v>
      </c>
      <c r="N91" s="20">
        <v>123</v>
      </c>
      <c r="O91" s="20">
        <v>123</v>
      </c>
      <c r="P91" s="20">
        <v>125</v>
      </c>
      <c r="Q91" s="20">
        <v>123</v>
      </c>
      <c r="R91" s="20">
        <v>124</v>
      </c>
      <c r="S91" s="20">
        <v>125</v>
      </c>
      <c r="T91" s="20">
        <v>124</v>
      </c>
      <c r="U91" s="20">
        <v>123</v>
      </c>
      <c r="V91" s="20">
        <v>123</v>
      </c>
      <c r="W91" s="20">
        <v>124</v>
      </c>
      <c r="X91" s="20">
        <v>124</v>
      </c>
      <c r="Y91" s="20">
        <v>123</v>
      </c>
      <c r="Z91" s="20">
        <v>123</v>
      </c>
    </row>
    <row r="92" spans="1:26" ht="19.5" customHeight="1">
      <c r="A92" s="13">
        <v>530</v>
      </c>
      <c r="B92" s="18" t="s">
        <v>107</v>
      </c>
      <c r="C92" s="20">
        <v>267</v>
      </c>
      <c r="D92" s="20">
        <v>265</v>
      </c>
      <c r="E92" s="20">
        <v>265</v>
      </c>
      <c r="F92" s="20">
        <v>267</v>
      </c>
      <c r="G92" s="20">
        <v>267</v>
      </c>
      <c r="H92" s="20">
        <v>265</v>
      </c>
      <c r="I92" s="20">
        <v>263</v>
      </c>
      <c r="J92" s="20">
        <v>262</v>
      </c>
      <c r="K92" s="20">
        <v>262</v>
      </c>
      <c r="L92" s="20">
        <v>261</v>
      </c>
      <c r="M92" s="20">
        <v>264</v>
      </c>
      <c r="N92" s="20">
        <v>262</v>
      </c>
      <c r="O92" s="20">
        <v>261</v>
      </c>
      <c r="P92" s="20">
        <v>261</v>
      </c>
      <c r="Q92" s="20">
        <v>259</v>
      </c>
      <c r="R92" s="20">
        <v>259</v>
      </c>
      <c r="S92" s="20">
        <v>258</v>
      </c>
      <c r="T92" s="20">
        <v>257</v>
      </c>
      <c r="U92" s="20">
        <v>254</v>
      </c>
      <c r="V92" s="20">
        <v>253</v>
      </c>
      <c r="W92" s="20">
        <v>249</v>
      </c>
      <c r="X92" s="20">
        <v>249</v>
      </c>
      <c r="Y92" s="20">
        <v>250</v>
      </c>
      <c r="Z92" s="20">
        <v>249</v>
      </c>
    </row>
    <row r="93" spans="1:26" ht="19.5" customHeight="1">
      <c r="A93" s="13">
        <v>531</v>
      </c>
      <c r="B93" s="18" t="s">
        <v>112</v>
      </c>
      <c r="C93" s="20">
        <v>47</v>
      </c>
      <c r="D93" s="20">
        <v>46</v>
      </c>
      <c r="E93" s="20">
        <v>46</v>
      </c>
      <c r="F93" s="20">
        <v>46</v>
      </c>
      <c r="G93" s="20">
        <v>45</v>
      </c>
      <c r="H93" s="20">
        <v>45</v>
      </c>
      <c r="I93" s="20">
        <v>47</v>
      </c>
      <c r="J93" s="20">
        <v>47</v>
      </c>
      <c r="K93" s="20">
        <v>47</v>
      </c>
      <c r="L93" s="20">
        <v>47</v>
      </c>
      <c r="M93" s="20">
        <v>46</v>
      </c>
      <c r="N93" s="20">
        <v>46</v>
      </c>
      <c r="O93" s="20">
        <v>46</v>
      </c>
      <c r="P93" s="20">
        <v>46</v>
      </c>
      <c r="Q93" s="20">
        <v>46</v>
      </c>
      <c r="R93" s="20">
        <v>46</v>
      </c>
      <c r="S93" s="20">
        <v>46</v>
      </c>
      <c r="T93" s="20">
        <v>46</v>
      </c>
      <c r="U93" s="20">
        <v>46</v>
      </c>
      <c r="V93" s="20">
        <v>46</v>
      </c>
      <c r="W93" s="20">
        <v>46</v>
      </c>
      <c r="X93" s="20">
        <v>47</v>
      </c>
      <c r="Y93" s="20">
        <v>47</v>
      </c>
      <c r="Z93" s="20">
        <v>47</v>
      </c>
    </row>
    <row r="94" spans="1:26" ht="19.5" customHeight="1">
      <c r="A94" s="13">
        <v>533</v>
      </c>
      <c r="B94" s="18" t="s">
        <v>96</v>
      </c>
      <c r="C94" s="20">
        <v>220</v>
      </c>
      <c r="D94" s="20">
        <v>219</v>
      </c>
      <c r="E94" s="20">
        <v>220</v>
      </c>
      <c r="F94" s="20">
        <v>220</v>
      </c>
      <c r="G94" s="20">
        <v>218</v>
      </c>
      <c r="H94" s="20">
        <v>217</v>
      </c>
      <c r="I94" s="20">
        <v>217</v>
      </c>
      <c r="J94" s="20">
        <v>219</v>
      </c>
      <c r="K94" s="20">
        <v>217</v>
      </c>
      <c r="L94" s="20">
        <v>217</v>
      </c>
      <c r="M94" s="20">
        <v>215</v>
      </c>
      <c r="N94" s="20">
        <v>214</v>
      </c>
      <c r="O94" s="20">
        <v>214</v>
      </c>
      <c r="P94" s="20">
        <v>216</v>
      </c>
      <c r="Q94" s="20">
        <v>216</v>
      </c>
      <c r="R94" s="20">
        <v>213</v>
      </c>
      <c r="S94" s="20">
        <v>212</v>
      </c>
      <c r="T94" s="20">
        <v>212</v>
      </c>
      <c r="U94" s="20">
        <v>214</v>
      </c>
      <c r="V94" s="20">
        <v>214</v>
      </c>
      <c r="W94" s="20">
        <v>214</v>
      </c>
      <c r="X94" s="20">
        <v>214</v>
      </c>
      <c r="Y94" s="20">
        <v>214</v>
      </c>
      <c r="Z94" s="20">
        <v>214</v>
      </c>
    </row>
    <row r="95" spans="1:26" ht="19.5" customHeight="1">
      <c r="A95" s="13">
        <v>601</v>
      </c>
      <c r="B95" s="18" t="s">
        <v>85</v>
      </c>
      <c r="C95" s="20">
        <v>7</v>
      </c>
      <c r="D95" s="20">
        <v>7</v>
      </c>
      <c r="E95" s="20">
        <v>7</v>
      </c>
      <c r="F95" s="20">
        <v>7</v>
      </c>
      <c r="G95" s="20">
        <v>7</v>
      </c>
      <c r="H95" s="20">
        <v>7</v>
      </c>
      <c r="I95" s="20">
        <v>7</v>
      </c>
      <c r="J95" s="20">
        <v>7</v>
      </c>
      <c r="K95" s="20">
        <v>7</v>
      </c>
      <c r="L95" s="20">
        <v>7</v>
      </c>
      <c r="M95" s="20">
        <v>7</v>
      </c>
      <c r="N95" s="20">
        <v>7</v>
      </c>
      <c r="O95" s="20">
        <v>7</v>
      </c>
      <c r="P95" s="20">
        <v>7</v>
      </c>
      <c r="Q95" s="20">
        <v>7</v>
      </c>
      <c r="R95" s="20">
        <v>7</v>
      </c>
      <c r="S95" s="20">
        <v>7</v>
      </c>
      <c r="T95" s="20">
        <v>7</v>
      </c>
      <c r="U95" s="20">
        <v>7</v>
      </c>
      <c r="V95" s="20">
        <v>7</v>
      </c>
      <c r="W95" s="20">
        <v>7</v>
      </c>
      <c r="X95" s="20">
        <v>7</v>
      </c>
      <c r="Y95" s="20">
        <v>7</v>
      </c>
      <c r="Z95" s="20">
        <v>7</v>
      </c>
    </row>
    <row r="96" spans="1:26" ht="19.5" customHeight="1">
      <c r="A96" s="13">
        <v>602</v>
      </c>
      <c r="B96" s="18" t="s">
        <v>84</v>
      </c>
      <c r="C96" s="20">
        <v>26</v>
      </c>
      <c r="D96" s="20">
        <v>26</v>
      </c>
      <c r="E96" s="20">
        <v>26</v>
      </c>
      <c r="F96" s="20">
        <v>26</v>
      </c>
      <c r="G96" s="20">
        <v>26</v>
      </c>
      <c r="H96" s="20">
        <v>26</v>
      </c>
      <c r="I96" s="20">
        <v>26</v>
      </c>
      <c r="J96" s="20">
        <v>26</v>
      </c>
      <c r="K96" s="20">
        <v>26</v>
      </c>
      <c r="L96" s="20">
        <v>26</v>
      </c>
      <c r="M96" s="20">
        <v>26</v>
      </c>
      <c r="N96" s="20">
        <v>26</v>
      </c>
      <c r="O96" s="20">
        <v>26</v>
      </c>
      <c r="P96" s="20">
        <v>26</v>
      </c>
      <c r="Q96" s="20">
        <v>26</v>
      </c>
      <c r="R96" s="20">
        <v>26</v>
      </c>
      <c r="S96" s="20">
        <v>26</v>
      </c>
      <c r="T96" s="20">
        <v>26</v>
      </c>
      <c r="U96" s="20">
        <v>26</v>
      </c>
      <c r="V96" s="20">
        <v>26</v>
      </c>
      <c r="W96" s="20">
        <v>26</v>
      </c>
      <c r="X96" s="20">
        <v>26</v>
      </c>
      <c r="Y96" s="20">
        <v>26</v>
      </c>
      <c r="Z96" s="20">
        <v>27</v>
      </c>
    </row>
    <row r="97" spans="1:26" ht="19.5" customHeight="1">
      <c r="A97" s="13">
        <v>603</v>
      </c>
      <c r="B97" s="18" t="s">
        <v>91</v>
      </c>
      <c r="C97" s="20">
        <v>242</v>
      </c>
      <c r="D97" s="20">
        <v>238</v>
      </c>
      <c r="E97" s="20">
        <v>240</v>
      </c>
      <c r="F97" s="20">
        <v>240</v>
      </c>
      <c r="G97" s="20">
        <v>239</v>
      </c>
      <c r="H97" s="20">
        <v>238</v>
      </c>
      <c r="I97" s="20">
        <v>240</v>
      </c>
      <c r="J97" s="20">
        <v>243</v>
      </c>
      <c r="K97" s="20">
        <v>245</v>
      </c>
      <c r="L97" s="20">
        <v>244</v>
      </c>
      <c r="M97" s="20">
        <v>244</v>
      </c>
      <c r="N97" s="20">
        <v>244</v>
      </c>
      <c r="O97" s="20">
        <v>242</v>
      </c>
      <c r="P97" s="20">
        <v>240</v>
      </c>
      <c r="Q97" s="20">
        <v>242</v>
      </c>
      <c r="R97" s="20">
        <v>243</v>
      </c>
      <c r="S97" s="20">
        <v>245</v>
      </c>
      <c r="T97" s="20">
        <v>246</v>
      </c>
      <c r="U97" s="20">
        <v>246</v>
      </c>
      <c r="V97" s="20">
        <v>245</v>
      </c>
      <c r="W97" s="20">
        <v>246</v>
      </c>
      <c r="X97" s="20">
        <v>247</v>
      </c>
      <c r="Y97" s="20">
        <v>248</v>
      </c>
      <c r="Z97" s="20">
        <v>247</v>
      </c>
    </row>
    <row r="98" spans="1:26" ht="19.5" customHeight="1">
      <c r="A98" s="13">
        <v>604</v>
      </c>
      <c r="B98" s="18" t="s">
        <v>88</v>
      </c>
      <c r="C98" s="20">
        <v>29</v>
      </c>
      <c r="D98" s="20">
        <v>29</v>
      </c>
      <c r="E98" s="20">
        <v>29</v>
      </c>
      <c r="F98" s="20">
        <v>29</v>
      </c>
      <c r="G98" s="20">
        <v>28</v>
      </c>
      <c r="H98" s="20">
        <v>28</v>
      </c>
      <c r="I98" s="20">
        <v>28</v>
      </c>
      <c r="J98" s="20">
        <v>28</v>
      </c>
      <c r="K98" s="20">
        <v>28</v>
      </c>
      <c r="L98" s="20">
        <v>28</v>
      </c>
      <c r="M98" s="20">
        <v>28</v>
      </c>
      <c r="N98" s="20">
        <v>28</v>
      </c>
      <c r="O98" s="20">
        <v>28</v>
      </c>
      <c r="P98" s="20">
        <v>28</v>
      </c>
      <c r="Q98" s="20">
        <v>28</v>
      </c>
      <c r="R98" s="20">
        <v>28</v>
      </c>
      <c r="S98" s="20">
        <v>28</v>
      </c>
      <c r="T98" s="20">
        <v>28</v>
      </c>
      <c r="U98" s="20">
        <v>28</v>
      </c>
      <c r="V98" s="20">
        <v>28</v>
      </c>
      <c r="W98" s="20">
        <v>28</v>
      </c>
      <c r="X98" s="20">
        <v>28</v>
      </c>
      <c r="Y98" s="20">
        <v>28</v>
      </c>
      <c r="Z98" s="20">
        <v>28</v>
      </c>
    </row>
    <row r="99" spans="1:26" ht="19.5" customHeight="1">
      <c r="A99" s="13">
        <v>605</v>
      </c>
      <c r="B99" s="18" t="s">
        <v>99</v>
      </c>
      <c r="C99" s="20">
        <v>7</v>
      </c>
      <c r="D99" s="20">
        <v>7</v>
      </c>
      <c r="E99" s="20">
        <v>7</v>
      </c>
      <c r="F99" s="20">
        <v>7</v>
      </c>
      <c r="G99" s="20">
        <v>7</v>
      </c>
      <c r="H99" s="20">
        <v>7</v>
      </c>
      <c r="I99" s="20">
        <v>7</v>
      </c>
      <c r="J99" s="20">
        <v>7</v>
      </c>
      <c r="K99" s="20">
        <v>7</v>
      </c>
      <c r="L99" s="20">
        <v>7</v>
      </c>
      <c r="M99" s="20">
        <v>7</v>
      </c>
      <c r="N99" s="20">
        <v>7</v>
      </c>
      <c r="O99" s="20">
        <v>7</v>
      </c>
      <c r="P99" s="20">
        <v>7</v>
      </c>
      <c r="Q99" s="20">
        <v>7</v>
      </c>
      <c r="R99" s="20">
        <v>7</v>
      </c>
      <c r="S99" s="20">
        <v>7</v>
      </c>
      <c r="T99" s="20">
        <v>7</v>
      </c>
      <c r="U99" s="20">
        <v>7</v>
      </c>
      <c r="V99" s="20">
        <v>7</v>
      </c>
      <c r="W99" s="20">
        <v>7</v>
      </c>
      <c r="X99" s="20">
        <v>7</v>
      </c>
      <c r="Y99" s="20">
        <v>7</v>
      </c>
      <c r="Z99" s="20">
        <v>7</v>
      </c>
    </row>
    <row r="100" spans="1:26" ht="19.5" customHeight="1">
      <c r="A100" s="13">
        <v>606</v>
      </c>
      <c r="B100" s="18" t="s">
        <v>116</v>
      </c>
      <c r="C100" s="20">
        <v>27</v>
      </c>
      <c r="D100" s="20">
        <v>27</v>
      </c>
      <c r="E100" s="20">
        <v>27</v>
      </c>
      <c r="F100" s="20">
        <v>27</v>
      </c>
      <c r="G100" s="20">
        <v>27</v>
      </c>
      <c r="H100" s="20">
        <v>27</v>
      </c>
      <c r="I100" s="20">
        <v>27</v>
      </c>
      <c r="J100" s="20">
        <v>27</v>
      </c>
      <c r="K100" s="20">
        <v>27</v>
      </c>
      <c r="L100" s="20">
        <v>26</v>
      </c>
      <c r="M100" s="20">
        <v>26</v>
      </c>
      <c r="N100" s="20">
        <v>26</v>
      </c>
      <c r="O100" s="20">
        <v>25</v>
      </c>
      <c r="P100" s="20">
        <v>25</v>
      </c>
      <c r="Q100" s="20">
        <v>25</v>
      </c>
      <c r="R100" s="20">
        <v>24</v>
      </c>
      <c r="S100" s="20">
        <v>24</v>
      </c>
      <c r="T100" s="20">
        <v>24</v>
      </c>
      <c r="U100" s="20">
        <v>24</v>
      </c>
      <c r="V100" s="20">
        <v>24</v>
      </c>
      <c r="W100" s="20">
        <v>23</v>
      </c>
      <c r="X100" s="20">
        <v>23</v>
      </c>
      <c r="Y100" s="20">
        <v>23</v>
      </c>
      <c r="Z100" s="20">
        <v>24</v>
      </c>
    </row>
    <row r="101" spans="1:26" ht="19.5" customHeight="1">
      <c r="A101" s="13">
        <v>701</v>
      </c>
      <c r="B101" s="18" t="s">
        <v>126</v>
      </c>
      <c r="C101" s="20">
        <v>160</v>
      </c>
      <c r="D101" s="20">
        <v>160</v>
      </c>
      <c r="E101" s="20">
        <v>159</v>
      </c>
      <c r="F101" s="20">
        <v>158</v>
      </c>
      <c r="G101" s="20">
        <v>158</v>
      </c>
      <c r="H101" s="20">
        <v>157</v>
      </c>
      <c r="I101" s="20">
        <v>157</v>
      </c>
      <c r="J101" s="20">
        <v>157</v>
      </c>
      <c r="K101" s="20">
        <v>155</v>
      </c>
      <c r="L101" s="20">
        <v>155</v>
      </c>
      <c r="M101" s="20">
        <v>155</v>
      </c>
      <c r="N101" s="20">
        <v>152</v>
      </c>
      <c r="O101" s="20">
        <v>152</v>
      </c>
      <c r="P101" s="20">
        <v>153</v>
      </c>
      <c r="Q101" s="20">
        <v>153</v>
      </c>
      <c r="R101" s="20">
        <v>153</v>
      </c>
      <c r="S101" s="20">
        <v>153</v>
      </c>
      <c r="T101" s="20">
        <v>153</v>
      </c>
      <c r="U101" s="20">
        <v>153</v>
      </c>
      <c r="V101" s="20">
        <v>153</v>
      </c>
      <c r="W101" s="20">
        <v>153</v>
      </c>
      <c r="X101" s="20">
        <v>153</v>
      </c>
      <c r="Y101" s="20">
        <v>154</v>
      </c>
      <c r="Z101" s="20">
        <v>155</v>
      </c>
    </row>
    <row r="102" spans="1:26" ht="19.5" customHeight="1">
      <c r="A102" s="13">
        <v>702</v>
      </c>
      <c r="B102" s="18" t="s">
        <v>143</v>
      </c>
      <c r="C102" s="20">
        <v>227</v>
      </c>
      <c r="D102" s="20">
        <v>223</v>
      </c>
      <c r="E102" s="20">
        <v>222</v>
      </c>
      <c r="F102" s="20">
        <v>222</v>
      </c>
      <c r="G102" s="20">
        <v>221</v>
      </c>
      <c r="H102" s="20">
        <v>219</v>
      </c>
      <c r="I102" s="20">
        <v>218</v>
      </c>
      <c r="J102" s="20">
        <v>217</v>
      </c>
      <c r="K102" s="20">
        <v>216</v>
      </c>
      <c r="L102" s="20">
        <v>218</v>
      </c>
      <c r="M102" s="20">
        <v>218</v>
      </c>
      <c r="N102" s="20">
        <v>214</v>
      </c>
      <c r="O102" s="20">
        <v>211</v>
      </c>
      <c r="P102" s="20">
        <v>214</v>
      </c>
      <c r="Q102" s="20">
        <v>217</v>
      </c>
      <c r="R102" s="20">
        <v>218</v>
      </c>
      <c r="S102" s="20">
        <v>218</v>
      </c>
      <c r="T102" s="20">
        <v>218</v>
      </c>
      <c r="U102" s="20">
        <v>218</v>
      </c>
      <c r="V102" s="20">
        <v>217</v>
      </c>
      <c r="W102" s="20">
        <v>217</v>
      </c>
      <c r="X102" s="20">
        <v>218</v>
      </c>
      <c r="Y102" s="20">
        <v>218</v>
      </c>
      <c r="Z102" s="20">
        <v>218</v>
      </c>
    </row>
    <row r="103" spans="1:26" ht="19.5" customHeight="1">
      <c r="A103" s="13">
        <v>703</v>
      </c>
      <c r="B103" s="18" t="s">
        <v>124</v>
      </c>
      <c r="C103" s="20">
        <v>60</v>
      </c>
      <c r="D103" s="20">
        <v>59</v>
      </c>
      <c r="E103" s="20">
        <v>59</v>
      </c>
      <c r="F103" s="20">
        <v>58</v>
      </c>
      <c r="G103" s="20">
        <v>59</v>
      </c>
      <c r="H103" s="20">
        <v>59</v>
      </c>
      <c r="I103" s="20">
        <v>59</v>
      </c>
      <c r="J103" s="20">
        <v>59</v>
      </c>
      <c r="K103" s="20">
        <v>59</v>
      </c>
      <c r="L103" s="20">
        <v>59</v>
      </c>
      <c r="M103" s="20">
        <v>60</v>
      </c>
      <c r="N103" s="20">
        <v>59</v>
      </c>
      <c r="O103" s="20">
        <v>59</v>
      </c>
      <c r="P103" s="20">
        <v>59</v>
      </c>
      <c r="Q103" s="20">
        <v>59</v>
      </c>
      <c r="R103" s="20">
        <v>59</v>
      </c>
      <c r="S103" s="20">
        <v>60</v>
      </c>
      <c r="T103" s="20">
        <v>59</v>
      </c>
      <c r="U103" s="20">
        <v>59</v>
      </c>
      <c r="V103" s="20">
        <v>59</v>
      </c>
      <c r="W103" s="20">
        <v>59</v>
      </c>
      <c r="X103" s="20">
        <v>59</v>
      </c>
      <c r="Y103" s="20">
        <v>59</v>
      </c>
      <c r="Z103" s="20">
        <v>60</v>
      </c>
    </row>
    <row r="104" spans="1:26" ht="19.5" customHeight="1">
      <c r="A104" s="13">
        <v>704</v>
      </c>
      <c r="B104" s="18" t="s">
        <v>125</v>
      </c>
      <c r="C104" s="20">
        <v>8</v>
      </c>
      <c r="D104" s="20">
        <v>8</v>
      </c>
      <c r="E104" s="20">
        <v>8</v>
      </c>
      <c r="F104" s="20">
        <v>8</v>
      </c>
      <c r="G104" s="20">
        <v>8</v>
      </c>
      <c r="H104" s="20">
        <v>8</v>
      </c>
      <c r="I104" s="20">
        <v>8</v>
      </c>
      <c r="J104" s="20">
        <v>8</v>
      </c>
      <c r="K104" s="20">
        <v>8</v>
      </c>
      <c r="L104" s="20">
        <v>8</v>
      </c>
      <c r="M104" s="20">
        <v>8</v>
      </c>
      <c r="N104" s="20">
        <v>8</v>
      </c>
      <c r="O104" s="20">
        <v>7</v>
      </c>
      <c r="P104" s="20">
        <v>7</v>
      </c>
      <c r="Q104" s="20">
        <v>7</v>
      </c>
      <c r="R104" s="20">
        <v>7</v>
      </c>
      <c r="S104" s="20">
        <v>7</v>
      </c>
      <c r="T104" s="20">
        <v>7</v>
      </c>
      <c r="U104" s="20">
        <v>7</v>
      </c>
      <c r="V104" s="20">
        <v>7</v>
      </c>
      <c r="W104" s="20">
        <v>7</v>
      </c>
      <c r="X104" s="20">
        <v>7</v>
      </c>
      <c r="Y104" s="20">
        <v>7</v>
      </c>
      <c r="Z104" s="20">
        <v>7</v>
      </c>
    </row>
    <row r="105" spans="1:26" ht="19.5" customHeight="1">
      <c r="A105" s="13">
        <v>705</v>
      </c>
      <c r="B105" s="18" t="s">
        <v>134</v>
      </c>
      <c r="C105" s="20">
        <v>3</v>
      </c>
      <c r="D105" s="20">
        <v>3</v>
      </c>
      <c r="E105" s="20">
        <v>3</v>
      </c>
      <c r="F105" s="20">
        <v>3</v>
      </c>
      <c r="G105" s="20">
        <v>3</v>
      </c>
      <c r="H105" s="20">
        <v>3</v>
      </c>
      <c r="I105" s="20">
        <v>3</v>
      </c>
      <c r="J105" s="20">
        <v>3</v>
      </c>
      <c r="K105" s="20">
        <v>3</v>
      </c>
      <c r="L105" s="20">
        <v>3</v>
      </c>
      <c r="M105" s="20">
        <v>3</v>
      </c>
      <c r="N105" s="20">
        <v>3</v>
      </c>
      <c r="O105" s="20">
        <v>3</v>
      </c>
      <c r="P105" s="20">
        <v>3</v>
      </c>
      <c r="Q105" s="20">
        <v>3</v>
      </c>
      <c r="R105" s="20">
        <v>3</v>
      </c>
      <c r="S105" s="20">
        <v>3</v>
      </c>
      <c r="T105" s="20">
        <v>3</v>
      </c>
      <c r="U105" s="20">
        <v>3</v>
      </c>
      <c r="V105" s="20">
        <v>3</v>
      </c>
      <c r="W105" s="20">
        <v>3</v>
      </c>
      <c r="X105" s="20">
        <v>3</v>
      </c>
      <c r="Y105" s="20">
        <v>3</v>
      </c>
      <c r="Z105" s="20">
        <v>3</v>
      </c>
    </row>
    <row r="106" spans="1:26" ht="19.5" customHeight="1">
      <c r="A106" s="13">
        <v>706</v>
      </c>
      <c r="B106" s="18" t="s">
        <v>130</v>
      </c>
      <c r="C106" s="20">
        <v>6</v>
      </c>
      <c r="D106" s="20">
        <v>6</v>
      </c>
      <c r="E106" s="20">
        <v>6</v>
      </c>
      <c r="F106" s="20">
        <v>6</v>
      </c>
      <c r="G106" s="20">
        <v>6</v>
      </c>
      <c r="H106" s="20">
        <v>6</v>
      </c>
      <c r="I106" s="20">
        <v>6</v>
      </c>
      <c r="J106" s="20">
        <v>6</v>
      </c>
      <c r="K106" s="20">
        <v>6</v>
      </c>
      <c r="L106" s="20">
        <v>6</v>
      </c>
      <c r="M106" s="20">
        <v>5</v>
      </c>
      <c r="N106" s="20">
        <v>5</v>
      </c>
      <c r="O106" s="20">
        <v>5</v>
      </c>
      <c r="P106" s="20">
        <v>5</v>
      </c>
      <c r="Q106" s="20">
        <v>5</v>
      </c>
      <c r="R106" s="20">
        <v>5</v>
      </c>
      <c r="S106" s="20">
        <v>5</v>
      </c>
      <c r="T106" s="20">
        <v>5</v>
      </c>
      <c r="U106" s="20">
        <v>5</v>
      </c>
      <c r="V106" s="20">
        <v>5</v>
      </c>
      <c r="W106" s="20">
        <v>5</v>
      </c>
      <c r="X106" s="20">
        <v>5</v>
      </c>
      <c r="Y106" s="20">
        <v>5</v>
      </c>
      <c r="Z106" s="20">
        <v>5</v>
      </c>
    </row>
    <row r="107" spans="1:26" ht="19.5" customHeight="1">
      <c r="A107" s="13">
        <v>707</v>
      </c>
      <c r="B107" s="18" t="s">
        <v>131</v>
      </c>
      <c r="C107" s="20">
        <v>1096</v>
      </c>
      <c r="D107" s="20">
        <v>1093</v>
      </c>
      <c r="E107" s="20">
        <v>1084</v>
      </c>
      <c r="F107" s="20">
        <v>1086</v>
      </c>
      <c r="G107" s="20">
        <v>1087</v>
      </c>
      <c r="H107" s="20">
        <v>1075</v>
      </c>
      <c r="I107" s="20">
        <v>1064</v>
      </c>
      <c r="J107" s="20">
        <v>1067</v>
      </c>
      <c r="K107" s="20">
        <v>1067</v>
      </c>
      <c r="L107" s="20">
        <v>1059</v>
      </c>
      <c r="M107" s="20">
        <v>1049</v>
      </c>
      <c r="N107" s="20">
        <v>1045</v>
      </c>
      <c r="O107" s="20">
        <v>1046</v>
      </c>
      <c r="P107" s="20">
        <v>1037</v>
      </c>
      <c r="Q107" s="20">
        <v>1036</v>
      </c>
      <c r="R107" s="20">
        <v>1038</v>
      </c>
      <c r="S107" s="20">
        <v>1034</v>
      </c>
      <c r="T107" s="20">
        <v>1035</v>
      </c>
      <c r="U107" s="20">
        <v>1032</v>
      </c>
      <c r="V107" s="20">
        <v>1031</v>
      </c>
      <c r="W107" s="20">
        <v>1031</v>
      </c>
      <c r="X107" s="20">
        <v>1026</v>
      </c>
      <c r="Y107" s="20">
        <v>1022</v>
      </c>
      <c r="Z107" s="20">
        <v>1015</v>
      </c>
    </row>
    <row r="108" spans="1:26" ht="19.5" customHeight="1">
      <c r="A108" s="13">
        <v>708</v>
      </c>
      <c r="B108" s="18" t="s">
        <v>140</v>
      </c>
      <c r="C108" s="20">
        <v>484</v>
      </c>
      <c r="D108" s="20">
        <v>490</v>
      </c>
      <c r="E108" s="20">
        <v>493</v>
      </c>
      <c r="F108" s="20">
        <v>493</v>
      </c>
      <c r="G108" s="20">
        <v>488</v>
      </c>
      <c r="H108" s="20">
        <v>488</v>
      </c>
      <c r="I108" s="20">
        <v>488</v>
      </c>
      <c r="J108" s="20">
        <v>489</v>
      </c>
      <c r="K108" s="20">
        <v>490</v>
      </c>
      <c r="L108" s="20">
        <v>489</v>
      </c>
      <c r="M108" s="20">
        <v>491</v>
      </c>
      <c r="N108" s="20">
        <v>484</v>
      </c>
      <c r="O108" s="20">
        <v>483</v>
      </c>
      <c r="P108" s="20">
        <v>482</v>
      </c>
      <c r="Q108" s="20">
        <v>481</v>
      </c>
      <c r="R108" s="20">
        <v>485</v>
      </c>
      <c r="S108" s="20">
        <v>478</v>
      </c>
      <c r="T108" s="20">
        <v>483</v>
      </c>
      <c r="U108" s="20">
        <v>484</v>
      </c>
      <c r="V108" s="20">
        <v>485</v>
      </c>
      <c r="W108" s="20">
        <v>486</v>
      </c>
      <c r="X108" s="20">
        <v>482</v>
      </c>
      <c r="Y108" s="20">
        <v>481</v>
      </c>
      <c r="Z108" s="20">
        <v>480</v>
      </c>
    </row>
    <row r="109" spans="1:26" ht="19.5" customHeight="1">
      <c r="A109" s="13">
        <v>709</v>
      </c>
      <c r="B109" s="18" t="s">
        <v>138</v>
      </c>
      <c r="C109" s="20">
        <v>86</v>
      </c>
      <c r="D109" s="20">
        <v>86</v>
      </c>
      <c r="E109" s="20">
        <v>86</v>
      </c>
      <c r="F109" s="20">
        <v>88</v>
      </c>
      <c r="G109" s="20">
        <v>88</v>
      </c>
      <c r="H109" s="20">
        <v>88</v>
      </c>
      <c r="I109" s="20">
        <v>88</v>
      </c>
      <c r="J109" s="20">
        <v>88</v>
      </c>
      <c r="K109" s="20">
        <v>88</v>
      </c>
      <c r="L109" s="20">
        <v>88</v>
      </c>
      <c r="M109" s="20">
        <v>88</v>
      </c>
      <c r="N109" s="20">
        <v>88</v>
      </c>
      <c r="O109" s="20">
        <v>88</v>
      </c>
      <c r="P109" s="20">
        <v>88</v>
      </c>
      <c r="Q109" s="20">
        <v>88</v>
      </c>
      <c r="R109" s="20">
        <v>87</v>
      </c>
      <c r="S109" s="20">
        <v>86</v>
      </c>
      <c r="T109" s="20">
        <v>85</v>
      </c>
      <c r="U109" s="20">
        <v>85</v>
      </c>
      <c r="V109" s="20">
        <v>84</v>
      </c>
      <c r="W109" s="20">
        <v>84</v>
      </c>
      <c r="X109" s="20">
        <v>86</v>
      </c>
      <c r="Y109" s="20">
        <v>85</v>
      </c>
      <c r="Z109" s="20">
        <v>86</v>
      </c>
    </row>
    <row r="110" spans="1:26" ht="19.5" customHeight="1">
      <c r="A110" s="13">
        <v>710</v>
      </c>
      <c r="B110" s="18" t="s">
        <v>120</v>
      </c>
      <c r="C110" s="20">
        <v>397</v>
      </c>
      <c r="D110" s="20">
        <v>394</v>
      </c>
      <c r="E110" s="20">
        <v>392</v>
      </c>
      <c r="F110" s="20">
        <v>392</v>
      </c>
      <c r="G110" s="20">
        <v>393</v>
      </c>
      <c r="H110" s="20">
        <v>395</v>
      </c>
      <c r="I110" s="20">
        <v>394</v>
      </c>
      <c r="J110" s="20">
        <v>394</v>
      </c>
      <c r="K110" s="20">
        <v>393</v>
      </c>
      <c r="L110" s="20">
        <v>393</v>
      </c>
      <c r="M110" s="20">
        <v>395</v>
      </c>
      <c r="N110" s="20">
        <v>396</v>
      </c>
      <c r="O110" s="20">
        <v>393</v>
      </c>
      <c r="P110" s="20">
        <v>390</v>
      </c>
      <c r="Q110" s="20">
        <v>390</v>
      </c>
      <c r="R110" s="20">
        <v>390</v>
      </c>
      <c r="S110" s="20">
        <v>390</v>
      </c>
      <c r="T110" s="20">
        <v>391</v>
      </c>
      <c r="U110" s="20">
        <v>391</v>
      </c>
      <c r="V110" s="20">
        <v>391</v>
      </c>
      <c r="W110" s="20">
        <v>391</v>
      </c>
      <c r="X110" s="20">
        <v>388</v>
      </c>
      <c r="Y110" s="20">
        <v>388</v>
      </c>
      <c r="Z110" s="20">
        <v>391</v>
      </c>
    </row>
    <row r="111" spans="1:26" ht="19.5" customHeight="1">
      <c r="A111" s="13">
        <v>711</v>
      </c>
      <c r="B111" s="18" t="s">
        <v>142</v>
      </c>
      <c r="C111" s="20">
        <v>51</v>
      </c>
      <c r="D111" s="20">
        <v>51</v>
      </c>
      <c r="E111" s="20">
        <v>51</v>
      </c>
      <c r="F111" s="20">
        <v>51</v>
      </c>
      <c r="G111" s="20">
        <v>51</v>
      </c>
      <c r="H111" s="20">
        <v>51</v>
      </c>
      <c r="I111" s="20">
        <v>51</v>
      </c>
      <c r="J111" s="20">
        <v>50</v>
      </c>
      <c r="K111" s="20">
        <v>50</v>
      </c>
      <c r="L111" s="20">
        <v>50</v>
      </c>
      <c r="M111" s="20">
        <v>51</v>
      </c>
      <c r="N111" s="20">
        <v>50</v>
      </c>
      <c r="O111" s="20">
        <v>50</v>
      </c>
      <c r="P111" s="20">
        <v>49</v>
      </c>
      <c r="Q111" s="20">
        <v>49</v>
      </c>
      <c r="R111" s="20">
        <v>50</v>
      </c>
      <c r="S111" s="20">
        <v>51</v>
      </c>
      <c r="T111" s="20">
        <v>50</v>
      </c>
      <c r="U111" s="20">
        <v>50</v>
      </c>
      <c r="V111" s="20">
        <v>50</v>
      </c>
      <c r="W111" s="20">
        <v>49</v>
      </c>
      <c r="X111" s="20">
        <v>49</v>
      </c>
      <c r="Y111" s="20">
        <v>48</v>
      </c>
      <c r="Z111" s="20">
        <v>49</v>
      </c>
    </row>
    <row r="112" spans="1:26" ht="19.5" customHeight="1">
      <c r="A112" s="13">
        <v>712</v>
      </c>
      <c r="B112" s="18" t="s">
        <v>141</v>
      </c>
      <c r="C112" s="20">
        <v>1142</v>
      </c>
      <c r="D112" s="20">
        <v>1138</v>
      </c>
      <c r="E112" s="20">
        <v>1135</v>
      </c>
      <c r="F112" s="20">
        <v>1137</v>
      </c>
      <c r="G112" s="20">
        <v>1137</v>
      </c>
      <c r="H112" s="20">
        <v>1134</v>
      </c>
      <c r="I112" s="20">
        <v>1129</v>
      </c>
      <c r="J112" s="20">
        <v>1123</v>
      </c>
      <c r="K112" s="20">
        <v>1122</v>
      </c>
      <c r="L112" s="20">
        <v>1121</v>
      </c>
      <c r="M112" s="20">
        <v>1121</v>
      </c>
      <c r="N112" s="20">
        <v>1118</v>
      </c>
      <c r="O112" s="20">
        <v>1115</v>
      </c>
      <c r="P112" s="20">
        <v>1113</v>
      </c>
      <c r="Q112" s="20">
        <v>1116</v>
      </c>
      <c r="R112" s="20">
        <v>1110</v>
      </c>
      <c r="S112" s="20">
        <v>1106</v>
      </c>
      <c r="T112" s="20">
        <v>1104</v>
      </c>
      <c r="U112" s="20">
        <v>1103</v>
      </c>
      <c r="V112" s="20">
        <v>1101</v>
      </c>
      <c r="W112" s="20">
        <v>1101</v>
      </c>
      <c r="X112" s="20">
        <v>1094</v>
      </c>
      <c r="Y112" s="20">
        <v>1096</v>
      </c>
      <c r="Z112" s="20">
        <v>1096</v>
      </c>
    </row>
    <row r="113" spans="1:26" ht="19.5" customHeight="1">
      <c r="A113" s="13">
        <v>713</v>
      </c>
      <c r="B113" s="18" t="s">
        <v>118</v>
      </c>
      <c r="C113" s="20">
        <v>23</v>
      </c>
      <c r="D113" s="20">
        <v>23</v>
      </c>
      <c r="E113" s="20">
        <v>23</v>
      </c>
      <c r="F113" s="20">
        <v>23</v>
      </c>
      <c r="G113" s="20">
        <v>23</v>
      </c>
      <c r="H113" s="20">
        <v>23</v>
      </c>
      <c r="I113" s="20">
        <v>23</v>
      </c>
      <c r="J113" s="20">
        <v>23</v>
      </c>
      <c r="K113" s="20">
        <v>22</v>
      </c>
      <c r="L113" s="20">
        <v>22</v>
      </c>
      <c r="M113" s="20">
        <v>22</v>
      </c>
      <c r="N113" s="20">
        <v>24</v>
      </c>
      <c r="O113" s="20">
        <v>24</v>
      </c>
      <c r="P113" s="20">
        <v>24</v>
      </c>
      <c r="Q113" s="20">
        <v>24</v>
      </c>
      <c r="R113" s="20">
        <v>24</v>
      </c>
      <c r="S113" s="20">
        <v>24</v>
      </c>
      <c r="T113" s="20">
        <v>24</v>
      </c>
      <c r="U113" s="20">
        <v>24</v>
      </c>
      <c r="V113" s="20">
        <v>24</v>
      </c>
      <c r="W113" s="20">
        <v>24</v>
      </c>
      <c r="X113" s="20">
        <v>24</v>
      </c>
      <c r="Y113" s="20">
        <v>24</v>
      </c>
      <c r="Z113" s="20">
        <v>24</v>
      </c>
    </row>
    <row r="114" spans="1:26" ht="19.5" customHeight="1">
      <c r="A114" s="13">
        <v>714</v>
      </c>
      <c r="B114" s="18" t="s">
        <v>146</v>
      </c>
      <c r="C114" s="20">
        <v>81</v>
      </c>
      <c r="D114" s="20">
        <v>81</v>
      </c>
      <c r="E114" s="20">
        <v>81</v>
      </c>
      <c r="F114" s="20">
        <v>81</v>
      </c>
      <c r="G114" s="20">
        <v>81</v>
      </c>
      <c r="H114" s="20">
        <v>81</v>
      </c>
      <c r="I114" s="20">
        <v>81</v>
      </c>
      <c r="J114" s="20">
        <v>80</v>
      </c>
      <c r="K114" s="20">
        <v>80</v>
      </c>
      <c r="L114" s="20">
        <v>80</v>
      </c>
      <c r="M114" s="20">
        <v>80</v>
      </c>
      <c r="N114" s="20">
        <v>80</v>
      </c>
      <c r="O114" s="20">
        <v>80</v>
      </c>
      <c r="P114" s="20">
        <v>79</v>
      </c>
      <c r="Q114" s="20">
        <v>80</v>
      </c>
      <c r="R114" s="20">
        <v>80</v>
      </c>
      <c r="S114" s="20">
        <v>81</v>
      </c>
      <c r="T114" s="20">
        <v>81</v>
      </c>
      <c r="U114" s="20">
        <v>81</v>
      </c>
      <c r="V114" s="20">
        <v>81</v>
      </c>
      <c r="W114" s="20">
        <v>81</v>
      </c>
      <c r="X114" s="20">
        <v>80</v>
      </c>
      <c r="Y114" s="20">
        <v>79</v>
      </c>
      <c r="Z114" s="20">
        <v>78</v>
      </c>
    </row>
    <row r="115" spans="1:26" ht="19.5" customHeight="1">
      <c r="A115" s="13">
        <v>715</v>
      </c>
      <c r="B115" s="18" t="s">
        <v>144</v>
      </c>
      <c r="C115" s="20">
        <v>590</v>
      </c>
      <c r="D115" s="20">
        <v>588</v>
      </c>
      <c r="E115" s="20">
        <v>592</v>
      </c>
      <c r="F115" s="20">
        <v>592</v>
      </c>
      <c r="G115" s="20">
        <v>596</v>
      </c>
      <c r="H115" s="20">
        <v>593</v>
      </c>
      <c r="I115" s="20">
        <v>593</v>
      </c>
      <c r="J115" s="20">
        <v>596</v>
      </c>
      <c r="K115" s="20">
        <v>596</v>
      </c>
      <c r="L115" s="20">
        <v>594</v>
      </c>
      <c r="M115" s="20">
        <v>592</v>
      </c>
      <c r="N115" s="20">
        <v>592</v>
      </c>
      <c r="O115" s="20">
        <v>589</v>
      </c>
      <c r="P115" s="20">
        <v>590</v>
      </c>
      <c r="Q115" s="20">
        <v>587</v>
      </c>
      <c r="R115" s="20">
        <v>585</v>
      </c>
      <c r="S115" s="20">
        <v>586</v>
      </c>
      <c r="T115" s="20">
        <v>587</v>
      </c>
      <c r="U115" s="20">
        <v>586</v>
      </c>
      <c r="V115" s="20">
        <v>586</v>
      </c>
      <c r="W115" s="20">
        <v>586</v>
      </c>
      <c r="X115" s="20">
        <v>584</v>
      </c>
      <c r="Y115" s="20">
        <v>588</v>
      </c>
      <c r="Z115" s="20">
        <v>587</v>
      </c>
    </row>
    <row r="116" spans="1:26" ht="19.5" customHeight="1">
      <c r="A116" s="13">
        <v>716</v>
      </c>
      <c r="B116" s="18" t="s">
        <v>127</v>
      </c>
      <c r="C116" s="20">
        <v>80</v>
      </c>
      <c r="D116" s="20">
        <v>80</v>
      </c>
      <c r="E116" s="20">
        <v>80</v>
      </c>
      <c r="F116" s="20">
        <v>80</v>
      </c>
      <c r="G116" s="20">
        <v>81</v>
      </c>
      <c r="H116" s="20">
        <v>81</v>
      </c>
      <c r="I116" s="20">
        <v>81</v>
      </c>
      <c r="J116" s="20">
        <v>81</v>
      </c>
      <c r="K116" s="20">
        <v>80</v>
      </c>
      <c r="L116" s="20">
        <v>81</v>
      </c>
      <c r="M116" s="20">
        <v>81</v>
      </c>
      <c r="N116" s="20">
        <v>80</v>
      </c>
      <c r="O116" s="20">
        <v>80</v>
      </c>
      <c r="P116" s="20">
        <v>81</v>
      </c>
      <c r="Q116" s="20">
        <v>81</v>
      </c>
      <c r="R116" s="20">
        <v>81</v>
      </c>
      <c r="S116" s="20">
        <v>81</v>
      </c>
      <c r="T116" s="20">
        <v>82</v>
      </c>
      <c r="U116" s="20">
        <v>82</v>
      </c>
      <c r="V116" s="20">
        <v>82</v>
      </c>
      <c r="W116" s="20">
        <v>82</v>
      </c>
      <c r="X116" s="20">
        <v>82</v>
      </c>
      <c r="Y116" s="20">
        <v>82</v>
      </c>
      <c r="Z116" s="20">
        <v>83</v>
      </c>
    </row>
    <row r="117" spans="1:26" ht="19.5" customHeight="1">
      <c r="A117" s="14">
        <v>717</v>
      </c>
      <c r="B117" s="18" t="s">
        <v>122</v>
      </c>
      <c r="C117" s="20">
        <v>1743</v>
      </c>
      <c r="D117" s="20">
        <v>1734</v>
      </c>
      <c r="E117" s="20">
        <v>1736</v>
      </c>
      <c r="F117" s="20">
        <v>1736</v>
      </c>
      <c r="G117" s="20">
        <v>1726</v>
      </c>
      <c r="H117" s="20">
        <v>1722</v>
      </c>
      <c r="I117" s="20">
        <v>1717</v>
      </c>
      <c r="J117" s="20">
        <v>1715</v>
      </c>
      <c r="K117" s="20">
        <v>1715</v>
      </c>
      <c r="L117" s="20">
        <v>1721</v>
      </c>
      <c r="M117" s="20">
        <v>1708</v>
      </c>
      <c r="N117" s="20">
        <v>1709</v>
      </c>
      <c r="O117" s="20">
        <v>1694</v>
      </c>
      <c r="P117" s="20">
        <v>1702</v>
      </c>
      <c r="Q117" s="20">
        <v>1705</v>
      </c>
      <c r="R117" s="20">
        <v>1698</v>
      </c>
      <c r="S117" s="20">
        <v>1691</v>
      </c>
      <c r="T117" s="20">
        <v>1695</v>
      </c>
      <c r="U117" s="20">
        <v>1691</v>
      </c>
      <c r="V117" s="20">
        <v>1692</v>
      </c>
      <c r="W117" s="20">
        <v>1694</v>
      </c>
      <c r="X117" s="20">
        <v>1693</v>
      </c>
      <c r="Y117" s="20">
        <v>1697</v>
      </c>
      <c r="Z117" s="20">
        <v>1706</v>
      </c>
    </row>
    <row r="118" spans="1:26" ht="19.5" customHeight="1">
      <c r="A118" s="13">
        <v>801</v>
      </c>
      <c r="B118" s="18" t="s">
        <v>133</v>
      </c>
      <c r="C118" s="20">
        <v>2620</v>
      </c>
      <c r="D118" s="20">
        <v>2661</v>
      </c>
      <c r="E118" s="20">
        <v>2669</v>
      </c>
      <c r="F118" s="20">
        <v>2663</v>
      </c>
      <c r="G118" s="20">
        <v>2650</v>
      </c>
      <c r="H118" s="20">
        <v>2647</v>
      </c>
      <c r="I118" s="20">
        <v>2640</v>
      </c>
      <c r="J118" s="20">
        <v>2638</v>
      </c>
      <c r="K118" s="20">
        <v>2647</v>
      </c>
      <c r="L118" s="20">
        <v>2645</v>
      </c>
      <c r="M118" s="20">
        <v>2639</v>
      </c>
      <c r="N118" s="20">
        <v>2635</v>
      </c>
      <c r="O118" s="20">
        <v>2616</v>
      </c>
      <c r="P118" s="20">
        <v>2626</v>
      </c>
      <c r="Q118" s="20">
        <v>2634</v>
      </c>
      <c r="R118" s="20">
        <v>2638</v>
      </c>
      <c r="S118" s="20">
        <v>2639</v>
      </c>
      <c r="T118" s="20">
        <v>2641</v>
      </c>
      <c r="U118" s="20">
        <v>2624</v>
      </c>
      <c r="V118" s="20">
        <v>2618</v>
      </c>
      <c r="W118" s="20">
        <v>2613</v>
      </c>
      <c r="X118" s="20">
        <v>2606</v>
      </c>
      <c r="Y118" s="20">
        <v>2603</v>
      </c>
      <c r="Z118" s="20">
        <v>2601</v>
      </c>
    </row>
    <row r="119" spans="1:26" ht="19.5" customHeight="1">
      <c r="A119" s="13">
        <v>802</v>
      </c>
      <c r="B119" s="18" t="s">
        <v>152</v>
      </c>
      <c r="C119" s="20">
        <v>256</v>
      </c>
      <c r="D119" s="20">
        <v>256</v>
      </c>
      <c r="E119" s="20">
        <v>256</v>
      </c>
      <c r="F119" s="20">
        <v>254</v>
      </c>
      <c r="G119" s="20">
        <v>253</v>
      </c>
      <c r="H119" s="20">
        <v>255</v>
      </c>
      <c r="I119" s="20">
        <v>255</v>
      </c>
      <c r="J119" s="20">
        <v>254</v>
      </c>
      <c r="K119" s="20">
        <v>254</v>
      </c>
      <c r="L119" s="20">
        <v>256</v>
      </c>
      <c r="M119" s="20">
        <v>257</v>
      </c>
      <c r="N119" s="20">
        <v>257</v>
      </c>
      <c r="O119" s="20">
        <v>260</v>
      </c>
      <c r="P119" s="20">
        <v>261</v>
      </c>
      <c r="Q119" s="20">
        <v>260</v>
      </c>
      <c r="R119" s="20">
        <v>257</v>
      </c>
      <c r="S119" s="20">
        <v>257</v>
      </c>
      <c r="T119" s="20">
        <v>256</v>
      </c>
      <c r="U119" s="20">
        <v>255</v>
      </c>
      <c r="V119" s="20">
        <v>255</v>
      </c>
      <c r="W119" s="20">
        <v>254</v>
      </c>
      <c r="X119" s="20">
        <v>253</v>
      </c>
      <c r="Y119" s="20">
        <v>254</v>
      </c>
      <c r="Z119" s="20">
        <v>252</v>
      </c>
    </row>
    <row r="120" spans="1:26" ht="19.5" customHeight="1">
      <c r="A120" s="13">
        <v>803</v>
      </c>
      <c r="B120" s="18" t="s">
        <v>145</v>
      </c>
      <c r="C120" s="20">
        <v>8</v>
      </c>
      <c r="D120" s="20">
        <v>8</v>
      </c>
      <c r="E120" s="20">
        <v>8</v>
      </c>
      <c r="F120" s="20">
        <v>8</v>
      </c>
      <c r="G120" s="20">
        <v>8</v>
      </c>
      <c r="H120" s="20">
        <v>8</v>
      </c>
      <c r="I120" s="20">
        <v>8</v>
      </c>
      <c r="J120" s="20">
        <v>8</v>
      </c>
      <c r="K120" s="20">
        <v>8</v>
      </c>
      <c r="L120" s="20">
        <v>8</v>
      </c>
      <c r="M120" s="20">
        <v>8</v>
      </c>
      <c r="N120" s="20">
        <v>8</v>
      </c>
      <c r="O120" s="20">
        <v>8</v>
      </c>
      <c r="P120" s="20">
        <v>8</v>
      </c>
      <c r="Q120" s="20">
        <v>8</v>
      </c>
      <c r="R120" s="20">
        <v>8</v>
      </c>
      <c r="S120" s="20">
        <v>8</v>
      </c>
      <c r="T120" s="20">
        <v>8</v>
      </c>
      <c r="U120" s="20">
        <v>8</v>
      </c>
      <c r="V120" s="20">
        <v>8</v>
      </c>
      <c r="W120" s="20">
        <v>8</v>
      </c>
      <c r="X120" s="20">
        <v>8</v>
      </c>
      <c r="Y120" s="20">
        <v>8</v>
      </c>
      <c r="Z120" s="20">
        <v>8</v>
      </c>
    </row>
    <row r="121" spans="1:26" ht="19.5" customHeight="1">
      <c r="A121" s="13">
        <v>804</v>
      </c>
      <c r="B121" s="19" t="s">
        <v>307</v>
      </c>
      <c r="C121" s="20">
        <v>1200</v>
      </c>
      <c r="D121" s="20">
        <v>1201</v>
      </c>
      <c r="E121" s="20">
        <v>1202</v>
      </c>
      <c r="F121" s="20">
        <v>1205</v>
      </c>
      <c r="G121" s="20">
        <v>1212</v>
      </c>
      <c r="H121" s="20">
        <v>1217</v>
      </c>
      <c r="I121" s="20">
        <v>1210</v>
      </c>
      <c r="J121" s="20">
        <v>1205</v>
      </c>
      <c r="K121" s="20">
        <v>1207</v>
      </c>
      <c r="L121" s="20">
        <v>1209</v>
      </c>
      <c r="M121" s="20">
        <v>1212</v>
      </c>
      <c r="N121" s="20">
        <v>1210</v>
      </c>
      <c r="O121" s="20">
        <v>1202</v>
      </c>
      <c r="P121" s="20">
        <v>1209</v>
      </c>
      <c r="Q121" s="20">
        <v>1213</v>
      </c>
      <c r="R121" s="20">
        <v>1208</v>
      </c>
      <c r="S121" s="20">
        <v>1204</v>
      </c>
      <c r="T121" s="20">
        <v>1200</v>
      </c>
      <c r="U121" s="20">
        <v>1200</v>
      </c>
      <c r="V121" s="20">
        <v>1197</v>
      </c>
      <c r="W121" s="20">
        <v>1200</v>
      </c>
      <c r="X121" s="20">
        <v>1192</v>
      </c>
      <c r="Y121" s="20">
        <v>1190</v>
      </c>
      <c r="Z121" s="20">
        <v>1186</v>
      </c>
    </row>
    <row r="122" spans="1:26" ht="19.5" customHeight="1">
      <c r="A122" s="13">
        <v>806</v>
      </c>
      <c r="B122" s="18" t="s">
        <v>129</v>
      </c>
      <c r="C122" s="20">
        <v>73</v>
      </c>
      <c r="D122" s="20">
        <v>73</v>
      </c>
      <c r="E122" s="20">
        <v>74</v>
      </c>
      <c r="F122" s="20">
        <v>74</v>
      </c>
      <c r="G122" s="20">
        <v>72</v>
      </c>
      <c r="H122" s="20">
        <v>72</v>
      </c>
      <c r="I122" s="20">
        <v>71</v>
      </c>
      <c r="J122" s="20">
        <v>72</v>
      </c>
      <c r="K122" s="20">
        <v>71</v>
      </c>
      <c r="L122" s="20">
        <v>71</v>
      </c>
      <c r="M122" s="20">
        <v>71</v>
      </c>
      <c r="N122" s="20">
        <v>69</v>
      </c>
      <c r="O122" s="20">
        <v>69</v>
      </c>
      <c r="P122" s="20">
        <v>69</v>
      </c>
      <c r="Q122" s="20">
        <v>69</v>
      </c>
      <c r="R122" s="20">
        <v>69</v>
      </c>
      <c r="S122" s="20">
        <v>68</v>
      </c>
      <c r="T122" s="20">
        <v>67</v>
      </c>
      <c r="U122" s="20">
        <v>67</v>
      </c>
      <c r="V122" s="20">
        <v>67</v>
      </c>
      <c r="W122" s="20">
        <v>67</v>
      </c>
      <c r="X122" s="20">
        <v>67</v>
      </c>
      <c r="Y122" s="20">
        <v>66</v>
      </c>
      <c r="Z122" s="20">
        <v>67</v>
      </c>
    </row>
    <row r="123" spans="1:26" ht="19.5" customHeight="1">
      <c r="A123" s="13">
        <v>811</v>
      </c>
      <c r="B123" s="18" t="s">
        <v>260</v>
      </c>
      <c r="C123" s="20">
        <v>1</v>
      </c>
      <c r="D123" s="20">
        <v>1</v>
      </c>
      <c r="E123" s="20">
        <v>1</v>
      </c>
      <c r="F123" s="20">
        <v>1</v>
      </c>
      <c r="G123" s="20">
        <v>1</v>
      </c>
      <c r="H123" s="20">
        <v>1</v>
      </c>
      <c r="I123" s="20">
        <v>1</v>
      </c>
      <c r="J123" s="20">
        <v>1</v>
      </c>
      <c r="K123" s="20">
        <v>1</v>
      </c>
      <c r="L123" s="20">
        <v>1</v>
      </c>
      <c r="M123" s="20">
        <v>1</v>
      </c>
      <c r="N123" s="20">
        <v>1</v>
      </c>
      <c r="O123" s="20">
        <v>1</v>
      </c>
      <c r="P123" s="20">
        <v>1</v>
      </c>
      <c r="Q123" s="20">
        <v>1</v>
      </c>
      <c r="R123" s="20">
        <v>1</v>
      </c>
      <c r="S123" s="20">
        <v>1</v>
      </c>
      <c r="T123" s="20">
        <v>1</v>
      </c>
      <c r="U123" s="20">
        <v>1</v>
      </c>
      <c r="V123" s="20">
        <v>1</v>
      </c>
      <c r="W123" s="20">
        <v>1</v>
      </c>
      <c r="X123" s="20">
        <v>1</v>
      </c>
      <c r="Y123" s="20">
        <v>1</v>
      </c>
      <c r="Z123" s="20">
        <v>1</v>
      </c>
    </row>
    <row r="124" spans="1:26" ht="19.5" customHeight="1">
      <c r="A124" s="13">
        <v>812</v>
      </c>
      <c r="B124" s="18" t="s">
        <v>147</v>
      </c>
      <c r="C124" s="20">
        <v>755</v>
      </c>
      <c r="D124" s="20">
        <v>762</v>
      </c>
      <c r="E124" s="20">
        <v>758</v>
      </c>
      <c r="F124" s="20">
        <v>755</v>
      </c>
      <c r="G124" s="20">
        <v>751</v>
      </c>
      <c r="H124" s="20">
        <v>745</v>
      </c>
      <c r="I124" s="20">
        <v>747</v>
      </c>
      <c r="J124" s="20">
        <v>746</v>
      </c>
      <c r="K124" s="20">
        <v>749</v>
      </c>
      <c r="L124" s="20">
        <v>744</v>
      </c>
      <c r="M124" s="20">
        <v>746</v>
      </c>
      <c r="N124" s="20">
        <v>744</v>
      </c>
      <c r="O124" s="20">
        <v>731</v>
      </c>
      <c r="P124" s="20">
        <v>753</v>
      </c>
      <c r="Q124" s="20">
        <v>753</v>
      </c>
      <c r="R124" s="20">
        <v>750</v>
      </c>
      <c r="S124" s="20">
        <v>749</v>
      </c>
      <c r="T124" s="20">
        <v>752</v>
      </c>
      <c r="U124" s="20">
        <v>750</v>
      </c>
      <c r="V124" s="20">
        <v>755</v>
      </c>
      <c r="W124" s="20">
        <v>753</v>
      </c>
      <c r="X124" s="20">
        <v>754</v>
      </c>
      <c r="Y124" s="20">
        <v>752</v>
      </c>
      <c r="Z124" s="20">
        <v>748</v>
      </c>
    </row>
    <row r="125" spans="1:26" ht="19.5" customHeight="1">
      <c r="A125" s="13">
        <v>813</v>
      </c>
      <c r="B125" s="18" t="s">
        <v>135</v>
      </c>
      <c r="C125" s="20">
        <v>740</v>
      </c>
      <c r="D125" s="20">
        <v>769</v>
      </c>
      <c r="E125" s="20">
        <v>774</v>
      </c>
      <c r="F125" s="20">
        <v>771</v>
      </c>
      <c r="G125" s="20">
        <v>771</v>
      </c>
      <c r="H125" s="20">
        <v>777</v>
      </c>
      <c r="I125" s="20">
        <v>777</v>
      </c>
      <c r="J125" s="20">
        <v>779</v>
      </c>
      <c r="K125" s="20">
        <v>776</v>
      </c>
      <c r="L125" s="20">
        <v>776</v>
      </c>
      <c r="M125" s="20">
        <v>778</v>
      </c>
      <c r="N125" s="20">
        <v>780</v>
      </c>
      <c r="O125" s="20">
        <v>771</v>
      </c>
      <c r="P125" s="20">
        <v>778</v>
      </c>
      <c r="Q125" s="20">
        <v>778</v>
      </c>
      <c r="R125" s="20">
        <v>777</v>
      </c>
      <c r="S125" s="20">
        <v>779</v>
      </c>
      <c r="T125" s="20">
        <v>780</v>
      </c>
      <c r="U125" s="20">
        <v>784</v>
      </c>
      <c r="V125" s="20">
        <v>786</v>
      </c>
      <c r="W125" s="20">
        <v>785</v>
      </c>
      <c r="X125" s="20">
        <v>780</v>
      </c>
      <c r="Y125" s="20">
        <v>783</v>
      </c>
      <c r="Z125" s="20">
        <v>784</v>
      </c>
    </row>
    <row r="126" spans="1:26" ht="19.5" customHeight="1">
      <c r="A126" s="13">
        <v>815</v>
      </c>
      <c r="B126" s="18" t="s">
        <v>128</v>
      </c>
      <c r="C126" s="20">
        <v>124</v>
      </c>
      <c r="D126" s="20">
        <v>109</v>
      </c>
      <c r="E126" s="20">
        <v>108</v>
      </c>
      <c r="F126" s="20">
        <v>108</v>
      </c>
      <c r="G126" s="20">
        <v>109</v>
      </c>
      <c r="H126" s="20">
        <v>110</v>
      </c>
      <c r="I126" s="20">
        <v>108</v>
      </c>
      <c r="J126" s="20">
        <v>108</v>
      </c>
      <c r="K126" s="20">
        <v>108</v>
      </c>
      <c r="L126" s="20">
        <v>109</v>
      </c>
      <c r="M126" s="20">
        <v>109</v>
      </c>
      <c r="N126" s="20">
        <v>108</v>
      </c>
      <c r="O126" s="20">
        <v>111</v>
      </c>
      <c r="P126" s="20">
        <v>110</v>
      </c>
      <c r="Q126" s="20">
        <v>108</v>
      </c>
      <c r="R126" s="20">
        <v>109</v>
      </c>
      <c r="S126" s="20">
        <v>109</v>
      </c>
      <c r="T126" s="20">
        <v>109</v>
      </c>
      <c r="U126" s="20">
        <v>109</v>
      </c>
      <c r="V126" s="20">
        <v>108</v>
      </c>
      <c r="W126" s="20">
        <v>108</v>
      </c>
      <c r="X126" s="20">
        <v>110</v>
      </c>
      <c r="Y126" s="20">
        <v>110</v>
      </c>
      <c r="Z126" s="20">
        <v>109</v>
      </c>
    </row>
    <row r="127" spans="1:26" ht="19.5" customHeight="1">
      <c r="A127" s="13">
        <v>816</v>
      </c>
      <c r="B127" s="18" t="s">
        <v>119</v>
      </c>
      <c r="C127" s="20">
        <v>11</v>
      </c>
      <c r="D127" s="20">
        <v>11</v>
      </c>
      <c r="E127" s="20">
        <v>11</v>
      </c>
      <c r="F127" s="20">
        <v>11</v>
      </c>
      <c r="G127" s="20">
        <v>11</v>
      </c>
      <c r="H127" s="20">
        <v>11</v>
      </c>
      <c r="I127" s="20">
        <v>11</v>
      </c>
      <c r="J127" s="20">
        <v>11</v>
      </c>
      <c r="K127" s="20">
        <v>11</v>
      </c>
      <c r="L127" s="20">
        <v>11</v>
      </c>
      <c r="M127" s="20">
        <v>11</v>
      </c>
      <c r="N127" s="20">
        <v>11</v>
      </c>
      <c r="O127" s="20">
        <v>11</v>
      </c>
      <c r="P127" s="20">
        <v>11</v>
      </c>
      <c r="Q127" s="20">
        <v>11</v>
      </c>
      <c r="R127" s="20">
        <v>11</v>
      </c>
      <c r="S127" s="20">
        <v>11</v>
      </c>
      <c r="T127" s="20">
        <v>11</v>
      </c>
      <c r="U127" s="20">
        <v>11</v>
      </c>
      <c r="V127" s="20">
        <v>11</v>
      </c>
      <c r="W127" s="20">
        <v>11</v>
      </c>
      <c r="X127" s="20">
        <v>11</v>
      </c>
      <c r="Y127" s="20">
        <v>11</v>
      </c>
      <c r="Z127" s="20">
        <v>11</v>
      </c>
    </row>
    <row r="128" spans="1:26" ht="19.5" customHeight="1">
      <c r="A128" s="13">
        <v>817</v>
      </c>
      <c r="B128" s="18" t="s">
        <v>148</v>
      </c>
      <c r="C128" s="20">
        <v>15</v>
      </c>
      <c r="D128" s="20">
        <v>15</v>
      </c>
      <c r="E128" s="20">
        <v>15</v>
      </c>
      <c r="F128" s="20">
        <v>15</v>
      </c>
      <c r="G128" s="20">
        <v>15</v>
      </c>
      <c r="H128" s="20">
        <v>15</v>
      </c>
      <c r="I128" s="20">
        <v>15</v>
      </c>
      <c r="J128" s="20">
        <v>15</v>
      </c>
      <c r="K128" s="20">
        <v>15</v>
      </c>
      <c r="L128" s="20">
        <v>15</v>
      </c>
      <c r="M128" s="20">
        <v>15</v>
      </c>
      <c r="N128" s="20">
        <v>16</v>
      </c>
      <c r="O128" s="20">
        <v>16</v>
      </c>
      <c r="P128" s="20">
        <v>16</v>
      </c>
      <c r="Q128" s="20">
        <v>16</v>
      </c>
      <c r="R128" s="20">
        <v>16</v>
      </c>
      <c r="S128" s="20">
        <v>16</v>
      </c>
      <c r="T128" s="20">
        <v>16</v>
      </c>
      <c r="U128" s="20">
        <v>16</v>
      </c>
      <c r="V128" s="20">
        <v>16</v>
      </c>
      <c r="W128" s="20">
        <v>16</v>
      </c>
      <c r="X128" s="20">
        <v>16</v>
      </c>
      <c r="Y128" s="20">
        <v>16</v>
      </c>
      <c r="Z128" s="20">
        <v>16</v>
      </c>
    </row>
    <row r="129" spans="1:26" ht="19.5" customHeight="1">
      <c r="A129" s="13">
        <v>901</v>
      </c>
      <c r="B129" s="18" t="s">
        <v>117</v>
      </c>
      <c r="C129" s="20">
        <v>28</v>
      </c>
      <c r="D129" s="20">
        <v>28</v>
      </c>
      <c r="E129" s="20">
        <v>28</v>
      </c>
      <c r="F129" s="20">
        <v>29</v>
      </c>
      <c r="G129" s="20">
        <v>29</v>
      </c>
      <c r="H129" s="20">
        <v>28</v>
      </c>
      <c r="I129" s="20">
        <v>28</v>
      </c>
      <c r="J129" s="20">
        <v>28</v>
      </c>
      <c r="K129" s="20">
        <v>28</v>
      </c>
      <c r="L129" s="20">
        <v>28</v>
      </c>
      <c r="M129" s="20">
        <v>28</v>
      </c>
      <c r="N129" s="20">
        <v>28</v>
      </c>
      <c r="O129" s="20">
        <v>27</v>
      </c>
      <c r="P129" s="20">
        <v>27</v>
      </c>
      <c r="Q129" s="20">
        <v>27</v>
      </c>
      <c r="R129" s="20">
        <v>27</v>
      </c>
      <c r="S129" s="20">
        <v>27</v>
      </c>
      <c r="T129" s="20">
        <v>27</v>
      </c>
      <c r="U129" s="20">
        <v>27</v>
      </c>
      <c r="V129" s="20">
        <v>27</v>
      </c>
      <c r="W129" s="20">
        <v>27</v>
      </c>
      <c r="X129" s="20">
        <v>28</v>
      </c>
      <c r="Y129" s="20">
        <v>28</v>
      </c>
      <c r="Z129" s="20">
        <v>28</v>
      </c>
    </row>
    <row r="130" spans="1:26" ht="19.5" customHeight="1">
      <c r="A130" s="13">
        <v>902</v>
      </c>
      <c r="B130" s="18" t="s">
        <v>149</v>
      </c>
      <c r="C130" s="20">
        <v>53</v>
      </c>
      <c r="D130" s="20">
        <v>51</v>
      </c>
      <c r="E130" s="20">
        <v>51</v>
      </c>
      <c r="F130" s="20">
        <v>51</v>
      </c>
      <c r="G130" s="20">
        <v>51</v>
      </c>
      <c r="H130" s="20">
        <v>51</v>
      </c>
      <c r="I130" s="20">
        <v>51</v>
      </c>
      <c r="J130" s="20">
        <v>51</v>
      </c>
      <c r="K130" s="20">
        <v>51</v>
      </c>
      <c r="L130" s="20">
        <v>51</v>
      </c>
      <c r="M130" s="20">
        <v>51</v>
      </c>
      <c r="N130" s="20">
        <v>51</v>
      </c>
      <c r="O130" s="20">
        <v>51</v>
      </c>
      <c r="P130" s="20">
        <v>51</v>
      </c>
      <c r="Q130" s="20">
        <v>51</v>
      </c>
      <c r="R130" s="20">
        <v>50</v>
      </c>
      <c r="S130" s="20">
        <v>49</v>
      </c>
      <c r="T130" s="20">
        <v>48</v>
      </c>
      <c r="U130" s="20">
        <v>48</v>
      </c>
      <c r="V130" s="20">
        <v>48</v>
      </c>
      <c r="W130" s="20">
        <v>48</v>
      </c>
      <c r="X130" s="20">
        <v>48</v>
      </c>
      <c r="Y130" s="20">
        <v>47</v>
      </c>
      <c r="Z130" s="20">
        <v>47</v>
      </c>
    </row>
    <row r="131" spans="1:26" ht="19.5" customHeight="1">
      <c r="A131" s="13">
        <v>903</v>
      </c>
      <c r="B131" s="18" t="s">
        <v>139</v>
      </c>
      <c r="C131" s="20">
        <v>11</v>
      </c>
      <c r="D131" s="20">
        <v>11</v>
      </c>
      <c r="E131" s="20">
        <v>11</v>
      </c>
      <c r="F131" s="20">
        <v>11</v>
      </c>
      <c r="G131" s="20">
        <v>11</v>
      </c>
      <c r="H131" s="20">
        <v>11</v>
      </c>
      <c r="I131" s="20">
        <v>11</v>
      </c>
      <c r="J131" s="20">
        <v>11</v>
      </c>
      <c r="K131" s="20">
        <v>11</v>
      </c>
      <c r="L131" s="20">
        <v>11</v>
      </c>
      <c r="M131" s="20">
        <v>11</v>
      </c>
      <c r="N131" s="20">
        <v>11</v>
      </c>
      <c r="O131" s="20">
        <v>11</v>
      </c>
      <c r="P131" s="20">
        <v>11</v>
      </c>
      <c r="Q131" s="20">
        <v>11</v>
      </c>
      <c r="R131" s="20">
        <v>11</v>
      </c>
      <c r="S131" s="20">
        <v>11</v>
      </c>
      <c r="T131" s="20">
        <v>11</v>
      </c>
      <c r="U131" s="20">
        <v>11</v>
      </c>
      <c r="V131" s="20">
        <v>11</v>
      </c>
      <c r="W131" s="20">
        <v>11</v>
      </c>
      <c r="X131" s="20">
        <v>11</v>
      </c>
      <c r="Y131" s="20">
        <v>11</v>
      </c>
      <c r="Z131" s="20">
        <v>11</v>
      </c>
    </row>
    <row r="132" spans="1:26" ht="19.5" customHeight="1">
      <c r="A132" s="13">
        <v>904</v>
      </c>
      <c r="B132" s="18" t="s">
        <v>151</v>
      </c>
      <c r="C132" s="20">
        <v>86</v>
      </c>
      <c r="D132" s="20">
        <v>86</v>
      </c>
      <c r="E132" s="20">
        <v>86</v>
      </c>
      <c r="F132" s="20">
        <v>86</v>
      </c>
      <c r="G132" s="20">
        <v>88</v>
      </c>
      <c r="H132" s="20">
        <v>89</v>
      </c>
      <c r="I132" s="20">
        <v>90</v>
      </c>
      <c r="J132" s="20">
        <v>90</v>
      </c>
      <c r="K132" s="20">
        <v>91</v>
      </c>
      <c r="L132" s="20">
        <v>91</v>
      </c>
      <c r="M132" s="20">
        <v>92</v>
      </c>
      <c r="N132" s="20">
        <v>93</v>
      </c>
      <c r="O132" s="20">
        <v>93</v>
      </c>
      <c r="P132" s="20">
        <v>93</v>
      </c>
      <c r="Q132" s="20">
        <v>93</v>
      </c>
      <c r="R132" s="20">
        <v>93</v>
      </c>
      <c r="S132" s="20">
        <v>93</v>
      </c>
      <c r="T132" s="20">
        <v>93</v>
      </c>
      <c r="U132" s="20">
        <v>93</v>
      </c>
      <c r="V132" s="20">
        <v>92</v>
      </c>
      <c r="W132" s="20">
        <v>92</v>
      </c>
      <c r="X132" s="20">
        <v>92</v>
      </c>
      <c r="Y132" s="20">
        <v>93</v>
      </c>
      <c r="Z132" s="20">
        <v>93</v>
      </c>
    </row>
    <row r="133" spans="1:26" ht="19.5" customHeight="1">
      <c r="A133" s="13">
        <v>905</v>
      </c>
      <c r="B133" s="18" t="s">
        <v>123</v>
      </c>
      <c r="C133" s="20">
        <v>769</v>
      </c>
      <c r="D133" s="20">
        <v>799</v>
      </c>
      <c r="E133" s="20">
        <v>806</v>
      </c>
      <c r="F133" s="20">
        <v>808</v>
      </c>
      <c r="G133" s="20">
        <v>812</v>
      </c>
      <c r="H133" s="20">
        <v>809</v>
      </c>
      <c r="I133" s="20">
        <v>818</v>
      </c>
      <c r="J133" s="20">
        <v>812</v>
      </c>
      <c r="K133" s="20">
        <v>818</v>
      </c>
      <c r="L133" s="20">
        <v>797</v>
      </c>
      <c r="M133" s="20">
        <v>860</v>
      </c>
      <c r="N133" s="20">
        <v>868</v>
      </c>
      <c r="O133" s="20">
        <v>780</v>
      </c>
      <c r="P133" s="20">
        <v>833</v>
      </c>
      <c r="Q133" s="20">
        <v>835</v>
      </c>
      <c r="R133" s="20">
        <v>841</v>
      </c>
      <c r="S133" s="20">
        <v>843</v>
      </c>
      <c r="T133" s="20">
        <v>843</v>
      </c>
      <c r="U133" s="20">
        <v>876</v>
      </c>
      <c r="V133" s="20">
        <v>878</v>
      </c>
      <c r="W133" s="20">
        <v>879</v>
      </c>
      <c r="X133" s="20">
        <v>904</v>
      </c>
      <c r="Y133" s="20">
        <v>891</v>
      </c>
      <c r="Z133" s="20">
        <v>896</v>
      </c>
    </row>
    <row r="134" spans="1:26" ht="19.5" customHeight="1">
      <c r="A134" s="13">
        <v>906</v>
      </c>
      <c r="B134" s="18" t="s">
        <v>136</v>
      </c>
      <c r="C134" s="20">
        <v>13</v>
      </c>
      <c r="D134" s="20">
        <v>13</v>
      </c>
      <c r="E134" s="20">
        <v>13</v>
      </c>
      <c r="F134" s="20">
        <v>13</v>
      </c>
      <c r="G134" s="20">
        <v>13</v>
      </c>
      <c r="H134" s="20">
        <v>13</v>
      </c>
      <c r="I134" s="20">
        <v>13</v>
      </c>
      <c r="J134" s="20">
        <v>13</v>
      </c>
      <c r="K134" s="20">
        <v>13</v>
      </c>
      <c r="L134" s="20">
        <v>13</v>
      </c>
      <c r="M134" s="20">
        <v>13</v>
      </c>
      <c r="N134" s="20">
        <v>13</v>
      </c>
      <c r="O134" s="20">
        <v>13</v>
      </c>
      <c r="P134" s="20">
        <v>14</v>
      </c>
      <c r="Q134" s="20">
        <v>13</v>
      </c>
      <c r="R134" s="20">
        <v>13</v>
      </c>
      <c r="S134" s="20">
        <v>13</v>
      </c>
      <c r="T134" s="20">
        <v>13</v>
      </c>
      <c r="U134" s="20">
        <v>13</v>
      </c>
      <c r="V134" s="20">
        <v>13</v>
      </c>
      <c r="W134" s="20">
        <v>14</v>
      </c>
      <c r="X134" s="20">
        <v>14</v>
      </c>
      <c r="Y134" s="20">
        <v>14</v>
      </c>
      <c r="Z134" s="20">
        <v>14</v>
      </c>
    </row>
    <row r="135" spans="1:26" ht="19.5" customHeight="1">
      <c r="A135" s="13">
        <v>1002</v>
      </c>
      <c r="B135" s="18" t="s">
        <v>137</v>
      </c>
      <c r="C135" s="20">
        <v>153</v>
      </c>
      <c r="D135" s="20">
        <v>151</v>
      </c>
      <c r="E135" s="20">
        <v>150</v>
      </c>
      <c r="F135" s="20">
        <v>150</v>
      </c>
      <c r="G135" s="20">
        <v>150</v>
      </c>
      <c r="H135" s="20">
        <v>151</v>
      </c>
      <c r="I135" s="20">
        <v>151</v>
      </c>
      <c r="J135" s="20">
        <v>152</v>
      </c>
      <c r="K135" s="20">
        <v>153</v>
      </c>
      <c r="L135" s="20">
        <v>154</v>
      </c>
      <c r="M135" s="20">
        <v>154</v>
      </c>
      <c r="N135" s="20">
        <v>154</v>
      </c>
      <c r="O135" s="20">
        <v>153</v>
      </c>
      <c r="P135" s="20">
        <v>154</v>
      </c>
      <c r="Q135" s="20">
        <v>154</v>
      </c>
      <c r="R135" s="20">
        <v>153</v>
      </c>
      <c r="S135" s="20">
        <v>153</v>
      </c>
      <c r="T135" s="20">
        <v>154</v>
      </c>
      <c r="U135" s="20">
        <v>153</v>
      </c>
      <c r="V135" s="20">
        <v>153</v>
      </c>
      <c r="W135" s="20">
        <v>154</v>
      </c>
      <c r="X135" s="20">
        <v>155</v>
      </c>
      <c r="Y135" s="20">
        <v>154</v>
      </c>
      <c r="Z135" s="20">
        <v>154</v>
      </c>
    </row>
    <row r="136" spans="1:26" ht="19.5" customHeight="1">
      <c r="A136" s="13">
        <v>1003</v>
      </c>
      <c r="B136" s="18" t="s">
        <v>150</v>
      </c>
      <c r="C136" s="20">
        <v>222</v>
      </c>
      <c r="D136" s="20">
        <v>220</v>
      </c>
      <c r="E136" s="20">
        <v>221</v>
      </c>
      <c r="F136" s="20">
        <v>222</v>
      </c>
      <c r="G136" s="20">
        <v>222</v>
      </c>
      <c r="H136" s="20">
        <v>222</v>
      </c>
      <c r="I136" s="20">
        <v>221</v>
      </c>
      <c r="J136" s="20">
        <v>221</v>
      </c>
      <c r="K136" s="20">
        <v>221</v>
      </c>
      <c r="L136" s="20">
        <v>220</v>
      </c>
      <c r="M136" s="20">
        <v>220</v>
      </c>
      <c r="N136" s="20">
        <v>220</v>
      </c>
      <c r="O136" s="20">
        <v>221</v>
      </c>
      <c r="P136" s="20">
        <v>221</v>
      </c>
      <c r="Q136" s="20">
        <v>221</v>
      </c>
      <c r="R136" s="20">
        <v>222</v>
      </c>
      <c r="S136" s="20">
        <v>220</v>
      </c>
      <c r="T136" s="20">
        <v>219</v>
      </c>
      <c r="U136" s="20">
        <v>218</v>
      </c>
      <c r="V136" s="20">
        <v>218</v>
      </c>
      <c r="W136" s="20">
        <v>218</v>
      </c>
      <c r="X136" s="20">
        <v>216</v>
      </c>
      <c r="Y136" s="20">
        <v>216</v>
      </c>
      <c r="Z136" s="20">
        <v>216</v>
      </c>
    </row>
    <row r="137" spans="1:26" ht="19.5" customHeight="1">
      <c r="A137" s="13">
        <v>1004</v>
      </c>
      <c r="B137" s="18" t="s">
        <v>121</v>
      </c>
      <c r="C137" s="20">
        <v>19</v>
      </c>
      <c r="D137" s="20">
        <v>19</v>
      </c>
      <c r="E137" s="20">
        <v>19</v>
      </c>
      <c r="F137" s="20">
        <v>19</v>
      </c>
      <c r="G137" s="20">
        <v>20</v>
      </c>
      <c r="H137" s="20">
        <v>20</v>
      </c>
      <c r="I137" s="20">
        <v>20</v>
      </c>
      <c r="J137" s="20">
        <v>20</v>
      </c>
      <c r="K137" s="20">
        <v>20</v>
      </c>
      <c r="L137" s="20">
        <v>20</v>
      </c>
      <c r="M137" s="20">
        <v>20</v>
      </c>
      <c r="N137" s="20">
        <v>20</v>
      </c>
      <c r="O137" s="20">
        <v>20</v>
      </c>
      <c r="P137" s="20">
        <v>20</v>
      </c>
      <c r="Q137" s="20">
        <v>21</v>
      </c>
      <c r="R137" s="20">
        <v>21</v>
      </c>
      <c r="S137" s="20">
        <v>20</v>
      </c>
      <c r="T137" s="20">
        <v>20</v>
      </c>
      <c r="U137" s="20">
        <v>20</v>
      </c>
      <c r="V137" s="20">
        <v>20</v>
      </c>
      <c r="W137" s="20">
        <v>20</v>
      </c>
      <c r="X137" s="20">
        <v>21</v>
      </c>
      <c r="Y137" s="20">
        <v>21</v>
      </c>
      <c r="Z137" s="20">
        <v>22</v>
      </c>
    </row>
    <row r="138" spans="1:26" ht="19.5" customHeight="1">
      <c r="A138" s="13">
        <v>1005</v>
      </c>
      <c r="B138" s="18" t="s">
        <v>132</v>
      </c>
      <c r="C138" s="20">
        <v>7</v>
      </c>
      <c r="D138" s="20">
        <v>7</v>
      </c>
      <c r="E138" s="20">
        <v>7</v>
      </c>
      <c r="F138" s="20">
        <v>7</v>
      </c>
      <c r="G138" s="20">
        <v>7</v>
      </c>
      <c r="H138" s="20">
        <v>7</v>
      </c>
      <c r="I138" s="20">
        <v>7</v>
      </c>
      <c r="J138" s="20">
        <v>7</v>
      </c>
      <c r="K138" s="20">
        <v>7</v>
      </c>
      <c r="L138" s="20">
        <v>7</v>
      </c>
      <c r="M138" s="20">
        <v>8</v>
      </c>
      <c r="N138" s="20">
        <v>8</v>
      </c>
      <c r="O138" s="20">
        <v>8</v>
      </c>
      <c r="P138" s="20">
        <v>9</v>
      </c>
      <c r="Q138" s="20">
        <v>9</v>
      </c>
      <c r="R138" s="20">
        <v>9</v>
      </c>
      <c r="S138" s="20">
        <v>9</v>
      </c>
      <c r="T138" s="20">
        <v>9</v>
      </c>
      <c r="U138" s="20">
        <v>9</v>
      </c>
      <c r="V138" s="20">
        <v>9</v>
      </c>
      <c r="W138" s="20">
        <v>9</v>
      </c>
      <c r="X138" s="20">
        <v>9</v>
      </c>
      <c r="Y138" s="20">
        <v>9</v>
      </c>
      <c r="Z138" s="20">
        <v>9</v>
      </c>
    </row>
    <row r="139" spans="1:26">
      <c r="A139" s="12">
        <v>101</v>
      </c>
      <c r="B139" s="17" t="s">
        <v>44</v>
      </c>
      <c r="C139" s="6">
        <v>956</v>
      </c>
      <c r="D139" s="6">
        <v>963</v>
      </c>
      <c r="E139" s="6">
        <v>962</v>
      </c>
      <c r="F139" s="6">
        <v>960</v>
      </c>
      <c r="G139" s="6">
        <v>962</v>
      </c>
      <c r="H139" s="6">
        <v>955</v>
      </c>
      <c r="I139" s="6">
        <v>955</v>
      </c>
      <c r="J139" s="6">
        <v>953</v>
      </c>
      <c r="K139" s="6">
        <v>955</v>
      </c>
      <c r="L139" s="6">
        <v>956</v>
      </c>
      <c r="M139" s="6">
        <v>956</v>
      </c>
      <c r="N139" s="6">
        <v>954</v>
      </c>
      <c r="O139" s="6">
        <v>957</v>
      </c>
      <c r="P139" s="6">
        <v>957</v>
      </c>
      <c r="Q139" s="6">
        <v>957</v>
      </c>
      <c r="R139" s="6">
        <v>956</v>
      </c>
      <c r="S139" s="6">
        <v>955</v>
      </c>
      <c r="T139" s="6">
        <v>957</v>
      </c>
      <c r="U139" s="6">
        <v>954</v>
      </c>
      <c r="V139" s="6">
        <v>952</v>
      </c>
      <c r="W139" s="6">
        <v>953</v>
      </c>
      <c r="X139" s="6">
        <v>954</v>
      </c>
      <c r="Y139" s="6">
        <v>953</v>
      </c>
      <c r="Z139" s="6">
        <v>954</v>
      </c>
    </row>
    <row r="140" spans="1:26">
      <c r="A140" s="13">
        <v>102</v>
      </c>
      <c r="B140" s="18" t="s">
        <v>35</v>
      </c>
      <c r="C140" s="7">
        <v>83</v>
      </c>
      <c r="D140" s="7">
        <v>83</v>
      </c>
      <c r="E140" s="7">
        <v>83</v>
      </c>
      <c r="F140" s="7">
        <v>83</v>
      </c>
      <c r="G140" s="7">
        <v>83</v>
      </c>
      <c r="H140" s="7">
        <v>84</v>
      </c>
      <c r="I140" s="7">
        <v>86</v>
      </c>
      <c r="J140" s="7">
        <v>86</v>
      </c>
      <c r="K140" s="7">
        <v>86</v>
      </c>
      <c r="L140" s="7">
        <v>86</v>
      </c>
      <c r="M140" s="7">
        <v>88</v>
      </c>
      <c r="N140" s="7">
        <v>89</v>
      </c>
      <c r="O140" s="7">
        <v>88</v>
      </c>
      <c r="P140" s="7">
        <v>88</v>
      </c>
      <c r="Q140" s="7">
        <v>87</v>
      </c>
      <c r="R140" s="7">
        <v>87</v>
      </c>
      <c r="S140" s="7">
        <v>87</v>
      </c>
      <c r="T140" s="7">
        <v>86</v>
      </c>
      <c r="U140" s="7">
        <v>84</v>
      </c>
      <c r="V140" s="7">
        <v>84</v>
      </c>
      <c r="W140" s="7">
        <v>85</v>
      </c>
      <c r="X140" s="7">
        <v>85</v>
      </c>
      <c r="Y140" s="7">
        <v>82</v>
      </c>
      <c r="Z140" s="7">
        <v>82</v>
      </c>
    </row>
    <row r="141" spans="1:26">
      <c r="A141" s="13">
        <v>103</v>
      </c>
      <c r="B141" s="18" t="s">
        <v>58</v>
      </c>
      <c r="C141" s="7">
        <v>3</v>
      </c>
      <c r="D141" s="7">
        <v>3</v>
      </c>
      <c r="E141" s="7">
        <v>3</v>
      </c>
      <c r="F141" s="7">
        <v>3</v>
      </c>
      <c r="G141" s="7">
        <v>3</v>
      </c>
      <c r="H141" s="7">
        <v>3</v>
      </c>
      <c r="I141" s="7">
        <v>3</v>
      </c>
      <c r="J141" s="7">
        <v>3</v>
      </c>
      <c r="K141" s="7">
        <v>3</v>
      </c>
      <c r="L141" s="7">
        <v>3</v>
      </c>
      <c r="M141" s="7">
        <v>3</v>
      </c>
      <c r="N141" s="7">
        <v>3</v>
      </c>
      <c r="O141" s="7">
        <v>3</v>
      </c>
      <c r="P141" s="7">
        <v>3</v>
      </c>
      <c r="Q141" s="7">
        <v>3</v>
      </c>
      <c r="R141" s="7">
        <v>3</v>
      </c>
      <c r="S141" s="7">
        <v>3</v>
      </c>
      <c r="T141" s="7">
        <v>3</v>
      </c>
      <c r="U141" s="7">
        <v>3</v>
      </c>
      <c r="V141" s="7">
        <v>3</v>
      </c>
      <c r="W141" s="7">
        <v>3</v>
      </c>
      <c r="X141" s="7">
        <v>3</v>
      </c>
      <c r="Y141" s="7">
        <v>3</v>
      </c>
      <c r="Z141" s="7">
        <v>3</v>
      </c>
    </row>
    <row r="142" spans="1:26">
      <c r="A142" s="13">
        <v>201</v>
      </c>
      <c r="B142" s="18" t="s">
        <v>23</v>
      </c>
      <c r="C142" s="7">
        <v>9</v>
      </c>
      <c r="D142" s="7">
        <v>7</v>
      </c>
      <c r="E142" s="7">
        <v>7</v>
      </c>
      <c r="F142" s="7">
        <v>8</v>
      </c>
      <c r="G142" s="7">
        <v>8</v>
      </c>
      <c r="H142" s="7">
        <v>8</v>
      </c>
      <c r="I142" s="7">
        <v>8</v>
      </c>
      <c r="J142" s="7">
        <v>8</v>
      </c>
      <c r="K142" s="7">
        <v>8</v>
      </c>
      <c r="L142" s="7">
        <v>8</v>
      </c>
      <c r="M142" s="7">
        <v>8</v>
      </c>
      <c r="N142" s="7">
        <v>8</v>
      </c>
      <c r="O142" s="7">
        <v>8</v>
      </c>
      <c r="P142" s="7">
        <v>8</v>
      </c>
      <c r="Q142" s="7">
        <v>8</v>
      </c>
      <c r="R142" s="7">
        <v>8</v>
      </c>
      <c r="S142" s="7">
        <v>9</v>
      </c>
      <c r="T142" s="7">
        <v>9</v>
      </c>
      <c r="U142" s="7">
        <v>9</v>
      </c>
      <c r="V142" s="7">
        <v>9</v>
      </c>
      <c r="W142" s="7">
        <v>9</v>
      </c>
      <c r="X142" s="7">
        <v>9</v>
      </c>
      <c r="Y142" s="7">
        <v>9</v>
      </c>
      <c r="Z142" s="7">
        <v>8</v>
      </c>
    </row>
    <row r="143" spans="1:26">
      <c r="A143" s="13">
        <v>202</v>
      </c>
      <c r="B143" s="18" t="s">
        <v>33</v>
      </c>
      <c r="C143" s="7">
        <v>22</v>
      </c>
      <c r="D143" s="7">
        <v>24</v>
      </c>
      <c r="E143" s="7">
        <v>24</v>
      </c>
      <c r="F143" s="7">
        <v>25</v>
      </c>
      <c r="G143" s="7">
        <v>25</v>
      </c>
      <c r="H143" s="7">
        <v>25</v>
      </c>
      <c r="I143" s="7">
        <v>25</v>
      </c>
      <c r="J143" s="7">
        <v>25</v>
      </c>
      <c r="K143" s="7">
        <v>25</v>
      </c>
      <c r="L143" s="7">
        <v>25</v>
      </c>
      <c r="M143" s="7">
        <v>25</v>
      </c>
      <c r="N143" s="7">
        <v>25</v>
      </c>
      <c r="O143" s="7">
        <v>27</v>
      </c>
      <c r="P143" s="7">
        <v>27</v>
      </c>
      <c r="Q143" s="7">
        <v>27</v>
      </c>
      <c r="R143" s="7">
        <v>28</v>
      </c>
      <c r="S143" s="7">
        <v>28</v>
      </c>
      <c r="T143" s="7">
        <v>25</v>
      </c>
      <c r="U143" s="7">
        <v>25</v>
      </c>
      <c r="V143" s="7">
        <v>25</v>
      </c>
      <c r="W143" s="7">
        <v>25</v>
      </c>
      <c r="X143" s="7">
        <v>25</v>
      </c>
      <c r="Y143" s="7">
        <v>25</v>
      </c>
      <c r="Z143" s="7">
        <v>25</v>
      </c>
    </row>
    <row r="144" spans="1:26">
      <c r="A144" s="13">
        <v>203</v>
      </c>
      <c r="B144" s="18" t="s">
        <v>30</v>
      </c>
      <c r="C144" s="7">
        <v>37</v>
      </c>
      <c r="D144" s="7">
        <v>37</v>
      </c>
      <c r="E144" s="7">
        <v>37</v>
      </c>
      <c r="F144" s="7">
        <v>37</v>
      </c>
      <c r="G144" s="7">
        <v>37</v>
      </c>
      <c r="H144" s="7">
        <v>37</v>
      </c>
      <c r="I144" s="7">
        <v>36</v>
      </c>
      <c r="J144" s="7">
        <v>36</v>
      </c>
      <c r="K144" s="7">
        <v>36</v>
      </c>
      <c r="L144" s="7">
        <v>36</v>
      </c>
      <c r="M144" s="7">
        <v>37</v>
      </c>
      <c r="N144" s="7">
        <v>37</v>
      </c>
      <c r="O144" s="7">
        <v>37</v>
      </c>
      <c r="P144" s="7">
        <v>35</v>
      </c>
      <c r="Q144" s="7">
        <v>35</v>
      </c>
      <c r="R144" s="7">
        <v>35</v>
      </c>
      <c r="S144" s="7">
        <v>35</v>
      </c>
      <c r="T144" s="7">
        <v>35</v>
      </c>
      <c r="U144" s="7">
        <v>35</v>
      </c>
      <c r="V144" s="7">
        <v>35</v>
      </c>
      <c r="W144" s="7">
        <v>35</v>
      </c>
      <c r="X144" s="7">
        <v>35</v>
      </c>
      <c r="Y144" s="7">
        <v>35</v>
      </c>
      <c r="Z144" s="7">
        <v>35</v>
      </c>
    </row>
    <row r="145" spans="1:26">
      <c r="A145" s="13">
        <v>204</v>
      </c>
      <c r="B145" s="18" t="s">
        <v>20</v>
      </c>
      <c r="C145" s="7">
        <v>7</v>
      </c>
      <c r="D145" s="7">
        <v>7</v>
      </c>
      <c r="E145" s="7">
        <v>7</v>
      </c>
      <c r="F145" s="7">
        <v>7</v>
      </c>
      <c r="G145" s="7">
        <v>7</v>
      </c>
      <c r="H145" s="7">
        <v>7</v>
      </c>
      <c r="I145" s="7">
        <v>7</v>
      </c>
      <c r="J145" s="7">
        <v>7</v>
      </c>
      <c r="K145" s="7">
        <v>7</v>
      </c>
      <c r="L145" s="7">
        <v>7</v>
      </c>
      <c r="M145" s="7">
        <v>7</v>
      </c>
      <c r="N145" s="7">
        <v>7</v>
      </c>
      <c r="O145" s="7">
        <v>7</v>
      </c>
      <c r="P145" s="7">
        <v>7</v>
      </c>
      <c r="Q145" s="7">
        <v>7</v>
      </c>
      <c r="R145" s="7">
        <v>7</v>
      </c>
      <c r="S145" s="7">
        <v>7</v>
      </c>
      <c r="T145" s="7">
        <v>7</v>
      </c>
      <c r="U145" s="7">
        <v>7</v>
      </c>
      <c r="V145" s="7">
        <v>7</v>
      </c>
      <c r="W145" s="7">
        <v>7</v>
      </c>
      <c r="X145" s="7">
        <v>7</v>
      </c>
      <c r="Y145" s="7">
        <v>7</v>
      </c>
      <c r="Z145" s="7">
        <v>7</v>
      </c>
    </row>
    <row r="146" spans="1:26">
      <c r="A146" s="13">
        <v>205</v>
      </c>
      <c r="B146" s="18" t="s">
        <v>25</v>
      </c>
      <c r="C146" s="7">
        <v>11</v>
      </c>
      <c r="D146" s="7">
        <v>11</v>
      </c>
      <c r="E146" s="7">
        <v>11</v>
      </c>
      <c r="F146" s="7">
        <v>12</v>
      </c>
      <c r="G146" s="7">
        <v>11</v>
      </c>
      <c r="H146" s="7">
        <v>11</v>
      </c>
      <c r="I146" s="7">
        <v>11</v>
      </c>
      <c r="J146" s="7">
        <v>11</v>
      </c>
      <c r="K146" s="7">
        <v>11</v>
      </c>
      <c r="L146" s="7">
        <v>11</v>
      </c>
      <c r="M146" s="7">
        <v>11</v>
      </c>
      <c r="N146" s="7">
        <v>11</v>
      </c>
      <c r="O146" s="7">
        <v>11</v>
      </c>
      <c r="P146" s="7">
        <v>11</v>
      </c>
      <c r="Q146" s="7">
        <v>11</v>
      </c>
      <c r="R146" s="7">
        <v>11</v>
      </c>
      <c r="S146" s="7">
        <v>11</v>
      </c>
      <c r="T146" s="7">
        <v>11</v>
      </c>
      <c r="U146" s="7">
        <v>11</v>
      </c>
      <c r="V146" s="7">
        <v>11</v>
      </c>
      <c r="W146" s="7">
        <v>11</v>
      </c>
      <c r="X146" s="7">
        <v>11</v>
      </c>
      <c r="Y146" s="7">
        <v>11</v>
      </c>
      <c r="Z146" s="7">
        <v>11</v>
      </c>
    </row>
    <row r="147" spans="1:26">
      <c r="A147" s="13">
        <v>206</v>
      </c>
      <c r="B147" s="18" t="s">
        <v>24</v>
      </c>
      <c r="C147" s="7">
        <v>71</v>
      </c>
      <c r="D147" s="7">
        <v>71</v>
      </c>
      <c r="E147" s="7">
        <v>71</v>
      </c>
      <c r="F147" s="7">
        <v>70</v>
      </c>
      <c r="G147" s="7">
        <v>70</v>
      </c>
      <c r="H147" s="7">
        <v>70</v>
      </c>
      <c r="I147" s="7">
        <v>70</v>
      </c>
      <c r="J147" s="7">
        <v>70</v>
      </c>
      <c r="K147" s="7">
        <v>69</v>
      </c>
      <c r="L147" s="7">
        <v>71</v>
      </c>
      <c r="M147" s="7">
        <v>72</v>
      </c>
      <c r="N147" s="7">
        <v>72</v>
      </c>
      <c r="O147" s="7">
        <v>73</v>
      </c>
      <c r="P147" s="7">
        <v>74</v>
      </c>
      <c r="Q147" s="7">
        <v>74</v>
      </c>
      <c r="R147" s="7">
        <v>74</v>
      </c>
      <c r="S147" s="7">
        <v>75</v>
      </c>
      <c r="T147" s="7">
        <v>75</v>
      </c>
      <c r="U147" s="7">
        <v>75</v>
      </c>
      <c r="V147" s="7">
        <v>75</v>
      </c>
      <c r="W147" s="7">
        <v>74</v>
      </c>
      <c r="X147" s="7">
        <v>74</v>
      </c>
      <c r="Y147" s="7">
        <v>74</v>
      </c>
      <c r="Z147" s="7">
        <v>73</v>
      </c>
    </row>
    <row r="148" spans="1:26">
      <c r="A148" s="13">
        <v>207</v>
      </c>
      <c r="B148" s="18" t="s">
        <v>39</v>
      </c>
      <c r="C148" s="7">
        <v>68</v>
      </c>
      <c r="D148" s="7">
        <v>68</v>
      </c>
      <c r="E148" s="7">
        <v>68</v>
      </c>
      <c r="F148" s="7">
        <v>68</v>
      </c>
      <c r="G148" s="7">
        <v>68</v>
      </c>
      <c r="H148" s="7">
        <v>68</v>
      </c>
      <c r="I148" s="7">
        <v>68</v>
      </c>
      <c r="J148" s="7">
        <v>69</v>
      </c>
      <c r="K148" s="7">
        <v>69</v>
      </c>
      <c r="L148" s="7">
        <v>70</v>
      </c>
      <c r="M148" s="7">
        <v>70</v>
      </c>
      <c r="N148" s="7">
        <v>70</v>
      </c>
      <c r="O148" s="7">
        <v>70</v>
      </c>
      <c r="P148" s="7">
        <v>69</v>
      </c>
      <c r="Q148" s="7">
        <v>69</v>
      </c>
      <c r="R148" s="7">
        <v>69</v>
      </c>
      <c r="S148" s="7">
        <v>70</v>
      </c>
      <c r="T148" s="7">
        <v>70</v>
      </c>
      <c r="U148" s="7">
        <v>70</v>
      </c>
      <c r="V148" s="7">
        <v>70</v>
      </c>
      <c r="W148" s="7">
        <v>70</v>
      </c>
      <c r="X148" s="7">
        <v>70</v>
      </c>
      <c r="Y148" s="7">
        <v>71</v>
      </c>
      <c r="Z148" s="7">
        <v>71</v>
      </c>
    </row>
    <row r="149" spans="1:26">
      <c r="A149" s="13">
        <v>208</v>
      </c>
      <c r="B149" s="18" t="s">
        <v>27</v>
      </c>
      <c r="C149" s="7">
        <v>136</v>
      </c>
      <c r="D149" s="7">
        <v>139</v>
      </c>
      <c r="E149" s="7">
        <v>138</v>
      </c>
      <c r="F149" s="7">
        <v>138</v>
      </c>
      <c r="G149" s="7">
        <v>138</v>
      </c>
      <c r="H149" s="7">
        <v>139</v>
      </c>
      <c r="I149" s="7">
        <v>141</v>
      </c>
      <c r="J149" s="7">
        <v>140</v>
      </c>
      <c r="K149" s="7">
        <v>141</v>
      </c>
      <c r="L149" s="7">
        <v>142</v>
      </c>
      <c r="M149" s="7">
        <v>141</v>
      </c>
      <c r="N149" s="7">
        <v>141</v>
      </c>
      <c r="O149" s="7">
        <v>141</v>
      </c>
      <c r="P149" s="7">
        <v>143</v>
      </c>
      <c r="Q149" s="7">
        <v>144</v>
      </c>
      <c r="R149" s="7">
        <v>145</v>
      </c>
      <c r="S149" s="7">
        <v>146</v>
      </c>
      <c r="T149" s="7">
        <v>146</v>
      </c>
      <c r="U149" s="7">
        <v>146</v>
      </c>
      <c r="V149" s="7">
        <v>145</v>
      </c>
      <c r="W149" s="7">
        <v>146</v>
      </c>
      <c r="X149" s="7">
        <v>145</v>
      </c>
      <c r="Y149" s="7">
        <v>147</v>
      </c>
      <c r="Z149" s="7">
        <v>146</v>
      </c>
    </row>
    <row r="150" spans="1:26">
      <c r="A150" s="13">
        <v>211</v>
      </c>
      <c r="B150" s="18" t="s">
        <v>34</v>
      </c>
      <c r="C150" s="7">
        <v>30</v>
      </c>
      <c r="D150" s="7">
        <v>30</v>
      </c>
      <c r="E150" s="7">
        <v>30</v>
      </c>
      <c r="F150" s="7">
        <v>30</v>
      </c>
      <c r="G150" s="7">
        <v>30</v>
      </c>
      <c r="H150" s="7">
        <v>30</v>
      </c>
      <c r="I150" s="7">
        <v>30</v>
      </c>
      <c r="J150" s="7">
        <v>30</v>
      </c>
      <c r="K150" s="7">
        <v>30</v>
      </c>
      <c r="L150" s="7">
        <v>30</v>
      </c>
      <c r="M150" s="7">
        <v>30</v>
      </c>
      <c r="N150" s="7">
        <v>30</v>
      </c>
      <c r="O150" s="7">
        <v>30</v>
      </c>
      <c r="P150" s="7">
        <v>30</v>
      </c>
      <c r="Q150" s="7">
        <v>30</v>
      </c>
      <c r="R150" s="7">
        <v>30</v>
      </c>
      <c r="S150" s="7">
        <v>30</v>
      </c>
      <c r="T150" s="7">
        <v>29</v>
      </c>
      <c r="U150" s="7">
        <v>29</v>
      </c>
      <c r="V150" s="7">
        <v>29</v>
      </c>
      <c r="W150" s="7">
        <v>29</v>
      </c>
      <c r="X150" s="7">
        <v>29</v>
      </c>
      <c r="Y150" s="7">
        <v>29</v>
      </c>
      <c r="Z150" s="7">
        <v>29</v>
      </c>
    </row>
    <row r="151" spans="1:26">
      <c r="A151" s="13">
        <v>212</v>
      </c>
      <c r="B151" s="18" t="s">
        <v>22</v>
      </c>
      <c r="C151" s="7">
        <v>1</v>
      </c>
      <c r="D151" s="7">
        <v>1</v>
      </c>
      <c r="E151" s="7">
        <v>1</v>
      </c>
      <c r="F151" s="7">
        <v>1</v>
      </c>
      <c r="G151" s="7">
        <v>1</v>
      </c>
      <c r="H151" s="7">
        <v>1</v>
      </c>
      <c r="I151" s="7">
        <v>1</v>
      </c>
      <c r="J151" s="7">
        <v>1</v>
      </c>
      <c r="K151" s="7">
        <v>1</v>
      </c>
      <c r="L151" s="7">
        <v>1</v>
      </c>
      <c r="M151" s="7">
        <v>1</v>
      </c>
      <c r="N151" s="7">
        <v>1</v>
      </c>
      <c r="O151" s="7">
        <v>1</v>
      </c>
      <c r="P151" s="7">
        <v>1</v>
      </c>
      <c r="Q151" s="7">
        <v>1</v>
      </c>
      <c r="R151" s="7">
        <v>1</v>
      </c>
      <c r="S151" s="7">
        <v>1</v>
      </c>
      <c r="T151" s="7">
        <v>1</v>
      </c>
      <c r="U151" s="7">
        <v>1</v>
      </c>
      <c r="V151" s="7">
        <v>1</v>
      </c>
      <c r="W151" s="7">
        <v>1</v>
      </c>
      <c r="X151" s="7">
        <v>1</v>
      </c>
      <c r="Y151" s="7">
        <v>1</v>
      </c>
      <c r="Z151" s="7">
        <v>1</v>
      </c>
    </row>
    <row r="152" spans="1:26">
      <c r="A152" s="13">
        <v>213</v>
      </c>
      <c r="B152" s="18" t="s">
        <v>31</v>
      </c>
      <c r="C152" s="7">
        <v>15</v>
      </c>
      <c r="D152" s="7">
        <v>16</v>
      </c>
      <c r="E152" s="7">
        <v>16</v>
      </c>
      <c r="F152" s="7">
        <v>16</v>
      </c>
      <c r="G152" s="7">
        <v>16</v>
      </c>
      <c r="H152" s="7">
        <v>16</v>
      </c>
      <c r="I152" s="7">
        <v>16</v>
      </c>
      <c r="J152" s="7">
        <v>16</v>
      </c>
      <c r="K152" s="7">
        <v>16</v>
      </c>
      <c r="L152" s="7">
        <v>16</v>
      </c>
      <c r="M152" s="7">
        <v>16</v>
      </c>
      <c r="N152" s="7">
        <v>16</v>
      </c>
      <c r="O152" s="7">
        <v>16</v>
      </c>
      <c r="P152" s="7">
        <v>16</v>
      </c>
      <c r="Q152" s="7">
        <v>16</v>
      </c>
      <c r="R152" s="7">
        <v>16</v>
      </c>
      <c r="S152" s="7">
        <v>16</v>
      </c>
      <c r="T152" s="7">
        <v>16</v>
      </c>
      <c r="U152" s="7">
        <v>16</v>
      </c>
      <c r="V152" s="7">
        <v>16</v>
      </c>
      <c r="W152" s="7">
        <v>16</v>
      </c>
      <c r="X152" s="7">
        <v>16</v>
      </c>
      <c r="Y152" s="7">
        <v>16</v>
      </c>
      <c r="Z152" s="7">
        <v>16</v>
      </c>
    </row>
    <row r="153" spans="1:26">
      <c r="A153" s="13">
        <v>214</v>
      </c>
      <c r="B153" s="18" t="s">
        <v>42</v>
      </c>
      <c r="C153" s="7">
        <v>9</v>
      </c>
      <c r="D153" s="7">
        <v>9</v>
      </c>
      <c r="E153" s="7">
        <v>8</v>
      </c>
      <c r="F153" s="7">
        <v>8</v>
      </c>
      <c r="G153" s="7">
        <v>8</v>
      </c>
      <c r="H153" s="7">
        <v>8</v>
      </c>
      <c r="I153" s="7">
        <v>8</v>
      </c>
      <c r="J153" s="7">
        <v>8</v>
      </c>
      <c r="K153" s="7">
        <v>8</v>
      </c>
      <c r="L153" s="7">
        <v>9</v>
      </c>
      <c r="M153" s="7">
        <v>10</v>
      </c>
      <c r="N153" s="7">
        <v>10</v>
      </c>
      <c r="O153" s="7">
        <v>9</v>
      </c>
      <c r="P153" s="7">
        <v>9</v>
      </c>
      <c r="Q153" s="7">
        <v>9</v>
      </c>
      <c r="R153" s="7">
        <v>9</v>
      </c>
      <c r="S153" s="7">
        <v>9</v>
      </c>
      <c r="T153" s="7">
        <v>9</v>
      </c>
      <c r="U153" s="7">
        <v>9</v>
      </c>
      <c r="V153" s="7">
        <v>9</v>
      </c>
      <c r="W153" s="7">
        <v>9</v>
      </c>
      <c r="X153" s="7">
        <v>9</v>
      </c>
      <c r="Y153" s="7">
        <v>9</v>
      </c>
      <c r="Z153" s="7">
        <v>9</v>
      </c>
    </row>
    <row r="154" spans="1:26">
      <c r="A154" s="13">
        <v>215</v>
      </c>
      <c r="B154" s="18" t="s">
        <v>28</v>
      </c>
      <c r="C154" s="7">
        <v>56</v>
      </c>
      <c r="D154" s="7">
        <v>56</v>
      </c>
      <c r="E154" s="7">
        <v>56</v>
      </c>
      <c r="F154" s="7">
        <v>56</v>
      </c>
      <c r="G154" s="7">
        <v>56</v>
      </c>
      <c r="H154" s="7">
        <v>56</v>
      </c>
      <c r="I154" s="7">
        <v>56</v>
      </c>
      <c r="J154" s="7">
        <v>56</v>
      </c>
      <c r="K154" s="7">
        <v>56</v>
      </c>
      <c r="L154" s="7">
        <v>59</v>
      </c>
      <c r="M154" s="7">
        <v>57</v>
      </c>
      <c r="N154" s="7">
        <v>58</v>
      </c>
      <c r="O154" s="7">
        <v>58</v>
      </c>
      <c r="P154" s="7">
        <v>58</v>
      </c>
      <c r="Q154" s="7">
        <v>58</v>
      </c>
      <c r="R154" s="7">
        <v>60</v>
      </c>
      <c r="S154" s="7">
        <v>60</v>
      </c>
      <c r="T154" s="7">
        <v>60</v>
      </c>
      <c r="U154" s="7">
        <v>60</v>
      </c>
      <c r="V154" s="7">
        <v>59</v>
      </c>
      <c r="W154" s="7">
        <v>59</v>
      </c>
      <c r="X154" s="7">
        <v>59</v>
      </c>
      <c r="Y154" s="7">
        <v>59</v>
      </c>
      <c r="Z154" s="7">
        <v>59</v>
      </c>
    </row>
    <row r="155" spans="1:26">
      <c r="A155" s="13">
        <v>216</v>
      </c>
      <c r="B155" s="18" t="s">
        <v>45</v>
      </c>
      <c r="C155" s="7">
        <v>9</v>
      </c>
      <c r="D155" s="7">
        <v>9</v>
      </c>
      <c r="E155" s="7">
        <v>9</v>
      </c>
      <c r="F155" s="7">
        <v>9</v>
      </c>
      <c r="G155" s="7">
        <v>9</v>
      </c>
      <c r="H155" s="7">
        <v>9</v>
      </c>
      <c r="I155" s="7">
        <v>9</v>
      </c>
      <c r="J155" s="7">
        <v>9</v>
      </c>
      <c r="K155" s="7">
        <v>9</v>
      </c>
      <c r="L155" s="7">
        <v>9</v>
      </c>
      <c r="M155" s="7">
        <v>9</v>
      </c>
      <c r="N155" s="7">
        <v>9</v>
      </c>
      <c r="O155" s="7">
        <v>9</v>
      </c>
      <c r="P155" s="7">
        <v>9</v>
      </c>
      <c r="Q155" s="7">
        <v>9</v>
      </c>
      <c r="R155" s="7">
        <v>9</v>
      </c>
      <c r="S155" s="7">
        <v>9</v>
      </c>
      <c r="T155" s="7">
        <v>9</v>
      </c>
      <c r="U155" s="7">
        <v>9</v>
      </c>
      <c r="V155" s="7">
        <v>10</v>
      </c>
      <c r="W155" s="7">
        <v>10</v>
      </c>
      <c r="X155" s="7">
        <v>10</v>
      </c>
      <c r="Y155" s="7">
        <v>10</v>
      </c>
      <c r="Z155" s="7">
        <v>10</v>
      </c>
    </row>
    <row r="156" spans="1:26">
      <c r="A156" s="13">
        <v>217</v>
      </c>
      <c r="B156" s="18" t="s">
        <v>43</v>
      </c>
      <c r="C156" s="7">
        <v>30</v>
      </c>
      <c r="D156" s="7">
        <v>31</v>
      </c>
      <c r="E156" s="7">
        <v>31</v>
      </c>
      <c r="F156" s="7">
        <v>31</v>
      </c>
      <c r="G156" s="7">
        <v>30</v>
      </c>
      <c r="H156" s="7">
        <v>30</v>
      </c>
      <c r="I156" s="7">
        <v>30</v>
      </c>
      <c r="J156" s="7">
        <v>30</v>
      </c>
      <c r="K156" s="7">
        <v>30</v>
      </c>
      <c r="L156" s="7">
        <v>30</v>
      </c>
      <c r="M156" s="7">
        <v>30</v>
      </c>
      <c r="N156" s="7">
        <v>30</v>
      </c>
      <c r="O156" s="7">
        <v>30</v>
      </c>
      <c r="P156" s="7">
        <v>32</v>
      </c>
      <c r="Q156" s="7">
        <v>32</v>
      </c>
      <c r="R156" s="7">
        <v>33</v>
      </c>
      <c r="S156" s="7">
        <v>33</v>
      </c>
      <c r="T156" s="7">
        <v>32</v>
      </c>
      <c r="U156" s="7">
        <v>32</v>
      </c>
      <c r="V156" s="7">
        <v>32</v>
      </c>
      <c r="W156" s="7">
        <v>32</v>
      </c>
      <c r="X156" s="7">
        <v>32</v>
      </c>
      <c r="Y156" s="7">
        <v>34</v>
      </c>
      <c r="Z156" s="7">
        <v>35</v>
      </c>
    </row>
    <row r="157" spans="1:26">
      <c r="A157" s="13">
        <v>218</v>
      </c>
      <c r="B157" s="18" t="s">
        <v>29</v>
      </c>
      <c r="C157" s="7">
        <v>51</v>
      </c>
      <c r="D157" s="7">
        <v>51</v>
      </c>
      <c r="E157" s="7">
        <v>50</v>
      </c>
      <c r="F157" s="7">
        <v>50</v>
      </c>
      <c r="G157" s="7">
        <v>50</v>
      </c>
      <c r="H157" s="7">
        <v>49</v>
      </c>
      <c r="I157" s="7">
        <v>49</v>
      </c>
      <c r="J157" s="7">
        <v>48</v>
      </c>
      <c r="K157" s="7">
        <v>48</v>
      </c>
      <c r="L157" s="7">
        <v>48</v>
      </c>
      <c r="M157" s="7">
        <v>48</v>
      </c>
      <c r="N157" s="7">
        <v>48</v>
      </c>
      <c r="O157" s="7">
        <v>48</v>
      </c>
      <c r="P157" s="7">
        <v>48</v>
      </c>
      <c r="Q157" s="7">
        <v>48</v>
      </c>
      <c r="R157" s="7">
        <v>48</v>
      </c>
      <c r="S157" s="7">
        <v>49</v>
      </c>
      <c r="T157" s="7">
        <v>49</v>
      </c>
      <c r="U157" s="7">
        <v>49</v>
      </c>
      <c r="V157" s="7">
        <v>49</v>
      </c>
      <c r="W157" s="7">
        <v>51</v>
      </c>
      <c r="X157" s="7">
        <v>51</v>
      </c>
      <c r="Y157" s="7">
        <v>51</v>
      </c>
      <c r="Z157" s="7">
        <v>53</v>
      </c>
    </row>
    <row r="158" spans="1:26">
      <c r="A158" s="13">
        <v>219</v>
      </c>
      <c r="B158" s="18" t="s">
        <v>32</v>
      </c>
      <c r="C158" s="7">
        <v>26</v>
      </c>
      <c r="D158" s="7">
        <v>26</v>
      </c>
      <c r="E158" s="7">
        <v>26</v>
      </c>
      <c r="F158" s="7">
        <v>26</v>
      </c>
      <c r="G158" s="7">
        <v>26</v>
      </c>
      <c r="H158" s="7">
        <v>26</v>
      </c>
      <c r="I158" s="7">
        <v>26</v>
      </c>
      <c r="J158" s="7">
        <v>27</v>
      </c>
      <c r="K158" s="7">
        <v>27</v>
      </c>
      <c r="L158" s="7">
        <v>27</v>
      </c>
      <c r="M158" s="7">
        <v>27</v>
      </c>
      <c r="N158" s="7">
        <v>25</v>
      </c>
      <c r="O158" s="7">
        <v>25</v>
      </c>
      <c r="P158" s="7">
        <v>25</v>
      </c>
      <c r="Q158" s="7">
        <v>25</v>
      </c>
      <c r="R158" s="7">
        <v>25</v>
      </c>
      <c r="S158" s="7">
        <v>25</v>
      </c>
      <c r="T158" s="7">
        <v>25</v>
      </c>
      <c r="U158" s="7">
        <v>25</v>
      </c>
      <c r="V158" s="7">
        <v>25</v>
      </c>
      <c r="W158" s="7">
        <v>25</v>
      </c>
      <c r="X158" s="7">
        <v>25</v>
      </c>
      <c r="Y158" s="7">
        <v>25</v>
      </c>
      <c r="Z158" s="7">
        <v>25</v>
      </c>
    </row>
    <row r="159" spans="1:26">
      <c r="A159" s="13">
        <v>220</v>
      </c>
      <c r="B159" s="18" t="s">
        <v>38</v>
      </c>
      <c r="C159" s="7">
        <v>6</v>
      </c>
      <c r="D159" s="7">
        <v>6</v>
      </c>
      <c r="E159" s="7">
        <v>6</v>
      </c>
      <c r="F159" s="7">
        <v>6</v>
      </c>
      <c r="G159" s="7">
        <v>6</v>
      </c>
      <c r="H159" s="7">
        <v>6</v>
      </c>
      <c r="I159" s="7">
        <v>6</v>
      </c>
      <c r="J159" s="7">
        <v>6</v>
      </c>
      <c r="K159" s="7">
        <v>6</v>
      </c>
      <c r="L159" s="7">
        <v>6</v>
      </c>
      <c r="M159" s="7">
        <v>6</v>
      </c>
      <c r="N159" s="7">
        <v>6</v>
      </c>
      <c r="O159" s="7">
        <v>6</v>
      </c>
      <c r="P159" s="7">
        <v>6</v>
      </c>
      <c r="Q159" s="7">
        <v>6</v>
      </c>
      <c r="R159" s="7">
        <v>6</v>
      </c>
      <c r="S159" s="7">
        <v>6</v>
      </c>
      <c r="T159" s="7">
        <v>6</v>
      </c>
      <c r="U159" s="7">
        <v>6</v>
      </c>
      <c r="V159" s="7">
        <v>6</v>
      </c>
      <c r="W159" s="7">
        <v>6</v>
      </c>
      <c r="X159" s="7">
        <v>6</v>
      </c>
      <c r="Y159" s="7">
        <v>6</v>
      </c>
      <c r="Z159" s="7">
        <v>6</v>
      </c>
    </row>
    <row r="160" spans="1:26">
      <c r="A160" s="13">
        <v>221</v>
      </c>
      <c r="B160" s="18" t="s">
        <v>37</v>
      </c>
      <c r="C160" s="7">
        <v>38</v>
      </c>
      <c r="D160" s="7">
        <v>39</v>
      </c>
      <c r="E160" s="7">
        <v>39</v>
      </c>
      <c r="F160" s="7">
        <v>39</v>
      </c>
      <c r="G160" s="7">
        <v>40</v>
      </c>
      <c r="H160" s="7">
        <v>40</v>
      </c>
      <c r="I160" s="7">
        <v>40</v>
      </c>
      <c r="J160" s="7">
        <v>41</v>
      </c>
      <c r="K160" s="7">
        <v>43</v>
      </c>
      <c r="L160" s="7">
        <v>43</v>
      </c>
      <c r="M160" s="7">
        <v>43</v>
      </c>
      <c r="N160" s="7">
        <v>43</v>
      </c>
      <c r="O160" s="7">
        <v>42</v>
      </c>
      <c r="P160" s="7">
        <v>42</v>
      </c>
      <c r="Q160" s="7">
        <v>42</v>
      </c>
      <c r="R160" s="7">
        <v>42</v>
      </c>
      <c r="S160" s="7">
        <v>42</v>
      </c>
      <c r="T160" s="7">
        <v>43</v>
      </c>
      <c r="U160" s="7">
        <v>43</v>
      </c>
      <c r="V160" s="7">
        <v>45</v>
      </c>
      <c r="W160" s="7">
        <v>45</v>
      </c>
      <c r="X160" s="7">
        <v>46</v>
      </c>
      <c r="Y160" s="7">
        <v>46</v>
      </c>
      <c r="Z160" s="7">
        <v>45</v>
      </c>
    </row>
    <row r="161" spans="1:26">
      <c r="A161" s="13">
        <v>222</v>
      </c>
      <c r="B161" s="18" t="s">
        <v>41</v>
      </c>
      <c r="C161" s="7">
        <v>135</v>
      </c>
      <c r="D161" s="7">
        <v>135</v>
      </c>
      <c r="E161" s="7">
        <v>138</v>
      </c>
      <c r="F161" s="7">
        <v>138</v>
      </c>
      <c r="G161" s="7">
        <v>136</v>
      </c>
      <c r="H161" s="7">
        <v>137</v>
      </c>
      <c r="I161" s="7">
        <v>137</v>
      </c>
      <c r="J161" s="7">
        <v>138</v>
      </c>
      <c r="K161" s="7">
        <v>138</v>
      </c>
      <c r="L161" s="7">
        <v>136</v>
      </c>
      <c r="M161" s="7">
        <v>137</v>
      </c>
      <c r="N161" s="7">
        <v>137</v>
      </c>
      <c r="O161" s="7">
        <v>137</v>
      </c>
      <c r="P161" s="7">
        <v>137</v>
      </c>
      <c r="Q161" s="7">
        <v>136</v>
      </c>
      <c r="R161" s="7">
        <v>139</v>
      </c>
      <c r="S161" s="7">
        <v>138</v>
      </c>
      <c r="T161" s="7">
        <v>136</v>
      </c>
      <c r="U161" s="7">
        <v>137</v>
      </c>
      <c r="V161" s="7">
        <v>134</v>
      </c>
      <c r="W161" s="7">
        <v>135</v>
      </c>
      <c r="X161" s="7">
        <v>134</v>
      </c>
      <c r="Y161" s="7">
        <v>131</v>
      </c>
      <c r="Z161" s="7">
        <v>131</v>
      </c>
    </row>
    <row r="162" spans="1:26">
      <c r="A162" s="13">
        <v>223</v>
      </c>
      <c r="B162" s="18" t="s">
        <v>26</v>
      </c>
      <c r="C162" s="7">
        <v>12</v>
      </c>
      <c r="D162" s="7">
        <v>12</v>
      </c>
      <c r="E162" s="7">
        <v>12</v>
      </c>
      <c r="F162" s="7">
        <v>12</v>
      </c>
      <c r="G162" s="7">
        <v>12</v>
      </c>
      <c r="H162" s="7">
        <v>12</v>
      </c>
      <c r="I162" s="7">
        <v>12</v>
      </c>
      <c r="J162" s="7">
        <v>12</v>
      </c>
      <c r="K162" s="7">
        <v>11</v>
      </c>
      <c r="L162" s="7">
        <v>11</v>
      </c>
      <c r="M162" s="7">
        <v>11</v>
      </c>
      <c r="N162" s="7">
        <v>11</v>
      </c>
      <c r="O162" s="7">
        <v>11</v>
      </c>
      <c r="P162" s="7">
        <v>11</v>
      </c>
      <c r="Q162" s="7">
        <v>11</v>
      </c>
      <c r="R162" s="7">
        <v>11</v>
      </c>
      <c r="S162" s="7">
        <v>11</v>
      </c>
      <c r="T162" s="7">
        <v>10</v>
      </c>
      <c r="U162" s="7">
        <v>10</v>
      </c>
      <c r="V162" s="7">
        <v>10</v>
      </c>
      <c r="W162" s="7">
        <v>11</v>
      </c>
      <c r="X162" s="7">
        <v>11</v>
      </c>
      <c r="Y162" s="7">
        <v>11</v>
      </c>
      <c r="Z162" s="7">
        <v>11</v>
      </c>
    </row>
    <row r="163" spans="1:26">
      <c r="A163" s="13">
        <v>224</v>
      </c>
      <c r="B163" s="18" t="s">
        <v>40</v>
      </c>
      <c r="C163" s="7">
        <v>6</v>
      </c>
      <c r="D163" s="7">
        <v>6</v>
      </c>
      <c r="E163" s="7">
        <v>6</v>
      </c>
      <c r="F163" s="7">
        <v>6</v>
      </c>
      <c r="G163" s="7">
        <v>6</v>
      </c>
      <c r="H163" s="7">
        <v>6</v>
      </c>
      <c r="I163" s="7">
        <v>6</v>
      </c>
      <c r="J163" s="7">
        <v>6</v>
      </c>
      <c r="K163" s="7">
        <v>6</v>
      </c>
      <c r="L163" s="7">
        <v>6</v>
      </c>
      <c r="M163" s="7">
        <v>6</v>
      </c>
      <c r="N163" s="7">
        <v>8</v>
      </c>
      <c r="O163" s="7">
        <v>8</v>
      </c>
      <c r="P163" s="7">
        <v>8</v>
      </c>
      <c r="Q163" s="7">
        <v>8</v>
      </c>
      <c r="R163" s="7">
        <v>8</v>
      </c>
      <c r="S163" s="7">
        <v>8</v>
      </c>
      <c r="T163" s="7">
        <v>8</v>
      </c>
      <c r="U163" s="7">
        <v>8</v>
      </c>
      <c r="V163" s="7">
        <v>8</v>
      </c>
      <c r="W163" s="7">
        <v>8</v>
      </c>
      <c r="X163" s="7">
        <v>8</v>
      </c>
      <c r="Y163" s="7">
        <v>8</v>
      </c>
      <c r="Z163" s="7">
        <v>8</v>
      </c>
    </row>
    <row r="164" spans="1:26">
      <c r="A164" s="13">
        <v>225</v>
      </c>
      <c r="B164" s="18" t="s">
        <v>21</v>
      </c>
      <c r="C164" s="7">
        <v>252</v>
      </c>
      <c r="D164" s="7">
        <v>250</v>
      </c>
      <c r="E164" s="7">
        <v>250</v>
      </c>
      <c r="F164" s="7">
        <v>250</v>
      </c>
      <c r="G164" s="7">
        <v>248</v>
      </c>
      <c r="H164" s="7">
        <v>250</v>
      </c>
      <c r="I164" s="7">
        <v>253</v>
      </c>
      <c r="J164" s="7">
        <v>253</v>
      </c>
      <c r="K164" s="7">
        <v>254</v>
      </c>
      <c r="L164" s="7">
        <v>253</v>
      </c>
      <c r="M164" s="7">
        <v>250</v>
      </c>
      <c r="N164" s="7">
        <v>249</v>
      </c>
      <c r="O164" s="7">
        <v>250</v>
      </c>
      <c r="P164" s="7">
        <v>240</v>
      </c>
      <c r="Q164" s="7">
        <v>239</v>
      </c>
      <c r="R164" s="7">
        <v>239</v>
      </c>
      <c r="S164" s="7">
        <v>237</v>
      </c>
      <c r="T164" s="7">
        <v>235</v>
      </c>
      <c r="U164" s="7">
        <v>236</v>
      </c>
      <c r="V164" s="7">
        <v>232</v>
      </c>
      <c r="W164" s="7">
        <v>231</v>
      </c>
      <c r="X164" s="7">
        <v>233</v>
      </c>
      <c r="Y164" s="7">
        <v>232</v>
      </c>
      <c r="Z164" s="7">
        <v>230</v>
      </c>
    </row>
    <row r="165" spans="1:26">
      <c r="A165" s="13">
        <v>226</v>
      </c>
      <c r="B165" s="18" t="s">
        <v>36</v>
      </c>
      <c r="C165" s="7">
        <v>240</v>
      </c>
      <c r="D165" s="7">
        <v>240</v>
      </c>
      <c r="E165" s="7">
        <v>237</v>
      </c>
      <c r="F165" s="7">
        <v>236</v>
      </c>
      <c r="G165" s="7">
        <v>234</v>
      </c>
      <c r="H165" s="7">
        <v>237</v>
      </c>
      <c r="I165" s="7">
        <v>235</v>
      </c>
      <c r="J165" s="7">
        <v>229</v>
      </c>
      <c r="K165" s="7">
        <v>225</v>
      </c>
      <c r="L165" s="7">
        <v>226</v>
      </c>
      <c r="M165" s="7">
        <v>225</v>
      </c>
      <c r="N165" s="7">
        <v>221</v>
      </c>
      <c r="O165" s="7">
        <v>220</v>
      </c>
      <c r="P165" s="7">
        <v>222</v>
      </c>
      <c r="Q165" s="7">
        <v>226</v>
      </c>
      <c r="R165" s="7">
        <v>227</v>
      </c>
      <c r="S165" s="7">
        <v>227</v>
      </c>
      <c r="T165" s="7">
        <v>229</v>
      </c>
      <c r="U165" s="7">
        <v>229</v>
      </c>
      <c r="V165" s="7">
        <v>234</v>
      </c>
      <c r="W165" s="7">
        <v>232</v>
      </c>
      <c r="X165" s="7">
        <v>232</v>
      </c>
      <c r="Y165" s="7">
        <v>232</v>
      </c>
      <c r="Z165" s="7">
        <v>234</v>
      </c>
    </row>
    <row r="166" spans="1:26">
      <c r="A166" s="13">
        <v>302</v>
      </c>
      <c r="B166" s="18" t="s">
        <v>66</v>
      </c>
      <c r="C166" s="7">
        <v>1</v>
      </c>
      <c r="D166" s="7">
        <v>1</v>
      </c>
      <c r="E166" s="7">
        <v>1</v>
      </c>
      <c r="F166" s="7">
        <v>1</v>
      </c>
      <c r="G166" s="7">
        <v>1</v>
      </c>
      <c r="H166" s="7">
        <v>1</v>
      </c>
      <c r="I166" s="7">
        <v>1</v>
      </c>
      <c r="J166" s="7">
        <v>1</v>
      </c>
      <c r="K166" s="7">
        <v>1</v>
      </c>
      <c r="L166" s="7">
        <v>1</v>
      </c>
      <c r="M166" s="7">
        <v>1</v>
      </c>
      <c r="N166" s="7">
        <v>1</v>
      </c>
      <c r="O166" s="7">
        <v>1</v>
      </c>
      <c r="P166" s="7">
        <v>1</v>
      </c>
      <c r="Q166" s="7">
        <v>1</v>
      </c>
      <c r="R166" s="7">
        <v>1</v>
      </c>
      <c r="S166" s="7">
        <v>1</v>
      </c>
      <c r="T166" s="7">
        <v>1</v>
      </c>
      <c r="U166" s="7">
        <v>1</v>
      </c>
      <c r="V166" s="7">
        <v>1</v>
      </c>
      <c r="W166" s="7">
        <v>1</v>
      </c>
      <c r="X166" s="7">
        <v>1</v>
      </c>
      <c r="Y166" s="7">
        <v>1</v>
      </c>
      <c r="Z166" s="7">
        <v>1</v>
      </c>
    </row>
    <row r="167" spans="1:26">
      <c r="A167" s="13">
        <v>303</v>
      </c>
      <c r="B167" s="18" t="s">
        <v>61</v>
      </c>
      <c r="C167" s="7">
        <v>1</v>
      </c>
      <c r="D167" s="7">
        <v>1</v>
      </c>
      <c r="E167" s="7">
        <v>1</v>
      </c>
      <c r="F167" s="7">
        <v>1</v>
      </c>
      <c r="G167" s="7">
        <v>1</v>
      </c>
      <c r="H167" s="7">
        <v>1</v>
      </c>
      <c r="I167" s="7">
        <v>1</v>
      </c>
      <c r="J167" s="7">
        <v>1</v>
      </c>
      <c r="K167" s="7">
        <v>1</v>
      </c>
      <c r="L167" s="7">
        <v>1</v>
      </c>
      <c r="M167" s="7">
        <v>1</v>
      </c>
      <c r="N167" s="7">
        <v>1</v>
      </c>
      <c r="O167" s="7">
        <v>1</v>
      </c>
      <c r="P167" s="7">
        <v>1</v>
      </c>
      <c r="Q167" s="7">
        <v>1</v>
      </c>
      <c r="R167" s="7">
        <v>1</v>
      </c>
      <c r="S167" s="7">
        <v>1</v>
      </c>
      <c r="T167" s="7">
        <v>1</v>
      </c>
      <c r="U167" s="7">
        <v>1</v>
      </c>
      <c r="V167" s="7">
        <v>1</v>
      </c>
      <c r="W167" s="7">
        <v>1</v>
      </c>
      <c r="X167" s="7">
        <v>1</v>
      </c>
      <c r="Y167" s="7">
        <v>1</v>
      </c>
      <c r="Z167" s="7">
        <v>1</v>
      </c>
    </row>
    <row r="168" spans="1:26">
      <c r="A168" s="13">
        <v>304</v>
      </c>
      <c r="B168" s="18" t="s">
        <v>56</v>
      </c>
      <c r="C168" s="7">
        <v>4</v>
      </c>
      <c r="D168" s="7">
        <v>4</v>
      </c>
      <c r="E168" s="7">
        <v>4</v>
      </c>
      <c r="F168" s="7">
        <v>4</v>
      </c>
      <c r="G168" s="7">
        <v>4</v>
      </c>
      <c r="H168" s="7">
        <v>4</v>
      </c>
      <c r="I168" s="7">
        <v>4</v>
      </c>
      <c r="J168" s="7">
        <v>4</v>
      </c>
      <c r="K168" s="7">
        <v>4</v>
      </c>
      <c r="L168" s="7">
        <v>4</v>
      </c>
      <c r="M168" s="7">
        <v>4</v>
      </c>
      <c r="N168" s="7">
        <v>4</v>
      </c>
      <c r="O168" s="7">
        <v>4</v>
      </c>
      <c r="P168" s="7">
        <v>4</v>
      </c>
      <c r="Q168" s="7">
        <v>4</v>
      </c>
      <c r="R168" s="7">
        <v>4</v>
      </c>
      <c r="S168" s="7">
        <v>4</v>
      </c>
      <c r="T168" s="7">
        <v>4</v>
      </c>
      <c r="U168" s="7">
        <v>4</v>
      </c>
      <c r="V168" s="7">
        <v>4</v>
      </c>
      <c r="W168" s="7">
        <v>4</v>
      </c>
      <c r="X168" s="7">
        <v>4</v>
      </c>
      <c r="Y168" s="7">
        <v>4</v>
      </c>
      <c r="Z168" s="7">
        <v>4</v>
      </c>
    </row>
    <row r="169" spans="1:26">
      <c r="A169" s="13">
        <v>307</v>
      </c>
      <c r="B169" s="18" t="s">
        <v>55</v>
      </c>
      <c r="C169" s="7">
        <v>33</v>
      </c>
      <c r="D169" s="7">
        <v>33</v>
      </c>
      <c r="E169" s="7">
        <v>33</v>
      </c>
      <c r="F169" s="7">
        <v>33</v>
      </c>
      <c r="G169" s="7">
        <v>33</v>
      </c>
      <c r="H169" s="7">
        <v>33</v>
      </c>
      <c r="I169" s="7">
        <v>33</v>
      </c>
      <c r="J169" s="7">
        <v>33</v>
      </c>
      <c r="K169" s="7">
        <v>33</v>
      </c>
      <c r="L169" s="7">
        <v>31</v>
      </c>
      <c r="M169" s="7">
        <v>31</v>
      </c>
      <c r="N169" s="7">
        <v>31</v>
      </c>
      <c r="O169" s="7">
        <v>31</v>
      </c>
      <c r="P169" s="7">
        <v>31</v>
      </c>
      <c r="Q169" s="7">
        <v>31</v>
      </c>
      <c r="R169" s="7">
        <v>31</v>
      </c>
      <c r="S169" s="7">
        <v>31</v>
      </c>
      <c r="T169" s="7">
        <v>31</v>
      </c>
      <c r="U169" s="7">
        <v>31</v>
      </c>
      <c r="V169" s="7">
        <v>31</v>
      </c>
      <c r="W169" s="7">
        <v>31</v>
      </c>
      <c r="X169" s="7">
        <v>31</v>
      </c>
      <c r="Y169" s="7">
        <v>31</v>
      </c>
      <c r="Z169" s="7">
        <v>31</v>
      </c>
    </row>
    <row r="170" spans="1:26">
      <c r="A170" s="13">
        <v>311</v>
      </c>
      <c r="B170" s="18" t="s">
        <v>62</v>
      </c>
      <c r="C170" s="7">
        <v>30</v>
      </c>
      <c r="D170" s="7">
        <v>30</v>
      </c>
      <c r="E170" s="7">
        <v>30</v>
      </c>
      <c r="F170" s="7">
        <v>30</v>
      </c>
      <c r="G170" s="7">
        <v>30</v>
      </c>
      <c r="H170" s="7">
        <v>30</v>
      </c>
      <c r="I170" s="7">
        <v>30</v>
      </c>
      <c r="J170" s="7">
        <v>30</v>
      </c>
      <c r="K170" s="7">
        <v>30</v>
      </c>
      <c r="L170" s="7">
        <v>30</v>
      </c>
      <c r="M170" s="7">
        <v>30</v>
      </c>
      <c r="N170" s="7">
        <v>30</v>
      </c>
      <c r="O170" s="7">
        <v>30</v>
      </c>
      <c r="P170" s="7">
        <v>30</v>
      </c>
      <c r="Q170" s="7">
        <v>30</v>
      </c>
      <c r="R170" s="7">
        <v>30</v>
      </c>
      <c r="S170" s="7">
        <v>30</v>
      </c>
      <c r="T170" s="7">
        <v>30</v>
      </c>
      <c r="U170" s="7">
        <v>30</v>
      </c>
      <c r="V170" s="7">
        <v>30</v>
      </c>
      <c r="W170" s="7">
        <v>30</v>
      </c>
      <c r="X170" s="7">
        <v>30</v>
      </c>
      <c r="Y170" s="7">
        <v>30</v>
      </c>
      <c r="Z170" s="7">
        <v>30</v>
      </c>
    </row>
    <row r="171" spans="1:26">
      <c r="A171" s="13">
        <v>312</v>
      </c>
      <c r="B171" s="18" t="s">
        <v>47</v>
      </c>
      <c r="C171" s="7">
        <v>1</v>
      </c>
      <c r="D171" s="7">
        <v>1</v>
      </c>
      <c r="E171" s="7">
        <v>1</v>
      </c>
      <c r="F171" s="7">
        <v>1</v>
      </c>
      <c r="G171" s="7">
        <v>1</v>
      </c>
      <c r="H171" s="7">
        <v>1</v>
      </c>
      <c r="I171" s="7">
        <v>1</v>
      </c>
      <c r="J171" s="7">
        <v>1</v>
      </c>
      <c r="K171" s="7">
        <v>1</v>
      </c>
      <c r="L171" s="7">
        <v>1</v>
      </c>
      <c r="M171" s="7">
        <v>1</v>
      </c>
      <c r="N171" s="7">
        <v>1</v>
      </c>
      <c r="O171" s="7">
        <v>1</v>
      </c>
      <c r="P171" s="7">
        <v>1</v>
      </c>
      <c r="Q171" s="7">
        <v>1</v>
      </c>
      <c r="R171" s="7">
        <v>1</v>
      </c>
      <c r="S171" s="7">
        <v>1</v>
      </c>
      <c r="T171" s="7">
        <v>1</v>
      </c>
      <c r="U171" s="7">
        <v>1</v>
      </c>
      <c r="V171" s="7">
        <v>1</v>
      </c>
      <c r="W171" s="7">
        <v>1</v>
      </c>
      <c r="X171" s="7">
        <v>1</v>
      </c>
      <c r="Y171" s="7">
        <v>1</v>
      </c>
      <c r="Z171" s="7">
        <v>1</v>
      </c>
    </row>
    <row r="172" spans="1:26">
      <c r="A172" s="13">
        <v>314</v>
      </c>
      <c r="B172" s="18" t="s">
        <v>261</v>
      </c>
      <c r="C172" s="7">
        <v>3</v>
      </c>
      <c r="D172" s="7">
        <v>3</v>
      </c>
      <c r="E172" s="7">
        <v>3</v>
      </c>
      <c r="F172" s="7">
        <v>3</v>
      </c>
      <c r="G172" s="7">
        <v>3</v>
      </c>
      <c r="H172" s="7">
        <v>3</v>
      </c>
      <c r="I172" s="7">
        <v>3</v>
      </c>
      <c r="J172" s="7">
        <v>3</v>
      </c>
      <c r="K172" s="7">
        <v>3</v>
      </c>
      <c r="L172" s="7">
        <v>3</v>
      </c>
      <c r="M172" s="7">
        <v>3</v>
      </c>
      <c r="N172" s="7">
        <v>3</v>
      </c>
      <c r="O172" s="7">
        <v>3</v>
      </c>
      <c r="P172" s="7">
        <v>3</v>
      </c>
      <c r="Q172" s="7">
        <v>3</v>
      </c>
      <c r="R172" s="7">
        <v>3</v>
      </c>
      <c r="S172" s="7">
        <v>3</v>
      </c>
      <c r="T172" s="7">
        <v>3</v>
      </c>
      <c r="U172" s="7">
        <v>3</v>
      </c>
      <c r="V172" s="7">
        <v>4</v>
      </c>
      <c r="W172" s="7">
        <v>4</v>
      </c>
      <c r="X172" s="7">
        <v>4</v>
      </c>
      <c r="Y172" s="7">
        <v>4</v>
      </c>
      <c r="Z172" s="7">
        <v>4</v>
      </c>
    </row>
    <row r="173" spans="1:26">
      <c r="A173" s="13">
        <v>316</v>
      </c>
      <c r="B173" s="18" t="s">
        <v>51</v>
      </c>
      <c r="C173" s="7">
        <v>23</v>
      </c>
      <c r="D173" s="7">
        <v>23</v>
      </c>
      <c r="E173" s="7">
        <v>23</v>
      </c>
      <c r="F173" s="7">
        <v>23</v>
      </c>
      <c r="G173" s="7">
        <v>22</v>
      </c>
      <c r="H173" s="7">
        <v>22</v>
      </c>
      <c r="I173" s="7">
        <v>20</v>
      </c>
      <c r="J173" s="7">
        <v>20</v>
      </c>
      <c r="K173" s="7">
        <v>20</v>
      </c>
      <c r="L173" s="7">
        <v>20</v>
      </c>
      <c r="M173" s="7">
        <v>20</v>
      </c>
      <c r="N173" s="7">
        <v>20</v>
      </c>
      <c r="O173" s="7">
        <v>20</v>
      </c>
      <c r="P173" s="7">
        <v>21</v>
      </c>
      <c r="Q173" s="7">
        <v>21</v>
      </c>
      <c r="R173" s="7">
        <v>21</v>
      </c>
      <c r="S173" s="7">
        <v>21</v>
      </c>
      <c r="T173" s="7">
        <v>21</v>
      </c>
      <c r="U173" s="7">
        <v>21</v>
      </c>
      <c r="V173" s="7">
        <v>23</v>
      </c>
      <c r="W173" s="7">
        <v>23</v>
      </c>
      <c r="X173" s="7">
        <v>23</v>
      </c>
      <c r="Y173" s="7">
        <v>23</v>
      </c>
      <c r="Z173" s="7">
        <v>23</v>
      </c>
    </row>
    <row r="174" spans="1:26">
      <c r="A174" s="13">
        <v>317</v>
      </c>
      <c r="B174" s="18" t="s">
        <v>63</v>
      </c>
      <c r="C174" s="7">
        <v>9</v>
      </c>
      <c r="D174" s="7">
        <v>9</v>
      </c>
      <c r="E174" s="7">
        <v>9</v>
      </c>
      <c r="F174" s="7">
        <v>8</v>
      </c>
      <c r="G174" s="7">
        <v>8</v>
      </c>
      <c r="H174" s="7">
        <v>8</v>
      </c>
      <c r="I174" s="7">
        <v>8</v>
      </c>
      <c r="J174" s="7">
        <v>8</v>
      </c>
      <c r="K174" s="7">
        <v>8</v>
      </c>
      <c r="L174" s="7">
        <v>8</v>
      </c>
      <c r="M174" s="7">
        <v>8</v>
      </c>
      <c r="N174" s="7">
        <v>8</v>
      </c>
      <c r="O174" s="7">
        <v>8</v>
      </c>
      <c r="P174" s="7">
        <v>8</v>
      </c>
      <c r="Q174" s="7">
        <v>8</v>
      </c>
      <c r="R174" s="7">
        <v>8</v>
      </c>
      <c r="S174" s="7">
        <v>9</v>
      </c>
      <c r="T174" s="7">
        <v>9</v>
      </c>
      <c r="U174" s="7">
        <v>9</v>
      </c>
      <c r="V174" s="7">
        <v>9</v>
      </c>
      <c r="W174" s="7">
        <v>9</v>
      </c>
      <c r="X174" s="7">
        <v>9</v>
      </c>
      <c r="Y174" s="7">
        <v>9</v>
      </c>
      <c r="Z174" s="7">
        <v>9</v>
      </c>
    </row>
    <row r="175" spans="1:26">
      <c r="A175" s="13">
        <v>318</v>
      </c>
      <c r="B175" s="18" t="s">
        <v>48</v>
      </c>
      <c r="C175" s="7">
        <v>18</v>
      </c>
      <c r="D175" s="7">
        <v>18</v>
      </c>
      <c r="E175" s="7">
        <v>18</v>
      </c>
      <c r="F175" s="7">
        <v>18</v>
      </c>
      <c r="G175" s="7">
        <v>18</v>
      </c>
      <c r="H175" s="7">
        <v>18</v>
      </c>
      <c r="I175" s="7">
        <v>18</v>
      </c>
      <c r="J175" s="7">
        <v>18</v>
      </c>
      <c r="K175" s="7">
        <v>18</v>
      </c>
      <c r="L175" s="7">
        <v>18</v>
      </c>
      <c r="M175" s="7">
        <v>18</v>
      </c>
      <c r="N175" s="7">
        <v>18</v>
      </c>
      <c r="O175" s="7">
        <v>18</v>
      </c>
      <c r="P175" s="7">
        <v>18</v>
      </c>
      <c r="Q175" s="7">
        <v>18</v>
      </c>
      <c r="R175" s="7">
        <v>18</v>
      </c>
      <c r="S175" s="7">
        <v>18</v>
      </c>
      <c r="T175" s="7">
        <v>18</v>
      </c>
      <c r="U175" s="7">
        <v>18</v>
      </c>
      <c r="V175" s="7">
        <v>18</v>
      </c>
      <c r="W175" s="7">
        <v>18</v>
      </c>
      <c r="X175" s="7">
        <v>18</v>
      </c>
      <c r="Y175" s="7">
        <v>18</v>
      </c>
      <c r="Z175" s="7">
        <v>18</v>
      </c>
    </row>
    <row r="176" spans="1:26">
      <c r="A176" s="13">
        <v>319</v>
      </c>
      <c r="B176" s="18" t="s">
        <v>59</v>
      </c>
      <c r="C176" s="7">
        <v>21</v>
      </c>
      <c r="D176" s="7">
        <v>21</v>
      </c>
      <c r="E176" s="7">
        <v>21</v>
      </c>
      <c r="F176" s="7">
        <v>21</v>
      </c>
      <c r="G176" s="7">
        <v>21</v>
      </c>
      <c r="H176" s="7">
        <v>21</v>
      </c>
      <c r="I176" s="7">
        <v>21</v>
      </c>
      <c r="J176" s="7">
        <v>21</v>
      </c>
      <c r="K176" s="7">
        <v>21</v>
      </c>
      <c r="L176" s="7">
        <v>21</v>
      </c>
      <c r="M176" s="7">
        <v>21</v>
      </c>
      <c r="N176" s="7">
        <v>21</v>
      </c>
      <c r="O176" s="7">
        <v>21</v>
      </c>
      <c r="P176" s="7">
        <v>22</v>
      </c>
      <c r="Q176" s="7">
        <v>23</v>
      </c>
      <c r="R176" s="7">
        <v>22</v>
      </c>
      <c r="S176" s="7">
        <v>22</v>
      </c>
      <c r="T176" s="7">
        <v>23</v>
      </c>
      <c r="U176" s="7">
        <v>23</v>
      </c>
      <c r="V176" s="7">
        <v>23</v>
      </c>
      <c r="W176" s="7">
        <v>23</v>
      </c>
      <c r="X176" s="7">
        <v>23</v>
      </c>
      <c r="Y176" s="7">
        <v>23</v>
      </c>
      <c r="Z176" s="7">
        <v>23</v>
      </c>
    </row>
    <row r="177" spans="1:26">
      <c r="A177" s="13">
        <v>320</v>
      </c>
      <c r="B177" s="18" t="s">
        <v>60</v>
      </c>
      <c r="C177" s="7">
        <v>23</v>
      </c>
      <c r="D177" s="7">
        <v>23</v>
      </c>
      <c r="E177" s="7">
        <v>23</v>
      </c>
      <c r="F177" s="7">
        <v>24</v>
      </c>
      <c r="G177" s="7">
        <v>24</v>
      </c>
      <c r="H177" s="7">
        <v>24</v>
      </c>
      <c r="I177" s="7">
        <v>24</v>
      </c>
      <c r="J177" s="7">
        <v>24</v>
      </c>
      <c r="K177" s="7">
        <v>24</v>
      </c>
      <c r="L177" s="7">
        <v>24</v>
      </c>
      <c r="M177" s="7">
        <v>24</v>
      </c>
      <c r="N177" s="7">
        <v>24</v>
      </c>
      <c r="O177" s="7">
        <v>24</v>
      </c>
      <c r="P177" s="7">
        <v>24</v>
      </c>
      <c r="Q177" s="7">
        <v>24</v>
      </c>
      <c r="R177" s="7">
        <v>25</v>
      </c>
      <c r="S177" s="7">
        <v>25</v>
      </c>
      <c r="T177" s="7">
        <v>25</v>
      </c>
      <c r="U177" s="7">
        <v>25</v>
      </c>
      <c r="V177" s="7">
        <v>27</v>
      </c>
      <c r="W177" s="7">
        <v>27</v>
      </c>
      <c r="X177" s="7">
        <v>25</v>
      </c>
      <c r="Y177" s="7">
        <v>25</v>
      </c>
      <c r="Z177" s="7">
        <v>25</v>
      </c>
    </row>
    <row r="178" spans="1:26">
      <c r="A178" s="13">
        <v>321</v>
      </c>
      <c r="B178" s="18" t="s">
        <v>53</v>
      </c>
      <c r="C178" s="7">
        <v>7</v>
      </c>
      <c r="D178" s="7">
        <v>7</v>
      </c>
      <c r="E178" s="7">
        <v>7</v>
      </c>
      <c r="F178" s="7">
        <v>7</v>
      </c>
      <c r="G178" s="7">
        <v>7</v>
      </c>
      <c r="H178" s="7">
        <v>7</v>
      </c>
      <c r="I178" s="7">
        <v>8</v>
      </c>
      <c r="J178" s="7">
        <v>8</v>
      </c>
      <c r="K178" s="7">
        <v>8</v>
      </c>
      <c r="L178" s="7">
        <v>7</v>
      </c>
      <c r="M178" s="7">
        <v>7</v>
      </c>
      <c r="N178" s="7">
        <v>7</v>
      </c>
      <c r="O178" s="7">
        <v>7</v>
      </c>
      <c r="P178" s="7">
        <v>7</v>
      </c>
      <c r="Q178" s="7">
        <v>7</v>
      </c>
      <c r="R178" s="7">
        <v>7</v>
      </c>
      <c r="S178" s="7">
        <v>7</v>
      </c>
      <c r="T178" s="7">
        <v>6</v>
      </c>
      <c r="U178" s="7">
        <v>6</v>
      </c>
      <c r="V178" s="7">
        <v>6</v>
      </c>
      <c r="W178" s="7">
        <v>6</v>
      </c>
      <c r="X178" s="7">
        <v>6</v>
      </c>
      <c r="Y178" s="7">
        <v>6</v>
      </c>
      <c r="Z178" s="7">
        <v>6</v>
      </c>
    </row>
    <row r="179" spans="1:26">
      <c r="A179" s="13">
        <v>322</v>
      </c>
      <c r="B179" s="18" t="s">
        <v>52</v>
      </c>
      <c r="C179" s="7">
        <v>8</v>
      </c>
      <c r="D179" s="7">
        <v>8</v>
      </c>
      <c r="E179" s="7">
        <v>8</v>
      </c>
      <c r="F179" s="7">
        <v>8</v>
      </c>
      <c r="G179" s="7">
        <v>8</v>
      </c>
      <c r="H179" s="7">
        <v>8</v>
      </c>
      <c r="I179" s="7">
        <v>8</v>
      </c>
      <c r="J179" s="7">
        <v>8</v>
      </c>
      <c r="K179" s="7">
        <v>8</v>
      </c>
      <c r="L179" s="7">
        <v>9</v>
      </c>
      <c r="M179" s="7">
        <v>9</v>
      </c>
      <c r="N179" s="7">
        <v>9</v>
      </c>
      <c r="O179" s="7">
        <v>9</v>
      </c>
      <c r="P179" s="7">
        <v>7</v>
      </c>
      <c r="Q179" s="7">
        <v>7</v>
      </c>
      <c r="R179" s="7">
        <v>8</v>
      </c>
      <c r="S179" s="7">
        <v>8</v>
      </c>
      <c r="T179" s="7">
        <v>8</v>
      </c>
      <c r="U179" s="7">
        <v>8</v>
      </c>
      <c r="V179" s="7">
        <v>8</v>
      </c>
      <c r="W179" s="7">
        <v>8</v>
      </c>
      <c r="X179" s="7">
        <v>8</v>
      </c>
      <c r="Y179" s="7">
        <v>8</v>
      </c>
      <c r="Z179" s="7">
        <v>8</v>
      </c>
    </row>
    <row r="180" spans="1:26">
      <c r="A180" s="13">
        <v>323</v>
      </c>
      <c r="B180" s="18" t="s">
        <v>46</v>
      </c>
      <c r="C180" s="7">
        <v>15</v>
      </c>
      <c r="D180" s="7">
        <v>15</v>
      </c>
      <c r="E180" s="7">
        <v>15</v>
      </c>
      <c r="F180" s="7">
        <v>15</v>
      </c>
      <c r="G180" s="7">
        <v>15</v>
      </c>
      <c r="H180" s="7">
        <v>15</v>
      </c>
      <c r="I180" s="7">
        <v>15</v>
      </c>
      <c r="J180" s="7">
        <v>16</v>
      </c>
      <c r="K180" s="7">
        <v>16</v>
      </c>
      <c r="L180" s="7">
        <v>16</v>
      </c>
      <c r="M180" s="7">
        <v>16</v>
      </c>
      <c r="N180" s="7">
        <v>16</v>
      </c>
      <c r="O180" s="7">
        <v>16</v>
      </c>
      <c r="P180" s="7">
        <v>16</v>
      </c>
      <c r="Q180" s="7">
        <v>16</v>
      </c>
      <c r="R180" s="7">
        <v>16</v>
      </c>
      <c r="S180" s="7">
        <v>16</v>
      </c>
      <c r="T180" s="7">
        <v>15</v>
      </c>
      <c r="U180" s="7">
        <v>15</v>
      </c>
      <c r="V180" s="7">
        <v>15</v>
      </c>
      <c r="W180" s="7">
        <v>15</v>
      </c>
      <c r="X180" s="7">
        <v>15</v>
      </c>
      <c r="Y180" s="7">
        <v>15</v>
      </c>
      <c r="Z180" s="7">
        <v>15</v>
      </c>
    </row>
    <row r="181" spans="1:26">
      <c r="A181" s="13">
        <v>324</v>
      </c>
      <c r="B181" s="18" t="s">
        <v>65</v>
      </c>
      <c r="C181" s="7">
        <v>270</v>
      </c>
      <c r="D181" s="7">
        <v>263</v>
      </c>
      <c r="E181" s="7">
        <v>262</v>
      </c>
      <c r="F181" s="7">
        <v>263</v>
      </c>
      <c r="G181" s="7">
        <v>264</v>
      </c>
      <c r="H181" s="7">
        <v>258</v>
      </c>
      <c r="I181" s="7">
        <v>257</v>
      </c>
      <c r="J181" s="7">
        <v>256</v>
      </c>
      <c r="K181" s="7">
        <v>258</v>
      </c>
      <c r="L181" s="7">
        <v>254</v>
      </c>
      <c r="M181" s="7">
        <v>254</v>
      </c>
      <c r="N181" s="7">
        <v>252</v>
      </c>
      <c r="O181" s="7">
        <v>259</v>
      </c>
      <c r="P181" s="7">
        <v>259</v>
      </c>
      <c r="Q181" s="7">
        <v>257</v>
      </c>
      <c r="R181" s="7">
        <v>256</v>
      </c>
      <c r="S181" s="7">
        <v>259</v>
      </c>
      <c r="T181" s="7">
        <v>261</v>
      </c>
      <c r="U181" s="7">
        <v>264</v>
      </c>
      <c r="V181" s="7">
        <v>263</v>
      </c>
      <c r="W181" s="7">
        <v>262</v>
      </c>
      <c r="X181" s="7">
        <v>258</v>
      </c>
      <c r="Y181" s="7">
        <v>256</v>
      </c>
      <c r="Z181" s="7">
        <v>258</v>
      </c>
    </row>
    <row r="182" spans="1:26">
      <c r="A182" s="13">
        <v>325</v>
      </c>
      <c r="B182" s="18" t="s">
        <v>50</v>
      </c>
      <c r="C182" s="7">
        <v>12</v>
      </c>
      <c r="D182" s="7">
        <v>12</v>
      </c>
      <c r="E182" s="7">
        <v>12</v>
      </c>
      <c r="F182" s="7">
        <v>11</v>
      </c>
      <c r="G182" s="7">
        <v>11</v>
      </c>
      <c r="H182" s="7">
        <v>11</v>
      </c>
      <c r="I182" s="7">
        <v>11</v>
      </c>
      <c r="J182" s="7">
        <v>11</v>
      </c>
      <c r="K182" s="7">
        <v>11</v>
      </c>
      <c r="L182" s="7">
        <v>11</v>
      </c>
      <c r="M182" s="7">
        <v>11</v>
      </c>
      <c r="N182" s="7">
        <v>11</v>
      </c>
      <c r="O182" s="7">
        <v>11</v>
      </c>
      <c r="P182" s="7">
        <v>10</v>
      </c>
      <c r="Q182" s="7">
        <v>10</v>
      </c>
      <c r="R182" s="7">
        <v>10</v>
      </c>
      <c r="S182" s="7">
        <v>10</v>
      </c>
      <c r="T182" s="7">
        <v>10</v>
      </c>
      <c r="U182" s="7">
        <v>10</v>
      </c>
      <c r="V182" s="7">
        <v>10</v>
      </c>
      <c r="W182" s="7">
        <v>10</v>
      </c>
      <c r="X182" s="7">
        <v>10</v>
      </c>
      <c r="Y182" s="7">
        <v>10</v>
      </c>
      <c r="Z182" s="7">
        <v>10</v>
      </c>
    </row>
    <row r="183" spans="1:26">
      <c r="A183" s="13">
        <v>326</v>
      </c>
      <c r="B183" s="18" t="s">
        <v>54</v>
      </c>
      <c r="C183" s="7">
        <v>0</v>
      </c>
      <c r="D183" s="7">
        <v>0</v>
      </c>
      <c r="E183" s="7">
        <v>0</v>
      </c>
      <c r="F183" s="7">
        <v>0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0</v>
      </c>
      <c r="N183" s="7">
        <v>0</v>
      </c>
      <c r="O183" s="7">
        <v>0</v>
      </c>
      <c r="P183" s="7">
        <v>0</v>
      </c>
      <c r="Q183" s="7">
        <v>0</v>
      </c>
      <c r="R183" s="7">
        <v>0</v>
      </c>
      <c r="S183" s="7">
        <v>0</v>
      </c>
      <c r="T183" s="7">
        <v>0</v>
      </c>
      <c r="U183" s="7">
        <v>0</v>
      </c>
      <c r="V183" s="7">
        <v>0</v>
      </c>
      <c r="W183" s="7">
        <v>0</v>
      </c>
      <c r="X183" s="7">
        <v>0</v>
      </c>
      <c r="Y183" s="7">
        <v>0</v>
      </c>
      <c r="Z183" s="7">
        <v>0</v>
      </c>
    </row>
    <row r="184" spans="1:26">
      <c r="A184" s="13">
        <v>327</v>
      </c>
      <c r="B184" s="18" t="s">
        <v>49</v>
      </c>
      <c r="C184" s="7">
        <v>135</v>
      </c>
      <c r="D184" s="7">
        <v>130</v>
      </c>
      <c r="E184" s="7">
        <v>131</v>
      </c>
      <c r="F184" s="7">
        <v>131</v>
      </c>
      <c r="G184" s="7">
        <v>129</v>
      </c>
      <c r="H184" s="7">
        <v>130</v>
      </c>
      <c r="I184" s="7">
        <v>131</v>
      </c>
      <c r="J184" s="7">
        <v>134</v>
      </c>
      <c r="K184" s="7">
        <v>134</v>
      </c>
      <c r="L184" s="7">
        <v>135</v>
      </c>
      <c r="M184" s="7">
        <v>135</v>
      </c>
      <c r="N184" s="7">
        <v>136</v>
      </c>
      <c r="O184" s="7">
        <v>137</v>
      </c>
      <c r="P184" s="7">
        <v>139</v>
      </c>
      <c r="Q184" s="7">
        <v>138</v>
      </c>
      <c r="R184" s="7">
        <v>137</v>
      </c>
      <c r="S184" s="7">
        <v>137</v>
      </c>
      <c r="T184" s="7">
        <v>137</v>
      </c>
      <c r="U184" s="7">
        <v>136</v>
      </c>
      <c r="V184" s="7">
        <v>137</v>
      </c>
      <c r="W184" s="7">
        <v>134</v>
      </c>
      <c r="X184" s="7">
        <v>135</v>
      </c>
      <c r="Y184" s="7">
        <v>135</v>
      </c>
      <c r="Z184" s="7">
        <v>132</v>
      </c>
    </row>
    <row r="185" spans="1:26">
      <c r="A185" s="13">
        <v>328</v>
      </c>
      <c r="B185" s="18" t="s">
        <v>64</v>
      </c>
      <c r="C185" s="7">
        <v>19</v>
      </c>
      <c r="D185" s="7">
        <v>20</v>
      </c>
      <c r="E185" s="7">
        <v>20</v>
      </c>
      <c r="F185" s="7">
        <v>20</v>
      </c>
      <c r="G185" s="7">
        <v>20</v>
      </c>
      <c r="H185" s="7">
        <v>20</v>
      </c>
      <c r="I185" s="7">
        <v>20</v>
      </c>
      <c r="J185" s="7">
        <v>20</v>
      </c>
      <c r="K185" s="7">
        <v>21</v>
      </c>
      <c r="L185" s="7">
        <v>21</v>
      </c>
      <c r="M185" s="7">
        <v>21</v>
      </c>
      <c r="N185" s="7">
        <v>21</v>
      </c>
      <c r="O185" s="7">
        <v>21</v>
      </c>
      <c r="P185" s="7">
        <v>19</v>
      </c>
      <c r="Q185" s="7">
        <v>19</v>
      </c>
      <c r="R185" s="7">
        <v>19</v>
      </c>
      <c r="S185" s="7">
        <v>19</v>
      </c>
      <c r="T185" s="7">
        <v>19</v>
      </c>
      <c r="U185" s="7">
        <v>19</v>
      </c>
      <c r="V185" s="7">
        <v>19</v>
      </c>
      <c r="W185" s="7">
        <v>19</v>
      </c>
      <c r="X185" s="7">
        <v>19</v>
      </c>
      <c r="Y185" s="7">
        <v>19</v>
      </c>
      <c r="Z185" s="7">
        <v>19</v>
      </c>
    </row>
    <row r="186" spans="1:26">
      <c r="A186" s="13">
        <v>329</v>
      </c>
      <c r="B186" s="18" t="s">
        <v>57</v>
      </c>
      <c r="C186" s="7">
        <v>30</v>
      </c>
      <c r="D186" s="7">
        <v>30</v>
      </c>
      <c r="E186" s="7">
        <v>30</v>
      </c>
      <c r="F186" s="7">
        <v>30</v>
      </c>
      <c r="G186" s="7">
        <v>30</v>
      </c>
      <c r="H186" s="7">
        <v>30</v>
      </c>
      <c r="I186" s="7">
        <v>31</v>
      </c>
      <c r="J186" s="7">
        <v>31</v>
      </c>
      <c r="K186" s="7">
        <v>31</v>
      </c>
      <c r="L186" s="7">
        <v>29</v>
      </c>
      <c r="M186" s="7">
        <v>29</v>
      </c>
      <c r="N186" s="7">
        <v>29</v>
      </c>
      <c r="O186" s="7">
        <v>30</v>
      </c>
      <c r="P186" s="7">
        <v>29</v>
      </c>
      <c r="Q186" s="7">
        <v>29</v>
      </c>
      <c r="R186" s="7">
        <v>29</v>
      </c>
      <c r="S186" s="7">
        <v>29</v>
      </c>
      <c r="T186" s="7">
        <v>28</v>
      </c>
      <c r="U186" s="7">
        <v>28</v>
      </c>
      <c r="V186" s="7">
        <v>28</v>
      </c>
      <c r="W186" s="7">
        <v>28</v>
      </c>
      <c r="X186" s="7">
        <v>28</v>
      </c>
      <c r="Y186" s="7">
        <v>28</v>
      </c>
      <c r="Z186" s="7">
        <v>28</v>
      </c>
    </row>
    <row r="187" spans="1:26">
      <c r="A187" s="13">
        <v>402</v>
      </c>
      <c r="B187" s="18" t="s">
        <v>263</v>
      </c>
      <c r="C187" s="7">
        <v>0</v>
      </c>
      <c r="D187" s="7">
        <v>0</v>
      </c>
      <c r="E187" s="7">
        <v>0</v>
      </c>
      <c r="F187" s="7">
        <v>0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>
        <v>0</v>
      </c>
      <c r="P187" s="7">
        <v>0</v>
      </c>
      <c r="Q187" s="7">
        <v>0</v>
      </c>
      <c r="R187" s="7">
        <v>0</v>
      </c>
      <c r="S187" s="7">
        <v>0</v>
      </c>
      <c r="T187" s="7">
        <v>0</v>
      </c>
      <c r="U187" s="7">
        <v>0</v>
      </c>
      <c r="V187" s="7">
        <v>0</v>
      </c>
      <c r="W187" s="7">
        <v>0</v>
      </c>
      <c r="X187" s="7">
        <v>0</v>
      </c>
      <c r="Y187" s="7">
        <v>0</v>
      </c>
      <c r="Z187" s="7">
        <v>0</v>
      </c>
    </row>
    <row r="188" spans="1:26">
      <c r="A188" s="13">
        <v>406</v>
      </c>
      <c r="B188" s="18" t="s">
        <v>81</v>
      </c>
      <c r="C188" s="7">
        <v>75</v>
      </c>
      <c r="D188" s="7">
        <v>74</v>
      </c>
      <c r="E188" s="7">
        <v>74</v>
      </c>
      <c r="F188" s="7">
        <v>74</v>
      </c>
      <c r="G188" s="7">
        <v>74</v>
      </c>
      <c r="H188" s="7">
        <v>74</v>
      </c>
      <c r="I188" s="7">
        <v>74</v>
      </c>
      <c r="J188" s="7">
        <v>74</v>
      </c>
      <c r="K188" s="7">
        <v>74</v>
      </c>
      <c r="L188" s="7">
        <v>74</v>
      </c>
      <c r="M188" s="7">
        <v>74</v>
      </c>
      <c r="N188" s="7">
        <v>74</v>
      </c>
      <c r="O188" s="7">
        <v>74</v>
      </c>
      <c r="P188" s="7">
        <v>72</v>
      </c>
      <c r="Q188" s="7">
        <v>72</v>
      </c>
      <c r="R188" s="7">
        <v>72</v>
      </c>
      <c r="S188" s="7">
        <v>72</v>
      </c>
      <c r="T188" s="7">
        <v>72</v>
      </c>
      <c r="U188" s="7">
        <v>72</v>
      </c>
      <c r="V188" s="7">
        <v>72</v>
      </c>
      <c r="W188" s="7">
        <v>74</v>
      </c>
      <c r="X188" s="7">
        <v>74</v>
      </c>
      <c r="Y188" s="7">
        <v>74</v>
      </c>
      <c r="Z188" s="7">
        <v>74</v>
      </c>
    </row>
    <row r="189" spans="1:26">
      <c r="A189" s="13">
        <v>407</v>
      </c>
      <c r="B189" s="18" t="s">
        <v>70</v>
      </c>
      <c r="C189" s="7">
        <v>16</v>
      </c>
      <c r="D189" s="7">
        <v>16</v>
      </c>
      <c r="E189" s="7">
        <v>16</v>
      </c>
      <c r="F189" s="7">
        <v>16</v>
      </c>
      <c r="G189" s="7">
        <v>16</v>
      </c>
      <c r="H189" s="7">
        <v>15</v>
      </c>
      <c r="I189" s="7">
        <v>15</v>
      </c>
      <c r="J189" s="7">
        <v>15</v>
      </c>
      <c r="K189" s="7">
        <v>15</v>
      </c>
      <c r="L189" s="7">
        <v>15</v>
      </c>
      <c r="M189" s="7">
        <v>15</v>
      </c>
      <c r="N189" s="7">
        <v>15</v>
      </c>
      <c r="O189" s="7">
        <v>15</v>
      </c>
      <c r="P189" s="7">
        <v>15</v>
      </c>
      <c r="Q189" s="7">
        <v>16</v>
      </c>
      <c r="R189" s="7">
        <v>16</v>
      </c>
      <c r="S189" s="7">
        <v>16</v>
      </c>
      <c r="T189" s="7">
        <v>16</v>
      </c>
      <c r="U189" s="7">
        <v>16</v>
      </c>
      <c r="V189" s="7">
        <v>16</v>
      </c>
      <c r="W189" s="7">
        <v>18</v>
      </c>
      <c r="X189" s="7">
        <v>18</v>
      </c>
      <c r="Y189" s="7">
        <v>18</v>
      </c>
      <c r="Z189" s="7">
        <v>18</v>
      </c>
    </row>
    <row r="190" spans="1:26">
      <c r="A190" s="13">
        <v>408</v>
      </c>
      <c r="B190" s="18" t="s">
        <v>69</v>
      </c>
      <c r="C190" s="7">
        <v>3</v>
      </c>
      <c r="D190" s="7">
        <v>3</v>
      </c>
      <c r="E190" s="7">
        <v>3</v>
      </c>
      <c r="F190" s="7">
        <v>3</v>
      </c>
      <c r="G190" s="7">
        <v>3</v>
      </c>
      <c r="H190" s="7">
        <v>3</v>
      </c>
      <c r="I190" s="7">
        <v>3</v>
      </c>
      <c r="J190" s="7">
        <v>3</v>
      </c>
      <c r="K190" s="7">
        <v>3</v>
      </c>
      <c r="L190" s="7">
        <v>3</v>
      </c>
      <c r="M190" s="7">
        <v>3</v>
      </c>
      <c r="N190" s="7">
        <v>3</v>
      </c>
      <c r="O190" s="7">
        <v>3</v>
      </c>
      <c r="P190" s="7">
        <v>3</v>
      </c>
      <c r="Q190" s="7">
        <v>3</v>
      </c>
      <c r="R190" s="7">
        <v>3</v>
      </c>
      <c r="S190" s="7">
        <v>3</v>
      </c>
      <c r="T190" s="7">
        <v>3</v>
      </c>
      <c r="U190" s="7">
        <v>3</v>
      </c>
      <c r="V190" s="7">
        <v>3</v>
      </c>
      <c r="W190" s="7">
        <v>3</v>
      </c>
      <c r="X190" s="7">
        <v>3</v>
      </c>
      <c r="Y190" s="7">
        <v>3</v>
      </c>
      <c r="Z190" s="7">
        <v>3</v>
      </c>
    </row>
    <row r="191" spans="1:26">
      <c r="A191" s="13">
        <v>409</v>
      </c>
      <c r="B191" s="18" t="s">
        <v>83</v>
      </c>
      <c r="C191" s="7">
        <v>9</v>
      </c>
      <c r="D191" s="7">
        <v>9</v>
      </c>
      <c r="E191" s="7">
        <v>9</v>
      </c>
      <c r="F191" s="7">
        <v>9</v>
      </c>
      <c r="G191" s="7">
        <v>9</v>
      </c>
      <c r="H191" s="7">
        <v>9</v>
      </c>
      <c r="I191" s="7">
        <v>9</v>
      </c>
      <c r="J191" s="7">
        <v>9</v>
      </c>
      <c r="K191" s="7">
        <v>9</v>
      </c>
      <c r="L191" s="7">
        <v>9</v>
      </c>
      <c r="M191" s="7">
        <v>9</v>
      </c>
      <c r="N191" s="7">
        <v>9</v>
      </c>
      <c r="O191" s="7">
        <v>9</v>
      </c>
      <c r="P191" s="7">
        <v>9</v>
      </c>
      <c r="Q191" s="7">
        <v>9</v>
      </c>
      <c r="R191" s="7">
        <v>9</v>
      </c>
      <c r="S191" s="7">
        <v>9</v>
      </c>
      <c r="T191" s="7">
        <v>9</v>
      </c>
      <c r="U191" s="7">
        <v>9</v>
      </c>
      <c r="V191" s="7">
        <v>9</v>
      </c>
      <c r="W191" s="7">
        <v>9</v>
      </c>
      <c r="X191" s="7">
        <v>9</v>
      </c>
      <c r="Y191" s="7">
        <v>9</v>
      </c>
      <c r="Z191" s="7">
        <v>9</v>
      </c>
    </row>
    <row r="192" spans="1:26">
      <c r="A192" s="13">
        <v>410</v>
      </c>
      <c r="B192" s="18" t="s">
        <v>73</v>
      </c>
      <c r="C192" s="7">
        <v>22</v>
      </c>
      <c r="D192" s="7">
        <v>22</v>
      </c>
      <c r="E192" s="7">
        <v>22</v>
      </c>
      <c r="F192" s="7">
        <v>22</v>
      </c>
      <c r="G192" s="7">
        <v>22</v>
      </c>
      <c r="H192" s="7">
        <v>22</v>
      </c>
      <c r="I192" s="7">
        <v>22</v>
      </c>
      <c r="J192" s="7">
        <v>22</v>
      </c>
      <c r="K192" s="7">
        <v>22</v>
      </c>
      <c r="L192" s="7">
        <v>22</v>
      </c>
      <c r="M192" s="7">
        <v>22</v>
      </c>
      <c r="N192" s="7">
        <v>22</v>
      </c>
      <c r="O192" s="7">
        <v>23</v>
      </c>
      <c r="P192" s="7">
        <v>23</v>
      </c>
      <c r="Q192" s="7">
        <v>23</v>
      </c>
      <c r="R192" s="7">
        <v>23</v>
      </c>
      <c r="S192" s="7">
        <v>23</v>
      </c>
      <c r="T192" s="7">
        <v>23</v>
      </c>
      <c r="U192" s="7">
        <v>23</v>
      </c>
      <c r="V192" s="7">
        <v>23</v>
      </c>
      <c r="W192" s="7">
        <v>23</v>
      </c>
      <c r="X192" s="7">
        <v>23</v>
      </c>
      <c r="Y192" s="7">
        <v>24</v>
      </c>
      <c r="Z192" s="7">
        <v>24</v>
      </c>
    </row>
    <row r="193" spans="1:26">
      <c r="A193" s="13">
        <v>411</v>
      </c>
      <c r="B193" s="18" t="s">
        <v>76</v>
      </c>
      <c r="C193" s="7">
        <v>2</v>
      </c>
      <c r="D193" s="7">
        <v>2</v>
      </c>
      <c r="E193" s="7">
        <v>2</v>
      </c>
      <c r="F193" s="7">
        <v>2</v>
      </c>
      <c r="G193" s="7">
        <v>2</v>
      </c>
      <c r="H193" s="7">
        <v>3</v>
      </c>
      <c r="I193" s="7">
        <v>2</v>
      </c>
      <c r="J193" s="7">
        <v>2</v>
      </c>
      <c r="K193" s="7">
        <v>2</v>
      </c>
      <c r="L193" s="7">
        <v>2</v>
      </c>
      <c r="M193" s="7">
        <v>2</v>
      </c>
      <c r="N193" s="7">
        <v>2</v>
      </c>
      <c r="O193" s="7">
        <v>2</v>
      </c>
      <c r="P193" s="7">
        <v>2</v>
      </c>
      <c r="Q193" s="7">
        <v>2</v>
      </c>
      <c r="R193" s="7">
        <v>2</v>
      </c>
      <c r="S193" s="7">
        <v>2</v>
      </c>
      <c r="T193" s="7">
        <v>2</v>
      </c>
      <c r="U193" s="7">
        <v>2</v>
      </c>
      <c r="V193" s="7">
        <v>2</v>
      </c>
      <c r="W193" s="7">
        <v>2</v>
      </c>
      <c r="X193" s="7">
        <v>2</v>
      </c>
      <c r="Y193" s="7">
        <v>3</v>
      </c>
      <c r="Z193" s="7">
        <v>3</v>
      </c>
    </row>
    <row r="194" spans="1:26">
      <c r="A194" s="13">
        <v>412</v>
      </c>
      <c r="B194" s="18" t="s">
        <v>79</v>
      </c>
      <c r="C194" s="7">
        <v>48</v>
      </c>
      <c r="D194" s="7">
        <v>49</v>
      </c>
      <c r="E194" s="7">
        <v>49</v>
      </c>
      <c r="F194" s="7">
        <v>50</v>
      </c>
      <c r="G194" s="7">
        <v>50</v>
      </c>
      <c r="H194" s="7">
        <v>51</v>
      </c>
      <c r="I194" s="7">
        <v>51</v>
      </c>
      <c r="J194" s="7">
        <v>51</v>
      </c>
      <c r="K194" s="7">
        <v>50</v>
      </c>
      <c r="L194" s="7">
        <v>50</v>
      </c>
      <c r="M194" s="7">
        <v>51</v>
      </c>
      <c r="N194" s="7">
        <v>51</v>
      </c>
      <c r="O194" s="7">
        <v>51</v>
      </c>
      <c r="P194" s="7">
        <v>51</v>
      </c>
      <c r="Q194" s="7">
        <v>52</v>
      </c>
      <c r="R194" s="7">
        <v>52</v>
      </c>
      <c r="S194" s="7">
        <v>52</v>
      </c>
      <c r="T194" s="7">
        <v>52</v>
      </c>
      <c r="U194" s="7">
        <v>52</v>
      </c>
      <c r="V194" s="7">
        <v>52</v>
      </c>
      <c r="W194" s="7">
        <v>52</v>
      </c>
      <c r="X194" s="7">
        <v>53</v>
      </c>
      <c r="Y194" s="7">
        <v>53</v>
      </c>
      <c r="Z194" s="7">
        <v>52</v>
      </c>
    </row>
    <row r="195" spans="1:26">
      <c r="A195" s="13">
        <v>413</v>
      </c>
      <c r="B195" s="18" t="s">
        <v>78</v>
      </c>
      <c r="C195" s="7">
        <v>12</v>
      </c>
      <c r="D195" s="7">
        <v>12</v>
      </c>
      <c r="E195" s="7">
        <v>12</v>
      </c>
      <c r="F195" s="7">
        <v>12</v>
      </c>
      <c r="G195" s="7">
        <v>12</v>
      </c>
      <c r="H195" s="7">
        <v>12</v>
      </c>
      <c r="I195" s="7">
        <v>12</v>
      </c>
      <c r="J195" s="7">
        <v>13</v>
      </c>
      <c r="K195" s="7">
        <v>13</v>
      </c>
      <c r="L195" s="7">
        <v>13</v>
      </c>
      <c r="M195" s="7">
        <v>13</v>
      </c>
      <c r="N195" s="7">
        <v>13</v>
      </c>
      <c r="O195" s="7">
        <v>13</v>
      </c>
      <c r="P195" s="7">
        <v>13</v>
      </c>
      <c r="Q195" s="7">
        <v>12</v>
      </c>
      <c r="R195" s="7">
        <v>12</v>
      </c>
      <c r="S195" s="7">
        <v>12</v>
      </c>
      <c r="T195" s="7">
        <v>12</v>
      </c>
      <c r="U195" s="7">
        <v>12</v>
      </c>
      <c r="V195" s="7">
        <v>12</v>
      </c>
      <c r="W195" s="7">
        <v>12</v>
      </c>
      <c r="X195" s="7">
        <v>12</v>
      </c>
      <c r="Y195" s="7">
        <v>12</v>
      </c>
      <c r="Z195" s="7">
        <v>12</v>
      </c>
    </row>
    <row r="196" spans="1:26">
      <c r="A196" s="13">
        <v>414</v>
      </c>
      <c r="B196" s="18" t="s">
        <v>67</v>
      </c>
      <c r="C196" s="7">
        <v>31</v>
      </c>
      <c r="D196" s="7">
        <v>31</v>
      </c>
      <c r="E196" s="7">
        <v>31</v>
      </c>
      <c r="F196" s="7">
        <v>31</v>
      </c>
      <c r="G196" s="7">
        <v>29</v>
      </c>
      <c r="H196" s="7">
        <v>29</v>
      </c>
      <c r="I196" s="7">
        <v>29</v>
      </c>
      <c r="J196" s="7">
        <v>30</v>
      </c>
      <c r="K196" s="7">
        <v>30</v>
      </c>
      <c r="L196" s="7">
        <v>30</v>
      </c>
      <c r="M196" s="7">
        <v>30</v>
      </c>
      <c r="N196" s="7">
        <v>30</v>
      </c>
      <c r="O196" s="7">
        <v>30</v>
      </c>
      <c r="P196" s="7">
        <v>31</v>
      </c>
      <c r="Q196" s="7">
        <v>31</v>
      </c>
      <c r="R196" s="7">
        <v>31</v>
      </c>
      <c r="S196" s="7">
        <v>31</v>
      </c>
      <c r="T196" s="7">
        <v>31</v>
      </c>
      <c r="U196" s="7">
        <v>31</v>
      </c>
      <c r="V196" s="7">
        <v>31</v>
      </c>
      <c r="W196" s="7">
        <v>31</v>
      </c>
      <c r="X196" s="7">
        <v>31</v>
      </c>
      <c r="Y196" s="7">
        <v>31</v>
      </c>
      <c r="Z196" s="7">
        <v>32</v>
      </c>
    </row>
    <row r="197" spans="1:26">
      <c r="A197" s="13">
        <v>415</v>
      </c>
      <c r="B197" s="18" t="s">
        <v>80</v>
      </c>
      <c r="C197" s="7">
        <v>27</v>
      </c>
      <c r="D197" s="7">
        <v>27</v>
      </c>
      <c r="E197" s="7">
        <v>27</v>
      </c>
      <c r="F197" s="7">
        <v>27</v>
      </c>
      <c r="G197" s="7">
        <v>27</v>
      </c>
      <c r="H197" s="7">
        <v>27</v>
      </c>
      <c r="I197" s="7">
        <v>26</v>
      </c>
      <c r="J197" s="7">
        <v>26</v>
      </c>
      <c r="K197" s="7">
        <v>26</v>
      </c>
      <c r="L197" s="7">
        <v>26</v>
      </c>
      <c r="M197" s="7">
        <v>27</v>
      </c>
      <c r="N197" s="7">
        <v>27</v>
      </c>
      <c r="O197" s="7">
        <v>28</v>
      </c>
      <c r="P197" s="7">
        <v>28</v>
      </c>
      <c r="Q197" s="7">
        <v>28</v>
      </c>
      <c r="R197" s="7">
        <v>28</v>
      </c>
      <c r="S197" s="7">
        <v>28</v>
      </c>
      <c r="T197" s="7">
        <v>28</v>
      </c>
      <c r="U197" s="7">
        <v>28</v>
      </c>
      <c r="V197" s="7">
        <v>28</v>
      </c>
      <c r="W197" s="7">
        <v>28</v>
      </c>
      <c r="X197" s="7">
        <v>28</v>
      </c>
      <c r="Y197" s="7">
        <v>28</v>
      </c>
      <c r="Z197" s="7">
        <v>28</v>
      </c>
    </row>
    <row r="198" spans="1:26">
      <c r="A198" s="13">
        <v>416</v>
      </c>
      <c r="B198" s="18" t="s">
        <v>74</v>
      </c>
      <c r="C198" s="7">
        <v>14</v>
      </c>
      <c r="D198" s="7">
        <v>16</v>
      </c>
      <c r="E198" s="7">
        <v>16</v>
      </c>
      <c r="F198" s="7">
        <v>16</v>
      </c>
      <c r="G198" s="7">
        <v>16</v>
      </c>
      <c r="H198" s="7">
        <v>16</v>
      </c>
      <c r="I198" s="7">
        <v>16</v>
      </c>
      <c r="J198" s="7">
        <v>16</v>
      </c>
      <c r="K198" s="7">
        <v>15</v>
      </c>
      <c r="L198" s="7">
        <v>15</v>
      </c>
      <c r="M198" s="7">
        <v>15</v>
      </c>
      <c r="N198" s="7">
        <v>15</v>
      </c>
      <c r="O198" s="7">
        <v>15</v>
      </c>
      <c r="P198" s="7">
        <v>14</v>
      </c>
      <c r="Q198" s="7">
        <v>14</v>
      </c>
      <c r="R198" s="7">
        <v>14</v>
      </c>
      <c r="S198" s="7">
        <v>14</v>
      </c>
      <c r="T198" s="7">
        <v>14</v>
      </c>
      <c r="U198" s="7">
        <v>14</v>
      </c>
      <c r="V198" s="7">
        <v>14</v>
      </c>
      <c r="W198" s="7">
        <v>14</v>
      </c>
      <c r="X198" s="7">
        <v>14</v>
      </c>
      <c r="Y198" s="7">
        <v>14</v>
      </c>
      <c r="Z198" s="7">
        <v>14</v>
      </c>
    </row>
    <row r="199" spans="1:26">
      <c r="A199" s="13">
        <v>417</v>
      </c>
      <c r="B199" s="18" t="s">
        <v>75</v>
      </c>
      <c r="C199" s="7">
        <v>9</v>
      </c>
      <c r="D199" s="7">
        <v>9</v>
      </c>
      <c r="E199" s="7">
        <v>9</v>
      </c>
      <c r="F199" s="7">
        <v>9</v>
      </c>
      <c r="G199" s="7">
        <v>9</v>
      </c>
      <c r="H199" s="7">
        <v>9</v>
      </c>
      <c r="I199" s="7">
        <v>9</v>
      </c>
      <c r="J199" s="7">
        <v>9</v>
      </c>
      <c r="K199" s="7">
        <v>10</v>
      </c>
      <c r="L199" s="7">
        <v>10</v>
      </c>
      <c r="M199" s="7">
        <v>10</v>
      </c>
      <c r="N199" s="7">
        <v>9</v>
      </c>
      <c r="O199" s="7">
        <v>10</v>
      </c>
      <c r="P199" s="7">
        <v>10</v>
      </c>
      <c r="Q199" s="7">
        <v>10</v>
      </c>
      <c r="R199" s="7">
        <v>10</v>
      </c>
      <c r="S199" s="7">
        <v>9</v>
      </c>
      <c r="T199" s="7">
        <v>9</v>
      </c>
      <c r="U199" s="7">
        <v>9</v>
      </c>
      <c r="V199" s="7">
        <v>9</v>
      </c>
      <c r="W199" s="7">
        <v>9</v>
      </c>
      <c r="X199" s="7">
        <v>9</v>
      </c>
      <c r="Y199" s="7">
        <v>9</v>
      </c>
      <c r="Z199" s="7">
        <v>9</v>
      </c>
    </row>
    <row r="200" spans="1:26">
      <c r="A200" s="13">
        <v>418</v>
      </c>
      <c r="B200" s="18" t="s">
        <v>68</v>
      </c>
      <c r="C200" s="7">
        <v>11</v>
      </c>
      <c r="D200" s="7">
        <v>11</v>
      </c>
      <c r="E200" s="7">
        <v>11</v>
      </c>
      <c r="F200" s="7">
        <v>11</v>
      </c>
      <c r="G200" s="7">
        <v>11</v>
      </c>
      <c r="H200" s="7">
        <v>11</v>
      </c>
      <c r="I200" s="7">
        <v>11</v>
      </c>
      <c r="J200" s="7">
        <v>11</v>
      </c>
      <c r="K200" s="7">
        <v>11</v>
      </c>
      <c r="L200" s="7">
        <v>11</v>
      </c>
      <c r="M200" s="7">
        <v>11</v>
      </c>
      <c r="N200" s="7">
        <v>11</v>
      </c>
      <c r="O200" s="7">
        <v>11</v>
      </c>
      <c r="P200" s="7">
        <v>11</v>
      </c>
      <c r="Q200" s="7">
        <v>11</v>
      </c>
      <c r="R200" s="7">
        <v>10</v>
      </c>
      <c r="S200" s="7">
        <v>10</v>
      </c>
      <c r="T200" s="7">
        <v>10</v>
      </c>
      <c r="U200" s="7">
        <v>10</v>
      </c>
      <c r="V200" s="7">
        <v>10</v>
      </c>
      <c r="W200" s="7">
        <v>10</v>
      </c>
      <c r="X200" s="7">
        <v>10</v>
      </c>
      <c r="Y200" s="7">
        <v>10</v>
      </c>
      <c r="Z200" s="7">
        <v>10</v>
      </c>
    </row>
    <row r="201" spans="1:26">
      <c r="A201" s="13">
        <v>419</v>
      </c>
      <c r="B201" s="18" t="s">
        <v>82</v>
      </c>
      <c r="C201" s="7">
        <v>9</v>
      </c>
      <c r="D201" s="7">
        <v>9</v>
      </c>
      <c r="E201" s="7">
        <v>9</v>
      </c>
      <c r="F201" s="7">
        <v>9</v>
      </c>
      <c r="G201" s="7">
        <v>9</v>
      </c>
      <c r="H201" s="7">
        <v>9</v>
      </c>
      <c r="I201" s="7">
        <v>9</v>
      </c>
      <c r="J201" s="7">
        <v>9</v>
      </c>
      <c r="K201" s="7">
        <v>9</v>
      </c>
      <c r="L201" s="7">
        <v>9</v>
      </c>
      <c r="M201" s="7">
        <v>9</v>
      </c>
      <c r="N201" s="7">
        <v>9</v>
      </c>
      <c r="O201" s="7">
        <v>9</v>
      </c>
      <c r="P201" s="7">
        <v>9</v>
      </c>
      <c r="Q201" s="7">
        <v>9</v>
      </c>
      <c r="R201" s="7">
        <v>9</v>
      </c>
      <c r="S201" s="7">
        <v>9</v>
      </c>
      <c r="T201" s="7">
        <v>9</v>
      </c>
      <c r="U201" s="7">
        <v>9</v>
      </c>
      <c r="V201" s="7">
        <v>9</v>
      </c>
      <c r="W201" s="7">
        <v>9</v>
      </c>
      <c r="X201" s="7">
        <v>9</v>
      </c>
      <c r="Y201" s="7">
        <v>8</v>
      </c>
      <c r="Z201" s="7">
        <v>8</v>
      </c>
    </row>
    <row r="202" spans="1:26">
      <c r="A202" s="13">
        <v>420</v>
      </c>
      <c r="B202" s="18" t="s">
        <v>77</v>
      </c>
      <c r="C202" s="7">
        <v>20</v>
      </c>
      <c r="D202" s="7">
        <v>20</v>
      </c>
      <c r="E202" s="7">
        <v>19</v>
      </c>
      <c r="F202" s="7">
        <v>19</v>
      </c>
      <c r="G202" s="7">
        <v>19</v>
      </c>
      <c r="H202" s="7">
        <v>19</v>
      </c>
      <c r="I202" s="7">
        <v>19</v>
      </c>
      <c r="J202" s="7">
        <v>19</v>
      </c>
      <c r="K202" s="7">
        <v>19</v>
      </c>
      <c r="L202" s="7">
        <v>19</v>
      </c>
      <c r="M202" s="7">
        <v>18</v>
      </c>
      <c r="N202" s="7">
        <v>18</v>
      </c>
      <c r="O202" s="7">
        <v>18</v>
      </c>
      <c r="P202" s="7">
        <v>18</v>
      </c>
      <c r="Q202" s="7">
        <v>18</v>
      </c>
      <c r="R202" s="7">
        <v>18</v>
      </c>
      <c r="S202" s="7">
        <v>18</v>
      </c>
      <c r="T202" s="7">
        <v>18</v>
      </c>
      <c r="U202" s="7">
        <v>17</v>
      </c>
      <c r="V202" s="7">
        <v>17</v>
      </c>
      <c r="W202" s="7">
        <v>17</v>
      </c>
      <c r="X202" s="7">
        <v>17</v>
      </c>
      <c r="Y202" s="7">
        <v>17</v>
      </c>
      <c r="Z202" s="7">
        <v>17</v>
      </c>
    </row>
    <row r="203" spans="1:26">
      <c r="A203" s="13">
        <v>421</v>
      </c>
      <c r="B203" s="18" t="s">
        <v>72</v>
      </c>
      <c r="C203" s="7">
        <v>6</v>
      </c>
      <c r="D203" s="7">
        <v>6</v>
      </c>
      <c r="E203" s="7">
        <v>6</v>
      </c>
      <c r="F203" s="7">
        <v>6</v>
      </c>
      <c r="G203" s="7">
        <v>6</v>
      </c>
      <c r="H203" s="7">
        <v>6</v>
      </c>
      <c r="I203" s="7">
        <v>6</v>
      </c>
      <c r="J203" s="7">
        <v>6</v>
      </c>
      <c r="K203" s="7">
        <v>6</v>
      </c>
      <c r="L203" s="7">
        <v>6</v>
      </c>
      <c r="M203" s="7">
        <v>6</v>
      </c>
      <c r="N203" s="7">
        <v>6</v>
      </c>
      <c r="O203" s="7">
        <v>6</v>
      </c>
      <c r="P203" s="7">
        <v>6</v>
      </c>
      <c r="Q203" s="7">
        <v>6</v>
      </c>
      <c r="R203" s="7">
        <v>6</v>
      </c>
      <c r="S203" s="7">
        <v>6</v>
      </c>
      <c r="T203" s="7">
        <v>6</v>
      </c>
      <c r="U203" s="7">
        <v>6</v>
      </c>
      <c r="V203" s="7">
        <v>6</v>
      </c>
      <c r="W203" s="7">
        <v>6</v>
      </c>
      <c r="X203" s="7">
        <v>6</v>
      </c>
      <c r="Y203" s="7">
        <v>6</v>
      </c>
      <c r="Z203" s="7">
        <v>6</v>
      </c>
    </row>
    <row r="204" spans="1:26">
      <c r="A204" s="13">
        <v>422</v>
      </c>
      <c r="B204" s="18" t="s">
        <v>71</v>
      </c>
      <c r="C204" s="7">
        <v>4</v>
      </c>
      <c r="D204" s="7">
        <v>4</v>
      </c>
      <c r="E204" s="7">
        <v>4</v>
      </c>
      <c r="F204" s="7">
        <v>4</v>
      </c>
      <c r="G204" s="7">
        <v>4</v>
      </c>
      <c r="H204" s="7">
        <v>4</v>
      </c>
      <c r="I204" s="7">
        <v>4</v>
      </c>
      <c r="J204" s="7">
        <v>4</v>
      </c>
      <c r="K204" s="7">
        <v>5</v>
      </c>
      <c r="L204" s="7">
        <v>5</v>
      </c>
      <c r="M204" s="7">
        <v>5</v>
      </c>
      <c r="N204" s="7">
        <v>5</v>
      </c>
      <c r="O204" s="7">
        <v>5</v>
      </c>
      <c r="P204" s="7">
        <v>5</v>
      </c>
      <c r="Q204" s="7">
        <v>5</v>
      </c>
      <c r="R204" s="7">
        <v>5</v>
      </c>
      <c r="S204" s="7">
        <v>5</v>
      </c>
      <c r="T204" s="7">
        <v>5</v>
      </c>
      <c r="U204" s="7">
        <v>5</v>
      </c>
      <c r="V204" s="7">
        <v>5</v>
      </c>
      <c r="W204" s="7">
        <v>5</v>
      </c>
      <c r="X204" s="7">
        <v>5</v>
      </c>
      <c r="Y204" s="7">
        <v>7</v>
      </c>
      <c r="Z204" s="7">
        <v>7</v>
      </c>
    </row>
    <row r="205" spans="1:26">
      <c r="A205" s="13">
        <v>501</v>
      </c>
      <c r="B205" s="18" t="s">
        <v>100</v>
      </c>
      <c r="C205" s="7">
        <v>6</v>
      </c>
      <c r="D205" s="7">
        <v>6</v>
      </c>
      <c r="E205" s="7">
        <v>6</v>
      </c>
      <c r="F205" s="7">
        <v>6</v>
      </c>
      <c r="G205" s="7">
        <v>6</v>
      </c>
      <c r="H205" s="7">
        <v>6</v>
      </c>
      <c r="I205" s="7">
        <v>6</v>
      </c>
      <c r="J205" s="7">
        <v>6</v>
      </c>
      <c r="K205" s="7">
        <v>6</v>
      </c>
      <c r="L205" s="7">
        <v>6</v>
      </c>
      <c r="M205" s="7">
        <v>6</v>
      </c>
      <c r="N205" s="7">
        <v>6</v>
      </c>
      <c r="O205" s="7">
        <v>6</v>
      </c>
      <c r="P205" s="7">
        <v>6</v>
      </c>
      <c r="Q205" s="7">
        <v>6</v>
      </c>
      <c r="R205" s="7">
        <v>6</v>
      </c>
      <c r="S205" s="7">
        <v>6</v>
      </c>
      <c r="T205" s="7">
        <v>6</v>
      </c>
      <c r="U205" s="7">
        <v>6</v>
      </c>
      <c r="V205" s="7">
        <v>6</v>
      </c>
      <c r="W205" s="7">
        <v>6</v>
      </c>
      <c r="X205" s="7">
        <v>6</v>
      </c>
      <c r="Y205" s="7">
        <v>6</v>
      </c>
      <c r="Z205" s="7">
        <v>6</v>
      </c>
    </row>
    <row r="206" spans="1:26">
      <c r="A206" s="13">
        <v>502</v>
      </c>
      <c r="B206" s="18" t="s">
        <v>104</v>
      </c>
      <c r="C206" s="7">
        <v>77</v>
      </c>
      <c r="D206" s="7">
        <v>78</v>
      </c>
      <c r="E206" s="7">
        <v>79</v>
      </c>
      <c r="F206" s="7">
        <v>79</v>
      </c>
      <c r="G206" s="7">
        <v>77</v>
      </c>
      <c r="H206" s="7">
        <v>77</v>
      </c>
      <c r="I206" s="7">
        <v>77</v>
      </c>
      <c r="J206" s="7">
        <v>77</v>
      </c>
      <c r="K206" s="7">
        <v>77</v>
      </c>
      <c r="L206" s="7">
        <v>77</v>
      </c>
      <c r="M206" s="7">
        <v>78</v>
      </c>
      <c r="N206" s="7">
        <v>78</v>
      </c>
      <c r="O206" s="7">
        <v>78</v>
      </c>
      <c r="P206" s="7">
        <v>78</v>
      </c>
      <c r="Q206" s="7">
        <v>78</v>
      </c>
      <c r="R206" s="7">
        <v>77</v>
      </c>
      <c r="S206" s="7">
        <v>77</v>
      </c>
      <c r="T206" s="7">
        <v>77</v>
      </c>
      <c r="U206" s="7">
        <v>78</v>
      </c>
      <c r="V206" s="7">
        <v>77</v>
      </c>
      <c r="W206" s="7">
        <v>77</v>
      </c>
      <c r="X206" s="7">
        <v>78</v>
      </c>
      <c r="Y206" s="7">
        <v>78</v>
      </c>
      <c r="Z206" s="7">
        <v>78</v>
      </c>
    </row>
    <row r="207" spans="1:26">
      <c r="A207" s="13">
        <v>503</v>
      </c>
      <c r="B207" s="18" t="s">
        <v>89</v>
      </c>
      <c r="C207" s="7">
        <v>94</v>
      </c>
      <c r="D207" s="7">
        <v>96</v>
      </c>
      <c r="E207" s="7">
        <v>96</v>
      </c>
      <c r="F207" s="7">
        <v>96</v>
      </c>
      <c r="G207" s="7">
        <v>96</v>
      </c>
      <c r="H207" s="7">
        <v>96</v>
      </c>
      <c r="I207" s="7">
        <v>96</v>
      </c>
      <c r="J207" s="7">
        <v>96</v>
      </c>
      <c r="K207" s="7">
        <v>96</v>
      </c>
      <c r="L207" s="7">
        <v>96</v>
      </c>
      <c r="M207" s="7">
        <v>96</v>
      </c>
      <c r="N207" s="7">
        <v>96</v>
      </c>
      <c r="O207" s="7">
        <v>96</v>
      </c>
      <c r="P207" s="7">
        <v>95</v>
      </c>
      <c r="Q207" s="7">
        <v>95</v>
      </c>
      <c r="R207" s="7">
        <v>95</v>
      </c>
      <c r="S207" s="7">
        <v>95</v>
      </c>
      <c r="T207" s="7">
        <v>95</v>
      </c>
      <c r="U207" s="7">
        <v>96</v>
      </c>
      <c r="V207" s="7">
        <v>96</v>
      </c>
      <c r="W207" s="7">
        <v>96</v>
      </c>
      <c r="X207" s="7">
        <v>93</v>
      </c>
      <c r="Y207" s="7">
        <v>93</v>
      </c>
      <c r="Z207" s="7">
        <v>94</v>
      </c>
    </row>
    <row r="208" spans="1:26">
      <c r="A208" s="13">
        <v>504</v>
      </c>
      <c r="B208" s="18" t="s">
        <v>103</v>
      </c>
      <c r="C208" s="7">
        <v>4</v>
      </c>
      <c r="D208" s="7">
        <v>4</v>
      </c>
      <c r="E208" s="7">
        <v>4</v>
      </c>
      <c r="F208" s="7">
        <v>4</v>
      </c>
      <c r="G208" s="7">
        <v>4</v>
      </c>
      <c r="H208" s="7">
        <v>4</v>
      </c>
      <c r="I208" s="7">
        <v>4</v>
      </c>
      <c r="J208" s="7">
        <v>4</v>
      </c>
      <c r="K208" s="7">
        <v>4</v>
      </c>
      <c r="L208" s="7">
        <v>4</v>
      </c>
      <c r="M208" s="7">
        <v>4</v>
      </c>
      <c r="N208" s="7">
        <v>4</v>
      </c>
      <c r="O208" s="7">
        <v>4</v>
      </c>
      <c r="P208" s="7">
        <v>4</v>
      </c>
      <c r="Q208" s="7">
        <v>4</v>
      </c>
      <c r="R208" s="7">
        <v>4</v>
      </c>
      <c r="S208" s="7">
        <v>4</v>
      </c>
      <c r="T208" s="7">
        <v>4</v>
      </c>
      <c r="U208" s="7">
        <v>4</v>
      </c>
      <c r="V208" s="7">
        <v>4</v>
      </c>
      <c r="W208" s="7">
        <v>4</v>
      </c>
      <c r="X208" s="7">
        <v>4</v>
      </c>
      <c r="Y208" s="7">
        <v>4</v>
      </c>
      <c r="Z208" s="7">
        <v>4</v>
      </c>
    </row>
    <row r="209" spans="1:26">
      <c r="A209" s="13">
        <v>506</v>
      </c>
      <c r="B209" s="18" t="s">
        <v>102</v>
      </c>
      <c r="C209" s="7">
        <v>352</v>
      </c>
      <c r="D209" s="7">
        <v>351</v>
      </c>
      <c r="E209" s="7">
        <v>354</v>
      </c>
      <c r="F209" s="7">
        <v>357</v>
      </c>
      <c r="G209" s="7">
        <v>358</v>
      </c>
      <c r="H209" s="7">
        <v>358</v>
      </c>
      <c r="I209" s="7">
        <v>359</v>
      </c>
      <c r="J209" s="7">
        <v>360</v>
      </c>
      <c r="K209" s="7">
        <v>360</v>
      </c>
      <c r="L209" s="7">
        <v>363</v>
      </c>
      <c r="M209" s="7">
        <v>365</v>
      </c>
      <c r="N209" s="7">
        <v>364</v>
      </c>
      <c r="O209" s="7">
        <v>366</v>
      </c>
      <c r="P209" s="7">
        <v>363</v>
      </c>
      <c r="Q209" s="7">
        <v>363</v>
      </c>
      <c r="R209" s="7">
        <v>362</v>
      </c>
      <c r="S209" s="7">
        <v>362</v>
      </c>
      <c r="T209" s="7">
        <v>362</v>
      </c>
      <c r="U209" s="7">
        <v>359</v>
      </c>
      <c r="V209" s="7">
        <v>359</v>
      </c>
      <c r="W209" s="7">
        <v>360</v>
      </c>
      <c r="X209" s="7">
        <v>359</v>
      </c>
      <c r="Y209" s="7">
        <v>359</v>
      </c>
      <c r="Z209" s="7">
        <v>357</v>
      </c>
    </row>
    <row r="210" spans="1:26">
      <c r="A210" s="13">
        <v>507</v>
      </c>
      <c r="B210" s="18" t="s">
        <v>93</v>
      </c>
      <c r="C210" s="7">
        <v>80</v>
      </c>
      <c r="D210" s="7">
        <v>80</v>
      </c>
      <c r="E210" s="7">
        <v>79</v>
      </c>
      <c r="F210" s="7">
        <v>79</v>
      </c>
      <c r="G210" s="7">
        <v>77</v>
      </c>
      <c r="H210" s="7">
        <v>77</v>
      </c>
      <c r="I210" s="7">
        <v>77</v>
      </c>
      <c r="J210" s="7">
        <v>74</v>
      </c>
      <c r="K210" s="7">
        <v>74</v>
      </c>
      <c r="L210" s="7">
        <v>73</v>
      </c>
      <c r="M210" s="7">
        <v>74</v>
      </c>
      <c r="N210" s="7">
        <v>73</v>
      </c>
      <c r="O210" s="7">
        <v>74</v>
      </c>
      <c r="P210" s="7">
        <v>75</v>
      </c>
      <c r="Q210" s="7">
        <v>75</v>
      </c>
      <c r="R210" s="7">
        <v>74</v>
      </c>
      <c r="S210" s="7">
        <v>74</v>
      </c>
      <c r="T210" s="7">
        <v>73</v>
      </c>
      <c r="U210" s="7">
        <v>73</v>
      </c>
      <c r="V210" s="7">
        <v>75</v>
      </c>
      <c r="W210" s="7">
        <v>75</v>
      </c>
      <c r="X210" s="7">
        <v>75</v>
      </c>
      <c r="Y210" s="7">
        <v>75</v>
      </c>
      <c r="Z210" s="7">
        <v>74</v>
      </c>
    </row>
    <row r="211" spans="1:26">
      <c r="A211" s="13">
        <v>511</v>
      </c>
      <c r="B211" s="18" t="s">
        <v>90</v>
      </c>
      <c r="C211" s="7">
        <v>241</v>
      </c>
      <c r="D211" s="7">
        <v>242</v>
      </c>
      <c r="E211" s="7">
        <v>244</v>
      </c>
      <c r="F211" s="7">
        <v>243</v>
      </c>
      <c r="G211" s="7">
        <v>244</v>
      </c>
      <c r="H211" s="7">
        <v>243</v>
      </c>
      <c r="I211" s="7">
        <v>242</v>
      </c>
      <c r="J211" s="7">
        <v>240</v>
      </c>
      <c r="K211" s="7">
        <v>239</v>
      </c>
      <c r="L211" s="7">
        <v>240</v>
      </c>
      <c r="M211" s="7">
        <v>241</v>
      </c>
      <c r="N211" s="7">
        <v>242</v>
      </c>
      <c r="O211" s="7">
        <v>243</v>
      </c>
      <c r="P211" s="7">
        <v>245</v>
      </c>
      <c r="Q211" s="7">
        <v>246</v>
      </c>
      <c r="R211" s="7">
        <v>247</v>
      </c>
      <c r="S211" s="7">
        <v>245</v>
      </c>
      <c r="T211" s="7">
        <v>247</v>
      </c>
      <c r="U211" s="7">
        <v>249</v>
      </c>
      <c r="V211" s="7">
        <v>250</v>
      </c>
      <c r="W211" s="7">
        <v>251</v>
      </c>
      <c r="X211" s="7">
        <v>251</v>
      </c>
      <c r="Y211" s="7">
        <v>252</v>
      </c>
      <c r="Z211" s="7">
        <v>253</v>
      </c>
    </row>
    <row r="212" spans="1:26">
      <c r="A212" s="13">
        <v>512</v>
      </c>
      <c r="B212" s="18" t="s">
        <v>109</v>
      </c>
      <c r="C212" s="7">
        <v>30</v>
      </c>
      <c r="D212" s="7">
        <v>26</v>
      </c>
      <c r="E212" s="7">
        <v>26</v>
      </c>
      <c r="F212" s="7">
        <v>26</v>
      </c>
      <c r="G212" s="7">
        <v>26</v>
      </c>
      <c r="H212" s="7">
        <v>26</v>
      </c>
      <c r="I212" s="7">
        <v>25</v>
      </c>
      <c r="J212" s="7">
        <v>25</v>
      </c>
      <c r="K212" s="7">
        <v>25</v>
      </c>
      <c r="L212" s="7">
        <v>25</v>
      </c>
      <c r="M212" s="7">
        <v>25</v>
      </c>
      <c r="N212" s="7">
        <v>25</v>
      </c>
      <c r="O212" s="7">
        <v>25</v>
      </c>
      <c r="P212" s="7">
        <v>25</v>
      </c>
      <c r="Q212" s="7">
        <v>25</v>
      </c>
      <c r="R212" s="7">
        <v>25</v>
      </c>
      <c r="S212" s="7">
        <v>25</v>
      </c>
      <c r="T212" s="7">
        <v>25</v>
      </c>
      <c r="U212" s="7">
        <v>25</v>
      </c>
      <c r="V212" s="7">
        <v>25</v>
      </c>
      <c r="W212" s="7">
        <v>25</v>
      </c>
      <c r="X212" s="7">
        <v>25</v>
      </c>
      <c r="Y212" s="7">
        <v>25</v>
      </c>
      <c r="Z212" s="7">
        <v>25</v>
      </c>
    </row>
    <row r="213" spans="1:26">
      <c r="A213" s="13">
        <v>513</v>
      </c>
      <c r="B213" s="18" t="s">
        <v>113</v>
      </c>
      <c r="C213" s="7">
        <v>278</v>
      </c>
      <c r="D213" s="7">
        <v>284</v>
      </c>
      <c r="E213" s="7">
        <v>282</v>
      </c>
      <c r="F213" s="7">
        <v>282</v>
      </c>
      <c r="G213" s="7">
        <v>282</v>
      </c>
      <c r="H213" s="7">
        <v>282</v>
      </c>
      <c r="I213" s="7">
        <v>282</v>
      </c>
      <c r="J213" s="7">
        <v>280</v>
      </c>
      <c r="K213" s="7">
        <v>281</v>
      </c>
      <c r="L213" s="7">
        <v>280</v>
      </c>
      <c r="M213" s="7">
        <v>277</v>
      </c>
      <c r="N213" s="7">
        <v>276</v>
      </c>
      <c r="O213" s="7">
        <v>274</v>
      </c>
      <c r="P213" s="7">
        <v>269</v>
      </c>
      <c r="Q213" s="7">
        <v>271</v>
      </c>
      <c r="R213" s="7">
        <v>269</v>
      </c>
      <c r="S213" s="7">
        <v>270</v>
      </c>
      <c r="T213" s="7">
        <v>271</v>
      </c>
      <c r="U213" s="7">
        <v>274</v>
      </c>
      <c r="V213" s="7">
        <v>268</v>
      </c>
      <c r="W213" s="7">
        <v>271</v>
      </c>
      <c r="X213" s="7">
        <v>272</v>
      </c>
      <c r="Y213" s="7">
        <v>274</v>
      </c>
      <c r="Z213" s="7">
        <v>275</v>
      </c>
    </row>
    <row r="214" spans="1:26">
      <c r="A214" s="13">
        <v>514</v>
      </c>
      <c r="B214" s="18" t="s">
        <v>110</v>
      </c>
      <c r="C214" s="7">
        <v>274</v>
      </c>
      <c r="D214" s="7">
        <v>271</v>
      </c>
      <c r="E214" s="7">
        <v>269</v>
      </c>
      <c r="F214" s="7">
        <v>266</v>
      </c>
      <c r="G214" s="7">
        <v>266</v>
      </c>
      <c r="H214" s="7">
        <v>266</v>
      </c>
      <c r="I214" s="7">
        <v>269</v>
      </c>
      <c r="J214" s="7">
        <v>264</v>
      </c>
      <c r="K214" s="7">
        <v>266</v>
      </c>
      <c r="L214" s="7">
        <v>266</v>
      </c>
      <c r="M214" s="7">
        <v>265</v>
      </c>
      <c r="N214" s="7">
        <v>269</v>
      </c>
      <c r="O214" s="7">
        <v>264</v>
      </c>
      <c r="P214" s="7">
        <v>270</v>
      </c>
      <c r="Q214" s="7">
        <v>272</v>
      </c>
      <c r="R214" s="7">
        <v>271</v>
      </c>
      <c r="S214" s="7">
        <v>274</v>
      </c>
      <c r="T214" s="7">
        <v>278</v>
      </c>
      <c r="U214" s="7">
        <v>281</v>
      </c>
      <c r="V214" s="7">
        <v>280</v>
      </c>
      <c r="W214" s="7">
        <v>277</v>
      </c>
      <c r="X214" s="7">
        <v>274</v>
      </c>
      <c r="Y214" s="7">
        <v>272</v>
      </c>
      <c r="Z214" s="7">
        <v>273</v>
      </c>
    </row>
    <row r="215" spans="1:26">
      <c r="A215" s="13">
        <v>515</v>
      </c>
      <c r="B215" s="18" t="s">
        <v>92</v>
      </c>
      <c r="C215" s="7">
        <v>662</v>
      </c>
      <c r="D215" s="7">
        <v>659</v>
      </c>
      <c r="E215" s="7">
        <v>657</v>
      </c>
      <c r="F215" s="7">
        <v>657</v>
      </c>
      <c r="G215" s="7">
        <v>665</v>
      </c>
      <c r="H215" s="7">
        <v>664</v>
      </c>
      <c r="I215" s="7">
        <v>666</v>
      </c>
      <c r="J215" s="7">
        <v>670</v>
      </c>
      <c r="K215" s="7">
        <v>670</v>
      </c>
      <c r="L215" s="7">
        <v>673</v>
      </c>
      <c r="M215" s="7">
        <v>672</v>
      </c>
      <c r="N215" s="7">
        <v>675</v>
      </c>
      <c r="O215" s="7">
        <v>676</v>
      </c>
      <c r="P215" s="7">
        <v>686</v>
      </c>
      <c r="Q215" s="7">
        <v>683</v>
      </c>
      <c r="R215" s="7">
        <v>683</v>
      </c>
      <c r="S215" s="7">
        <v>679</v>
      </c>
      <c r="T215" s="7">
        <v>678</v>
      </c>
      <c r="U215" s="7">
        <v>679</v>
      </c>
      <c r="V215" s="7">
        <v>680</v>
      </c>
      <c r="W215" s="7">
        <v>681</v>
      </c>
      <c r="X215" s="7">
        <v>680</v>
      </c>
      <c r="Y215" s="7">
        <v>680</v>
      </c>
      <c r="Z215" s="7">
        <v>681</v>
      </c>
    </row>
    <row r="216" spans="1:26">
      <c r="A216" s="13">
        <v>516</v>
      </c>
      <c r="B216" s="18" t="s">
        <v>94</v>
      </c>
      <c r="C216" s="7">
        <v>532</v>
      </c>
      <c r="D216" s="7">
        <v>535</v>
      </c>
      <c r="E216" s="7">
        <v>536</v>
      </c>
      <c r="F216" s="7">
        <v>532</v>
      </c>
      <c r="G216" s="7">
        <v>532</v>
      </c>
      <c r="H216" s="7">
        <v>525</v>
      </c>
      <c r="I216" s="7">
        <v>526</v>
      </c>
      <c r="J216" s="7">
        <v>531</v>
      </c>
      <c r="K216" s="7">
        <v>532</v>
      </c>
      <c r="L216" s="7">
        <v>531</v>
      </c>
      <c r="M216" s="7">
        <v>535</v>
      </c>
      <c r="N216" s="7">
        <v>535</v>
      </c>
      <c r="O216" s="7">
        <v>537</v>
      </c>
      <c r="P216" s="7">
        <v>537</v>
      </c>
      <c r="Q216" s="7">
        <v>538</v>
      </c>
      <c r="R216" s="7">
        <v>545</v>
      </c>
      <c r="S216" s="7">
        <v>546</v>
      </c>
      <c r="T216" s="7">
        <v>544</v>
      </c>
      <c r="U216" s="7">
        <v>547</v>
      </c>
      <c r="V216" s="7">
        <v>546</v>
      </c>
      <c r="W216" s="7">
        <v>549</v>
      </c>
      <c r="X216" s="7">
        <v>547</v>
      </c>
      <c r="Y216" s="7">
        <v>547</v>
      </c>
      <c r="Z216" s="7">
        <v>549</v>
      </c>
    </row>
    <row r="217" spans="1:26">
      <c r="A217" s="13">
        <v>517</v>
      </c>
      <c r="B217" s="18" t="s">
        <v>106</v>
      </c>
      <c r="C217" s="7">
        <v>4</v>
      </c>
      <c r="D217" s="7">
        <v>4</v>
      </c>
      <c r="E217" s="7">
        <v>4</v>
      </c>
      <c r="F217" s="7">
        <v>4</v>
      </c>
      <c r="G217" s="7">
        <v>4</v>
      </c>
      <c r="H217" s="7">
        <v>4</v>
      </c>
      <c r="I217" s="7">
        <v>4</v>
      </c>
      <c r="J217" s="7">
        <v>4</v>
      </c>
      <c r="K217" s="7">
        <v>4</v>
      </c>
      <c r="L217" s="7">
        <v>4</v>
      </c>
      <c r="M217" s="7">
        <v>4</v>
      </c>
      <c r="N217" s="7">
        <v>4</v>
      </c>
      <c r="O217" s="7">
        <v>4</v>
      </c>
      <c r="P217" s="7">
        <v>4</v>
      </c>
      <c r="Q217" s="7">
        <v>4</v>
      </c>
      <c r="R217" s="7">
        <v>4</v>
      </c>
      <c r="S217" s="7">
        <v>4</v>
      </c>
      <c r="T217" s="7">
        <v>4</v>
      </c>
      <c r="U217" s="7">
        <v>4</v>
      </c>
      <c r="V217" s="7">
        <v>4</v>
      </c>
      <c r="W217" s="7">
        <v>4</v>
      </c>
      <c r="X217" s="7">
        <v>4</v>
      </c>
      <c r="Y217" s="7">
        <v>4</v>
      </c>
      <c r="Z217" s="7">
        <v>4</v>
      </c>
    </row>
    <row r="218" spans="1:26">
      <c r="A218" s="13">
        <v>518</v>
      </c>
      <c r="B218" s="18" t="s">
        <v>86</v>
      </c>
      <c r="C218" s="7">
        <v>40</v>
      </c>
      <c r="D218" s="7">
        <v>40</v>
      </c>
      <c r="E218" s="7">
        <v>40</v>
      </c>
      <c r="F218" s="7">
        <v>41</v>
      </c>
      <c r="G218" s="7">
        <v>41</v>
      </c>
      <c r="H218" s="7">
        <v>41</v>
      </c>
      <c r="I218" s="7">
        <v>42</v>
      </c>
      <c r="J218" s="7">
        <v>42</v>
      </c>
      <c r="K218" s="7">
        <v>42</v>
      </c>
      <c r="L218" s="7">
        <v>42</v>
      </c>
      <c r="M218" s="7">
        <v>42</v>
      </c>
      <c r="N218" s="7">
        <v>42</v>
      </c>
      <c r="O218" s="7">
        <v>42</v>
      </c>
      <c r="P218" s="7">
        <v>42</v>
      </c>
      <c r="Q218" s="7">
        <v>41</v>
      </c>
      <c r="R218" s="7">
        <v>41</v>
      </c>
      <c r="S218" s="7">
        <v>43</v>
      </c>
      <c r="T218" s="7">
        <v>42</v>
      </c>
      <c r="U218" s="7">
        <v>42</v>
      </c>
      <c r="V218" s="7">
        <v>43</v>
      </c>
      <c r="W218" s="7">
        <v>44</v>
      </c>
      <c r="X218" s="7">
        <v>44</v>
      </c>
      <c r="Y218" s="7">
        <v>44</v>
      </c>
      <c r="Z218" s="7">
        <v>44</v>
      </c>
    </row>
    <row r="219" spans="1:26">
      <c r="A219" s="13">
        <v>519</v>
      </c>
      <c r="B219" s="18" t="s">
        <v>114</v>
      </c>
      <c r="C219" s="7">
        <v>68</v>
      </c>
      <c r="D219" s="7">
        <v>69</v>
      </c>
      <c r="E219" s="7">
        <v>69</v>
      </c>
      <c r="F219" s="7">
        <v>69</v>
      </c>
      <c r="G219" s="7">
        <v>69</v>
      </c>
      <c r="H219" s="7">
        <v>69</v>
      </c>
      <c r="I219" s="7">
        <v>69</v>
      </c>
      <c r="J219" s="7">
        <v>67</v>
      </c>
      <c r="K219" s="7">
        <v>67</v>
      </c>
      <c r="L219" s="7">
        <v>68</v>
      </c>
      <c r="M219" s="7">
        <v>69</v>
      </c>
      <c r="N219" s="7">
        <v>69</v>
      </c>
      <c r="O219" s="7">
        <v>70</v>
      </c>
      <c r="P219" s="7">
        <v>69</v>
      </c>
      <c r="Q219" s="7">
        <v>70</v>
      </c>
      <c r="R219" s="7">
        <v>70</v>
      </c>
      <c r="S219" s="7">
        <v>70</v>
      </c>
      <c r="T219" s="7">
        <v>68</v>
      </c>
      <c r="U219" s="7">
        <v>68</v>
      </c>
      <c r="V219" s="7">
        <v>68</v>
      </c>
      <c r="W219" s="7">
        <v>68</v>
      </c>
      <c r="X219" s="7">
        <v>69</v>
      </c>
      <c r="Y219" s="7">
        <v>69</v>
      </c>
      <c r="Z219" s="7">
        <v>69</v>
      </c>
    </row>
    <row r="220" spans="1:26">
      <c r="A220" s="13">
        <v>520</v>
      </c>
      <c r="B220" s="18" t="s">
        <v>108</v>
      </c>
      <c r="C220" s="7">
        <v>39</v>
      </c>
      <c r="D220" s="7">
        <v>39</v>
      </c>
      <c r="E220" s="7">
        <v>39</v>
      </c>
      <c r="F220" s="7">
        <v>39</v>
      </c>
      <c r="G220" s="7">
        <v>39</v>
      </c>
      <c r="H220" s="7">
        <v>39</v>
      </c>
      <c r="I220" s="7">
        <v>39</v>
      </c>
      <c r="J220" s="7">
        <v>39</v>
      </c>
      <c r="K220" s="7">
        <v>40</v>
      </c>
      <c r="L220" s="7">
        <v>40</v>
      </c>
      <c r="M220" s="7">
        <v>40</v>
      </c>
      <c r="N220" s="7">
        <v>40</v>
      </c>
      <c r="O220" s="7">
        <v>40</v>
      </c>
      <c r="P220" s="7">
        <v>39</v>
      </c>
      <c r="Q220" s="7">
        <v>39</v>
      </c>
      <c r="R220" s="7">
        <v>39</v>
      </c>
      <c r="S220" s="7">
        <v>40</v>
      </c>
      <c r="T220" s="7">
        <v>42</v>
      </c>
      <c r="U220" s="7">
        <v>42</v>
      </c>
      <c r="V220" s="7">
        <v>40</v>
      </c>
      <c r="W220" s="7">
        <v>40</v>
      </c>
      <c r="X220" s="7">
        <v>40</v>
      </c>
      <c r="Y220" s="7">
        <v>41</v>
      </c>
      <c r="Z220" s="7">
        <v>41</v>
      </c>
    </row>
    <row r="221" spans="1:26">
      <c r="A221" s="13">
        <v>522</v>
      </c>
      <c r="B221" s="18" t="s">
        <v>115</v>
      </c>
      <c r="C221" s="7">
        <v>7</v>
      </c>
      <c r="D221" s="7">
        <v>7</v>
      </c>
      <c r="E221" s="7">
        <v>8</v>
      </c>
      <c r="F221" s="7">
        <v>8</v>
      </c>
      <c r="G221" s="7">
        <v>8</v>
      </c>
      <c r="H221" s="7">
        <v>8</v>
      </c>
      <c r="I221" s="7">
        <v>8</v>
      </c>
      <c r="J221" s="7">
        <v>8</v>
      </c>
      <c r="K221" s="7">
        <v>8</v>
      </c>
      <c r="L221" s="7">
        <v>8</v>
      </c>
      <c r="M221" s="7">
        <v>8</v>
      </c>
      <c r="N221" s="7">
        <v>8</v>
      </c>
      <c r="O221" s="7">
        <v>8</v>
      </c>
      <c r="P221" s="7">
        <v>8</v>
      </c>
      <c r="Q221" s="7">
        <v>8</v>
      </c>
      <c r="R221" s="7">
        <v>8</v>
      </c>
      <c r="S221" s="7">
        <v>8</v>
      </c>
      <c r="T221" s="7">
        <v>8</v>
      </c>
      <c r="U221" s="7">
        <v>8</v>
      </c>
      <c r="V221" s="7">
        <v>8</v>
      </c>
      <c r="W221" s="7">
        <v>8</v>
      </c>
      <c r="X221" s="7">
        <v>8</v>
      </c>
      <c r="Y221" s="7">
        <v>8</v>
      </c>
      <c r="Z221" s="7">
        <v>8</v>
      </c>
    </row>
    <row r="222" spans="1:26">
      <c r="A222" s="13">
        <v>523</v>
      </c>
      <c r="B222" s="18" t="s">
        <v>111</v>
      </c>
      <c r="C222" s="7">
        <v>29</v>
      </c>
      <c r="D222" s="7">
        <v>30</v>
      </c>
      <c r="E222" s="7">
        <v>30</v>
      </c>
      <c r="F222" s="7">
        <v>29</v>
      </c>
      <c r="G222" s="7">
        <v>28</v>
      </c>
      <c r="H222" s="7">
        <v>29</v>
      </c>
      <c r="I222" s="7">
        <v>26</v>
      </c>
      <c r="J222" s="7">
        <v>26</v>
      </c>
      <c r="K222" s="7">
        <v>26</v>
      </c>
      <c r="L222" s="7">
        <v>26</v>
      </c>
      <c r="M222" s="7">
        <v>26</v>
      </c>
      <c r="N222" s="7">
        <v>26</v>
      </c>
      <c r="O222" s="7">
        <v>27</v>
      </c>
      <c r="P222" s="7">
        <v>24</v>
      </c>
      <c r="Q222" s="7">
        <v>24</v>
      </c>
      <c r="R222" s="7">
        <v>23</v>
      </c>
      <c r="S222" s="7">
        <v>23</v>
      </c>
      <c r="T222" s="7">
        <v>23</v>
      </c>
      <c r="U222" s="7">
        <v>23</v>
      </c>
      <c r="V222" s="7">
        <v>23</v>
      </c>
      <c r="W222" s="7">
        <v>23</v>
      </c>
      <c r="X222" s="7">
        <v>23</v>
      </c>
      <c r="Y222" s="7">
        <v>23</v>
      </c>
      <c r="Z222" s="7">
        <v>23</v>
      </c>
    </row>
    <row r="223" spans="1:26">
      <c r="A223" s="13">
        <v>524</v>
      </c>
      <c r="B223" s="18" t="s">
        <v>101</v>
      </c>
      <c r="C223" s="7">
        <v>61</v>
      </c>
      <c r="D223" s="7">
        <v>63</v>
      </c>
      <c r="E223" s="7">
        <v>62</v>
      </c>
      <c r="F223" s="7">
        <v>63</v>
      </c>
      <c r="G223" s="7">
        <v>63</v>
      </c>
      <c r="H223" s="7">
        <v>63</v>
      </c>
      <c r="I223" s="7">
        <v>66</v>
      </c>
      <c r="J223" s="7">
        <v>66</v>
      </c>
      <c r="K223" s="7">
        <v>66</v>
      </c>
      <c r="L223" s="7">
        <v>69</v>
      </c>
      <c r="M223" s="7">
        <v>68</v>
      </c>
      <c r="N223" s="7">
        <v>69</v>
      </c>
      <c r="O223" s="7">
        <v>69</v>
      </c>
      <c r="P223" s="7">
        <v>68</v>
      </c>
      <c r="Q223" s="7">
        <v>64</v>
      </c>
      <c r="R223" s="7">
        <v>64</v>
      </c>
      <c r="S223" s="7">
        <v>63</v>
      </c>
      <c r="T223" s="7">
        <v>64</v>
      </c>
      <c r="U223" s="7">
        <v>64</v>
      </c>
      <c r="V223" s="7">
        <v>66</v>
      </c>
      <c r="W223" s="7">
        <v>64</v>
      </c>
      <c r="X223" s="7">
        <v>64</v>
      </c>
      <c r="Y223" s="7">
        <v>63</v>
      </c>
      <c r="Z223" s="7">
        <v>62</v>
      </c>
    </row>
    <row r="224" spans="1:26">
      <c r="A224" s="13">
        <v>525</v>
      </c>
      <c r="B224" s="18" t="s">
        <v>97</v>
      </c>
      <c r="C224" s="7">
        <v>496</v>
      </c>
      <c r="D224" s="7">
        <v>491</v>
      </c>
      <c r="E224" s="7">
        <v>488</v>
      </c>
      <c r="F224" s="7">
        <v>485</v>
      </c>
      <c r="G224" s="7">
        <v>475</v>
      </c>
      <c r="H224" s="7">
        <v>475</v>
      </c>
      <c r="I224" s="7">
        <v>476</v>
      </c>
      <c r="J224" s="7">
        <v>469</v>
      </c>
      <c r="K224" s="7">
        <v>471</v>
      </c>
      <c r="L224" s="7">
        <v>470</v>
      </c>
      <c r="M224" s="7">
        <v>477</v>
      </c>
      <c r="N224" s="7">
        <v>480</v>
      </c>
      <c r="O224" s="7">
        <v>478</v>
      </c>
      <c r="P224" s="7">
        <v>457</v>
      </c>
      <c r="Q224" s="7">
        <v>452</v>
      </c>
      <c r="R224" s="7">
        <v>448</v>
      </c>
      <c r="S224" s="7">
        <v>446</v>
      </c>
      <c r="T224" s="7">
        <v>447</v>
      </c>
      <c r="U224" s="7">
        <v>442</v>
      </c>
      <c r="V224" s="7">
        <v>444</v>
      </c>
      <c r="W224" s="7">
        <v>452</v>
      </c>
      <c r="X224" s="7">
        <v>453</v>
      </c>
      <c r="Y224" s="7">
        <v>455</v>
      </c>
      <c r="Z224" s="7">
        <v>455</v>
      </c>
    </row>
    <row r="225" spans="1:26">
      <c r="A225" s="13">
        <v>526</v>
      </c>
      <c r="B225" s="18" t="s">
        <v>87</v>
      </c>
      <c r="C225" s="7">
        <v>217</v>
      </c>
      <c r="D225" s="7">
        <v>217</v>
      </c>
      <c r="E225" s="7">
        <v>216</v>
      </c>
      <c r="F225" s="7">
        <v>212</v>
      </c>
      <c r="G225" s="7">
        <v>212</v>
      </c>
      <c r="H225" s="7">
        <v>212</v>
      </c>
      <c r="I225" s="7">
        <v>210</v>
      </c>
      <c r="J225" s="7">
        <v>208</v>
      </c>
      <c r="K225" s="7">
        <v>210</v>
      </c>
      <c r="L225" s="7">
        <v>209</v>
      </c>
      <c r="M225" s="7">
        <v>209</v>
      </c>
      <c r="N225" s="7">
        <v>210</v>
      </c>
      <c r="O225" s="7">
        <v>215</v>
      </c>
      <c r="P225" s="7">
        <v>220</v>
      </c>
      <c r="Q225" s="7">
        <v>220</v>
      </c>
      <c r="R225" s="7">
        <v>220</v>
      </c>
      <c r="S225" s="7">
        <v>219</v>
      </c>
      <c r="T225" s="7">
        <v>220</v>
      </c>
      <c r="U225" s="7">
        <v>225</v>
      </c>
      <c r="V225" s="7">
        <v>222</v>
      </c>
      <c r="W225" s="7">
        <v>222</v>
      </c>
      <c r="X225" s="7">
        <v>219</v>
      </c>
      <c r="Y225" s="7">
        <v>218</v>
      </c>
      <c r="Z225" s="7">
        <v>215</v>
      </c>
    </row>
    <row r="226" spans="1:26">
      <c r="A226" s="13">
        <v>527</v>
      </c>
      <c r="B226" s="18" t="s">
        <v>95</v>
      </c>
      <c r="C226" s="7">
        <v>14</v>
      </c>
      <c r="D226" s="7">
        <v>14</v>
      </c>
      <c r="E226" s="7">
        <v>14</v>
      </c>
      <c r="F226" s="7">
        <v>14</v>
      </c>
      <c r="G226" s="7">
        <v>14</v>
      </c>
      <c r="H226" s="7">
        <v>14</v>
      </c>
      <c r="I226" s="7">
        <v>14</v>
      </c>
      <c r="J226" s="7">
        <v>14</v>
      </c>
      <c r="K226" s="7">
        <v>13</v>
      </c>
      <c r="L226" s="7">
        <v>13</v>
      </c>
      <c r="M226" s="7">
        <v>13</v>
      </c>
      <c r="N226" s="7">
        <v>12</v>
      </c>
      <c r="O226" s="7">
        <v>10</v>
      </c>
      <c r="P226" s="7">
        <v>10</v>
      </c>
      <c r="Q226" s="7">
        <v>10</v>
      </c>
      <c r="R226" s="7">
        <v>10</v>
      </c>
      <c r="S226" s="7">
        <v>10</v>
      </c>
      <c r="T226" s="7">
        <v>10</v>
      </c>
      <c r="U226" s="7">
        <v>10</v>
      </c>
      <c r="V226" s="7">
        <v>10</v>
      </c>
      <c r="W226" s="7">
        <v>10</v>
      </c>
      <c r="X226" s="7">
        <v>9</v>
      </c>
      <c r="Y226" s="7">
        <v>10</v>
      </c>
      <c r="Z226" s="7">
        <v>11</v>
      </c>
    </row>
    <row r="227" spans="1:26">
      <c r="A227" s="13">
        <v>528</v>
      </c>
      <c r="B227" s="18" t="s">
        <v>105</v>
      </c>
      <c r="C227" s="7">
        <v>203</v>
      </c>
      <c r="D227" s="7">
        <v>208</v>
      </c>
      <c r="E227" s="7">
        <v>209</v>
      </c>
      <c r="F227" s="7">
        <v>208</v>
      </c>
      <c r="G227" s="7">
        <v>208</v>
      </c>
      <c r="H227" s="7">
        <v>207</v>
      </c>
      <c r="I227" s="7">
        <v>204</v>
      </c>
      <c r="J227" s="7">
        <v>200</v>
      </c>
      <c r="K227" s="7">
        <v>200</v>
      </c>
      <c r="L227" s="7">
        <v>197</v>
      </c>
      <c r="M227" s="7">
        <v>198</v>
      </c>
      <c r="N227" s="7">
        <v>202</v>
      </c>
      <c r="O227" s="7">
        <v>201</v>
      </c>
      <c r="P227" s="7">
        <v>191</v>
      </c>
      <c r="Q227" s="7">
        <v>192</v>
      </c>
      <c r="R227" s="7">
        <v>193</v>
      </c>
      <c r="S227" s="7">
        <v>193</v>
      </c>
      <c r="T227" s="7">
        <v>192</v>
      </c>
      <c r="U227" s="7">
        <v>190</v>
      </c>
      <c r="V227" s="7">
        <v>190</v>
      </c>
      <c r="W227" s="7">
        <v>189</v>
      </c>
      <c r="X227" s="7">
        <v>193</v>
      </c>
      <c r="Y227" s="7">
        <v>194</v>
      </c>
      <c r="Z227" s="7">
        <v>194</v>
      </c>
    </row>
    <row r="228" spans="1:26">
      <c r="A228" s="13">
        <v>529</v>
      </c>
      <c r="B228" s="18" t="s">
        <v>98</v>
      </c>
      <c r="C228" s="7">
        <v>140</v>
      </c>
      <c r="D228" s="7">
        <v>142</v>
      </c>
      <c r="E228" s="7">
        <v>143</v>
      </c>
      <c r="F228" s="7">
        <v>142</v>
      </c>
      <c r="G228" s="7">
        <v>142</v>
      </c>
      <c r="H228" s="7">
        <v>144</v>
      </c>
      <c r="I228" s="7">
        <v>145</v>
      </c>
      <c r="J228" s="7">
        <v>144</v>
      </c>
      <c r="K228" s="7">
        <v>141</v>
      </c>
      <c r="L228" s="7">
        <v>143</v>
      </c>
      <c r="M228" s="7">
        <v>138</v>
      </c>
      <c r="N228" s="7">
        <v>137</v>
      </c>
      <c r="O228" s="7">
        <v>134</v>
      </c>
      <c r="P228" s="7">
        <v>135</v>
      </c>
      <c r="Q228" s="7">
        <v>134</v>
      </c>
      <c r="R228" s="7">
        <v>134</v>
      </c>
      <c r="S228" s="7">
        <v>134</v>
      </c>
      <c r="T228" s="7">
        <v>134</v>
      </c>
      <c r="U228" s="7">
        <v>134</v>
      </c>
      <c r="V228" s="7">
        <v>134</v>
      </c>
      <c r="W228" s="7">
        <v>135</v>
      </c>
      <c r="X228" s="7">
        <v>134</v>
      </c>
      <c r="Y228" s="7">
        <v>133</v>
      </c>
      <c r="Z228" s="7">
        <v>133</v>
      </c>
    </row>
    <row r="229" spans="1:26">
      <c r="A229" s="13">
        <v>530</v>
      </c>
      <c r="B229" s="18" t="s">
        <v>107</v>
      </c>
      <c r="C229" s="7">
        <v>351</v>
      </c>
      <c r="D229" s="7">
        <v>349</v>
      </c>
      <c r="E229" s="7">
        <v>349</v>
      </c>
      <c r="F229" s="7">
        <v>345</v>
      </c>
      <c r="G229" s="7">
        <v>344</v>
      </c>
      <c r="H229" s="7">
        <v>343</v>
      </c>
      <c r="I229" s="7">
        <v>341</v>
      </c>
      <c r="J229" s="7">
        <v>340</v>
      </c>
      <c r="K229" s="7">
        <v>344</v>
      </c>
      <c r="L229" s="7">
        <v>343</v>
      </c>
      <c r="M229" s="7">
        <v>348</v>
      </c>
      <c r="N229" s="7">
        <v>342</v>
      </c>
      <c r="O229" s="7">
        <v>342</v>
      </c>
      <c r="P229" s="7">
        <v>344</v>
      </c>
      <c r="Q229" s="7">
        <v>340</v>
      </c>
      <c r="R229" s="7">
        <v>340</v>
      </c>
      <c r="S229" s="7">
        <v>338</v>
      </c>
      <c r="T229" s="7">
        <v>337</v>
      </c>
      <c r="U229" s="7">
        <v>336</v>
      </c>
      <c r="V229" s="7">
        <v>329</v>
      </c>
      <c r="W229" s="7">
        <v>321</v>
      </c>
      <c r="X229" s="7">
        <v>320</v>
      </c>
      <c r="Y229" s="7">
        <v>320</v>
      </c>
      <c r="Z229" s="7">
        <v>320</v>
      </c>
    </row>
    <row r="230" spans="1:26">
      <c r="A230" s="13">
        <v>531</v>
      </c>
      <c r="B230" s="18" t="s">
        <v>112</v>
      </c>
      <c r="C230" s="7">
        <v>79</v>
      </c>
      <c r="D230" s="7">
        <v>79</v>
      </c>
      <c r="E230" s="7">
        <v>79</v>
      </c>
      <c r="F230" s="7">
        <v>80</v>
      </c>
      <c r="G230" s="7">
        <v>80</v>
      </c>
      <c r="H230" s="7">
        <v>80</v>
      </c>
      <c r="I230" s="7">
        <v>82</v>
      </c>
      <c r="J230" s="7">
        <v>82</v>
      </c>
      <c r="K230" s="7">
        <v>82</v>
      </c>
      <c r="L230" s="7">
        <v>82</v>
      </c>
      <c r="M230" s="7">
        <v>82</v>
      </c>
      <c r="N230" s="7">
        <v>83</v>
      </c>
      <c r="O230" s="7">
        <v>82</v>
      </c>
      <c r="P230" s="7">
        <v>83</v>
      </c>
      <c r="Q230" s="7">
        <v>83</v>
      </c>
      <c r="R230" s="7">
        <v>84</v>
      </c>
      <c r="S230" s="7">
        <v>83</v>
      </c>
      <c r="T230" s="7">
        <v>83</v>
      </c>
      <c r="U230" s="7">
        <v>83</v>
      </c>
      <c r="V230" s="7">
        <v>83</v>
      </c>
      <c r="W230" s="7">
        <v>83</v>
      </c>
      <c r="X230" s="7">
        <v>86</v>
      </c>
      <c r="Y230" s="7">
        <v>86</v>
      </c>
      <c r="Z230" s="7">
        <v>86</v>
      </c>
    </row>
    <row r="231" spans="1:26">
      <c r="A231" s="13">
        <v>533</v>
      </c>
      <c r="B231" s="18" t="s">
        <v>96</v>
      </c>
      <c r="C231" s="7">
        <v>271</v>
      </c>
      <c r="D231" s="7">
        <v>270</v>
      </c>
      <c r="E231" s="7">
        <v>271</v>
      </c>
      <c r="F231" s="7">
        <v>272</v>
      </c>
      <c r="G231" s="7">
        <v>270</v>
      </c>
      <c r="H231" s="7">
        <v>269</v>
      </c>
      <c r="I231" s="7">
        <v>268</v>
      </c>
      <c r="J231" s="7">
        <v>269</v>
      </c>
      <c r="K231" s="7">
        <v>268</v>
      </c>
      <c r="L231" s="7">
        <v>268</v>
      </c>
      <c r="M231" s="7">
        <v>269</v>
      </c>
      <c r="N231" s="7">
        <v>266</v>
      </c>
      <c r="O231" s="7">
        <v>266</v>
      </c>
      <c r="P231" s="7">
        <v>266</v>
      </c>
      <c r="Q231" s="7">
        <v>265</v>
      </c>
      <c r="R231" s="7">
        <v>262</v>
      </c>
      <c r="S231" s="7">
        <v>261</v>
      </c>
      <c r="T231" s="7">
        <v>261</v>
      </c>
      <c r="U231" s="7">
        <v>265</v>
      </c>
      <c r="V231" s="7">
        <v>265</v>
      </c>
      <c r="W231" s="7">
        <v>266</v>
      </c>
      <c r="X231" s="7">
        <v>266</v>
      </c>
      <c r="Y231" s="7">
        <v>266</v>
      </c>
      <c r="Z231" s="7">
        <v>264</v>
      </c>
    </row>
    <row r="232" spans="1:26">
      <c r="A232" s="13">
        <v>601</v>
      </c>
      <c r="B232" s="18" t="s">
        <v>85</v>
      </c>
      <c r="C232" s="7">
        <v>13</v>
      </c>
      <c r="D232" s="7">
        <v>13</v>
      </c>
      <c r="E232" s="7">
        <v>13</v>
      </c>
      <c r="F232" s="7">
        <v>13</v>
      </c>
      <c r="G232" s="7">
        <v>13</v>
      </c>
      <c r="H232" s="7">
        <v>13</v>
      </c>
      <c r="I232" s="7">
        <v>12</v>
      </c>
      <c r="J232" s="7">
        <v>12</v>
      </c>
      <c r="K232" s="7">
        <v>12</v>
      </c>
      <c r="L232" s="7">
        <v>12</v>
      </c>
      <c r="M232" s="7">
        <v>12</v>
      </c>
      <c r="N232" s="7">
        <v>13</v>
      </c>
      <c r="O232" s="7">
        <v>13</v>
      </c>
      <c r="P232" s="7">
        <v>13</v>
      </c>
      <c r="Q232" s="7">
        <v>13</v>
      </c>
      <c r="R232" s="7">
        <v>13</v>
      </c>
      <c r="S232" s="7">
        <v>13</v>
      </c>
      <c r="T232" s="7">
        <v>13</v>
      </c>
      <c r="U232" s="7">
        <v>13</v>
      </c>
      <c r="V232" s="7">
        <v>13</v>
      </c>
      <c r="W232" s="7">
        <v>14</v>
      </c>
      <c r="X232" s="7">
        <v>14</v>
      </c>
      <c r="Y232" s="7">
        <v>14</v>
      </c>
      <c r="Z232" s="7">
        <v>14</v>
      </c>
    </row>
    <row r="233" spans="1:26">
      <c r="A233" s="13">
        <v>602</v>
      </c>
      <c r="B233" s="18" t="s">
        <v>84</v>
      </c>
      <c r="C233" s="7">
        <v>52</v>
      </c>
      <c r="D233" s="7">
        <v>52</v>
      </c>
      <c r="E233" s="7">
        <v>52</v>
      </c>
      <c r="F233" s="7">
        <v>52</v>
      </c>
      <c r="G233" s="7">
        <v>52</v>
      </c>
      <c r="H233" s="7">
        <v>51</v>
      </c>
      <c r="I233" s="7">
        <v>51</v>
      </c>
      <c r="J233" s="7">
        <v>51</v>
      </c>
      <c r="K233" s="7">
        <v>51</v>
      </c>
      <c r="L233" s="7">
        <v>51</v>
      </c>
      <c r="M233" s="7">
        <v>51</v>
      </c>
      <c r="N233" s="7">
        <v>51</v>
      </c>
      <c r="O233" s="7">
        <v>51</v>
      </c>
      <c r="P233" s="7">
        <v>51</v>
      </c>
      <c r="Q233" s="7">
        <v>51</v>
      </c>
      <c r="R233" s="7">
        <v>50</v>
      </c>
      <c r="S233" s="7">
        <v>50</v>
      </c>
      <c r="T233" s="7">
        <v>51</v>
      </c>
      <c r="U233" s="7">
        <v>51</v>
      </c>
      <c r="V233" s="7">
        <v>51</v>
      </c>
      <c r="W233" s="7">
        <v>51</v>
      </c>
      <c r="X233" s="7">
        <v>51</v>
      </c>
      <c r="Y233" s="7">
        <v>51</v>
      </c>
      <c r="Z233" s="7">
        <v>52</v>
      </c>
    </row>
    <row r="234" spans="1:26">
      <c r="A234" s="13">
        <v>603</v>
      </c>
      <c r="B234" s="18" t="s">
        <v>91</v>
      </c>
      <c r="C234" s="7">
        <v>367</v>
      </c>
      <c r="D234" s="7">
        <v>364</v>
      </c>
      <c r="E234" s="7">
        <v>367</v>
      </c>
      <c r="F234" s="7">
        <v>368</v>
      </c>
      <c r="G234" s="7">
        <v>363</v>
      </c>
      <c r="H234" s="7">
        <v>363</v>
      </c>
      <c r="I234" s="7">
        <v>360</v>
      </c>
      <c r="J234" s="7">
        <v>364</v>
      </c>
      <c r="K234" s="7">
        <v>368</v>
      </c>
      <c r="L234" s="7">
        <v>368</v>
      </c>
      <c r="M234" s="7">
        <v>364</v>
      </c>
      <c r="N234" s="7">
        <v>363</v>
      </c>
      <c r="O234" s="7">
        <v>365</v>
      </c>
      <c r="P234" s="7">
        <v>363</v>
      </c>
      <c r="Q234" s="7">
        <v>365</v>
      </c>
      <c r="R234" s="7">
        <v>367</v>
      </c>
      <c r="S234" s="7">
        <v>370</v>
      </c>
      <c r="T234" s="7">
        <v>372</v>
      </c>
      <c r="U234" s="7">
        <v>369</v>
      </c>
      <c r="V234" s="7">
        <v>368</v>
      </c>
      <c r="W234" s="7">
        <v>370</v>
      </c>
      <c r="X234" s="7">
        <v>372</v>
      </c>
      <c r="Y234" s="7">
        <v>373</v>
      </c>
      <c r="Z234" s="7">
        <v>374</v>
      </c>
    </row>
    <row r="235" spans="1:26">
      <c r="A235" s="13">
        <v>604</v>
      </c>
      <c r="B235" s="18" t="s">
        <v>88</v>
      </c>
      <c r="C235" s="7">
        <v>52</v>
      </c>
      <c r="D235" s="7">
        <v>53</v>
      </c>
      <c r="E235" s="7">
        <v>53</v>
      </c>
      <c r="F235" s="7">
        <v>53</v>
      </c>
      <c r="G235" s="7">
        <v>53</v>
      </c>
      <c r="H235" s="7">
        <v>53</v>
      </c>
      <c r="I235" s="7">
        <v>52</v>
      </c>
      <c r="J235" s="7">
        <v>52</v>
      </c>
      <c r="K235" s="7">
        <v>52</v>
      </c>
      <c r="L235" s="7">
        <v>52</v>
      </c>
      <c r="M235" s="7">
        <v>52</v>
      </c>
      <c r="N235" s="7">
        <v>52</v>
      </c>
      <c r="O235" s="7">
        <v>52</v>
      </c>
      <c r="P235" s="7">
        <v>52</v>
      </c>
      <c r="Q235" s="7">
        <v>52</v>
      </c>
      <c r="R235" s="7">
        <v>53</v>
      </c>
      <c r="S235" s="7">
        <v>53</v>
      </c>
      <c r="T235" s="7">
        <v>53</v>
      </c>
      <c r="U235" s="7">
        <v>53</v>
      </c>
      <c r="V235" s="7">
        <v>53</v>
      </c>
      <c r="W235" s="7">
        <v>53</v>
      </c>
      <c r="X235" s="7">
        <v>54</v>
      </c>
      <c r="Y235" s="7">
        <v>54</v>
      </c>
      <c r="Z235" s="7">
        <v>54</v>
      </c>
    </row>
    <row r="236" spans="1:26">
      <c r="A236" s="13">
        <v>605</v>
      </c>
      <c r="B236" s="18" t="s">
        <v>99</v>
      </c>
      <c r="C236" s="7">
        <v>9</v>
      </c>
      <c r="D236" s="7">
        <v>9</v>
      </c>
      <c r="E236" s="7">
        <v>9</v>
      </c>
      <c r="F236" s="7">
        <v>9</v>
      </c>
      <c r="G236" s="7">
        <v>9</v>
      </c>
      <c r="H236" s="7">
        <v>9</v>
      </c>
      <c r="I236" s="7">
        <v>9</v>
      </c>
      <c r="J236" s="7">
        <v>9</v>
      </c>
      <c r="K236" s="7">
        <v>9</v>
      </c>
      <c r="L236" s="7">
        <v>9</v>
      </c>
      <c r="M236" s="7">
        <v>9</v>
      </c>
      <c r="N236" s="7">
        <v>9</v>
      </c>
      <c r="O236" s="7">
        <v>9</v>
      </c>
      <c r="P236" s="7">
        <v>9</v>
      </c>
      <c r="Q236" s="7">
        <v>9</v>
      </c>
      <c r="R236" s="7">
        <v>9</v>
      </c>
      <c r="S236" s="7">
        <v>9</v>
      </c>
      <c r="T236" s="7">
        <v>9</v>
      </c>
      <c r="U236" s="7">
        <v>9</v>
      </c>
      <c r="V236" s="7">
        <v>9</v>
      </c>
      <c r="W236" s="7">
        <v>10</v>
      </c>
      <c r="X236" s="7">
        <v>10</v>
      </c>
      <c r="Y236" s="7">
        <v>10</v>
      </c>
      <c r="Z236" s="7">
        <v>10</v>
      </c>
    </row>
    <row r="237" spans="1:26">
      <c r="A237" s="13">
        <v>606</v>
      </c>
      <c r="B237" s="18" t="s">
        <v>116</v>
      </c>
      <c r="C237" s="7">
        <v>29</v>
      </c>
      <c r="D237" s="7">
        <v>29</v>
      </c>
      <c r="E237" s="7">
        <v>29</v>
      </c>
      <c r="F237" s="7">
        <v>29</v>
      </c>
      <c r="G237" s="7">
        <v>29</v>
      </c>
      <c r="H237" s="7">
        <v>29</v>
      </c>
      <c r="I237" s="7">
        <v>29</v>
      </c>
      <c r="J237" s="7">
        <v>29</v>
      </c>
      <c r="K237" s="7">
        <v>29</v>
      </c>
      <c r="L237" s="7">
        <v>28</v>
      </c>
      <c r="M237" s="7">
        <v>28</v>
      </c>
      <c r="N237" s="7">
        <v>29</v>
      </c>
      <c r="O237" s="7">
        <v>29</v>
      </c>
      <c r="P237" s="7">
        <v>29</v>
      </c>
      <c r="Q237" s="7">
        <v>29</v>
      </c>
      <c r="R237" s="7">
        <v>29</v>
      </c>
      <c r="S237" s="7">
        <v>29</v>
      </c>
      <c r="T237" s="7">
        <v>29</v>
      </c>
      <c r="U237" s="7">
        <v>29</v>
      </c>
      <c r="V237" s="7">
        <v>29</v>
      </c>
      <c r="W237" s="7">
        <v>29</v>
      </c>
      <c r="X237" s="7">
        <v>29</v>
      </c>
      <c r="Y237" s="7">
        <v>29</v>
      </c>
      <c r="Z237" s="7">
        <v>31</v>
      </c>
    </row>
    <row r="238" spans="1:26">
      <c r="A238" s="13">
        <v>701</v>
      </c>
      <c r="B238" s="18" t="s">
        <v>126</v>
      </c>
      <c r="C238" s="7">
        <v>250</v>
      </c>
      <c r="D238" s="7">
        <v>250</v>
      </c>
      <c r="E238" s="7">
        <v>250</v>
      </c>
      <c r="F238" s="7">
        <v>248</v>
      </c>
      <c r="G238" s="7">
        <v>250</v>
      </c>
      <c r="H238" s="7">
        <v>249</v>
      </c>
      <c r="I238" s="7">
        <v>250</v>
      </c>
      <c r="J238" s="7">
        <v>247</v>
      </c>
      <c r="K238" s="7">
        <v>243</v>
      </c>
      <c r="L238" s="7">
        <v>243</v>
      </c>
      <c r="M238" s="7">
        <v>245</v>
      </c>
      <c r="N238" s="7">
        <v>245</v>
      </c>
      <c r="O238" s="7">
        <v>245</v>
      </c>
      <c r="P238" s="7">
        <v>248</v>
      </c>
      <c r="Q238" s="7">
        <v>248</v>
      </c>
      <c r="R238" s="7">
        <v>248</v>
      </c>
      <c r="S238" s="7">
        <v>249</v>
      </c>
      <c r="T238" s="7">
        <v>248</v>
      </c>
      <c r="U238" s="7">
        <v>248</v>
      </c>
      <c r="V238" s="7">
        <v>248</v>
      </c>
      <c r="W238" s="7">
        <v>248</v>
      </c>
      <c r="X238" s="7">
        <v>248</v>
      </c>
      <c r="Y238" s="7">
        <v>251</v>
      </c>
      <c r="Z238" s="7">
        <v>249</v>
      </c>
    </row>
    <row r="239" spans="1:26">
      <c r="A239" s="13">
        <v>702</v>
      </c>
      <c r="B239" s="18" t="s">
        <v>143</v>
      </c>
      <c r="C239" s="7">
        <v>343</v>
      </c>
      <c r="D239" s="7">
        <v>338</v>
      </c>
      <c r="E239" s="7">
        <v>337</v>
      </c>
      <c r="F239" s="7">
        <v>340</v>
      </c>
      <c r="G239" s="7">
        <v>338</v>
      </c>
      <c r="H239" s="7">
        <v>336</v>
      </c>
      <c r="I239" s="7">
        <v>336</v>
      </c>
      <c r="J239" s="7">
        <v>335</v>
      </c>
      <c r="K239" s="7">
        <v>335</v>
      </c>
      <c r="L239" s="7">
        <v>339</v>
      </c>
      <c r="M239" s="7">
        <v>339</v>
      </c>
      <c r="N239" s="7">
        <v>334</v>
      </c>
      <c r="O239" s="7">
        <v>333</v>
      </c>
      <c r="P239" s="7">
        <v>338</v>
      </c>
      <c r="Q239" s="7">
        <v>345</v>
      </c>
      <c r="R239" s="7">
        <v>345</v>
      </c>
      <c r="S239" s="7">
        <v>345</v>
      </c>
      <c r="T239" s="7">
        <v>345</v>
      </c>
      <c r="U239" s="7">
        <v>345</v>
      </c>
      <c r="V239" s="7">
        <v>345</v>
      </c>
      <c r="W239" s="7">
        <v>344</v>
      </c>
      <c r="X239" s="7">
        <v>344</v>
      </c>
      <c r="Y239" s="7">
        <v>343</v>
      </c>
      <c r="Z239" s="7">
        <v>342</v>
      </c>
    </row>
    <row r="240" spans="1:26">
      <c r="A240" s="13">
        <v>703</v>
      </c>
      <c r="B240" s="18" t="s">
        <v>124</v>
      </c>
      <c r="C240" s="7">
        <v>20</v>
      </c>
      <c r="D240" s="7">
        <v>20</v>
      </c>
      <c r="E240" s="7">
        <v>19</v>
      </c>
      <c r="F240" s="7">
        <v>19</v>
      </c>
      <c r="G240" s="7">
        <v>21</v>
      </c>
      <c r="H240" s="7">
        <v>21</v>
      </c>
      <c r="I240" s="7">
        <v>21</v>
      </c>
      <c r="J240" s="7">
        <v>21</v>
      </c>
      <c r="K240" s="7">
        <v>21</v>
      </c>
      <c r="L240" s="7">
        <v>21</v>
      </c>
      <c r="M240" s="7">
        <v>21</v>
      </c>
      <c r="N240" s="7">
        <v>21</v>
      </c>
      <c r="O240" s="7">
        <v>22</v>
      </c>
      <c r="P240" s="7">
        <v>22</v>
      </c>
      <c r="Q240" s="7">
        <v>22</v>
      </c>
      <c r="R240" s="7">
        <v>22</v>
      </c>
      <c r="S240" s="7">
        <v>22</v>
      </c>
      <c r="T240" s="7">
        <v>22</v>
      </c>
      <c r="U240" s="7">
        <v>22</v>
      </c>
      <c r="V240" s="7">
        <v>22</v>
      </c>
      <c r="W240" s="7">
        <v>22</v>
      </c>
      <c r="X240" s="7">
        <v>22</v>
      </c>
      <c r="Y240" s="7">
        <v>22</v>
      </c>
      <c r="Z240" s="7">
        <v>22</v>
      </c>
    </row>
    <row r="241" spans="1:26">
      <c r="A241" s="13">
        <v>704</v>
      </c>
      <c r="B241" s="18" t="s">
        <v>125</v>
      </c>
      <c r="C241" s="7">
        <v>8</v>
      </c>
      <c r="D241" s="7">
        <v>9</v>
      </c>
      <c r="E241" s="7">
        <v>8</v>
      </c>
      <c r="F241" s="7">
        <v>8</v>
      </c>
      <c r="G241" s="7">
        <v>7</v>
      </c>
      <c r="H241" s="7">
        <v>7</v>
      </c>
      <c r="I241" s="7">
        <v>7</v>
      </c>
      <c r="J241" s="7">
        <v>7</v>
      </c>
      <c r="K241" s="7">
        <v>7</v>
      </c>
      <c r="L241" s="7">
        <v>7</v>
      </c>
      <c r="M241" s="7">
        <v>7</v>
      </c>
      <c r="N241" s="7">
        <v>7</v>
      </c>
      <c r="O241" s="7">
        <v>7</v>
      </c>
      <c r="P241" s="7">
        <v>7</v>
      </c>
      <c r="Q241" s="7">
        <v>7</v>
      </c>
      <c r="R241" s="7">
        <v>7</v>
      </c>
      <c r="S241" s="7">
        <v>7</v>
      </c>
      <c r="T241" s="7">
        <v>7</v>
      </c>
      <c r="U241" s="7">
        <v>7</v>
      </c>
      <c r="V241" s="7">
        <v>7</v>
      </c>
      <c r="W241" s="7">
        <v>7</v>
      </c>
      <c r="X241" s="7">
        <v>7</v>
      </c>
      <c r="Y241" s="7">
        <v>7</v>
      </c>
      <c r="Z241" s="7">
        <v>7</v>
      </c>
    </row>
    <row r="242" spans="1:26">
      <c r="A242" s="13">
        <v>705</v>
      </c>
      <c r="B242" s="18" t="s">
        <v>134</v>
      </c>
      <c r="C242" s="7">
        <v>7</v>
      </c>
      <c r="D242" s="7">
        <v>7</v>
      </c>
      <c r="E242" s="7">
        <v>7</v>
      </c>
      <c r="F242" s="7">
        <v>7</v>
      </c>
      <c r="G242" s="7">
        <v>7</v>
      </c>
      <c r="H242" s="7">
        <v>7</v>
      </c>
      <c r="I242" s="7">
        <v>7</v>
      </c>
      <c r="J242" s="7">
        <v>7</v>
      </c>
      <c r="K242" s="7">
        <v>7</v>
      </c>
      <c r="L242" s="7">
        <v>7</v>
      </c>
      <c r="M242" s="7">
        <v>7</v>
      </c>
      <c r="N242" s="7">
        <v>7</v>
      </c>
      <c r="O242" s="7">
        <v>7</v>
      </c>
      <c r="P242" s="7">
        <v>7</v>
      </c>
      <c r="Q242" s="7">
        <v>7</v>
      </c>
      <c r="R242" s="7">
        <v>7</v>
      </c>
      <c r="S242" s="7">
        <v>7</v>
      </c>
      <c r="T242" s="7">
        <v>7</v>
      </c>
      <c r="U242" s="7">
        <v>7</v>
      </c>
      <c r="V242" s="7">
        <v>7</v>
      </c>
      <c r="W242" s="7">
        <v>7</v>
      </c>
      <c r="X242" s="7">
        <v>7</v>
      </c>
      <c r="Y242" s="7">
        <v>7</v>
      </c>
      <c r="Z242" s="7">
        <v>7</v>
      </c>
    </row>
    <row r="243" spans="1:26">
      <c r="A243" s="13">
        <v>706</v>
      </c>
      <c r="B243" s="18" t="s">
        <v>130</v>
      </c>
      <c r="C243" s="7">
        <v>5</v>
      </c>
      <c r="D243" s="7">
        <v>5</v>
      </c>
      <c r="E243" s="7">
        <v>5</v>
      </c>
      <c r="F243" s="7">
        <v>5</v>
      </c>
      <c r="G243" s="7">
        <v>5</v>
      </c>
      <c r="H243" s="7">
        <v>5</v>
      </c>
      <c r="I243" s="7">
        <v>5</v>
      </c>
      <c r="J243" s="7">
        <v>5</v>
      </c>
      <c r="K243" s="7">
        <v>5</v>
      </c>
      <c r="L243" s="7">
        <v>5</v>
      </c>
      <c r="M243" s="7">
        <v>5</v>
      </c>
      <c r="N243" s="7">
        <v>5</v>
      </c>
      <c r="O243" s="7">
        <v>5</v>
      </c>
      <c r="P243" s="7">
        <v>5</v>
      </c>
      <c r="Q243" s="7">
        <v>5</v>
      </c>
      <c r="R243" s="7">
        <v>5</v>
      </c>
      <c r="S243" s="7">
        <v>5</v>
      </c>
      <c r="T243" s="7">
        <v>5</v>
      </c>
      <c r="U243" s="7">
        <v>5</v>
      </c>
      <c r="V243" s="7">
        <v>5</v>
      </c>
      <c r="W243" s="7">
        <v>5</v>
      </c>
      <c r="X243" s="7">
        <v>5</v>
      </c>
      <c r="Y243" s="7">
        <v>7</v>
      </c>
      <c r="Z243" s="7">
        <v>7</v>
      </c>
    </row>
    <row r="244" spans="1:26">
      <c r="A244" s="13">
        <v>707</v>
      </c>
      <c r="B244" s="18" t="s">
        <v>131</v>
      </c>
      <c r="C244" s="7">
        <v>1440</v>
      </c>
      <c r="D244" s="7">
        <v>1433</v>
      </c>
      <c r="E244" s="7">
        <v>1423</v>
      </c>
      <c r="F244" s="7">
        <v>1425</v>
      </c>
      <c r="G244" s="7">
        <v>1417</v>
      </c>
      <c r="H244" s="7">
        <v>1402</v>
      </c>
      <c r="I244" s="7">
        <v>1390</v>
      </c>
      <c r="J244" s="7">
        <v>1388</v>
      </c>
      <c r="K244" s="7">
        <v>1392</v>
      </c>
      <c r="L244" s="7">
        <v>1384</v>
      </c>
      <c r="M244" s="7">
        <v>1370</v>
      </c>
      <c r="N244" s="7">
        <v>1366</v>
      </c>
      <c r="O244" s="7">
        <v>1376</v>
      </c>
      <c r="P244" s="7">
        <v>1372</v>
      </c>
      <c r="Q244" s="7">
        <v>1369</v>
      </c>
      <c r="R244" s="7">
        <v>1364</v>
      </c>
      <c r="S244" s="7">
        <v>1356</v>
      </c>
      <c r="T244" s="7">
        <v>1362</v>
      </c>
      <c r="U244" s="7">
        <v>1354</v>
      </c>
      <c r="V244" s="7">
        <v>1356</v>
      </c>
      <c r="W244" s="7">
        <v>1354</v>
      </c>
      <c r="X244" s="7">
        <v>1353</v>
      </c>
      <c r="Y244" s="7">
        <v>1343</v>
      </c>
      <c r="Z244" s="7">
        <v>1332</v>
      </c>
    </row>
    <row r="245" spans="1:26">
      <c r="A245" s="13">
        <v>708</v>
      </c>
      <c r="B245" s="18" t="s">
        <v>140</v>
      </c>
      <c r="C245" s="7">
        <v>692</v>
      </c>
      <c r="D245" s="7">
        <v>708</v>
      </c>
      <c r="E245" s="7">
        <v>710</v>
      </c>
      <c r="F245" s="7">
        <v>708</v>
      </c>
      <c r="G245" s="7">
        <v>703</v>
      </c>
      <c r="H245" s="7">
        <v>705</v>
      </c>
      <c r="I245" s="7">
        <v>709</v>
      </c>
      <c r="J245" s="7">
        <v>710</v>
      </c>
      <c r="K245" s="7">
        <v>709</v>
      </c>
      <c r="L245" s="7">
        <v>708</v>
      </c>
      <c r="M245" s="7">
        <v>710</v>
      </c>
      <c r="N245" s="7">
        <v>702</v>
      </c>
      <c r="O245" s="7">
        <v>703</v>
      </c>
      <c r="P245" s="7">
        <v>703</v>
      </c>
      <c r="Q245" s="7">
        <v>702</v>
      </c>
      <c r="R245" s="7">
        <v>706</v>
      </c>
      <c r="S245" s="7">
        <v>693</v>
      </c>
      <c r="T245" s="7">
        <v>698</v>
      </c>
      <c r="U245" s="7">
        <v>702</v>
      </c>
      <c r="V245" s="7">
        <v>703</v>
      </c>
      <c r="W245" s="7">
        <v>701</v>
      </c>
      <c r="X245" s="7">
        <v>695</v>
      </c>
      <c r="Y245" s="7">
        <v>695</v>
      </c>
      <c r="Z245" s="7">
        <v>690</v>
      </c>
    </row>
    <row r="246" spans="1:26">
      <c r="A246" s="13">
        <v>709</v>
      </c>
      <c r="B246" s="18" t="s">
        <v>138</v>
      </c>
      <c r="C246" s="7">
        <v>111</v>
      </c>
      <c r="D246" s="7">
        <v>114</v>
      </c>
      <c r="E246" s="7">
        <v>113</v>
      </c>
      <c r="F246" s="7">
        <v>118</v>
      </c>
      <c r="G246" s="7">
        <v>118</v>
      </c>
      <c r="H246" s="7">
        <v>118</v>
      </c>
      <c r="I246" s="7">
        <v>119</v>
      </c>
      <c r="J246" s="7">
        <v>119</v>
      </c>
      <c r="K246" s="7">
        <v>119</v>
      </c>
      <c r="L246" s="7">
        <v>119</v>
      </c>
      <c r="M246" s="7">
        <v>119</v>
      </c>
      <c r="N246" s="7">
        <v>117</v>
      </c>
      <c r="O246" s="7">
        <v>117</v>
      </c>
      <c r="P246" s="7">
        <v>118</v>
      </c>
      <c r="Q246" s="7">
        <v>117</v>
      </c>
      <c r="R246" s="7">
        <v>116</v>
      </c>
      <c r="S246" s="7">
        <v>115</v>
      </c>
      <c r="T246" s="7">
        <v>114</v>
      </c>
      <c r="U246" s="7">
        <v>114</v>
      </c>
      <c r="V246" s="7">
        <v>112</v>
      </c>
      <c r="W246" s="7">
        <v>112</v>
      </c>
      <c r="X246" s="7">
        <v>114</v>
      </c>
      <c r="Y246" s="7">
        <v>113</v>
      </c>
      <c r="Z246" s="7">
        <v>115</v>
      </c>
    </row>
    <row r="247" spans="1:26">
      <c r="A247" s="13">
        <v>710</v>
      </c>
      <c r="B247" s="18" t="s">
        <v>120</v>
      </c>
      <c r="C247" s="7">
        <v>562</v>
      </c>
      <c r="D247" s="7">
        <v>562</v>
      </c>
      <c r="E247" s="7">
        <v>562</v>
      </c>
      <c r="F247" s="7">
        <v>561</v>
      </c>
      <c r="G247" s="7">
        <v>564</v>
      </c>
      <c r="H247" s="7">
        <v>567</v>
      </c>
      <c r="I247" s="7">
        <v>564</v>
      </c>
      <c r="J247" s="7">
        <v>564</v>
      </c>
      <c r="K247" s="7">
        <v>564</v>
      </c>
      <c r="L247" s="7">
        <v>563</v>
      </c>
      <c r="M247" s="7">
        <v>564</v>
      </c>
      <c r="N247" s="7">
        <v>570</v>
      </c>
      <c r="O247" s="7">
        <v>569</v>
      </c>
      <c r="P247" s="7">
        <v>573</v>
      </c>
      <c r="Q247" s="7">
        <v>573</v>
      </c>
      <c r="R247" s="7">
        <v>577</v>
      </c>
      <c r="S247" s="7">
        <v>579</v>
      </c>
      <c r="T247" s="7">
        <v>577</v>
      </c>
      <c r="U247" s="7">
        <v>579</v>
      </c>
      <c r="V247" s="7">
        <v>577</v>
      </c>
      <c r="W247" s="7">
        <v>583</v>
      </c>
      <c r="X247" s="7">
        <v>580</v>
      </c>
      <c r="Y247" s="7">
        <v>577</v>
      </c>
      <c r="Z247" s="7">
        <v>582</v>
      </c>
    </row>
    <row r="248" spans="1:26">
      <c r="A248" s="13">
        <v>711</v>
      </c>
      <c r="B248" s="18" t="s">
        <v>142</v>
      </c>
      <c r="C248" s="7">
        <v>76</v>
      </c>
      <c r="D248" s="7">
        <v>77</v>
      </c>
      <c r="E248" s="7">
        <v>77</v>
      </c>
      <c r="F248" s="7">
        <v>77</v>
      </c>
      <c r="G248" s="7">
        <v>77</v>
      </c>
      <c r="H248" s="7">
        <v>77</v>
      </c>
      <c r="I248" s="7">
        <v>77</v>
      </c>
      <c r="J248" s="7">
        <v>76</v>
      </c>
      <c r="K248" s="7">
        <v>76</v>
      </c>
      <c r="L248" s="7">
        <v>75</v>
      </c>
      <c r="M248" s="7">
        <v>75</v>
      </c>
      <c r="N248" s="7">
        <v>74</v>
      </c>
      <c r="O248" s="7">
        <v>74</v>
      </c>
      <c r="P248" s="7">
        <v>76</v>
      </c>
      <c r="Q248" s="7">
        <v>76</v>
      </c>
      <c r="R248" s="7">
        <v>78</v>
      </c>
      <c r="S248" s="7">
        <v>79</v>
      </c>
      <c r="T248" s="7">
        <v>79</v>
      </c>
      <c r="U248" s="7">
        <v>79</v>
      </c>
      <c r="V248" s="7">
        <v>79</v>
      </c>
      <c r="W248" s="7">
        <v>77</v>
      </c>
      <c r="X248" s="7">
        <v>77</v>
      </c>
      <c r="Y248" s="7">
        <v>75</v>
      </c>
      <c r="Z248" s="7">
        <v>76</v>
      </c>
    </row>
    <row r="249" spans="1:26">
      <c r="A249" s="13">
        <v>712</v>
      </c>
      <c r="B249" s="18" t="s">
        <v>141</v>
      </c>
      <c r="C249" s="7">
        <v>1737</v>
      </c>
      <c r="D249" s="7">
        <v>1743</v>
      </c>
      <c r="E249" s="7">
        <v>1742</v>
      </c>
      <c r="F249" s="7">
        <v>1742</v>
      </c>
      <c r="G249" s="7">
        <v>1743</v>
      </c>
      <c r="H249" s="7">
        <v>1737</v>
      </c>
      <c r="I249" s="7">
        <v>1727</v>
      </c>
      <c r="J249" s="7">
        <v>1724</v>
      </c>
      <c r="K249" s="7">
        <v>1720</v>
      </c>
      <c r="L249" s="7">
        <v>1724</v>
      </c>
      <c r="M249" s="7">
        <v>1724</v>
      </c>
      <c r="N249" s="7">
        <v>1719</v>
      </c>
      <c r="O249" s="7">
        <v>1724</v>
      </c>
      <c r="P249" s="7">
        <v>1726</v>
      </c>
      <c r="Q249" s="7">
        <v>1726</v>
      </c>
      <c r="R249" s="7">
        <v>1723</v>
      </c>
      <c r="S249" s="7">
        <v>1724</v>
      </c>
      <c r="T249" s="7">
        <v>1722</v>
      </c>
      <c r="U249" s="7">
        <v>1721</v>
      </c>
      <c r="V249" s="7">
        <v>1724</v>
      </c>
      <c r="W249" s="7">
        <v>1726</v>
      </c>
      <c r="X249" s="7">
        <v>1718</v>
      </c>
      <c r="Y249" s="7">
        <v>1719</v>
      </c>
      <c r="Z249" s="7">
        <v>1718</v>
      </c>
    </row>
    <row r="250" spans="1:26">
      <c r="A250" s="13">
        <v>713</v>
      </c>
      <c r="B250" s="18" t="s">
        <v>118</v>
      </c>
      <c r="C250" s="7">
        <v>28</v>
      </c>
      <c r="D250" s="7">
        <v>29</v>
      </c>
      <c r="E250" s="7">
        <v>29</v>
      </c>
      <c r="F250" s="7">
        <v>29</v>
      </c>
      <c r="G250" s="7">
        <v>29</v>
      </c>
      <c r="H250" s="7">
        <v>29</v>
      </c>
      <c r="I250" s="7">
        <v>29</v>
      </c>
      <c r="J250" s="7">
        <v>29</v>
      </c>
      <c r="K250" s="7">
        <v>28</v>
      </c>
      <c r="L250" s="7">
        <v>28</v>
      </c>
      <c r="M250" s="7">
        <v>28</v>
      </c>
      <c r="N250" s="7">
        <v>29</v>
      </c>
      <c r="O250" s="7">
        <v>28</v>
      </c>
      <c r="P250" s="7">
        <v>28</v>
      </c>
      <c r="Q250" s="7">
        <v>28</v>
      </c>
      <c r="R250" s="7">
        <v>28</v>
      </c>
      <c r="S250" s="7">
        <v>28</v>
      </c>
      <c r="T250" s="7">
        <v>28</v>
      </c>
      <c r="U250" s="7">
        <v>28</v>
      </c>
      <c r="V250" s="7">
        <v>28</v>
      </c>
      <c r="W250" s="7">
        <v>28</v>
      </c>
      <c r="X250" s="7">
        <v>28</v>
      </c>
      <c r="Y250" s="7">
        <v>28</v>
      </c>
      <c r="Z250" s="7">
        <v>28</v>
      </c>
    </row>
    <row r="251" spans="1:26">
      <c r="A251" s="13">
        <v>714</v>
      </c>
      <c r="B251" s="18" t="s">
        <v>146</v>
      </c>
      <c r="C251" s="7">
        <v>115</v>
      </c>
      <c r="D251" s="7">
        <v>116</v>
      </c>
      <c r="E251" s="7">
        <v>116</v>
      </c>
      <c r="F251" s="7">
        <v>116</v>
      </c>
      <c r="G251" s="7">
        <v>114</v>
      </c>
      <c r="H251" s="7">
        <v>114</v>
      </c>
      <c r="I251" s="7">
        <v>114</v>
      </c>
      <c r="J251" s="7">
        <v>115</v>
      </c>
      <c r="K251" s="7">
        <v>115</v>
      </c>
      <c r="L251" s="7">
        <v>115</v>
      </c>
      <c r="M251" s="7">
        <v>116</v>
      </c>
      <c r="N251" s="7">
        <v>116</v>
      </c>
      <c r="O251" s="7">
        <v>117</v>
      </c>
      <c r="P251" s="7">
        <v>116</v>
      </c>
      <c r="Q251" s="7">
        <v>117</v>
      </c>
      <c r="R251" s="7">
        <v>118</v>
      </c>
      <c r="S251" s="7">
        <v>119</v>
      </c>
      <c r="T251" s="7">
        <v>119</v>
      </c>
      <c r="U251" s="7">
        <v>118</v>
      </c>
      <c r="V251" s="7">
        <v>118</v>
      </c>
      <c r="W251" s="7">
        <v>117</v>
      </c>
      <c r="X251" s="7">
        <v>118</v>
      </c>
      <c r="Y251" s="7">
        <v>118</v>
      </c>
      <c r="Z251" s="7">
        <v>117</v>
      </c>
    </row>
    <row r="252" spans="1:26">
      <c r="A252" s="13">
        <v>715</v>
      </c>
      <c r="B252" s="18" t="s">
        <v>144</v>
      </c>
      <c r="C252" s="7">
        <v>760</v>
      </c>
      <c r="D252" s="7">
        <v>764</v>
      </c>
      <c r="E252" s="7">
        <v>769</v>
      </c>
      <c r="F252" s="7">
        <v>771</v>
      </c>
      <c r="G252" s="7">
        <v>774</v>
      </c>
      <c r="H252" s="7">
        <v>773</v>
      </c>
      <c r="I252" s="7">
        <v>772</v>
      </c>
      <c r="J252" s="7">
        <v>774</v>
      </c>
      <c r="K252" s="7">
        <v>778</v>
      </c>
      <c r="L252" s="7">
        <v>776</v>
      </c>
      <c r="M252" s="7">
        <v>776</v>
      </c>
      <c r="N252" s="7">
        <v>776</v>
      </c>
      <c r="O252" s="7">
        <v>780</v>
      </c>
      <c r="P252" s="7">
        <v>784</v>
      </c>
      <c r="Q252" s="7">
        <v>780</v>
      </c>
      <c r="R252" s="7">
        <v>780</v>
      </c>
      <c r="S252" s="7">
        <v>783</v>
      </c>
      <c r="T252" s="7">
        <v>784</v>
      </c>
      <c r="U252" s="7">
        <v>784</v>
      </c>
      <c r="V252" s="7">
        <v>783</v>
      </c>
      <c r="W252" s="7">
        <v>783</v>
      </c>
      <c r="X252" s="7">
        <v>784</v>
      </c>
      <c r="Y252" s="7">
        <v>788</v>
      </c>
      <c r="Z252" s="7">
        <v>789</v>
      </c>
    </row>
    <row r="253" spans="1:26">
      <c r="A253" s="13">
        <v>716</v>
      </c>
      <c r="B253" s="18" t="s">
        <v>127</v>
      </c>
      <c r="C253" s="7">
        <v>107</v>
      </c>
      <c r="D253" s="7">
        <v>106</v>
      </c>
      <c r="E253" s="7">
        <v>107</v>
      </c>
      <c r="F253" s="7">
        <v>107</v>
      </c>
      <c r="G253" s="7">
        <v>108</v>
      </c>
      <c r="H253" s="7">
        <v>108</v>
      </c>
      <c r="I253" s="7">
        <v>108</v>
      </c>
      <c r="J253" s="7">
        <v>109</v>
      </c>
      <c r="K253" s="7">
        <v>108</v>
      </c>
      <c r="L253" s="7">
        <v>109</v>
      </c>
      <c r="M253" s="7">
        <v>110</v>
      </c>
      <c r="N253" s="7">
        <v>113</v>
      </c>
      <c r="O253" s="7">
        <v>113</v>
      </c>
      <c r="P253" s="7">
        <v>114</v>
      </c>
      <c r="Q253" s="7">
        <v>114</v>
      </c>
      <c r="R253" s="7">
        <v>114</v>
      </c>
      <c r="S253" s="7">
        <v>113</v>
      </c>
      <c r="T253" s="7">
        <v>114</v>
      </c>
      <c r="U253" s="7">
        <v>115</v>
      </c>
      <c r="V253" s="7">
        <v>115</v>
      </c>
      <c r="W253" s="7">
        <v>115</v>
      </c>
      <c r="X253" s="7">
        <v>116</v>
      </c>
      <c r="Y253" s="7">
        <v>116</v>
      </c>
      <c r="Z253" s="7">
        <v>117</v>
      </c>
    </row>
    <row r="254" spans="1:26">
      <c r="A254" s="14">
        <v>717</v>
      </c>
      <c r="B254" s="18" t="s">
        <v>122</v>
      </c>
      <c r="C254" s="7">
        <v>2105</v>
      </c>
      <c r="D254" s="7">
        <v>2109</v>
      </c>
      <c r="E254" s="7">
        <v>2109</v>
      </c>
      <c r="F254" s="7">
        <v>2106</v>
      </c>
      <c r="G254" s="7">
        <v>2097</v>
      </c>
      <c r="H254" s="7">
        <v>2093</v>
      </c>
      <c r="I254" s="7">
        <v>2087</v>
      </c>
      <c r="J254" s="7">
        <v>2082</v>
      </c>
      <c r="K254" s="7">
        <v>2081</v>
      </c>
      <c r="L254" s="7">
        <v>2085</v>
      </c>
      <c r="M254" s="7">
        <v>2072</v>
      </c>
      <c r="N254" s="7">
        <v>2077</v>
      </c>
      <c r="O254" s="7">
        <v>2069</v>
      </c>
      <c r="P254" s="7">
        <v>2077</v>
      </c>
      <c r="Q254" s="7">
        <v>2086</v>
      </c>
      <c r="R254" s="7">
        <v>2076</v>
      </c>
      <c r="S254" s="7">
        <v>2067</v>
      </c>
      <c r="T254" s="7">
        <v>2074</v>
      </c>
      <c r="U254" s="7">
        <v>2069</v>
      </c>
      <c r="V254" s="7">
        <v>2068</v>
      </c>
      <c r="W254" s="7">
        <v>2071</v>
      </c>
      <c r="X254" s="7">
        <v>2071</v>
      </c>
      <c r="Y254" s="7">
        <v>2073</v>
      </c>
      <c r="Z254" s="7">
        <v>2069</v>
      </c>
    </row>
    <row r="255" spans="1:26">
      <c r="A255" s="13">
        <v>801</v>
      </c>
      <c r="B255" s="18" t="s">
        <v>133</v>
      </c>
      <c r="C255" s="7">
        <v>3378</v>
      </c>
      <c r="D255" s="7">
        <v>3414</v>
      </c>
      <c r="E255" s="7">
        <v>3423</v>
      </c>
      <c r="F255" s="7">
        <v>3409</v>
      </c>
      <c r="G255" s="7">
        <v>3390</v>
      </c>
      <c r="H255" s="7">
        <v>3397</v>
      </c>
      <c r="I255" s="7">
        <v>3399</v>
      </c>
      <c r="J255" s="7">
        <v>3394</v>
      </c>
      <c r="K255" s="7">
        <v>3403</v>
      </c>
      <c r="L255" s="7">
        <v>3397</v>
      </c>
      <c r="M255" s="7">
        <v>3389</v>
      </c>
      <c r="N255" s="7">
        <v>3389</v>
      </c>
      <c r="O255" s="7">
        <v>3379</v>
      </c>
      <c r="P255" s="7">
        <v>3379</v>
      </c>
      <c r="Q255" s="7">
        <v>3383</v>
      </c>
      <c r="R255" s="7">
        <v>3390</v>
      </c>
      <c r="S255" s="7">
        <v>3394</v>
      </c>
      <c r="T255" s="7">
        <v>3387</v>
      </c>
      <c r="U255" s="7">
        <v>3375</v>
      </c>
      <c r="V255" s="7">
        <v>3366</v>
      </c>
      <c r="W255" s="7">
        <v>3362</v>
      </c>
      <c r="X255" s="7">
        <v>3350</v>
      </c>
      <c r="Y255" s="7">
        <v>3354</v>
      </c>
      <c r="Z255" s="7">
        <v>3359</v>
      </c>
    </row>
    <row r="256" spans="1:26">
      <c r="A256" s="13">
        <v>802</v>
      </c>
      <c r="B256" s="18" t="s">
        <v>152</v>
      </c>
      <c r="C256" s="7">
        <v>365</v>
      </c>
      <c r="D256" s="7">
        <v>368</v>
      </c>
      <c r="E256" s="7">
        <v>368</v>
      </c>
      <c r="F256" s="7">
        <v>368</v>
      </c>
      <c r="G256" s="7">
        <v>366</v>
      </c>
      <c r="H256" s="7">
        <v>368</v>
      </c>
      <c r="I256" s="7">
        <v>368</v>
      </c>
      <c r="J256" s="7">
        <v>368</v>
      </c>
      <c r="K256" s="7">
        <v>367</v>
      </c>
      <c r="L256" s="7">
        <v>368</v>
      </c>
      <c r="M256" s="7">
        <v>371</v>
      </c>
      <c r="N256" s="7">
        <v>371</v>
      </c>
      <c r="O256" s="7">
        <v>376</v>
      </c>
      <c r="P256" s="7">
        <v>381</v>
      </c>
      <c r="Q256" s="7">
        <v>380</v>
      </c>
      <c r="R256" s="7">
        <v>376</v>
      </c>
      <c r="S256" s="7">
        <v>375</v>
      </c>
      <c r="T256" s="7">
        <v>374</v>
      </c>
      <c r="U256" s="7">
        <v>373</v>
      </c>
      <c r="V256" s="7">
        <v>373</v>
      </c>
      <c r="W256" s="7">
        <v>376</v>
      </c>
      <c r="X256" s="7">
        <v>375</v>
      </c>
      <c r="Y256" s="7">
        <v>375</v>
      </c>
      <c r="Z256" s="7">
        <v>374</v>
      </c>
    </row>
    <row r="257" spans="1:26">
      <c r="A257" s="13">
        <v>803</v>
      </c>
      <c r="B257" s="18" t="s">
        <v>145</v>
      </c>
      <c r="C257" s="7">
        <v>10</v>
      </c>
      <c r="D257" s="7">
        <v>10</v>
      </c>
      <c r="E257" s="7">
        <v>10</v>
      </c>
      <c r="F257" s="7">
        <v>10</v>
      </c>
      <c r="G257" s="7">
        <v>10</v>
      </c>
      <c r="H257" s="7">
        <v>10</v>
      </c>
      <c r="I257" s="7">
        <v>10</v>
      </c>
      <c r="J257" s="7">
        <v>10</v>
      </c>
      <c r="K257" s="7">
        <v>10</v>
      </c>
      <c r="L257" s="7">
        <v>10</v>
      </c>
      <c r="M257" s="7">
        <v>10</v>
      </c>
      <c r="N257" s="7">
        <v>10</v>
      </c>
      <c r="O257" s="7">
        <v>10</v>
      </c>
      <c r="P257" s="7">
        <v>10</v>
      </c>
      <c r="Q257" s="7">
        <v>10</v>
      </c>
      <c r="R257" s="7">
        <v>10</v>
      </c>
      <c r="S257" s="7">
        <v>10</v>
      </c>
      <c r="T257" s="7">
        <v>10</v>
      </c>
      <c r="U257" s="7">
        <v>10</v>
      </c>
      <c r="V257" s="7">
        <v>10</v>
      </c>
      <c r="W257" s="7">
        <v>10</v>
      </c>
      <c r="X257" s="7">
        <v>10</v>
      </c>
      <c r="Y257" s="7">
        <v>10</v>
      </c>
      <c r="Z257" s="7">
        <v>10</v>
      </c>
    </row>
    <row r="258" spans="1:26">
      <c r="A258" s="13">
        <v>804</v>
      </c>
      <c r="B258" s="19" t="s">
        <v>153</v>
      </c>
      <c r="C258" s="7">
        <v>1636</v>
      </c>
      <c r="D258" s="7">
        <v>1639</v>
      </c>
      <c r="E258" s="7">
        <v>1643</v>
      </c>
      <c r="F258" s="7">
        <v>1643</v>
      </c>
      <c r="G258" s="7">
        <v>1654</v>
      </c>
      <c r="H258" s="7">
        <v>1656</v>
      </c>
      <c r="I258" s="7">
        <v>1649</v>
      </c>
      <c r="J258" s="7">
        <v>1643</v>
      </c>
      <c r="K258" s="7">
        <v>1640</v>
      </c>
      <c r="L258" s="7">
        <v>1646</v>
      </c>
      <c r="M258" s="7">
        <v>1651</v>
      </c>
      <c r="N258" s="7">
        <v>1649</v>
      </c>
      <c r="O258" s="7">
        <v>1644</v>
      </c>
      <c r="P258" s="7">
        <v>1651</v>
      </c>
      <c r="Q258" s="7">
        <v>1660</v>
      </c>
      <c r="R258" s="7">
        <v>1656</v>
      </c>
      <c r="S258" s="7">
        <v>1654</v>
      </c>
      <c r="T258" s="7">
        <v>1645</v>
      </c>
      <c r="U258" s="7">
        <v>1641</v>
      </c>
      <c r="V258" s="7">
        <v>1638</v>
      </c>
      <c r="W258" s="7">
        <v>1639</v>
      </c>
      <c r="X258" s="7">
        <v>1628</v>
      </c>
      <c r="Y258" s="7">
        <v>1619</v>
      </c>
      <c r="Z258" s="7">
        <v>1617</v>
      </c>
    </row>
    <row r="259" spans="1:26">
      <c r="A259" s="13">
        <v>806</v>
      </c>
      <c r="B259" s="18" t="s">
        <v>129</v>
      </c>
      <c r="C259" s="7">
        <v>96</v>
      </c>
      <c r="D259" s="7">
        <v>98</v>
      </c>
      <c r="E259" s="7">
        <v>99</v>
      </c>
      <c r="F259" s="7">
        <v>98</v>
      </c>
      <c r="G259" s="7">
        <v>95</v>
      </c>
      <c r="H259" s="7">
        <v>95</v>
      </c>
      <c r="I259" s="7">
        <v>95</v>
      </c>
      <c r="J259" s="7">
        <v>96</v>
      </c>
      <c r="K259" s="7">
        <v>95</v>
      </c>
      <c r="L259" s="7">
        <v>96</v>
      </c>
      <c r="M259" s="7">
        <v>96</v>
      </c>
      <c r="N259" s="7">
        <v>95</v>
      </c>
      <c r="O259" s="7">
        <v>96</v>
      </c>
      <c r="P259" s="7">
        <v>96</v>
      </c>
      <c r="Q259" s="7">
        <v>96</v>
      </c>
      <c r="R259" s="7">
        <v>96</v>
      </c>
      <c r="S259" s="7">
        <v>95</v>
      </c>
      <c r="T259" s="7">
        <v>94</v>
      </c>
      <c r="U259" s="7">
        <v>94</v>
      </c>
      <c r="V259" s="7">
        <v>94</v>
      </c>
      <c r="W259" s="7">
        <v>93</v>
      </c>
      <c r="X259" s="7">
        <v>94</v>
      </c>
      <c r="Y259" s="7">
        <v>94</v>
      </c>
      <c r="Z259" s="7">
        <v>97</v>
      </c>
    </row>
    <row r="260" spans="1:26">
      <c r="A260" s="13">
        <v>811</v>
      </c>
      <c r="B260" s="18" t="s">
        <v>260</v>
      </c>
      <c r="C260" s="7">
        <v>1</v>
      </c>
      <c r="D260" s="7">
        <v>1</v>
      </c>
      <c r="E260" s="7">
        <v>1</v>
      </c>
      <c r="F260" s="7">
        <v>1</v>
      </c>
      <c r="G260" s="7">
        <v>1</v>
      </c>
      <c r="H260" s="7">
        <v>1</v>
      </c>
      <c r="I260" s="7">
        <v>1</v>
      </c>
      <c r="J260" s="7">
        <v>1</v>
      </c>
      <c r="K260" s="7">
        <v>1</v>
      </c>
      <c r="L260" s="7">
        <v>1</v>
      </c>
      <c r="M260" s="7">
        <v>1</v>
      </c>
      <c r="N260" s="7">
        <v>1</v>
      </c>
      <c r="O260" s="7">
        <v>1</v>
      </c>
      <c r="P260" s="7">
        <v>1</v>
      </c>
      <c r="Q260" s="7">
        <v>1</v>
      </c>
      <c r="R260" s="7">
        <v>1</v>
      </c>
      <c r="S260" s="7">
        <v>1</v>
      </c>
      <c r="T260" s="7">
        <v>1</v>
      </c>
      <c r="U260" s="7">
        <v>1</v>
      </c>
      <c r="V260" s="7">
        <v>1</v>
      </c>
      <c r="W260" s="7">
        <v>1</v>
      </c>
      <c r="X260" s="7">
        <v>1</v>
      </c>
      <c r="Y260" s="7">
        <v>1</v>
      </c>
      <c r="Z260" s="7">
        <v>1</v>
      </c>
    </row>
    <row r="261" spans="1:26">
      <c r="A261" s="13">
        <v>812</v>
      </c>
      <c r="B261" s="18" t="s">
        <v>147</v>
      </c>
      <c r="C261" s="7">
        <v>964</v>
      </c>
      <c r="D261" s="7">
        <v>971</v>
      </c>
      <c r="E261" s="7">
        <v>968</v>
      </c>
      <c r="F261" s="7">
        <v>966</v>
      </c>
      <c r="G261" s="7">
        <v>964</v>
      </c>
      <c r="H261" s="7">
        <v>955</v>
      </c>
      <c r="I261" s="7">
        <v>958</v>
      </c>
      <c r="J261" s="7">
        <v>955</v>
      </c>
      <c r="K261" s="7">
        <v>956</v>
      </c>
      <c r="L261" s="7">
        <v>951</v>
      </c>
      <c r="M261" s="7">
        <v>952</v>
      </c>
      <c r="N261" s="7">
        <v>950</v>
      </c>
      <c r="O261" s="7">
        <v>949</v>
      </c>
      <c r="P261" s="7">
        <v>960</v>
      </c>
      <c r="Q261" s="7">
        <v>961</v>
      </c>
      <c r="R261" s="7">
        <v>957</v>
      </c>
      <c r="S261" s="7">
        <v>959</v>
      </c>
      <c r="T261" s="7">
        <v>963</v>
      </c>
      <c r="U261" s="7">
        <v>965</v>
      </c>
      <c r="V261" s="7">
        <v>971</v>
      </c>
      <c r="W261" s="7">
        <v>970</v>
      </c>
      <c r="X261" s="7">
        <v>969</v>
      </c>
      <c r="Y261" s="7">
        <v>970</v>
      </c>
      <c r="Z261" s="7">
        <v>966</v>
      </c>
    </row>
    <row r="262" spans="1:26">
      <c r="A262" s="13">
        <v>813</v>
      </c>
      <c r="B262" s="18" t="s">
        <v>135</v>
      </c>
      <c r="C262" s="7">
        <v>918</v>
      </c>
      <c r="D262" s="7">
        <v>935</v>
      </c>
      <c r="E262" s="7">
        <v>939</v>
      </c>
      <c r="F262" s="7">
        <v>938</v>
      </c>
      <c r="G262" s="7">
        <v>941</v>
      </c>
      <c r="H262" s="7">
        <v>946</v>
      </c>
      <c r="I262" s="7">
        <v>947</v>
      </c>
      <c r="J262" s="7">
        <v>947</v>
      </c>
      <c r="K262" s="7">
        <v>943</v>
      </c>
      <c r="L262" s="7">
        <v>944</v>
      </c>
      <c r="M262" s="7">
        <v>944</v>
      </c>
      <c r="N262" s="7">
        <v>947</v>
      </c>
      <c r="O262" s="7">
        <v>944</v>
      </c>
      <c r="P262" s="7">
        <v>953</v>
      </c>
      <c r="Q262" s="7">
        <v>951</v>
      </c>
      <c r="R262" s="7">
        <v>953</v>
      </c>
      <c r="S262" s="7">
        <v>957</v>
      </c>
      <c r="T262" s="7">
        <v>956</v>
      </c>
      <c r="U262" s="7">
        <v>962</v>
      </c>
      <c r="V262" s="7">
        <v>965</v>
      </c>
      <c r="W262" s="7">
        <v>973</v>
      </c>
      <c r="X262" s="7">
        <v>969</v>
      </c>
      <c r="Y262" s="7">
        <v>970</v>
      </c>
      <c r="Z262" s="7">
        <v>970</v>
      </c>
    </row>
    <row r="263" spans="1:26">
      <c r="A263" s="13">
        <v>815</v>
      </c>
      <c r="B263" s="18" t="s">
        <v>128</v>
      </c>
      <c r="C263" s="7">
        <v>175</v>
      </c>
      <c r="D263" s="7">
        <v>162</v>
      </c>
      <c r="E263" s="7">
        <v>162</v>
      </c>
      <c r="F263" s="7">
        <v>162</v>
      </c>
      <c r="G263" s="7">
        <v>162</v>
      </c>
      <c r="H263" s="7">
        <v>163</v>
      </c>
      <c r="I263" s="7">
        <v>162</v>
      </c>
      <c r="J263" s="7">
        <v>161</v>
      </c>
      <c r="K263" s="7">
        <v>161</v>
      </c>
      <c r="L263" s="7">
        <v>161</v>
      </c>
      <c r="M263" s="7">
        <v>162</v>
      </c>
      <c r="N263" s="7">
        <v>163</v>
      </c>
      <c r="O263" s="7">
        <v>165</v>
      </c>
      <c r="P263" s="7">
        <v>164</v>
      </c>
      <c r="Q263" s="7">
        <v>163</v>
      </c>
      <c r="R263" s="7">
        <v>163</v>
      </c>
      <c r="S263" s="7">
        <v>164</v>
      </c>
      <c r="T263" s="7">
        <v>164</v>
      </c>
      <c r="U263" s="7">
        <v>164</v>
      </c>
      <c r="V263" s="7">
        <v>161</v>
      </c>
      <c r="W263" s="7">
        <v>161</v>
      </c>
      <c r="X263" s="7">
        <v>163</v>
      </c>
      <c r="Y263" s="7">
        <v>163</v>
      </c>
      <c r="Z263" s="7">
        <v>162</v>
      </c>
    </row>
    <row r="264" spans="1:26">
      <c r="A264" s="13">
        <v>816</v>
      </c>
      <c r="B264" s="18" t="s">
        <v>119</v>
      </c>
      <c r="C264" s="7">
        <v>16</v>
      </c>
      <c r="D264" s="7">
        <v>16</v>
      </c>
      <c r="E264" s="7">
        <v>17</v>
      </c>
      <c r="F264" s="7">
        <v>17</v>
      </c>
      <c r="G264" s="7">
        <v>17</v>
      </c>
      <c r="H264" s="7">
        <v>17</v>
      </c>
      <c r="I264" s="7">
        <v>17</v>
      </c>
      <c r="J264" s="7">
        <v>17</v>
      </c>
      <c r="K264" s="7">
        <v>17</v>
      </c>
      <c r="L264" s="7">
        <v>17</v>
      </c>
      <c r="M264" s="7">
        <v>17</v>
      </c>
      <c r="N264" s="7">
        <v>17</v>
      </c>
      <c r="O264" s="7">
        <v>17</v>
      </c>
      <c r="P264" s="7">
        <v>17</v>
      </c>
      <c r="Q264" s="7">
        <v>17</v>
      </c>
      <c r="R264" s="7">
        <v>17</v>
      </c>
      <c r="S264" s="7">
        <v>17</v>
      </c>
      <c r="T264" s="7">
        <v>17</v>
      </c>
      <c r="U264" s="7">
        <v>17</v>
      </c>
      <c r="V264" s="7">
        <v>17</v>
      </c>
      <c r="W264" s="7">
        <v>17</v>
      </c>
      <c r="X264" s="7">
        <v>17</v>
      </c>
      <c r="Y264" s="7">
        <v>17</v>
      </c>
      <c r="Z264" s="7">
        <v>17</v>
      </c>
    </row>
    <row r="265" spans="1:26">
      <c r="A265" s="13">
        <v>817</v>
      </c>
      <c r="B265" s="18" t="s">
        <v>148</v>
      </c>
      <c r="C265" s="7">
        <v>26</v>
      </c>
      <c r="D265" s="7">
        <v>27</v>
      </c>
      <c r="E265" s="7">
        <v>27</v>
      </c>
      <c r="F265" s="7">
        <v>28</v>
      </c>
      <c r="G265" s="7">
        <v>28</v>
      </c>
      <c r="H265" s="7">
        <v>28</v>
      </c>
      <c r="I265" s="7">
        <v>28</v>
      </c>
      <c r="J265" s="7">
        <v>27</v>
      </c>
      <c r="K265" s="7">
        <v>27</v>
      </c>
      <c r="L265" s="7">
        <v>28</v>
      </c>
      <c r="M265" s="7">
        <v>28</v>
      </c>
      <c r="N265" s="7">
        <v>30</v>
      </c>
      <c r="O265" s="7">
        <v>30</v>
      </c>
      <c r="P265" s="7">
        <v>30</v>
      </c>
      <c r="Q265" s="7">
        <v>30</v>
      </c>
      <c r="R265" s="7">
        <v>30</v>
      </c>
      <c r="S265" s="7">
        <v>30</v>
      </c>
      <c r="T265" s="7">
        <v>30</v>
      </c>
      <c r="U265" s="7">
        <v>30</v>
      </c>
      <c r="V265" s="7">
        <v>29</v>
      </c>
      <c r="W265" s="7">
        <v>29</v>
      </c>
      <c r="X265" s="7">
        <v>29</v>
      </c>
      <c r="Y265" s="7">
        <v>28</v>
      </c>
      <c r="Z265" s="7">
        <v>28</v>
      </c>
    </row>
    <row r="266" spans="1:26">
      <c r="A266" s="13">
        <v>901</v>
      </c>
      <c r="B266" s="18" t="s">
        <v>117</v>
      </c>
      <c r="C266" s="7">
        <v>46</v>
      </c>
      <c r="D266" s="7">
        <v>47</v>
      </c>
      <c r="E266" s="7">
        <v>47</v>
      </c>
      <c r="F266" s="7">
        <v>48</v>
      </c>
      <c r="G266" s="7">
        <v>48</v>
      </c>
      <c r="H266" s="7">
        <v>48</v>
      </c>
      <c r="I266" s="7">
        <v>48</v>
      </c>
      <c r="J266" s="7">
        <v>48</v>
      </c>
      <c r="K266" s="7">
        <v>49</v>
      </c>
      <c r="L266" s="7">
        <v>51</v>
      </c>
      <c r="M266" s="7">
        <v>51</v>
      </c>
      <c r="N266" s="7">
        <v>51</v>
      </c>
      <c r="O266" s="7">
        <v>50</v>
      </c>
      <c r="P266" s="7">
        <v>50</v>
      </c>
      <c r="Q266" s="7">
        <v>50</v>
      </c>
      <c r="R266" s="7">
        <v>50</v>
      </c>
      <c r="S266" s="7">
        <v>50</v>
      </c>
      <c r="T266" s="7">
        <v>50</v>
      </c>
      <c r="U266" s="7">
        <v>50</v>
      </c>
      <c r="V266" s="7">
        <v>50</v>
      </c>
      <c r="W266" s="7">
        <v>51</v>
      </c>
      <c r="X266" s="7">
        <v>51</v>
      </c>
      <c r="Y266" s="7">
        <v>51</v>
      </c>
      <c r="Z266" s="7">
        <v>50</v>
      </c>
    </row>
    <row r="267" spans="1:26">
      <c r="A267" s="13">
        <v>902</v>
      </c>
      <c r="B267" s="18" t="s">
        <v>149</v>
      </c>
      <c r="C267" s="7">
        <v>73</v>
      </c>
      <c r="D267" s="7">
        <v>71</v>
      </c>
      <c r="E267" s="7">
        <v>71</v>
      </c>
      <c r="F267" s="7">
        <v>70</v>
      </c>
      <c r="G267" s="7">
        <v>70</v>
      </c>
      <c r="H267" s="7">
        <v>70</v>
      </c>
      <c r="I267" s="7">
        <v>70</v>
      </c>
      <c r="J267" s="7">
        <v>71</v>
      </c>
      <c r="K267" s="7">
        <v>71</v>
      </c>
      <c r="L267" s="7">
        <v>71</v>
      </c>
      <c r="M267" s="7">
        <v>71</v>
      </c>
      <c r="N267" s="7">
        <v>71</v>
      </c>
      <c r="O267" s="7">
        <v>72</v>
      </c>
      <c r="P267" s="7">
        <v>71</v>
      </c>
      <c r="Q267" s="7">
        <v>71</v>
      </c>
      <c r="R267" s="7">
        <v>70</v>
      </c>
      <c r="S267" s="7">
        <v>69</v>
      </c>
      <c r="T267" s="7">
        <v>69</v>
      </c>
      <c r="U267" s="7">
        <v>69</v>
      </c>
      <c r="V267" s="7">
        <v>69</v>
      </c>
      <c r="W267" s="7">
        <v>69</v>
      </c>
      <c r="X267" s="7">
        <v>69</v>
      </c>
      <c r="Y267" s="7">
        <v>69</v>
      </c>
      <c r="Z267" s="7">
        <v>69</v>
      </c>
    </row>
    <row r="268" spans="1:26">
      <c r="A268" s="13">
        <v>903</v>
      </c>
      <c r="B268" s="18" t="s">
        <v>139</v>
      </c>
      <c r="C268" s="7">
        <v>20</v>
      </c>
      <c r="D268" s="7">
        <v>20</v>
      </c>
      <c r="E268" s="7">
        <v>20</v>
      </c>
      <c r="F268" s="7">
        <v>20</v>
      </c>
      <c r="G268" s="7">
        <v>20</v>
      </c>
      <c r="H268" s="7">
        <v>20</v>
      </c>
      <c r="I268" s="7">
        <v>20</v>
      </c>
      <c r="J268" s="7">
        <v>20</v>
      </c>
      <c r="K268" s="7">
        <v>20</v>
      </c>
      <c r="L268" s="7">
        <v>20</v>
      </c>
      <c r="M268" s="7">
        <v>20</v>
      </c>
      <c r="N268" s="7">
        <v>20</v>
      </c>
      <c r="O268" s="7">
        <v>20</v>
      </c>
      <c r="P268" s="7">
        <v>20</v>
      </c>
      <c r="Q268" s="7">
        <v>20</v>
      </c>
      <c r="R268" s="7">
        <v>20</v>
      </c>
      <c r="S268" s="7">
        <v>20</v>
      </c>
      <c r="T268" s="7">
        <v>20</v>
      </c>
      <c r="U268" s="7">
        <v>20</v>
      </c>
      <c r="V268" s="7">
        <v>20</v>
      </c>
      <c r="W268" s="7">
        <v>20</v>
      </c>
      <c r="X268" s="7">
        <v>20</v>
      </c>
      <c r="Y268" s="7">
        <v>20</v>
      </c>
      <c r="Z268" s="7">
        <v>20</v>
      </c>
    </row>
    <row r="269" spans="1:26">
      <c r="A269" s="13">
        <v>904</v>
      </c>
      <c r="B269" s="18" t="s">
        <v>151</v>
      </c>
      <c r="C269" s="7">
        <v>107</v>
      </c>
      <c r="D269" s="7">
        <v>107</v>
      </c>
      <c r="E269" s="7">
        <v>107</v>
      </c>
      <c r="F269" s="7">
        <v>107</v>
      </c>
      <c r="G269" s="7">
        <v>108</v>
      </c>
      <c r="H269" s="7">
        <v>108</v>
      </c>
      <c r="I269" s="7">
        <v>111</v>
      </c>
      <c r="J269" s="7">
        <v>111</v>
      </c>
      <c r="K269" s="7">
        <v>112</v>
      </c>
      <c r="L269" s="7">
        <v>112</v>
      </c>
      <c r="M269" s="7">
        <v>112</v>
      </c>
      <c r="N269" s="7">
        <v>114</v>
      </c>
      <c r="O269" s="7">
        <v>115</v>
      </c>
      <c r="P269" s="7">
        <v>117</v>
      </c>
      <c r="Q269" s="7">
        <v>117</v>
      </c>
      <c r="R269" s="7">
        <v>117</v>
      </c>
      <c r="S269" s="7">
        <v>117</v>
      </c>
      <c r="T269" s="7">
        <v>117</v>
      </c>
      <c r="U269" s="7">
        <v>118</v>
      </c>
      <c r="V269" s="7">
        <v>116</v>
      </c>
      <c r="W269" s="7">
        <v>117</v>
      </c>
      <c r="X269" s="7">
        <v>117</v>
      </c>
      <c r="Y269" s="7">
        <v>117</v>
      </c>
      <c r="Z269" s="7">
        <v>116</v>
      </c>
    </row>
    <row r="270" spans="1:26">
      <c r="A270" s="13">
        <v>905</v>
      </c>
      <c r="B270" s="18" t="s">
        <v>123</v>
      </c>
      <c r="C270" s="7">
        <v>852</v>
      </c>
      <c r="D270" s="7">
        <v>881</v>
      </c>
      <c r="E270" s="7">
        <v>886</v>
      </c>
      <c r="F270" s="7">
        <v>889</v>
      </c>
      <c r="G270" s="7">
        <v>893</v>
      </c>
      <c r="H270" s="7">
        <v>889</v>
      </c>
      <c r="I270" s="7">
        <v>897</v>
      </c>
      <c r="J270" s="7">
        <v>892</v>
      </c>
      <c r="K270" s="7">
        <v>898</v>
      </c>
      <c r="L270" s="7">
        <v>884</v>
      </c>
      <c r="M270" s="7">
        <v>947</v>
      </c>
      <c r="N270" s="7">
        <v>955</v>
      </c>
      <c r="O270" s="7">
        <v>865</v>
      </c>
      <c r="P270" s="7">
        <v>910</v>
      </c>
      <c r="Q270" s="7">
        <v>916</v>
      </c>
      <c r="R270" s="7">
        <v>924</v>
      </c>
      <c r="S270" s="7">
        <v>927</v>
      </c>
      <c r="T270" s="7">
        <v>927</v>
      </c>
      <c r="U270" s="7">
        <v>959</v>
      </c>
      <c r="V270" s="7">
        <v>962</v>
      </c>
      <c r="W270" s="7">
        <v>963</v>
      </c>
      <c r="X270" s="7">
        <v>993</v>
      </c>
      <c r="Y270" s="7">
        <v>976</v>
      </c>
      <c r="Z270" s="7">
        <v>980</v>
      </c>
    </row>
    <row r="271" spans="1:26">
      <c r="A271" s="13">
        <v>906</v>
      </c>
      <c r="B271" s="18" t="s">
        <v>136</v>
      </c>
      <c r="C271" s="7">
        <v>14</v>
      </c>
      <c r="D271" s="7">
        <v>14</v>
      </c>
      <c r="E271" s="7">
        <v>14</v>
      </c>
      <c r="F271" s="7">
        <v>14</v>
      </c>
      <c r="G271" s="7">
        <v>14</v>
      </c>
      <c r="H271" s="7">
        <v>14</v>
      </c>
      <c r="I271" s="7">
        <v>14</v>
      </c>
      <c r="J271" s="7">
        <v>14</v>
      </c>
      <c r="K271" s="7">
        <v>14</v>
      </c>
      <c r="L271" s="7">
        <v>14</v>
      </c>
      <c r="M271" s="7">
        <v>14</v>
      </c>
      <c r="N271" s="7">
        <v>14</v>
      </c>
      <c r="O271" s="7">
        <v>14</v>
      </c>
      <c r="P271" s="7">
        <v>17</v>
      </c>
      <c r="Q271" s="7">
        <v>15</v>
      </c>
      <c r="R271" s="7">
        <v>15</v>
      </c>
      <c r="S271" s="7">
        <v>15</v>
      </c>
      <c r="T271" s="7">
        <v>15</v>
      </c>
      <c r="U271" s="7">
        <v>15</v>
      </c>
      <c r="V271" s="7">
        <v>15</v>
      </c>
      <c r="W271" s="7">
        <v>16</v>
      </c>
      <c r="X271" s="7">
        <v>16</v>
      </c>
      <c r="Y271" s="7">
        <v>17</v>
      </c>
      <c r="Z271" s="7">
        <v>17</v>
      </c>
    </row>
    <row r="272" spans="1:26">
      <c r="A272" s="13">
        <v>1002</v>
      </c>
      <c r="B272" s="18" t="s">
        <v>137</v>
      </c>
      <c r="C272" s="7">
        <v>227</v>
      </c>
      <c r="D272" s="7">
        <v>229</v>
      </c>
      <c r="E272" s="7">
        <v>228</v>
      </c>
      <c r="F272" s="7">
        <v>228</v>
      </c>
      <c r="G272" s="7">
        <v>230</v>
      </c>
      <c r="H272" s="7">
        <v>232</v>
      </c>
      <c r="I272" s="7">
        <v>232</v>
      </c>
      <c r="J272" s="7">
        <v>233</v>
      </c>
      <c r="K272" s="7">
        <v>234</v>
      </c>
      <c r="L272" s="7">
        <v>235</v>
      </c>
      <c r="M272" s="7">
        <v>237</v>
      </c>
      <c r="N272" s="7">
        <v>237</v>
      </c>
      <c r="O272" s="7">
        <v>237</v>
      </c>
      <c r="P272" s="7">
        <v>239</v>
      </c>
      <c r="Q272" s="7">
        <v>239</v>
      </c>
      <c r="R272" s="7">
        <v>239</v>
      </c>
      <c r="S272" s="7">
        <v>239</v>
      </c>
      <c r="T272" s="7">
        <v>238</v>
      </c>
      <c r="U272" s="7">
        <v>238</v>
      </c>
      <c r="V272" s="7">
        <v>238</v>
      </c>
      <c r="W272" s="7">
        <v>239</v>
      </c>
      <c r="X272" s="7">
        <v>239</v>
      </c>
      <c r="Y272" s="7">
        <v>239</v>
      </c>
      <c r="Z272" s="7">
        <v>239</v>
      </c>
    </row>
    <row r="273" spans="1:26">
      <c r="A273" s="13">
        <v>1003</v>
      </c>
      <c r="B273" s="18" t="s">
        <v>150</v>
      </c>
      <c r="C273" s="7">
        <v>344</v>
      </c>
      <c r="D273" s="7">
        <v>344</v>
      </c>
      <c r="E273" s="7">
        <v>346</v>
      </c>
      <c r="F273" s="7">
        <v>346</v>
      </c>
      <c r="G273" s="7">
        <v>347</v>
      </c>
      <c r="H273" s="7">
        <v>348</v>
      </c>
      <c r="I273" s="7">
        <v>348</v>
      </c>
      <c r="J273" s="7">
        <v>347</v>
      </c>
      <c r="K273" s="7">
        <v>346</v>
      </c>
      <c r="L273" s="7">
        <v>347</v>
      </c>
      <c r="M273" s="7">
        <v>348</v>
      </c>
      <c r="N273" s="7">
        <v>349</v>
      </c>
      <c r="O273" s="7">
        <v>351</v>
      </c>
      <c r="P273" s="7">
        <v>352</v>
      </c>
      <c r="Q273" s="7">
        <v>352</v>
      </c>
      <c r="R273" s="7">
        <v>353</v>
      </c>
      <c r="S273" s="7">
        <v>353</v>
      </c>
      <c r="T273" s="7">
        <v>352</v>
      </c>
      <c r="U273" s="7">
        <v>353</v>
      </c>
      <c r="V273" s="7">
        <v>353</v>
      </c>
      <c r="W273" s="7">
        <v>349</v>
      </c>
      <c r="X273" s="7">
        <v>350</v>
      </c>
      <c r="Y273" s="7">
        <v>351</v>
      </c>
      <c r="Z273" s="7">
        <v>351</v>
      </c>
    </row>
    <row r="274" spans="1:26">
      <c r="A274" s="13">
        <v>1004</v>
      </c>
      <c r="B274" s="18" t="s">
        <v>121</v>
      </c>
      <c r="C274" s="7">
        <v>27</v>
      </c>
      <c r="D274" s="7">
        <v>28</v>
      </c>
      <c r="E274" s="7">
        <v>28</v>
      </c>
      <c r="F274" s="7">
        <v>28</v>
      </c>
      <c r="G274" s="7">
        <v>29</v>
      </c>
      <c r="H274" s="7">
        <v>30</v>
      </c>
      <c r="I274" s="7">
        <v>30</v>
      </c>
      <c r="J274" s="7">
        <v>31</v>
      </c>
      <c r="K274" s="7">
        <v>31</v>
      </c>
      <c r="L274" s="7">
        <v>31</v>
      </c>
      <c r="M274" s="7">
        <v>31</v>
      </c>
      <c r="N274" s="7">
        <v>31</v>
      </c>
      <c r="O274" s="7">
        <v>31</v>
      </c>
      <c r="P274" s="7">
        <v>30</v>
      </c>
      <c r="Q274" s="7">
        <v>30</v>
      </c>
      <c r="R274" s="7">
        <v>30</v>
      </c>
      <c r="S274" s="7">
        <v>30</v>
      </c>
      <c r="T274" s="7">
        <v>30</v>
      </c>
      <c r="U274" s="7">
        <v>30</v>
      </c>
      <c r="V274" s="7">
        <v>31</v>
      </c>
      <c r="W274" s="7">
        <v>31</v>
      </c>
      <c r="X274" s="7">
        <v>31</v>
      </c>
      <c r="Y274" s="7">
        <v>31</v>
      </c>
      <c r="Z274" s="7">
        <v>31</v>
      </c>
    </row>
    <row r="275" spans="1:26">
      <c r="A275" s="13">
        <v>1005</v>
      </c>
      <c r="B275" s="18" t="s">
        <v>132</v>
      </c>
      <c r="C275" s="7">
        <v>9</v>
      </c>
      <c r="D275" s="7">
        <v>9</v>
      </c>
      <c r="E275" s="7">
        <v>9</v>
      </c>
      <c r="F275" s="7">
        <v>9</v>
      </c>
      <c r="G275" s="7">
        <v>9</v>
      </c>
      <c r="H275" s="7">
        <v>9</v>
      </c>
      <c r="I275" s="7">
        <v>9</v>
      </c>
      <c r="J275" s="7">
        <v>9</v>
      </c>
      <c r="K275" s="7">
        <v>9</v>
      </c>
      <c r="L275" s="7">
        <v>9</v>
      </c>
      <c r="M275" s="7">
        <v>10</v>
      </c>
      <c r="N275" s="7">
        <v>10</v>
      </c>
      <c r="O275" s="7">
        <v>10</v>
      </c>
      <c r="P275" s="7">
        <v>10</v>
      </c>
      <c r="Q275" s="7">
        <v>13</v>
      </c>
      <c r="R275" s="7">
        <v>13</v>
      </c>
      <c r="S275" s="7">
        <v>13</v>
      </c>
      <c r="T275" s="7">
        <v>11</v>
      </c>
      <c r="U275" s="7">
        <v>11</v>
      </c>
      <c r="V275" s="7">
        <v>11</v>
      </c>
      <c r="W275" s="7">
        <v>11</v>
      </c>
      <c r="X275" s="7">
        <v>11</v>
      </c>
      <c r="Y275" s="7">
        <v>11</v>
      </c>
      <c r="Z275" s="7">
        <v>11</v>
      </c>
    </row>
    <row r="276" spans="1:26">
      <c r="A276" s="12">
        <v>101</v>
      </c>
      <c r="B276" s="17" t="s">
        <v>44</v>
      </c>
      <c r="C276" s="1">
        <v>1022</v>
      </c>
      <c r="D276" s="1">
        <v>1023</v>
      </c>
      <c r="E276" s="1">
        <v>1022</v>
      </c>
      <c r="F276" s="1">
        <v>1022</v>
      </c>
      <c r="G276" s="1">
        <v>1026</v>
      </c>
      <c r="H276" s="1">
        <v>1021</v>
      </c>
      <c r="I276" s="1">
        <v>1019</v>
      </c>
      <c r="J276" s="1">
        <v>1018</v>
      </c>
      <c r="K276" s="1">
        <v>1023</v>
      </c>
      <c r="L276" s="1">
        <v>1025</v>
      </c>
      <c r="M276" s="1">
        <v>1025</v>
      </c>
      <c r="N276" s="1">
        <v>1019</v>
      </c>
      <c r="O276" s="1">
        <v>1017</v>
      </c>
      <c r="P276" s="1">
        <v>1019</v>
      </c>
      <c r="Q276" s="1">
        <v>1012</v>
      </c>
      <c r="R276" s="1">
        <v>1012</v>
      </c>
      <c r="S276" s="1">
        <v>1012</v>
      </c>
      <c r="T276" s="1">
        <v>1013</v>
      </c>
      <c r="U276" s="1">
        <v>1010</v>
      </c>
      <c r="V276" s="1">
        <v>1008</v>
      </c>
      <c r="W276" s="1">
        <v>1010</v>
      </c>
      <c r="X276" s="1">
        <v>1014</v>
      </c>
      <c r="Y276" s="1">
        <v>1015</v>
      </c>
      <c r="Z276" s="1">
        <v>1012</v>
      </c>
    </row>
    <row r="277" spans="1:26">
      <c r="A277" s="13">
        <v>102</v>
      </c>
      <c r="B277" s="18" t="s">
        <v>35</v>
      </c>
      <c r="C277" s="3">
        <v>80</v>
      </c>
      <c r="D277" s="3">
        <v>80</v>
      </c>
      <c r="E277" s="3">
        <v>80</v>
      </c>
      <c r="F277" s="3">
        <v>80</v>
      </c>
      <c r="G277" s="3">
        <v>80</v>
      </c>
      <c r="H277" s="3">
        <v>80</v>
      </c>
      <c r="I277" s="3">
        <v>82</v>
      </c>
      <c r="J277" s="3">
        <v>82</v>
      </c>
      <c r="K277" s="3">
        <v>82</v>
      </c>
      <c r="L277" s="3">
        <v>82</v>
      </c>
      <c r="M277" s="3">
        <v>82</v>
      </c>
      <c r="N277" s="3">
        <v>83</v>
      </c>
      <c r="O277" s="3">
        <v>83</v>
      </c>
      <c r="P277" s="3">
        <v>83</v>
      </c>
      <c r="Q277" s="3">
        <v>83</v>
      </c>
      <c r="R277" s="3">
        <v>82</v>
      </c>
      <c r="S277" s="3">
        <v>82</v>
      </c>
      <c r="T277" s="3">
        <v>82</v>
      </c>
      <c r="U277" s="3">
        <v>81</v>
      </c>
      <c r="V277" s="3">
        <v>81</v>
      </c>
      <c r="W277" s="3">
        <v>82</v>
      </c>
      <c r="X277" s="3">
        <v>84</v>
      </c>
      <c r="Y277" s="3">
        <v>82</v>
      </c>
      <c r="Z277" s="3">
        <v>82</v>
      </c>
    </row>
    <row r="278" spans="1:26">
      <c r="A278" s="13">
        <v>103</v>
      </c>
      <c r="B278" s="18" t="s">
        <v>58</v>
      </c>
      <c r="C278" s="3">
        <v>4</v>
      </c>
      <c r="D278" s="3">
        <v>4</v>
      </c>
      <c r="E278" s="3">
        <v>4</v>
      </c>
      <c r="F278" s="3">
        <v>4</v>
      </c>
      <c r="G278" s="3">
        <v>4</v>
      </c>
      <c r="H278" s="3">
        <v>4</v>
      </c>
      <c r="I278" s="3">
        <v>4</v>
      </c>
      <c r="J278" s="3">
        <v>4</v>
      </c>
      <c r="K278" s="3">
        <v>4</v>
      </c>
      <c r="L278" s="3">
        <v>4</v>
      </c>
      <c r="M278" s="3">
        <v>4</v>
      </c>
      <c r="N278" s="3">
        <v>4</v>
      </c>
      <c r="O278" s="3">
        <v>4</v>
      </c>
      <c r="P278" s="3">
        <v>4</v>
      </c>
      <c r="Q278" s="3">
        <v>4</v>
      </c>
      <c r="R278" s="3">
        <v>4</v>
      </c>
      <c r="S278" s="3">
        <v>4</v>
      </c>
      <c r="T278" s="3">
        <v>4</v>
      </c>
      <c r="U278" s="3">
        <v>4</v>
      </c>
      <c r="V278" s="3">
        <v>4</v>
      </c>
      <c r="W278" s="3">
        <v>4</v>
      </c>
      <c r="X278" s="3">
        <v>4</v>
      </c>
      <c r="Y278" s="3">
        <v>4</v>
      </c>
      <c r="Z278" s="3">
        <v>4</v>
      </c>
    </row>
    <row r="279" spans="1:26">
      <c r="A279" s="13">
        <v>201</v>
      </c>
      <c r="B279" s="18" t="s">
        <v>23</v>
      </c>
      <c r="C279" s="3">
        <v>11</v>
      </c>
      <c r="D279" s="3">
        <v>11</v>
      </c>
      <c r="E279" s="3">
        <v>11</v>
      </c>
      <c r="F279" s="3">
        <v>11</v>
      </c>
      <c r="G279" s="3">
        <v>11</v>
      </c>
      <c r="H279" s="3">
        <v>11</v>
      </c>
      <c r="I279" s="3">
        <v>11</v>
      </c>
      <c r="J279" s="3">
        <v>11</v>
      </c>
      <c r="K279" s="3">
        <v>11</v>
      </c>
      <c r="L279" s="3">
        <v>12</v>
      </c>
      <c r="M279" s="3">
        <v>12</v>
      </c>
      <c r="N279" s="3">
        <v>12</v>
      </c>
      <c r="O279" s="3">
        <v>12</v>
      </c>
      <c r="P279" s="3">
        <v>11</v>
      </c>
      <c r="Q279" s="3">
        <v>11</v>
      </c>
      <c r="R279" s="3">
        <v>11</v>
      </c>
      <c r="S279" s="3">
        <v>12</v>
      </c>
      <c r="T279" s="3">
        <v>12</v>
      </c>
      <c r="U279" s="3">
        <v>12</v>
      </c>
      <c r="V279" s="3">
        <v>12</v>
      </c>
      <c r="W279" s="3">
        <v>11</v>
      </c>
      <c r="X279" s="3">
        <v>11</v>
      </c>
      <c r="Y279" s="3">
        <v>11</v>
      </c>
      <c r="Z279" s="3">
        <v>10</v>
      </c>
    </row>
    <row r="280" spans="1:26">
      <c r="A280" s="13">
        <v>202</v>
      </c>
      <c r="B280" s="18" t="s">
        <v>33</v>
      </c>
      <c r="C280" s="3">
        <v>26</v>
      </c>
      <c r="D280" s="3">
        <v>28</v>
      </c>
      <c r="E280" s="3">
        <v>28</v>
      </c>
      <c r="F280" s="3">
        <v>28</v>
      </c>
      <c r="G280" s="3">
        <v>28</v>
      </c>
      <c r="H280" s="3">
        <v>28</v>
      </c>
      <c r="I280" s="3">
        <v>28</v>
      </c>
      <c r="J280" s="3">
        <v>28</v>
      </c>
      <c r="K280" s="3">
        <v>28</v>
      </c>
      <c r="L280" s="3">
        <v>28</v>
      </c>
      <c r="M280" s="3">
        <v>28</v>
      </c>
      <c r="N280" s="3">
        <v>28</v>
      </c>
      <c r="O280" s="3">
        <v>28</v>
      </c>
      <c r="P280" s="3">
        <v>28</v>
      </c>
      <c r="Q280" s="3">
        <v>28</v>
      </c>
      <c r="R280" s="3">
        <v>29</v>
      </c>
      <c r="S280" s="3">
        <v>29</v>
      </c>
      <c r="T280" s="3">
        <v>27</v>
      </c>
      <c r="U280" s="3">
        <v>27</v>
      </c>
      <c r="V280" s="3">
        <v>27</v>
      </c>
      <c r="W280" s="3">
        <v>27</v>
      </c>
      <c r="X280" s="3">
        <v>27</v>
      </c>
      <c r="Y280" s="3">
        <v>27</v>
      </c>
      <c r="Z280" s="3">
        <v>27</v>
      </c>
    </row>
    <row r="281" spans="1:26">
      <c r="A281" s="13">
        <v>203</v>
      </c>
      <c r="B281" s="18" t="s">
        <v>30</v>
      </c>
      <c r="C281" s="3">
        <v>29</v>
      </c>
      <c r="D281" s="3">
        <v>29</v>
      </c>
      <c r="E281" s="3">
        <v>30</v>
      </c>
      <c r="F281" s="3">
        <v>30</v>
      </c>
      <c r="G281" s="3">
        <v>30</v>
      </c>
      <c r="H281" s="3">
        <v>30</v>
      </c>
      <c r="I281" s="3">
        <v>30</v>
      </c>
      <c r="J281" s="3">
        <v>29</v>
      </c>
      <c r="K281" s="3">
        <v>29</v>
      </c>
      <c r="L281" s="3">
        <v>29</v>
      </c>
      <c r="M281" s="3">
        <v>30</v>
      </c>
      <c r="N281" s="3">
        <v>31</v>
      </c>
      <c r="O281" s="3">
        <v>32</v>
      </c>
      <c r="P281" s="3">
        <v>31</v>
      </c>
      <c r="Q281" s="3">
        <v>31</v>
      </c>
      <c r="R281" s="3">
        <v>31</v>
      </c>
      <c r="S281" s="3">
        <v>31</v>
      </c>
      <c r="T281" s="3">
        <v>31</v>
      </c>
      <c r="U281" s="3">
        <v>31</v>
      </c>
      <c r="V281" s="3">
        <v>31</v>
      </c>
      <c r="W281" s="3">
        <v>30</v>
      </c>
      <c r="X281" s="3">
        <v>30</v>
      </c>
      <c r="Y281" s="3">
        <v>30</v>
      </c>
      <c r="Z281" s="3">
        <v>30</v>
      </c>
    </row>
    <row r="282" spans="1:26">
      <c r="A282" s="13">
        <v>204</v>
      </c>
      <c r="B282" s="18" t="s">
        <v>20</v>
      </c>
      <c r="C282" s="3">
        <v>14</v>
      </c>
      <c r="D282" s="3">
        <v>14</v>
      </c>
      <c r="E282" s="3">
        <v>14</v>
      </c>
      <c r="F282" s="3">
        <v>14</v>
      </c>
      <c r="G282" s="3">
        <v>14</v>
      </c>
      <c r="H282" s="3">
        <v>14</v>
      </c>
      <c r="I282" s="3">
        <v>14</v>
      </c>
      <c r="J282" s="3">
        <v>14</v>
      </c>
      <c r="K282" s="3">
        <v>14</v>
      </c>
      <c r="L282" s="3">
        <v>14</v>
      </c>
      <c r="M282" s="3">
        <v>14</v>
      </c>
      <c r="N282" s="3">
        <v>14</v>
      </c>
      <c r="O282" s="3">
        <v>14</v>
      </c>
      <c r="P282" s="3">
        <v>14</v>
      </c>
      <c r="Q282" s="3">
        <v>14</v>
      </c>
      <c r="R282" s="3">
        <v>14</v>
      </c>
      <c r="S282" s="3">
        <v>14</v>
      </c>
      <c r="T282" s="3">
        <v>14</v>
      </c>
      <c r="U282" s="3">
        <v>14</v>
      </c>
      <c r="V282" s="3">
        <v>14</v>
      </c>
      <c r="W282" s="3">
        <v>14</v>
      </c>
      <c r="X282" s="3">
        <v>15</v>
      </c>
      <c r="Y282" s="3">
        <v>15</v>
      </c>
      <c r="Z282" s="3">
        <v>15</v>
      </c>
    </row>
    <row r="283" spans="1:26">
      <c r="A283" s="13">
        <v>205</v>
      </c>
      <c r="B283" s="18" t="s">
        <v>25</v>
      </c>
      <c r="C283" s="3">
        <v>9</v>
      </c>
      <c r="D283" s="3">
        <v>9</v>
      </c>
      <c r="E283" s="3">
        <v>9</v>
      </c>
      <c r="F283" s="3">
        <v>9</v>
      </c>
      <c r="G283" s="3">
        <v>9</v>
      </c>
      <c r="H283" s="3">
        <v>9</v>
      </c>
      <c r="I283" s="3">
        <v>9</v>
      </c>
      <c r="J283" s="3">
        <v>9</v>
      </c>
      <c r="K283" s="3">
        <v>9</v>
      </c>
      <c r="L283" s="3">
        <v>9</v>
      </c>
      <c r="M283" s="3">
        <v>9</v>
      </c>
      <c r="N283" s="3">
        <v>11</v>
      </c>
      <c r="O283" s="3">
        <v>11</v>
      </c>
      <c r="P283" s="3">
        <v>11</v>
      </c>
      <c r="Q283" s="3">
        <v>11</v>
      </c>
      <c r="R283" s="3">
        <v>11</v>
      </c>
      <c r="S283" s="3">
        <v>11</v>
      </c>
      <c r="T283" s="3">
        <v>11</v>
      </c>
      <c r="U283" s="3">
        <v>11</v>
      </c>
      <c r="V283" s="3">
        <v>11</v>
      </c>
      <c r="W283" s="3">
        <v>11</v>
      </c>
      <c r="X283" s="3">
        <v>11</v>
      </c>
      <c r="Y283" s="3">
        <v>11</v>
      </c>
      <c r="Z283" s="3">
        <v>11</v>
      </c>
    </row>
    <row r="284" spans="1:26">
      <c r="A284" s="13">
        <v>206</v>
      </c>
      <c r="B284" s="18" t="s">
        <v>24</v>
      </c>
      <c r="C284" s="3">
        <v>85</v>
      </c>
      <c r="D284" s="3">
        <v>85</v>
      </c>
      <c r="E284" s="3">
        <v>86</v>
      </c>
      <c r="F284" s="3">
        <v>86</v>
      </c>
      <c r="G284" s="3">
        <v>86</v>
      </c>
      <c r="H284" s="3">
        <v>86</v>
      </c>
      <c r="I284" s="3">
        <v>86</v>
      </c>
      <c r="J284" s="3">
        <v>86</v>
      </c>
      <c r="K284" s="3">
        <v>87</v>
      </c>
      <c r="L284" s="3">
        <v>88</v>
      </c>
      <c r="M284" s="3">
        <v>88</v>
      </c>
      <c r="N284" s="3">
        <v>88</v>
      </c>
      <c r="O284" s="3">
        <v>88</v>
      </c>
      <c r="P284" s="3">
        <v>90</v>
      </c>
      <c r="Q284" s="3">
        <v>90</v>
      </c>
      <c r="R284" s="3">
        <v>90</v>
      </c>
      <c r="S284" s="3">
        <v>90</v>
      </c>
      <c r="T284" s="3">
        <v>90</v>
      </c>
      <c r="U284" s="3">
        <v>91</v>
      </c>
      <c r="V284" s="3">
        <v>91</v>
      </c>
      <c r="W284" s="3">
        <v>91</v>
      </c>
      <c r="X284" s="3">
        <v>91</v>
      </c>
      <c r="Y284" s="3">
        <v>91</v>
      </c>
      <c r="Z284" s="3">
        <v>89</v>
      </c>
    </row>
    <row r="285" spans="1:26">
      <c r="A285" s="13">
        <v>207</v>
      </c>
      <c r="B285" s="18" t="s">
        <v>39</v>
      </c>
      <c r="C285" s="3">
        <v>78</v>
      </c>
      <c r="D285" s="3">
        <v>78</v>
      </c>
      <c r="E285" s="3">
        <v>78</v>
      </c>
      <c r="F285" s="3">
        <v>78</v>
      </c>
      <c r="G285" s="3">
        <v>77</v>
      </c>
      <c r="H285" s="3">
        <v>77</v>
      </c>
      <c r="I285" s="3">
        <v>77</v>
      </c>
      <c r="J285" s="3">
        <v>79</v>
      </c>
      <c r="K285" s="3">
        <v>79</v>
      </c>
      <c r="L285" s="3">
        <v>79</v>
      </c>
      <c r="M285" s="3">
        <v>79</v>
      </c>
      <c r="N285" s="3">
        <v>79</v>
      </c>
      <c r="O285" s="3">
        <v>79</v>
      </c>
      <c r="P285" s="3">
        <v>79</v>
      </c>
      <c r="Q285" s="3">
        <v>79</v>
      </c>
      <c r="R285" s="3">
        <v>79</v>
      </c>
      <c r="S285" s="3">
        <v>79</v>
      </c>
      <c r="T285" s="3">
        <v>79</v>
      </c>
      <c r="U285" s="3">
        <v>79</v>
      </c>
      <c r="V285" s="3">
        <v>79</v>
      </c>
      <c r="W285" s="3">
        <v>79</v>
      </c>
      <c r="X285" s="3">
        <v>80</v>
      </c>
      <c r="Y285" s="3">
        <v>81</v>
      </c>
      <c r="Z285" s="3">
        <v>81</v>
      </c>
    </row>
    <row r="286" spans="1:26">
      <c r="A286" s="13">
        <v>208</v>
      </c>
      <c r="B286" s="18" t="s">
        <v>27</v>
      </c>
      <c r="C286" s="3">
        <v>173</v>
      </c>
      <c r="D286" s="3">
        <v>180</v>
      </c>
      <c r="E286" s="3">
        <v>181</v>
      </c>
      <c r="F286" s="3">
        <v>182</v>
      </c>
      <c r="G286" s="3">
        <v>183</v>
      </c>
      <c r="H286" s="3">
        <v>184</v>
      </c>
      <c r="I286" s="3">
        <v>186</v>
      </c>
      <c r="J286" s="3">
        <v>188</v>
      </c>
      <c r="K286" s="3">
        <v>188</v>
      </c>
      <c r="L286" s="3">
        <v>186</v>
      </c>
      <c r="M286" s="3">
        <v>186</v>
      </c>
      <c r="N286" s="3">
        <v>187</v>
      </c>
      <c r="O286" s="3">
        <v>184</v>
      </c>
      <c r="P286" s="3">
        <v>183</v>
      </c>
      <c r="Q286" s="3">
        <v>182</v>
      </c>
      <c r="R286" s="3">
        <v>184</v>
      </c>
      <c r="S286" s="3">
        <v>184</v>
      </c>
      <c r="T286" s="3">
        <v>184</v>
      </c>
      <c r="U286" s="3">
        <v>186</v>
      </c>
      <c r="V286" s="3">
        <v>188</v>
      </c>
      <c r="W286" s="3">
        <v>188</v>
      </c>
      <c r="X286" s="3">
        <v>188</v>
      </c>
      <c r="Y286" s="3">
        <v>191</v>
      </c>
      <c r="Z286" s="3">
        <v>190</v>
      </c>
    </row>
    <row r="287" spans="1:26">
      <c r="A287" s="13">
        <v>211</v>
      </c>
      <c r="B287" s="18" t="s">
        <v>34</v>
      </c>
      <c r="C287" s="3">
        <v>26</v>
      </c>
      <c r="D287" s="3">
        <v>26</v>
      </c>
      <c r="E287" s="3">
        <v>26</v>
      </c>
      <c r="F287" s="3">
        <v>26</v>
      </c>
      <c r="G287" s="3">
        <v>26</v>
      </c>
      <c r="H287" s="3">
        <v>26</v>
      </c>
      <c r="I287" s="3">
        <v>27</v>
      </c>
      <c r="J287" s="3">
        <v>27</v>
      </c>
      <c r="K287" s="3">
        <v>27</v>
      </c>
      <c r="L287" s="3">
        <v>27</v>
      </c>
      <c r="M287" s="3">
        <v>27</v>
      </c>
      <c r="N287" s="3">
        <v>27</v>
      </c>
      <c r="O287" s="3">
        <v>27</v>
      </c>
      <c r="P287" s="3">
        <v>27</v>
      </c>
      <c r="Q287" s="3">
        <v>27</v>
      </c>
      <c r="R287" s="3">
        <v>27</v>
      </c>
      <c r="S287" s="3">
        <v>27</v>
      </c>
      <c r="T287" s="3">
        <v>27</v>
      </c>
      <c r="U287" s="3">
        <v>27</v>
      </c>
      <c r="V287" s="3">
        <v>27</v>
      </c>
      <c r="W287" s="3">
        <v>26</v>
      </c>
      <c r="X287" s="3">
        <v>26</v>
      </c>
      <c r="Y287" s="3">
        <v>26</v>
      </c>
      <c r="Z287" s="3">
        <v>26</v>
      </c>
    </row>
    <row r="288" spans="1:26">
      <c r="A288" s="13">
        <v>212</v>
      </c>
      <c r="B288" s="18" t="s">
        <v>22</v>
      </c>
      <c r="C288" s="3">
        <v>1</v>
      </c>
      <c r="D288" s="3">
        <v>1</v>
      </c>
      <c r="E288" s="3">
        <v>1</v>
      </c>
      <c r="F288" s="3">
        <v>1</v>
      </c>
      <c r="G288" s="3">
        <v>1</v>
      </c>
      <c r="H288" s="3">
        <v>1</v>
      </c>
      <c r="I288" s="3">
        <v>1</v>
      </c>
      <c r="J288" s="3">
        <v>1</v>
      </c>
      <c r="K288" s="3">
        <v>1</v>
      </c>
      <c r="L288" s="3">
        <v>1</v>
      </c>
      <c r="M288" s="3">
        <v>1</v>
      </c>
      <c r="N288" s="3">
        <v>1</v>
      </c>
      <c r="O288" s="3">
        <v>1</v>
      </c>
      <c r="P288" s="3">
        <v>1</v>
      </c>
      <c r="Q288" s="3">
        <v>1</v>
      </c>
      <c r="R288" s="3">
        <v>1</v>
      </c>
      <c r="S288" s="3">
        <v>1</v>
      </c>
      <c r="T288" s="3">
        <v>1</v>
      </c>
      <c r="U288" s="3">
        <v>1</v>
      </c>
      <c r="V288" s="3">
        <v>1</v>
      </c>
      <c r="W288" s="3">
        <v>1</v>
      </c>
      <c r="X288" s="3">
        <v>1</v>
      </c>
      <c r="Y288" s="3">
        <v>1</v>
      </c>
      <c r="Z288" s="3">
        <v>1</v>
      </c>
    </row>
    <row r="289" spans="1:26">
      <c r="A289" s="13">
        <v>213</v>
      </c>
      <c r="B289" s="18" t="s">
        <v>31</v>
      </c>
      <c r="C289" s="3">
        <v>14</v>
      </c>
      <c r="D289" s="3">
        <v>14</v>
      </c>
      <c r="E289" s="3">
        <v>14</v>
      </c>
      <c r="F289" s="3">
        <v>14</v>
      </c>
      <c r="G289" s="3">
        <v>14</v>
      </c>
      <c r="H289" s="3">
        <v>14</v>
      </c>
      <c r="I289" s="3">
        <v>14</v>
      </c>
      <c r="J289" s="3">
        <v>14</v>
      </c>
      <c r="K289" s="3">
        <v>14</v>
      </c>
      <c r="L289" s="3">
        <v>14</v>
      </c>
      <c r="M289" s="3">
        <v>14</v>
      </c>
      <c r="N289" s="3">
        <v>15</v>
      </c>
      <c r="O289" s="3">
        <v>15</v>
      </c>
      <c r="P289" s="3">
        <v>16</v>
      </c>
      <c r="Q289" s="3">
        <v>16</v>
      </c>
      <c r="R289" s="3">
        <v>16</v>
      </c>
      <c r="S289" s="3">
        <v>16</v>
      </c>
      <c r="T289" s="3">
        <v>16</v>
      </c>
      <c r="U289" s="3">
        <v>16</v>
      </c>
      <c r="V289" s="3">
        <v>16</v>
      </c>
      <c r="W289" s="3">
        <v>16</v>
      </c>
      <c r="X289" s="3">
        <v>16</v>
      </c>
      <c r="Y289" s="3">
        <v>16</v>
      </c>
      <c r="Z289" s="3">
        <v>16</v>
      </c>
    </row>
    <row r="290" spans="1:26">
      <c r="A290" s="13">
        <v>214</v>
      </c>
      <c r="B290" s="18" t="s">
        <v>42</v>
      </c>
      <c r="C290" s="3">
        <v>5</v>
      </c>
      <c r="D290" s="3">
        <v>5</v>
      </c>
      <c r="E290" s="3">
        <v>5</v>
      </c>
      <c r="F290" s="3">
        <v>5</v>
      </c>
      <c r="G290" s="3">
        <v>5</v>
      </c>
      <c r="H290" s="3">
        <v>5</v>
      </c>
      <c r="I290" s="3">
        <v>5</v>
      </c>
      <c r="J290" s="3">
        <v>5</v>
      </c>
      <c r="K290" s="3">
        <v>5</v>
      </c>
      <c r="L290" s="3">
        <v>5</v>
      </c>
      <c r="M290" s="3">
        <v>5</v>
      </c>
      <c r="N290" s="3">
        <v>5</v>
      </c>
      <c r="O290" s="3">
        <v>5</v>
      </c>
      <c r="P290" s="3">
        <v>5</v>
      </c>
      <c r="Q290" s="3">
        <v>5</v>
      </c>
      <c r="R290" s="3">
        <v>5</v>
      </c>
      <c r="S290" s="3">
        <v>5</v>
      </c>
      <c r="T290" s="3">
        <v>5</v>
      </c>
      <c r="U290" s="3">
        <v>5</v>
      </c>
      <c r="V290" s="3">
        <v>5</v>
      </c>
      <c r="W290" s="3">
        <v>5</v>
      </c>
      <c r="X290" s="3">
        <v>5</v>
      </c>
      <c r="Y290" s="3">
        <v>5</v>
      </c>
      <c r="Z290" s="3">
        <v>5</v>
      </c>
    </row>
    <row r="291" spans="1:26">
      <c r="A291" s="13">
        <v>215</v>
      </c>
      <c r="B291" s="18" t="s">
        <v>28</v>
      </c>
      <c r="C291" s="3">
        <v>55</v>
      </c>
      <c r="D291" s="3">
        <v>55</v>
      </c>
      <c r="E291" s="3">
        <v>55</v>
      </c>
      <c r="F291" s="3">
        <v>55</v>
      </c>
      <c r="G291" s="3">
        <v>55</v>
      </c>
      <c r="H291" s="3">
        <v>55</v>
      </c>
      <c r="I291" s="3">
        <v>55</v>
      </c>
      <c r="J291" s="3">
        <v>55</v>
      </c>
      <c r="K291" s="3">
        <v>55</v>
      </c>
      <c r="L291" s="3">
        <v>55</v>
      </c>
      <c r="M291" s="3">
        <v>56</v>
      </c>
      <c r="N291" s="3">
        <v>56</v>
      </c>
      <c r="O291" s="3">
        <v>56</v>
      </c>
      <c r="P291" s="3">
        <v>56</v>
      </c>
      <c r="Q291" s="3">
        <v>56</v>
      </c>
      <c r="R291" s="3">
        <v>56</v>
      </c>
      <c r="S291" s="3">
        <v>56</v>
      </c>
      <c r="T291" s="3">
        <v>56</v>
      </c>
      <c r="U291" s="3">
        <v>56</v>
      </c>
      <c r="V291" s="3">
        <v>56</v>
      </c>
      <c r="W291" s="3">
        <v>56</v>
      </c>
      <c r="X291" s="3">
        <v>56</v>
      </c>
      <c r="Y291" s="3">
        <v>56</v>
      </c>
      <c r="Z291" s="3">
        <v>56</v>
      </c>
    </row>
    <row r="292" spans="1:26">
      <c r="A292" s="13">
        <v>216</v>
      </c>
      <c r="B292" s="18" t="s">
        <v>45</v>
      </c>
      <c r="C292" s="3">
        <v>11</v>
      </c>
      <c r="D292" s="3">
        <v>11</v>
      </c>
      <c r="E292" s="3">
        <v>11</v>
      </c>
      <c r="F292" s="3">
        <v>11</v>
      </c>
      <c r="G292" s="3">
        <v>11</v>
      </c>
      <c r="H292" s="3">
        <v>11</v>
      </c>
      <c r="I292" s="3">
        <v>11</v>
      </c>
      <c r="J292" s="3">
        <v>11</v>
      </c>
      <c r="K292" s="3">
        <v>11</v>
      </c>
      <c r="L292" s="3">
        <v>10</v>
      </c>
      <c r="M292" s="3">
        <v>10</v>
      </c>
      <c r="N292" s="3">
        <v>10</v>
      </c>
      <c r="O292" s="3">
        <v>10</v>
      </c>
      <c r="P292" s="3">
        <v>10</v>
      </c>
      <c r="Q292" s="3">
        <v>11</v>
      </c>
      <c r="R292" s="3">
        <v>11</v>
      </c>
      <c r="S292" s="3">
        <v>11</v>
      </c>
      <c r="T292" s="3">
        <v>11</v>
      </c>
      <c r="U292" s="3">
        <v>11</v>
      </c>
      <c r="V292" s="3">
        <v>12</v>
      </c>
      <c r="W292" s="3">
        <v>12</v>
      </c>
      <c r="X292" s="3">
        <v>12</v>
      </c>
      <c r="Y292" s="3">
        <v>12</v>
      </c>
      <c r="Z292" s="3">
        <v>12</v>
      </c>
    </row>
    <row r="293" spans="1:26">
      <c r="A293" s="13">
        <v>217</v>
      </c>
      <c r="B293" s="18" t="s">
        <v>43</v>
      </c>
      <c r="C293" s="3">
        <v>25</v>
      </c>
      <c r="D293" s="3">
        <v>25</v>
      </c>
      <c r="E293" s="3">
        <v>25</v>
      </c>
      <c r="F293" s="3">
        <v>26</v>
      </c>
      <c r="G293" s="3">
        <v>26</v>
      </c>
      <c r="H293" s="3">
        <v>26</v>
      </c>
      <c r="I293" s="3">
        <v>26</v>
      </c>
      <c r="J293" s="3">
        <v>26</v>
      </c>
      <c r="K293" s="3">
        <v>26</v>
      </c>
      <c r="L293" s="3">
        <v>26</v>
      </c>
      <c r="M293" s="3">
        <v>26</v>
      </c>
      <c r="N293" s="3">
        <v>26</v>
      </c>
      <c r="O293" s="3">
        <v>26</v>
      </c>
      <c r="P293" s="3">
        <v>26</v>
      </c>
      <c r="Q293" s="3">
        <v>25</v>
      </c>
      <c r="R293" s="3">
        <v>25</v>
      </c>
      <c r="S293" s="3">
        <v>25</v>
      </c>
      <c r="T293" s="3">
        <v>26</v>
      </c>
      <c r="U293" s="3">
        <v>26</v>
      </c>
      <c r="V293" s="3">
        <v>26</v>
      </c>
      <c r="W293" s="3">
        <v>26</v>
      </c>
      <c r="X293" s="3">
        <v>27</v>
      </c>
      <c r="Y293" s="3">
        <v>29</v>
      </c>
      <c r="Z293" s="3">
        <v>29</v>
      </c>
    </row>
    <row r="294" spans="1:26">
      <c r="A294" s="13">
        <v>218</v>
      </c>
      <c r="B294" s="18" t="s">
        <v>29</v>
      </c>
      <c r="C294" s="3">
        <v>57</v>
      </c>
      <c r="D294" s="3">
        <v>57</v>
      </c>
      <c r="E294" s="3">
        <v>56</v>
      </c>
      <c r="F294" s="3">
        <v>53</v>
      </c>
      <c r="G294" s="3">
        <v>53</v>
      </c>
      <c r="H294" s="3">
        <v>53</v>
      </c>
      <c r="I294" s="3">
        <v>53</v>
      </c>
      <c r="J294" s="3">
        <v>53</v>
      </c>
      <c r="K294" s="3">
        <v>53</v>
      </c>
      <c r="L294" s="3">
        <v>53</v>
      </c>
      <c r="M294" s="3">
        <v>53</v>
      </c>
      <c r="N294" s="3">
        <v>53</v>
      </c>
      <c r="O294" s="3">
        <v>53</v>
      </c>
      <c r="P294" s="3">
        <v>51</v>
      </c>
      <c r="Q294" s="3">
        <v>51</v>
      </c>
      <c r="R294" s="3">
        <v>51</v>
      </c>
      <c r="S294" s="3">
        <v>52</v>
      </c>
      <c r="T294" s="3">
        <v>52</v>
      </c>
      <c r="U294" s="3">
        <v>51</v>
      </c>
      <c r="V294" s="3">
        <v>51</v>
      </c>
      <c r="W294" s="3">
        <v>52</v>
      </c>
      <c r="X294" s="3">
        <v>52</v>
      </c>
      <c r="Y294" s="3">
        <v>52</v>
      </c>
      <c r="Z294" s="3">
        <v>53</v>
      </c>
    </row>
    <row r="295" spans="1:26">
      <c r="A295" s="13">
        <v>219</v>
      </c>
      <c r="B295" s="18" t="s">
        <v>32</v>
      </c>
      <c r="C295" s="3">
        <v>25</v>
      </c>
      <c r="D295" s="3">
        <v>25</v>
      </c>
      <c r="E295" s="3">
        <v>25</v>
      </c>
      <c r="F295" s="3">
        <v>25</v>
      </c>
      <c r="G295" s="3">
        <v>25</v>
      </c>
      <c r="H295" s="3">
        <v>25</v>
      </c>
      <c r="I295" s="3">
        <v>25</v>
      </c>
      <c r="J295" s="3">
        <v>25</v>
      </c>
      <c r="K295" s="3">
        <v>25</v>
      </c>
      <c r="L295" s="3">
        <v>25</v>
      </c>
      <c r="M295" s="3">
        <v>25</v>
      </c>
      <c r="N295" s="3">
        <v>24</v>
      </c>
      <c r="O295" s="3">
        <v>24</v>
      </c>
      <c r="P295" s="3">
        <v>24</v>
      </c>
      <c r="Q295" s="3">
        <v>24</v>
      </c>
      <c r="R295" s="3">
        <v>24</v>
      </c>
      <c r="S295" s="3">
        <v>24</v>
      </c>
      <c r="T295" s="3">
        <v>24</v>
      </c>
      <c r="U295" s="3">
        <v>24</v>
      </c>
      <c r="V295" s="3">
        <v>24</v>
      </c>
      <c r="W295" s="3">
        <v>24</v>
      </c>
      <c r="X295" s="3">
        <v>24</v>
      </c>
      <c r="Y295" s="3">
        <v>24</v>
      </c>
      <c r="Z295" s="3">
        <v>24</v>
      </c>
    </row>
    <row r="296" spans="1:26">
      <c r="A296" s="13">
        <v>220</v>
      </c>
      <c r="B296" s="18" t="s">
        <v>38</v>
      </c>
      <c r="C296" s="3">
        <v>8</v>
      </c>
      <c r="D296" s="3">
        <v>8</v>
      </c>
      <c r="E296" s="3">
        <v>8</v>
      </c>
      <c r="F296" s="3">
        <v>8</v>
      </c>
      <c r="G296" s="3">
        <v>8</v>
      </c>
      <c r="H296" s="3">
        <v>8</v>
      </c>
      <c r="I296" s="3">
        <v>8</v>
      </c>
      <c r="J296" s="3">
        <v>8</v>
      </c>
      <c r="K296" s="3">
        <v>8</v>
      </c>
      <c r="L296" s="3">
        <v>8</v>
      </c>
      <c r="M296" s="3">
        <v>8</v>
      </c>
      <c r="N296" s="3">
        <v>8</v>
      </c>
      <c r="O296" s="3">
        <v>8</v>
      </c>
      <c r="P296" s="3">
        <v>8</v>
      </c>
      <c r="Q296" s="3">
        <v>8</v>
      </c>
      <c r="R296" s="3">
        <v>8</v>
      </c>
      <c r="S296" s="3">
        <v>8</v>
      </c>
      <c r="T296" s="3">
        <v>8</v>
      </c>
      <c r="U296" s="3">
        <v>8</v>
      </c>
      <c r="V296" s="3">
        <v>8</v>
      </c>
      <c r="W296" s="3">
        <v>8</v>
      </c>
      <c r="X296" s="3">
        <v>8</v>
      </c>
      <c r="Y296" s="3">
        <v>8</v>
      </c>
      <c r="Z296" s="3">
        <v>8</v>
      </c>
    </row>
    <row r="297" spans="1:26">
      <c r="A297" s="13">
        <v>221</v>
      </c>
      <c r="B297" s="18" t="s">
        <v>37</v>
      </c>
      <c r="C297" s="3">
        <v>41</v>
      </c>
      <c r="D297" s="3">
        <v>42</v>
      </c>
      <c r="E297" s="3">
        <v>42</v>
      </c>
      <c r="F297" s="3">
        <v>42</v>
      </c>
      <c r="G297" s="3">
        <v>42</v>
      </c>
      <c r="H297" s="3">
        <v>42</v>
      </c>
      <c r="I297" s="3">
        <v>42</v>
      </c>
      <c r="J297" s="3">
        <v>43</v>
      </c>
      <c r="K297" s="3">
        <v>44</v>
      </c>
      <c r="L297" s="3">
        <v>43</v>
      </c>
      <c r="M297" s="3">
        <v>43</v>
      </c>
      <c r="N297" s="3">
        <v>43</v>
      </c>
      <c r="O297" s="3">
        <v>42</v>
      </c>
      <c r="P297" s="3">
        <v>42</v>
      </c>
      <c r="Q297" s="3">
        <v>42</v>
      </c>
      <c r="R297" s="3">
        <v>42</v>
      </c>
      <c r="S297" s="3">
        <v>42</v>
      </c>
      <c r="T297" s="3">
        <v>43</v>
      </c>
      <c r="U297" s="3">
        <v>43</v>
      </c>
      <c r="V297" s="3">
        <v>44</v>
      </c>
      <c r="W297" s="3">
        <v>44</v>
      </c>
      <c r="X297" s="3">
        <v>44</v>
      </c>
      <c r="Y297" s="3">
        <v>44</v>
      </c>
      <c r="Z297" s="3">
        <v>44</v>
      </c>
    </row>
    <row r="298" spans="1:26">
      <c r="A298" s="13">
        <v>222</v>
      </c>
      <c r="B298" s="18" t="s">
        <v>41</v>
      </c>
      <c r="C298" s="3">
        <v>153</v>
      </c>
      <c r="D298" s="3">
        <v>152</v>
      </c>
      <c r="E298" s="3">
        <v>153</v>
      </c>
      <c r="F298" s="3">
        <v>155</v>
      </c>
      <c r="G298" s="3">
        <v>156</v>
      </c>
      <c r="H298" s="3">
        <v>157</v>
      </c>
      <c r="I298" s="3">
        <v>158</v>
      </c>
      <c r="J298" s="3">
        <v>158</v>
      </c>
      <c r="K298" s="3">
        <v>159</v>
      </c>
      <c r="L298" s="3">
        <v>157</v>
      </c>
      <c r="M298" s="3">
        <v>155</v>
      </c>
      <c r="N298" s="3">
        <v>155</v>
      </c>
      <c r="O298" s="3">
        <v>154</v>
      </c>
      <c r="P298" s="3">
        <v>155</v>
      </c>
      <c r="Q298" s="3">
        <v>154</v>
      </c>
      <c r="R298" s="3">
        <v>157</v>
      </c>
      <c r="S298" s="3">
        <v>157</v>
      </c>
      <c r="T298" s="3">
        <v>154</v>
      </c>
      <c r="U298" s="3">
        <v>155</v>
      </c>
      <c r="V298" s="3">
        <v>155</v>
      </c>
      <c r="W298" s="3">
        <v>154</v>
      </c>
      <c r="X298" s="3">
        <v>154</v>
      </c>
      <c r="Y298" s="3">
        <v>149</v>
      </c>
      <c r="Z298" s="3">
        <v>152</v>
      </c>
    </row>
    <row r="299" spans="1:26">
      <c r="A299" s="13">
        <v>223</v>
      </c>
      <c r="B299" s="18" t="s">
        <v>26</v>
      </c>
      <c r="C299" s="3">
        <v>12</v>
      </c>
      <c r="D299" s="3">
        <v>12</v>
      </c>
      <c r="E299" s="3">
        <v>12</v>
      </c>
      <c r="F299" s="3">
        <v>12</v>
      </c>
      <c r="G299" s="3">
        <v>12</v>
      </c>
      <c r="H299" s="3">
        <v>12</v>
      </c>
      <c r="I299" s="3">
        <v>12</v>
      </c>
      <c r="J299" s="3">
        <v>12</v>
      </c>
      <c r="K299" s="3">
        <v>12</v>
      </c>
      <c r="L299" s="3">
        <v>12</v>
      </c>
      <c r="M299" s="3">
        <v>12</v>
      </c>
      <c r="N299" s="3">
        <v>12</v>
      </c>
      <c r="O299" s="3">
        <v>12</v>
      </c>
      <c r="P299" s="3">
        <v>12</v>
      </c>
      <c r="Q299" s="3">
        <v>12</v>
      </c>
      <c r="R299" s="3">
        <v>12</v>
      </c>
      <c r="S299" s="3">
        <v>12</v>
      </c>
      <c r="T299" s="3">
        <v>12</v>
      </c>
      <c r="U299" s="3">
        <v>12</v>
      </c>
      <c r="V299" s="3">
        <v>12</v>
      </c>
      <c r="W299" s="3">
        <v>12</v>
      </c>
      <c r="X299" s="3">
        <v>12</v>
      </c>
      <c r="Y299" s="3">
        <v>12</v>
      </c>
      <c r="Z299" s="3">
        <v>12</v>
      </c>
    </row>
    <row r="300" spans="1:26">
      <c r="A300" s="13">
        <v>224</v>
      </c>
      <c r="B300" s="18" t="s">
        <v>40</v>
      </c>
      <c r="C300" s="3">
        <v>8</v>
      </c>
      <c r="D300" s="3">
        <v>8</v>
      </c>
      <c r="E300" s="3">
        <v>8</v>
      </c>
      <c r="F300" s="3">
        <v>8</v>
      </c>
      <c r="G300" s="3">
        <v>8</v>
      </c>
      <c r="H300" s="3">
        <v>8</v>
      </c>
      <c r="I300" s="3">
        <v>8</v>
      </c>
      <c r="J300" s="3">
        <v>8</v>
      </c>
      <c r="K300" s="3">
        <v>8</v>
      </c>
      <c r="L300" s="3">
        <v>8</v>
      </c>
      <c r="M300" s="3">
        <v>8</v>
      </c>
      <c r="N300" s="3">
        <v>8</v>
      </c>
      <c r="O300" s="3">
        <v>8</v>
      </c>
      <c r="P300" s="3">
        <v>8</v>
      </c>
      <c r="Q300" s="3">
        <v>8</v>
      </c>
      <c r="R300" s="3">
        <v>8</v>
      </c>
      <c r="S300" s="3">
        <v>8</v>
      </c>
      <c r="T300" s="3">
        <v>8</v>
      </c>
      <c r="U300" s="3">
        <v>8</v>
      </c>
      <c r="V300" s="3">
        <v>8</v>
      </c>
      <c r="W300" s="3">
        <v>8</v>
      </c>
      <c r="X300" s="3">
        <v>8</v>
      </c>
      <c r="Y300" s="3">
        <v>8</v>
      </c>
      <c r="Z300" s="3">
        <v>8</v>
      </c>
    </row>
    <row r="301" spans="1:26">
      <c r="A301" s="13">
        <v>225</v>
      </c>
      <c r="B301" s="18" t="s">
        <v>21</v>
      </c>
      <c r="C301" s="3">
        <v>245</v>
      </c>
      <c r="D301" s="3">
        <v>244</v>
      </c>
      <c r="E301" s="3">
        <v>242</v>
      </c>
      <c r="F301" s="3">
        <v>241</v>
      </c>
      <c r="G301" s="3">
        <v>237</v>
      </c>
      <c r="H301" s="3">
        <v>239</v>
      </c>
      <c r="I301" s="3">
        <v>242</v>
      </c>
      <c r="J301" s="3">
        <v>242</v>
      </c>
      <c r="K301" s="3">
        <v>242</v>
      </c>
      <c r="L301" s="3">
        <v>241</v>
      </c>
      <c r="M301" s="3">
        <v>239</v>
      </c>
      <c r="N301" s="3">
        <v>238</v>
      </c>
      <c r="O301" s="3">
        <v>244</v>
      </c>
      <c r="P301" s="3">
        <v>237</v>
      </c>
      <c r="Q301" s="3">
        <v>234</v>
      </c>
      <c r="R301" s="3">
        <v>234</v>
      </c>
      <c r="S301" s="3">
        <v>233</v>
      </c>
      <c r="T301" s="3">
        <v>228</v>
      </c>
      <c r="U301" s="3">
        <v>229</v>
      </c>
      <c r="V301" s="3">
        <v>227</v>
      </c>
      <c r="W301" s="3">
        <v>229</v>
      </c>
      <c r="X301" s="3">
        <v>232</v>
      </c>
      <c r="Y301" s="3">
        <v>230</v>
      </c>
      <c r="Z301" s="3">
        <v>227</v>
      </c>
    </row>
    <row r="302" spans="1:26">
      <c r="A302" s="13">
        <v>226</v>
      </c>
      <c r="B302" s="18" t="s">
        <v>36</v>
      </c>
      <c r="C302" s="3">
        <v>244</v>
      </c>
      <c r="D302" s="3">
        <v>254</v>
      </c>
      <c r="E302" s="3">
        <v>253</v>
      </c>
      <c r="F302" s="3">
        <v>256</v>
      </c>
      <c r="G302" s="3">
        <v>256</v>
      </c>
      <c r="H302" s="3">
        <v>257</v>
      </c>
      <c r="I302" s="3">
        <v>254</v>
      </c>
      <c r="J302" s="3">
        <v>248</v>
      </c>
      <c r="K302" s="3">
        <v>244</v>
      </c>
      <c r="L302" s="3">
        <v>245</v>
      </c>
      <c r="M302" s="3">
        <v>247</v>
      </c>
      <c r="N302" s="3">
        <v>245</v>
      </c>
      <c r="O302" s="3">
        <v>244</v>
      </c>
      <c r="P302" s="3">
        <v>244</v>
      </c>
      <c r="Q302" s="3">
        <v>247</v>
      </c>
      <c r="R302" s="3">
        <v>249</v>
      </c>
      <c r="S302" s="3">
        <v>249</v>
      </c>
      <c r="T302" s="3">
        <v>249</v>
      </c>
      <c r="U302" s="3">
        <v>250</v>
      </c>
      <c r="V302" s="3">
        <v>253</v>
      </c>
      <c r="W302" s="3">
        <v>253</v>
      </c>
      <c r="X302" s="3">
        <v>252</v>
      </c>
      <c r="Y302" s="3">
        <v>250</v>
      </c>
      <c r="Z302" s="3">
        <v>253</v>
      </c>
    </row>
    <row r="303" spans="1:26">
      <c r="A303" s="13">
        <v>302</v>
      </c>
      <c r="B303" s="18" t="s">
        <v>66</v>
      </c>
      <c r="C303" s="3">
        <v>1</v>
      </c>
      <c r="D303" s="3">
        <v>1</v>
      </c>
      <c r="E303" s="3">
        <v>1</v>
      </c>
      <c r="F303" s="3">
        <v>1</v>
      </c>
      <c r="G303" s="3">
        <v>1</v>
      </c>
      <c r="H303" s="3">
        <v>1</v>
      </c>
      <c r="I303" s="3">
        <v>1</v>
      </c>
      <c r="J303" s="3">
        <v>1</v>
      </c>
      <c r="K303" s="3">
        <v>1</v>
      </c>
      <c r="L303" s="3">
        <v>1</v>
      </c>
      <c r="M303" s="3">
        <v>1</v>
      </c>
      <c r="N303" s="3">
        <v>1</v>
      </c>
      <c r="O303" s="3">
        <v>1</v>
      </c>
      <c r="P303" s="3">
        <v>1</v>
      </c>
      <c r="Q303" s="3">
        <v>1</v>
      </c>
      <c r="R303" s="3">
        <v>1</v>
      </c>
      <c r="S303" s="3">
        <v>1</v>
      </c>
      <c r="T303" s="3">
        <v>1</v>
      </c>
      <c r="U303" s="3">
        <v>1</v>
      </c>
      <c r="V303" s="3">
        <v>1</v>
      </c>
      <c r="W303" s="3">
        <v>1</v>
      </c>
      <c r="X303" s="3">
        <v>1</v>
      </c>
      <c r="Y303" s="3">
        <v>1</v>
      </c>
      <c r="Z303" s="3">
        <v>1</v>
      </c>
    </row>
    <row r="304" spans="1:26">
      <c r="A304" s="13">
        <v>303</v>
      </c>
      <c r="B304" s="18" t="s">
        <v>61</v>
      </c>
      <c r="C304" s="3">
        <v>1</v>
      </c>
      <c r="D304" s="3">
        <v>1</v>
      </c>
      <c r="E304" s="3">
        <v>1</v>
      </c>
      <c r="F304" s="3">
        <v>1</v>
      </c>
      <c r="G304" s="3">
        <v>1</v>
      </c>
      <c r="H304" s="3">
        <v>1</v>
      </c>
      <c r="I304" s="3">
        <v>1</v>
      </c>
      <c r="J304" s="3">
        <v>1</v>
      </c>
      <c r="K304" s="3">
        <v>1</v>
      </c>
      <c r="L304" s="3">
        <v>1</v>
      </c>
      <c r="M304" s="3">
        <v>1</v>
      </c>
      <c r="N304" s="3">
        <v>1</v>
      </c>
      <c r="O304" s="3">
        <v>1</v>
      </c>
      <c r="P304" s="3">
        <v>1</v>
      </c>
      <c r="Q304" s="3">
        <v>1</v>
      </c>
      <c r="R304" s="3">
        <v>1</v>
      </c>
      <c r="S304" s="3">
        <v>1</v>
      </c>
      <c r="T304" s="3">
        <v>1</v>
      </c>
      <c r="U304" s="3">
        <v>1</v>
      </c>
      <c r="V304" s="3">
        <v>1</v>
      </c>
      <c r="W304" s="3">
        <v>1</v>
      </c>
      <c r="X304" s="3">
        <v>1</v>
      </c>
      <c r="Y304" s="3">
        <v>1</v>
      </c>
      <c r="Z304" s="3">
        <v>1</v>
      </c>
    </row>
    <row r="305" spans="1:26">
      <c r="A305" s="13">
        <v>304</v>
      </c>
      <c r="B305" s="18" t="s">
        <v>56</v>
      </c>
      <c r="C305" s="3">
        <v>3</v>
      </c>
      <c r="D305" s="3">
        <v>3</v>
      </c>
      <c r="E305" s="3">
        <v>3</v>
      </c>
      <c r="F305" s="3">
        <v>3</v>
      </c>
      <c r="G305" s="3">
        <v>3</v>
      </c>
      <c r="H305" s="3">
        <v>3</v>
      </c>
      <c r="I305" s="3">
        <v>3</v>
      </c>
      <c r="J305" s="3">
        <v>3</v>
      </c>
      <c r="K305" s="3">
        <v>3</v>
      </c>
      <c r="L305" s="3">
        <v>3</v>
      </c>
      <c r="M305" s="3">
        <v>3</v>
      </c>
      <c r="N305" s="3">
        <v>3</v>
      </c>
      <c r="O305" s="3">
        <v>3</v>
      </c>
      <c r="P305" s="3">
        <v>3</v>
      </c>
      <c r="Q305" s="3">
        <v>3</v>
      </c>
      <c r="R305" s="3">
        <v>3</v>
      </c>
      <c r="S305" s="3">
        <v>3</v>
      </c>
      <c r="T305" s="3">
        <v>3</v>
      </c>
      <c r="U305" s="3">
        <v>3</v>
      </c>
      <c r="V305" s="3">
        <v>3</v>
      </c>
      <c r="W305" s="3">
        <v>3</v>
      </c>
      <c r="X305" s="3">
        <v>3</v>
      </c>
      <c r="Y305" s="3">
        <v>3</v>
      </c>
      <c r="Z305" s="3">
        <v>3</v>
      </c>
    </row>
    <row r="306" spans="1:26">
      <c r="A306" s="13">
        <v>307</v>
      </c>
      <c r="B306" s="18" t="s">
        <v>55</v>
      </c>
      <c r="C306" s="3">
        <v>30</v>
      </c>
      <c r="D306" s="3">
        <v>31</v>
      </c>
      <c r="E306" s="3">
        <v>31</v>
      </c>
      <c r="F306" s="3">
        <v>31</v>
      </c>
      <c r="G306" s="3">
        <v>31</v>
      </c>
      <c r="H306" s="3">
        <v>31</v>
      </c>
      <c r="I306" s="3">
        <v>31</v>
      </c>
      <c r="J306" s="3">
        <v>31</v>
      </c>
      <c r="K306" s="3">
        <v>31</v>
      </c>
      <c r="L306" s="3">
        <v>29</v>
      </c>
      <c r="M306" s="3">
        <v>29</v>
      </c>
      <c r="N306" s="3">
        <v>29</v>
      </c>
      <c r="O306" s="3">
        <v>29</v>
      </c>
      <c r="P306" s="3">
        <v>29</v>
      </c>
      <c r="Q306" s="3">
        <v>29</v>
      </c>
      <c r="R306" s="3">
        <v>29</v>
      </c>
      <c r="S306" s="3">
        <v>30</v>
      </c>
      <c r="T306" s="3">
        <v>30</v>
      </c>
      <c r="U306" s="3">
        <v>30</v>
      </c>
      <c r="V306" s="3">
        <v>31</v>
      </c>
      <c r="W306" s="3">
        <v>32</v>
      </c>
      <c r="X306" s="3">
        <v>32</v>
      </c>
      <c r="Y306" s="3">
        <v>32</v>
      </c>
      <c r="Z306" s="3">
        <v>32</v>
      </c>
    </row>
    <row r="307" spans="1:26">
      <c r="A307" s="13">
        <v>311</v>
      </c>
      <c r="B307" s="18" t="s">
        <v>62</v>
      </c>
      <c r="C307" s="3">
        <v>27</v>
      </c>
      <c r="D307" s="3">
        <v>26</v>
      </c>
      <c r="E307" s="3">
        <v>26</v>
      </c>
      <c r="F307" s="3">
        <v>27</v>
      </c>
      <c r="G307" s="3">
        <v>27</v>
      </c>
      <c r="H307" s="3">
        <v>27</v>
      </c>
      <c r="I307" s="3">
        <v>27</v>
      </c>
      <c r="J307" s="3">
        <v>27</v>
      </c>
      <c r="K307" s="3">
        <v>27</v>
      </c>
      <c r="L307" s="3">
        <v>27</v>
      </c>
      <c r="M307" s="3">
        <v>26</v>
      </c>
      <c r="N307" s="3">
        <v>26</v>
      </c>
      <c r="O307" s="3">
        <v>26</v>
      </c>
      <c r="P307" s="3">
        <v>26</v>
      </c>
      <c r="Q307" s="3">
        <v>26</v>
      </c>
      <c r="R307" s="3">
        <v>26</v>
      </c>
      <c r="S307" s="3">
        <v>26</v>
      </c>
      <c r="T307" s="3">
        <v>26</v>
      </c>
      <c r="U307" s="3">
        <v>26</v>
      </c>
      <c r="V307" s="3">
        <v>26</v>
      </c>
      <c r="W307" s="3">
        <v>27</v>
      </c>
      <c r="X307" s="3">
        <v>27</v>
      </c>
      <c r="Y307" s="3">
        <v>27</v>
      </c>
      <c r="Z307" s="3">
        <v>27</v>
      </c>
    </row>
    <row r="308" spans="1:26">
      <c r="A308" s="13">
        <v>312</v>
      </c>
      <c r="B308" s="18" t="s">
        <v>47</v>
      </c>
      <c r="C308" s="3">
        <v>1</v>
      </c>
      <c r="D308" s="3">
        <v>1</v>
      </c>
      <c r="E308" s="3">
        <v>1</v>
      </c>
      <c r="F308" s="3">
        <v>1</v>
      </c>
      <c r="G308" s="3">
        <v>1</v>
      </c>
      <c r="H308" s="3">
        <v>1</v>
      </c>
      <c r="I308" s="3">
        <v>1</v>
      </c>
      <c r="J308" s="3">
        <v>1</v>
      </c>
      <c r="K308" s="3">
        <v>1</v>
      </c>
      <c r="L308" s="3">
        <v>1</v>
      </c>
      <c r="M308" s="3">
        <v>1</v>
      </c>
      <c r="N308" s="3">
        <v>1</v>
      </c>
      <c r="O308" s="3">
        <v>1</v>
      </c>
      <c r="P308" s="3">
        <v>1</v>
      </c>
      <c r="Q308" s="3">
        <v>1</v>
      </c>
      <c r="R308" s="3">
        <v>1</v>
      </c>
      <c r="S308" s="3">
        <v>1</v>
      </c>
      <c r="T308" s="3">
        <v>1</v>
      </c>
      <c r="U308" s="3">
        <v>1</v>
      </c>
      <c r="V308" s="3">
        <v>1</v>
      </c>
      <c r="W308" s="3">
        <v>1</v>
      </c>
      <c r="X308" s="3">
        <v>1</v>
      </c>
      <c r="Y308" s="3">
        <v>1</v>
      </c>
      <c r="Z308" s="3">
        <v>1</v>
      </c>
    </row>
    <row r="309" spans="1:26">
      <c r="A309" s="13">
        <v>314</v>
      </c>
      <c r="B309" s="18" t="s">
        <v>261</v>
      </c>
      <c r="C309" s="3">
        <v>1</v>
      </c>
      <c r="D309" s="3">
        <v>1</v>
      </c>
      <c r="E309" s="3">
        <v>1</v>
      </c>
      <c r="F309" s="3">
        <v>1</v>
      </c>
      <c r="G309" s="3">
        <v>1</v>
      </c>
      <c r="H309" s="3">
        <v>1</v>
      </c>
      <c r="I309" s="3">
        <v>1</v>
      </c>
      <c r="J309" s="3">
        <v>1</v>
      </c>
      <c r="K309" s="3">
        <v>1</v>
      </c>
      <c r="L309" s="3">
        <v>1</v>
      </c>
      <c r="M309" s="3">
        <v>1</v>
      </c>
      <c r="N309" s="3">
        <v>1</v>
      </c>
      <c r="O309" s="3">
        <v>1</v>
      </c>
      <c r="P309" s="3">
        <v>1</v>
      </c>
      <c r="Q309" s="3">
        <v>1</v>
      </c>
      <c r="R309" s="3">
        <v>1</v>
      </c>
      <c r="S309" s="3">
        <v>1</v>
      </c>
      <c r="T309" s="3">
        <v>1</v>
      </c>
      <c r="U309" s="3">
        <v>1</v>
      </c>
      <c r="V309" s="3">
        <v>1</v>
      </c>
      <c r="W309" s="3">
        <v>1</v>
      </c>
      <c r="X309" s="3">
        <v>1</v>
      </c>
      <c r="Y309" s="3">
        <v>1</v>
      </c>
      <c r="Z309" s="3">
        <v>1</v>
      </c>
    </row>
    <row r="310" spans="1:26">
      <c r="A310" s="13">
        <v>316</v>
      </c>
      <c r="B310" s="18" t="s">
        <v>51</v>
      </c>
      <c r="C310" s="3">
        <v>22</v>
      </c>
      <c r="D310" s="3">
        <v>22</v>
      </c>
      <c r="E310" s="3">
        <v>22</v>
      </c>
      <c r="F310" s="3">
        <v>22</v>
      </c>
      <c r="G310" s="3">
        <v>21</v>
      </c>
      <c r="H310" s="3">
        <v>21</v>
      </c>
      <c r="I310" s="3">
        <v>21</v>
      </c>
      <c r="J310" s="3">
        <v>23</v>
      </c>
      <c r="K310" s="3">
        <v>23</v>
      </c>
      <c r="L310" s="3">
        <v>24</v>
      </c>
      <c r="M310" s="3">
        <v>24</v>
      </c>
      <c r="N310" s="3">
        <v>24</v>
      </c>
      <c r="O310" s="3">
        <v>25</v>
      </c>
      <c r="P310" s="3">
        <v>26</v>
      </c>
      <c r="Q310" s="3">
        <v>26</v>
      </c>
      <c r="R310" s="3">
        <v>26</v>
      </c>
      <c r="S310" s="3">
        <v>26</v>
      </c>
      <c r="T310" s="3">
        <v>26</v>
      </c>
      <c r="U310" s="3">
        <v>26</v>
      </c>
      <c r="V310" s="3">
        <v>24</v>
      </c>
      <c r="W310" s="3">
        <v>24</v>
      </c>
      <c r="X310" s="3">
        <v>25</v>
      </c>
      <c r="Y310" s="3">
        <v>25</v>
      </c>
      <c r="Z310" s="3">
        <v>25</v>
      </c>
    </row>
    <row r="311" spans="1:26">
      <c r="A311" s="13">
        <v>317</v>
      </c>
      <c r="B311" s="18" t="s">
        <v>63</v>
      </c>
      <c r="C311" s="3">
        <v>15</v>
      </c>
      <c r="D311" s="3">
        <v>15</v>
      </c>
      <c r="E311" s="3">
        <v>15</v>
      </c>
      <c r="F311" s="3">
        <v>15</v>
      </c>
      <c r="G311" s="3">
        <v>15</v>
      </c>
      <c r="H311" s="3">
        <v>15</v>
      </c>
      <c r="I311" s="3">
        <v>15</v>
      </c>
      <c r="J311" s="3">
        <v>15</v>
      </c>
      <c r="K311" s="3">
        <v>11</v>
      </c>
      <c r="L311" s="3">
        <v>11</v>
      </c>
      <c r="M311" s="3">
        <v>11</v>
      </c>
      <c r="N311" s="3">
        <v>11</v>
      </c>
      <c r="O311" s="3">
        <v>11</v>
      </c>
      <c r="P311" s="3">
        <v>11</v>
      </c>
      <c r="Q311" s="3">
        <v>11</v>
      </c>
      <c r="R311" s="3">
        <v>11</v>
      </c>
      <c r="S311" s="3">
        <v>11</v>
      </c>
      <c r="T311" s="3">
        <v>11</v>
      </c>
      <c r="U311" s="3">
        <v>11</v>
      </c>
      <c r="V311" s="3">
        <v>11</v>
      </c>
      <c r="W311" s="3">
        <v>11</v>
      </c>
      <c r="X311" s="3">
        <v>11</v>
      </c>
      <c r="Y311" s="3">
        <v>11</v>
      </c>
      <c r="Z311" s="3">
        <v>11</v>
      </c>
    </row>
    <row r="312" spans="1:26">
      <c r="A312" s="13">
        <v>318</v>
      </c>
      <c r="B312" s="18" t="s">
        <v>48</v>
      </c>
      <c r="C312" s="3">
        <v>16</v>
      </c>
      <c r="D312" s="3">
        <v>16</v>
      </c>
      <c r="E312" s="3">
        <v>16</v>
      </c>
      <c r="F312" s="3">
        <v>16</v>
      </c>
      <c r="G312" s="3">
        <v>16</v>
      </c>
      <c r="H312" s="3">
        <v>16</v>
      </c>
      <c r="I312" s="3">
        <v>16</v>
      </c>
      <c r="J312" s="3">
        <v>16</v>
      </c>
      <c r="K312" s="3">
        <v>16</v>
      </c>
      <c r="L312" s="3">
        <v>16</v>
      </c>
      <c r="M312" s="3">
        <v>16</v>
      </c>
      <c r="N312" s="3">
        <v>16</v>
      </c>
      <c r="O312" s="3">
        <v>17</v>
      </c>
      <c r="P312" s="3">
        <v>17</v>
      </c>
      <c r="Q312" s="3">
        <v>16</v>
      </c>
      <c r="R312" s="3">
        <v>16</v>
      </c>
      <c r="S312" s="3">
        <v>16</v>
      </c>
      <c r="T312" s="3">
        <v>16</v>
      </c>
      <c r="U312" s="3">
        <v>16</v>
      </c>
      <c r="V312" s="3">
        <v>17</v>
      </c>
      <c r="W312" s="3">
        <v>17</v>
      </c>
      <c r="X312" s="3">
        <v>17</v>
      </c>
      <c r="Y312" s="3">
        <v>17</v>
      </c>
      <c r="Z312" s="3">
        <v>17</v>
      </c>
    </row>
    <row r="313" spans="1:26">
      <c r="A313" s="13">
        <v>319</v>
      </c>
      <c r="B313" s="18" t="s">
        <v>59</v>
      </c>
      <c r="C313" s="3">
        <v>29</v>
      </c>
      <c r="D313" s="3">
        <v>29</v>
      </c>
      <c r="E313" s="3">
        <v>29</v>
      </c>
      <c r="F313" s="3">
        <v>29</v>
      </c>
      <c r="G313" s="3">
        <v>29</v>
      </c>
      <c r="H313" s="3">
        <v>29</v>
      </c>
      <c r="I313" s="3">
        <v>29</v>
      </c>
      <c r="J313" s="3">
        <v>29</v>
      </c>
      <c r="K313" s="3">
        <v>29</v>
      </c>
      <c r="L313" s="3">
        <v>29</v>
      </c>
      <c r="M313" s="3">
        <v>29</v>
      </c>
      <c r="N313" s="3">
        <v>28</v>
      </c>
      <c r="O313" s="3">
        <v>28</v>
      </c>
      <c r="P313" s="3">
        <v>28</v>
      </c>
      <c r="Q313" s="3">
        <v>29</v>
      </c>
      <c r="R313" s="3">
        <v>29</v>
      </c>
      <c r="S313" s="3">
        <v>29</v>
      </c>
      <c r="T313" s="3">
        <v>29</v>
      </c>
      <c r="U313" s="3">
        <v>29</v>
      </c>
      <c r="V313" s="3">
        <v>29</v>
      </c>
      <c r="W313" s="3">
        <v>29</v>
      </c>
      <c r="X313" s="3">
        <v>29</v>
      </c>
      <c r="Y313" s="3">
        <v>29</v>
      </c>
      <c r="Z313" s="3">
        <v>29</v>
      </c>
    </row>
    <row r="314" spans="1:26">
      <c r="A314" s="13">
        <v>320</v>
      </c>
      <c r="B314" s="18" t="s">
        <v>60</v>
      </c>
      <c r="C314" s="3">
        <v>27</v>
      </c>
      <c r="D314" s="3">
        <v>27</v>
      </c>
      <c r="E314" s="3">
        <v>27</v>
      </c>
      <c r="F314" s="3">
        <v>27</v>
      </c>
      <c r="G314" s="3">
        <v>27</v>
      </c>
      <c r="H314" s="3">
        <v>27</v>
      </c>
      <c r="I314" s="3">
        <v>27</v>
      </c>
      <c r="J314" s="3">
        <v>27</v>
      </c>
      <c r="K314" s="3">
        <v>27</v>
      </c>
      <c r="L314" s="3">
        <v>27</v>
      </c>
      <c r="M314" s="3">
        <v>27</v>
      </c>
      <c r="N314" s="3">
        <v>27</v>
      </c>
      <c r="O314" s="3">
        <v>27</v>
      </c>
      <c r="P314" s="3">
        <v>27</v>
      </c>
      <c r="Q314" s="3">
        <v>27</v>
      </c>
      <c r="R314" s="3">
        <v>27</v>
      </c>
      <c r="S314" s="3">
        <v>26</v>
      </c>
      <c r="T314" s="3">
        <v>25</v>
      </c>
      <c r="U314" s="3">
        <v>25</v>
      </c>
      <c r="V314" s="3">
        <v>26</v>
      </c>
      <c r="W314" s="3">
        <v>27</v>
      </c>
      <c r="X314" s="3">
        <v>26</v>
      </c>
      <c r="Y314" s="3">
        <v>25</v>
      </c>
      <c r="Z314" s="3">
        <v>25</v>
      </c>
    </row>
    <row r="315" spans="1:26">
      <c r="A315" s="13">
        <v>321</v>
      </c>
      <c r="B315" s="18" t="s">
        <v>53</v>
      </c>
      <c r="C315" s="3">
        <v>12</v>
      </c>
      <c r="D315" s="3">
        <v>12</v>
      </c>
      <c r="E315" s="3">
        <v>12</v>
      </c>
      <c r="F315" s="3">
        <v>12</v>
      </c>
      <c r="G315" s="3">
        <v>12</v>
      </c>
      <c r="H315" s="3">
        <v>12</v>
      </c>
      <c r="I315" s="3">
        <v>12</v>
      </c>
      <c r="J315" s="3">
        <v>12</v>
      </c>
      <c r="K315" s="3">
        <v>12</v>
      </c>
      <c r="L315" s="3">
        <v>10</v>
      </c>
      <c r="M315" s="3">
        <v>10</v>
      </c>
      <c r="N315" s="3">
        <v>10</v>
      </c>
      <c r="O315" s="3">
        <v>7</v>
      </c>
      <c r="P315" s="3">
        <v>7</v>
      </c>
      <c r="Q315" s="3">
        <v>7</v>
      </c>
      <c r="R315" s="3">
        <v>7</v>
      </c>
      <c r="S315" s="3">
        <v>7</v>
      </c>
      <c r="T315" s="3">
        <v>7</v>
      </c>
      <c r="U315" s="3">
        <v>7</v>
      </c>
      <c r="V315" s="3">
        <v>7</v>
      </c>
      <c r="W315" s="3">
        <v>7</v>
      </c>
      <c r="X315" s="3">
        <v>7</v>
      </c>
      <c r="Y315" s="3">
        <v>7</v>
      </c>
      <c r="Z315" s="3">
        <v>6</v>
      </c>
    </row>
    <row r="316" spans="1:26">
      <c r="A316" s="13">
        <v>322</v>
      </c>
      <c r="B316" s="18" t="s">
        <v>52</v>
      </c>
      <c r="C316" s="3">
        <v>15</v>
      </c>
      <c r="D316" s="3">
        <v>16</v>
      </c>
      <c r="E316" s="3">
        <v>16</v>
      </c>
      <c r="F316" s="3">
        <v>16</v>
      </c>
      <c r="G316" s="3">
        <v>16</v>
      </c>
      <c r="H316" s="3">
        <v>16</v>
      </c>
      <c r="I316" s="3">
        <v>16</v>
      </c>
      <c r="J316" s="3">
        <v>16</v>
      </c>
      <c r="K316" s="3">
        <v>16</v>
      </c>
      <c r="L316" s="3">
        <v>16</v>
      </c>
      <c r="M316" s="3">
        <v>16</v>
      </c>
      <c r="N316" s="3">
        <v>16</v>
      </c>
      <c r="O316" s="3">
        <v>16</v>
      </c>
      <c r="P316" s="3">
        <v>14</v>
      </c>
      <c r="Q316" s="3">
        <v>14</v>
      </c>
      <c r="R316" s="3">
        <v>16</v>
      </c>
      <c r="S316" s="3">
        <v>16</v>
      </c>
      <c r="T316" s="3">
        <v>16</v>
      </c>
      <c r="U316" s="3">
        <v>16</v>
      </c>
      <c r="V316" s="3">
        <v>16</v>
      </c>
      <c r="W316" s="3">
        <v>16</v>
      </c>
      <c r="X316" s="3">
        <v>16</v>
      </c>
      <c r="Y316" s="3">
        <v>16</v>
      </c>
      <c r="Z316" s="3">
        <v>16</v>
      </c>
    </row>
    <row r="317" spans="1:26">
      <c r="A317" s="13">
        <v>323</v>
      </c>
      <c r="B317" s="18" t="s">
        <v>46</v>
      </c>
      <c r="C317" s="3">
        <v>23</v>
      </c>
      <c r="D317" s="3">
        <v>23</v>
      </c>
      <c r="E317" s="3">
        <v>23</v>
      </c>
      <c r="F317" s="3">
        <v>23</v>
      </c>
      <c r="G317" s="3">
        <v>23</v>
      </c>
      <c r="H317" s="3">
        <v>23</v>
      </c>
      <c r="I317" s="3">
        <v>23</v>
      </c>
      <c r="J317" s="3">
        <v>24</v>
      </c>
      <c r="K317" s="3">
        <v>24</v>
      </c>
      <c r="L317" s="3">
        <v>24</v>
      </c>
      <c r="M317" s="3">
        <v>24</v>
      </c>
      <c r="N317" s="3">
        <v>24</v>
      </c>
      <c r="O317" s="3">
        <v>23</v>
      </c>
      <c r="P317" s="3">
        <v>23</v>
      </c>
      <c r="Q317" s="3">
        <v>23</v>
      </c>
      <c r="R317" s="3">
        <v>23</v>
      </c>
      <c r="S317" s="3">
        <v>24</v>
      </c>
      <c r="T317" s="3">
        <v>23</v>
      </c>
      <c r="U317" s="3">
        <v>23</v>
      </c>
      <c r="V317" s="3">
        <v>23</v>
      </c>
      <c r="W317" s="3">
        <v>23</v>
      </c>
      <c r="X317" s="3">
        <v>23</v>
      </c>
      <c r="Y317" s="3">
        <v>23</v>
      </c>
      <c r="Z317" s="3">
        <v>23</v>
      </c>
    </row>
    <row r="318" spans="1:26">
      <c r="A318" s="13">
        <v>324</v>
      </c>
      <c r="B318" s="18" t="s">
        <v>65</v>
      </c>
      <c r="C318" s="3">
        <v>286</v>
      </c>
      <c r="D318" s="3">
        <v>283</v>
      </c>
      <c r="E318" s="3">
        <v>283</v>
      </c>
      <c r="F318" s="3">
        <v>285</v>
      </c>
      <c r="G318" s="3">
        <v>285</v>
      </c>
      <c r="H318" s="3">
        <v>281</v>
      </c>
      <c r="I318" s="3">
        <v>282</v>
      </c>
      <c r="J318" s="3">
        <v>278</v>
      </c>
      <c r="K318" s="3">
        <v>282</v>
      </c>
      <c r="L318" s="3">
        <v>278</v>
      </c>
      <c r="M318" s="3">
        <v>278</v>
      </c>
      <c r="N318" s="3">
        <v>278</v>
      </c>
      <c r="O318" s="3">
        <v>279</v>
      </c>
      <c r="P318" s="3">
        <v>277</v>
      </c>
      <c r="Q318" s="3">
        <v>275</v>
      </c>
      <c r="R318" s="3">
        <v>274</v>
      </c>
      <c r="S318" s="3">
        <v>278</v>
      </c>
      <c r="T318" s="3">
        <v>282</v>
      </c>
      <c r="U318" s="3">
        <v>280</v>
      </c>
      <c r="V318" s="3">
        <v>278</v>
      </c>
      <c r="W318" s="3">
        <v>274</v>
      </c>
      <c r="X318" s="3">
        <v>274</v>
      </c>
      <c r="Y318" s="3">
        <v>274</v>
      </c>
      <c r="Z318" s="3">
        <v>278</v>
      </c>
    </row>
    <row r="319" spans="1:26">
      <c r="A319" s="13">
        <v>325</v>
      </c>
      <c r="B319" s="18" t="s">
        <v>50</v>
      </c>
      <c r="C319" s="3">
        <v>12</v>
      </c>
      <c r="D319" s="3">
        <v>12</v>
      </c>
      <c r="E319" s="3">
        <v>12</v>
      </c>
      <c r="F319" s="3">
        <v>11</v>
      </c>
      <c r="G319" s="3">
        <v>11</v>
      </c>
      <c r="H319" s="3">
        <v>11</v>
      </c>
      <c r="I319" s="3">
        <v>11</v>
      </c>
      <c r="J319" s="3">
        <v>11</v>
      </c>
      <c r="K319" s="3">
        <v>11</v>
      </c>
      <c r="L319" s="3">
        <v>11</v>
      </c>
      <c r="M319" s="3">
        <v>11</v>
      </c>
      <c r="N319" s="3">
        <v>12</v>
      </c>
      <c r="O319" s="3">
        <v>12</v>
      </c>
      <c r="P319" s="3">
        <v>12</v>
      </c>
      <c r="Q319" s="3">
        <v>12</v>
      </c>
      <c r="R319" s="3">
        <v>12</v>
      </c>
      <c r="S319" s="3">
        <v>12</v>
      </c>
      <c r="T319" s="3">
        <v>12</v>
      </c>
      <c r="U319" s="3">
        <v>12</v>
      </c>
      <c r="V319" s="3">
        <v>12</v>
      </c>
      <c r="W319" s="3">
        <v>12</v>
      </c>
      <c r="X319" s="3">
        <v>12</v>
      </c>
      <c r="Y319" s="3">
        <v>12</v>
      </c>
      <c r="Z319" s="3">
        <v>12</v>
      </c>
    </row>
    <row r="320" spans="1:26">
      <c r="A320" s="13">
        <v>326</v>
      </c>
      <c r="B320" s="18" t="s">
        <v>54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  <c r="Q320" s="3">
        <v>0</v>
      </c>
      <c r="R320" s="3">
        <v>0</v>
      </c>
      <c r="S320" s="3">
        <v>0</v>
      </c>
      <c r="T320" s="3">
        <v>0</v>
      </c>
      <c r="U320" s="3">
        <v>0</v>
      </c>
      <c r="V320" s="3">
        <v>0</v>
      </c>
      <c r="W320" s="3">
        <v>0</v>
      </c>
      <c r="X320" s="3">
        <v>0</v>
      </c>
      <c r="Y320" s="3">
        <v>0</v>
      </c>
      <c r="Z320" s="3">
        <v>0</v>
      </c>
    </row>
    <row r="321" spans="1:26">
      <c r="A321" s="13">
        <v>327</v>
      </c>
      <c r="B321" s="18" t="s">
        <v>49</v>
      </c>
      <c r="C321" s="3">
        <v>141</v>
      </c>
      <c r="D321" s="3">
        <v>140</v>
      </c>
      <c r="E321" s="3">
        <v>139</v>
      </c>
      <c r="F321" s="3">
        <v>139</v>
      </c>
      <c r="G321" s="3">
        <v>138</v>
      </c>
      <c r="H321" s="3">
        <v>139</v>
      </c>
      <c r="I321" s="3">
        <v>135</v>
      </c>
      <c r="J321" s="3">
        <v>135</v>
      </c>
      <c r="K321" s="3">
        <v>134</v>
      </c>
      <c r="L321" s="3">
        <v>134</v>
      </c>
      <c r="M321" s="3">
        <v>133</v>
      </c>
      <c r="N321" s="3">
        <v>135</v>
      </c>
      <c r="O321" s="3">
        <v>137</v>
      </c>
      <c r="P321" s="3">
        <v>138</v>
      </c>
      <c r="Q321" s="3">
        <v>138</v>
      </c>
      <c r="R321" s="3">
        <v>138</v>
      </c>
      <c r="S321" s="3">
        <v>139</v>
      </c>
      <c r="T321" s="3">
        <v>139</v>
      </c>
      <c r="U321" s="3">
        <v>137</v>
      </c>
      <c r="V321" s="3">
        <v>138</v>
      </c>
      <c r="W321" s="3">
        <v>139</v>
      </c>
      <c r="X321" s="3">
        <v>139</v>
      </c>
      <c r="Y321" s="3">
        <v>137</v>
      </c>
      <c r="Z321" s="3">
        <v>135</v>
      </c>
    </row>
    <row r="322" spans="1:26">
      <c r="A322" s="13">
        <v>328</v>
      </c>
      <c r="B322" s="18" t="s">
        <v>64</v>
      </c>
      <c r="C322" s="3">
        <v>27</v>
      </c>
      <c r="D322" s="3">
        <v>27</v>
      </c>
      <c r="E322" s="3">
        <v>27</v>
      </c>
      <c r="F322" s="3">
        <v>27</v>
      </c>
      <c r="G322" s="3">
        <v>27</v>
      </c>
      <c r="H322" s="3">
        <v>27</v>
      </c>
      <c r="I322" s="3">
        <v>27</v>
      </c>
      <c r="J322" s="3">
        <v>26</v>
      </c>
      <c r="K322" s="3">
        <v>26</v>
      </c>
      <c r="L322" s="3">
        <v>26</v>
      </c>
      <c r="M322" s="3">
        <v>26</v>
      </c>
      <c r="N322" s="3">
        <v>26</v>
      </c>
      <c r="O322" s="3">
        <v>26</v>
      </c>
      <c r="P322" s="3">
        <v>26</v>
      </c>
      <c r="Q322" s="3">
        <v>26</v>
      </c>
      <c r="R322" s="3">
        <v>26</v>
      </c>
      <c r="S322" s="3">
        <v>26</v>
      </c>
      <c r="T322" s="3">
        <v>26</v>
      </c>
      <c r="U322" s="3">
        <v>26</v>
      </c>
      <c r="V322" s="3">
        <v>26</v>
      </c>
      <c r="W322" s="3">
        <v>26</v>
      </c>
      <c r="X322" s="3">
        <v>26</v>
      </c>
      <c r="Y322" s="3">
        <v>26</v>
      </c>
      <c r="Z322" s="3">
        <v>26</v>
      </c>
    </row>
    <row r="323" spans="1:26">
      <c r="A323" s="13">
        <v>329</v>
      </c>
      <c r="B323" s="18" t="s">
        <v>57</v>
      </c>
      <c r="C323" s="3">
        <v>36</v>
      </c>
      <c r="D323" s="3">
        <v>37</v>
      </c>
      <c r="E323" s="3">
        <v>37</v>
      </c>
      <c r="F323" s="3">
        <v>37</v>
      </c>
      <c r="G323" s="3">
        <v>37</v>
      </c>
      <c r="H323" s="3">
        <v>37</v>
      </c>
      <c r="I323" s="3">
        <v>37</v>
      </c>
      <c r="J323" s="3">
        <v>37</v>
      </c>
      <c r="K323" s="3">
        <v>37</v>
      </c>
      <c r="L323" s="3">
        <v>35</v>
      </c>
      <c r="M323" s="3">
        <v>35</v>
      </c>
      <c r="N323" s="3">
        <v>36</v>
      </c>
      <c r="O323" s="3">
        <v>37</v>
      </c>
      <c r="P323" s="3">
        <v>37</v>
      </c>
      <c r="Q323" s="3">
        <v>38</v>
      </c>
      <c r="R323" s="3">
        <v>38</v>
      </c>
      <c r="S323" s="3">
        <v>39</v>
      </c>
      <c r="T323" s="3">
        <v>37</v>
      </c>
      <c r="U323" s="3">
        <v>37</v>
      </c>
      <c r="V323" s="3">
        <v>38</v>
      </c>
      <c r="W323" s="3">
        <v>38</v>
      </c>
      <c r="X323" s="3">
        <v>37</v>
      </c>
      <c r="Y323" s="3">
        <v>37</v>
      </c>
      <c r="Z323" s="3">
        <v>37</v>
      </c>
    </row>
    <row r="324" spans="1:26">
      <c r="A324" s="13">
        <v>402</v>
      </c>
      <c r="B324" s="18" t="s">
        <v>263</v>
      </c>
      <c r="C324" s="3">
        <v>1</v>
      </c>
      <c r="D324" s="3">
        <v>1</v>
      </c>
      <c r="E324" s="3">
        <v>1</v>
      </c>
      <c r="F324" s="3">
        <v>1</v>
      </c>
      <c r="G324" s="3">
        <v>1</v>
      </c>
      <c r="H324" s="3">
        <v>1</v>
      </c>
      <c r="I324" s="3">
        <v>1</v>
      </c>
      <c r="J324" s="3">
        <v>1</v>
      </c>
      <c r="K324" s="3">
        <v>1</v>
      </c>
      <c r="L324" s="3">
        <v>1</v>
      </c>
      <c r="M324" s="3">
        <v>0</v>
      </c>
      <c r="N324" s="3">
        <v>0</v>
      </c>
      <c r="O324" s="3">
        <v>0</v>
      </c>
      <c r="P324" s="3">
        <v>0</v>
      </c>
      <c r="Q324" s="3">
        <v>0</v>
      </c>
      <c r="R324" s="3">
        <v>0</v>
      </c>
      <c r="S324" s="3">
        <v>0</v>
      </c>
      <c r="T324" s="3">
        <v>0</v>
      </c>
      <c r="U324" s="3">
        <v>0</v>
      </c>
      <c r="V324" s="3">
        <v>0</v>
      </c>
      <c r="W324" s="3">
        <v>0</v>
      </c>
      <c r="X324" s="3">
        <v>0</v>
      </c>
      <c r="Y324" s="3">
        <v>0</v>
      </c>
      <c r="Z324" s="3">
        <v>0</v>
      </c>
    </row>
    <row r="325" spans="1:26">
      <c r="A325" s="13">
        <v>406</v>
      </c>
      <c r="B325" s="18" t="s">
        <v>81</v>
      </c>
      <c r="C325" s="3">
        <v>76</v>
      </c>
      <c r="D325" s="3">
        <v>76</v>
      </c>
      <c r="E325" s="3">
        <v>76</v>
      </c>
      <c r="F325" s="3">
        <v>76</v>
      </c>
      <c r="G325" s="3">
        <v>76</v>
      </c>
      <c r="H325" s="3">
        <v>75</v>
      </c>
      <c r="I325" s="3">
        <v>75</v>
      </c>
      <c r="J325" s="3">
        <v>75</v>
      </c>
      <c r="K325" s="3">
        <v>75</v>
      </c>
      <c r="L325" s="3">
        <v>75</v>
      </c>
      <c r="M325" s="3">
        <v>76</v>
      </c>
      <c r="N325" s="3">
        <v>76</v>
      </c>
      <c r="O325" s="3">
        <v>77</v>
      </c>
      <c r="P325" s="3">
        <v>76</v>
      </c>
      <c r="Q325" s="3">
        <v>76</v>
      </c>
      <c r="R325" s="3">
        <v>76</v>
      </c>
      <c r="S325" s="3">
        <v>76</v>
      </c>
      <c r="T325" s="3">
        <v>76</v>
      </c>
      <c r="U325" s="3">
        <v>76</v>
      </c>
      <c r="V325" s="3">
        <v>75</v>
      </c>
      <c r="W325" s="3">
        <v>75</v>
      </c>
      <c r="X325" s="3">
        <v>75</v>
      </c>
      <c r="Y325" s="3">
        <v>75</v>
      </c>
      <c r="Z325" s="3">
        <v>75</v>
      </c>
    </row>
    <row r="326" spans="1:26">
      <c r="A326" s="13">
        <v>407</v>
      </c>
      <c r="B326" s="18" t="s">
        <v>70</v>
      </c>
      <c r="C326" s="3">
        <v>14</v>
      </c>
      <c r="D326" s="3">
        <v>14</v>
      </c>
      <c r="E326" s="3">
        <v>14</v>
      </c>
      <c r="F326" s="3">
        <v>14</v>
      </c>
      <c r="G326" s="3">
        <v>14</v>
      </c>
      <c r="H326" s="3">
        <v>14</v>
      </c>
      <c r="I326" s="3">
        <v>14</v>
      </c>
      <c r="J326" s="3">
        <v>14</v>
      </c>
      <c r="K326" s="3">
        <v>14</v>
      </c>
      <c r="L326" s="3">
        <v>14</v>
      </c>
      <c r="M326" s="3">
        <v>14</v>
      </c>
      <c r="N326" s="3">
        <v>14</v>
      </c>
      <c r="O326" s="3">
        <v>15</v>
      </c>
      <c r="P326" s="3">
        <v>15</v>
      </c>
      <c r="Q326" s="3">
        <v>15</v>
      </c>
      <c r="R326" s="3">
        <v>15</v>
      </c>
      <c r="S326" s="3">
        <v>15</v>
      </c>
      <c r="T326" s="3">
        <v>15</v>
      </c>
      <c r="U326" s="3">
        <v>15</v>
      </c>
      <c r="V326" s="3">
        <v>15</v>
      </c>
      <c r="W326" s="3">
        <v>15</v>
      </c>
      <c r="X326" s="3">
        <v>15</v>
      </c>
      <c r="Y326" s="3">
        <v>15</v>
      </c>
      <c r="Z326" s="3">
        <v>15</v>
      </c>
    </row>
    <row r="327" spans="1:26">
      <c r="A327" s="13">
        <v>408</v>
      </c>
      <c r="B327" s="18" t="s">
        <v>69</v>
      </c>
      <c r="C327" s="3">
        <v>5</v>
      </c>
      <c r="D327" s="3">
        <v>5</v>
      </c>
      <c r="E327" s="3">
        <v>5</v>
      </c>
      <c r="F327" s="3">
        <v>5</v>
      </c>
      <c r="G327" s="3">
        <v>5</v>
      </c>
      <c r="H327" s="3">
        <v>5</v>
      </c>
      <c r="I327" s="3">
        <v>5</v>
      </c>
      <c r="J327" s="3">
        <v>5</v>
      </c>
      <c r="K327" s="3">
        <v>5</v>
      </c>
      <c r="L327" s="3">
        <v>5</v>
      </c>
      <c r="M327" s="3">
        <v>5</v>
      </c>
      <c r="N327" s="3">
        <v>5</v>
      </c>
      <c r="O327" s="3">
        <v>5</v>
      </c>
      <c r="P327" s="3">
        <v>5</v>
      </c>
      <c r="Q327" s="3">
        <v>5</v>
      </c>
      <c r="R327" s="3">
        <v>5</v>
      </c>
      <c r="S327" s="3">
        <v>5</v>
      </c>
      <c r="T327" s="3">
        <v>5</v>
      </c>
      <c r="U327" s="3">
        <v>5</v>
      </c>
      <c r="V327" s="3">
        <v>5</v>
      </c>
      <c r="W327" s="3">
        <v>5</v>
      </c>
      <c r="X327" s="3">
        <v>5</v>
      </c>
      <c r="Y327" s="3">
        <v>5</v>
      </c>
      <c r="Z327" s="3">
        <v>5</v>
      </c>
    </row>
    <row r="328" spans="1:26">
      <c r="A328" s="13">
        <v>409</v>
      </c>
      <c r="B328" s="18" t="s">
        <v>83</v>
      </c>
      <c r="C328" s="3">
        <v>9</v>
      </c>
      <c r="D328" s="3">
        <v>9</v>
      </c>
      <c r="E328" s="3">
        <v>9</v>
      </c>
      <c r="F328" s="3">
        <v>9</v>
      </c>
      <c r="G328" s="3">
        <v>9</v>
      </c>
      <c r="H328" s="3">
        <v>9</v>
      </c>
      <c r="I328" s="3">
        <v>10</v>
      </c>
      <c r="J328" s="3">
        <v>10</v>
      </c>
      <c r="K328" s="3">
        <v>10</v>
      </c>
      <c r="L328" s="3">
        <v>9</v>
      </c>
      <c r="M328" s="3">
        <v>9</v>
      </c>
      <c r="N328" s="3">
        <v>9</v>
      </c>
      <c r="O328" s="3">
        <v>9</v>
      </c>
      <c r="P328" s="3">
        <v>9</v>
      </c>
      <c r="Q328" s="3">
        <v>10</v>
      </c>
      <c r="R328" s="3">
        <v>10</v>
      </c>
      <c r="S328" s="3">
        <v>10</v>
      </c>
      <c r="T328" s="3">
        <v>10</v>
      </c>
      <c r="U328" s="3">
        <v>10</v>
      </c>
      <c r="V328" s="3">
        <v>10</v>
      </c>
      <c r="W328" s="3">
        <v>11</v>
      </c>
      <c r="X328" s="3">
        <v>11</v>
      </c>
      <c r="Y328" s="3">
        <v>11</v>
      </c>
      <c r="Z328" s="3">
        <v>11</v>
      </c>
    </row>
    <row r="329" spans="1:26">
      <c r="A329" s="13">
        <v>410</v>
      </c>
      <c r="B329" s="18" t="s">
        <v>73</v>
      </c>
      <c r="C329" s="3">
        <v>30</v>
      </c>
      <c r="D329" s="3">
        <v>30</v>
      </c>
      <c r="E329" s="3">
        <v>30</v>
      </c>
      <c r="F329" s="3">
        <v>30</v>
      </c>
      <c r="G329" s="3">
        <v>31</v>
      </c>
      <c r="H329" s="3">
        <v>31</v>
      </c>
      <c r="I329" s="3">
        <v>31</v>
      </c>
      <c r="J329" s="3">
        <v>31</v>
      </c>
      <c r="K329" s="3">
        <v>31</v>
      </c>
      <c r="L329" s="3">
        <v>31</v>
      </c>
      <c r="M329" s="3">
        <v>31</v>
      </c>
      <c r="N329" s="3">
        <v>31</v>
      </c>
      <c r="O329" s="3">
        <v>31</v>
      </c>
      <c r="P329" s="3">
        <v>31</v>
      </c>
      <c r="Q329" s="3">
        <v>31</v>
      </c>
      <c r="R329" s="3">
        <v>31</v>
      </c>
      <c r="S329" s="3">
        <v>31</v>
      </c>
      <c r="T329" s="3">
        <v>31</v>
      </c>
      <c r="U329" s="3">
        <v>31</v>
      </c>
      <c r="V329" s="3">
        <v>31</v>
      </c>
      <c r="W329" s="3">
        <v>30</v>
      </c>
      <c r="X329" s="3">
        <v>30</v>
      </c>
      <c r="Y329" s="3">
        <v>30</v>
      </c>
      <c r="Z329" s="3">
        <v>30</v>
      </c>
    </row>
    <row r="330" spans="1:26">
      <c r="A330" s="13">
        <v>411</v>
      </c>
      <c r="B330" s="18" t="s">
        <v>76</v>
      </c>
      <c r="C330" s="3">
        <v>8</v>
      </c>
      <c r="D330" s="3">
        <v>8</v>
      </c>
      <c r="E330" s="3">
        <v>8</v>
      </c>
      <c r="F330" s="3">
        <v>8</v>
      </c>
      <c r="G330" s="3">
        <v>8</v>
      </c>
      <c r="H330" s="3">
        <v>8</v>
      </c>
      <c r="I330" s="3">
        <v>8</v>
      </c>
      <c r="J330" s="3">
        <v>8</v>
      </c>
      <c r="K330" s="3">
        <v>8</v>
      </c>
      <c r="L330" s="3">
        <v>8</v>
      </c>
      <c r="M330" s="3">
        <v>8</v>
      </c>
      <c r="N330" s="3">
        <v>9</v>
      </c>
      <c r="O330" s="3">
        <v>9</v>
      </c>
      <c r="P330" s="3">
        <v>9</v>
      </c>
      <c r="Q330" s="3">
        <v>9</v>
      </c>
      <c r="R330" s="3">
        <v>9</v>
      </c>
      <c r="S330" s="3">
        <v>9</v>
      </c>
      <c r="T330" s="3">
        <v>9</v>
      </c>
      <c r="U330" s="3">
        <v>9</v>
      </c>
      <c r="V330" s="3">
        <v>9</v>
      </c>
      <c r="W330" s="3">
        <v>9</v>
      </c>
      <c r="X330" s="3">
        <v>8</v>
      </c>
      <c r="Y330" s="3">
        <v>8</v>
      </c>
      <c r="Z330" s="3">
        <v>9</v>
      </c>
    </row>
    <row r="331" spans="1:26">
      <c r="A331" s="13">
        <v>412</v>
      </c>
      <c r="B331" s="18" t="s">
        <v>79</v>
      </c>
      <c r="C331" s="3">
        <v>53</v>
      </c>
      <c r="D331" s="3">
        <v>52</v>
      </c>
      <c r="E331" s="3">
        <v>52</v>
      </c>
      <c r="F331" s="3">
        <v>52</v>
      </c>
      <c r="G331" s="3">
        <v>52</v>
      </c>
      <c r="H331" s="3">
        <v>52</v>
      </c>
      <c r="I331" s="3">
        <v>52</v>
      </c>
      <c r="J331" s="3">
        <v>51</v>
      </c>
      <c r="K331" s="3">
        <v>51</v>
      </c>
      <c r="L331" s="3">
        <v>51</v>
      </c>
      <c r="M331" s="3">
        <v>51</v>
      </c>
      <c r="N331" s="3">
        <v>51</v>
      </c>
      <c r="O331" s="3">
        <v>50</v>
      </c>
      <c r="P331" s="3">
        <v>51</v>
      </c>
      <c r="Q331" s="3">
        <v>50</v>
      </c>
      <c r="R331" s="3">
        <v>50</v>
      </c>
      <c r="S331" s="3">
        <v>50</v>
      </c>
      <c r="T331" s="3">
        <v>50</v>
      </c>
      <c r="U331" s="3">
        <v>50</v>
      </c>
      <c r="V331" s="3">
        <v>50</v>
      </c>
      <c r="W331" s="3">
        <v>50</v>
      </c>
      <c r="X331" s="3">
        <v>50</v>
      </c>
      <c r="Y331" s="3">
        <v>50</v>
      </c>
      <c r="Z331" s="3">
        <v>50</v>
      </c>
    </row>
    <row r="332" spans="1:26">
      <c r="A332" s="13">
        <v>413</v>
      </c>
      <c r="B332" s="18" t="s">
        <v>78</v>
      </c>
      <c r="C332" s="3">
        <v>14</v>
      </c>
      <c r="D332" s="3">
        <v>14</v>
      </c>
      <c r="E332" s="3">
        <v>14</v>
      </c>
      <c r="F332" s="3">
        <v>14</v>
      </c>
      <c r="G332" s="3">
        <v>14</v>
      </c>
      <c r="H332" s="3">
        <v>14</v>
      </c>
      <c r="I332" s="3">
        <v>14</v>
      </c>
      <c r="J332" s="3">
        <v>14</v>
      </c>
      <c r="K332" s="3">
        <v>14</v>
      </c>
      <c r="L332" s="3">
        <v>14</v>
      </c>
      <c r="M332" s="3">
        <v>14</v>
      </c>
      <c r="N332" s="3">
        <v>15</v>
      </c>
      <c r="O332" s="3">
        <v>15</v>
      </c>
      <c r="P332" s="3">
        <v>15</v>
      </c>
      <c r="Q332" s="3">
        <v>15</v>
      </c>
      <c r="R332" s="3">
        <v>15</v>
      </c>
      <c r="S332" s="3">
        <v>15</v>
      </c>
      <c r="T332" s="3">
        <v>15</v>
      </c>
      <c r="U332" s="3">
        <v>15</v>
      </c>
      <c r="V332" s="3">
        <v>15</v>
      </c>
      <c r="W332" s="3">
        <v>15</v>
      </c>
      <c r="X332" s="3">
        <v>15</v>
      </c>
      <c r="Y332" s="3">
        <v>15</v>
      </c>
      <c r="Z332" s="3">
        <v>15</v>
      </c>
    </row>
    <row r="333" spans="1:26">
      <c r="A333" s="13">
        <v>414</v>
      </c>
      <c r="B333" s="18" t="s">
        <v>67</v>
      </c>
      <c r="C333" s="3">
        <v>32</v>
      </c>
      <c r="D333" s="3">
        <v>32</v>
      </c>
      <c r="E333" s="3">
        <v>32</v>
      </c>
      <c r="F333" s="3">
        <v>32</v>
      </c>
      <c r="G333" s="3">
        <v>31</v>
      </c>
      <c r="H333" s="3">
        <v>31</v>
      </c>
      <c r="I333" s="3">
        <v>31</v>
      </c>
      <c r="J333" s="3">
        <v>31</v>
      </c>
      <c r="K333" s="3">
        <v>31</v>
      </c>
      <c r="L333" s="3">
        <v>31</v>
      </c>
      <c r="M333" s="3">
        <v>31</v>
      </c>
      <c r="N333" s="3">
        <v>31</v>
      </c>
      <c r="O333" s="3">
        <v>31</v>
      </c>
      <c r="P333" s="3">
        <v>32</v>
      </c>
      <c r="Q333" s="3">
        <v>32</v>
      </c>
      <c r="R333" s="3">
        <v>30</v>
      </c>
      <c r="S333" s="3">
        <v>30</v>
      </c>
      <c r="T333" s="3">
        <v>29</v>
      </c>
      <c r="U333" s="3">
        <v>29</v>
      </c>
      <c r="V333" s="3">
        <v>29</v>
      </c>
      <c r="W333" s="3">
        <v>30</v>
      </c>
      <c r="X333" s="3">
        <v>30</v>
      </c>
      <c r="Y333" s="3">
        <v>30</v>
      </c>
      <c r="Z333" s="3">
        <v>30</v>
      </c>
    </row>
    <row r="334" spans="1:26">
      <c r="A334" s="13">
        <v>415</v>
      </c>
      <c r="B334" s="18" t="s">
        <v>80</v>
      </c>
      <c r="C334" s="3">
        <v>33</v>
      </c>
      <c r="D334" s="3">
        <v>33</v>
      </c>
      <c r="E334" s="3">
        <v>33</v>
      </c>
      <c r="F334" s="3">
        <v>33</v>
      </c>
      <c r="G334" s="3">
        <v>33</v>
      </c>
      <c r="H334" s="3">
        <v>33</v>
      </c>
      <c r="I334" s="3">
        <v>34</v>
      </c>
      <c r="J334" s="3">
        <v>34</v>
      </c>
      <c r="K334" s="3">
        <v>35</v>
      </c>
      <c r="L334" s="3">
        <v>35</v>
      </c>
      <c r="M334" s="3">
        <v>35</v>
      </c>
      <c r="N334" s="3">
        <v>35</v>
      </c>
      <c r="O334" s="3">
        <v>37</v>
      </c>
      <c r="P334" s="3">
        <v>37</v>
      </c>
      <c r="Q334" s="3">
        <v>37</v>
      </c>
      <c r="R334" s="3">
        <v>37</v>
      </c>
      <c r="S334" s="3">
        <v>37</v>
      </c>
      <c r="T334" s="3">
        <v>38</v>
      </c>
      <c r="U334" s="3">
        <v>39</v>
      </c>
      <c r="V334" s="3">
        <v>38</v>
      </c>
      <c r="W334" s="3">
        <v>38</v>
      </c>
      <c r="X334" s="3">
        <v>38</v>
      </c>
      <c r="Y334" s="3">
        <v>38</v>
      </c>
      <c r="Z334" s="3">
        <v>38</v>
      </c>
    </row>
    <row r="335" spans="1:26">
      <c r="A335" s="13">
        <v>416</v>
      </c>
      <c r="B335" s="18" t="s">
        <v>74</v>
      </c>
      <c r="C335" s="3">
        <v>11</v>
      </c>
      <c r="D335" s="3">
        <v>11</v>
      </c>
      <c r="E335" s="3">
        <v>11</v>
      </c>
      <c r="F335" s="3">
        <v>11</v>
      </c>
      <c r="G335" s="3">
        <v>11</v>
      </c>
      <c r="H335" s="3">
        <v>11</v>
      </c>
      <c r="I335" s="3">
        <v>11</v>
      </c>
      <c r="J335" s="3">
        <v>11</v>
      </c>
      <c r="K335" s="3">
        <v>11</v>
      </c>
      <c r="L335" s="3">
        <v>10</v>
      </c>
      <c r="M335" s="3">
        <v>10</v>
      </c>
      <c r="N335" s="3">
        <v>10</v>
      </c>
      <c r="O335" s="3">
        <v>10</v>
      </c>
      <c r="P335" s="3">
        <v>10</v>
      </c>
      <c r="Q335" s="3">
        <v>10</v>
      </c>
      <c r="R335" s="3">
        <v>10</v>
      </c>
      <c r="S335" s="3">
        <v>10</v>
      </c>
      <c r="T335" s="3">
        <v>10</v>
      </c>
      <c r="U335" s="3">
        <v>10</v>
      </c>
      <c r="V335" s="3">
        <v>10</v>
      </c>
      <c r="W335" s="3">
        <v>10</v>
      </c>
      <c r="X335" s="3">
        <v>10</v>
      </c>
      <c r="Y335" s="3">
        <v>10</v>
      </c>
      <c r="Z335" s="3">
        <v>10</v>
      </c>
    </row>
    <row r="336" spans="1:26">
      <c r="A336" s="13">
        <v>417</v>
      </c>
      <c r="B336" s="18" t="s">
        <v>75</v>
      </c>
      <c r="C336" s="3">
        <v>13</v>
      </c>
      <c r="D336" s="3">
        <v>13</v>
      </c>
      <c r="E336" s="3">
        <v>13</v>
      </c>
      <c r="F336" s="3">
        <v>13</v>
      </c>
      <c r="G336" s="3">
        <v>13</v>
      </c>
      <c r="H336" s="3">
        <v>13</v>
      </c>
      <c r="I336" s="3">
        <v>13</v>
      </c>
      <c r="J336" s="3">
        <v>13</v>
      </c>
      <c r="K336" s="3">
        <v>13</v>
      </c>
      <c r="L336" s="3">
        <v>13</v>
      </c>
      <c r="M336" s="3">
        <v>13</v>
      </c>
      <c r="N336" s="3">
        <v>13</v>
      </c>
      <c r="O336" s="3">
        <v>13</v>
      </c>
      <c r="P336" s="3">
        <v>13</v>
      </c>
      <c r="Q336" s="3">
        <v>13</v>
      </c>
      <c r="R336" s="3">
        <v>13</v>
      </c>
      <c r="S336" s="3">
        <v>13</v>
      </c>
      <c r="T336" s="3">
        <v>13</v>
      </c>
      <c r="U336" s="3">
        <v>13</v>
      </c>
      <c r="V336" s="3">
        <v>13</v>
      </c>
      <c r="W336" s="3">
        <v>13</v>
      </c>
      <c r="X336" s="3">
        <v>13</v>
      </c>
      <c r="Y336" s="3">
        <v>13</v>
      </c>
      <c r="Z336" s="3">
        <v>13</v>
      </c>
    </row>
    <row r="337" spans="1:26">
      <c r="A337" s="13">
        <v>418</v>
      </c>
      <c r="B337" s="18" t="s">
        <v>68</v>
      </c>
      <c r="C337" s="3">
        <v>11</v>
      </c>
      <c r="D337" s="3">
        <v>11</v>
      </c>
      <c r="E337" s="3">
        <v>11</v>
      </c>
      <c r="F337" s="3">
        <v>11</v>
      </c>
      <c r="G337" s="3">
        <v>11</v>
      </c>
      <c r="H337" s="3">
        <v>11</v>
      </c>
      <c r="I337" s="3">
        <v>11</v>
      </c>
      <c r="J337" s="3">
        <v>11</v>
      </c>
      <c r="K337" s="3">
        <v>11</v>
      </c>
      <c r="L337" s="3">
        <v>12</v>
      </c>
      <c r="M337" s="3">
        <v>12</v>
      </c>
      <c r="N337" s="3">
        <v>12</v>
      </c>
      <c r="O337" s="3">
        <v>11</v>
      </c>
      <c r="P337" s="3">
        <v>12</v>
      </c>
      <c r="Q337" s="3">
        <v>12</v>
      </c>
      <c r="R337" s="3">
        <v>12</v>
      </c>
      <c r="S337" s="3">
        <v>12</v>
      </c>
      <c r="T337" s="3">
        <v>12</v>
      </c>
      <c r="U337" s="3">
        <v>12</v>
      </c>
      <c r="V337" s="3">
        <v>12</v>
      </c>
      <c r="W337" s="3">
        <v>12</v>
      </c>
      <c r="X337" s="3">
        <v>13</v>
      </c>
      <c r="Y337" s="3">
        <v>13</v>
      </c>
      <c r="Z337" s="3">
        <v>13</v>
      </c>
    </row>
    <row r="338" spans="1:26">
      <c r="A338" s="13">
        <v>419</v>
      </c>
      <c r="B338" s="18" t="s">
        <v>82</v>
      </c>
      <c r="C338" s="3">
        <v>12</v>
      </c>
      <c r="D338" s="3">
        <v>12</v>
      </c>
      <c r="E338" s="3">
        <v>12</v>
      </c>
      <c r="F338" s="3">
        <v>12</v>
      </c>
      <c r="G338" s="3">
        <v>12</v>
      </c>
      <c r="H338" s="3">
        <v>12</v>
      </c>
      <c r="I338" s="3">
        <v>12</v>
      </c>
      <c r="J338" s="3">
        <v>12</v>
      </c>
      <c r="K338" s="3">
        <v>12</v>
      </c>
      <c r="L338" s="3">
        <v>12</v>
      </c>
      <c r="M338" s="3">
        <v>12</v>
      </c>
      <c r="N338" s="3">
        <v>12</v>
      </c>
      <c r="O338" s="3">
        <v>12</v>
      </c>
      <c r="P338" s="3">
        <v>12</v>
      </c>
      <c r="Q338" s="3">
        <v>12</v>
      </c>
      <c r="R338" s="3">
        <v>12</v>
      </c>
      <c r="S338" s="3">
        <v>12</v>
      </c>
      <c r="T338" s="3">
        <v>12</v>
      </c>
      <c r="U338" s="3">
        <v>12</v>
      </c>
      <c r="V338" s="3">
        <v>12</v>
      </c>
      <c r="W338" s="3">
        <v>12</v>
      </c>
      <c r="X338" s="3">
        <v>12</v>
      </c>
      <c r="Y338" s="3">
        <v>12</v>
      </c>
      <c r="Z338" s="3">
        <v>12</v>
      </c>
    </row>
    <row r="339" spans="1:26">
      <c r="A339" s="13">
        <v>420</v>
      </c>
      <c r="B339" s="18" t="s">
        <v>77</v>
      </c>
      <c r="C339" s="3">
        <v>21</v>
      </c>
      <c r="D339" s="3">
        <v>21</v>
      </c>
      <c r="E339" s="3">
        <v>21</v>
      </c>
      <c r="F339" s="3">
        <v>21</v>
      </c>
      <c r="G339" s="3">
        <v>21</v>
      </c>
      <c r="H339" s="3">
        <v>21</v>
      </c>
      <c r="I339" s="3">
        <v>21</v>
      </c>
      <c r="J339" s="3">
        <v>21</v>
      </c>
      <c r="K339" s="3">
        <v>21</v>
      </c>
      <c r="L339" s="3">
        <v>21</v>
      </c>
      <c r="M339" s="3">
        <v>21</v>
      </c>
      <c r="N339" s="3">
        <v>21</v>
      </c>
      <c r="O339" s="3">
        <v>21</v>
      </c>
      <c r="P339" s="3">
        <v>21</v>
      </c>
      <c r="Q339" s="3">
        <v>21</v>
      </c>
      <c r="R339" s="3">
        <v>21</v>
      </c>
      <c r="S339" s="3">
        <v>21</v>
      </c>
      <c r="T339" s="3">
        <v>21</v>
      </c>
      <c r="U339" s="3">
        <v>20</v>
      </c>
      <c r="V339" s="3">
        <v>20</v>
      </c>
      <c r="W339" s="3">
        <v>20</v>
      </c>
      <c r="X339" s="3">
        <v>20</v>
      </c>
      <c r="Y339" s="3">
        <v>20</v>
      </c>
      <c r="Z339" s="3">
        <v>20</v>
      </c>
    </row>
    <row r="340" spans="1:26">
      <c r="A340" s="13">
        <v>421</v>
      </c>
      <c r="B340" s="18" t="s">
        <v>72</v>
      </c>
      <c r="C340" s="3">
        <v>6</v>
      </c>
      <c r="D340" s="3">
        <v>6</v>
      </c>
      <c r="E340" s="3">
        <v>6</v>
      </c>
      <c r="F340" s="3">
        <v>6</v>
      </c>
      <c r="G340" s="3">
        <v>6</v>
      </c>
      <c r="H340" s="3">
        <v>6</v>
      </c>
      <c r="I340" s="3">
        <v>6</v>
      </c>
      <c r="J340" s="3">
        <v>6</v>
      </c>
      <c r="K340" s="3">
        <v>6</v>
      </c>
      <c r="L340" s="3">
        <v>6</v>
      </c>
      <c r="M340" s="3">
        <v>6</v>
      </c>
      <c r="N340" s="3">
        <v>6</v>
      </c>
      <c r="O340" s="3">
        <v>6</v>
      </c>
      <c r="P340" s="3">
        <v>6</v>
      </c>
      <c r="Q340" s="3">
        <v>6</v>
      </c>
      <c r="R340" s="3">
        <v>6</v>
      </c>
      <c r="S340" s="3">
        <v>6</v>
      </c>
      <c r="T340" s="3">
        <v>6</v>
      </c>
      <c r="U340" s="3">
        <v>6</v>
      </c>
      <c r="V340" s="3">
        <v>6</v>
      </c>
      <c r="W340" s="3">
        <v>6</v>
      </c>
      <c r="X340" s="3">
        <v>6</v>
      </c>
      <c r="Y340" s="3">
        <v>6</v>
      </c>
      <c r="Z340" s="3">
        <v>6</v>
      </c>
    </row>
    <row r="341" spans="1:26">
      <c r="A341" s="13">
        <v>422</v>
      </c>
      <c r="B341" s="18" t="s">
        <v>71</v>
      </c>
      <c r="C341" s="3">
        <v>3</v>
      </c>
      <c r="D341" s="3">
        <v>3</v>
      </c>
      <c r="E341" s="3">
        <v>3</v>
      </c>
      <c r="F341" s="3">
        <v>3</v>
      </c>
      <c r="G341" s="3">
        <v>3</v>
      </c>
      <c r="H341" s="3">
        <v>3</v>
      </c>
      <c r="I341" s="3">
        <v>3</v>
      </c>
      <c r="J341" s="3">
        <v>3</v>
      </c>
      <c r="K341" s="3">
        <v>3</v>
      </c>
      <c r="L341" s="3">
        <v>3</v>
      </c>
      <c r="M341" s="3">
        <v>3</v>
      </c>
      <c r="N341" s="3">
        <v>3</v>
      </c>
      <c r="O341" s="3">
        <v>3</v>
      </c>
      <c r="P341" s="3">
        <v>3</v>
      </c>
      <c r="Q341" s="3">
        <v>3</v>
      </c>
      <c r="R341" s="3">
        <v>3</v>
      </c>
      <c r="S341" s="3">
        <v>3</v>
      </c>
      <c r="T341" s="3">
        <v>3</v>
      </c>
      <c r="U341" s="3">
        <v>3</v>
      </c>
      <c r="V341" s="3">
        <v>3</v>
      </c>
      <c r="W341" s="3">
        <v>3</v>
      </c>
      <c r="X341" s="3">
        <v>3</v>
      </c>
      <c r="Y341" s="3">
        <v>4</v>
      </c>
      <c r="Z341" s="3">
        <v>4</v>
      </c>
    </row>
    <row r="342" spans="1:26">
      <c r="A342" s="13">
        <v>501</v>
      </c>
      <c r="B342" s="18" t="s">
        <v>100</v>
      </c>
      <c r="C342" s="3">
        <v>3</v>
      </c>
      <c r="D342" s="3">
        <v>3</v>
      </c>
      <c r="E342" s="3">
        <v>3</v>
      </c>
      <c r="F342" s="3">
        <v>3</v>
      </c>
      <c r="G342" s="3">
        <v>3</v>
      </c>
      <c r="H342" s="3">
        <v>3</v>
      </c>
      <c r="I342" s="3">
        <v>3</v>
      </c>
      <c r="J342" s="3">
        <v>3</v>
      </c>
      <c r="K342" s="3">
        <v>3</v>
      </c>
      <c r="L342" s="3">
        <v>3</v>
      </c>
      <c r="M342" s="3">
        <v>3</v>
      </c>
      <c r="N342" s="3">
        <v>3</v>
      </c>
      <c r="O342" s="3">
        <v>3</v>
      </c>
      <c r="P342" s="3">
        <v>3</v>
      </c>
      <c r="Q342" s="3">
        <v>3</v>
      </c>
      <c r="R342" s="3">
        <v>3</v>
      </c>
      <c r="S342" s="3">
        <v>3</v>
      </c>
      <c r="T342" s="3">
        <v>3</v>
      </c>
      <c r="U342" s="3">
        <v>3</v>
      </c>
      <c r="V342" s="3">
        <v>3</v>
      </c>
      <c r="W342" s="3">
        <v>3</v>
      </c>
      <c r="X342" s="3">
        <v>3</v>
      </c>
      <c r="Y342" s="3">
        <v>3</v>
      </c>
      <c r="Z342" s="3">
        <v>3</v>
      </c>
    </row>
    <row r="343" spans="1:26">
      <c r="A343" s="13">
        <v>502</v>
      </c>
      <c r="B343" s="18" t="s">
        <v>104</v>
      </c>
      <c r="C343" s="3">
        <v>83</v>
      </c>
      <c r="D343" s="3">
        <v>83</v>
      </c>
      <c r="E343" s="3">
        <v>83</v>
      </c>
      <c r="F343" s="3">
        <v>83</v>
      </c>
      <c r="G343" s="3">
        <v>82</v>
      </c>
      <c r="H343" s="3">
        <v>83</v>
      </c>
      <c r="I343" s="3">
        <v>83</v>
      </c>
      <c r="J343" s="3">
        <v>83</v>
      </c>
      <c r="K343" s="3">
        <v>83</v>
      </c>
      <c r="L343" s="3">
        <v>83</v>
      </c>
      <c r="M343" s="3">
        <v>83</v>
      </c>
      <c r="N343" s="3">
        <v>83</v>
      </c>
      <c r="O343" s="3">
        <v>83</v>
      </c>
      <c r="P343" s="3">
        <v>81</v>
      </c>
      <c r="Q343" s="3">
        <v>81</v>
      </c>
      <c r="R343" s="3">
        <v>79</v>
      </c>
      <c r="S343" s="3">
        <v>79</v>
      </c>
      <c r="T343" s="3">
        <v>78</v>
      </c>
      <c r="U343" s="3">
        <v>78</v>
      </c>
      <c r="V343" s="3">
        <v>76</v>
      </c>
      <c r="W343" s="3">
        <v>76</v>
      </c>
      <c r="X343" s="3">
        <v>77</v>
      </c>
      <c r="Y343" s="3">
        <v>77</v>
      </c>
      <c r="Z343" s="3">
        <v>79</v>
      </c>
    </row>
    <row r="344" spans="1:26">
      <c r="A344" s="13">
        <v>503</v>
      </c>
      <c r="B344" s="18" t="s">
        <v>89</v>
      </c>
      <c r="C344" s="3">
        <v>100</v>
      </c>
      <c r="D344" s="3">
        <v>101</v>
      </c>
      <c r="E344" s="3">
        <v>101</v>
      </c>
      <c r="F344" s="3">
        <v>101</v>
      </c>
      <c r="G344" s="3">
        <v>101</v>
      </c>
      <c r="H344" s="3">
        <v>101</v>
      </c>
      <c r="I344" s="3">
        <v>102</v>
      </c>
      <c r="J344" s="3">
        <v>102</v>
      </c>
      <c r="K344" s="3">
        <v>102</v>
      </c>
      <c r="L344" s="3">
        <v>102</v>
      </c>
      <c r="M344" s="3">
        <v>102</v>
      </c>
      <c r="N344" s="3">
        <v>102</v>
      </c>
      <c r="O344" s="3">
        <v>103</v>
      </c>
      <c r="P344" s="3">
        <v>103</v>
      </c>
      <c r="Q344" s="3">
        <v>103</v>
      </c>
      <c r="R344" s="3">
        <v>103</v>
      </c>
      <c r="S344" s="3">
        <v>103</v>
      </c>
      <c r="T344" s="3">
        <v>102</v>
      </c>
      <c r="U344" s="3">
        <v>102</v>
      </c>
      <c r="V344" s="3">
        <v>101</v>
      </c>
      <c r="W344" s="3">
        <v>101</v>
      </c>
      <c r="X344" s="3">
        <v>99</v>
      </c>
      <c r="Y344" s="3">
        <v>99</v>
      </c>
      <c r="Z344" s="3">
        <v>100</v>
      </c>
    </row>
    <row r="345" spans="1:26">
      <c r="A345" s="13">
        <v>504</v>
      </c>
      <c r="B345" s="18" t="s">
        <v>103</v>
      </c>
      <c r="C345" s="3">
        <v>2</v>
      </c>
      <c r="D345" s="3">
        <v>2</v>
      </c>
      <c r="E345" s="3">
        <v>2</v>
      </c>
      <c r="F345" s="3">
        <v>2</v>
      </c>
      <c r="G345" s="3">
        <v>2</v>
      </c>
      <c r="H345" s="3">
        <v>2</v>
      </c>
      <c r="I345" s="3">
        <v>2</v>
      </c>
      <c r="J345" s="3">
        <v>2</v>
      </c>
      <c r="K345" s="3">
        <v>2</v>
      </c>
      <c r="L345" s="3">
        <v>2</v>
      </c>
      <c r="M345" s="3">
        <v>2</v>
      </c>
      <c r="N345" s="3">
        <v>2</v>
      </c>
      <c r="O345" s="3">
        <v>2</v>
      </c>
      <c r="P345" s="3">
        <v>2</v>
      </c>
      <c r="Q345" s="3">
        <v>2</v>
      </c>
      <c r="R345" s="3">
        <v>2</v>
      </c>
      <c r="S345" s="3">
        <v>2</v>
      </c>
      <c r="T345" s="3">
        <v>2</v>
      </c>
      <c r="U345" s="3">
        <v>2</v>
      </c>
      <c r="V345" s="3">
        <v>2</v>
      </c>
      <c r="W345" s="3">
        <v>2</v>
      </c>
      <c r="X345" s="3">
        <v>2</v>
      </c>
      <c r="Y345" s="3">
        <v>2</v>
      </c>
      <c r="Z345" s="3">
        <v>2</v>
      </c>
    </row>
    <row r="346" spans="1:26">
      <c r="A346" s="13">
        <v>506</v>
      </c>
      <c r="B346" s="18" t="s">
        <v>102</v>
      </c>
      <c r="C346" s="3">
        <v>386</v>
      </c>
      <c r="D346" s="3">
        <v>385</v>
      </c>
      <c r="E346" s="3">
        <v>384</v>
      </c>
      <c r="F346" s="3">
        <v>384</v>
      </c>
      <c r="G346" s="3">
        <v>386</v>
      </c>
      <c r="H346" s="3">
        <v>387</v>
      </c>
      <c r="I346" s="3">
        <v>386</v>
      </c>
      <c r="J346" s="3">
        <v>386</v>
      </c>
      <c r="K346" s="3">
        <v>393</v>
      </c>
      <c r="L346" s="3">
        <v>393</v>
      </c>
      <c r="M346" s="3">
        <v>395</v>
      </c>
      <c r="N346" s="3">
        <v>392</v>
      </c>
      <c r="O346" s="3">
        <v>393</v>
      </c>
      <c r="P346" s="3">
        <v>390</v>
      </c>
      <c r="Q346" s="3">
        <v>390</v>
      </c>
      <c r="R346" s="3">
        <v>389</v>
      </c>
      <c r="S346" s="3">
        <v>386</v>
      </c>
      <c r="T346" s="3">
        <v>388</v>
      </c>
      <c r="U346" s="3">
        <v>386</v>
      </c>
      <c r="V346" s="3">
        <v>386</v>
      </c>
      <c r="W346" s="3">
        <v>384</v>
      </c>
      <c r="X346" s="3">
        <v>385</v>
      </c>
      <c r="Y346" s="3">
        <v>383</v>
      </c>
      <c r="Z346" s="3">
        <v>382</v>
      </c>
    </row>
    <row r="347" spans="1:26">
      <c r="A347" s="13">
        <v>507</v>
      </c>
      <c r="B347" s="18" t="s">
        <v>93</v>
      </c>
      <c r="C347" s="3">
        <v>89</v>
      </c>
      <c r="D347" s="3">
        <v>89</v>
      </c>
      <c r="E347" s="3">
        <v>89</v>
      </c>
      <c r="F347" s="3">
        <v>89</v>
      </c>
      <c r="G347" s="3">
        <v>88</v>
      </c>
      <c r="H347" s="3">
        <v>87</v>
      </c>
      <c r="I347" s="3">
        <v>87</v>
      </c>
      <c r="J347" s="3">
        <v>84</v>
      </c>
      <c r="K347" s="3">
        <v>84</v>
      </c>
      <c r="L347" s="3">
        <v>84</v>
      </c>
      <c r="M347" s="3">
        <v>84</v>
      </c>
      <c r="N347" s="3">
        <v>84</v>
      </c>
      <c r="O347" s="3">
        <v>84</v>
      </c>
      <c r="P347" s="3">
        <v>84</v>
      </c>
      <c r="Q347" s="3">
        <v>84</v>
      </c>
      <c r="R347" s="3">
        <v>82</v>
      </c>
      <c r="S347" s="3">
        <v>81</v>
      </c>
      <c r="T347" s="3">
        <v>81</v>
      </c>
      <c r="U347" s="3">
        <v>81</v>
      </c>
      <c r="V347" s="3">
        <v>81</v>
      </c>
      <c r="W347" s="3">
        <v>83</v>
      </c>
      <c r="X347" s="3">
        <v>84</v>
      </c>
      <c r="Y347" s="3">
        <v>84</v>
      </c>
      <c r="Z347" s="3">
        <v>84</v>
      </c>
    </row>
    <row r="348" spans="1:26">
      <c r="A348" s="13">
        <v>511</v>
      </c>
      <c r="B348" s="18" t="s">
        <v>90</v>
      </c>
      <c r="C348" s="3">
        <v>274</v>
      </c>
      <c r="D348" s="3">
        <v>275</v>
      </c>
      <c r="E348" s="3">
        <v>275</v>
      </c>
      <c r="F348" s="3">
        <v>274</v>
      </c>
      <c r="G348" s="3">
        <v>274</v>
      </c>
      <c r="H348" s="3">
        <v>274</v>
      </c>
      <c r="I348" s="3">
        <v>274</v>
      </c>
      <c r="J348" s="3">
        <v>272</v>
      </c>
      <c r="K348" s="3">
        <v>271</v>
      </c>
      <c r="L348" s="3">
        <v>273</v>
      </c>
      <c r="M348" s="3">
        <v>273</v>
      </c>
      <c r="N348" s="3">
        <v>272</v>
      </c>
      <c r="O348" s="3">
        <v>270</v>
      </c>
      <c r="P348" s="3">
        <v>273</v>
      </c>
      <c r="Q348" s="3">
        <v>274</v>
      </c>
      <c r="R348" s="3">
        <v>280</v>
      </c>
      <c r="S348" s="3">
        <v>281</v>
      </c>
      <c r="T348" s="3">
        <v>283</v>
      </c>
      <c r="U348" s="3">
        <v>284</v>
      </c>
      <c r="V348" s="3">
        <v>283</v>
      </c>
      <c r="W348" s="3">
        <v>284</v>
      </c>
      <c r="X348" s="3">
        <v>284</v>
      </c>
      <c r="Y348" s="3">
        <v>283</v>
      </c>
      <c r="Z348" s="3">
        <v>282</v>
      </c>
    </row>
    <row r="349" spans="1:26">
      <c r="A349" s="13">
        <v>512</v>
      </c>
      <c r="B349" s="18" t="s">
        <v>109</v>
      </c>
      <c r="C349" s="3">
        <v>26</v>
      </c>
      <c r="D349" s="3">
        <v>23</v>
      </c>
      <c r="E349" s="3">
        <v>23</v>
      </c>
      <c r="F349" s="3">
        <v>23</v>
      </c>
      <c r="G349" s="3">
        <v>23</v>
      </c>
      <c r="H349" s="3">
        <v>23</v>
      </c>
      <c r="I349" s="3">
        <v>23</v>
      </c>
      <c r="J349" s="3">
        <v>23</v>
      </c>
      <c r="K349" s="3">
        <v>23</v>
      </c>
      <c r="L349" s="3">
        <v>23</v>
      </c>
      <c r="M349" s="3">
        <v>23</v>
      </c>
      <c r="N349" s="3">
        <v>23</v>
      </c>
      <c r="O349" s="3">
        <v>23</v>
      </c>
      <c r="P349" s="3">
        <v>23</v>
      </c>
      <c r="Q349" s="3">
        <v>23</v>
      </c>
      <c r="R349" s="3">
        <v>23</v>
      </c>
      <c r="S349" s="3">
        <v>23</v>
      </c>
      <c r="T349" s="3">
        <v>23</v>
      </c>
      <c r="U349" s="3">
        <v>23</v>
      </c>
      <c r="V349" s="3">
        <v>23</v>
      </c>
      <c r="W349" s="3">
        <v>23</v>
      </c>
      <c r="X349" s="3">
        <v>23</v>
      </c>
      <c r="Y349" s="3">
        <v>23</v>
      </c>
      <c r="Z349" s="3">
        <v>23</v>
      </c>
    </row>
    <row r="350" spans="1:26">
      <c r="A350" s="13">
        <v>513</v>
      </c>
      <c r="B350" s="18" t="s">
        <v>113</v>
      </c>
      <c r="C350" s="3">
        <v>265</v>
      </c>
      <c r="D350" s="3">
        <v>268</v>
      </c>
      <c r="E350" s="3">
        <v>267</v>
      </c>
      <c r="F350" s="3">
        <v>266</v>
      </c>
      <c r="G350" s="3">
        <v>266</v>
      </c>
      <c r="H350" s="3">
        <v>267</v>
      </c>
      <c r="I350" s="3">
        <v>267</v>
      </c>
      <c r="J350" s="3">
        <v>266</v>
      </c>
      <c r="K350" s="3">
        <v>266</v>
      </c>
      <c r="L350" s="3">
        <v>268</v>
      </c>
      <c r="M350" s="3">
        <v>265</v>
      </c>
      <c r="N350" s="3">
        <v>265</v>
      </c>
      <c r="O350" s="3">
        <v>265</v>
      </c>
      <c r="P350" s="3">
        <v>263</v>
      </c>
      <c r="Q350" s="3">
        <v>262</v>
      </c>
      <c r="R350" s="3">
        <v>262</v>
      </c>
      <c r="S350" s="3">
        <v>260</v>
      </c>
      <c r="T350" s="3">
        <v>260</v>
      </c>
      <c r="U350" s="3">
        <v>262</v>
      </c>
      <c r="V350" s="3">
        <v>259</v>
      </c>
      <c r="W350" s="3">
        <v>260</v>
      </c>
      <c r="X350" s="3">
        <v>262</v>
      </c>
      <c r="Y350" s="3">
        <v>261</v>
      </c>
      <c r="Z350" s="3">
        <v>260</v>
      </c>
    </row>
    <row r="351" spans="1:26">
      <c r="A351" s="13">
        <v>514</v>
      </c>
      <c r="B351" s="18" t="s">
        <v>110</v>
      </c>
      <c r="C351" s="3">
        <v>275</v>
      </c>
      <c r="D351" s="3">
        <v>276</v>
      </c>
      <c r="E351" s="3">
        <v>275</v>
      </c>
      <c r="F351" s="3">
        <v>269</v>
      </c>
      <c r="G351" s="3">
        <v>269</v>
      </c>
      <c r="H351" s="3">
        <v>269</v>
      </c>
      <c r="I351" s="3">
        <v>266</v>
      </c>
      <c r="J351" s="3">
        <v>260</v>
      </c>
      <c r="K351" s="3">
        <v>263</v>
      </c>
      <c r="L351" s="3">
        <v>264</v>
      </c>
      <c r="M351" s="3">
        <v>267</v>
      </c>
      <c r="N351" s="3">
        <v>268</v>
      </c>
      <c r="O351" s="3">
        <v>269</v>
      </c>
      <c r="P351" s="3">
        <v>274</v>
      </c>
      <c r="Q351" s="3">
        <v>274</v>
      </c>
      <c r="R351" s="3">
        <v>269</v>
      </c>
      <c r="S351" s="3">
        <v>270</v>
      </c>
      <c r="T351" s="3">
        <v>273</v>
      </c>
      <c r="U351" s="3">
        <v>275</v>
      </c>
      <c r="V351" s="3">
        <v>275</v>
      </c>
      <c r="W351" s="3">
        <v>275</v>
      </c>
      <c r="X351" s="3">
        <v>271</v>
      </c>
      <c r="Y351" s="3">
        <v>269</v>
      </c>
      <c r="Z351" s="3">
        <v>270</v>
      </c>
    </row>
    <row r="352" spans="1:26">
      <c r="A352" s="13">
        <v>515</v>
      </c>
      <c r="B352" s="18" t="s">
        <v>92</v>
      </c>
      <c r="C352" s="3">
        <v>744</v>
      </c>
      <c r="D352" s="3">
        <v>746</v>
      </c>
      <c r="E352" s="3">
        <v>743</v>
      </c>
      <c r="F352" s="3">
        <v>740</v>
      </c>
      <c r="G352" s="3">
        <v>746</v>
      </c>
      <c r="H352" s="3">
        <v>742</v>
      </c>
      <c r="I352" s="3">
        <v>743</v>
      </c>
      <c r="J352" s="3">
        <v>748</v>
      </c>
      <c r="K352" s="3">
        <v>754</v>
      </c>
      <c r="L352" s="3">
        <v>754</v>
      </c>
      <c r="M352" s="3">
        <v>755</v>
      </c>
      <c r="N352" s="3">
        <v>755</v>
      </c>
      <c r="O352" s="3">
        <v>762</v>
      </c>
      <c r="P352" s="3">
        <v>762</v>
      </c>
      <c r="Q352" s="3">
        <v>762</v>
      </c>
      <c r="R352" s="3">
        <v>763</v>
      </c>
      <c r="S352" s="3">
        <v>755</v>
      </c>
      <c r="T352" s="3">
        <v>756</v>
      </c>
      <c r="U352" s="3">
        <v>754</v>
      </c>
      <c r="V352" s="3">
        <v>759</v>
      </c>
      <c r="W352" s="3">
        <v>759</v>
      </c>
      <c r="X352" s="3">
        <v>762</v>
      </c>
      <c r="Y352" s="3">
        <v>758</v>
      </c>
      <c r="Z352" s="3">
        <v>761</v>
      </c>
    </row>
    <row r="353" spans="1:26">
      <c r="A353" s="13">
        <v>516</v>
      </c>
      <c r="B353" s="18" t="s">
        <v>94</v>
      </c>
      <c r="C353" s="3">
        <v>621</v>
      </c>
      <c r="D353" s="3">
        <v>627</v>
      </c>
      <c r="E353" s="3">
        <v>629</v>
      </c>
      <c r="F353" s="3">
        <v>628</v>
      </c>
      <c r="G353" s="3">
        <v>628</v>
      </c>
      <c r="H353" s="3">
        <v>623</v>
      </c>
      <c r="I353" s="3">
        <v>622</v>
      </c>
      <c r="J353" s="3">
        <v>625</v>
      </c>
      <c r="K353" s="3">
        <v>622</v>
      </c>
      <c r="L353" s="3">
        <v>620</v>
      </c>
      <c r="M353" s="3">
        <v>622</v>
      </c>
      <c r="N353" s="3">
        <v>621</v>
      </c>
      <c r="O353" s="3">
        <v>622</v>
      </c>
      <c r="P353" s="3">
        <v>619</v>
      </c>
      <c r="Q353" s="3">
        <v>622</v>
      </c>
      <c r="R353" s="3">
        <v>626</v>
      </c>
      <c r="S353" s="3">
        <v>627</v>
      </c>
      <c r="T353" s="3">
        <v>629</v>
      </c>
      <c r="U353" s="3">
        <v>635</v>
      </c>
      <c r="V353" s="3">
        <v>631</v>
      </c>
      <c r="W353" s="3">
        <v>630</v>
      </c>
      <c r="X353" s="3">
        <v>628</v>
      </c>
      <c r="Y353" s="3">
        <v>630</v>
      </c>
      <c r="Z353" s="3">
        <v>630</v>
      </c>
    </row>
    <row r="354" spans="1:26">
      <c r="A354" s="13">
        <v>517</v>
      </c>
      <c r="B354" s="18" t="s">
        <v>106</v>
      </c>
      <c r="C354" s="3">
        <v>7</v>
      </c>
      <c r="D354" s="3">
        <v>7</v>
      </c>
      <c r="E354" s="3">
        <v>7</v>
      </c>
      <c r="F354" s="3">
        <v>7</v>
      </c>
      <c r="G354" s="3">
        <v>7</v>
      </c>
      <c r="H354" s="3">
        <v>7</v>
      </c>
      <c r="I354" s="3">
        <v>7</v>
      </c>
      <c r="J354" s="3">
        <v>7</v>
      </c>
      <c r="K354" s="3">
        <v>7</v>
      </c>
      <c r="L354" s="3">
        <v>7</v>
      </c>
      <c r="M354" s="3">
        <v>7</v>
      </c>
      <c r="N354" s="3">
        <v>7</v>
      </c>
      <c r="O354" s="3">
        <v>7</v>
      </c>
      <c r="P354" s="3">
        <v>7</v>
      </c>
      <c r="Q354" s="3">
        <v>7</v>
      </c>
      <c r="R354" s="3">
        <v>7</v>
      </c>
      <c r="S354" s="3">
        <v>8</v>
      </c>
      <c r="T354" s="3">
        <v>8</v>
      </c>
      <c r="U354" s="3">
        <v>8</v>
      </c>
      <c r="V354" s="3">
        <v>8</v>
      </c>
      <c r="W354" s="3">
        <v>8</v>
      </c>
      <c r="X354" s="3">
        <v>8</v>
      </c>
      <c r="Y354" s="3">
        <v>8</v>
      </c>
      <c r="Z354" s="3">
        <v>8</v>
      </c>
    </row>
    <row r="355" spans="1:26">
      <c r="A355" s="13">
        <v>518</v>
      </c>
      <c r="B355" s="18" t="s">
        <v>86</v>
      </c>
      <c r="C355" s="3">
        <v>40</v>
      </c>
      <c r="D355" s="3">
        <v>40</v>
      </c>
      <c r="E355" s="3">
        <v>39</v>
      </c>
      <c r="F355" s="3">
        <v>43</v>
      </c>
      <c r="G355" s="3">
        <v>43</v>
      </c>
      <c r="H355" s="3">
        <v>43</v>
      </c>
      <c r="I355" s="3">
        <v>40</v>
      </c>
      <c r="J355" s="3">
        <v>41</v>
      </c>
      <c r="K355" s="3">
        <v>41</v>
      </c>
      <c r="L355" s="3">
        <v>41</v>
      </c>
      <c r="M355" s="3">
        <v>41</v>
      </c>
      <c r="N355" s="3">
        <v>41</v>
      </c>
      <c r="O355" s="3">
        <v>40</v>
      </c>
      <c r="P355" s="3">
        <v>40</v>
      </c>
      <c r="Q355" s="3">
        <v>40</v>
      </c>
      <c r="R355" s="3">
        <v>40</v>
      </c>
      <c r="S355" s="3">
        <v>40</v>
      </c>
      <c r="T355" s="3">
        <v>37</v>
      </c>
      <c r="U355" s="3">
        <v>37</v>
      </c>
      <c r="V355" s="3">
        <v>37</v>
      </c>
      <c r="W355" s="3">
        <v>38</v>
      </c>
      <c r="X355" s="3">
        <v>38</v>
      </c>
      <c r="Y355" s="3">
        <v>39</v>
      </c>
      <c r="Z355" s="3">
        <v>40</v>
      </c>
    </row>
    <row r="356" spans="1:26">
      <c r="A356" s="13">
        <v>519</v>
      </c>
      <c r="B356" s="18" t="s">
        <v>114</v>
      </c>
      <c r="C356" s="3">
        <v>82</v>
      </c>
      <c r="D356" s="3">
        <v>87</v>
      </c>
      <c r="E356" s="3">
        <v>87</v>
      </c>
      <c r="F356" s="3">
        <v>87</v>
      </c>
      <c r="G356" s="3">
        <v>87</v>
      </c>
      <c r="H356" s="3">
        <v>87</v>
      </c>
      <c r="I356" s="3">
        <v>87</v>
      </c>
      <c r="J356" s="3">
        <v>83</v>
      </c>
      <c r="K356" s="3">
        <v>82</v>
      </c>
      <c r="L356" s="3">
        <v>82</v>
      </c>
      <c r="M356" s="3">
        <v>83</v>
      </c>
      <c r="N356" s="3">
        <v>81</v>
      </c>
      <c r="O356" s="3">
        <v>81</v>
      </c>
      <c r="P356" s="3">
        <v>81</v>
      </c>
      <c r="Q356" s="3">
        <v>81</v>
      </c>
      <c r="R356" s="3">
        <v>81</v>
      </c>
      <c r="S356" s="3">
        <v>81</v>
      </c>
      <c r="T356" s="3">
        <v>80</v>
      </c>
      <c r="U356" s="3">
        <v>80</v>
      </c>
      <c r="V356" s="3">
        <v>80</v>
      </c>
      <c r="W356" s="3">
        <v>80</v>
      </c>
      <c r="X356" s="3">
        <v>80</v>
      </c>
      <c r="Y356" s="3">
        <v>80</v>
      </c>
      <c r="Z356" s="3">
        <v>78</v>
      </c>
    </row>
    <row r="357" spans="1:26">
      <c r="A357" s="13">
        <v>520</v>
      </c>
      <c r="B357" s="18" t="s">
        <v>108</v>
      </c>
      <c r="C357" s="3">
        <v>50</v>
      </c>
      <c r="D357" s="3">
        <v>50</v>
      </c>
      <c r="E357" s="3">
        <v>50</v>
      </c>
      <c r="F357" s="3">
        <v>50</v>
      </c>
      <c r="G357" s="3">
        <v>50</v>
      </c>
      <c r="H357" s="3">
        <v>50</v>
      </c>
      <c r="I357" s="3">
        <v>50</v>
      </c>
      <c r="J357" s="3">
        <v>50</v>
      </c>
      <c r="K357" s="3">
        <v>53</v>
      </c>
      <c r="L357" s="3">
        <v>53</v>
      </c>
      <c r="M357" s="3">
        <v>53</v>
      </c>
      <c r="N357" s="3">
        <v>53</v>
      </c>
      <c r="O357" s="3">
        <v>53</v>
      </c>
      <c r="P357" s="3">
        <v>51</v>
      </c>
      <c r="Q357" s="3">
        <v>52</v>
      </c>
      <c r="R357" s="3">
        <v>51</v>
      </c>
      <c r="S357" s="3">
        <v>49</v>
      </c>
      <c r="T357" s="3">
        <v>50</v>
      </c>
      <c r="U357" s="3">
        <v>50</v>
      </c>
      <c r="V357" s="3">
        <v>50</v>
      </c>
      <c r="W357" s="3">
        <v>49</v>
      </c>
      <c r="X357" s="3">
        <v>49</v>
      </c>
      <c r="Y357" s="3">
        <v>49</v>
      </c>
      <c r="Z357" s="3">
        <v>50</v>
      </c>
    </row>
    <row r="358" spans="1:26">
      <c r="A358" s="13">
        <v>522</v>
      </c>
      <c r="B358" s="18" t="s">
        <v>115</v>
      </c>
      <c r="C358" s="3">
        <v>5</v>
      </c>
      <c r="D358" s="3">
        <v>5</v>
      </c>
      <c r="E358" s="3">
        <v>5</v>
      </c>
      <c r="F358" s="3">
        <v>5</v>
      </c>
      <c r="G358" s="3">
        <v>5</v>
      </c>
      <c r="H358" s="3">
        <v>5</v>
      </c>
      <c r="I358" s="3">
        <v>5</v>
      </c>
      <c r="J358" s="3">
        <v>5</v>
      </c>
      <c r="K358" s="3">
        <v>5</v>
      </c>
      <c r="L358" s="3">
        <v>5</v>
      </c>
      <c r="M358" s="3">
        <v>5</v>
      </c>
      <c r="N358" s="3">
        <v>5</v>
      </c>
      <c r="O358" s="3">
        <v>5</v>
      </c>
      <c r="P358" s="3">
        <v>5</v>
      </c>
      <c r="Q358" s="3">
        <v>5</v>
      </c>
      <c r="R358" s="3">
        <v>5</v>
      </c>
      <c r="S358" s="3">
        <v>5</v>
      </c>
      <c r="T358" s="3">
        <v>5</v>
      </c>
      <c r="U358" s="3">
        <v>5</v>
      </c>
      <c r="V358" s="3">
        <v>5</v>
      </c>
      <c r="W358" s="3">
        <v>5</v>
      </c>
      <c r="X358" s="3">
        <v>5</v>
      </c>
      <c r="Y358" s="3">
        <v>5</v>
      </c>
      <c r="Z358" s="3">
        <v>5</v>
      </c>
    </row>
    <row r="359" spans="1:26">
      <c r="A359" s="13">
        <v>523</v>
      </c>
      <c r="B359" s="18" t="s">
        <v>111</v>
      </c>
      <c r="C359" s="3">
        <v>23</v>
      </c>
      <c r="D359" s="3">
        <v>24</v>
      </c>
      <c r="E359" s="3">
        <v>24</v>
      </c>
      <c r="F359" s="3">
        <v>25</v>
      </c>
      <c r="G359" s="3">
        <v>24</v>
      </c>
      <c r="H359" s="3">
        <v>26</v>
      </c>
      <c r="I359" s="3">
        <v>25</v>
      </c>
      <c r="J359" s="3">
        <v>25</v>
      </c>
      <c r="K359" s="3">
        <v>25</v>
      </c>
      <c r="L359" s="3">
        <v>25</v>
      </c>
      <c r="M359" s="3">
        <v>24</v>
      </c>
      <c r="N359" s="3">
        <v>24</v>
      </c>
      <c r="O359" s="3">
        <v>25</v>
      </c>
      <c r="P359" s="3">
        <v>23</v>
      </c>
      <c r="Q359" s="3">
        <v>22</v>
      </c>
      <c r="R359" s="3">
        <v>21</v>
      </c>
      <c r="S359" s="3">
        <v>21</v>
      </c>
      <c r="T359" s="3">
        <v>21</v>
      </c>
      <c r="U359" s="3">
        <v>21</v>
      </c>
      <c r="V359" s="3">
        <v>21</v>
      </c>
      <c r="W359" s="3">
        <v>21</v>
      </c>
      <c r="X359" s="3">
        <v>21</v>
      </c>
      <c r="Y359" s="3">
        <v>20</v>
      </c>
      <c r="Z359" s="3">
        <v>20</v>
      </c>
    </row>
    <row r="360" spans="1:26">
      <c r="A360" s="13">
        <v>524</v>
      </c>
      <c r="B360" s="18" t="s">
        <v>101</v>
      </c>
      <c r="C360" s="3">
        <v>55</v>
      </c>
      <c r="D360" s="3">
        <v>56</v>
      </c>
      <c r="E360" s="3">
        <v>56</v>
      </c>
      <c r="F360" s="3">
        <v>57</v>
      </c>
      <c r="G360" s="3">
        <v>59</v>
      </c>
      <c r="H360" s="3">
        <v>59</v>
      </c>
      <c r="I360" s="3">
        <v>61</v>
      </c>
      <c r="J360" s="3">
        <v>60</v>
      </c>
      <c r="K360" s="3">
        <v>60</v>
      </c>
      <c r="L360" s="3">
        <v>61</v>
      </c>
      <c r="M360" s="3">
        <v>58</v>
      </c>
      <c r="N360" s="3">
        <v>60</v>
      </c>
      <c r="O360" s="3">
        <v>60</v>
      </c>
      <c r="P360" s="3">
        <v>60</v>
      </c>
      <c r="Q360" s="3">
        <v>58</v>
      </c>
      <c r="R360" s="3">
        <v>58</v>
      </c>
      <c r="S360" s="3">
        <v>58</v>
      </c>
      <c r="T360" s="3">
        <v>59</v>
      </c>
      <c r="U360" s="3">
        <v>59</v>
      </c>
      <c r="V360" s="3">
        <v>60</v>
      </c>
      <c r="W360" s="3">
        <v>58</v>
      </c>
      <c r="X360" s="3">
        <v>58</v>
      </c>
      <c r="Y360" s="3">
        <v>58</v>
      </c>
      <c r="Z360" s="3">
        <v>57</v>
      </c>
    </row>
    <row r="361" spans="1:26">
      <c r="A361" s="13">
        <v>525</v>
      </c>
      <c r="B361" s="18" t="s">
        <v>97</v>
      </c>
      <c r="C361" s="3">
        <v>528</v>
      </c>
      <c r="D361" s="3">
        <v>531</v>
      </c>
      <c r="E361" s="3">
        <v>531</v>
      </c>
      <c r="F361" s="3">
        <v>529</v>
      </c>
      <c r="G361" s="3">
        <v>521</v>
      </c>
      <c r="H361" s="3">
        <v>528</v>
      </c>
      <c r="I361" s="3">
        <v>531</v>
      </c>
      <c r="J361" s="3">
        <v>523</v>
      </c>
      <c r="K361" s="3">
        <v>528</v>
      </c>
      <c r="L361" s="3">
        <v>529</v>
      </c>
      <c r="M361" s="3">
        <v>536</v>
      </c>
      <c r="N361" s="3">
        <v>537</v>
      </c>
      <c r="O361" s="3">
        <v>537</v>
      </c>
      <c r="P361" s="3">
        <v>514</v>
      </c>
      <c r="Q361" s="3">
        <v>506</v>
      </c>
      <c r="R361" s="3">
        <v>505</v>
      </c>
      <c r="S361" s="3">
        <v>505</v>
      </c>
      <c r="T361" s="3">
        <v>506</v>
      </c>
      <c r="U361" s="3">
        <v>504</v>
      </c>
      <c r="V361" s="3">
        <v>504</v>
      </c>
      <c r="W361" s="3">
        <v>511</v>
      </c>
      <c r="X361" s="3">
        <v>506</v>
      </c>
      <c r="Y361" s="3">
        <v>505</v>
      </c>
      <c r="Z361" s="3">
        <v>503</v>
      </c>
    </row>
    <row r="362" spans="1:26">
      <c r="A362" s="13">
        <v>526</v>
      </c>
      <c r="B362" s="18" t="s">
        <v>87</v>
      </c>
      <c r="C362" s="3">
        <v>241</v>
      </c>
      <c r="D362" s="3">
        <v>238</v>
      </c>
      <c r="E362" s="3">
        <v>237</v>
      </c>
      <c r="F362" s="3">
        <v>235</v>
      </c>
      <c r="G362" s="3">
        <v>236</v>
      </c>
      <c r="H362" s="3">
        <v>237</v>
      </c>
      <c r="I362" s="3">
        <v>232</v>
      </c>
      <c r="J362" s="3">
        <v>230</v>
      </c>
      <c r="K362" s="3">
        <v>230</v>
      </c>
      <c r="L362" s="3">
        <v>226</v>
      </c>
      <c r="M362" s="3">
        <v>225</v>
      </c>
      <c r="N362" s="3">
        <v>220</v>
      </c>
      <c r="O362" s="3">
        <v>227</v>
      </c>
      <c r="P362" s="3">
        <v>235</v>
      </c>
      <c r="Q362" s="3">
        <v>235</v>
      </c>
      <c r="R362" s="3">
        <v>236</v>
      </c>
      <c r="S362" s="3">
        <v>234</v>
      </c>
      <c r="T362" s="3">
        <v>233</v>
      </c>
      <c r="U362" s="3">
        <v>235</v>
      </c>
      <c r="V362" s="3">
        <v>233</v>
      </c>
      <c r="W362" s="3">
        <v>233</v>
      </c>
      <c r="X362" s="3">
        <v>232</v>
      </c>
      <c r="Y362" s="3">
        <v>229</v>
      </c>
      <c r="Z362" s="3">
        <v>224</v>
      </c>
    </row>
    <row r="363" spans="1:26">
      <c r="A363" s="13">
        <v>527</v>
      </c>
      <c r="B363" s="18" t="s">
        <v>95</v>
      </c>
      <c r="C363" s="3">
        <v>11</v>
      </c>
      <c r="D363" s="3">
        <v>11</v>
      </c>
      <c r="E363" s="3">
        <v>11</v>
      </c>
      <c r="F363" s="3">
        <v>11</v>
      </c>
      <c r="G363" s="3">
        <v>11</v>
      </c>
      <c r="H363" s="3">
        <v>11</v>
      </c>
      <c r="I363" s="3">
        <v>11</v>
      </c>
      <c r="J363" s="3">
        <v>11</v>
      </c>
      <c r="K363" s="3">
        <v>11</v>
      </c>
      <c r="L363" s="3">
        <v>11</v>
      </c>
      <c r="M363" s="3">
        <v>12</v>
      </c>
      <c r="N363" s="3">
        <v>12</v>
      </c>
      <c r="O363" s="3">
        <v>12</v>
      </c>
      <c r="P363" s="3">
        <v>12</v>
      </c>
      <c r="Q363" s="3">
        <v>12</v>
      </c>
      <c r="R363" s="3">
        <v>12</v>
      </c>
      <c r="S363" s="3">
        <v>12</v>
      </c>
      <c r="T363" s="3">
        <v>12</v>
      </c>
      <c r="U363" s="3">
        <v>12</v>
      </c>
      <c r="V363" s="3">
        <v>12</v>
      </c>
      <c r="W363" s="3">
        <v>12</v>
      </c>
      <c r="X363" s="3">
        <v>12</v>
      </c>
      <c r="Y363" s="3">
        <v>12</v>
      </c>
      <c r="Z363" s="3">
        <v>12</v>
      </c>
    </row>
    <row r="364" spans="1:26">
      <c r="A364" s="13">
        <v>528</v>
      </c>
      <c r="B364" s="18" t="s">
        <v>105</v>
      </c>
      <c r="C364" s="3">
        <v>198</v>
      </c>
      <c r="D364" s="3">
        <v>198</v>
      </c>
      <c r="E364" s="3">
        <v>198</v>
      </c>
      <c r="F364" s="3">
        <v>200</v>
      </c>
      <c r="G364" s="3">
        <v>199</v>
      </c>
      <c r="H364" s="3">
        <v>198</v>
      </c>
      <c r="I364" s="3">
        <v>195</v>
      </c>
      <c r="J364" s="3">
        <v>194</v>
      </c>
      <c r="K364" s="3">
        <v>194</v>
      </c>
      <c r="L364" s="3">
        <v>189</v>
      </c>
      <c r="M364" s="3">
        <v>189</v>
      </c>
      <c r="N364" s="3">
        <v>191</v>
      </c>
      <c r="O364" s="3">
        <v>191</v>
      </c>
      <c r="P364" s="3">
        <v>186</v>
      </c>
      <c r="Q364" s="3">
        <v>185</v>
      </c>
      <c r="R364" s="3">
        <v>185</v>
      </c>
      <c r="S364" s="3">
        <v>187</v>
      </c>
      <c r="T364" s="3">
        <v>186</v>
      </c>
      <c r="U364" s="3">
        <v>178</v>
      </c>
      <c r="V364" s="3">
        <v>179</v>
      </c>
      <c r="W364" s="3">
        <v>181</v>
      </c>
      <c r="X364" s="3">
        <v>184</v>
      </c>
      <c r="Y364" s="3">
        <v>186</v>
      </c>
      <c r="Z364" s="3">
        <v>185</v>
      </c>
    </row>
    <row r="365" spans="1:26">
      <c r="A365" s="13">
        <v>529</v>
      </c>
      <c r="B365" s="18" t="s">
        <v>98</v>
      </c>
      <c r="C365" s="3">
        <v>157</v>
      </c>
      <c r="D365" s="3">
        <v>158</v>
      </c>
      <c r="E365" s="3">
        <v>158</v>
      </c>
      <c r="F365" s="3">
        <v>155</v>
      </c>
      <c r="G365" s="3">
        <v>155</v>
      </c>
      <c r="H365" s="3">
        <v>155</v>
      </c>
      <c r="I365" s="3">
        <v>157</v>
      </c>
      <c r="J365" s="3">
        <v>157</v>
      </c>
      <c r="K365" s="3">
        <v>154</v>
      </c>
      <c r="L365" s="3">
        <v>153</v>
      </c>
      <c r="M365" s="3">
        <v>148</v>
      </c>
      <c r="N365" s="3">
        <v>150</v>
      </c>
      <c r="O365" s="3">
        <v>149</v>
      </c>
      <c r="P365" s="3">
        <v>152</v>
      </c>
      <c r="Q365" s="3">
        <v>150</v>
      </c>
      <c r="R365" s="3">
        <v>151</v>
      </c>
      <c r="S365" s="3">
        <v>153</v>
      </c>
      <c r="T365" s="3">
        <v>152</v>
      </c>
      <c r="U365" s="3">
        <v>151</v>
      </c>
      <c r="V365" s="3">
        <v>151</v>
      </c>
      <c r="W365" s="3">
        <v>151</v>
      </c>
      <c r="X365" s="3">
        <v>147</v>
      </c>
      <c r="Y365" s="3">
        <v>147</v>
      </c>
      <c r="Z365" s="3">
        <v>147</v>
      </c>
    </row>
    <row r="366" spans="1:26">
      <c r="A366" s="13">
        <v>530</v>
      </c>
      <c r="B366" s="18" t="s">
        <v>107</v>
      </c>
      <c r="C366" s="3">
        <v>346</v>
      </c>
      <c r="D366" s="3">
        <v>345</v>
      </c>
      <c r="E366" s="3">
        <v>342</v>
      </c>
      <c r="F366" s="3">
        <v>341</v>
      </c>
      <c r="G366" s="3">
        <v>342</v>
      </c>
      <c r="H366" s="3">
        <v>341</v>
      </c>
      <c r="I366" s="3">
        <v>336</v>
      </c>
      <c r="J366" s="3">
        <v>334</v>
      </c>
      <c r="K366" s="3">
        <v>335</v>
      </c>
      <c r="L366" s="3">
        <v>330</v>
      </c>
      <c r="M366" s="3">
        <v>335</v>
      </c>
      <c r="N366" s="3">
        <v>333</v>
      </c>
      <c r="O366" s="3">
        <v>333</v>
      </c>
      <c r="P366" s="3">
        <v>340</v>
      </c>
      <c r="Q366" s="3">
        <v>339</v>
      </c>
      <c r="R366" s="3">
        <v>339</v>
      </c>
      <c r="S366" s="3">
        <v>338</v>
      </c>
      <c r="T366" s="3">
        <v>338</v>
      </c>
      <c r="U366" s="3">
        <v>332</v>
      </c>
      <c r="V366" s="3">
        <v>332</v>
      </c>
      <c r="W366" s="3">
        <v>326</v>
      </c>
      <c r="X366" s="3">
        <v>324</v>
      </c>
      <c r="Y366" s="3">
        <v>324</v>
      </c>
      <c r="Z366" s="3">
        <v>321</v>
      </c>
    </row>
    <row r="367" spans="1:26">
      <c r="A367" s="13">
        <v>531</v>
      </c>
      <c r="B367" s="18" t="s">
        <v>112</v>
      </c>
      <c r="C367" s="3">
        <v>84</v>
      </c>
      <c r="D367" s="3">
        <v>85</v>
      </c>
      <c r="E367" s="3">
        <v>85</v>
      </c>
      <c r="F367" s="3">
        <v>85</v>
      </c>
      <c r="G367" s="3">
        <v>83</v>
      </c>
      <c r="H367" s="3">
        <v>83</v>
      </c>
      <c r="I367" s="3">
        <v>87</v>
      </c>
      <c r="J367" s="3">
        <v>87</v>
      </c>
      <c r="K367" s="3">
        <v>87</v>
      </c>
      <c r="L367" s="3">
        <v>87</v>
      </c>
      <c r="M367" s="3">
        <v>88</v>
      </c>
      <c r="N367" s="3">
        <v>88</v>
      </c>
      <c r="O367" s="3">
        <v>88</v>
      </c>
      <c r="P367" s="3">
        <v>88</v>
      </c>
      <c r="Q367" s="3">
        <v>88</v>
      </c>
      <c r="R367" s="3">
        <v>88</v>
      </c>
      <c r="S367" s="3">
        <v>88</v>
      </c>
      <c r="T367" s="3">
        <v>88</v>
      </c>
      <c r="U367" s="3">
        <v>88</v>
      </c>
      <c r="V367" s="3">
        <v>88</v>
      </c>
      <c r="W367" s="3">
        <v>89</v>
      </c>
      <c r="X367" s="3">
        <v>91</v>
      </c>
      <c r="Y367" s="3">
        <v>91</v>
      </c>
      <c r="Z367" s="3">
        <v>90</v>
      </c>
    </row>
    <row r="368" spans="1:26">
      <c r="A368" s="13">
        <v>533</v>
      </c>
      <c r="B368" s="18" t="s">
        <v>96</v>
      </c>
      <c r="C368" s="3">
        <v>291</v>
      </c>
      <c r="D368" s="3">
        <v>288</v>
      </c>
      <c r="E368" s="3">
        <v>291</v>
      </c>
      <c r="F368" s="3">
        <v>294</v>
      </c>
      <c r="G368" s="3">
        <v>291</v>
      </c>
      <c r="H368" s="3">
        <v>290</v>
      </c>
      <c r="I368" s="3">
        <v>289</v>
      </c>
      <c r="J368" s="3">
        <v>290</v>
      </c>
      <c r="K368" s="3">
        <v>288</v>
      </c>
      <c r="L368" s="3">
        <v>288</v>
      </c>
      <c r="M368" s="3">
        <v>283</v>
      </c>
      <c r="N368" s="3">
        <v>282</v>
      </c>
      <c r="O368" s="3">
        <v>284</v>
      </c>
      <c r="P368" s="3">
        <v>287</v>
      </c>
      <c r="Q368" s="3">
        <v>286</v>
      </c>
      <c r="R368" s="3">
        <v>285</v>
      </c>
      <c r="S368" s="3">
        <v>286</v>
      </c>
      <c r="T368" s="3">
        <v>287</v>
      </c>
      <c r="U368" s="3">
        <v>292</v>
      </c>
      <c r="V368" s="3">
        <v>292</v>
      </c>
      <c r="W368" s="3">
        <v>294</v>
      </c>
      <c r="X368" s="3">
        <v>294</v>
      </c>
      <c r="Y368" s="3">
        <v>293</v>
      </c>
      <c r="Z368" s="3">
        <v>293</v>
      </c>
    </row>
    <row r="369" spans="1:26">
      <c r="A369" s="13">
        <v>601</v>
      </c>
      <c r="B369" s="18" t="s">
        <v>85</v>
      </c>
      <c r="C369" s="3">
        <v>15</v>
      </c>
      <c r="D369" s="3">
        <v>15</v>
      </c>
      <c r="E369" s="3">
        <v>15</v>
      </c>
      <c r="F369" s="3">
        <v>15</v>
      </c>
      <c r="G369" s="3">
        <v>15</v>
      </c>
      <c r="H369" s="3">
        <v>15</v>
      </c>
      <c r="I369" s="3">
        <v>15</v>
      </c>
      <c r="J369" s="3">
        <v>15</v>
      </c>
      <c r="K369" s="3">
        <v>15</v>
      </c>
      <c r="L369" s="3">
        <v>15</v>
      </c>
      <c r="M369" s="3">
        <v>15</v>
      </c>
      <c r="N369" s="3">
        <v>15</v>
      </c>
      <c r="O369" s="3">
        <v>15</v>
      </c>
      <c r="P369" s="3">
        <v>14</v>
      </c>
      <c r="Q369" s="3">
        <v>14</v>
      </c>
      <c r="R369" s="3">
        <v>14</v>
      </c>
      <c r="S369" s="3">
        <v>14</v>
      </c>
      <c r="T369" s="3">
        <v>14</v>
      </c>
      <c r="U369" s="3">
        <v>14</v>
      </c>
      <c r="V369" s="3">
        <v>14</v>
      </c>
      <c r="W369" s="3">
        <v>14</v>
      </c>
      <c r="X369" s="3">
        <v>14</v>
      </c>
      <c r="Y369" s="3">
        <v>14</v>
      </c>
      <c r="Z369" s="3">
        <v>14</v>
      </c>
    </row>
    <row r="370" spans="1:26">
      <c r="A370" s="13">
        <v>602</v>
      </c>
      <c r="B370" s="18" t="s">
        <v>84</v>
      </c>
      <c r="C370" s="3">
        <v>55</v>
      </c>
      <c r="D370" s="3">
        <v>55</v>
      </c>
      <c r="E370" s="3">
        <v>53</v>
      </c>
      <c r="F370" s="3">
        <v>53</v>
      </c>
      <c r="G370" s="3">
        <v>53</v>
      </c>
      <c r="H370" s="3">
        <v>53</v>
      </c>
      <c r="I370" s="3">
        <v>53</v>
      </c>
      <c r="J370" s="3">
        <v>53</v>
      </c>
      <c r="K370" s="3">
        <v>52</v>
      </c>
      <c r="L370" s="3">
        <v>52</v>
      </c>
      <c r="M370" s="3">
        <v>52</v>
      </c>
      <c r="N370" s="3">
        <v>52</v>
      </c>
      <c r="O370" s="3">
        <v>52</v>
      </c>
      <c r="P370" s="3">
        <v>51</v>
      </c>
      <c r="Q370" s="3">
        <v>52</v>
      </c>
      <c r="R370" s="3">
        <v>52</v>
      </c>
      <c r="S370" s="3">
        <v>51</v>
      </c>
      <c r="T370" s="3">
        <v>51</v>
      </c>
      <c r="U370" s="3">
        <v>52</v>
      </c>
      <c r="V370" s="3">
        <v>52</v>
      </c>
      <c r="W370" s="3">
        <v>52</v>
      </c>
      <c r="X370" s="3">
        <v>52</v>
      </c>
      <c r="Y370" s="3">
        <v>51</v>
      </c>
      <c r="Z370" s="3">
        <v>51</v>
      </c>
    </row>
    <row r="371" spans="1:26">
      <c r="A371" s="13">
        <v>603</v>
      </c>
      <c r="B371" s="18" t="s">
        <v>91</v>
      </c>
      <c r="C371" s="3">
        <v>385</v>
      </c>
      <c r="D371" s="3">
        <v>382</v>
      </c>
      <c r="E371" s="3">
        <v>387</v>
      </c>
      <c r="F371" s="3">
        <v>386</v>
      </c>
      <c r="G371" s="3">
        <v>387</v>
      </c>
      <c r="H371" s="3">
        <v>387</v>
      </c>
      <c r="I371" s="3">
        <v>384</v>
      </c>
      <c r="J371" s="3">
        <v>390</v>
      </c>
      <c r="K371" s="3">
        <v>391</v>
      </c>
      <c r="L371" s="3">
        <v>391</v>
      </c>
      <c r="M371" s="3">
        <v>389</v>
      </c>
      <c r="N371" s="3">
        <v>387</v>
      </c>
      <c r="O371" s="3">
        <v>385</v>
      </c>
      <c r="P371" s="3">
        <v>386</v>
      </c>
      <c r="Q371" s="3">
        <v>387</v>
      </c>
      <c r="R371" s="3">
        <v>389</v>
      </c>
      <c r="S371" s="3">
        <v>389</v>
      </c>
      <c r="T371" s="3">
        <v>386</v>
      </c>
      <c r="U371" s="3">
        <v>388</v>
      </c>
      <c r="V371" s="3">
        <v>386</v>
      </c>
      <c r="W371" s="3">
        <v>389</v>
      </c>
      <c r="X371" s="3">
        <v>391</v>
      </c>
      <c r="Y371" s="3">
        <v>389</v>
      </c>
      <c r="Z371" s="3">
        <v>390</v>
      </c>
    </row>
    <row r="372" spans="1:26">
      <c r="A372" s="13">
        <v>604</v>
      </c>
      <c r="B372" s="18" t="s">
        <v>88</v>
      </c>
      <c r="C372" s="3">
        <v>51</v>
      </c>
      <c r="D372" s="3">
        <v>51</v>
      </c>
      <c r="E372" s="3">
        <v>51</v>
      </c>
      <c r="F372" s="3">
        <v>51</v>
      </c>
      <c r="G372" s="3">
        <v>51</v>
      </c>
      <c r="H372" s="3">
        <v>51</v>
      </c>
      <c r="I372" s="3">
        <v>51</v>
      </c>
      <c r="J372" s="3">
        <v>51</v>
      </c>
      <c r="K372" s="3">
        <v>51</v>
      </c>
      <c r="L372" s="3">
        <v>52</v>
      </c>
      <c r="M372" s="3">
        <v>52</v>
      </c>
      <c r="N372" s="3">
        <v>52</v>
      </c>
      <c r="O372" s="3">
        <v>52</v>
      </c>
      <c r="P372" s="3">
        <v>52</v>
      </c>
      <c r="Q372" s="3">
        <v>52</v>
      </c>
      <c r="R372" s="3">
        <v>52</v>
      </c>
      <c r="S372" s="3">
        <v>52</v>
      </c>
      <c r="T372" s="3">
        <v>52</v>
      </c>
      <c r="U372" s="3">
        <v>52</v>
      </c>
      <c r="V372" s="3">
        <v>52</v>
      </c>
      <c r="W372" s="3">
        <v>52</v>
      </c>
      <c r="X372" s="3">
        <v>52</v>
      </c>
      <c r="Y372" s="3">
        <v>52</v>
      </c>
      <c r="Z372" s="3">
        <v>52</v>
      </c>
    </row>
    <row r="373" spans="1:26">
      <c r="A373" s="13">
        <v>605</v>
      </c>
      <c r="B373" s="18" t="s">
        <v>99</v>
      </c>
      <c r="C373" s="3">
        <v>11</v>
      </c>
      <c r="D373" s="3">
        <v>11</v>
      </c>
      <c r="E373" s="3">
        <v>11</v>
      </c>
      <c r="F373" s="3">
        <v>11</v>
      </c>
      <c r="G373" s="3">
        <v>11</v>
      </c>
      <c r="H373" s="3">
        <v>11</v>
      </c>
      <c r="I373" s="3">
        <v>12</v>
      </c>
      <c r="J373" s="3">
        <v>12</v>
      </c>
      <c r="K373" s="3">
        <v>12</v>
      </c>
      <c r="L373" s="3">
        <v>12</v>
      </c>
      <c r="M373" s="3">
        <v>12</v>
      </c>
      <c r="N373" s="3">
        <v>12</v>
      </c>
      <c r="O373" s="3">
        <v>12</v>
      </c>
      <c r="P373" s="3">
        <v>12</v>
      </c>
      <c r="Q373" s="3">
        <v>12</v>
      </c>
      <c r="R373" s="3">
        <v>12</v>
      </c>
      <c r="S373" s="3">
        <v>12</v>
      </c>
      <c r="T373" s="3">
        <v>12</v>
      </c>
      <c r="U373" s="3">
        <v>12</v>
      </c>
      <c r="V373" s="3">
        <v>12</v>
      </c>
      <c r="W373" s="3">
        <v>12</v>
      </c>
      <c r="X373" s="3">
        <v>12</v>
      </c>
      <c r="Y373" s="3">
        <v>12</v>
      </c>
      <c r="Z373" s="3">
        <v>12</v>
      </c>
    </row>
    <row r="374" spans="1:26">
      <c r="A374" s="13">
        <v>606</v>
      </c>
      <c r="B374" s="18" t="s">
        <v>116</v>
      </c>
      <c r="C374" s="3">
        <v>31</v>
      </c>
      <c r="D374" s="3">
        <v>31</v>
      </c>
      <c r="E374" s="3">
        <v>31</v>
      </c>
      <c r="F374" s="3">
        <v>31</v>
      </c>
      <c r="G374" s="3">
        <v>31</v>
      </c>
      <c r="H374" s="3">
        <v>31</v>
      </c>
      <c r="I374" s="3">
        <v>31</v>
      </c>
      <c r="J374" s="3">
        <v>31</v>
      </c>
      <c r="K374" s="3">
        <v>31</v>
      </c>
      <c r="L374" s="3">
        <v>30</v>
      </c>
      <c r="M374" s="3">
        <v>30</v>
      </c>
      <c r="N374" s="3">
        <v>30</v>
      </c>
      <c r="O374" s="3">
        <v>29</v>
      </c>
      <c r="P374" s="3">
        <v>29</v>
      </c>
      <c r="Q374" s="3">
        <v>31</v>
      </c>
      <c r="R374" s="3">
        <v>30</v>
      </c>
      <c r="S374" s="3">
        <v>30</v>
      </c>
      <c r="T374" s="3">
        <v>31</v>
      </c>
      <c r="U374" s="3">
        <v>31</v>
      </c>
      <c r="V374" s="3">
        <v>31</v>
      </c>
      <c r="W374" s="3">
        <v>30</v>
      </c>
      <c r="X374" s="3">
        <v>30</v>
      </c>
      <c r="Y374" s="3">
        <v>30</v>
      </c>
      <c r="Z374" s="3">
        <v>30</v>
      </c>
    </row>
    <row r="375" spans="1:26">
      <c r="A375" s="13">
        <v>701</v>
      </c>
      <c r="B375" s="18" t="s">
        <v>126</v>
      </c>
      <c r="C375" s="3">
        <v>275</v>
      </c>
      <c r="D375" s="3">
        <v>276</v>
      </c>
      <c r="E375" s="3">
        <v>273</v>
      </c>
      <c r="F375" s="3">
        <v>270</v>
      </c>
      <c r="G375" s="3">
        <v>273</v>
      </c>
      <c r="H375" s="3">
        <v>272</v>
      </c>
      <c r="I375" s="3">
        <v>272</v>
      </c>
      <c r="J375" s="3">
        <v>273</v>
      </c>
      <c r="K375" s="3">
        <v>268</v>
      </c>
      <c r="L375" s="3">
        <v>267</v>
      </c>
      <c r="M375" s="3">
        <v>270</v>
      </c>
      <c r="N375" s="3">
        <v>268</v>
      </c>
      <c r="O375" s="3">
        <v>268</v>
      </c>
      <c r="P375" s="3">
        <v>269</v>
      </c>
      <c r="Q375" s="3">
        <v>272</v>
      </c>
      <c r="R375" s="3">
        <v>273</v>
      </c>
      <c r="S375" s="3">
        <v>272</v>
      </c>
      <c r="T375" s="3">
        <v>271</v>
      </c>
      <c r="U375" s="3">
        <v>270</v>
      </c>
      <c r="V375" s="3">
        <v>269</v>
      </c>
      <c r="W375" s="3">
        <v>269</v>
      </c>
      <c r="X375" s="3">
        <v>269</v>
      </c>
      <c r="Y375" s="3">
        <v>270</v>
      </c>
      <c r="Z375" s="3">
        <v>269</v>
      </c>
    </row>
    <row r="376" spans="1:26">
      <c r="A376" s="13">
        <v>702</v>
      </c>
      <c r="B376" s="18" t="s">
        <v>143</v>
      </c>
      <c r="C376" s="3">
        <v>352</v>
      </c>
      <c r="D376" s="3">
        <v>348</v>
      </c>
      <c r="E376" s="3">
        <v>348</v>
      </c>
      <c r="F376" s="3">
        <v>348</v>
      </c>
      <c r="G376" s="3">
        <v>346</v>
      </c>
      <c r="H376" s="3">
        <v>343</v>
      </c>
      <c r="I376" s="3">
        <v>341</v>
      </c>
      <c r="J376" s="3">
        <v>339</v>
      </c>
      <c r="K376" s="3">
        <v>340</v>
      </c>
      <c r="L376" s="3">
        <v>343</v>
      </c>
      <c r="M376" s="3">
        <v>342</v>
      </c>
      <c r="N376" s="3">
        <v>339</v>
      </c>
      <c r="O376" s="3">
        <v>342</v>
      </c>
      <c r="P376" s="3">
        <v>346</v>
      </c>
      <c r="Q376" s="3">
        <v>354</v>
      </c>
      <c r="R376" s="3">
        <v>354</v>
      </c>
      <c r="S376" s="3">
        <v>354</v>
      </c>
      <c r="T376" s="3">
        <v>356</v>
      </c>
      <c r="U376" s="3">
        <v>356</v>
      </c>
      <c r="V376" s="3">
        <v>354</v>
      </c>
      <c r="W376" s="3">
        <v>354</v>
      </c>
      <c r="X376" s="3">
        <v>355</v>
      </c>
      <c r="Y376" s="3">
        <v>354</v>
      </c>
      <c r="Z376" s="3">
        <v>354</v>
      </c>
    </row>
    <row r="377" spans="1:26">
      <c r="A377" s="13">
        <v>703</v>
      </c>
      <c r="B377" s="18" t="s">
        <v>124</v>
      </c>
      <c r="C377" s="3">
        <v>59</v>
      </c>
      <c r="D377" s="3">
        <v>58</v>
      </c>
      <c r="E377" s="3">
        <v>59</v>
      </c>
      <c r="F377" s="3">
        <v>58</v>
      </c>
      <c r="G377" s="3">
        <v>58</v>
      </c>
      <c r="H377" s="3">
        <v>58</v>
      </c>
      <c r="I377" s="3">
        <v>58</v>
      </c>
      <c r="J377" s="3">
        <v>58</v>
      </c>
      <c r="K377" s="3">
        <v>58</v>
      </c>
      <c r="L377" s="3">
        <v>58</v>
      </c>
      <c r="M377" s="3">
        <v>59</v>
      </c>
      <c r="N377" s="3">
        <v>58</v>
      </c>
      <c r="O377" s="3">
        <v>57</v>
      </c>
      <c r="P377" s="3">
        <v>57</v>
      </c>
      <c r="Q377" s="3">
        <v>57</v>
      </c>
      <c r="R377" s="3">
        <v>57</v>
      </c>
      <c r="S377" s="3">
        <v>58</v>
      </c>
      <c r="T377" s="3">
        <v>57</v>
      </c>
      <c r="U377" s="3">
        <v>57</v>
      </c>
      <c r="V377" s="3">
        <v>57</v>
      </c>
      <c r="W377" s="3">
        <v>57</v>
      </c>
      <c r="X377" s="3">
        <v>57</v>
      </c>
      <c r="Y377" s="3">
        <v>57</v>
      </c>
      <c r="Z377" s="3">
        <v>58</v>
      </c>
    </row>
    <row r="378" spans="1:26">
      <c r="A378" s="13">
        <v>704</v>
      </c>
      <c r="B378" s="18" t="s">
        <v>125</v>
      </c>
      <c r="C378" s="3">
        <v>11</v>
      </c>
      <c r="D378" s="3">
        <v>12</v>
      </c>
      <c r="E378" s="3">
        <v>12</v>
      </c>
      <c r="F378" s="3">
        <v>12</v>
      </c>
      <c r="G378" s="3">
        <v>12</v>
      </c>
      <c r="H378" s="3">
        <v>12</v>
      </c>
      <c r="I378" s="3">
        <v>12</v>
      </c>
      <c r="J378" s="3">
        <v>12</v>
      </c>
      <c r="K378" s="3">
        <v>12</v>
      </c>
      <c r="L378" s="3">
        <v>12</v>
      </c>
      <c r="M378" s="3">
        <v>12</v>
      </c>
      <c r="N378" s="3">
        <v>12</v>
      </c>
      <c r="O378" s="3">
        <v>11</v>
      </c>
      <c r="P378" s="3">
        <v>11</v>
      </c>
      <c r="Q378" s="3">
        <v>11</v>
      </c>
      <c r="R378" s="3">
        <v>11</v>
      </c>
      <c r="S378" s="3">
        <v>11</v>
      </c>
      <c r="T378" s="3">
        <v>11</v>
      </c>
      <c r="U378" s="3">
        <v>11</v>
      </c>
      <c r="V378" s="3">
        <v>11</v>
      </c>
      <c r="W378" s="3">
        <v>11</v>
      </c>
      <c r="X378" s="3">
        <v>11</v>
      </c>
      <c r="Y378" s="3">
        <v>11</v>
      </c>
      <c r="Z378" s="3">
        <v>11</v>
      </c>
    </row>
    <row r="379" spans="1:26">
      <c r="A379" s="13">
        <v>705</v>
      </c>
      <c r="B379" s="18" t="s">
        <v>134</v>
      </c>
      <c r="C379" s="3">
        <v>7</v>
      </c>
      <c r="D379" s="3">
        <v>7</v>
      </c>
      <c r="E379" s="3">
        <v>7</v>
      </c>
      <c r="F379" s="3">
        <v>7</v>
      </c>
      <c r="G379" s="3">
        <v>7</v>
      </c>
      <c r="H379" s="3">
        <v>7</v>
      </c>
      <c r="I379" s="3">
        <v>7</v>
      </c>
      <c r="J379" s="3">
        <v>7</v>
      </c>
      <c r="K379" s="3">
        <v>7</v>
      </c>
      <c r="L379" s="3">
        <v>7</v>
      </c>
      <c r="M379" s="3">
        <v>7</v>
      </c>
      <c r="N379" s="3">
        <v>7</v>
      </c>
      <c r="O379" s="3">
        <v>7</v>
      </c>
      <c r="P379" s="3">
        <v>7</v>
      </c>
      <c r="Q379" s="3">
        <v>7</v>
      </c>
      <c r="R379" s="3">
        <v>7</v>
      </c>
      <c r="S379" s="3">
        <v>7</v>
      </c>
      <c r="T379" s="3">
        <v>7</v>
      </c>
      <c r="U379" s="3">
        <v>7</v>
      </c>
      <c r="V379" s="3">
        <v>7</v>
      </c>
      <c r="W379" s="3">
        <v>7</v>
      </c>
      <c r="X379" s="3">
        <v>7</v>
      </c>
      <c r="Y379" s="3">
        <v>7</v>
      </c>
      <c r="Z379" s="3">
        <v>7</v>
      </c>
    </row>
    <row r="380" spans="1:26">
      <c r="A380" s="13">
        <v>706</v>
      </c>
      <c r="B380" s="18" t="s">
        <v>130</v>
      </c>
      <c r="C380" s="3">
        <v>9</v>
      </c>
      <c r="D380" s="3">
        <v>9</v>
      </c>
      <c r="E380" s="3">
        <v>9</v>
      </c>
      <c r="F380" s="3">
        <v>9</v>
      </c>
      <c r="G380" s="3">
        <v>8</v>
      </c>
      <c r="H380" s="3">
        <v>8</v>
      </c>
      <c r="I380" s="3">
        <v>8</v>
      </c>
      <c r="J380" s="3">
        <v>8</v>
      </c>
      <c r="K380" s="3">
        <v>8</v>
      </c>
      <c r="L380" s="3">
        <v>8</v>
      </c>
      <c r="M380" s="3">
        <v>6</v>
      </c>
      <c r="N380" s="3">
        <v>6</v>
      </c>
      <c r="O380" s="3">
        <v>6</v>
      </c>
      <c r="P380" s="3">
        <v>6</v>
      </c>
      <c r="Q380" s="3">
        <v>6</v>
      </c>
      <c r="R380" s="3">
        <v>6</v>
      </c>
      <c r="S380" s="3">
        <v>6</v>
      </c>
      <c r="T380" s="3">
        <v>6</v>
      </c>
      <c r="U380" s="3">
        <v>5</v>
      </c>
      <c r="V380" s="3">
        <v>5</v>
      </c>
      <c r="W380" s="3">
        <v>5</v>
      </c>
      <c r="X380" s="3">
        <v>5</v>
      </c>
      <c r="Y380" s="3">
        <v>6</v>
      </c>
      <c r="Z380" s="3">
        <v>6</v>
      </c>
    </row>
    <row r="381" spans="1:26">
      <c r="A381" s="13">
        <v>707</v>
      </c>
      <c r="B381" s="18" t="s">
        <v>131</v>
      </c>
      <c r="C381" s="3">
        <v>1470</v>
      </c>
      <c r="D381" s="3">
        <v>1472</v>
      </c>
      <c r="E381" s="3">
        <v>1466</v>
      </c>
      <c r="F381" s="3">
        <v>1465</v>
      </c>
      <c r="G381" s="3">
        <v>1463</v>
      </c>
      <c r="H381" s="3">
        <v>1446</v>
      </c>
      <c r="I381" s="3">
        <v>1435</v>
      </c>
      <c r="J381" s="3">
        <v>1431</v>
      </c>
      <c r="K381" s="3">
        <v>1425</v>
      </c>
      <c r="L381" s="3">
        <v>1423</v>
      </c>
      <c r="M381" s="3">
        <v>1416</v>
      </c>
      <c r="N381" s="3">
        <v>1414</v>
      </c>
      <c r="O381" s="3">
        <v>1414</v>
      </c>
      <c r="P381" s="3">
        <v>1405</v>
      </c>
      <c r="Q381" s="3">
        <v>1403</v>
      </c>
      <c r="R381" s="3">
        <v>1403</v>
      </c>
      <c r="S381" s="3">
        <v>1399</v>
      </c>
      <c r="T381" s="3">
        <v>1402</v>
      </c>
      <c r="U381" s="3">
        <v>1402</v>
      </c>
      <c r="V381" s="3">
        <v>1406</v>
      </c>
      <c r="W381" s="3">
        <v>1400</v>
      </c>
      <c r="X381" s="3">
        <v>1392</v>
      </c>
      <c r="Y381" s="3">
        <v>1384</v>
      </c>
      <c r="Z381" s="3">
        <v>1368</v>
      </c>
    </row>
    <row r="382" spans="1:26">
      <c r="A382" s="13">
        <v>708</v>
      </c>
      <c r="B382" s="18" t="s">
        <v>140</v>
      </c>
      <c r="C382" s="3">
        <v>697</v>
      </c>
      <c r="D382" s="3">
        <v>699</v>
      </c>
      <c r="E382" s="3">
        <v>699</v>
      </c>
      <c r="F382" s="3">
        <v>697</v>
      </c>
      <c r="G382" s="3">
        <v>696</v>
      </c>
      <c r="H382" s="3">
        <v>697</v>
      </c>
      <c r="I382" s="3">
        <v>696</v>
      </c>
      <c r="J382" s="3">
        <v>692</v>
      </c>
      <c r="K382" s="3">
        <v>694</v>
      </c>
      <c r="L382" s="3">
        <v>690</v>
      </c>
      <c r="M382" s="3">
        <v>693</v>
      </c>
      <c r="N382" s="3">
        <v>689</v>
      </c>
      <c r="O382" s="3">
        <v>690</v>
      </c>
      <c r="P382" s="3">
        <v>692</v>
      </c>
      <c r="Q382" s="3">
        <v>699</v>
      </c>
      <c r="R382" s="3">
        <v>702</v>
      </c>
      <c r="S382" s="3">
        <v>696</v>
      </c>
      <c r="T382" s="3">
        <v>702</v>
      </c>
      <c r="U382" s="3">
        <v>704</v>
      </c>
      <c r="V382" s="3">
        <v>708</v>
      </c>
      <c r="W382" s="3">
        <v>703</v>
      </c>
      <c r="X382" s="3">
        <v>696</v>
      </c>
      <c r="Y382" s="3">
        <v>695</v>
      </c>
      <c r="Z382" s="3">
        <v>693</v>
      </c>
    </row>
    <row r="383" spans="1:26">
      <c r="A383" s="13">
        <v>709</v>
      </c>
      <c r="B383" s="18" t="s">
        <v>138</v>
      </c>
      <c r="C383" s="3">
        <v>111</v>
      </c>
      <c r="D383" s="3">
        <v>112</v>
      </c>
      <c r="E383" s="3">
        <v>113</v>
      </c>
      <c r="F383" s="3">
        <v>117</v>
      </c>
      <c r="G383" s="3">
        <v>117</v>
      </c>
      <c r="H383" s="3">
        <v>117</v>
      </c>
      <c r="I383" s="3">
        <v>118</v>
      </c>
      <c r="J383" s="3">
        <v>118</v>
      </c>
      <c r="K383" s="3">
        <v>118</v>
      </c>
      <c r="L383" s="3">
        <v>118</v>
      </c>
      <c r="M383" s="3">
        <v>118</v>
      </c>
      <c r="N383" s="3">
        <v>117</v>
      </c>
      <c r="O383" s="3">
        <v>114</v>
      </c>
      <c r="P383" s="3">
        <v>114</v>
      </c>
      <c r="Q383" s="3">
        <v>114</v>
      </c>
      <c r="R383" s="3">
        <v>113</v>
      </c>
      <c r="S383" s="3">
        <v>113</v>
      </c>
      <c r="T383" s="3">
        <v>112</v>
      </c>
      <c r="U383" s="3">
        <v>111</v>
      </c>
      <c r="V383" s="3">
        <v>109</v>
      </c>
      <c r="W383" s="3">
        <v>109</v>
      </c>
      <c r="X383" s="3">
        <v>111</v>
      </c>
      <c r="Y383" s="3">
        <v>111</v>
      </c>
      <c r="Z383" s="3">
        <v>113</v>
      </c>
    </row>
    <row r="384" spans="1:26">
      <c r="A384" s="13">
        <v>710</v>
      </c>
      <c r="B384" s="18" t="s">
        <v>120</v>
      </c>
      <c r="C384" s="3">
        <v>603</v>
      </c>
      <c r="D384" s="3">
        <v>605</v>
      </c>
      <c r="E384" s="3">
        <v>604</v>
      </c>
      <c r="F384" s="3">
        <v>604</v>
      </c>
      <c r="G384" s="3">
        <v>602</v>
      </c>
      <c r="H384" s="3">
        <v>605</v>
      </c>
      <c r="I384" s="3">
        <v>600</v>
      </c>
      <c r="J384" s="3">
        <v>601</v>
      </c>
      <c r="K384" s="3">
        <v>602</v>
      </c>
      <c r="L384" s="3">
        <v>600</v>
      </c>
      <c r="M384" s="3">
        <v>603</v>
      </c>
      <c r="N384" s="3">
        <v>603</v>
      </c>
      <c r="O384" s="3">
        <v>605</v>
      </c>
      <c r="P384" s="3">
        <v>609</v>
      </c>
      <c r="Q384" s="3">
        <v>609</v>
      </c>
      <c r="R384" s="3">
        <v>605</v>
      </c>
      <c r="S384" s="3">
        <v>608</v>
      </c>
      <c r="T384" s="3">
        <v>608</v>
      </c>
      <c r="U384" s="3">
        <v>609</v>
      </c>
      <c r="V384" s="3">
        <v>609</v>
      </c>
      <c r="W384" s="3">
        <v>611</v>
      </c>
      <c r="X384" s="3">
        <v>600</v>
      </c>
      <c r="Y384" s="3">
        <v>600</v>
      </c>
      <c r="Z384" s="3">
        <v>607</v>
      </c>
    </row>
    <row r="385" spans="1:26">
      <c r="A385" s="13">
        <v>711</v>
      </c>
      <c r="B385" s="18" t="s">
        <v>142</v>
      </c>
      <c r="C385" s="3">
        <v>63</v>
      </c>
      <c r="D385" s="3">
        <v>66</v>
      </c>
      <c r="E385" s="3">
        <v>66</v>
      </c>
      <c r="F385" s="3">
        <v>66</v>
      </c>
      <c r="G385" s="3">
        <v>66</v>
      </c>
      <c r="H385" s="3">
        <v>66</v>
      </c>
      <c r="I385" s="3">
        <v>66</v>
      </c>
      <c r="J385" s="3">
        <v>66</v>
      </c>
      <c r="K385" s="3">
        <v>66</v>
      </c>
      <c r="L385" s="3">
        <v>66</v>
      </c>
      <c r="M385" s="3">
        <v>66</v>
      </c>
      <c r="N385" s="3">
        <v>66</v>
      </c>
      <c r="O385" s="3">
        <v>66</v>
      </c>
      <c r="P385" s="3">
        <v>68</v>
      </c>
      <c r="Q385" s="3">
        <v>68</v>
      </c>
      <c r="R385" s="3">
        <v>69</v>
      </c>
      <c r="S385" s="3">
        <v>69</v>
      </c>
      <c r="T385" s="3">
        <v>68</v>
      </c>
      <c r="U385" s="3">
        <v>68</v>
      </c>
      <c r="V385" s="3">
        <v>68</v>
      </c>
      <c r="W385" s="3">
        <v>67</v>
      </c>
      <c r="X385" s="3">
        <v>67</v>
      </c>
      <c r="Y385" s="3">
        <v>66</v>
      </c>
      <c r="Z385" s="3">
        <v>65</v>
      </c>
    </row>
    <row r="386" spans="1:26">
      <c r="A386" s="13">
        <v>712</v>
      </c>
      <c r="B386" s="18" t="s">
        <v>141</v>
      </c>
      <c r="C386" s="3">
        <v>1787</v>
      </c>
      <c r="D386" s="3">
        <v>1787</v>
      </c>
      <c r="E386" s="3">
        <v>1785</v>
      </c>
      <c r="F386" s="3">
        <v>1789</v>
      </c>
      <c r="G386" s="3">
        <v>1790</v>
      </c>
      <c r="H386" s="3">
        <v>1788</v>
      </c>
      <c r="I386" s="3">
        <v>1787</v>
      </c>
      <c r="J386" s="3">
        <v>1784</v>
      </c>
      <c r="K386" s="3">
        <v>1781</v>
      </c>
      <c r="L386" s="3">
        <v>1782</v>
      </c>
      <c r="M386" s="3">
        <v>1774</v>
      </c>
      <c r="N386" s="3">
        <v>1772</v>
      </c>
      <c r="O386" s="3">
        <v>1778</v>
      </c>
      <c r="P386" s="3">
        <v>1776</v>
      </c>
      <c r="Q386" s="3">
        <v>1774</v>
      </c>
      <c r="R386" s="3">
        <v>1770</v>
      </c>
      <c r="S386" s="3">
        <v>1767</v>
      </c>
      <c r="T386" s="3">
        <v>1763</v>
      </c>
      <c r="U386" s="3">
        <v>1761</v>
      </c>
      <c r="V386" s="3">
        <v>1757</v>
      </c>
      <c r="W386" s="3">
        <v>1756</v>
      </c>
      <c r="X386" s="3">
        <v>1751</v>
      </c>
      <c r="Y386" s="3">
        <v>1753</v>
      </c>
      <c r="Z386" s="3">
        <v>1756</v>
      </c>
    </row>
    <row r="387" spans="1:26">
      <c r="A387" s="13">
        <v>713</v>
      </c>
      <c r="B387" s="18" t="s">
        <v>118</v>
      </c>
      <c r="C387" s="3">
        <v>30</v>
      </c>
      <c r="D387" s="3">
        <v>31</v>
      </c>
      <c r="E387" s="3">
        <v>31</v>
      </c>
      <c r="F387" s="3">
        <v>31</v>
      </c>
      <c r="G387" s="3">
        <v>31</v>
      </c>
      <c r="H387" s="3">
        <v>31</v>
      </c>
      <c r="I387" s="3">
        <v>30</v>
      </c>
      <c r="J387" s="3">
        <v>30</v>
      </c>
      <c r="K387" s="3">
        <v>29</v>
      </c>
      <c r="L387" s="3">
        <v>29</v>
      </c>
      <c r="M387" s="3">
        <v>29</v>
      </c>
      <c r="N387" s="3">
        <v>30</v>
      </c>
      <c r="O387" s="3">
        <v>30</v>
      </c>
      <c r="P387" s="3">
        <v>30</v>
      </c>
      <c r="Q387" s="3">
        <v>30</v>
      </c>
      <c r="R387" s="3">
        <v>30</v>
      </c>
      <c r="S387" s="3">
        <v>30</v>
      </c>
      <c r="T387" s="3">
        <v>30</v>
      </c>
      <c r="U387" s="3">
        <v>30</v>
      </c>
      <c r="V387" s="3">
        <v>30</v>
      </c>
      <c r="W387" s="3">
        <v>30</v>
      </c>
      <c r="X387" s="3">
        <v>30</v>
      </c>
      <c r="Y387" s="3">
        <v>30</v>
      </c>
      <c r="Z387" s="3">
        <v>30</v>
      </c>
    </row>
    <row r="388" spans="1:26">
      <c r="A388" s="13">
        <v>714</v>
      </c>
      <c r="B388" s="18" t="s">
        <v>146</v>
      </c>
      <c r="C388" s="3">
        <v>120</v>
      </c>
      <c r="D388" s="3">
        <v>119</v>
      </c>
      <c r="E388" s="3">
        <v>118</v>
      </c>
      <c r="F388" s="3">
        <v>117</v>
      </c>
      <c r="G388" s="3">
        <v>115</v>
      </c>
      <c r="H388" s="3">
        <v>114</v>
      </c>
      <c r="I388" s="3">
        <v>113</v>
      </c>
      <c r="J388" s="3">
        <v>113</v>
      </c>
      <c r="K388" s="3">
        <v>113</v>
      </c>
      <c r="L388" s="3">
        <v>113</v>
      </c>
      <c r="M388" s="3">
        <v>114</v>
      </c>
      <c r="N388" s="3">
        <v>113</v>
      </c>
      <c r="O388" s="3">
        <v>113</v>
      </c>
      <c r="P388" s="3">
        <v>113</v>
      </c>
      <c r="Q388" s="3">
        <v>114</v>
      </c>
      <c r="R388" s="3">
        <v>114</v>
      </c>
      <c r="S388" s="3">
        <v>115</v>
      </c>
      <c r="T388" s="3">
        <v>115</v>
      </c>
      <c r="U388" s="3">
        <v>115</v>
      </c>
      <c r="V388" s="3">
        <v>115</v>
      </c>
      <c r="W388" s="3">
        <v>115</v>
      </c>
      <c r="X388" s="3">
        <v>111</v>
      </c>
      <c r="Y388" s="3">
        <v>111</v>
      </c>
      <c r="Z388" s="3">
        <v>110</v>
      </c>
    </row>
    <row r="389" spans="1:26">
      <c r="A389" s="13">
        <v>715</v>
      </c>
      <c r="B389" s="18" t="s">
        <v>144</v>
      </c>
      <c r="C389" s="3">
        <v>838</v>
      </c>
      <c r="D389" s="3">
        <v>841</v>
      </c>
      <c r="E389" s="3">
        <v>850</v>
      </c>
      <c r="F389" s="3">
        <v>852</v>
      </c>
      <c r="G389" s="3">
        <v>853</v>
      </c>
      <c r="H389" s="3">
        <v>848</v>
      </c>
      <c r="I389" s="3">
        <v>848</v>
      </c>
      <c r="J389" s="3">
        <v>849</v>
      </c>
      <c r="K389" s="3">
        <v>848</v>
      </c>
      <c r="L389" s="3">
        <v>848</v>
      </c>
      <c r="M389" s="3">
        <v>848</v>
      </c>
      <c r="N389" s="3">
        <v>845</v>
      </c>
      <c r="O389" s="3">
        <v>847</v>
      </c>
      <c r="P389" s="3">
        <v>847</v>
      </c>
      <c r="Q389" s="3">
        <v>840</v>
      </c>
      <c r="R389" s="3">
        <v>835</v>
      </c>
      <c r="S389" s="3">
        <v>835</v>
      </c>
      <c r="T389" s="3">
        <v>839</v>
      </c>
      <c r="U389" s="3">
        <v>839</v>
      </c>
      <c r="V389" s="3">
        <v>839</v>
      </c>
      <c r="W389" s="3">
        <v>839</v>
      </c>
      <c r="X389" s="3">
        <v>838</v>
      </c>
      <c r="Y389" s="3">
        <v>839</v>
      </c>
      <c r="Z389" s="3">
        <v>834</v>
      </c>
    </row>
    <row r="390" spans="1:26">
      <c r="A390" s="13">
        <v>716</v>
      </c>
      <c r="B390" s="18" t="s">
        <v>127</v>
      </c>
      <c r="C390" s="3">
        <v>106</v>
      </c>
      <c r="D390" s="3">
        <v>106</v>
      </c>
      <c r="E390" s="3">
        <v>106</v>
      </c>
      <c r="F390" s="3">
        <v>105</v>
      </c>
      <c r="G390" s="3">
        <v>105</v>
      </c>
      <c r="H390" s="3">
        <v>105</v>
      </c>
      <c r="I390" s="3">
        <v>105</v>
      </c>
      <c r="J390" s="3">
        <v>105</v>
      </c>
      <c r="K390" s="3">
        <v>104</v>
      </c>
      <c r="L390" s="3">
        <v>104</v>
      </c>
      <c r="M390" s="3">
        <v>104</v>
      </c>
      <c r="N390" s="3">
        <v>106</v>
      </c>
      <c r="O390" s="3">
        <v>106</v>
      </c>
      <c r="P390" s="3">
        <v>107</v>
      </c>
      <c r="Q390" s="3">
        <v>106</v>
      </c>
      <c r="R390" s="3">
        <v>106</v>
      </c>
      <c r="S390" s="3">
        <v>105</v>
      </c>
      <c r="T390" s="3">
        <v>105</v>
      </c>
      <c r="U390" s="3">
        <v>105</v>
      </c>
      <c r="V390" s="3">
        <v>105</v>
      </c>
      <c r="W390" s="3">
        <v>105</v>
      </c>
      <c r="X390" s="3">
        <v>105</v>
      </c>
      <c r="Y390" s="3">
        <v>105</v>
      </c>
      <c r="Z390" s="3">
        <v>104</v>
      </c>
    </row>
    <row r="391" spans="1:26">
      <c r="A391" s="14">
        <v>717</v>
      </c>
      <c r="B391" s="18" t="s">
        <v>122</v>
      </c>
      <c r="C391" s="3">
        <v>2168</v>
      </c>
      <c r="D391" s="3">
        <v>2168</v>
      </c>
      <c r="E391" s="3">
        <v>2172</v>
      </c>
      <c r="F391" s="3">
        <v>2170</v>
      </c>
      <c r="G391" s="3">
        <v>2158</v>
      </c>
      <c r="H391" s="3">
        <v>2149</v>
      </c>
      <c r="I391" s="3">
        <v>2149</v>
      </c>
      <c r="J391" s="3">
        <v>2152</v>
      </c>
      <c r="K391" s="3">
        <v>2157</v>
      </c>
      <c r="L391" s="3">
        <v>2166</v>
      </c>
      <c r="M391" s="3">
        <v>2165</v>
      </c>
      <c r="N391" s="3">
        <v>2166</v>
      </c>
      <c r="O391" s="3">
        <v>2176</v>
      </c>
      <c r="P391" s="3">
        <v>2181</v>
      </c>
      <c r="Q391" s="3">
        <v>2185</v>
      </c>
      <c r="R391" s="3">
        <v>2173</v>
      </c>
      <c r="S391" s="3">
        <v>2168</v>
      </c>
      <c r="T391" s="3">
        <v>2166</v>
      </c>
      <c r="U391" s="3">
        <v>2157</v>
      </c>
      <c r="V391" s="3">
        <v>2150</v>
      </c>
      <c r="W391" s="3">
        <v>2148</v>
      </c>
      <c r="X391" s="3">
        <v>2150</v>
      </c>
      <c r="Y391" s="3">
        <v>2154</v>
      </c>
      <c r="Z391" s="3">
        <v>2168</v>
      </c>
    </row>
    <row r="392" spans="1:26">
      <c r="A392" s="13">
        <v>801</v>
      </c>
      <c r="B392" s="18" t="s">
        <v>133</v>
      </c>
      <c r="C392" s="3">
        <v>3473</v>
      </c>
      <c r="D392" s="3">
        <v>3518</v>
      </c>
      <c r="E392" s="3">
        <v>3529</v>
      </c>
      <c r="F392" s="3">
        <v>3518</v>
      </c>
      <c r="G392" s="3">
        <v>3503</v>
      </c>
      <c r="H392" s="3">
        <v>3501</v>
      </c>
      <c r="I392" s="3">
        <v>3507</v>
      </c>
      <c r="J392" s="3">
        <v>3506</v>
      </c>
      <c r="K392" s="3">
        <v>3507</v>
      </c>
      <c r="L392" s="3">
        <v>3496</v>
      </c>
      <c r="M392" s="3">
        <v>3490</v>
      </c>
      <c r="N392" s="3">
        <v>3492</v>
      </c>
      <c r="O392" s="3">
        <v>3481</v>
      </c>
      <c r="P392" s="3">
        <v>3487</v>
      </c>
      <c r="Q392" s="3">
        <v>3494</v>
      </c>
      <c r="R392" s="3">
        <v>3495</v>
      </c>
      <c r="S392" s="3">
        <v>3485</v>
      </c>
      <c r="T392" s="3">
        <v>3473</v>
      </c>
      <c r="U392" s="3">
        <v>3461</v>
      </c>
      <c r="V392" s="3">
        <v>3447</v>
      </c>
      <c r="W392" s="3">
        <v>3429</v>
      </c>
      <c r="X392" s="3">
        <v>3427</v>
      </c>
      <c r="Y392" s="3">
        <v>3430</v>
      </c>
      <c r="Z392" s="3">
        <v>3429</v>
      </c>
    </row>
    <row r="393" spans="1:26">
      <c r="A393" s="13">
        <v>802</v>
      </c>
      <c r="B393" s="18" t="s">
        <v>152</v>
      </c>
      <c r="C393" s="3">
        <v>354</v>
      </c>
      <c r="D393" s="3">
        <v>353</v>
      </c>
      <c r="E393" s="3">
        <v>354</v>
      </c>
      <c r="F393" s="3">
        <v>356</v>
      </c>
      <c r="G393" s="3">
        <v>354</v>
      </c>
      <c r="H393" s="3">
        <v>352</v>
      </c>
      <c r="I393" s="3">
        <v>353</v>
      </c>
      <c r="J393" s="3">
        <v>352</v>
      </c>
      <c r="K393" s="3">
        <v>352</v>
      </c>
      <c r="L393" s="3">
        <v>354</v>
      </c>
      <c r="M393" s="3">
        <v>356</v>
      </c>
      <c r="N393" s="3">
        <v>359</v>
      </c>
      <c r="O393" s="3">
        <v>363</v>
      </c>
      <c r="P393" s="3">
        <v>368</v>
      </c>
      <c r="Q393" s="3">
        <v>369</v>
      </c>
      <c r="R393" s="3">
        <v>367</v>
      </c>
      <c r="S393" s="3">
        <v>369</v>
      </c>
      <c r="T393" s="3">
        <v>369</v>
      </c>
      <c r="U393" s="3">
        <v>368</v>
      </c>
      <c r="V393" s="3">
        <v>369</v>
      </c>
      <c r="W393" s="3">
        <v>370</v>
      </c>
      <c r="X393" s="3">
        <v>368</v>
      </c>
      <c r="Y393" s="3">
        <v>370</v>
      </c>
      <c r="Z393" s="3">
        <v>370</v>
      </c>
    </row>
    <row r="394" spans="1:26">
      <c r="A394" s="13">
        <v>803</v>
      </c>
      <c r="B394" s="18" t="s">
        <v>145</v>
      </c>
      <c r="C394" s="3">
        <v>11</v>
      </c>
      <c r="D394" s="3">
        <v>11</v>
      </c>
      <c r="E394" s="3">
        <v>11</v>
      </c>
      <c r="F394" s="3">
        <v>11</v>
      </c>
      <c r="G394" s="3">
        <v>11</v>
      </c>
      <c r="H394" s="3">
        <v>11</v>
      </c>
      <c r="I394" s="3">
        <v>11</v>
      </c>
      <c r="J394" s="3">
        <v>11</v>
      </c>
      <c r="K394" s="3">
        <v>11</v>
      </c>
      <c r="L394" s="3">
        <v>11</v>
      </c>
      <c r="M394" s="3">
        <v>11</v>
      </c>
      <c r="N394" s="3">
        <v>11</v>
      </c>
      <c r="O394" s="3">
        <v>11</v>
      </c>
      <c r="P394" s="3">
        <v>11</v>
      </c>
      <c r="Q394" s="3">
        <v>11</v>
      </c>
      <c r="R394" s="3">
        <v>11</v>
      </c>
      <c r="S394" s="3">
        <v>12</v>
      </c>
      <c r="T394" s="3">
        <v>12</v>
      </c>
      <c r="U394" s="3">
        <v>12</v>
      </c>
      <c r="V394" s="3">
        <v>12</v>
      </c>
      <c r="W394" s="3">
        <v>12</v>
      </c>
      <c r="X394" s="3">
        <v>12</v>
      </c>
      <c r="Y394" s="3">
        <v>12</v>
      </c>
      <c r="Z394" s="3">
        <v>12</v>
      </c>
    </row>
    <row r="395" spans="1:26">
      <c r="A395" s="13">
        <v>804</v>
      </c>
      <c r="B395" s="19" t="s">
        <v>153</v>
      </c>
      <c r="C395" s="3">
        <v>1711</v>
      </c>
      <c r="D395" s="3">
        <v>1714</v>
      </c>
      <c r="E395" s="3">
        <v>1714</v>
      </c>
      <c r="F395" s="3">
        <v>1715</v>
      </c>
      <c r="G395" s="3">
        <v>1722</v>
      </c>
      <c r="H395" s="3">
        <v>1726</v>
      </c>
      <c r="I395" s="3">
        <v>1721</v>
      </c>
      <c r="J395" s="3">
        <v>1716</v>
      </c>
      <c r="K395" s="3">
        <v>1717</v>
      </c>
      <c r="L395" s="3">
        <v>1717</v>
      </c>
      <c r="M395" s="3">
        <v>1714</v>
      </c>
      <c r="N395" s="3">
        <v>1708</v>
      </c>
      <c r="O395" s="3">
        <v>1706</v>
      </c>
      <c r="P395" s="3">
        <v>1710</v>
      </c>
      <c r="Q395" s="3">
        <v>1709</v>
      </c>
      <c r="R395" s="3">
        <v>1696</v>
      </c>
      <c r="S395" s="3">
        <v>1691</v>
      </c>
      <c r="T395" s="3">
        <v>1681</v>
      </c>
      <c r="U395" s="3">
        <v>1679</v>
      </c>
      <c r="V395" s="3">
        <v>1680</v>
      </c>
      <c r="W395" s="3">
        <v>1679</v>
      </c>
      <c r="X395" s="3">
        <v>1671</v>
      </c>
      <c r="Y395" s="3">
        <v>1668</v>
      </c>
      <c r="Z395" s="3">
        <v>1668</v>
      </c>
    </row>
    <row r="396" spans="1:26">
      <c r="A396" s="13">
        <v>806</v>
      </c>
      <c r="B396" s="18" t="s">
        <v>129</v>
      </c>
      <c r="C396" s="3">
        <v>89</v>
      </c>
      <c r="D396" s="3">
        <v>91</v>
      </c>
      <c r="E396" s="3">
        <v>92</v>
      </c>
      <c r="F396" s="3">
        <v>92</v>
      </c>
      <c r="G396" s="3">
        <v>90</v>
      </c>
      <c r="H396" s="3">
        <v>90</v>
      </c>
      <c r="I396" s="3">
        <v>90</v>
      </c>
      <c r="J396" s="3">
        <v>90</v>
      </c>
      <c r="K396" s="3">
        <v>91</v>
      </c>
      <c r="L396" s="3">
        <v>91</v>
      </c>
      <c r="M396" s="3">
        <v>91</v>
      </c>
      <c r="N396" s="3">
        <v>89</v>
      </c>
      <c r="O396" s="3">
        <v>89</v>
      </c>
      <c r="P396" s="3">
        <v>89</v>
      </c>
      <c r="Q396" s="3">
        <v>89</v>
      </c>
      <c r="R396" s="3">
        <v>89</v>
      </c>
      <c r="S396" s="3">
        <v>88</v>
      </c>
      <c r="T396" s="3">
        <v>87</v>
      </c>
      <c r="U396" s="3">
        <v>87</v>
      </c>
      <c r="V396" s="3">
        <v>87</v>
      </c>
      <c r="W396" s="3">
        <v>88</v>
      </c>
      <c r="X396" s="3">
        <v>89</v>
      </c>
      <c r="Y396" s="3">
        <v>88</v>
      </c>
      <c r="Z396" s="3">
        <v>88</v>
      </c>
    </row>
    <row r="397" spans="1:26">
      <c r="A397" s="13">
        <v>811</v>
      </c>
      <c r="B397" s="18" t="s">
        <v>260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0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>
        <v>0</v>
      </c>
      <c r="X397" s="3">
        <v>0</v>
      </c>
      <c r="Y397" s="3">
        <v>0</v>
      </c>
      <c r="Z397" s="3">
        <v>0</v>
      </c>
    </row>
    <row r="398" spans="1:26">
      <c r="A398" s="13">
        <v>812</v>
      </c>
      <c r="B398" s="18" t="s">
        <v>147</v>
      </c>
      <c r="C398" s="3">
        <v>1005</v>
      </c>
      <c r="D398" s="3">
        <v>1013</v>
      </c>
      <c r="E398" s="3">
        <v>1012</v>
      </c>
      <c r="F398" s="3">
        <v>1006</v>
      </c>
      <c r="G398" s="3">
        <v>1000</v>
      </c>
      <c r="H398" s="3">
        <v>998</v>
      </c>
      <c r="I398" s="3">
        <v>1001</v>
      </c>
      <c r="J398" s="3">
        <v>1002</v>
      </c>
      <c r="K398" s="3">
        <v>1001</v>
      </c>
      <c r="L398" s="3">
        <v>1001</v>
      </c>
      <c r="M398" s="3">
        <v>1004</v>
      </c>
      <c r="N398" s="3">
        <v>1004</v>
      </c>
      <c r="O398" s="3">
        <v>1000</v>
      </c>
      <c r="P398" s="3">
        <v>1018</v>
      </c>
      <c r="Q398" s="3">
        <v>1016</v>
      </c>
      <c r="R398" s="3">
        <v>1017</v>
      </c>
      <c r="S398" s="3">
        <v>1016</v>
      </c>
      <c r="T398" s="3">
        <v>1020</v>
      </c>
      <c r="U398" s="3">
        <v>1022</v>
      </c>
      <c r="V398" s="3">
        <v>1026</v>
      </c>
      <c r="W398" s="3">
        <v>1025</v>
      </c>
      <c r="X398" s="3">
        <v>1028</v>
      </c>
      <c r="Y398" s="3">
        <v>1025</v>
      </c>
      <c r="Z398" s="3">
        <v>1019</v>
      </c>
    </row>
    <row r="399" spans="1:26">
      <c r="A399" s="13">
        <v>813</v>
      </c>
      <c r="B399" s="18" t="s">
        <v>135</v>
      </c>
      <c r="C399" s="3">
        <v>966</v>
      </c>
      <c r="D399" s="3">
        <v>994</v>
      </c>
      <c r="E399" s="3">
        <v>997</v>
      </c>
      <c r="F399" s="3">
        <v>997</v>
      </c>
      <c r="G399" s="3">
        <v>999</v>
      </c>
      <c r="H399" s="3">
        <v>1004</v>
      </c>
      <c r="I399" s="3">
        <v>999</v>
      </c>
      <c r="J399" s="3">
        <v>1001</v>
      </c>
      <c r="K399" s="3">
        <v>999</v>
      </c>
      <c r="L399" s="3">
        <v>998</v>
      </c>
      <c r="M399" s="3">
        <v>1002</v>
      </c>
      <c r="N399" s="3">
        <v>1006</v>
      </c>
      <c r="O399" s="3">
        <v>1003</v>
      </c>
      <c r="P399" s="3">
        <v>1004</v>
      </c>
      <c r="Q399" s="3">
        <v>1007</v>
      </c>
      <c r="R399" s="3">
        <v>1009</v>
      </c>
      <c r="S399" s="3">
        <v>1014</v>
      </c>
      <c r="T399" s="3">
        <v>1017</v>
      </c>
      <c r="U399" s="3">
        <v>1022</v>
      </c>
      <c r="V399" s="3">
        <v>1026</v>
      </c>
      <c r="W399" s="3">
        <v>1024</v>
      </c>
      <c r="X399" s="3">
        <v>1021</v>
      </c>
      <c r="Y399" s="3">
        <v>1026</v>
      </c>
      <c r="Z399" s="3">
        <v>1033</v>
      </c>
    </row>
    <row r="400" spans="1:26">
      <c r="A400" s="13">
        <v>815</v>
      </c>
      <c r="B400" s="18" t="s">
        <v>128</v>
      </c>
      <c r="C400" s="3">
        <v>171</v>
      </c>
      <c r="D400" s="3">
        <v>172</v>
      </c>
      <c r="E400" s="3">
        <v>171</v>
      </c>
      <c r="F400" s="3">
        <v>173</v>
      </c>
      <c r="G400" s="3">
        <v>175</v>
      </c>
      <c r="H400" s="3">
        <v>175</v>
      </c>
      <c r="I400" s="3">
        <v>176</v>
      </c>
      <c r="J400" s="3">
        <v>177</v>
      </c>
      <c r="K400" s="3">
        <v>176</v>
      </c>
      <c r="L400" s="3">
        <v>176</v>
      </c>
      <c r="M400" s="3">
        <v>177</v>
      </c>
      <c r="N400" s="3">
        <v>176</v>
      </c>
      <c r="O400" s="3">
        <v>179</v>
      </c>
      <c r="P400" s="3">
        <v>178</v>
      </c>
      <c r="Q400" s="3">
        <v>175</v>
      </c>
      <c r="R400" s="3">
        <v>176</v>
      </c>
      <c r="S400" s="3">
        <v>176</v>
      </c>
      <c r="T400" s="3">
        <v>177</v>
      </c>
      <c r="U400" s="3">
        <v>175</v>
      </c>
      <c r="V400" s="3">
        <v>175</v>
      </c>
      <c r="W400" s="3">
        <v>175</v>
      </c>
      <c r="X400" s="3">
        <v>175</v>
      </c>
      <c r="Y400" s="3">
        <v>176</v>
      </c>
      <c r="Z400" s="3">
        <v>175</v>
      </c>
    </row>
    <row r="401" spans="1:26">
      <c r="A401" s="13">
        <v>816</v>
      </c>
      <c r="B401" s="18" t="s">
        <v>119</v>
      </c>
      <c r="C401" s="3">
        <v>15</v>
      </c>
      <c r="D401" s="3">
        <v>15</v>
      </c>
      <c r="E401" s="3">
        <v>15</v>
      </c>
      <c r="F401" s="3">
        <v>15</v>
      </c>
      <c r="G401" s="3">
        <v>15</v>
      </c>
      <c r="H401" s="3">
        <v>15</v>
      </c>
      <c r="I401" s="3">
        <v>15</v>
      </c>
      <c r="J401" s="3">
        <v>15</v>
      </c>
      <c r="K401" s="3">
        <v>15</v>
      </c>
      <c r="L401" s="3">
        <v>15</v>
      </c>
      <c r="M401" s="3">
        <v>15</v>
      </c>
      <c r="N401" s="3">
        <v>15</v>
      </c>
      <c r="O401" s="3">
        <v>15</v>
      </c>
      <c r="P401" s="3">
        <v>15</v>
      </c>
      <c r="Q401" s="3">
        <v>15</v>
      </c>
      <c r="R401" s="3">
        <v>15</v>
      </c>
      <c r="S401" s="3">
        <v>15</v>
      </c>
      <c r="T401" s="3">
        <v>15</v>
      </c>
      <c r="U401" s="3">
        <v>15</v>
      </c>
      <c r="V401" s="3">
        <v>16</v>
      </c>
      <c r="W401" s="3">
        <v>16</v>
      </c>
      <c r="X401" s="3">
        <v>16</v>
      </c>
      <c r="Y401" s="3">
        <v>16</v>
      </c>
      <c r="Z401" s="3">
        <v>16</v>
      </c>
    </row>
    <row r="402" spans="1:26">
      <c r="A402" s="13">
        <v>817</v>
      </c>
      <c r="B402" s="18" t="s">
        <v>148</v>
      </c>
      <c r="C402" s="3">
        <v>22</v>
      </c>
      <c r="D402" s="3">
        <v>22</v>
      </c>
      <c r="E402" s="3">
        <v>22</v>
      </c>
      <c r="F402" s="3">
        <v>22</v>
      </c>
      <c r="G402" s="3">
        <v>22</v>
      </c>
      <c r="H402" s="3">
        <v>22</v>
      </c>
      <c r="I402" s="3">
        <v>22</v>
      </c>
      <c r="J402" s="3">
        <v>22</v>
      </c>
      <c r="K402" s="3">
        <v>22</v>
      </c>
      <c r="L402" s="3">
        <v>22</v>
      </c>
      <c r="M402" s="3">
        <v>22</v>
      </c>
      <c r="N402" s="3">
        <v>23</v>
      </c>
      <c r="O402" s="3">
        <v>23</v>
      </c>
      <c r="P402" s="3">
        <v>23</v>
      </c>
      <c r="Q402" s="3">
        <v>23</v>
      </c>
      <c r="R402" s="3">
        <v>23</v>
      </c>
      <c r="S402" s="3">
        <v>23</v>
      </c>
      <c r="T402" s="3">
        <v>23</v>
      </c>
      <c r="U402" s="3">
        <v>24</v>
      </c>
      <c r="V402" s="3">
        <v>24</v>
      </c>
      <c r="W402" s="3">
        <v>24</v>
      </c>
      <c r="X402" s="3">
        <v>24</v>
      </c>
      <c r="Y402" s="3">
        <v>24</v>
      </c>
      <c r="Z402" s="3">
        <v>24</v>
      </c>
    </row>
    <row r="403" spans="1:26">
      <c r="A403" s="13">
        <v>901</v>
      </c>
      <c r="B403" s="18" t="s">
        <v>117</v>
      </c>
      <c r="C403" s="3">
        <v>49</v>
      </c>
      <c r="D403" s="3">
        <v>49</v>
      </c>
      <c r="E403" s="3">
        <v>49</v>
      </c>
      <c r="F403" s="3">
        <v>49</v>
      </c>
      <c r="G403" s="3">
        <v>49</v>
      </c>
      <c r="H403" s="3">
        <v>49</v>
      </c>
      <c r="I403" s="3">
        <v>50</v>
      </c>
      <c r="J403" s="3">
        <v>50</v>
      </c>
      <c r="K403" s="3">
        <v>50</v>
      </c>
      <c r="L403" s="3">
        <v>51</v>
      </c>
      <c r="M403" s="3">
        <v>51</v>
      </c>
      <c r="N403" s="3">
        <v>51</v>
      </c>
      <c r="O403" s="3">
        <v>51</v>
      </c>
      <c r="P403" s="3">
        <v>52</v>
      </c>
      <c r="Q403" s="3">
        <v>51</v>
      </c>
      <c r="R403" s="3">
        <v>51</v>
      </c>
      <c r="S403" s="3">
        <v>51</v>
      </c>
      <c r="T403" s="3">
        <v>51</v>
      </c>
      <c r="U403" s="3">
        <v>51</v>
      </c>
      <c r="V403" s="3">
        <v>51</v>
      </c>
      <c r="W403" s="3">
        <v>55</v>
      </c>
      <c r="X403" s="3">
        <v>57</v>
      </c>
      <c r="Y403" s="3">
        <v>57</v>
      </c>
      <c r="Z403" s="3">
        <v>57</v>
      </c>
    </row>
    <row r="404" spans="1:26">
      <c r="A404" s="13">
        <v>902</v>
      </c>
      <c r="B404" s="18" t="s">
        <v>149</v>
      </c>
      <c r="C404" s="3">
        <v>85</v>
      </c>
      <c r="D404" s="3">
        <v>83</v>
      </c>
      <c r="E404" s="3">
        <v>83</v>
      </c>
      <c r="F404" s="3">
        <v>83</v>
      </c>
      <c r="G404" s="3">
        <v>83</v>
      </c>
      <c r="H404" s="3">
        <v>83</v>
      </c>
      <c r="I404" s="3">
        <v>83</v>
      </c>
      <c r="J404" s="3">
        <v>83</v>
      </c>
      <c r="K404" s="3">
        <v>83</v>
      </c>
      <c r="L404" s="3">
        <v>83</v>
      </c>
      <c r="M404" s="3">
        <v>83</v>
      </c>
      <c r="N404" s="3">
        <v>83</v>
      </c>
      <c r="O404" s="3">
        <v>82</v>
      </c>
      <c r="P404" s="3">
        <v>82</v>
      </c>
      <c r="Q404" s="3">
        <v>82</v>
      </c>
      <c r="R404" s="3">
        <v>82</v>
      </c>
      <c r="S404" s="3">
        <v>82</v>
      </c>
      <c r="T404" s="3">
        <v>82</v>
      </c>
      <c r="U404" s="3">
        <v>82</v>
      </c>
      <c r="V404" s="3">
        <v>82</v>
      </c>
      <c r="W404" s="3">
        <v>82</v>
      </c>
      <c r="X404" s="3">
        <v>82</v>
      </c>
      <c r="Y404" s="3">
        <v>82</v>
      </c>
      <c r="Z404" s="3">
        <v>82</v>
      </c>
    </row>
    <row r="405" spans="1:26">
      <c r="A405" s="13">
        <v>903</v>
      </c>
      <c r="B405" s="18" t="s">
        <v>139</v>
      </c>
      <c r="C405" s="3">
        <v>19</v>
      </c>
      <c r="D405" s="3">
        <v>19</v>
      </c>
      <c r="E405" s="3">
        <v>19</v>
      </c>
      <c r="F405" s="3">
        <v>19</v>
      </c>
      <c r="G405" s="3">
        <v>19</v>
      </c>
      <c r="H405" s="3">
        <v>19</v>
      </c>
      <c r="I405" s="3">
        <v>19</v>
      </c>
      <c r="J405" s="3">
        <v>19</v>
      </c>
      <c r="K405" s="3">
        <v>19</v>
      </c>
      <c r="L405" s="3">
        <v>19</v>
      </c>
      <c r="M405" s="3">
        <v>19</v>
      </c>
      <c r="N405" s="3">
        <v>19</v>
      </c>
      <c r="O405" s="3">
        <v>19</v>
      </c>
      <c r="P405" s="3">
        <v>20</v>
      </c>
      <c r="Q405" s="3">
        <v>20</v>
      </c>
      <c r="R405" s="3">
        <v>20</v>
      </c>
      <c r="S405" s="3">
        <v>19</v>
      </c>
      <c r="T405" s="3">
        <v>19</v>
      </c>
      <c r="U405" s="3">
        <v>19</v>
      </c>
      <c r="V405" s="3">
        <v>20</v>
      </c>
      <c r="W405" s="3">
        <v>20</v>
      </c>
      <c r="X405" s="3">
        <v>20</v>
      </c>
      <c r="Y405" s="3">
        <v>20</v>
      </c>
      <c r="Z405" s="3">
        <v>20</v>
      </c>
    </row>
    <row r="406" spans="1:26">
      <c r="A406" s="13">
        <v>904</v>
      </c>
      <c r="B406" s="18" t="s">
        <v>151</v>
      </c>
      <c r="C406" s="3">
        <v>115</v>
      </c>
      <c r="D406" s="3">
        <v>114</v>
      </c>
      <c r="E406" s="3">
        <v>114</v>
      </c>
      <c r="F406" s="3">
        <v>115</v>
      </c>
      <c r="G406" s="3">
        <v>117</v>
      </c>
      <c r="H406" s="3">
        <v>118</v>
      </c>
      <c r="I406" s="3">
        <v>119</v>
      </c>
      <c r="J406" s="3">
        <v>119</v>
      </c>
      <c r="K406" s="3">
        <v>119</v>
      </c>
      <c r="L406" s="3">
        <v>119</v>
      </c>
      <c r="M406" s="3">
        <v>120</v>
      </c>
      <c r="N406" s="3">
        <v>122</v>
      </c>
      <c r="O406" s="3">
        <v>123</v>
      </c>
      <c r="P406" s="3">
        <v>128</v>
      </c>
      <c r="Q406" s="3">
        <v>128</v>
      </c>
      <c r="R406" s="3">
        <v>128</v>
      </c>
      <c r="S406" s="3">
        <v>128</v>
      </c>
      <c r="T406" s="3">
        <v>128</v>
      </c>
      <c r="U406" s="3">
        <v>127</v>
      </c>
      <c r="V406" s="3">
        <v>125</v>
      </c>
      <c r="W406" s="3">
        <v>125</v>
      </c>
      <c r="X406" s="3">
        <v>125</v>
      </c>
      <c r="Y406" s="3">
        <v>126</v>
      </c>
      <c r="Z406" s="3">
        <v>124</v>
      </c>
    </row>
    <row r="407" spans="1:26">
      <c r="A407" s="13">
        <v>905</v>
      </c>
      <c r="B407" s="18" t="s">
        <v>123</v>
      </c>
      <c r="C407" s="3">
        <v>416</v>
      </c>
      <c r="D407" s="3">
        <v>419</v>
      </c>
      <c r="E407" s="3">
        <v>420</v>
      </c>
      <c r="F407" s="3">
        <v>421</v>
      </c>
      <c r="G407" s="3">
        <v>422</v>
      </c>
      <c r="H407" s="3">
        <v>424</v>
      </c>
      <c r="I407" s="3">
        <v>430</v>
      </c>
      <c r="J407" s="3">
        <v>427</v>
      </c>
      <c r="K407" s="3">
        <v>428</v>
      </c>
      <c r="L407" s="3">
        <v>416</v>
      </c>
      <c r="M407" s="3">
        <v>415</v>
      </c>
      <c r="N407" s="3">
        <v>416</v>
      </c>
      <c r="O407" s="3">
        <v>420</v>
      </c>
      <c r="P407" s="3">
        <v>437</v>
      </c>
      <c r="Q407" s="3">
        <v>438</v>
      </c>
      <c r="R407" s="3">
        <v>439</v>
      </c>
      <c r="S407" s="3">
        <v>440</v>
      </c>
      <c r="T407" s="3">
        <v>440</v>
      </c>
      <c r="U407" s="3">
        <v>441</v>
      </c>
      <c r="V407" s="3">
        <v>442</v>
      </c>
      <c r="W407" s="3">
        <v>443</v>
      </c>
      <c r="X407" s="3">
        <v>438</v>
      </c>
      <c r="Y407" s="3">
        <v>440</v>
      </c>
      <c r="Z407" s="3">
        <v>440</v>
      </c>
    </row>
    <row r="408" spans="1:26">
      <c r="A408" s="13">
        <v>906</v>
      </c>
      <c r="B408" s="18" t="s">
        <v>136</v>
      </c>
      <c r="C408" s="3">
        <v>18</v>
      </c>
      <c r="D408" s="3">
        <v>18</v>
      </c>
      <c r="E408" s="3">
        <v>18</v>
      </c>
      <c r="F408" s="3">
        <v>18</v>
      </c>
      <c r="G408" s="3">
        <v>18</v>
      </c>
      <c r="H408" s="3">
        <v>18</v>
      </c>
      <c r="I408" s="3">
        <v>18</v>
      </c>
      <c r="J408" s="3">
        <v>18</v>
      </c>
      <c r="K408" s="3">
        <v>18</v>
      </c>
      <c r="L408" s="3">
        <v>18</v>
      </c>
      <c r="M408" s="3">
        <v>18</v>
      </c>
      <c r="N408" s="3">
        <v>18</v>
      </c>
      <c r="O408" s="3">
        <v>18</v>
      </c>
      <c r="P408" s="3">
        <v>20</v>
      </c>
      <c r="Q408" s="3">
        <v>18</v>
      </c>
      <c r="R408" s="3">
        <v>18</v>
      </c>
      <c r="S408" s="3">
        <v>18</v>
      </c>
      <c r="T408" s="3">
        <v>18</v>
      </c>
      <c r="U408" s="3">
        <v>18</v>
      </c>
      <c r="V408" s="3">
        <v>18</v>
      </c>
      <c r="W408" s="3">
        <v>19</v>
      </c>
      <c r="X408" s="3">
        <v>19</v>
      </c>
      <c r="Y408" s="3">
        <v>20</v>
      </c>
      <c r="Z408" s="3">
        <v>20</v>
      </c>
    </row>
    <row r="409" spans="1:26">
      <c r="A409" s="13">
        <v>1002</v>
      </c>
      <c r="B409" s="18" t="s">
        <v>137</v>
      </c>
      <c r="C409" s="3">
        <v>232</v>
      </c>
      <c r="D409" s="3">
        <v>229</v>
      </c>
      <c r="E409" s="3">
        <v>229</v>
      </c>
      <c r="F409" s="3">
        <v>231</v>
      </c>
      <c r="G409" s="3">
        <v>231</v>
      </c>
      <c r="H409" s="3">
        <v>231</v>
      </c>
      <c r="I409" s="3">
        <v>231</v>
      </c>
      <c r="J409" s="3">
        <v>232</v>
      </c>
      <c r="K409" s="3">
        <v>234</v>
      </c>
      <c r="L409" s="3">
        <v>235</v>
      </c>
      <c r="M409" s="3">
        <v>236</v>
      </c>
      <c r="N409" s="3">
        <v>235</v>
      </c>
      <c r="O409" s="3">
        <v>235</v>
      </c>
      <c r="P409" s="3">
        <v>235</v>
      </c>
      <c r="Q409" s="3">
        <v>235</v>
      </c>
      <c r="R409" s="3">
        <v>234</v>
      </c>
      <c r="S409" s="3">
        <v>234</v>
      </c>
      <c r="T409" s="3">
        <v>235</v>
      </c>
      <c r="U409" s="3">
        <v>233</v>
      </c>
      <c r="V409" s="3">
        <v>233</v>
      </c>
      <c r="W409" s="3">
        <v>233</v>
      </c>
      <c r="X409" s="3">
        <v>233</v>
      </c>
      <c r="Y409" s="3">
        <v>232</v>
      </c>
      <c r="Z409" s="3">
        <v>232</v>
      </c>
    </row>
    <row r="410" spans="1:26">
      <c r="A410" s="13">
        <v>1003</v>
      </c>
      <c r="B410" s="18" t="s">
        <v>150</v>
      </c>
      <c r="C410" s="3">
        <v>342</v>
      </c>
      <c r="D410" s="3">
        <v>338</v>
      </c>
      <c r="E410" s="3">
        <v>339</v>
      </c>
      <c r="F410" s="3">
        <v>341</v>
      </c>
      <c r="G410" s="3">
        <v>340</v>
      </c>
      <c r="H410" s="3">
        <v>340</v>
      </c>
      <c r="I410" s="3">
        <v>339</v>
      </c>
      <c r="J410" s="3">
        <v>341</v>
      </c>
      <c r="K410" s="3">
        <v>342</v>
      </c>
      <c r="L410" s="3">
        <v>343</v>
      </c>
      <c r="M410" s="3">
        <v>344</v>
      </c>
      <c r="N410" s="3">
        <v>344</v>
      </c>
      <c r="O410" s="3">
        <v>342</v>
      </c>
      <c r="P410" s="3">
        <v>343</v>
      </c>
      <c r="Q410" s="3">
        <v>343</v>
      </c>
      <c r="R410" s="3">
        <v>345</v>
      </c>
      <c r="S410" s="3">
        <v>344</v>
      </c>
      <c r="T410" s="3">
        <v>343</v>
      </c>
      <c r="U410" s="3">
        <v>341</v>
      </c>
      <c r="V410" s="3">
        <v>341</v>
      </c>
      <c r="W410" s="3">
        <v>338</v>
      </c>
      <c r="X410" s="3">
        <v>336</v>
      </c>
      <c r="Y410" s="3">
        <v>340</v>
      </c>
      <c r="Z410" s="3">
        <v>340</v>
      </c>
    </row>
    <row r="411" spans="1:26">
      <c r="A411" s="13">
        <v>1004</v>
      </c>
      <c r="B411" s="18" t="s">
        <v>121</v>
      </c>
      <c r="C411" s="3">
        <v>28</v>
      </c>
      <c r="D411" s="3">
        <v>28</v>
      </c>
      <c r="E411" s="3">
        <v>28</v>
      </c>
      <c r="F411" s="3">
        <v>28</v>
      </c>
      <c r="G411" s="3">
        <v>28</v>
      </c>
      <c r="H411" s="3">
        <v>31</v>
      </c>
      <c r="I411" s="3">
        <v>31</v>
      </c>
      <c r="J411" s="3">
        <v>32</v>
      </c>
      <c r="K411" s="3">
        <v>32</v>
      </c>
      <c r="L411" s="3">
        <v>32</v>
      </c>
      <c r="M411" s="3">
        <v>32</v>
      </c>
      <c r="N411" s="3">
        <v>31</v>
      </c>
      <c r="O411" s="3">
        <v>31</v>
      </c>
      <c r="P411" s="3">
        <v>31</v>
      </c>
      <c r="Q411" s="3">
        <v>32</v>
      </c>
      <c r="R411" s="3">
        <v>32</v>
      </c>
      <c r="S411" s="3">
        <v>31</v>
      </c>
      <c r="T411" s="3">
        <v>31</v>
      </c>
      <c r="U411" s="3">
        <v>31</v>
      </c>
      <c r="V411" s="3">
        <v>31</v>
      </c>
      <c r="W411" s="3">
        <v>31</v>
      </c>
      <c r="X411" s="3">
        <v>32</v>
      </c>
      <c r="Y411" s="3">
        <v>32</v>
      </c>
      <c r="Z411" s="3">
        <v>34</v>
      </c>
    </row>
    <row r="412" spans="1:26">
      <c r="A412" s="13">
        <v>1005</v>
      </c>
      <c r="B412" s="18" t="s">
        <v>132</v>
      </c>
      <c r="C412" s="3">
        <v>8</v>
      </c>
      <c r="D412" s="3">
        <v>8</v>
      </c>
      <c r="E412" s="3">
        <v>8</v>
      </c>
      <c r="F412" s="3">
        <v>8</v>
      </c>
      <c r="G412" s="3">
        <v>8</v>
      </c>
      <c r="H412" s="3">
        <v>8</v>
      </c>
      <c r="I412" s="3">
        <v>8</v>
      </c>
      <c r="J412" s="3">
        <v>8</v>
      </c>
      <c r="K412" s="3">
        <v>8</v>
      </c>
      <c r="L412" s="3">
        <v>8</v>
      </c>
      <c r="M412" s="3">
        <v>8</v>
      </c>
      <c r="N412" s="3">
        <v>8</v>
      </c>
      <c r="O412" s="3">
        <v>8</v>
      </c>
      <c r="P412" s="3">
        <v>8</v>
      </c>
      <c r="Q412" s="3">
        <v>9</v>
      </c>
      <c r="R412" s="3">
        <v>9</v>
      </c>
      <c r="S412" s="3">
        <v>9</v>
      </c>
      <c r="T412" s="3">
        <v>9</v>
      </c>
      <c r="U412" s="3">
        <v>9</v>
      </c>
      <c r="V412" s="3">
        <v>9</v>
      </c>
      <c r="W412" s="3">
        <v>9</v>
      </c>
      <c r="X412" s="3">
        <v>9</v>
      </c>
      <c r="Y412" s="3">
        <v>9</v>
      </c>
      <c r="Z412" s="3">
        <v>9</v>
      </c>
    </row>
  </sheetData>
  <phoneticPr fontId="9"/>
  <pageMargins left="0.2" right="0.27" top="0.74803149606299213" bottom="0.23622047244094491" header="0.31496062992125984" footer="0.23622047244094491"/>
  <pageSetup paperSize="9" scale="65" orientation="portrait" r:id="rId1"/>
  <headerFooter alignWithMargins="0">
    <oddHeader>&amp;C&amp;"ＭＳ ゴシック,太字"&amp;18字別人口集計表&amp;R&amp;F</oddHeader>
  </headerFooter>
  <rowBreaks count="2" manualBreakCount="2">
    <brk id="50" max="16383" man="1"/>
    <brk id="10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AAA08-C08C-4186-9FA1-A657D2696F1D}">
  <sheetPr codeName="Sheet4">
    <pageSetUpPr fitToPage="1"/>
  </sheetPr>
  <dimension ref="B1:R996"/>
  <sheetViews>
    <sheetView showGridLines="0" zoomScaleNormal="100" zoomScaleSheetLayoutView="85" workbookViewId="0">
      <pane xSplit="5" ySplit="2" topLeftCell="I207" activePane="bottomRight" state="frozen"/>
      <selection activeCell="F38" sqref="F38"/>
      <selection pane="topRight" activeCell="F38" sqref="F38"/>
      <selection pane="bottomLeft" activeCell="F38" sqref="F38"/>
      <selection pane="bottomRight" activeCell="B234" sqref="B222:P234"/>
    </sheetView>
  </sheetViews>
  <sheetFormatPr defaultColWidth="9" defaultRowHeight="20.25" customHeight="1"/>
  <cols>
    <col min="1" max="1" width="3.25" style="59" customWidth="1"/>
    <col min="2" max="2" width="7.25" style="25" customWidth="1"/>
    <col min="3" max="3" width="10.75" style="33" bestFit="1" customWidth="1"/>
    <col min="4" max="4" width="10.75" style="33" customWidth="1"/>
    <col min="5" max="5" width="10.875" style="26" bestFit="1" customWidth="1"/>
    <col min="6" max="8" width="9" style="61"/>
    <col min="9" max="9" width="10.875" style="61" bestFit="1" customWidth="1"/>
    <col min="10" max="12" width="9" style="62"/>
    <col min="13" max="13" width="10.875" style="62" bestFit="1" customWidth="1"/>
    <col min="14" max="14" width="10.5" style="63" customWidth="1"/>
    <col min="15" max="15" width="13.5" style="64" customWidth="1"/>
    <col min="16" max="16" width="13.5" style="65" customWidth="1"/>
    <col min="17" max="17" width="9.625" style="59" bestFit="1" customWidth="1"/>
    <col min="18" max="16384" width="9" style="59"/>
  </cols>
  <sheetData>
    <row r="1" spans="2:18" ht="20.25" customHeight="1">
      <c r="B1" s="225"/>
      <c r="C1" s="226"/>
      <c r="D1" s="226"/>
      <c r="E1" s="227"/>
      <c r="F1" s="228" t="s">
        <v>9</v>
      </c>
      <c r="G1" s="229"/>
      <c r="H1" s="229"/>
      <c r="I1" s="229"/>
      <c r="J1" s="229" t="s">
        <v>10</v>
      </c>
      <c r="K1" s="229"/>
      <c r="L1" s="229"/>
      <c r="M1" s="229"/>
      <c r="N1" s="230" t="s">
        <v>11</v>
      </c>
      <c r="O1" s="231"/>
      <c r="P1" s="232"/>
    </row>
    <row r="2" spans="2:18" ht="20.25" customHeight="1">
      <c r="B2" s="233" t="s">
        <v>988</v>
      </c>
      <c r="C2" s="234" t="s">
        <v>1618</v>
      </c>
      <c r="D2" s="234" t="s">
        <v>1619</v>
      </c>
      <c r="E2" s="235" t="s">
        <v>1620</v>
      </c>
      <c r="F2" s="359" t="s">
        <v>13</v>
      </c>
      <c r="G2" s="360" t="s">
        <v>14</v>
      </c>
      <c r="H2" s="361" t="s">
        <v>15</v>
      </c>
      <c r="I2" s="362" t="s">
        <v>16</v>
      </c>
      <c r="J2" s="363" t="s">
        <v>17</v>
      </c>
      <c r="K2" s="360" t="s">
        <v>18</v>
      </c>
      <c r="L2" s="361" t="s">
        <v>15</v>
      </c>
      <c r="M2" s="362" t="s">
        <v>19</v>
      </c>
      <c r="N2" s="364" t="s">
        <v>254</v>
      </c>
      <c r="O2" s="236" t="s">
        <v>12</v>
      </c>
      <c r="P2" s="237" t="s">
        <v>262</v>
      </c>
    </row>
    <row r="3" spans="2:18" ht="20.25" customHeight="1">
      <c r="B3" s="238" t="str">
        <f>TEXT(IF(E3&gt;3,C3,DATE(YEAR(C3)-1,E3,1)),"[$-ja-JP]ge;@")</f>
        <v>H19</v>
      </c>
      <c r="C3" s="239">
        <f t="shared" ref="C3:C64" si="0">DATE(D3,E3,1)</f>
        <v>39173</v>
      </c>
      <c r="D3" s="240">
        <v>2007</v>
      </c>
      <c r="E3" s="241">
        <v>4</v>
      </c>
      <c r="F3" s="242">
        <v>456</v>
      </c>
      <c r="G3" s="243">
        <v>45</v>
      </c>
      <c r="H3" s="244">
        <v>1</v>
      </c>
      <c r="I3" s="245">
        <f t="shared" ref="I3:I66" si="1">IF(AND(F3="",G3="",H3=""),"",SUM(F3:H3))</f>
        <v>502</v>
      </c>
      <c r="J3" s="242">
        <v>366</v>
      </c>
      <c r="K3" s="243">
        <v>18</v>
      </c>
      <c r="L3" s="244">
        <v>0</v>
      </c>
      <c r="M3" s="245">
        <f t="shared" ref="M3:M66" si="2">IF(AND(J3="",K3="",L3=""),"",SUM(J3:L3))</f>
        <v>384</v>
      </c>
      <c r="N3" s="246">
        <f t="shared" ref="N3:N66" si="3">IF(AND(I3="",M3=""),"",I3-M3)</f>
        <v>118</v>
      </c>
      <c r="O3" s="247">
        <v>52916</v>
      </c>
      <c r="P3" s="248" t="s">
        <v>1630</v>
      </c>
    </row>
    <row r="4" spans="2:18" ht="20.25" customHeight="1">
      <c r="B4" s="249" t="str">
        <f t="shared" ref="B4:B67" si="4">TEXT(IF(E4&gt;3,C4,DATE(YEAR(C4)-1,E4,1)),"[$-ja-JP]ge;@")</f>
        <v>H19</v>
      </c>
      <c r="C4" s="250">
        <f t="shared" si="0"/>
        <v>39203</v>
      </c>
      <c r="D4" s="251">
        <v>2007</v>
      </c>
      <c r="E4" s="252">
        <v>5</v>
      </c>
      <c r="F4" s="253">
        <v>177</v>
      </c>
      <c r="G4" s="254">
        <v>58</v>
      </c>
      <c r="H4" s="255">
        <v>1</v>
      </c>
      <c r="I4" s="256">
        <f t="shared" si="1"/>
        <v>236</v>
      </c>
      <c r="J4" s="253">
        <v>178</v>
      </c>
      <c r="K4" s="254">
        <v>26</v>
      </c>
      <c r="L4" s="255">
        <v>11</v>
      </c>
      <c r="M4" s="256">
        <f t="shared" si="2"/>
        <v>215</v>
      </c>
      <c r="N4" s="257">
        <f t="shared" si="3"/>
        <v>21</v>
      </c>
      <c r="O4" s="258">
        <f t="shared" ref="O4:O67" si="5">IF(AND(F4="",G4="",J4="",K4=""),"",O3+N4)</f>
        <v>52937</v>
      </c>
      <c r="P4" s="259" t="s">
        <v>1630</v>
      </c>
      <c r="Q4" s="60"/>
      <c r="R4" s="60"/>
    </row>
    <row r="5" spans="2:18" ht="20.25" customHeight="1">
      <c r="B5" s="249" t="str">
        <f t="shared" si="4"/>
        <v>H19</v>
      </c>
      <c r="C5" s="250">
        <f t="shared" si="0"/>
        <v>39234</v>
      </c>
      <c r="D5" s="251">
        <v>2007</v>
      </c>
      <c r="E5" s="252">
        <v>6</v>
      </c>
      <c r="F5" s="253">
        <v>141</v>
      </c>
      <c r="G5" s="254">
        <v>48</v>
      </c>
      <c r="H5" s="255">
        <v>1</v>
      </c>
      <c r="I5" s="256">
        <f t="shared" si="1"/>
        <v>190</v>
      </c>
      <c r="J5" s="253">
        <v>125</v>
      </c>
      <c r="K5" s="254">
        <v>28</v>
      </c>
      <c r="L5" s="255">
        <v>4</v>
      </c>
      <c r="M5" s="256">
        <f t="shared" si="2"/>
        <v>157</v>
      </c>
      <c r="N5" s="257">
        <f t="shared" si="3"/>
        <v>33</v>
      </c>
      <c r="O5" s="258">
        <f t="shared" si="5"/>
        <v>52970</v>
      </c>
      <c r="P5" s="259" t="s">
        <v>1630</v>
      </c>
      <c r="Q5" s="60"/>
      <c r="R5" s="60"/>
    </row>
    <row r="6" spans="2:18" ht="20.25" customHeight="1">
      <c r="B6" s="249" t="str">
        <f t="shared" si="4"/>
        <v>H19</v>
      </c>
      <c r="C6" s="250">
        <f t="shared" si="0"/>
        <v>39264</v>
      </c>
      <c r="D6" s="251">
        <v>2007</v>
      </c>
      <c r="E6" s="252">
        <v>7</v>
      </c>
      <c r="F6" s="253">
        <v>240</v>
      </c>
      <c r="G6" s="254">
        <v>41</v>
      </c>
      <c r="H6" s="255">
        <v>2</v>
      </c>
      <c r="I6" s="256">
        <f t="shared" si="1"/>
        <v>283</v>
      </c>
      <c r="J6" s="253">
        <v>199</v>
      </c>
      <c r="K6" s="254">
        <v>31</v>
      </c>
      <c r="L6" s="255">
        <v>0</v>
      </c>
      <c r="M6" s="256">
        <f t="shared" si="2"/>
        <v>230</v>
      </c>
      <c r="N6" s="257">
        <f t="shared" si="3"/>
        <v>53</v>
      </c>
      <c r="O6" s="258">
        <f t="shared" si="5"/>
        <v>53023</v>
      </c>
      <c r="P6" s="259" t="s">
        <v>1630</v>
      </c>
      <c r="Q6" s="60"/>
      <c r="R6" s="60"/>
    </row>
    <row r="7" spans="2:18" ht="20.25" customHeight="1">
      <c r="B7" s="249" t="str">
        <f t="shared" si="4"/>
        <v>H19</v>
      </c>
      <c r="C7" s="250">
        <f t="shared" si="0"/>
        <v>39295</v>
      </c>
      <c r="D7" s="251">
        <v>2007</v>
      </c>
      <c r="E7" s="252">
        <v>8</v>
      </c>
      <c r="F7" s="253">
        <v>172</v>
      </c>
      <c r="G7" s="254">
        <v>49</v>
      </c>
      <c r="H7" s="255">
        <v>0</v>
      </c>
      <c r="I7" s="256">
        <f t="shared" si="1"/>
        <v>221</v>
      </c>
      <c r="J7" s="253">
        <v>197</v>
      </c>
      <c r="K7" s="254">
        <v>27</v>
      </c>
      <c r="L7" s="255">
        <v>0</v>
      </c>
      <c r="M7" s="256">
        <f t="shared" si="2"/>
        <v>224</v>
      </c>
      <c r="N7" s="257">
        <f t="shared" si="3"/>
        <v>-3</v>
      </c>
      <c r="O7" s="258">
        <f t="shared" si="5"/>
        <v>53020</v>
      </c>
      <c r="P7" s="259" t="s">
        <v>1630</v>
      </c>
      <c r="Q7" s="60"/>
      <c r="R7" s="60"/>
    </row>
    <row r="8" spans="2:18" ht="20.25" customHeight="1">
      <c r="B8" s="249" t="str">
        <f t="shared" si="4"/>
        <v>H19</v>
      </c>
      <c r="C8" s="250">
        <f t="shared" si="0"/>
        <v>39326</v>
      </c>
      <c r="D8" s="251">
        <v>2007</v>
      </c>
      <c r="E8" s="252">
        <v>9</v>
      </c>
      <c r="F8" s="253">
        <v>146</v>
      </c>
      <c r="G8" s="254">
        <v>33</v>
      </c>
      <c r="H8" s="255">
        <v>2</v>
      </c>
      <c r="I8" s="256">
        <f t="shared" si="1"/>
        <v>181</v>
      </c>
      <c r="J8" s="253">
        <v>122</v>
      </c>
      <c r="K8" s="254">
        <v>25</v>
      </c>
      <c r="L8" s="255">
        <v>1</v>
      </c>
      <c r="M8" s="256">
        <f t="shared" si="2"/>
        <v>148</v>
      </c>
      <c r="N8" s="257">
        <f t="shared" si="3"/>
        <v>33</v>
      </c>
      <c r="O8" s="258">
        <f t="shared" si="5"/>
        <v>53053</v>
      </c>
      <c r="P8" s="259" t="s">
        <v>1630</v>
      </c>
      <c r="Q8" s="60"/>
      <c r="R8" s="60"/>
    </row>
    <row r="9" spans="2:18" ht="20.25" customHeight="1">
      <c r="B9" s="249" t="str">
        <f t="shared" si="4"/>
        <v>H19</v>
      </c>
      <c r="C9" s="250">
        <f t="shared" si="0"/>
        <v>39356</v>
      </c>
      <c r="D9" s="251">
        <v>2007</v>
      </c>
      <c r="E9" s="252">
        <v>10</v>
      </c>
      <c r="F9" s="253">
        <v>175</v>
      </c>
      <c r="G9" s="254">
        <v>41</v>
      </c>
      <c r="H9" s="255">
        <v>0</v>
      </c>
      <c r="I9" s="256">
        <f t="shared" si="1"/>
        <v>216</v>
      </c>
      <c r="J9" s="253">
        <v>177</v>
      </c>
      <c r="K9" s="254">
        <v>25</v>
      </c>
      <c r="L9" s="255">
        <v>11</v>
      </c>
      <c r="M9" s="256">
        <f t="shared" si="2"/>
        <v>213</v>
      </c>
      <c r="N9" s="257">
        <f t="shared" si="3"/>
        <v>3</v>
      </c>
      <c r="O9" s="258">
        <f t="shared" si="5"/>
        <v>53056</v>
      </c>
      <c r="P9" s="259" t="s">
        <v>1630</v>
      </c>
      <c r="Q9" s="60"/>
      <c r="R9" s="60"/>
    </row>
    <row r="10" spans="2:18" ht="20.25" customHeight="1">
      <c r="B10" s="249" t="str">
        <f t="shared" si="4"/>
        <v>H19</v>
      </c>
      <c r="C10" s="250">
        <f t="shared" si="0"/>
        <v>39387</v>
      </c>
      <c r="D10" s="251">
        <v>2007</v>
      </c>
      <c r="E10" s="252">
        <v>11</v>
      </c>
      <c r="F10" s="253">
        <v>180</v>
      </c>
      <c r="G10" s="254">
        <v>45</v>
      </c>
      <c r="H10" s="255">
        <v>0</v>
      </c>
      <c r="I10" s="256">
        <f t="shared" si="1"/>
        <v>225</v>
      </c>
      <c r="J10" s="253">
        <v>176</v>
      </c>
      <c r="K10" s="254">
        <v>26</v>
      </c>
      <c r="L10" s="255">
        <v>4</v>
      </c>
      <c r="M10" s="256">
        <f t="shared" si="2"/>
        <v>206</v>
      </c>
      <c r="N10" s="257">
        <f t="shared" si="3"/>
        <v>19</v>
      </c>
      <c r="O10" s="258">
        <f t="shared" si="5"/>
        <v>53075</v>
      </c>
      <c r="P10" s="259" t="s">
        <v>1630</v>
      </c>
      <c r="Q10" s="60"/>
      <c r="R10" s="60"/>
    </row>
    <row r="11" spans="2:18" ht="20.25" customHeight="1">
      <c r="B11" s="249" t="str">
        <f t="shared" si="4"/>
        <v>H19</v>
      </c>
      <c r="C11" s="250">
        <f t="shared" si="0"/>
        <v>39417</v>
      </c>
      <c r="D11" s="251">
        <v>2007</v>
      </c>
      <c r="E11" s="252">
        <v>12</v>
      </c>
      <c r="F11" s="253">
        <v>188</v>
      </c>
      <c r="G11" s="254">
        <v>41</v>
      </c>
      <c r="H11" s="255">
        <v>0</v>
      </c>
      <c r="I11" s="256">
        <f t="shared" si="1"/>
        <v>229</v>
      </c>
      <c r="J11" s="253">
        <v>143</v>
      </c>
      <c r="K11" s="254">
        <v>40</v>
      </c>
      <c r="L11" s="255">
        <v>4</v>
      </c>
      <c r="M11" s="256">
        <f t="shared" si="2"/>
        <v>187</v>
      </c>
      <c r="N11" s="257">
        <f t="shared" si="3"/>
        <v>42</v>
      </c>
      <c r="O11" s="258">
        <f t="shared" si="5"/>
        <v>53117</v>
      </c>
      <c r="P11" s="259" t="s">
        <v>1630</v>
      </c>
      <c r="Q11" s="60"/>
      <c r="R11" s="60"/>
    </row>
    <row r="12" spans="2:18" ht="20.25" customHeight="1">
      <c r="B12" s="260" t="str">
        <f t="shared" si="4"/>
        <v>H19</v>
      </c>
      <c r="C12" s="261">
        <f t="shared" si="0"/>
        <v>39448</v>
      </c>
      <c r="D12" s="262">
        <v>2008</v>
      </c>
      <c r="E12" s="252">
        <v>1</v>
      </c>
      <c r="F12" s="253">
        <v>153</v>
      </c>
      <c r="G12" s="254">
        <v>48</v>
      </c>
      <c r="H12" s="255">
        <v>0</v>
      </c>
      <c r="I12" s="256">
        <f t="shared" si="1"/>
        <v>201</v>
      </c>
      <c r="J12" s="253">
        <v>152</v>
      </c>
      <c r="K12" s="254">
        <v>27</v>
      </c>
      <c r="L12" s="255">
        <v>0</v>
      </c>
      <c r="M12" s="256">
        <f t="shared" si="2"/>
        <v>179</v>
      </c>
      <c r="N12" s="257">
        <f t="shared" si="3"/>
        <v>22</v>
      </c>
      <c r="O12" s="258">
        <f t="shared" si="5"/>
        <v>53139</v>
      </c>
      <c r="P12" s="259" t="s">
        <v>1630</v>
      </c>
      <c r="Q12" s="60"/>
      <c r="R12" s="60"/>
    </row>
    <row r="13" spans="2:18" ht="20.25" customHeight="1">
      <c r="B13" s="260" t="str">
        <f t="shared" si="4"/>
        <v>H19</v>
      </c>
      <c r="C13" s="250">
        <f t="shared" si="0"/>
        <v>39479</v>
      </c>
      <c r="D13" s="251">
        <v>2008</v>
      </c>
      <c r="E13" s="252">
        <v>2</v>
      </c>
      <c r="F13" s="253">
        <v>148</v>
      </c>
      <c r="G13" s="254">
        <v>31</v>
      </c>
      <c r="H13" s="255">
        <v>0</v>
      </c>
      <c r="I13" s="256">
        <f t="shared" si="1"/>
        <v>179</v>
      </c>
      <c r="J13" s="253">
        <v>165</v>
      </c>
      <c r="K13" s="254">
        <v>21</v>
      </c>
      <c r="L13" s="255">
        <v>8</v>
      </c>
      <c r="M13" s="256">
        <f t="shared" si="2"/>
        <v>194</v>
      </c>
      <c r="N13" s="257">
        <f t="shared" si="3"/>
        <v>-15</v>
      </c>
      <c r="O13" s="258">
        <f t="shared" si="5"/>
        <v>53124</v>
      </c>
      <c r="P13" s="259" t="s">
        <v>1630</v>
      </c>
      <c r="Q13" s="60"/>
      <c r="R13" s="60"/>
    </row>
    <row r="14" spans="2:18" ht="20.25" customHeight="1">
      <c r="B14" s="263" t="str">
        <f t="shared" si="4"/>
        <v>H19</v>
      </c>
      <c r="C14" s="250">
        <f t="shared" si="0"/>
        <v>39508</v>
      </c>
      <c r="D14" s="251">
        <v>2008</v>
      </c>
      <c r="E14" s="252">
        <v>3</v>
      </c>
      <c r="F14" s="253">
        <v>462</v>
      </c>
      <c r="G14" s="254">
        <v>38</v>
      </c>
      <c r="H14" s="255">
        <v>0</v>
      </c>
      <c r="I14" s="256">
        <f t="shared" si="1"/>
        <v>500</v>
      </c>
      <c r="J14" s="253">
        <v>597</v>
      </c>
      <c r="K14" s="254">
        <v>26</v>
      </c>
      <c r="L14" s="255">
        <v>2</v>
      </c>
      <c r="M14" s="256">
        <f t="shared" si="2"/>
        <v>625</v>
      </c>
      <c r="N14" s="257">
        <f t="shared" si="3"/>
        <v>-125</v>
      </c>
      <c r="O14" s="258">
        <f t="shared" si="5"/>
        <v>52999</v>
      </c>
      <c r="P14" s="259" t="s">
        <v>1630</v>
      </c>
      <c r="Q14" s="60"/>
      <c r="R14" s="60"/>
    </row>
    <row r="15" spans="2:18" ht="20.25" customHeight="1">
      <c r="B15" s="249" t="str">
        <f t="shared" si="4"/>
        <v>H20</v>
      </c>
      <c r="C15" s="250">
        <f t="shared" si="0"/>
        <v>39539</v>
      </c>
      <c r="D15" s="251">
        <f>D3+1</f>
        <v>2008</v>
      </c>
      <c r="E15" s="252">
        <f>E3</f>
        <v>4</v>
      </c>
      <c r="F15" s="253">
        <v>423</v>
      </c>
      <c r="G15" s="254">
        <v>41</v>
      </c>
      <c r="H15" s="255">
        <v>1</v>
      </c>
      <c r="I15" s="256">
        <f t="shared" si="1"/>
        <v>465</v>
      </c>
      <c r="J15" s="253">
        <v>391</v>
      </c>
      <c r="K15" s="254">
        <v>26</v>
      </c>
      <c r="L15" s="255">
        <v>1</v>
      </c>
      <c r="M15" s="256">
        <f t="shared" si="2"/>
        <v>418</v>
      </c>
      <c r="N15" s="257">
        <f t="shared" si="3"/>
        <v>47</v>
      </c>
      <c r="O15" s="258">
        <f t="shared" si="5"/>
        <v>53046</v>
      </c>
      <c r="P15" s="264">
        <f t="shared" ref="P15:P29" si="6">IF(O15="","",O15-O3)</f>
        <v>130</v>
      </c>
      <c r="Q15" s="60"/>
      <c r="R15" s="60"/>
    </row>
    <row r="16" spans="2:18" ht="20.25" customHeight="1">
      <c r="B16" s="249" t="str">
        <f t="shared" si="4"/>
        <v>H20</v>
      </c>
      <c r="C16" s="250">
        <f t="shared" si="0"/>
        <v>39569</v>
      </c>
      <c r="D16" s="251">
        <f t="shared" ref="D16:D79" si="7">D4+1</f>
        <v>2008</v>
      </c>
      <c r="E16" s="252">
        <f t="shared" ref="E16:E79" si="8">E4</f>
        <v>5</v>
      </c>
      <c r="F16" s="253">
        <v>169</v>
      </c>
      <c r="G16" s="254">
        <v>30</v>
      </c>
      <c r="H16" s="255">
        <v>0</v>
      </c>
      <c r="I16" s="256">
        <f t="shared" si="1"/>
        <v>199</v>
      </c>
      <c r="J16" s="253">
        <v>143</v>
      </c>
      <c r="K16" s="254">
        <v>32</v>
      </c>
      <c r="L16" s="255">
        <v>3</v>
      </c>
      <c r="M16" s="256">
        <f t="shared" si="2"/>
        <v>178</v>
      </c>
      <c r="N16" s="257">
        <f t="shared" si="3"/>
        <v>21</v>
      </c>
      <c r="O16" s="258">
        <f t="shared" si="5"/>
        <v>53067</v>
      </c>
      <c r="P16" s="264">
        <f t="shared" si="6"/>
        <v>130</v>
      </c>
      <c r="Q16" s="60"/>
      <c r="R16" s="60"/>
    </row>
    <row r="17" spans="2:18" ht="20.25" customHeight="1">
      <c r="B17" s="249" t="str">
        <f t="shared" si="4"/>
        <v>H20</v>
      </c>
      <c r="C17" s="250">
        <f t="shared" si="0"/>
        <v>39600</v>
      </c>
      <c r="D17" s="251">
        <f t="shared" si="7"/>
        <v>2008</v>
      </c>
      <c r="E17" s="252">
        <f t="shared" si="8"/>
        <v>6</v>
      </c>
      <c r="F17" s="253">
        <v>141</v>
      </c>
      <c r="G17" s="254">
        <v>48</v>
      </c>
      <c r="H17" s="255">
        <v>0</v>
      </c>
      <c r="I17" s="256">
        <f t="shared" si="1"/>
        <v>189</v>
      </c>
      <c r="J17" s="253">
        <v>221</v>
      </c>
      <c r="K17" s="254">
        <v>22</v>
      </c>
      <c r="L17" s="255">
        <v>0</v>
      </c>
      <c r="M17" s="256">
        <f t="shared" si="2"/>
        <v>243</v>
      </c>
      <c r="N17" s="257">
        <f t="shared" si="3"/>
        <v>-54</v>
      </c>
      <c r="O17" s="258">
        <f t="shared" si="5"/>
        <v>53013</v>
      </c>
      <c r="P17" s="264">
        <f t="shared" si="6"/>
        <v>43</v>
      </c>
      <c r="Q17" s="60"/>
      <c r="R17" s="60"/>
    </row>
    <row r="18" spans="2:18" ht="20.25" customHeight="1">
      <c r="B18" s="249" t="str">
        <f t="shared" si="4"/>
        <v>H20</v>
      </c>
      <c r="C18" s="250">
        <f t="shared" si="0"/>
        <v>39630</v>
      </c>
      <c r="D18" s="251">
        <f t="shared" si="7"/>
        <v>2008</v>
      </c>
      <c r="E18" s="252">
        <f t="shared" si="8"/>
        <v>7</v>
      </c>
      <c r="F18" s="253">
        <v>184</v>
      </c>
      <c r="G18" s="254">
        <v>40</v>
      </c>
      <c r="H18" s="255">
        <v>0</v>
      </c>
      <c r="I18" s="256">
        <f t="shared" si="1"/>
        <v>224</v>
      </c>
      <c r="J18" s="253">
        <v>155</v>
      </c>
      <c r="K18" s="254">
        <v>24</v>
      </c>
      <c r="L18" s="255">
        <v>0</v>
      </c>
      <c r="M18" s="256">
        <f t="shared" si="2"/>
        <v>179</v>
      </c>
      <c r="N18" s="257">
        <f t="shared" si="3"/>
        <v>45</v>
      </c>
      <c r="O18" s="258">
        <f t="shared" si="5"/>
        <v>53058</v>
      </c>
      <c r="P18" s="264">
        <f t="shared" si="6"/>
        <v>35</v>
      </c>
      <c r="Q18" s="60"/>
      <c r="R18" s="60"/>
    </row>
    <row r="19" spans="2:18" ht="20.25" customHeight="1">
      <c r="B19" s="249" t="str">
        <f t="shared" si="4"/>
        <v>H20</v>
      </c>
      <c r="C19" s="250">
        <f t="shared" si="0"/>
        <v>39661</v>
      </c>
      <c r="D19" s="251">
        <f t="shared" si="7"/>
        <v>2008</v>
      </c>
      <c r="E19" s="252">
        <f t="shared" si="8"/>
        <v>8</v>
      </c>
      <c r="F19" s="253">
        <v>159</v>
      </c>
      <c r="G19" s="254">
        <v>41</v>
      </c>
      <c r="H19" s="255">
        <v>0</v>
      </c>
      <c r="I19" s="256">
        <f t="shared" si="1"/>
        <v>200</v>
      </c>
      <c r="J19" s="253">
        <v>208</v>
      </c>
      <c r="K19" s="254">
        <v>25</v>
      </c>
      <c r="L19" s="255">
        <v>0</v>
      </c>
      <c r="M19" s="256">
        <f t="shared" si="2"/>
        <v>233</v>
      </c>
      <c r="N19" s="257">
        <f t="shared" si="3"/>
        <v>-33</v>
      </c>
      <c r="O19" s="258">
        <f t="shared" si="5"/>
        <v>53025</v>
      </c>
      <c r="P19" s="264">
        <f t="shared" si="6"/>
        <v>5</v>
      </c>
      <c r="Q19" s="60"/>
      <c r="R19" s="60"/>
    </row>
    <row r="20" spans="2:18" ht="20.25" customHeight="1">
      <c r="B20" s="249" t="str">
        <f t="shared" si="4"/>
        <v>H20</v>
      </c>
      <c r="C20" s="250">
        <f t="shared" si="0"/>
        <v>39692</v>
      </c>
      <c r="D20" s="251">
        <f t="shared" si="7"/>
        <v>2008</v>
      </c>
      <c r="E20" s="252">
        <f t="shared" si="8"/>
        <v>9</v>
      </c>
      <c r="F20" s="253">
        <v>201</v>
      </c>
      <c r="G20" s="254">
        <v>48</v>
      </c>
      <c r="H20" s="255">
        <v>1</v>
      </c>
      <c r="I20" s="256">
        <f t="shared" si="1"/>
        <v>250</v>
      </c>
      <c r="J20" s="253">
        <v>146</v>
      </c>
      <c r="K20" s="254">
        <v>27</v>
      </c>
      <c r="L20" s="255">
        <v>5</v>
      </c>
      <c r="M20" s="256">
        <f t="shared" si="2"/>
        <v>178</v>
      </c>
      <c r="N20" s="257">
        <f t="shared" si="3"/>
        <v>72</v>
      </c>
      <c r="O20" s="258">
        <f t="shared" si="5"/>
        <v>53097</v>
      </c>
      <c r="P20" s="264">
        <f t="shared" si="6"/>
        <v>44</v>
      </c>
      <c r="Q20" s="60"/>
      <c r="R20" s="60"/>
    </row>
    <row r="21" spans="2:18" ht="20.25" customHeight="1">
      <c r="B21" s="249" t="str">
        <f t="shared" si="4"/>
        <v>H20</v>
      </c>
      <c r="C21" s="250">
        <f t="shared" si="0"/>
        <v>39722</v>
      </c>
      <c r="D21" s="251">
        <f t="shared" si="7"/>
        <v>2008</v>
      </c>
      <c r="E21" s="252">
        <f t="shared" si="8"/>
        <v>10</v>
      </c>
      <c r="F21" s="253">
        <v>205</v>
      </c>
      <c r="G21" s="254">
        <v>55</v>
      </c>
      <c r="H21" s="255">
        <v>0</v>
      </c>
      <c r="I21" s="256">
        <f t="shared" si="1"/>
        <v>260</v>
      </c>
      <c r="J21" s="253">
        <v>185</v>
      </c>
      <c r="K21" s="254">
        <v>31</v>
      </c>
      <c r="L21" s="255">
        <v>4</v>
      </c>
      <c r="M21" s="256">
        <f t="shared" si="2"/>
        <v>220</v>
      </c>
      <c r="N21" s="257">
        <f t="shared" si="3"/>
        <v>40</v>
      </c>
      <c r="O21" s="258">
        <f t="shared" si="5"/>
        <v>53137</v>
      </c>
      <c r="P21" s="264">
        <f t="shared" si="6"/>
        <v>81</v>
      </c>
      <c r="Q21" s="60"/>
      <c r="R21" s="60"/>
    </row>
    <row r="22" spans="2:18" ht="20.25" customHeight="1">
      <c r="B22" s="249" t="str">
        <f t="shared" si="4"/>
        <v>H20</v>
      </c>
      <c r="C22" s="250">
        <f t="shared" si="0"/>
        <v>39753</v>
      </c>
      <c r="D22" s="251">
        <f t="shared" si="7"/>
        <v>2008</v>
      </c>
      <c r="E22" s="252">
        <f t="shared" si="8"/>
        <v>11</v>
      </c>
      <c r="F22" s="253">
        <v>182</v>
      </c>
      <c r="G22" s="254">
        <v>43</v>
      </c>
      <c r="H22" s="255">
        <v>0</v>
      </c>
      <c r="I22" s="256">
        <f t="shared" si="1"/>
        <v>225</v>
      </c>
      <c r="J22" s="253">
        <v>140</v>
      </c>
      <c r="K22" s="254">
        <v>26</v>
      </c>
      <c r="L22" s="255">
        <v>0</v>
      </c>
      <c r="M22" s="256">
        <f t="shared" si="2"/>
        <v>166</v>
      </c>
      <c r="N22" s="257">
        <f t="shared" si="3"/>
        <v>59</v>
      </c>
      <c r="O22" s="258">
        <f t="shared" si="5"/>
        <v>53196</v>
      </c>
      <c r="P22" s="264">
        <f t="shared" si="6"/>
        <v>121</v>
      </c>
      <c r="Q22" s="60"/>
      <c r="R22" s="60"/>
    </row>
    <row r="23" spans="2:18" ht="20.25" customHeight="1">
      <c r="B23" s="249" t="str">
        <f t="shared" si="4"/>
        <v>H20</v>
      </c>
      <c r="C23" s="250">
        <f t="shared" si="0"/>
        <v>39783</v>
      </c>
      <c r="D23" s="251">
        <f t="shared" si="7"/>
        <v>2008</v>
      </c>
      <c r="E23" s="252">
        <f t="shared" si="8"/>
        <v>12</v>
      </c>
      <c r="F23" s="253">
        <v>171</v>
      </c>
      <c r="G23" s="254">
        <v>41</v>
      </c>
      <c r="H23" s="255">
        <v>1</v>
      </c>
      <c r="I23" s="256">
        <f t="shared" si="1"/>
        <v>213</v>
      </c>
      <c r="J23" s="253">
        <v>108</v>
      </c>
      <c r="K23" s="254">
        <v>26</v>
      </c>
      <c r="L23" s="255">
        <v>5</v>
      </c>
      <c r="M23" s="256">
        <f t="shared" si="2"/>
        <v>139</v>
      </c>
      <c r="N23" s="257">
        <f t="shared" si="3"/>
        <v>74</v>
      </c>
      <c r="O23" s="258">
        <f t="shared" si="5"/>
        <v>53270</v>
      </c>
      <c r="P23" s="259">
        <f t="shared" si="6"/>
        <v>153</v>
      </c>
      <c r="Q23" s="60"/>
      <c r="R23" s="60"/>
    </row>
    <row r="24" spans="2:18" ht="20.25" customHeight="1">
      <c r="B24" s="260" t="str">
        <f t="shared" si="4"/>
        <v>H20</v>
      </c>
      <c r="C24" s="261">
        <f t="shared" si="0"/>
        <v>39814</v>
      </c>
      <c r="D24" s="262">
        <f t="shared" si="7"/>
        <v>2009</v>
      </c>
      <c r="E24" s="252">
        <f t="shared" si="8"/>
        <v>1</v>
      </c>
      <c r="F24" s="253">
        <v>158</v>
      </c>
      <c r="G24" s="254">
        <v>48</v>
      </c>
      <c r="H24" s="255">
        <v>0</v>
      </c>
      <c r="I24" s="256">
        <f t="shared" si="1"/>
        <v>206</v>
      </c>
      <c r="J24" s="253">
        <v>133</v>
      </c>
      <c r="K24" s="254">
        <v>37</v>
      </c>
      <c r="L24" s="255">
        <v>0</v>
      </c>
      <c r="M24" s="256">
        <f t="shared" si="2"/>
        <v>170</v>
      </c>
      <c r="N24" s="257">
        <f t="shared" si="3"/>
        <v>36</v>
      </c>
      <c r="O24" s="258">
        <f t="shared" si="5"/>
        <v>53306</v>
      </c>
      <c r="P24" s="259">
        <f t="shared" si="6"/>
        <v>167</v>
      </c>
      <c r="Q24" s="60"/>
      <c r="R24" s="60"/>
    </row>
    <row r="25" spans="2:18" ht="20.25" customHeight="1">
      <c r="B25" s="260" t="str">
        <f t="shared" si="4"/>
        <v>H20</v>
      </c>
      <c r="C25" s="250">
        <f t="shared" si="0"/>
        <v>39845</v>
      </c>
      <c r="D25" s="251">
        <f t="shared" si="7"/>
        <v>2009</v>
      </c>
      <c r="E25" s="252">
        <f t="shared" si="8"/>
        <v>2</v>
      </c>
      <c r="F25" s="253">
        <v>127</v>
      </c>
      <c r="G25" s="254">
        <v>30</v>
      </c>
      <c r="H25" s="255">
        <v>0</v>
      </c>
      <c r="I25" s="256">
        <f t="shared" si="1"/>
        <v>157</v>
      </c>
      <c r="J25" s="253">
        <v>154</v>
      </c>
      <c r="K25" s="254">
        <v>28</v>
      </c>
      <c r="L25" s="255">
        <v>0</v>
      </c>
      <c r="M25" s="256">
        <f t="shared" si="2"/>
        <v>182</v>
      </c>
      <c r="N25" s="257">
        <f t="shared" si="3"/>
        <v>-25</v>
      </c>
      <c r="O25" s="258">
        <f t="shared" si="5"/>
        <v>53281</v>
      </c>
      <c r="P25" s="264">
        <f t="shared" si="6"/>
        <v>157</v>
      </c>
      <c r="Q25" s="60"/>
      <c r="R25" s="60"/>
    </row>
    <row r="26" spans="2:18" ht="20.25" customHeight="1">
      <c r="B26" s="263" t="str">
        <f t="shared" si="4"/>
        <v>H20</v>
      </c>
      <c r="C26" s="250">
        <f t="shared" si="0"/>
        <v>39873</v>
      </c>
      <c r="D26" s="251">
        <f t="shared" si="7"/>
        <v>2009</v>
      </c>
      <c r="E26" s="252">
        <f t="shared" si="8"/>
        <v>3</v>
      </c>
      <c r="F26" s="253">
        <v>444</v>
      </c>
      <c r="G26" s="254">
        <v>42</v>
      </c>
      <c r="H26" s="255">
        <v>0</v>
      </c>
      <c r="I26" s="256">
        <f t="shared" si="1"/>
        <v>486</v>
      </c>
      <c r="J26" s="253">
        <v>685</v>
      </c>
      <c r="K26" s="254">
        <v>30</v>
      </c>
      <c r="L26" s="255">
        <v>4</v>
      </c>
      <c r="M26" s="256">
        <f t="shared" si="2"/>
        <v>719</v>
      </c>
      <c r="N26" s="257">
        <f t="shared" si="3"/>
        <v>-233</v>
      </c>
      <c r="O26" s="258">
        <f t="shared" si="5"/>
        <v>53048</v>
      </c>
      <c r="P26" s="264">
        <f t="shared" si="6"/>
        <v>49</v>
      </c>
      <c r="Q26" s="60"/>
      <c r="R26" s="60"/>
    </row>
    <row r="27" spans="2:18" ht="20.25" customHeight="1">
      <c r="B27" s="249" t="str">
        <f t="shared" si="4"/>
        <v>H21</v>
      </c>
      <c r="C27" s="250">
        <f t="shared" si="0"/>
        <v>39904</v>
      </c>
      <c r="D27" s="251">
        <f t="shared" si="7"/>
        <v>2009</v>
      </c>
      <c r="E27" s="252">
        <f t="shared" si="8"/>
        <v>4</v>
      </c>
      <c r="F27" s="253">
        <v>413</v>
      </c>
      <c r="G27" s="254">
        <v>51</v>
      </c>
      <c r="H27" s="255">
        <v>2</v>
      </c>
      <c r="I27" s="256">
        <f t="shared" si="1"/>
        <v>466</v>
      </c>
      <c r="J27" s="253">
        <v>296</v>
      </c>
      <c r="K27" s="254">
        <v>21</v>
      </c>
      <c r="L27" s="255">
        <v>1</v>
      </c>
      <c r="M27" s="256">
        <f t="shared" si="2"/>
        <v>318</v>
      </c>
      <c r="N27" s="257">
        <f t="shared" si="3"/>
        <v>148</v>
      </c>
      <c r="O27" s="258">
        <f t="shared" si="5"/>
        <v>53196</v>
      </c>
      <c r="P27" s="264">
        <f t="shared" si="6"/>
        <v>150</v>
      </c>
      <c r="Q27" s="60"/>
      <c r="R27" s="60"/>
    </row>
    <row r="28" spans="2:18" ht="20.25" customHeight="1">
      <c r="B28" s="249" t="str">
        <f t="shared" si="4"/>
        <v>H21</v>
      </c>
      <c r="C28" s="250">
        <f t="shared" si="0"/>
        <v>39934</v>
      </c>
      <c r="D28" s="251">
        <f t="shared" si="7"/>
        <v>2009</v>
      </c>
      <c r="E28" s="252">
        <f t="shared" si="8"/>
        <v>5</v>
      </c>
      <c r="F28" s="253">
        <v>161</v>
      </c>
      <c r="G28" s="254">
        <v>36</v>
      </c>
      <c r="H28" s="255">
        <v>2</v>
      </c>
      <c r="I28" s="256">
        <f t="shared" si="1"/>
        <v>199</v>
      </c>
      <c r="J28" s="253">
        <v>175</v>
      </c>
      <c r="K28" s="254">
        <v>33</v>
      </c>
      <c r="L28" s="255">
        <v>0</v>
      </c>
      <c r="M28" s="256">
        <f t="shared" si="2"/>
        <v>208</v>
      </c>
      <c r="N28" s="257">
        <f t="shared" si="3"/>
        <v>-9</v>
      </c>
      <c r="O28" s="258">
        <f t="shared" si="5"/>
        <v>53187</v>
      </c>
      <c r="P28" s="264">
        <f t="shared" si="6"/>
        <v>120</v>
      </c>
      <c r="Q28" s="60"/>
      <c r="R28" s="60"/>
    </row>
    <row r="29" spans="2:18" ht="20.25" customHeight="1">
      <c r="B29" s="249" t="str">
        <f t="shared" si="4"/>
        <v>H21</v>
      </c>
      <c r="C29" s="250">
        <f t="shared" si="0"/>
        <v>39965</v>
      </c>
      <c r="D29" s="251">
        <f t="shared" si="7"/>
        <v>2009</v>
      </c>
      <c r="E29" s="252">
        <f t="shared" si="8"/>
        <v>6</v>
      </c>
      <c r="F29" s="253">
        <v>192</v>
      </c>
      <c r="G29" s="254">
        <v>39</v>
      </c>
      <c r="H29" s="255">
        <v>1</v>
      </c>
      <c r="I29" s="256">
        <f t="shared" si="1"/>
        <v>232</v>
      </c>
      <c r="J29" s="253">
        <v>186</v>
      </c>
      <c r="K29" s="254">
        <v>27</v>
      </c>
      <c r="L29" s="255">
        <v>0</v>
      </c>
      <c r="M29" s="256">
        <f t="shared" si="2"/>
        <v>213</v>
      </c>
      <c r="N29" s="257">
        <f t="shared" si="3"/>
        <v>19</v>
      </c>
      <c r="O29" s="258">
        <f t="shared" si="5"/>
        <v>53206</v>
      </c>
      <c r="P29" s="264">
        <f t="shared" si="6"/>
        <v>193</v>
      </c>
      <c r="Q29" s="60"/>
      <c r="R29" s="60"/>
    </row>
    <row r="30" spans="2:18" ht="20.25" customHeight="1">
      <c r="B30" s="249" t="str">
        <f t="shared" si="4"/>
        <v>H21</v>
      </c>
      <c r="C30" s="250">
        <f t="shared" si="0"/>
        <v>39995</v>
      </c>
      <c r="D30" s="251">
        <f t="shared" si="7"/>
        <v>2009</v>
      </c>
      <c r="E30" s="252">
        <f t="shared" si="8"/>
        <v>7</v>
      </c>
      <c r="F30" s="253">
        <v>250</v>
      </c>
      <c r="G30" s="254">
        <v>47</v>
      </c>
      <c r="H30" s="255">
        <v>0</v>
      </c>
      <c r="I30" s="256">
        <f t="shared" si="1"/>
        <v>297</v>
      </c>
      <c r="J30" s="253">
        <v>152</v>
      </c>
      <c r="K30" s="254">
        <v>18</v>
      </c>
      <c r="L30" s="255">
        <v>0</v>
      </c>
      <c r="M30" s="256">
        <f t="shared" si="2"/>
        <v>170</v>
      </c>
      <c r="N30" s="257">
        <f t="shared" si="3"/>
        <v>127</v>
      </c>
      <c r="O30" s="258">
        <f t="shared" si="5"/>
        <v>53333</v>
      </c>
      <c r="P30" s="264">
        <f t="shared" ref="P30:P93" si="9">IF(O30="","",O30-O18)</f>
        <v>275</v>
      </c>
      <c r="Q30" s="60"/>
      <c r="R30" s="60"/>
    </row>
    <row r="31" spans="2:18" ht="20.25" customHeight="1">
      <c r="B31" s="249" t="str">
        <f t="shared" si="4"/>
        <v>H21</v>
      </c>
      <c r="C31" s="250">
        <f t="shared" si="0"/>
        <v>40026</v>
      </c>
      <c r="D31" s="251">
        <f t="shared" si="7"/>
        <v>2009</v>
      </c>
      <c r="E31" s="252">
        <f t="shared" si="8"/>
        <v>8</v>
      </c>
      <c r="F31" s="253">
        <v>163</v>
      </c>
      <c r="G31" s="254">
        <v>51</v>
      </c>
      <c r="H31" s="255">
        <v>0</v>
      </c>
      <c r="I31" s="256">
        <f t="shared" si="1"/>
        <v>214</v>
      </c>
      <c r="J31" s="253">
        <v>171</v>
      </c>
      <c r="K31" s="254">
        <v>25</v>
      </c>
      <c r="L31" s="255">
        <v>0</v>
      </c>
      <c r="M31" s="256">
        <f t="shared" si="2"/>
        <v>196</v>
      </c>
      <c r="N31" s="257">
        <f t="shared" si="3"/>
        <v>18</v>
      </c>
      <c r="O31" s="258">
        <f t="shared" si="5"/>
        <v>53351</v>
      </c>
      <c r="P31" s="264">
        <f t="shared" si="9"/>
        <v>326</v>
      </c>
      <c r="Q31" s="60"/>
      <c r="R31" s="60"/>
    </row>
    <row r="32" spans="2:18" ht="20.25" customHeight="1">
      <c r="B32" s="249" t="str">
        <f t="shared" si="4"/>
        <v>H21</v>
      </c>
      <c r="C32" s="250">
        <f t="shared" si="0"/>
        <v>40057</v>
      </c>
      <c r="D32" s="251">
        <f t="shared" si="7"/>
        <v>2009</v>
      </c>
      <c r="E32" s="252">
        <f t="shared" si="8"/>
        <v>9</v>
      </c>
      <c r="F32" s="253">
        <v>178</v>
      </c>
      <c r="G32" s="254">
        <v>45</v>
      </c>
      <c r="H32" s="255">
        <v>0</v>
      </c>
      <c r="I32" s="256">
        <f t="shared" si="1"/>
        <v>223</v>
      </c>
      <c r="J32" s="253">
        <v>141</v>
      </c>
      <c r="K32" s="254">
        <v>26</v>
      </c>
      <c r="L32" s="255">
        <v>0</v>
      </c>
      <c r="M32" s="256">
        <f t="shared" si="2"/>
        <v>167</v>
      </c>
      <c r="N32" s="257">
        <f t="shared" si="3"/>
        <v>56</v>
      </c>
      <c r="O32" s="258">
        <f t="shared" si="5"/>
        <v>53407</v>
      </c>
      <c r="P32" s="264">
        <f t="shared" si="9"/>
        <v>310</v>
      </c>
      <c r="Q32" s="60"/>
      <c r="R32" s="60"/>
    </row>
    <row r="33" spans="2:18" ht="20.25" customHeight="1">
      <c r="B33" s="249" t="str">
        <f t="shared" si="4"/>
        <v>H21</v>
      </c>
      <c r="C33" s="250">
        <f t="shared" si="0"/>
        <v>40087</v>
      </c>
      <c r="D33" s="251">
        <f t="shared" si="7"/>
        <v>2009</v>
      </c>
      <c r="E33" s="252">
        <f t="shared" si="8"/>
        <v>10</v>
      </c>
      <c r="F33" s="253">
        <v>172</v>
      </c>
      <c r="G33" s="254">
        <v>32</v>
      </c>
      <c r="H33" s="255">
        <v>0</v>
      </c>
      <c r="I33" s="256">
        <f t="shared" si="1"/>
        <v>204</v>
      </c>
      <c r="J33" s="253">
        <v>142</v>
      </c>
      <c r="K33" s="254">
        <v>32</v>
      </c>
      <c r="L33" s="255">
        <v>0</v>
      </c>
      <c r="M33" s="256">
        <f t="shared" si="2"/>
        <v>174</v>
      </c>
      <c r="N33" s="257">
        <f t="shared" si="3"/>
        <v>30</v>
      </c>
      <c r="O33" s="258">
        <f t="shared" si="5"/>
        <v>53437</v>
      </c>
      <c r="P33" s="264">
        <f t="shared" si="9"/>
        <v>300</v>
      </c>
      <c r="Q33" s="60"/>
      <c r="R33" s="60"/>
    </row>
    <row r="34" spans="2:18" ht="20.25" customHeight="1">
      <c r="B34" s="249" t="str">
        <f t="shared" si="4"/>
        <v>H21</v>
      </c>
      <c r="C34" s="250">
        <f t="shared" si="0"/>
        <v>40118</v>
      </c>
      <c r="D34" s="251">
        <f t="shared" si="7"/>
        <v>2009</v>
      </c>
      <c r="E34" s="252">
        <f t="shared" si="8"/>
        <v>11</v>
      </c>
      <c r="F34" s="253">
        <v>204</v>
      </c>
      <c r="G34" s="254">
        <v>40</v>
      </c>
      <c r="H34" s="255">
        <v>0</v>
      </c>
      <c r="I34" s="256">
        <f t="shared" si="1"/>
        <v>244</v>
      </c>
      <c r="J34" s="253">
        <v>143</v>
      </c>
      <c r="K34" s="254">
        <v>35</v>
      </c>
      <c r="L34" s="255">
        <v>1</v>
      </c>
      <c r="M34" s="256">
        <f t="shared" si="2"/>
        <v>179</v>
      </c>
      <c r="N34" s="257">
        <f t="shared" si="3"/>
        <v>65</v>
      </c>
      <c r="O34" s="258">
        <f t="shared" si="5"/>
        <v>53502</v>
      </c>
      <c r="P34" s="264">
        <f t="shared" si="9"/>
        <v>306</v>
      </c>
      <c r="Q34" s="60"/>
      <c r="R34" s="60"/>
    </row>
    <row r="35" spans="2:18" ht="20.25" customHeight="1">
      <c r="B35" s="249" t="str">
        <f t="shared" si="4"/>
        <v>H21</v>
      </c>
      <c r="C35" s="250">
        <f t="shared" si="0"/>
        <v>40148</v>
      </c>
      <c r="D35" s="251">
        <f t="shared" si="7"/>
        <v>2009</v>
      </c>
      <c r="E35" s="252">
        <f t="shared" si="8"/>
        <v>12</v>
      </c>
      <c r="F35" s="253">
        <v>141</v>
      </c>
      <c r="G35" s="254">
        <v>45</v>
      </c>
      <c r="H35" s="255">
        <v>0</v>
      </c>
      <c r="I35" s="256">
        <f t="shared" si="1"/>
        <v>186</v>
      </c>
      <c r="J35" s="253">
        <v>146</v>
      </c>
      <c r="K35" s="254">
        <v>45</v>
      </c>
      <c r="L35" s="255">
        <v>0</v>
      </c>
      <c r="M35" s="256">
        <f t="shared" si="2"/>
        <v>191</v>
      </c>
      <c r="N35" s="257">
        <f t="shared" si="3"/>
        <v>-5</v>
      </c>
      <c r="O35" s="258">
        <f t="shared" si="5"/>
        <v>53497</v>
      </c>
      <c r="P35" s="259">
        <f t="shared" si="9"/>
        <v>227</v>
      </c>
      <c r="Q35" s="60"/>
      <c r="R35" s="60"/>
    </row>
    <row r="36" spans="2:18" ht="20.25" customHeight="1">
      <c r="B36" s="260" t="str">
        <f t="shared" si="4"/>
        <v>H21</v>
      </c>
      <c r="C36" s="261">
        <f t="shared" si="0"/>
        <v>40179</v>
      </c>
      <c r="D36" s="262">
        <f t="shared" si="7"/>
        <v>2010</v>
      </c>
      <c r="E36" s="252">
        <f t="shared" si="8"/>
        <v>1</v>
      </c>
      <c r="F36" s="253">
        <v>152</v>
      </c>
      <c r="G36" s="254">
        <v>45</v>
      </c>
      <c r="H36" s="255">
        <v>0</v>
      </c>
      <c r="I36" s="256">
        <f t="shared" si="1"/>
        <v>197</v>
      </c>
      <c r="J36" s="253">
        <v>112</v>
      </c>
      <c r="K36" s="254">
        <v>35</v>
      </c>
      <c r="L36" s="255">
        <v>0</v>
      </c>
      <c r="M36" s="256">
        <f t="shared" si="2"/>
        <v>147</v>
      </c>
      <c r="N36" s="257">
        <f t="shared" si="3"/>
        <v>50</v>
      </c>
      <c r="O36" s="258">
        <f t="shared" si="5"/>
        <v>53547</v>
      </c>
      <c r="P36" s="259">
        <f t="shared" si="9"/>
        <v>241</v>
      </c>
      <c r="Q36" s="60"/>
      <c r="R36" s="60"/>
    </row>
    <row r="37" spans="2:18" ht="20.25" customHeight="1">
      <c r="B37" s="260" t="str">
        <f t="shared" si="4"/>
        <v>H21</v>
      </c>
      <c r="C37" s="250">
        <f t="shared" si="0"/>
        <v>40210</v>
      </c>
      <c r="D37" s="251">
        <f t="shared" si="7"/>
        <v>2010</v>
      </c>
      <c r="E37" s="252">
        <f t="shared" si="8"/>
        <v>2</v>
      </c>
      <c r="F37" s="253">
        <v>124</v>
      </c>
      <c r="G37" s="254">
        <v>32</v>
      </c>
      <c r="H37" s="255">
        <v>0</v>
      </c>
      <c r="I37" s="256">
        <f t="shared" si="1"/>
        <v>156</v>
      </c>
      <c r="J37" s="253">
        <v>119</v>
      </c>
      <c r="K37" s="254">
        <v>23</v>
      </c>
      <c r="L37" s="255">
        <v>0</v>
      </c>
      <c r="M37" s="256">
        <f t="shared" si="2"/>
        <v>142</v>
      </c>
      <c r="N37" s="257">
        <f t="shared" si="3"/>
        <v>14</v>
      </c>
      <c r="O37" s="258">
        <f t="shared" si="5"/>
        <v>53561</v>
      </c>
      <c r="P37" s="264">
        <f t="shared" si="9"/>
        <v>280</v>
      </c>
      <c r="Q37" s="60"/>
      <c r="R37" s="60"/>
    </row>
    <row r="38" spans="2:18" ht="20.25" customHeight="1">
      <c r="B38" s="263" t="str">
        <f t="shared" si="4"/>
        <v>H21</v>
      </c>
      <c r="C38" s="250">
        <f t="shared" si="0"/>
        <v>40238</v>
      </c>
      <c r="D38" s="251">
        <f t="shared" si="7"/>
        <v>2010</v>
      </c>
      <c r="E38" s="252">
        <f t="shared" si="8"/>
        <v>3</v>
      </c>
      <c r="F38" s="253">
        <v>542</v>
      </c>
      <c r="G38" s="254">
        <v>51</v>
      </c>
      <c r="H38" s="255">
        <v>0</v>
      </c>
      <c r="I38" s="256">
        <f t="shared" si="1"/>
        <v>593</v>
      </c>
      <c r="J38" s="253">
        <v>644</v>
      </c>
      <c r="K38" s="254">
        <v>26</v>
      </c>
      <c r="L38" s="255">
        <v>3</v>
      </c>
      <c r="M38" s="256">
        <f t="shared" si="2"/>
        <v>673</v>
      </c>
      <c r="N38" s="257">
        <f t="shared" si="3"/>
        <v>-80</v>
      </c>
      <c r="O38" s="258">
        <f t="shared" si="5"/>
        <v>53481</v>
      </c>
      <c r="P38" s="264">
        <f t="shared" si="9"/>
        <v>433</v>
      </c>
      <c r="Q38" s="60"/>
      <c r="R38" s="60"/>
    </row>
    <row r="39" spans="2:18" ht="20.25" customHeight="1">
      <c r="B39" s="249" t="str">
        <f t="shared" si="4"/>
        <v>H22</v>
      </c>
      <c r="C39" s="250">
        <f t="shared" si="0"/>
        <v>40269</v>
      </c>
      <c r="D39" s="251">
        <f t="shared" si="7"/>
        <v>2010</v>
      </c>
      <c r="E39" s="252">
        <f t="shared" si="8"/>
        <v>4</v>
      </c>
      <c r="F39" s="253">
        <v>335</v>
      </c>
      <c r="G39" s="254">
        <v>50</v>
      </c>
      <c r="H39" s="255">
        <v>0</v>
      </c>
      <c r="I39" s="256">
        <f t="shared" si="1"/>
        <v>385</v>
      </c>
      <c r="J39" s="253">
        <v>273</v>
      </c>
      <c r="K39" s="254">
        <v>25</v>
      </c>
      <c r="L39" s="255">
        <v>0</v>
      </c>
      <c r="M39" s="256">
        <f t="shared" si="2"/>
        <v>298</v>
      </c>
      <c r="N39" s="257">
        <f t="shared" si="3"/>
        <v>87</v>
      </c>
      <c r="O39" s="258">
        <f t="shared" si="5"/>
        <v>53568</v>
      </c>
      <c r="P39" s="264">
        <f t="shared" si="9"/>
        <v>372</v>
      </c>
      <c r="Q39" s="60"/>
      <c r="R39" s="60"/>
    </row>
    <row r="40" spans="2:18" ht="20.25" customHeight="1">
      <c r="B40" s="249" t="str">
        <f t="shared" si="4"/>
        <v>H22</v>
      </c>
      <c r="C40" s="250">
        <f t="shared" si="0"/>
        <v>40299</v>
      </c>
      <c r="D40" s="251">
        <f t="shared" si="7"/>
        <v>2010</v>
      </c>
      <c r="E40" s="252">
        <f t="shared" si="8"/>
        <v>5</v>
      </c>
      <c r="F40" s="253">
        <v>137</v>
      </c>
      <c r="G40" s="254">
        <v>40</v>
      </c>
      <c r="H40" s="255">
        <v>1</v>
      </c>
      <c r="I40" s="256">
        <f t="shared" si="1"/>
        <v>178</v>
      </c>
      <c r="J40" s="253">
        <v>147</v>
      </c>
      <c r="K40" s="254">
        <v>25</v>
      </c>
      <c r="L40" s="255">
        <v>0</v>
      </c>
      <c r="M40" s="256">
        <f t="shared" si="2"/>
        <v>172</v>
      </c>
      <c r="N40" s="257">
        <f t="shared" si="3"/>
        <v>6</v>
      </c>
      <c r="O40" s="258">
        <f t="shared" si="5"/>
        <v>53574</v>
      </c>
      <c r="P40" s="264">
        <f t="shared" si="9"/>
        <v>387</v>
      </c>
      <c r="Q40" s="60"/>
      <c r="R40" s="60"/>
    </row>
    <row r="41" spans="2:18" ht="20.25" customHeight="1">
      <c r="B41" s="249" t="str">
        <f t="shared" si="4"/>
        <v>H22</v>
      </c>
      <c r="C41" s="250">
        <f t="shared" si="0"/>
        <v>40330</v>
      </c>
      <c r="D41" s="251">
        <f t="shared" si="7"/>
        <v>2010</v>
      </c>
      <c r="E41" s="252">
        <f t="shared" si="8"/>
        <v>6</v>
      </c>
      <c r="F41" s="253">
        <v>135</v>
      </c>
      <c r="G41" s="254">
        <v>41</v>
      </c>
      <c r="H41" s="255">
        <v>0</v>
      </c>
      <c r="I41" s="256">
        <f t="shared" si="1"/>
        <v>176</v>
      </c>
      <c r="J41" s="253">
        <v>133</v>
      </c>
      <c r="K41" s="254">
        <v>22</v>
      </c>
      <c r="L41" s="255">
        <v>0</v>
      </c>
      <c r="M41" s="256">
        <f t="shared" si="2"/>
        <v>155</v>
      </c>
      <c r="N41" s="257">
        <f t="shared" si="3"/>
        <v>21</v>
      </c>
      <c r="O41" s="258">
        <f t="shared" si="5"/>
        <v>53595</v>
      </c>
      <c r="P41" s="264">
        <f t="shared" si="9"/>
        <v>389</v>
      </c>
      <c r="Q41" s="60"/>
      <c r="R41" s="60"/>
    </row>
    <row r="42" spans="2:18" ht="20.25" customHeight="1">
      <c r="B42" s="249" t="str">
        <f t="shared" si="4"/>
        <v>H22</v>
      </c>
      <c r="C42" s="250">
        <f t="shared" si="0"/>
        <v>40360</v>
      </c>
      <c r="D42" s="251">
        <f t="shared" si="7"/>
        <v>2010</v>
      </c>
      <c r="E42" s="252">
        <f t="shared" si="8"/>
        <v>7</v>
      </c>
      <c r="F42" s="253">
        <v>223</v>
      </c>
      <c r="G42" s="254">
        <v>54</v>
      </c>
      <c r="H42" s="255">
        <v>0</v>
      </c>
      <c r="I42" s="256">
        <f t="shared" si="1"/>
        <v>277</v>
      </c>
      <c r="J42" s="253">
        <v>112</v>
      </c>
      <c r="K42" s="254">
        <v>29</v>
      </c>
      <c r="L42" s="255">
        <v>0</v>
      </c>
      <c r="M42" s="256">
        <f t="shared" si="2"/>
        <v>141</v>
      </c>
      <c r="N42" s="257">
        <f t="shared" si="3"/>
        <v>136</v>
      </c>
      <c r="O42" s="258">
        <f t="shared" si="5"/>
        <v>53731</v>
      </c>
      <c r="P42" s="264">
        <f t="shared" si="9"/>
        <v>398</v>
      </c>
      <c r="Q42" s="60"/>
      <c r="R42" s="60"/>
    </row>
    <row r="43" spans="2:18" ht="20.25" customHeight="1">
      <c r="B43" s="249" t="str">
        <f t="shared" si="4"/>
        <v>H22</v>
      </c>
      <c r="C43" s="250">
        <f t="shared" si="0"/>
        <v>40391</v>
      </c>
      <c r="D43" s="251">
        <f t="shared" si="7"/>
        <v>2010</v>
      </c>
      <c r="E43" s="252">
        <f t="shared" si="8"/>
        <v>8</v>
      </c>
      <c r="F43" s="253">
        <v>126</v>
      </c>
      <c r="G43" s="254">
        <v>56</v>
      </c>
      <c r="H43" s="255">
        <v>0</v>
      </c>
      <c r="I43" s="256">
        <f t="shared" si="1"/>
        <v>182</v>
      </c>
      <c r="J43" s="253">
        <v>172</v>
      </c>
      <c r="K43" s="254">
        <v>40</v>
      </c>
      <c r="L43" s="255">
        <v>0</v>
      </c>
      <c r="M43" s="256">
        <f t="shared" si="2"/>
        <v>212</v>
      </c>
      <c r="N43" s="257">
        <f t="shared" si="3"/>
        <v>-30</v>
      </c>
      <c r="O43" s="258">
        <f t="shared" si="5"/>
        <v>53701</v>
      </c>
      <c r="P43" s="264">
        <f t="shared" si="9"/>
        <v>350</v>
      </c>
      <c r="Q43" s="60"/>
    </row>
    <row r="44" spans="2:18" ht="20.25" customHeight="1">
      <c r="B44" s="249" t="str">
        <f t="shared" si="4"/>
        <v>H22</v>
      </c>
      <c r="C44" s="250">
        <f t="shared" si="0"/>
        <v>40422</v>
      </c>
      <c r="D44" s="251">
        <f t="shared" si="7"/>
        <v>2010</v>
      </c>
      <c r="E44" s="252">
        <f t="shared" si="8"/>
        <v>9</v>
      </c>
      <c r="F44" s="253">
        <v>189</v>
      </c>
      <c r="G44" s="254">
        <v>48</v>
      </c>
      <c r="H44" s="255">
        <v>1</v>
      </c>
      <c r="I44" s="256">
        <f t="shared" si="1"/>
        <v>238</v>
      </c>
      <c r="J44" s="253">
        <v>112</v>
      </c>
      <c r="K44" s="254">
        <v>34</v>
      </c>
      <c r="L44" s="255">
        <v>13</v>
      </c>
      <c r="M44" s="256">
        <f t="shared" si="2"/>
        <v>159</v>
      </c>
      <c r="N44" s="257">
        <f t="shared" si="3"/>
        <v>79</v>
      </c>
      <c r="O44" s="258">
        <f t="shared" si="5"/>
        <v>53780</v>
      </c>
      <c r="P44" s="264">
        <f t="shared" si="9"/>
        <v>373</v>
      </c>
      <c r="Q44" s="60"/>
    </row>
    <row r="45" spans="2:18" ht="20.25" customHeight="1">
      <c r="B45" s="249" t="str">
        <f t="shared" si="4"/>
        <v>H22</v>
      </c>
      <c r="C45" s="250">
        <f t="shared" si="0"/>
        <v>40452</v>
      </c>
      <c r="D45" s="251">
        <f t="shared" si="7"/>
        <v>2010</v>
      </c>
      <c r="E45" s="252">
        <f t="shared" si="8"/>
        <v>10</v>
      </c>
      <c r="F45" s="253">
        <v>191</v>
      </c>
      <c r="G45" s="254">
        <v>47</v>
      </c>
      <c r="H45" s="255">
        <v>2</v>
      </c>
      <c r="I45" s="256">
        <f t="shared" si="1"/>
        <v>240</v>
      </c>
      <c r="J45" s="253">
        <v>136</v>
      </c>
      <c r="K45" s="254">
        <v>33</v>
      </c>
      <c r="L45" s="255">
        <v>4</v>
      </c>
      <c r="M45" s="256">
        <f t="shared" si="2"/>
        <v>173</v>
      </c>
      <c r="N45" s="257">
        <f t="shared" si="3"/>
        <v>67</v>
      </c>
      <c r="O45" s="258">
        <f t="shared" si="5"/>
        <v>53847</v>
      </c>
      <c r="P45" s="264">
        <f t="shared" si="9"/>
        <v>410</v>
      </c>
      <c r="Q45" s="60"/>
    </row>
    <row r="46" spans="2:18" ht="20.25" customHeight="1">
      <c r="B46" s="249" t="str">
        <f t="shared" si="4"/>
        <v>H22</v>
      </c>
      <c r="C46" s="250">
        <f t="shared" si="0"/>
        <v>40483</v>
      </c>
      <c r="D46" s="251">
        <f t="shared" si="7"/>
        <v>2010</v>
      </c>
      <c r="E46" s="252">
        <f t="shared" si="8"/>
        <v>11</v>
      </c>
      <c r="F46" s="253">
        <v>198</v>
      </c>
      <c r="G46" s="254">
        <v>38</v>
      </c>
      <c r="H46" s="255">
        <v>0</v>
      </c>
      <c r="I46" s="256">
        <f t="shared" si="1"/>
        <v>236</v>
      </c>
      <c r="J46" s="253">
        <v>166</v>
      </c>
      <c r="K46" s="254">
        <v>33</v>
      </c>
      <c r="L46" s="255">
        <v>0</v>
      </c>
      <c r="M46" s="256">
        <f t="shared" si="2"/>
        <v>199</v>
      </c>
      <c r="N46" s="257">
        <f t="shared" si="3"/>
        <v>37</v>
      </c>
      <c r="O46" s="258">
        <f t="shared" si="5"/>
        <v>53884</v>
      </c>
      <c r="P46" s="264">
        <f t="shared" si="9"/>
        <v>382</v>
      </c>
      <c r="Q46" s="60"/>
    </row>
    <row r="47" spans="2:18" ht="20.25" customHeight="1">
      <c r="B47" s="249" t="str">
        <f t="shared" si="4"/>
        <v>H22</v>
      </c>
      <c r="C47" s="250">
        <f t="shared" si="0"/>
        <v>40513</v>
      </c>
      <c r="D47" s="251">
        <f t="shared" si="7"/>
        <v>2010</v>
      </c>
      <c r="E47" s="252">
        <f t="shared" si="8"/>
        <v>12</v>
      </c>
      <c r="F47" s="253">
        <v>159</v>
      </c>
      <c r="G47" s="254">
        <v>38</v>
      </c>
      <c r="H47" s="255">
        <v>0</v>
      </c>
      <c r="I47" s="256">
        <f t="shared" si="1"/>
        <v>197</v>
      </c>
      <c r="J47" s="253">
        <v>151</v>
      </c>
      <c r="K47" s="254">
        <v>33</v>
      </c>
      <c r="L47" s="255">
        <v>1</v>
      </c>
      <c r="M47" s="256">
        <f t="shared" si="2"/>
        <v>185</v>
      </c>
      <c r="N47" s="257">
        <f t="shared" si="3"/>
        <v>12</v>
      </c>
      <c r="O47" s="258">
        <f t="shared" si="5"/>
        <v>53896</v>
      </c>
      <c r="P47" s="259">
        <f t="shared" si="9"/>
        <v>399</v>
      </c>
      <c r="Q47" s="60"/>
    </row>
    <row r="48" spans="2:18" ht="20.25" customHeight="1">
      <c r="B48" s="260" t="str">
        <f t="shared" si="4"/>
        <v>H22</v>
      </c>
      <c r="C48" s="261">
        <f t="shared" si="0"/>
        <v>40544</v>
      </c>
      <c r="D48" s="262">
        <f t="shared" si="7"/>
        <v>2011</v>
      </c>
      <c r="E48" s="252">
        <f t="shared" si="8"/>
        <v>1</v>
      </c>
      <c r="F48" s="253">
        <v>135</v>
      </c>
      <c r="G48" s="254">
        <v>37</v>
      </c>
      <c r="H48" s="255">
        <v>3</v>
      </c>
      <c r="I48" s="256">
        <f t="shared" si="1"/>
        <v>175</v>
      </c>
      <c r="J48" s="253">
        <v>149</v>
      </c>
      <c r="K48" s="254">
        <v>45</v>
      </c>
      <c r="L48" s="255">
        <v>0</v>
      </c>
      <c r="M48" s="256">
        <f t="shared" si="2"/>
        <v>194</v>
      </c>
      <c r="N48" s="257">
        <f t="shared" si="3"/>
        <v>-19</v>
      </c>
      <c r="O48" s="258">
        <f t="shared" si="5"/>
        <v>53877</v>
      </c>
      <c r="P48" s="259">
        <f t="shared" si="9"/>
        <v>330</v>
      </c>
      <c r="Q48" s="60"/>
    </row>
    <row r="49" spans="2:17" ht="20.25" customHeight="1">
      <c r="B49" s="260" t="str">
        <f t="shared" si="4"/>
        <v>H22</v>
      </c>
      <c r="C49" s="250">
        <f t="shared" si="0"/>
        <v>40575</v>
      </c>
      <c r="D49" s="251">
        <f t="shared" si="7"/>
        <v>2011</v>
      </c>
      <c r="E49" s="252">
        <f t="shared" si="8"/>
        <v>2</v>
      </c>
      <c r="F49" s="253">
        <v>103</v>
      </c>
      <c r="G49" s="254">
        <v>37</v>
      </c>
      <c r="H49" s="255">
        <v>0</v>
      </c>
      <c r="I49" s="256">
        <f t="shared" si="1"/>
        <v>140</v>
      </c>
      <c r="J49" s="253">
        <v>106</v>
      </c>
      <c r="K49" s="254">
        <v>23</v>
      </c>
      <c r="L49" s="255">
        <v>0</v>
      </c>
      <c r="M49" s="256">
        <f t="shared" si="2"/>
        <v>129</v>
      </c>
      <c r="N49" s="257">
        <f t="shared" si="3"/>
        <v>11</v>
      </c>
      <c r="O49" s="258">
        <f t="shared" si="5"/>
        <v>53888</v>
      </c>
      <c r="P49" s="264">
        <f t="shared" si="9"/>
        <v>327</v>
      </c>
      <c r="Q49" s="60"/>
    </row>
    <row r="50" spans="2:17" ht="20.25" customHeight="1">
      <c r="B50" s="263" t="str">
        <f t="shared" si="4"/>
        <v>H22</v>
      </c>
      <c r="C50" s="250">
        <f t="shared" si="0"/>
        <v>40603</v>
      </c>
      <c r="D50" s="251">
        <f t="shared" si="7"/>
        <v>2011</v>
      </c>
      <c r="E50" s="252">
        <f t="shared" si="8"/>
        <v>3</v>
      </c>
      <c r="F50" s="253">
        <v>320</v>
      </c>
      <c r="G50" s="254">
        <v>35</v>
      </c>
      <c r="H50" s="255">
        <v>0</v>
      </c>
      <c r="I50" s="256">
        <f t="shared" si="1"/>
        <v>355</v>
      </c>
      <c r="J50" s="253">
        <v>440</v>
      </c>
      <c r="K50" s="254">
        <v>30</v>
      </c>
      <c r="L50" s="255">
        <v>0</v>
      </c>
      <c r="M50" s="256">
        <f t="shared" si="2"/>
        <v>470</v>
      </c>
      <c r="N50" s="257">
        <f t="shared" si="3"/>
        <v>-115</v>
      </c>
      <c r="O50" s="258">
        <f t="shared" si="5"/>
        <v>53773</v>
      </c>
      <c r="P50" s="264">
        <f t="shared" si="9"/>
        <v>292</v>
      </c>
      <c r="Q50" s="60"/>
    </row>
    <row r="51" spans="2:17" ht="20.25" customHeight="1">
      <c r="B51" s="249" t="str">
        <f t="shared" si="4"/>
        <v>H23</v>
      </c>
      <c r="C51" s="250">
        <f t="shared" si="0"/>
        <v>40634</v>
      </c>
      <c r="D51" s="251">
        <f t="shared" si="7"/>
        <v>2011</v>
      </c>
      <c r="E51" s="252">
        <f t="shared" si="8"/>
        <v>4</v>
      </c>
      <c r="F51" s="253">
        <v>416</v>
      </c>
      <c r="G51" s="254">
        <v>34</v>
      </c>
      <c r="H51" s="255">
        <v>4</v>
      </c>
      <c r="I51" s="256">
        <f t="shared" si="1"/>
        <v>454</v>
      </c>
      <c r="J51" s="253">
        <v>336</v>
      </c>
      <c r="K51" s="254">
        <v>24</v>
      </c>
      <c r="L51" s="255">
        <v>0</v>
      </c>
      <c r="M51" s="256">
        <f t="shared" si="2"/>
        <v>360</v>
      </c>
      <c r="N51" s="257">
        <f t="shared" si="3"/>
        <v>94</v>
      </c>
      <c r="O51" s="258">
        <f t="shared" si="5"/>
        <v>53867</v>
      </c>
      <c r="P51" s="264">
        <f t="shared" si="9"/>
        <v>299</v>
      </c>
      <c r="Q51" s="60"/>
    </row>
    <row r="52" spans="2:17" ht="20.25" customHeight="1">
      <c r="B52" s="249" t="str">
        <f t="shared" si="4"/>
        <v>H23</v>
      </c>
      <c r="C52" s="250">
        <f t="shared" si="0"/>
        <v>40664</v>
      </c>
      <c r="D52" s="251">
        <f t="shared" si="7"/>
        <v>2011</v>
      </c>
      <c r="E52" s="252">
        <f t="shared" si="8"/>
        <v>5</v>
      </c>
      <c r="F52" s="253">
        <v>215</v>
      </c>
      <c r="G52" s="254">
        <v>50</v>
      </c>
      <c r="H52" s="255">
        <v>0</v>
      </c>
      <c r="I52" s="256">
        <f t="shared" si="1"/>
        <v>265</v>
      </c>
      <c r="J52" s="253">
        <v>195</v>
      </c>
      <c r="K52" s="254">
        <v>40</v>
      </c>
      <c r="L52" s="255">
        <v>1</v>
      </c>
      <c r="M52" s="256">
        <f t="shared" si="2"/>
        <v>236</v>
      </c>
      <c r="N52" s="257">
        <f t="shared" si="3"/>
        <v>29</v>
      </c>
      <c r="O52" s="258">
        <f t="shared" si="5"/>
        <v>53896</v>
      </c>
      <c r="P52" s="264">
        <f t="shared" si="9"/>
        <v>322</v>
      </c>
      <c r="Q52" s="60"/>
    </row>
    <row r="53" spans="2:17" ht="20.25" customHeight="1">
      <c r="B53" s="249" t="str">
        <f t="shared" si="4"/>
        <v>H23</v>
      </c>
      <c r="C53" s="250">
        <f t="shared" si="0"/>
        <v>40695</v>
      </c>
      <c r="D53" s="251">
        <f t="shared" si="7"/>
        <v>2011</v>
      </c>
      <c r="E53" s="252">
        <f t="shared" si="8"/>
        <v>6</v>
      </c>
      <c r="F53" s="253">
        <v>201</v>
      </c>
      <c r="G53" s="254">
        <v>39</v>
      </c>
      <c r="H53" s="255">
        <v>0</v>
      </c>
      <c r="I53" s="256">
        <f t="shared" si="1"/>
        <v>240</v>
      </c>
      <c r="J53" s="253">
        <v>143</v>
      </c>
      <c r="K53" s="254">
        <v>24</v>
      </c>
      <c r="L53" s="255">
        <v>0</v>
      </c>
      <c r="M53" s="256">
        <f t="shared" si="2"/>
        <v>167</v>
      </c>
      <c r="N53" s="257">
        <f t="shared" si="3"/>
        <v>73</v>
      </c>
      <c r="O53" s="258">
        <f t="shared" si="5"/>
        <v>53969</v>
      </c>
      <c r="P53" s="264">
        <f t="shared" si="9"/>
        <v>374</v>
      </c>
      <c r="Q53" s="60"/>
    </row>
    <row r="54" spans="2:17" ht="20.25" customHeight="1">
      <c r="B54" s="249" t="str">
        <f t="shared" si="4"/>
        <v>H23</v>
      </c>
      <c r="C54" s="250">
        <f t="shared" si="0"/>
        <v>40725</v>
      </c>
      <c r="D54" s="251">
        <f t="shared" si="7"/>
        <v>2011</v>
      </c>
      <c r="E54" s="252">
        <f t="shared" si="8"/>
        <v>7</v>
      </c>
      <c r="F54" s="253">
        <v>235</v>
      </c>
      <c r="G54" s="254">
        <v>38</v>
      </c>
      <c r="H54" s="255">
        <v>0</v>
      </c>
      <c r="I54" s="256">
        <f t="shared" si="1"/>
        <v>273</v>
      </c>
      <c r="J54" s="253">
        <v>163</v>
      </c>
      <c r="K54" s="254">
        <v>47</v>
      </c>
      <c r="L54" s="255">
        <v>0</v>
      </c>
      <c r="M54" s="256">
        <f t="shared" si="2"/>
        <v>210</v>
      </c>
      <c r="N54" s="257">
        <f t="shared" si="3"/>
        <v>63</v>
      </c>
      <c r="O54" s="258">
        <f t="shared" si="5"/>
        <v>54032</v>
      </c>
      <c r="P54" s="264">
        <f t="shared" si="9"/>
        <v>301</v>
      </c>
      <c r="Q54" s="60"/>
    </row>
    <row r="55" spans="2:17" ht="20.25" customHeight="1">
      <c r="B55" s="249" t="str">
        <f t="shared" si="4"/>
        <v>H23</v>
      </c>
      <c r="C55" s="250">
        <f t="shared" si="0"/>
        <v>40756</v>
      </c>
      <c r="D55" s="251">
        <f t="shared" si="7"/>
        <v>2011</v>
      </c>
      <c r="E55" s="252">
        <f t="shared" si="8"/>
        <v>8</v>
      </c>
      <c r="F55" s="253">
        <v>237</v>
      </c>
      <c r="G55" s="254">
        <v>40</v>
      </c>
      <c r="H55" s="255">
        <v>0</v>
      </c>
      <c r="I55" s="256">
        <f t="shared" si="1"/>
        <v>277</v>
      </c>
      <c r="J55" s="253">
        <v>150</v>
      </c>
      <c r="K55" s="254">
        <v>34</v>
      </c>
      <c r="L55" s="255">
        <v>0</v>
      </c>
      <c r="M55" s="256">
        <f t="shared" si="2"/>
        <v>184</v>
      </c>
      <c r="N55" s="257">
        <f t="shared" si="3"/>
        <v>93</v>
      </c>
      <c r="O55" s="258">
        <f t="shared" si="5"/>
        <v>54125</v>
      </c>
      <c r="P55" s="264">
        <f t="shared" si="9"/>
        <v>424</v>
      </c>
      <c r="Q55" s="60"/>
    </row>
    <row r="56" spans="2:17" ht="20.25" customHeight="1">
      <c r="B56" s="249" t="str">
        <f t="shared" si="4"/>
        <v>H23</v>
      </c>
      <c r="C56" s="250">
        <f t="shared" si="0"/>
        <v>40787</v>
      </c>
      <c r="D56" s="251">
        <f t="shared" si="7"/>
        <v>2011</v>
      </c>
      <c r="E56" s="252">
        <f t="shared" si="8"/>
        <v>9</v>
      </c>
      <c r="F56" s="253">
        <v>164</v>
      </c>
      <c r="G56" s="254">
        <v>47</v>
      </c>
      <c r="H56" s="255">
        <v>0</v>
      </c>
      <c r="I56" s="256">
        <f t="shared" si="1"/>
        <v>211</v>
      </c>
      <c r="J56" s="253">
        <v>166</v>
      </c>
      <c r="K56" s="254">
        <v>27</v>
      </c>
      <c r="L56" s="255">
        <v>0</v>
      </c>
      <c r="M56" s="256">
        <f t="shared" si="2"/>
        <v>193</v>
      </c>
      <c r="N56" s="257">
        <f t="shared" si="3"/>
        <v>18</v>
      </c>
      <c r="O56" s="258">
        <f t="shared" si="5"/>
        <v>54143</v>
      </c>
      <c r="P56" s="264">
        <f t="shared" si="9"/>
        <v>363</v>
      </c>
      <c r="Q56" s="60"/>
    </row>
    <row r="57" spans="2:17" ht="20.25" customHeight="1">
      <c r="B57" s="249" t="str">
        <f t="shared" si="4"/>
        <v>H23</v>
      </c>
      <c r="C57" s="250">
        <f t="shared" si="0"/>
        <v>40817</v>
      </c>
      <c r="D57" s="251">
        <f t="shared" si="7"/>
        <v>2011</v>
      </c>
      <c r="E57" s="252">
        <f t="shared" si="8"/>
        <v>10</v>
      </c>
      <c r="F57" s="253">
        <v>191</v>
      </c>
      <c r="G57" s="254">
        <v>46</v>
      </c>
      <c r="H57" s="255">
        <v>1</v>
      </c>
      <c r="I57" s="256">
        <f t="shared" si="1"/>
        <v>238</v>
      </c>
      <c r="J57" s="253">
        <v>170</v>
      </c>
      <c r="K57" s="254">
        <v>30</v>
      </c>
      <c r="L57" s="255">
        <v>1</v>
      </c>
      <c r="M57" s="256">
        <f t="shared" si="2"/>
        <v>201</v>
      </c>
      <c r="N57" s="257">
        <f t="shared" si="3"/>
        <v>37</v>
      </c>
      <c r="O57" s="258">
        <f t="shared" si="5"/>
        <v>54180</v>
      </c>
      <c r="P57" s="264">
        <f t="shared" si="9"/>
        <v>333</v>
      </c>
      <c r="Q57" s="60"/>
    </row>
    <row r="58" spans="2:17" ht="20.25" customHeight="1">
      <c r="B58" s="249" t="str">
        <f t="shared" si="4"/>
        <v>H23</v>
      </c>
      <c r="C58" s="250">
        <f t="shared" si="0"/>
        <v>40848</v>
      </c>
      <c r="D58" s="251">
        <f t="shared" si="7"/>
        <v>2011</v>
      </c>
      <c r="E58" s="252">
        <f t="shared" si="8"/>
        <v>11</v>
      </c>
      <c r="F58" s="253">
        <v>145</v>
      </c>
      <c r="G58" s="254">
        <v>34</v>
      </c>
      <c r="H58" s="255">
        <v>0</v>
      </c>
      <c r="I58" s="256">
        <f t="shared" si="1"/>
        <v>179</v>
      </c>
      <c r="J58" s="253">
        <v>147</v>
      </c>
      <c r="K58" s="254">
        <v>33</v>
      </c>
      <c r="L58" s="255">
        <v>0</v>
      </c>
      <c r="M58" s="256">
        <f t="shared" si="2"/>
        <v>180</v>
      </c>
      <c r="N58" s="257">
        <f t="shared" si="3"/>
        <v>-1</v>
      </c>
      <c r="O58" s="258">
        <f t="shared" si="5"/>
        <v>54179</v>
      </c>
      <c r="P58" s="264">
        <f t="shared" si="9"/>
        <v>295</v>
      </c>
      <c r="Q58" s="60"/>
    </row>
    <row r="59" spans="2:17" ht="20.25" customHeight="1">
      <c r="B59" s="249" t="str">
        <f t="shared" si="4"/>
        <v>H23</v>
      </c>
      <c r="C59" s="250">
        <f t="shared" si="0"/>
        <v>40878</v>
      </c>
      <c r="D59" s="251">
        <f t="shared" si="7"/>
        <v>2011</v>
      </c>
      <c r="E59" s="252">
        <f t="shared" si="8"/>
        <v>12</v>
      </c>
      <c r="F59" s="253">
        <v>171</v>
      </c>
      <c r="G59" s="254">
        <v>38</v>
      </c>
      <c r="H59" s="255">
        <v>1</v>
      </c>
      <c r="I59" s="256">
        <f t="shared" si="1"/>
        <v>210</v>
      </c>
      <c r="J59" s="253">
        <v>116</v>
      </c>
      <c r="K59" s="254">
        <v>33</v>
      </c>
      <c r="L59" s="255">
        <v>2</v>
      </c>
      <c r="M59" s="256">
        <f t="shared" si="2"/>
        <v>151</v>
      </c>
      <c r="N59" s="257">
        <f t="shared" si="3"/>
        <v>59</v>
      </c>
      <c r="O59" s="258">
        <f t="shared" si="5"/>
        <v>54238</v>
      </c>
      <c r="P59" s="259">
        <f t="shared" si="9"/>
        <v>342</v>
      </c>
      <c r="Q59" s="60"/>
    </row>
    <row r="60" spans="2:17" ht="20.25" customHeight="1">
      <c r="B60" s="260" t="str">
        <f t="shared" si="4"/>
        <v>H23</v>
      </c>
      <c r="C60" s="261">
        <f t="shared" si="0"/>
        <v>40909</v>
      </c>
      <c r="D60" s="262">
        <f t="shared" si="7"/>
        <v>2012</v>
      </c>
      <c r="E60" s="252">
        <f t="shared" si="8"/>
        <v>1</v>
      </c>
      <c r="F60" s="253">
        <v>138</v>
      </c>
      <c r="G60" s="254">
        <v>36</v>
      </c>
      <c r="H60" s="255">
        <v>4</v>
      </c>
      <c r="I60" s="256">
        <f t="shared" si="1"/>
        <v>178</v>
      </c>
      <c r="J60" s="253">
        <v>107</v>
      </c>
      <c r="K60" s="254">
        <v>31</v>
      </c>
      <c r="L60" s="255">
        <v>0</v>
      </c>
      <c r="M60" s="256">
        <f t="shared" si="2"/>
        <v>138</v>
      </c>
      <c r="N60" s="257">
        <f t="shared" si="3"/>
        <v>40</v>
      </c>
      <c r="O60" s="258">
        <f t="shared" si="5"/>
        <v>54278</v>
      </c>
      <c r="P60" s="259">
        <f t="shared" si="9"/>
        <v>401</v>
      </c>
      <c r="Q60" s="60"/>
    </row>
    <row r="61" spans="2:17" ht="20.25" customHeight="1">
      <c r="B61" s="260" t="str">
        <f t="shared" si="4"/>
        <v>H23</v>
      </c>
      <c r="C61" s="250">
        <f t="shared" si="0"/>
        <v>40940</v>
      </c>
      <c r="D61" s="251">
        <f t="shared" si="7"/>
        <v>2012</v>
      </c>
      <c r="E61" s="252">
        <f t="shared" si="8"/>
        <v>2</v>
      </c>
      <c r="F61" s="253">
        <v>123</v>
      </c>
      <c r="G61" s="254">
        <v>52</v>
      </c>
      <c r="H61" s="255">
        <v>1</v>
      </c>
      <c r="I61" s="256">
        <f t="shared" si="1"/>
        <v>176</v>
      </c>
      <c r="J61" s="253">
        <v>103</v>
      </c>
      <c r="K61" s="254">
        <v>37</v>
      </c>
      <c r="L61" s="255">
        <v>0</v>
      </c>
      <c r="M61" s="256">
        <f t="shared" si="2"/>
        <v>140</v>
      </c>
      <c r="N61" s="257">
        <f t="shared" si="3"/>
        <v>36</v>
      </c>
      <c r="O61" s="258">
        <f t="shared" si="5"/>
        <v>54314</v>
      </c>
      <c r="P61" s="264">
        <f t="shared" si="9"/>
        <v>426</v>
      </c>
      <c r="Q61" s="60"/>
    </row>
    <row r="62" spans="2:17" ht="20.25" customHeight="1">
      <c r="B62" s="263" t="str">
        <f t="shared" si="4"/>
        <v>H23</v>
      </c>
      <c r="C62" s="250">
        <f t="shared" si="0"/>
        <v>40969</v>
      </c>
      <c r="D62" s="251">
        <f t="shared" si="7"/>
        <v>2012</v>
      </c>
      <c r="E62" s="252">
        <f t="shared" si="8"/>
        <v>3</v>
      </c>
      <c r="F62" s="253">
        <v>431</v>
      </c>
      <c r="G62" s="254">
        <v>41</v>
      </c>
      <c r="H62" s="255">
        <v>0</v>
      </c>
      <c r="I62" s="256">
        <f t="shared" si="1"/>
        <v>472</v>
      </c>
      <c r="J62" s="253">
        <v>567</v>
      </c>
      <c r="K62" s="254">
        <v>34</v>
      </c>
      <c r="L62" s="255">
        <v>1</v>
      </c>
      <c r="M62" s="256">
        <f t="shared" si="2"/>
        <v>602</v>
      </c>
      <c r="N62" s="257">
        <f t="shared" si="3"/>
        <v>-130</v>
      </c>
      <c r="O62" s="258">
        <f t="shared" si="5"/>
        <v>54184</v>
      </c>
      <c r="P62" s="264">
        <f t="shared" si="9"/>
        <v>411</v>
      </c>
      <c r="Q62" s="60"/>
    </row>
    <row r="63" spans="2:17" ht="20.25" customHeight="1">
      <c r="B63" s="249" t="str">
        <f t="shared" si="4"/>
        <v>H24</v>
      </c>
      <c r="C63" s="250">
        <f t="shared" si="0"/>
        <v>41000</v>
      </c>
      <c r="D63" s="251">
        <f t="shared" si="7"/>
        <v>2012</v>
      </c>
      <c r="E63" s="252">
        <f t="shared" si="8"/>
        <v>4</v>
      </c>
      <c r="F63" s="253">
        <v>417</v>
      </c>
      <c r="G63" s="254">
        <v>32</v>
      </c>
      <c r="H63" s="255">
        <v>1</v>
      </c>
      <c r="I63" s="256">
        <f t="shared" si="1"/>
        <v>450</v>
      </c>
      <c r="J63" s="253">
        <v>274</v>
      </c>
      <c r="K63" s="254">
        <v>18</v>
      </c>
      <c r="L63" s="255">
        <v>0</v>
      </c>
      <c r="M63" s="256">
        <f t="shared" si="2"/>
        <v>292</v>
      </c>
      <c r="N63" s="257">
        <f t="shared" si="3"/>
        <v>158</v>
      </c>
      <c r="O63" s="258">
        <f t="shared" si="5"/>
        <v>54342</v>
      </c>
      <c r="P63" s="264">
        <f t="shared" si="9"/>
        <v>475</v>
      </c>
      <c r="Q63" s="60"/>
    </row>
    <row r="64" spans="2:17" ht="20.25" customHeight="1">
      <c r="B64" s="249" t="str">
        <f t="shared" si="4"/>
        <v>H24</v>
      </c>
      <c r="C64" s="250">
        <f t="shared" si="0"/>
        <v>41030</v>
      </c>
      <c r="D64" s="251">
        <f t="shared" si="7"/>
        <v>2012</v>
      </c>
      <c r="E64" s="252">
        <f t="shared" si="8"/>
        <v>5</v>
      </c>
      <c r="F64" s="253">
        <v>138</v>
      </c>
      <c r="G64" s="254">
        <v>57</v>
      </c>
      <c r="H64" s="255">
        <v>0</v>
      </c>
      <c r="I64" s="256">
        <f t="shared" si="1"/>
        <v>195</v>
      </c>
      <c r="J64" s="253">
        <v>154</v>
      </c>
      <c r="K64" s="254">
        <v>34</v>
      </c>
      <c r="L64" s="255">
        <v>0</v>
      </c>
      <c r="M64" s="256">
        <f t="shared" si="2"/>
        <v>188</v>
      </c>
      <c r="N64" s="257">
        <f t="shared" si="3"/>
        <v>7</v>
      </c>
      <c r="O64" s="258">
        <f t="shared" si="5"/>
        <v>54349</v>
      </c>
      <c r="P64" s="264">
        <f t="shared" si="9"/>
        <v>453</v>
      </c>
      <c r="Q64" s="60"/>
    </row>
    <row r="65" spans="2:17" ht="20.25" customHeight="1">
      <c r="B65" s="249" t="str">
        <f t="shared" si="4"/>
        <v>H24</v>
      </c>
      <c r="C65" s="250">
        <f t="shared" ref="C65:C128" si="10">DATE(D65,E65,1)</f>
        <v>41061</v>
      </c>
      <c r="D65" s="251">
        <f t="shared" si="7"/>
        <v>2012</v>
      </c>
      <c r="E65" s="252">
        <f t="shared" si="8"/>
        <v>6</v>
      </c>
      <c r="F65" s="253">
        <v>159</v>
      </c>
      <c r="G65" s="254">
        <v>46</v>
      </c>
      <c r="H65" s="255">
        <v>1</v>
      </c>
      <c r="I65" s="256">
        <f t="shared" si="1"/>
        <v>206</v>
      </c>
      <c r="J65" s="253">
        <v>156</v>
      </c>
      <c r="K65" s="254">
        <v>26</v>
      </c>
      <c r="L65" s="255">
        <v>0</v>
      </c>
      <c r="M65" s="256">
        <f t="shared" si="2"/>
        <v>182</v>
      </c>
      <c r="N65" s="257">
        <f t="shared" si="3"/>
        <v>24</v>
      </c>
      <c r="O65" s="258">
        <f t="shared" si="5"/>
        <v>54373</v>
      </c>
      <c r="P65" s="264">
        <f t="shared" si="9"/>
        <v>404</v>
      </c>
      <c r="Q65" s="60"/>
    </row>
    <row r="66" spans="2:17" ht="20.25" customHeight="1">
      <c r="B66" s="249" t="str">
        <f t="shared" si="4"/>
        <v>H24</v>
      </c>
      <c r="C66" s="250">
        <f t="shared" si="10"/>
        <v>41091</v>
      </c>
      <c r="D66" s="251">
        <f t="shared" si="7"/>
        <v>2012</v>
      </c>
      <c r="E66" s="252">
        <f t="shared" si="8"/>
        <v>7</v>
      </c>
      <c r="F66" s="253">
        <v>215</v>
      </c>
      <c r="G66" s="254">
        <v>36</v>
      </c>
      <c r="H66" s="255">
        <v>98</v>
      </c>
      <c r="I66" s="256">
        <f t="shared" si="1"/>
        <v>349</v>
      </c>
      <c r="J66" s="253">
        <v>146</v>
      </c>
      <c r="K66" s="254">
        <v>29</v>
      </c>
      <c r="L66" s="255">
        <v>0</v>
      </c>
      <c r="M66" s="256">
        <f t="shared" si="2"/>
        <v>175</v>
      </c>
      <c r="N66" s="257">
        <f t="shared" si="3"/>
        <v>174</v>
      </c>
      <c r="O66" s="258">
        <f t="shared" si="5"/>
        <v>54547</v>
      </c>
      <c r="P66" s="264">
        <f t="shared" si="9"/>
        <v>515</v>
      </c>
      <c r="Q66" s="60"/>
    </row>
    <row r="67" spans="2:17" ht="20.25" customHeight="1">
      <c r="B67" s="249" t="str">
        <f t="shared" si="4"/>
        <v>H24</v>
      </c>
      <c r="C67" s="250">
        <f t="shared" si="10"/>
        <v>41122</v>
      </c>
      <c r="D67" s="251">
        <f t="shared" si="7"/>
        <v>2012</v>
      </c>
      <c r="E67" s="252">
        <f t="shared" si="8"/>
        <v>8</v>
      </c>
      <c r="F67" s="253">
        <v>153</v>
      </c>
      <c r="G67" s="254">
        <v>48</v>
      </c>
      <c r="H67" s="255">
        <v>0</v>
      </c>
      <c r="I67" s="256">
        <f t="shared" ref="I67:I130" si="11">IF(AND(F67="",G67="",H67=""),"",SUM(F67:H67))</f>
        <v>201</v>
      </c>
      <c r="J67" s="253">
        <v>154</v>
      </c>
      <c r="K67" s="254">
        <v>36</v>
      </c>
      <c r="L67" s="255">
        <v>0</v>
      </c>
      <c r="M67" s="256">
        <f t="shared" ref="M67:M130" si="12">IF(AND(J67="",K67="",L67=""),"",SUM(J67:L67))</f>
        <v>190</v>
      </c>
      <c r="N67" s="257">
        <f t="shared" ref="N67:N130" si="13">IF(AND(I67="",M67=""),"",I67-M67)</f>
        <v>11</v>
      </c>
      <c r="O67" s="258">
        <f t="shared" si="5"/>
        <v>54558</v>
      </c>
      <c r="P67" s="264">
        <f t="shared" si="9"/>
        <v>433</v>
      </c>
      <c r="Q67" s="60"/>
    </row>
    <row r="68" spans="2:17" ht="20.25" customHeight="1">
      <c r="B68" s="249" t="str">
        <f t="shared" ref="B68:B131" si="14">TEXT(IF(E68&gt;3,C68,DATE(YEAR(C68)-1,E68,1)),"[$-ja-JP]ge;@")</f>
        <v>H24</v>
      </c>
      <c r="C68" s="250">
        <f t="shared" si="10"/>
        <v>41153</v>
      </c>
      <c r="D68" s="251">
        <f t="shared" si="7"/>
        <v>2012</v>
      </c>
      <c r="E68" s="252">
        <f t="shared" si="8"/>
        <v>9</v>
      </c>
      <c r="F68" s="253">
        <v>156</v>
      </c>
      <c r="G68" s="254">
        <v>42</v>
      </c>
      <c r="H68" s="255">
        <v>4</v>
      </c>
      <c r="I68" s="256">
        <f t="shared" si="11"/>
        <v>202</v>
      </c>
      <c r="J68" s="253">
        <v>117</v>
      </c>
      <c r="K68" s="254">
        <v>28</v>
      </c>
      <c r="L68" s="255">
        <v>0</v>
      </c>
      <c r="M68" s="256">
        <f t="shared" si="12"/>
        <v>145</v>
      </c>
      <c r="N68" s="257">
        <f t="shared" si="13"/>
        <v>57</v>
      </c>
      <c r="O68" s="258">
        <f t="shared" ref="O68:O131" si="15">IF(AND(F68="",G68="",J68="",K68=""),"",O67+N68)</f>
        <v>54615</v>
      </c>
      <c r="P68" s="264">
        <f t="shared" si="9"/>
        <v>472</v>
      </c>
      <c r="Q68" s="60"/>
    </row>
    <row r="69" spans="2:17" ht="20.25" customHeight="1">
      <c r="B69" s="249" t="str">
        <f t="shared" si="14"/>
        <v>H24</v>
      </c>
      <c r="C69" s="250">
        <f t="shared" si="10"/>
        <v>41183</v>
      </c>
      <c r="D69" s="251">
        <f t="shared" si="7"/>
        <v>2012</v>
      </c>
      <c r="E69" s="252">
        <f t="shared" si="8"/>
        <v>10</v>
      </c>
      <c r="F69" s="253">
        <v>243</v>
      </c>
      <c r="G69" s="254">
        <v>43</v>
      </c>
      <c r="H69" s="255">
        <v>1</v>
      </c>
      <c r="I69" s="256">
        <f t="shared" si="11"/>
        <v>287</v>
      </c>
      <c r="J69" s="253">
        <v>199</v>
      </c>
      <c r="K69" s="254">
        <v>34</v>
      </c>
      <c r="L69" s="255">
        <v>9</v>
      </c>
      <c r="M69" s="256">
        <f t="shared" si="12"/>
        <v>242</v>
      </c>
      <c r="N69" s="257">
        <f t="shared" si="13"/>
        <v>45</v>
      </c>
      <c r="O69" s="258">
        <f t="shared" si="15"/>
        <v>54660</v>
      </c>
      <c r="P69" s="264">
        <f t="shared" si="9"/>
        <v>480</v>
      </c>
      <c r="Q69" s="60"/>
    </row>
    <row r="70" spans="2:17" ht="20.25" customHeight="1">
      <c r="B70" s="249" t="str">
        <f t="shared" si="14"/>
        <v>H24</v>
      </c>
      <c r="C70" s="250">
        <f t="shared" si="10"/>
        <v>41214</v>
      </c>
      <c r="D70" s="251">
        <f t="shared" si="7"/>
        <v>2012</v>
      </c>
      <c r="E70" s="252">
        <f t="shared" si="8"/>
        <v>11</v>
      </c>
      <c r="F70" s="253">
        <v>173</v>
      </c>
      <c r="G70" s="254">
        <v>48</v>
      </c>
      <c r="H70" s="255">
        <v>1</v>
      </c>
      <c r="I70" s="256">
        <f t="shared" si="11"/>
        <v>222</v>
      </c>
      <c r="J70" s="253">
        <v>147</v>
      </c>
      <c r="K70" s="254">
        <v>28</v>
      </c>
      <c r="L70" s="255">
        <v>0</v>
      </c>
      <c r="M70" s="256">
        <f t="shared" si="12"/>
        <v>175</v>
      </c>
      <c r="N70" s="257">
        <f t="shared" si="13"/>
        <v>47</v>
      </c>
      <c r="O70" s="258">
        <f t="shared" si="15"/>
        <v>54707</v>
      </c>
      <c r="P70" s="264">
        <f t="shared" si="9"/>
        <v>528</v>
      </c>
      <c r="Q70" s="60"/>
    </row>
    <row r="71" spans="2:17" ht="20.25" customHeight="1">
      <c r="B71" s="249" t="str">
        <f t="shared" si="14"/>
        <v>H24</v>
      </c>
      <c r="C71" s="250">
        <f t="shared" si="10"/>
        <v>41244</v>
      </c>
      <c r="D71" s="251">
        <f t="shared" si="7"/>
        <v>2012</v>
      </c>
      <c r="E71" s="252">
        <f t="shared" si="8"/>
        <v>12</v>
      </c>
      <c r="F71" s="253">
        <v>116</v>
      </c>
      <c r="G71" s="254">
        <v>40</v>
      </c>
      <c r="H71" s="255">
        <v>2</v>
      </c>
      <c r="I71" s="256">
        <f t="shared" si="11"/>
        <v>158</v>
      </c>
      <c r="J71" s="253">
        <v>125</v>
      </c>
      <c r="K71" s="254">
        <v>36</v>
      </c>
      <c r="L71" s="255">
        <v>0</v>
      </c>
      <c r="M71" s="256">
        <f t="shared" si="12"/>
        <v>161</v>
      </c>
      <c r="N71" s="257">
        <f t="shared" si="13"/>
        <v>-3</v>
      </c>
      <c r="O71" s="258">
        <f t="shared" si="15"/>
        <v>54704</v>
      </c>
      <c r="P71" s="259">
        <f t="shared" si="9"/>
        <v>466</v>
      </c>
      <c r="Q71" s="60"/>
    </row>
    <row r="72" spans="2:17" ht="20.25" customHeight="1">
      <c r="B72" s="260" t="str">
        <f t="shared" si="14"/>
        <v>H24</v>
      </c>
      <c r="C72" s="261">
        <f t="shared" si="10"/>
        <v>41275</v>
      </c>
      <c r="D72" s="262">
        <f t="shared" si="7"/>
        <v>2013</v>
      </c>
      <c r="E72" s="252">
        <f t="shared" si="8"/>
        <v>1</v>
      </c>
      <c r="F72" s="253">
        <v>135</v>
      </c>
      <c r="G72" s="254">
        <v>30</v>
      </c>
      <c r="H72" s="255">
        <v>0</v>
      </c>
      <c r="I72" s="256">
        <f t="shared" si="11"/>
        <v>165</v>
      </c>
      <c r="J72" s="253">
        <v>120</v>
      </c>
      <c r="K72" s="254">
        <v>37</v>
      </c>
      <c r="L72" s="255">
        <v>1</v>
      </c>
      <c r="M72" s="256">
        <f t="shared" si="12"/>
        <v>158</v>
      </c>
      <c r="N72" s="257">
        <f t="shared" si="13"/>
        <v>7</v>
      </c>
      <c r="O72" s="258">
        <f t="shared" si="15"/>
        <v>54711</v>
      </c>
      <c r="P72" s="259">
        <f t="shared" si="9"/>
        <v>433</v>
      </c>
      <c r="Q72" s="60"/>
    </row>
    <row r="73" spans="2:17" ht="20.25" customHeight="1">
      <c r="B73" s="260" t="str">
        <f t="shared" si="14"/>
        <v>H24</v>
      </c>
      <c r="C73" s="250">
        <f t="shared" si="10"/>
        <v>41306</v>
      </c>
      <c r="D73" s="251">
        <f t="shared" si="7"/>
        <v>2013</v>
      </c>
      <c r="E73" s="252">
        <f t="shared" si="8"/>
        <v>2</v>
      </c>
      <c r="F73" s="253">
        <v>121</v>
      </c>
      <c r="G73" s="254">
        <v>25</v>
      </c>
      <c r="H73" s="255">
        <v>0</v>
      </c>
      <c r="I73" s="256">
        <f t="shared" si="11"/>
        <v>146</v>
      </c>
      <c r="J73" s="253">
        <v>115</v>
      </c>
      <c r="K73" s="254">
        <v>29</v>
      </c>
      <c r="L73" s="255">
        <v>0</v>
      </c>
      <c r="M73" s="256">
        <f t="shared" si="12"/>
        <v>144</v>
      </c>
      <c r="N73" s="257">
        <f t="shared" si="13"/>
        <v>2</v>
      </c>
      <c r="O73" s="258">
        <f t="shared" si="15"/>
        <v>54713</v>
      </c>
      <c r="P73" s="264">
        <f t="shared" si="9"/>
        <v>399</v>
      </c>
      <c r="Q73" s="60"/>
    </row>
    <row r="74" spans="2:17" ht="20.25" customHeight="1">
      <c r="B74" s="263" t="str">
        <f t="shared" si="14"/>
        <v>H24</v>
      </c>
      <c r="C74" s="250">
        <f t="shared" si="10"/>
        <v>41334</v>
      </c>
      <c r="D74" s="251">
        <f t="shared" si="7"/>
        <v>2013</v>
      </c>
      <c r="E74" s="252">
        <f t="shared" si="8"/>
        <v>3</v>
      </c>
      <c r="F74" s="253">
        <v>485</v>
      </c>
      <c r="G74" s="254">
        <v>48</v>
      </c>
      <c r="H74" s="255">
        <v>2</v>
      </c>
      <c r="I74" s="256">
        <f t="shared" si="11"/>
        <v>535</v>
      </c>
      <c r="J74" s="253">
        <v>506</v>
      </c>
      <c r="K74" s="254">
        <v>28</v>
      </c>
      <c r="L74" s="255">
        <v>4</v>
      </c>
      <c r="M74" s="256">
        <f t="shared" si="12"/>
        <v>538</v>
      </c>
      <c r="N74" s="257">
        <f t="shared" si="13"/>
        <v>-3</v>
      </c>
      <c r="O74" s="258">
        <f t="shared" si="15"/>
        <v>54710</v>
      </c>
      <c r="P74" s="264">
        <f t="shared" si="9"/>
        <v>526</v>
      </c>
      <c r="Q74" s="60"/>
    </row>
    <row r="75" spans="2:17" ht="20.25" customHeight="1">
      <c r="B75" s="249" t="str">
        <f t="shared" si="14"/>
        <v>H25</v>
      </c>
      <c r="C75" s="250">
        <f t="shared" si="10"/>
        <v>41365</v>
      </c>
      <c r="D75" s="251">
        <f t="shared" si="7"/>
        <v>2013</v>
      </c>
      <c r="E75" s="252">
        <f t="shared" si="8"/>
        <v>4</v>
      </c>
      <c r="F75" s="253">
        <v>534</v>
      </c>
      <c r="G75" s="254">
        <v>43</v>
      </c>
      <c r="H75" s="255">
        <v>1</v>
      </c>
      <c r="I75" s="256">
        <f t="shared" si="11"/>
        <v>578</v>
      </c>
      <c r="J75" s="253">
        <v>346</v>
      </c>
      <c r="K75" s="254">
        <v>39</v>
      </c>
      <c r="L75" s="255">
        <v>0</v>
      </c>
      <c r="M75" s="256">
        <f t="shared" si="12"/>
        <v>385</v>
      </c>
      <c r="N75" s="257">
        <f t="shared" si="13"/>
        <v>193</v>
      </c>
      <c r="O75" s="258">
        <f t="shared" si="15"/>
        <v>54903</v>
      </c>
      <c r="P75" s="264">
        <f t="shared" si="9"/>
        <v>561</v>
      </c>
      <c r="Q75" s="60"/>
    </row>
    <row r="76" spans="2:17" ht="20.25" customHeight="1">
      <c r="B76" s="249" t="str">
        <f t="shared" si="14"/>
        <v>H25</v>
      </c>
      <c r="C76" s="250">
        <f t="shared" si="10"/>
        <v>41395</v>
      </c>
      <c r="D76" s="251">
        <f t="shared" si="7"/>
        <v>2013</v>
      </c>
      <c r="E76" s="252">
        <f t="shared" si="8"/>
        <v>5</v>
      </c>
      <c r="F76" s="253">
        <v>186</v>
      </c>
      <c r="G76" s="254">
        <v>21</v>
      </c>
      <c r="H76" s="255">
        <v>0</v>
      </c>
      <c r="I76" s="256">
        <f t="shared" si="11"/>
        <v>207</v>
      </c>
      <c r="J76" s="253">
        <v>144</v>
      </c>
      <c r="K76" s="254">
        <v>34</v>
      </c>
      <c r="L76" s="255">
        <v>0</v>
      </c>
      <c r="M76" s="256">
        <f t="shared" si="12"/>
        <v>178</v>
      </c>
      <c r="N76" s="257">
        <f t="shared" si="13"/>
        <v>29</v>
      </c>
      <c r="O76" s="258">
        <f t="shared" si="15"/>
        <v>54932</v>
      </c>
      <c r="P76" s="264">
        <f t="shared" si="9"/>
        <v>583</v>
      </c>
      <c r="Q76" s="60"/>
    </row>
    <row r="77" spans="2:17" ht="20.25" customHeight="1">
      <c r="B77" s="249" t="str">
        <f t="shared" si="14"/>
        <v>H25</v>
      </c>
      <c r="C77" s="250">
        <f t="shared" si="10"/>
        <v>41426</v>
      </c>
      <c r="D77" s="251">
        <f t="shared" si="7"/>
        <v>2013</v>
      </c>
      <c r="E77" s="252">
        <f t="shared" si="8"/>
        <v>6</v>
      </c>
      <c r="F77" s="253">
        <v>140</v>
      </c>
      <c r="G77" s="254">
        <v>41</v>
      </c>
      <c r="H77" s="255">
        <v>0</v>
      </c>
      <c r="I77" s="256">
        <f t="shared" si="11"/>
        <v>181</v>
      </c>
      <c r="J77" s="253">
        <v>169</v>
      </c>
      <c r="K77" s="254">
        <v>20</v>
      </c>
      <c r="L77" s="255">
        <v>0</v>
      </c>
      <c r="M77" s="256">
        <f t="shared" si="12"/>
        <v>189</v>
      </c>
      <c r="N77" s="257">
        <f t="shared" si="13"/>
        <v>-8</v>
      </c>
      <c r="O77" s="258">
        <f t="shared" si="15"/>
        <v>54924</v>
      </c>
      <c r="P77" s="264">
        <f t="shared" si="9"/>
        <v>551</v>
      </c>
      <c r="Q77" s="60"/>
    </row>
    <row r="78" spans="2:17" ht="20.25" customHeight="1">
      <c r="B78" s="249" t="str">
        <f t="shared" si="14"/>
        <v>H25</v>
      </c>
      <c r="C78" s="250">
        <f t="shared" si="10"/>
        <v>41456</v>
      </c>
      <c r="D78" s="251">
        <f t="shared" si="7"/>
        <v>2013</v>
      </c>
      <c r="E78" s="252">
        <f t="shared" si="8"/>
        <v>7</v>
      </c>
      <c r="F78" s="253">
        <v>214</v>
      </c>
      <c r="G78" s="254">
        <v>40</v>
      </c>
      <c r="H78" s="255">
        <v>0</v>
      </c>
      <c r="I78" s="256">
        <f t="shared" si="11"/>
        <v>254</v>
      </c>
      <c r="J78" s="253">
        <v>194</v>
      </c>
      <c r="K78" s="254">
        <v>31</v>
      </c>
      <c r="L78" s="255">
        <v>0</v>
      </c>
      <c r="M78" s="256">
        <f t="shared" si="12"/>
        <v>225</v>
      </c>
      <c r="N78" s="257">
        <f t="shared" si="13"/>
        <v>29</v>
      </c>
      <c r="O78" s="258">
        <f t="shared" si="15"/>
        <v>54953</v>
      </c>
      <c r="P78" s="264">
        <f t="shared" si="9"/>
        <v>406</v>
      </c>
      <c r="Q78" s="60"/>
    </row>
    <row r="79" spans="2:17" ht="20.25" customHeight="1">
      <c r="B79" s="249" t="str">
        <f t="shared" si="14"/>
        <v>H25</v>
      </c>
      <c r="C79" s="250">
        <f t="shared" si="10"/>
        <v>41487</v>
      </c>
      <c r="D79" s="251">
        <f t="shared" si="7"/>
        <v>2013</v>
      </c>
      <c r="E79" s="252">
        <f t="shared" si="8"/>
        <v>8</v>
      </c>
      <c r="F79" s="253">
        <v>179</v>
      </c>
      <c r="G79" s="254">
        <v>32</v>
      </c>
      <c r="H79" s="255">
        <v>1</v>
      </c>
      <c r="I79" s="256">
        <f t="shared" si="11"/>
        <v>212</v>
      </c>
      <c r="J79" s="253">
        <v>155</v>
      </c>
      <c r="K79" s="254">
        <v>29</v>
      </c>
      <c r="L79" s="255">
        <v>0</v>
      </c>
      <c r="M79" s="256">
        <f t="shared" si="12"/>
        <v>184</v>
      </c>
      <c r="N79" s="257">
        <f t="shared" si="13"/>
        <v>28</v>
      </c>
      <c r="O79" s="258">
        <f t="shared" si="15"/>
        <v>54981</v>
      </c>
      <c r="P79" s="264">
        <f t="shared" si="9"/>
        <v>423</v>
      </c>
      <c r="Q79" s="60"/>
    </row>
    <row r="80" spans="2:17" ht="20.25" customHeight="1">
      <c r="B80" s="249" t="str">
        <f t="shared" si="14"/>
        <v>H25</v>
      </c>
      <c r="C80" s="250">
        <f t="shared" si="10"/>
        <v>41518</v>
      </c>
      <c r="D80" s="251">
        <f t="shared" ref="D80:D143" si="16">D68+1</f>
        <v>2013</v>
      </c>
      <c r="E80" s="252">
        <f t="shared" ref="E80:E143" si="17">E68</f>
        <v>9</v>
      </c>
      <c r="F80" s="253">
        <v>157</v>
      </c>
      <c r="G80" s="254">
        <v>56</v>
      </c>
      <c r="H80" s="255">
        <v>2</v>
      </c>
      <c r="I80" s="256">
        <f t="shared" si="11"/>
        <v>215</v>
      </c>
      <c r="J80" s="253">
        <v>154</v>
      </c>
      <c r="K80" s="254">
        <v>27</v>
      </c>
      <c r="L80" s="255">
        <v>1</v>
      </c>
      <c r="M80" s="256">
        <f t="shared" si="12"/>
        <v>182</v>
      </c>
      <c r="N80" s="257">
        <f t="shared" si="13"/>
        <v>33</v>
      </c>
      <c r="O80" s="258">
        <f t="shared" si="15"/>
        <v>55014</v>
      </c>
      <c r="P80" s="264">
        <f t="shared" si="9"/>
        <v>399</v>
      </c>
      <c r="Q80" s="60"/>
    </row>
    <row r="81" spans="2:17" ht="20.25" customHeight="1">
      <c r="B81" s="249" t="str">
        <f t="shared" si="14"/>
        <v>H25</v>
      </c>
      <c r="C81" s="250">
        <f t="shared" si="10"/>
        <v>41548</v>
      </c>
      <c r="D81" s="251">
        <f t="shared" si="16"/>
        <v>2013</v>
      </c>
      <c r="E81" s="252">
        <f t="shared" si="17"/>
        <v>10</v>
      </c>
      <c r="F81" s="253">
        <v>194</v>
      </c>
      <c r="G81" s="254">
        <v>43</v>
      </c>
      <c r="H81" s="255">
        <v>0</v>
      </c>
      <c r="I81" s="256">
        <f t="shared" si="11"/>
        <v>237</v>
      </c>
      <c r="J81" s="253">
        <v>137</v>
      </c>
      <c r="K81" s="254">
        <v>27</v>
      </c>
      <c r="L81" s="255">
        <v>10</v>
      </c>
      <c r="M81" s="256">
        <f t="shared" si="12"/>
        <v>174</v>
      </c>
      <c r="N81" s="257">
        <f t="shared" si="13"/>
        <v>63</v>
      </c>
      <c r="O81" s="258">
        <f t="shared" si="15"/>
        <v>55077</v>
      </c>
      <c r="P81" s="264">
        <f t="shared" si="9"/>
        <v>417</v>
      </c>
      <c r="Q81" s="60"/>
    </row>
    <row r="82" spans="2:17" ht="20.25" customHeight="1">
      <c r="B82" s="249" t="str">
        <f t="shared" si="14"/>
        <v>H25</v>
      </c>
      <c r="C82" s="250">
        <f t="shared" si="10"/>
        <v>41579</v>
      </c>
      <c r="D82" s="251">
        <f t="shared" si="16"/>
        <v>2013</v>
      </c>
      <c r="E82" s="252">
        <f t="shared" si="17"/>
        <v>11</v>
      </c>
      <c r="F82" s="253">
        <v>174</v>
      </c>
      <c r="G82" s="254">
        <v>43</v>
      </c>
      <c r="H82" s="255">
        <v>1</v>
      </c>
      <c r="I82" s="256">
        <f t="shared" si="11"/>
        <v>218</v>
      </c>
      <c r="J82" s="253">
        <v>150</v>
      </c>
      <c r="K82" s="254">
        <v>31</v>
      </c>
      <c r="L82" s="255">
        <v>0</v>
      </c>
      <c r="M82" s="256">
        <f t="shared" si="12"/>
        <v>181</v>
      </c>
      <c r="N82" s="257">
        <f t="shared" si="13"/>
        <v>37</v>
      </c>
      <c r="O82" s="258">
        <f t="shared" si="15"/>
        <v>55114</v>
      </c>
      <c r="P82" s="264">
        <f t="shared" si="9"/>
        <v>407</v>
      </c>
      <c r="Q82" s="60"/>
    </row>
    <row r="83" spans="2:17" ht="20.25" customHeight="1">
      <c r="B83" s="249" t="str">
        <f t="shared" si="14"/>
        <v>H25</v>
      </c>
      <c r="C83" s="250">
        <f t="shared" si="10"/>
        <v>41609</v>
      </c>
      <c r="D83" s="251">
        <f t="shared" si="16"/>
        <v>2013</v>
      </c>
      <c r="E83" s="252">
        <f t="shared" si="17"/>
        <v>12</v>
      </c>
      <c r="F83" s="253">
        <v>130</v>
      </c>
      <c r="G83" s="254">
        <v>39</v>
      </c>
      <c r="H83" s="255">
        <v>0</v>
      </c>
      <c r="I83" s="256">
        <f t="shared" si="11"/>
        <v>169</v>
      </c>
      <c r="J83" s="253">
        <v>151</v>
      </c>
      <c r="K83" s="254">
        <v>30</v>
      </c>
      <c r="L83" s="255">
        <v>0</v>
      </c>
      <c r="M83" s="256">
        <f t="shared" si="12"/>
        <v>181</v>
      </c>
      <c r="N83" s="257">
        <f t="shared" si="13"/>
        <v>-12</v>
      </c>
      <c r="O83" s="258">
        <f t="shared" si="15"/>
        <v>55102</v>
      </c>
      <c r="P83" s="259">
        <f t="shared" si="9"/>
        <v>398</v>
      </c>
      <c r="Q83" s="60"/>
    </row>
    <row r="84" spans="2:17" ht="20.25" customHeight="1">
      <c r="B84" s="260" t="str">
        <f t="shared" si="14"/>
        <v>H25</v>
      </c>
      <c r="C84" s="261">
        <f t="shared" si="10"/>
        <v>41640</v>
      </c>
      <c r="D84" s="262">
        <f t="shared" si="16"/>
        <v>2014</v>
      </c>
      <c r="E84" s="252">
        <f t="shared" si="17"/>
        <v>1</v>
      </c>
      <c r="F84" s="253">
        <v>142</v>
      </c>
      <c r="G84" s="254">
        <v>36</v>
      </c>
      <c r="H84" s="255">
        <v>1</v>
      </c>
      <c r="I84" s="256">
        <f t="shared" si="11"/>
        <v>179</v>
      </c>
      <c r="J84" s="253">
        <v>125</v>
      </c>
      <c r="K84" s="254">
        <v>50</v>
      </c>
      <c r="L84" s="255">
        <v>0</v>
      </c>
      <c r="M84" s="256">
        <f t="shared" si="12"/>
        <v>175</v>
      </c>
      <c r="N84" s="257">
        <f t="shared" si="13"/>
        <v>4</v>
      </c>
      <c r="O84" s="258">
        <f t="shared" si="15"/>
        <v>55106</v>
      </c>
      <c r="P84" s="259">
        <f t="shared" si="9"/>
        <v>395</v>
      </c>
      <c r="Q84" s="60"/>
    </row>
    <row r="85" spans="2:17" ht="20.25" customHeight="1">
      <c r="B85" s="260" t="str">
        <f t="shared" si="14"/>
        <v>H25</v>
      </c>
      <c r="C85" s="250">
        <f t="shared" si="10"/>
        <v>41671</v>
      </c>
      <c r="D85" s="251">
        <f t="shared" si="16"/>
        <v>2014</v>
      </c>
      <c r="E85" s="252">
        <f t="shared" si="17"/>
        <v>2</v>
      </c>
      <c r="F85" s="253">
        <v>184</v>
      </c>
      <c r="G85" s="254">
        <v>33</v>
      </c>
      <c r="H85" s="255">
        <v>0</v>
      </c>
      <c r="I85" s="256">
        <f t="shared" si="11"/>
        <v>217</v>
      </c>
      <c r="J85" s="253">
        <v>126</v>
      </c>
      <c r="K85" s="254">
        <v>44</v>
      </c>
      <c r="L85" s="255">
        <v>0</v>
      </c>
      <c r="M85" s="256">
        <f t="shared" si="12"/>
        <v>170</v>
      </c>
      <c r="N85" s="257">
        <f t="shared" si="13"/>
        <v>47</v>
      </c>
      <c r="O85" s="258">
        <f t="shared" si="15"/>
        <v>55153</v>
      </c>
      <c r="P85" s="264">
        <f t="shared" si="9"/>
        <v>440</v>
      </c>
      <c r="Q85" s="60"/>
    </row>
    <row r="86" spans="2:17" ht="20.25" customHeight="1">
      <c r="B86" s="263" t="str">
        <f t="shared" si="14"/>
        <v>H25</v>
      </c>
      <c r="C86" s="250">
        <f t="shared" si="10"/>
        <v>41699</v>
      </c>
      <c r="D86" s="251">
        <f t="shared" si="16"/>
        <v>2014</v>
      </c>
      <c r="E86" s="252">
        <f t="shared" si="17"/>
        <v>3</v>
      </c>
      <c r="F86" s="253">
        <v>523</v>
      </c>
      <c r="G86" s="254">
        <v>43</v>
      </c>
      <c r="H86" s="255">
        <v>4</v>
      </c>
      <c r="I86" s="256">
        <f t="shared" si="11"/>
        <v>570</v>
      </c>
      <c r="J86" s="253">
        <v>622</v>
      </c>
      <c r="K86" s="254">
        <v>38</v>
      </c>
      <c r="L86" s="255">
        <v>0</v>
      </c>
      <c r="M86" s="256">
        <f t="shared" si="12"/>
        <v>660</v>
      </c>
      <c r="N86" s="257">
        <f t="shared" si="13"/>
        <v>-90</v>
      </c>
      <c r="O86" s="258">
        <f t="shared" si="15"/>
        <v>55063</v>
      </c>
      <c r="P86" s="264">
        <f t="shared" si="9"/>
        <v>353</v>
      </c>
      <c r="Q86" s="60"/>
    </row>
    <row r="87" spans="2:17" ht="20.25" customHeight="1">
      <c r="B87" s="249" t="str">
        <f t="shared" si="14"/>
        <v>H26</v>
      </c>
      <c r="C87" s="250">
        <f t="shared" si="10"/>
        <v>41730</v>
      </c>
      <c r="D87" s="251">
        <f t="shared" si="16"/>
        <v>2014</v>
      </c>
      <c r="E87" s="252">
        <f t="shared" si="17"/>
        <v>4</v>
      </c>
      <c r="F87" s="253">
        <v>414</v>
      </c>
      <c r="G87" s="254">
        <v>36</v>
      </c>
      <c r="H87" s="255">
        <v>2</v>
      </c>
      <c r="I87" s="256">
        <f t="shared" si="11"/>
        <v>452</v>
      </c>
      <c r="J87" s="253">
        <v>345</v>
      </c>
      <c r="K87" s="254">
        <v>36</v>
      </c>
      <c r="L87" s="255">
        <v>0</v>
      </c>
      <c r="M87" s="256">
        <f t="shared" si="12"/>
        <v>381</v>
      </c>
      <c r="N87" s="257">
        <f t="shared" si="13"/>
        <v>71</v>
      </c>
      <c r="O87" s="258">
        <f t="shared" si="15"/>
        <v>55134</v>
      </c>
      <c r="P87" s="264">
        <f t="shared" si="9"/>
        <v>231</v>
      </c>
      <c r="Q87" s="60"/>
    </row>
    <row r="88" spans="2:17" ht="20.25" customHeight="1">
      <c r="B88" s="249" t="str">
        <f t="shared" si="14"/>
        <v>H26</v>
      </c>
      <c r="C88" s="250">
        <f t="shared" si="10"/>
        <v>41760</v>
      </c>
      <c r="D88" s="251">
        <f t="shared" si="16"/>
        <v>2014</v>
      </c>
      <c r="E88" s="252">
        <f t="shared" si="17"/>
        <v>5</v>
      </c>
      <c r="F88" s="253">
        <v>136</v>
      </c>
      <c r="G88" s="254">
        <v>51</v>
      </c>
      <c r="H88" s="255">
        <v>0</v>
      </c>
      <c r="I88" s="256">
        <f t="shared" si="11"/>
        <v>187</v>
      </c>
      <c r="J88" s="253">
        <v>155</v>
      </c>
      <c r="K88" s="254">
        <v>29</v>
      </c>
      <c r="L88" s="255">
        <v>0</v>
      </c>
      <c r="M88" s="256">
        <f t="shared" si="12"/>
        <v>184</v>
      </c>
      <c r="N88" s="257">
        <f t="shared" si="13"/>
        <v>3</v>
      </c>
      <c r="O88" s="258">
        <f t="shared" si="15"/>
        <v>55137</v>
      </c>
      <c r="P88" s="264">
        <f t="shared" si="9"/>
        <v>205</v>
      </c>
      <c r="Q88" s="60"/>
    </row>
    <row r="89" spans="2:17" ht="20.25" customHeight="1">
      <c r="B89" s="249" t="str">
        <f t="shared" si="14"/>
        <v>H26</v>
      </c>
      <c r="C89" s="250">
        <f t="shared" si="10"/>
        <v>41791</v>
      </c>
      <c r="D89" s="251">
        <f t="shared" si="16"/>
        <v>2014</v>
      </c>
      <c r="E89" s="252">
        <f t="shared" si="17"/>
        <v>6</v>
      </c>
      <c r="F89" s="253">
        <v>213</v>
      </c>
      <c r="G89" s="254">
        <v>41</v>
      </c>
      <c r="H89" s="255">
        <v>1</v>
      </c>
      <c r="I89" s="256">
        <f t="shared" si="11"/>
        <v>255</v>
      </c>
      <c r="J89" s="253">
        <v>136</v>
      </c>
      <c r="K89" s="254">
        <v>29</v>
      </c>
      <c r="L89" s="255">
        <v>0</v>
      </c>
      <c r="M89" s="256">
        <f t="shared" si="12"/>
        <v>165</v>
      </c>
      <c r="N89" s="257">
        <f t="shared" si="13"/>
        <v>90</v>
      </c>
      <c r="O89" s="258">
        <f t="shared" si="15"/>
        <v>55227</v>
      </c>
      <c r="P89" s="264">
        <f t="shared" si="9"/>
        <v>303</v>
      </c>
      <c r="Q89" s="60"/>
    </row>
    <row r="90" spans="2:17" ht="20.25" customHeight="1">
      <c r="B90" s="249" t="str">
        <f t="shared" si="14"/>
        <v>H26</v>
      </c>
      <c r="C90" s="250">
        <f t="shared" si="10"/>
        <v>41821</v>
      </c>
      <c r="D90" s="251">
        <f t="shared" si="16"/>
        <v>2014</v>
      </c>
      <c r="E90" s="252">
        <f t="shared" si="17"/>
        <v>7</v>
      </c>
      <c r="F90" s="253">
        <v>173</v>
      </c>
      <c r="G90" s="254">
        <v>42</v>
      </c>
      <c r="H90" s="255">
        <v>2</v>
      </c>
      <c r="I90" s="256">
        <f t="shared" si="11"/>
        <v>217</v>
      </c>
      <c r="J90" s="253">
        <v>256</v>
      </c>
      <c r="K90" s="254">
        <v>33</v>
      </c>
      <c r="L90" s="255">
        <v>0</v>
      </c>
      <c r="M90" s="256">
        <f t="shared" si="12"/>
        <v>289</v>
      </c>
      <c r="N90" s="257">
        <f t="shared" si="13"/>
        <v>-72</v>
      </c>
      <c r="O90" s="258">
        <f t="shared" si="15"/>
        <v>55155</v>
      </c>
      <c r="P90" s="264">
        <f t="shared" si="9"/>
        <v>202</v>
      </c>
      <c r="Q90" s="60"/>
    </row>
    <row r="91" spans="2:17" ht="20.25" customHeight="1">
      <c r="B91" s="249" t="str">
        <f t="shared" si="14"/>
        <v>H26</v>
      </c>
      <c r="C91" s="250">
        <f t="shared" si="10"/>
        <v>41852</v>
      </c>
      <c r="D91" s="251">
        <f t="shared" si="16"/>
        <v>2014</v>
      </c>
      <c r="E91" s="252">
        <f t="shared" si="17"/>
        <v>8</v>
      </c>
      <c r="F91" s="253">
        <v>134</v>
      </c>
      <c r="G91" s="254">
        <v>36</v>
      </c>
      <c r="H91" s="255">
        <v>2</v>
      </c>
      <c r="I91" s="256">
        <f t="shared" si="11"/>
        <v>172</v>
      </c>
      <c r="J91" s="253">
        <v>141</v>
      </c>
      <c r="K91" s="254">
        <v>28</v>
      </c>
      <c r="L91" s="255">
        <v>0</v>
      </c>
      <c r="M91" s="256">
        <f t="shared" si="12"/>
        <v>169</v>
      </c>
      <c r="N91" s="257">
        <f t="shared" si="13"/>
        <v>3</v>
      </c>
      <c r="O91" s="258">
        <f t="shared" si="15"/>
        <v>55158</v>
      </c>
      <c r="P91" s="264">
        <f t="shared" si="9"/>
        <v>177</v>
      </c>
      <c r="Q91" s="60"/>
    </row>
    <row r="92" spans="2:17" ht="20.25" customHeight="1">
      <c r="B92" s="249" t="str">
        <f t="shared" si="14"/>
        <v>H26</v>
      </c>
      <c r="C92" s="250">
        <f t="shared" si="10"/>
        <v>41883</v>
      </c>
      <c r="D92" s="251">
        <f t="shared" si="16"/>
        <v>2014</v>
      </c>
      <c r="E92" s="252">
        <f t="shared" si="17"/>
        <v>9</v>
      </c>
      <c r="F92" s="253">
        <v>140</v>
      </c>
      <c r="G92" s="254">
        <v>43</v>
      </c>
      <c r="H92" s="255">
        <v>0</v>
      </c>
      <c r="I92" s="256">
        <f t="shared" si="11"/>
        <v>183</v>
      </c>
      <c r="J92" s="253">
        <v>146</v>
      </c>
      <c r="K92" s="254">
        <v>21</v>
      </c>
      <c r="L92" s="255">
        <v>0</v>
      </c>
      <c r="M92" s="256">
        <f t="shared" si="12"/>
        <v>167</v>
      </c>
      <c r="N92" s="257">
        <f t="shared" si="13"/>
        <v>16</v>
      </c>
      <c r="O92" s="258">
        <f t="shared" si="15"/>
        <v>55174</v>
      </c>
      <c r="P92" s="264">
        <f t="shared" si="9"/>
        <v>160</v>
      </c>
      <c r="Q92" s="60"/>
    </row>
    <row r="93" spans="2:17" ht="20.25" customHeight="1">
      <c r="B93" s="249" t="str">
        <f t="shared" si="14"/>
        <v>H26</v>
      </c>
      <c r="C93" s="250">
        <f t="shared" si="10"/>
        <v>41913</v>
      </c>
      <c r="D93" s="251">
        <f t="shared" si="16"/>
        <v>2014</v>
      </c>
      <c r="E93" s="252">
        <f t="shared" si="17"/>
        <v>10</v>
      </c>
      <c r="F93" s="253">
        <v>232</v>
      </c>
      <c r="G93" s="254">
        <v>40</v>
      </c>
      <c r="H93" s="255">
        <v>0</v>
      </c>
      <c r="I93" s="256">
        <f t="shared" si="11"/>
        <v>272</v>
      </c>
      <c r="J93" s="253">
        <v>229</v>
      </c>
      <c r="K93" s="254">
        <v>43</v>
      </c>
      <c r="L93" s="255">
        <v>4</v>
      </c>
      <c r="M93" s="256">
        <f t="shared" si="12"/>
        <v>276</v>
      </c>
      <c r="N93" s="257">
        <f t="shared" si="13"/>
        <v>-4</v>
      </c>
      <c r="O93" s="258">
        <f t="shared" si="15"/>
        <v>55170</v>
      </c>
      <c r="P93" s="264">
        <f t="shared" si="9"/>
        <v>93</v>
      </c>
      <c r="Q93" s="60"/>
    </row>
    <row r="94" spans="2:17" ht="20.25" customHeight="1">
      <c r="B94" s="249" t="str">
        <f t="shared" si="14"/>
        <v>H26</v>
      </c>
      <c r="C94" s="250">
        <f t="shared" si="10"/>
        <v>41944</v>
      </c>
      <c r="D94" s="251">
        <f t="shared" si="16"/>
        <v>2014</v>
      </c>
      <c r="E94" s="252">
        <f t="shared" si="17"/>
        <v>11</v>
      </c>
      <c r="F94" s="253">
        <v>158</v>
      </c>
      <c r="G94" s="254">
        <v>37</v>
      </c>
      <c r="H94" s="255">
        <v>2</v>
      </c>
      <c r="I94" s="256">
        <f t="shared" si="11"/>
        <v>197</v>
      </c>
      <c r="J94" s="253">
        <v>134</v>
      </c>
      <c r="K94" s="254">
        <v>33</v>
      </c>
      <c r="L94" s="255">
        <v>0</v>
      </c>
      <c r="M94" s="256">
        <f t="shared" si="12"/>
        <v>167</v>
      </c>
      <c r="N94" s="257">
        <f t="shared" si="13"/>
        <v>30</v>
      </c>
      <c r="O94" s="258">
        <f t="shared" si="15"/>
        <v>55200</v>
      </c>
      <c r="P94" s="264">
        <f t="shared" ref="P94:P157" si="18">IF(O94="","",O94-O82)</f>
        <v>86</v>
      </c>
      <c r="Q94" s="60"/>
    </row>
    <row r="95" spans="2:17" ht="20.25" customHeight="1">
      <c r="B95" s="249" t="str">
        <f t="shared" si="14"/>
        <v>H26</v>
      </c>
      <c r="C95" s="250">
        <f t="shared" si="10"/>
        <v>41974</v>
      </c>
      <c r="D95" s="251">
        <f t="shared" si="16"/>
        <v>2014</v>
      </c>
      <c r="E95" s="252">
        <f t="shared" si="17"/>
        <v>12</v>
      </c>
      <c r="F95" s="253">
        <v>135</v>
      </c>
      <c r="G95" s="254">
        <v>38</v>
      </c>
      <c r="H95" s="255">
        <v>0</v>
      </c>
      <c r="I95" s="256">
        <f t="shared" si="11"/>
        <v>173</v>
      </c>
      <c r="J95" s="253">
        <v>159</v>
      </c>
      <c r="K95" s="254">
        <v>35</v>
      </c>
      <c r="L95" s="255">
        <v>1</v>
      </c>
      <c r="M95" s="256">
        <f t="shared" si="12"/>
        <v>195</v>
      </c>
      <c r="N95" s="257">
        <f t="shared" si="13"/>
        <v>-22</v>
      </c>
      <c r="O95" s="258">
        <f t="shared" si="15"/>
        <v>55178</v>
      </c>
      <c r="P95" s="259">
        <f t="shared" si="18"/>
        <v>76</v>
      </c>
      <c r="Q95" s="60"/>
    </row>
    <row r="96" spans="2:17" ht="20.25" customHeight="1">
      <c r="B96" s="260" t="str">
        <f t="shared" si="14"/>
        <v>H26</v>
      </c>
      <c r="C96" s="261">
        <f t="shared" si="10"/>
        <v>42005</v>
      </c>
      <c r="D96" s="262">
        <f t="shared" si="16"/>
        <v>2015</v>
      </c>
      <c r="E96" s="252">
        <f t="shared" si="17"/>
        <v>1</v>
      </c>
      <c r="F96" s="253">
        <v>127</v>
      </c>
      <c r="G96" s="254">
        <v>51</v>
      </c>
      <c r="H96" s="255">
        <v>1</v>
      </c>
      <c r="I96" s="256">
        <f t="shared" si="11"/>
        <v>179</v>
      </c>
      <c r="J96" s="253">
        <v>115</v>
      </c>
      <c r="K96" s="254">
        <v>45</v>
      </c>
      <c r="L96" s="255">
        <v>0</v>
      </c>
      <c r="M96" s="256">
        <f t="shared" si="12"/>
        <v>160</v>
      </c>
      <c r="N96" s="257">
        <f t="shared" si="13"/>
        <v>19</v>
      </c>
      <c r="O96" s="258">
        <f t="shared" si="15"/>
        <v>55197</v>
      </c>
      <c r="P96" s="259">
        <f t="shared" si="18"/>
        <v>91</v>
      </c>
      <c r="Q96" s="60"/>
    </row>
    <row r="97" spans="2:17" ht="20.25" customHeight="1">
      <c r="B97" s="260" t="str">
        <f t="shared" si="14"/>
        <v>H26</v>
      </c>
      <c r="C97" s="250">
        <f t="shared" si="10"/>
        <v>42036</v>
      </c>
      <c r="D97" s="251">
        <f t="shared" si="16"/>
        <v>2015</v>
      </c>
      <c r="E97" s="252">
        <f t="shared" si="17"/>
        <v>2</v>
      </c>
      <c r="F97" s="253">
        <v>117</v>
      </c>
      <c r="G97" s="254">
        <v>35</v>
      </c>
      <c r="H97" s="255">
        <v>1</v>
      </c>
      <c r="I97" s="256">
        <f t="shared" si="11"/>
        <v>153</v>
      </c>
      <c r="J97" s="253">
        <v>124</v>
      </c>
      <c r="K97" s="254">
        <v>38</v>
      </c>
      <c r="L97" s="255">
        <v>2</v>
      </c>
      <c r="M97" s="256">
        <f t="shared" si="12"/>
        <v>164</v>
      </c>
      <c r="N97" s="257">
        <f t="shared" si="13"/>
        <v>-11</v>
      </c>
      <c r="O97" s="258">
        <f t="shared" si="15"/>
        <v>55186</v>
      </c>
      <c r="P97" s="264">
        <f t="shared" si="18"/>
        <v>33</v>
      </c>
      <c r="Q97" s="60"/>
    </row>
    <row r="98" spans="2:17" ht="20.25" customHeight="1">
      <c r="B98" s="263" t="str">
        <f t="shared" si="14"/>
        <v>H26</v>
      </c>
      <c r="C98" s="250">
        <f t="shared" si="10"/>
        <v>42064</v>
      </c>
      <c r="D98" s="251">
        <f t="shared" si="16"/>
        <v>2015</v>
      </c>
      <c r="E98" s="252">
        <f t="shared" si="17"/>
        <v>3</v>
      </c>
      <c r="F98" s="253">
        <v>530</v>
      </c>
      <c r="G98" s="254">
        <v>39</v>
      </c>
      <c r="H98" s="255">
        <v>0</v>
      </c>
      <c r="I98" s="256">
        <f t="shared" si="11"/>
        <v>569</v>
      </c>
      <c r="J98" s="253">
        <v>656</v>
      </c>
      <c r="K98" s="254">
        <v>35</v>
      </c>
      <c r="L98" s="255">
        <v>6</v>
      </c>
      <c r="M98" s="256">
        <f t="shared" si="12"/>
        <v>697</v>
      </c>
      <c r="N98" s="257">
        <f t="shared" si="13"/>
        <v>-128</v>
      </c>
      <c r="O98" s="258">
        <f t="shared" si="15"/>
        <v>55058</v>
      </c>
      <c r="P98" s="264">
        <f t="shared" si="18"/>
        <v>-5</v>
      </c>
      <c r="Q98" s="60"/>
    </row>
    <row r="99" spans="2:17" ht="20.25" customHeight="1">
      <c r="B99" s="249" t="str">
        <f t="shared" si="14"/>
        <v>H27</v>
      </c>
      <c r="C99" s="250">
        <f t="shared" si="10"/>
        <v>42095</v>
      </c>
      <c r="D99" s="251">
        <f t="shared" si="16"/>
        <v>2015</v>
      </c>
      <c r="E99" s="252">
        <f t="shared" si="17"/>
        <v>4</v>
      </c>
      <c r="F99" s="253">
        <v>365</v>
      </c>
      <c r="G99" s="254">
        <v>39</v>
      </c>
      <c r="H99" s="255">
        <v>0</v>
      </c>
      <c r="I99" s="256">
        <f t="shared" si="11"/>
        <v>404</v>
      </c>
      <c r="J99" s="253">
        <v>364</v>
      </c>
      <c r="K99" s="254">
        <v>44</v>
      </c>
      <c r="L99" s="255">
        <v>0</v>
      </c>
      <c r="M99" s="256">
        <f t="shared" si="12"/>
        <v>408</v>
      </c>
      <c r="N99" s="257">
        <f t="shared" si="13"/>
        <v>-4</v>
      </c>
      <c r="O99" s="258">
        <f t="shared" si="15"/>
        <v>55054</v>
      </c>
      <c r="P99" s="264">
        <f t="shared" si="18"/>
        <v>-80</v>
      </c>
      <c r="Q99" s="60"/>
    </row>
    <row r="100" spans="2:17" ht="20.25" customHeight="1">
      <c r="B100" s="249" t="str">
        <f t="shared" si="14"/>
        <v>H27</v>
      </c>
      <c r="C100" s="250">
        <f t="shared" si="10"/>
        <v>42125</v>
      </c>
      <c r="D100" s="251">
        <f t="shared" si="16"/>
        <v>2015</v>
      </c>
      <c r="E100" s="252">
        <f t="shared" si="17"/>
        <v>5</v>
      </c>
      <c r="F100" s="253">
        <v>137</v>
      </c>
      <c r="G100" s="254">
        <v>31</v>
      </c>
      <c r="H100" s="255">
        <v>1</v>
      </c>
      <c r="I100" s="256">
        <f t="shared" si="11"/>
        <v>169</v>
      </c>
      <c r="J100" s="253">
        <v>133</v>
      </c>
      <c r="K100" s="254">
        <v>33</v>
      </c>
      <c r="L100" s="255">
        <v>0</v>
      </c>
      <c r="M100" s="256">
        <f t="shared" si="12"/>
        <v>166</v>
      </c>
      <c r="N100" s="257">
        <f t="shared" si="13"/>
        <v>3</v>
      </c>
      <c r="O100" s="258">
        <f t="shared" si="15"/>
        <v>55057</v>
      </c>
      <c r="P100" s="264">
        <f t="shared" si="18"/>
        <v>-80</v>
      </c>
      <c r="Q100" s="60"/>
    </row>
    <row r="101" spans="2:17" ht="20.25" customHeight="1">
      <c r="B101" s="249" t="str">
        <f t="shared" si="14"/>
        <v>H27</v>
      </c>
      <c r="C101" s="250">
        <f t="shared" si="10"/>
        <v>42156</v>
      </c>
      <c r="D101" s="251">
        <f t="shared" si="16"/>
        <v>2015</v>
      </c>
      <c r="E101" s="252">
        <f t="shared" si="17"/>
        <v>6</v>
      </c>
      <c r="F101" s="253">
        <v>209</v>
      </c>
      <c r="G101" s="254">
        <v>43</v>
      </c>
      <c r="H101" s="255">
        <v>2</v>
      </c>
      <c r="I101" s="256">
        <f t="shared" si="11"/>
        <v>254</v>
      </c>
      <c r="J101" s="253">
        <v>158</v>
      </c>
      <c r="K101" s="254">
        <v>28</v>
      </c>
      <c r="L101" s="255">
        <v>1</v>
      </c>
      <c r="M101" s="256">
        <f t="shared" si="12"/>
        <v>187</v>
      </c>
      <c r="N101" s="257">
        <f t="shared" si="13"/>
        <v>67</v>
      </c>
      <c r="O101" s="258">
        <f t="shared" si="15"/>
        <v>55124</v>
      </c>
      <c r="P101" s="264">
        <f t="shared" si="18"/>
        <v>-103</v>
      </c>
      <c r="Q101" s="60"/>
    </row>
    <row r="102" spans="2:17" ht="20.25" customHeight="1">
      <c r="B102" s="249" t="str">
        <f t="shared" si="14"/>
        <v>H27</v>
      </c>
      <c r="C102" s="250">
        <f t="shared" si="10"/>
        <v>42186</v>
      </c>
      <c r="D102" s="251">
        <f t="shared" si="16"/>
        <v>2015</v>
      </c>
      <c r="E102" s="252">
        <f t="shared" si="17"/>
        <v>7</v>
      </c>
      <c r="F102" s="253">
        <v>202</v>
      </c>
      <c r="G102" s="254">
        <v>36</v>
      </c>
      <c r="H102" s="255">
        <v>4</v>
      </c>
      <c r="I102" s="256">
        <f t="shared" si="11"/>
        <v>242</v>
      </c>
      <c r="J102" s="253">
        <v>194</v>
      </c>
      <c r="K102" s="254">
        <v>28</v>
      </c>
      <c r="L102" s="255">
        <v>0</v>
      </c>
      <c r="M102" s="256">
        <f t="shared" si="12"/>
        <v>222</v>
      </c>
      <c r="N102" s="257">
        <f t="shared" si="13"/>
        <v>20</v>
      </c>
      <c r="O102" s="258">
        <f t="shared" si="15"/>
        <v>55144</v>
      </c>
      <c r="P102" s="264">
        <f t="shared" si="18"/>
        <v>-11</v>
      </c>
      <c r="Q102" s="60"/>
    </row>
    <row r="103" spans="2:17" ht="20.25" customHeight="1">
      <c r="B103" s="249" t="str">
        <f t="shared" si="14"/>
        <v>H27</v>
      </c>
      <c r="C103" s="250">
        <f t="shared" si="10"/>
        <v>42217</v>
      </c>
      <c r="D103" s="251">
        <f t="shared" si="16"/>
        <v>2015</v>
      </c>
      <c r="E103" s="252">
        <f t="shared" si="17"/>
        <v>8</v>
      </c>
      <c r="F103" s="253">
        <v>160</v>
      </c>
      <c r="G103" s="254">
        <v>41</v>
      </c>
      <c r="H103" s="255">
        <v>0</v>
      </c>
      <c r="I103" s="256">
        <f t="shared" si="11"/>
        <v>201</v>
      </c>
      <c r="J103" s="253">
        <v>149</v>
      </c>
      <c r="K103" s="254">
        <v>37</v>
      </c>
      <c r="L103" s="255">
        <v>0</v>
      </c>
      <c r="M103" s="256">
        <f t="shared" si="12"/>
        <v>186</v>
      </c>
      <c r="N103" s="257">
        <f t="shared" si="13"/>
        <v>15</v>
      </c>
      <c r="O103" s="258">
        <f t="shared" si="15"/>
        <v>55159</v>
      </c>
      <c r="P103" s="264">
        <f t="shared" si="18"/>
        <v>1</v>
      </c>
      <c r="Q103" s="60"/>
    </row>
    <row r="104" spans="2:17" ht="20.25" customHeight="1">
      <c r="B104" s="249" t="str">
        <f t="shared" si="14"/>
        <v>H27</v>
      </c>
      <c r="C104" s="250">
        <f t="shared" si="10"/>
        <v>42248</v>
      </c>
      <c r="D104" s="251">
        <f t="shared" si="16"/>
        <v>2015</v>
      </c>
      <c r="E104" s="252">
        <f t="shared" si="17"/>
        <v>9</v>
      </c>
      <c r="F104" s="253">
        <v>175</v>
      </c>
      <c r="G104" s="254">
        <v>46</v>
      </c>
      <c r="H104" s="255">
        <v>0</v>
      </c>
      <c r="I104" s="256">
        <f t="shared" si="11"/>
        <v>221</v>
      </c>
      <c r="J104" s="253">
        <v>160</v>
      </c>
      <c r="K104" s="254">
        <v>36</v>
      </c>
      <c r="L104" s="255">
        <v>0</v>
      </c>
      <c r="M104" s="256">
        <f t="shared" si="12"/>
        <v>196</v>
      </c>
      <c r="N104" s="257">
        <f t="shared" si="13"/>
        <v>25</v>
      </c>
      <c r="O104" s="258">
        <f t="shared" si="15"/>
        <v>55184</v>
      </c>
      <c r="P104" s="264">
        <f t="shared" si="18"/>
        <v>10</v>
      </c>
      <c r="Q104" s="60"/>
    </row>
    <row r="105" spans="2:17" ht="20.25" customHeight="1">
      <c r="B105" s="249" t="str">
        <f t="shared" si="14"/>
        <v>H27</v>
      </c>
      <c r="C105" s="250">
        <f t="shared" si="10"/>
        <v>42278</v>
      </c>
      <c r="D105" s="251">
        <f t="shared" si="16"/>
        <v>2015</v>
      </c>
      <c r="E105" s="252">
        <f t="shared" si="17"/>
        <v>10</v>
      </c>
      <c r="F105" s="253">
        <v>211</v>
      </c>
      <c r="G105" s="254">
        <v>42</v>
      </c>
      <c r="H105" s="255">
        <v>1</v>
      </c>
      <c r="I105" s="256">
        <f t="shared" si="11"/>
        <v>254</v>
      </c>
      <c r="J105" s="253">
        <v>219</v>
      </c>
      <c r="K105" s="254">
        <v>46</v>
      </c>
      <c r="L105" s="255">
        <v>1</v>
      </c>
      <c r="M105" s="256">
        <f t="shared" si="12"/>
        <v>266</v>
      </c>
      <c r="N105" s="257">
        <f t="shared" si="13"/>
        <v>-12</v>
      </c>
      <c r="O105" s="258">
        <f t="shared" si="15"/>
        <v>55172</v>
      </c>
      <c r="P105" s="264">
        <f t="shared" si="18"/>
        <v>2</v>
      </c>
      <c r="Q105" s="60"/>
    </row>
    <row r="106" spans="2:17" ht="20.25" customHeight="1">
      <c r="B106" s="249" t="str">
        <f t="shared" si="14"/>
        <v>H27</v>
      </c>
      <c r="C106" s="250">
        <f t="shared" si="10"/>
        <v>42309</v>
      </c>
      <c r="D106" s="251">
        <f t="shared" si="16"/>
        <v>2015</v>
      </c>
      <c r="E106" s="252">
        <f t="shared" si="17"/>
        <v>11</v>
      </c>
      <c r="F106" s="253">
        <v>139</v>
      </c>
      <c r="G106" s="254">
        <v>36</v>
      </c>
      <c r="H106" s="255">
        <v>0</v>
      </c>
      <c r="I106" s="256">
        <f t="shared" si="11"/>
        <v>175</v>
      </c>
      <c r="J106" s="253">
        <v>157</v>
      </c>
      <c r="K106" s="254">
        <v>41</v>
      </c>
      <c r="L106" s="255">
        <v>0</v>
      </c>
      <c r="M106" s="256">
        <f t="shared" si="12"/>
        <v>198</v>
      </c>
      <c r="N106" s="257">
        <f t="shared" si="13"/>
        <v>-23</v>
      </c>
      <c r="O106" s="258">
        <f t="shared" si="15"/>
        <v>55149</v>
      </c>
      <c r="P106" s="264">
        <f t="shared" si="18"/>
        <v>-51</v>
      </c>
      <c r="Q106" s="60"/>
    </row>
    <row r="107" spans="2:17" ht="20.25" customHeight="1">
      <c r="B107" s="249" t="str">
        <f t="shared" si="14"/>
        <v>H27</v>
      </c>
      <c r="C107" s="250">
        <f t="shared" si="10"/>
        <v>42339</v>
      </c>
      <c r="D107" s="251">
        <f t="shared" si="16"/>
        <v>2015</v>
      </c>
      <c r="E107" s="252">
        <f t="shared" si="17"/>
        <v>12</v>
      </c>
      <c r="F107" s="253">
        <v>129</v>
      </c>
      <c r="G107" s="254">
        <v>36</v>
      </c>
      <c r="H107" s="255">
        <v>0</v>
      </c>
      <c r="I107" s="256">
        <f t="shared" si="11"/>
        <v>165</v>
      </c>
      <c r="J107" s="253">
        <v>121</v>
      </c>
      <c r="K107" s="254">
        <v>35</v>
      </c>
      <c r="L107" s="255">
        <v>2</v>
      </c>
      <c r="M107" s="256">
        <f t="shared" si="12"/>
        <v>158</v>
      </c>
      <c r="N107" s="257">
        <f t="shared" si="13"/>
        <v>7</v>
      </c>
      <c r="O107" s="258">
        <f t="shared" si="15"/>
        <v>55156</v>
      </c>
      <c r="P107" s="259">
        <f t="shared" si="18"/>
        <v>-22</v>
      </c>
      <c r="Q107" s="60"/>
    </row>
    <row r="108" spans="2:17" ht="20.25" customHeight="1">
      <c r="B108" s="260" t="str">
        <f t="shared" si="14"/>
        <v>H27</v>
      </c>
      <c r="C108" s="261">
        <f t="shared" si="10"/>
        <v>42370</v>
      </c>
      <c r="D108" s="262">
        <f t="shared" si="16"/>
        <v>2016</v>
      </c>
      <c r="E108" s="252">
        <f t="shared" si="17"/>
        <v>1</v>
      </c>
      <c r="F108" s="253">
        <v>139</v>
      </c>
      <c r="G108" s="254">
        <v>44</v>
      </c>
      <c r="H108" s="255">
        <v>0</v>
      </c>
      <c r="I108" s="256">
        <f t="shared" si="11"/>
        <v>183</v>
      </c>
      <c r="J108" s="253">
        <v>87</v>
      </c>
      <c r="K108" s="254">
        <v>42</v>
      </c>
      <c r="L108" s="255">
        <v>2</v>
      </c>
      <c r="M108" s="256">
        <f t="shared" si="12"/>
        <v>131</v>
      </c>
      <c r="N108" s="257">
        <f t="shared" si="13"/>
        <v>52</v>
      </c>
      <c r="O108" s="258">
        <f t="shared" si="15"/>
        <v>55208</v>
      </c>
      <c r="P108" s="259">
        <f t="shared" si="18"/>
        <v>11</v>
      </c>
      <c r="Q108" s="60"/>
    </row>
    <row r="109" spans="2:17" ht="20.25" customHeight="1">
      <c r="B109" s="260" t="str">
        <f t="shared" si="14"/>
        <v>H27</v>
      </c>
      <c r="C109" s="250">
        <f t="shared" si="10"/>
        <v>42401</v>
      </c>
      <c r="D109" s="251">
        <f t="shared" si="16"/>
        <v>2016</v>
      </c>
      <c r="E109" s="252">
        <f t="shared" si="17"/>
        <v>2</v>
      </c>
      <c r="F109" s="253">
        <v>150</v>
      </c>
      <c r="G109" s="254">
        <v>29</v>
      </c>
      <c r="H109" s="255">
        <v>0</v>
      </c>
      <c r="I109" s="256">
        <f t="shared" si="11"/>
        <v>179</v>
      </c>
      <c r="J109" s="253">
        <v>119</v>
      </c>
      <c r="K109" s="254">
        <v>42</v>
      </c>
      <c r="L109" s="255">
        <v>0</v>
      </c>
      <c r="M109" s="256">
        <f t="shared" si="12"/>
        <v>161</v>
      </c>
      <c r="N109" s="257">
        <f t="shared" si="13"/>
        <v>18</v>
      </c>
      <c r="O109" s="258">
        <f t="shared" si="15"/>
        <v>55226</v>
      </c>
      <c r="P109" s="264">
        <f t="shared" si="18"/>
        <v>40</v>
      </c>
      <c r="Q109" s="60"/>
    </row>
    <row r="110" spans="2:17" ht="20.25" customHeight="1">
      <c r="B110" s="263" t="str">
        <f t="shared" si="14"/>
        <v>H27</v>
      </c>
      <c r="C110" s="250">
        <f t="shared" si="10"/>
        <v>42430</v>
      </c>
      <c r="D110" s="251">
        <f t="shared" si="16"/>
        <v>2016</v>
      </c>
      <c r="E110" s="252">
        <f t="shared" si="17"/>
        <v>3</v>
      </c>
      <c r="F110" s="253">
        <v>447</v>
      </c>
      <c r="G110" s="254">
        <v>46</v>
      </c>
      <c r="H110" s="255">
        <v>0</v>
      </c>
      <c r="I110" s="256">
        <f t="shared" si="11"/>
        <v>493</v>
      </c>
      <c r="J110" s="253">
        <v>616</v>
      </c>
      <c r="K110" s="254">
        <v>33</v>
      </c>
      <c r="L110" s="255">
        <v>1</v>
      </c>
      <c r="M110" s="256">
        <f t="shared" si="12"/>
        <v>650</v>
      </c>
      <c r="N110" s="257">
        <f t="shared" si="13"/>
        <v>-157</v>
      </c>
      <c r="O110" s="258">
        <f t="shared" si="15"/>
        <v>55069</v>
      </c>
      <c r="P110" s="264">
        <f t="shared" si="18"/>
        <v>11</v>
      </c>
      <c r="Q110" s="60"/>
    </row>
    <row r="111" spans="2:17" ht="20.25" customHeight="1">
      <c r="B111" s="249" t="str">
        <f t="shared" si="14"/>
        <v>H28</v>
      </c>
      <c r="C111" s="250">
        <f t="shared" si="10"/>
        <v>42461</v>
      </c>
      <c r="D111" s="251">
        <f t="shared" si="16"/>
        <v>2016</v>
      </c>
      <c r="E111" s="252">
        <f t="shared" si="17"/>
        <v>4</v>
      </c>
      <c r="F111" s="253">
        <v>387</v>
      </c>
      <c r="G111" s="254">
        <v>39</v>
      </c>
      <c r="H111" s="255">
        <v>2</v>
      </c>
      <c r="I111" s="256">
        <f t="shared" si="11"/>
        <v>428</v>
      </c>
      <c r="J111" s="253">
        <v>349</v>
      </c>
      <c r="K111" s="254">
        <v>38</v>
      </c>
      <c r="L111" s="255">
        <v>2</v>
      </c>
      <c r="M111" s="256">
        <f t="shared" si="12"/>
        <v>389</v>
      </c>
      <c r="N111" s="257">
        <f t="shared" si="13"/>
        <v>39</v>
      </c>
      <c r="O111" s="258">
        <f t="shared" si="15"/>
        <v>55108</v>
      </c>
      <c r="P111" s="264">
        <f t="shared" si="18"/>
        <v>54</v>
      </c>
      <c r="Q111" s="60"/>
    </row>
    <row r="112" spans="2:17" ht="20.25" customHeight="1">
      <c r="B112" s="249" t="str">
        <f t="shared" si="14"/>
        <v>H28</v>
      </c>
      <c r="C112" s="250">
        <f t="shared" si="10"/>
        <v>42491</v>
      </c>
      <c r="D112" s="251">
        <f t="shared" si="16"/>
        <v>2016</v>
      </c>
      <c r="E112" s="252">
        <f t="shared" si="17"/>
        <v>5</v>
      </c>
      <c r="F112" s="253">
        <v>136</v>
      </c>
      <c r="G112" s="254">
        <v>47</v>
      </c>
      <c r="H112" s="255">
        <v>1</v>
      </c>
      <c r="I112" s="256">
        <f t="shared" si="11"/>
        <v>184</v>
      </c>
      <c r="J112" s="253">
        <v>145</v>
      </c>
      <c r="K112" s="254">
        <v>40</v>
      </c>
      <c r="L112" s="255">
        <v>1</v>
      </c>
      <c r="M112" s="256">
        <f t="shared" si="12"/>
        <v>186</v>
      </c>
      <c r="N112" s="257">
        <f t="shared" si="13"/>
        <v>-2</v>
      </c>
      <c r="O112" s="258">
        <f t="shared" si="15"/>
        <v>55106</v>
      </c>
      <c r="P112" s="264">
        <f t="shared" si="18"/>
        <v>49</v>
      </c>
      <c r="Q112" s="60"/>
    </row>
    <row r="113" spans="2:17" ht="20.25" customHeight="1">
      <c r="B113" s="249" t="str">
        <f t="shared" si="14"/>
        <v>H28</v>
      </c>
      <c r="C113" s="250">
        <f t="shared" si="10"/>
        <v>42522</v>
      </c>
      <c r="D113" s="251">
        <f t="shared" si="16"/>
        <v>2016</v>
      </c>
      <c r="E113" s="252">
        <f t="shared" si="17"/>
        <v>6</v>
      </c>
      <c r="F113" s="253">
        <v>169</v>
      </c>
      <c r="G113" s="254">
        <v>40</v>
      </c>
      <c r="H113" s="255">
        <v>2</v>
      </c>
      <c r="I113" s="256">
        <f t="shared" si="11"/>
        <v>211</v>
      </c>
      <c r="J113" s="253">
        <v>153</v>
      </c>
      <c r="K113" s="254">
        <v>23</v>
      </c>
      <c r="L113" s="255">
        <v>0</v>
      </c>
      <c r="M113" s="256">
        <f t="shared" si="12"/>
        <v>176</v>
      </c>
      <c r="N113" s="257">
        <f t="shared" si="13"/>
        <v>35</v>
      </c>
      <c r="O113" s="258">
        <f t="shared" si="15"/>
        <v>55141</v>
      </c>
      <c r="P113" s="264">
        <f t="shared" si="18"/>
        <v>17</v>
      </c>
      <c r="Q113" s="60"/>
    </row>
    <row r="114" spans="2:17" ht="20.25" customHeight="1">
      <c r="B114" s="249" t="str">
        <f t="shared" si="14"/>
        <v>H28</v>
      </c>
      <c r="C114" s="250">
        <f t="shared" si="10"/>
        <v>42552</v>
      </c>
      <c r="D114" s="251">
        <f t="shared" si="16"/>
        <v>2016</v>
      </c>
      <c r="E114" s="252">
        <f t="shared" si="17"/>
        <v>7</v>
      </c>
      <c r="F114" s="253">
        <v>178</v>
      </c>
      <c r="G114" s="254">
        <v>33</v>
      </c>
      <c r="H114" s="255">
        <v>1</v>
      </c>
      <c r="I114" s="256">
        <f t="shared" si="11"/>
        <v>212</v>
      </c>
      <c r="J114" s="253">
        <v>186</v>
      </c>
      <c r="K114" s="254">
        <v>21</v>
      </c>
      <c r="L114" s="255">
        <v>0</v>
      </c>
      <c r="M114" s="256">
        <f t="shared" si="12"/>
        <v>207</v>
      </c>
      <c r="N114" s="257">
        <f t="shared" si="13"/>
        <v>5</v>
      </c>
      <c r="O114" s="258">
        <f t="shared" si="15"/>
        <v>55146</v>
      </c>
      <c r="P114" s="264">
        <f t="shared" si="18"/>
        <v>2</v>
      </c>
      <c r="Q114" s="60"/>
    </row>
    <row r="115" spans="2:17" ht="20.25" customHeight="1">
      <c r="B115" s="249" t="str">
        <f t="shared" si="14"/>
        <v>H28</v>
      </c>
      <c r="C115" s="250">
        <f t="shared" si="10"/>
        <v>42583</v>
      </c>
      <c r="D115" s="251">
        <f t="shared" si="16"/>
        <v>2016</v>
      </c>
      <c r="E115" s="252">
        <f t="shared" si="17"/>
        <v>8</v>
      </c>
      <c r="F115" s="253">
        <v>142</v>
      </c>
      <c r="G115" s="254">
        <v>30</v>
      </c>
      <c r="H115" s="255">
        <v>2</v>
      </c>
      <c r="I115" s="256">
        <f t="shared" si="11"/>
        <v>174</v>
      </c>
      <c r="J115" s="253">
        <v>174</v>
      </c>
      <c r="K115" s="254">
        <v>34</v>
      </c>
      <c r="L115" s="255">
        <v>0</v>
      </c>
      <c r="M115" s="256">
        <f t="shared" si="12"/>
        <v>208</v>
      </c>
      <c r="N115" s="257">
        <f t="shared" si="13"/>
        <v>-34</v>
      </c>
      <c r="O115" s="258">
        <f t="shared" si="15"/>
        <v>55112</v>
      </c>
      <c r="P115" s="264">
        <f t="shared" si="18"/>
        <v>-47</v>
      </c>
      <c r="Q115" s="60"/>
    </row>
    <row r="116" spans="2:17" ht="20.25" customHeight="1">
      <c r="B116" s="249" t="str">
        <f t="shared" si="14"/>
        <v>H28</v>
      </c>
      <c r="C116" s="250">
        <f t="shared" si="10"/>
        <v>42614</v>
      </c>
      <c r="D116" s="251">
        <f t="shared" si="16"/>
        <v>2016</v>
      </c>
      <c r="E116" s="252">
        <f t="shared" si="17"/>
        <v>9</v>
      </c>
      <c r="F116" s="253">
        <v>194</v>
      </c>
      <c r="G116" s="254">
        <v>30</v>
      </c>
      <c r="H116" s="255">
        <v>0</v>
      </c>
      <c r="I116" s="256">
        <f t="shared" si="11"/>
        <v>224</v>
      </c>
      <c r="J116" s="253">
        <v>132</v>
      </c>
      <c r="K116" s="254">
        <v>27</v>
      </c>
      <c r="L116" s="255">
        <v>3</v>
      </c>
      <c r="M116" s="256">
        <f t="shared" si="12"/>
        <v>162</v>
      </c>
      <c r="N116" s="257">
        <f t="shared" si="13"/>
        <v>62</v>
      </c>
      <c r="O116" s="258">
        <f t="shared" si="15"/>
        <v>55174</v>
      </c>
      <c r="P116" s="264">
        <f t="shared" si="18"/>
        <v>-10</v>
      </c>
      <c r="Q116" s="60"/>
    </row>
    <row r="117" spans="2:17" ht="20.25" customHeight="1">
      <c r="B117" s="249" t="str">
        <f t="shared" si="14"/>
        <v>H28</v>
      </c>
      <c r="C117" s="250">
        <f t="shared" si="10"/>
        <v>42644</v>
      </c>
      <c r="D117" s="251">
        <f t="shared" si="16"/>
        <v>2016</v>
      </c>
      <c r="E117" s="252">
        <f t="shared" si="17"/>
        <v>10</v>
      </c>
      <c r="F117" s="253">
        <v>195</v>
      </c>
      <c r="G117" s="254">
        <v>48</v>
      </c>
      <c r="H117" s="255">
        <v>1</v>
      </c>
      <c r="I117" s="256">
        <f t="shared" si="11"/>
        <v>244</v>
      </c>
      <c r="J117" s="253">
        <v>197</v>
      </c>
      <c r="K117" s="254">
        <v>38</v>
      </c>
      <c r="L117" s="255">
        <v>1</v>
      </c>
      <c r="M117" s="256">
        <f t="shared" si="12"/>
        <v>236</v>
      </c>
      <c r="N117" s="257">
        <f t="shared" si="13"/>
        <v>8</v>
      </c>
      <c r="O117" s="258">
        <f t="shared" si="15"/>
        <v>55182</v>
      </c>
      <c r="P117" s="264">
        <f t="shared" si="18"/>
        <v>10</v>
      </c>
      <c r="Q117" s="60"/>
    </row>
    <row r="118" spans="2:17" ht="20.25" customHeight="1">
      <c r="B118" s="249" t="str">
        <f t="shared" si="14"/>
        <v>H28</v>
      </c>
      <c r="C118" s="250">
        <f t="shared" si="10"/>
        <v>42675</v>
      </c>
      <c r="D118" s="251">
        <f t="shared" si="16"/>
        <v>2016</v>
      </c>
      <c r="E118" s="252">
        <f t="shared" si="17"/>
        <v>11</v>
      </c>
      <c r="F118" s="253">
        <v>158</v>
      </c>
      <c r="G118" s="254">
        <v>38</v>
      </c>
      <c r="H118" s="255">
        <v>2</v>
      </c>
      <c r="I118" s="256">
        <f t="shared" si="11"/>
        <v>198</v>
      </c>
      <c r="J118" s="253">
        <v>127</v>
      </c>
      <c r="K118" s="254">
        <v>38</v>
      </c>
      <c r="L118" s="255">
        <v>0</v>
      </c>
      <c r="M118" s="256">
        <f t="shared" si="12"/>
        <v>165</v>
      </c>
      <c r="N118" s="257">
        <f t="shared" si="13"/>
        <v>33</v>
      </c>
      <c r="O118" s="258">
        <f t="shared" si="15"/>
        <v>55215</v>
      </c>
      <c r="P118" s="264">
        <f t="shared" si="18"/>
        <v>66</v>
      </c>
      <c r="Q118" s="60"/>
    </row>
    <row r="119" spans="2:17" ht="20.25" customHeight="1">
      <c r="B119" s="249" t="str">
        <f t="shared" si="14"/>
        <v>H28</v>
      </c>
      <c r="C119" s="250">
        <f t="shared" si="10"/>
        <v>42705</v>
      </c>
      <c r="D119" s="251">
        <f t="shared" si="16"/>
        <v>2016</v>
      </c>
      <c r="E119" s="252">
        <f t="shared" si="17"/>
        <v>12</v>
      </c>
      <c r="F119" s="253">
        <v>144</v>
      </c>
      <c r="G119" s="254">
        <v>32</v>
      </c>
      <c r="H119" s="255">
        <v>1</v>
      </c>
      <c r="I119" s="256">
        <f t="shared" si="11"/>
        <v>177</v>
      </c>
      <c r="J119" s="253">
        <v>112</v>
      </c>
      <c r="K119" s="254">
        <v>33</v>
      </c>
      <c r="L119" s="255">
        <v>1</v>
      </c>
      <c r="M119" s="256">
        <f t="shared" si="12"/>
        <v>146</v>
      </c>
      <c r="N119" s="257">
        <f t="shared" si="13"/>
        <v>31</v>
      </c>
      <c r="O119" s="258">
        <f t="shared" si="15"/>
        <v>55246</v>
      </c>
      <c r="P119" s="259">
        <f t="shared" si="18"/>
        <v>90</v>
      </c>
      <c r="Q119" s="60"/>
    </row>
    <row r="120" spans="2:17" ht="20.25" customHeight="1">
      <c r="B120" s="260" t="str">
        <f t="shared" si="14"/>
        <v>H28</v>
      </c>
      <c r="C120" s="261">
        <f t="shared" si="10"/>
        <v>42736</v>
      </c>
      <c r="D120" s="262">
        <f t="shared" si="16"/>
        <v>2017</v>
      </c>
      <c r="E120" s="252">
        <f t="shared" si="17"/>
        <v>1</v>
      </c>
      <c r="F120" s="253">
        <v>145</v>
      </c>
      <c r="G120" s="254">
        <v>37</v>
      </c>
      <c r="H120" s="255">
        <v>0</v>
      </c>
      <c r="I120" s="256">
        <f t="shared" si="11"/>
        <v>182</v>
      </c>
      <c r="J120" s="253">
        <v>96</v>
      </c>
      <c r="K120" s="254">
        <v>53</v>
      </c>
      <c r="L120" s="255">
        <v>0</v>
      </c>
      <c r="M120" s="256">
        <f t="shared" si="12"/>
        <v>149</v>
      </c>
      <c r="N120" s="257">
        <f t="shared" si="13"/>
        <v>33</v>
      </c>
      <c r="O120" s="258">
        <f t="shared" si="15"/>
        <v>55279</v>
      </c>
      <c r="P120" s="259">
        <f t="shared" si="18"/>
        <v>71</v>
      </c>
      <c r="Q120" s="60"/>
    </row>
    <row r="121" spans="2:17" ht="20.25" customHeight="1">
      <c r="B121" s="260" t="str">
        <f t="shared" si="14"/>
        <v>H28</v>
      </c>
      <c r="C121" s="250">
        <f t="shared" si="10"/>
        <v>42767</v>
      </c>
      <c r="D121" s="251">
        <f t="shared" si="16"/>
        <v>2017</v>
      </c>
      <c r="E121" s="252">
        <f t="shared" si="17"/>
        <v>2</v>
      </c>
      <c r="F121" s="253">
        <v>121</v>
      </c>
      <c r="G121" s="254">
        <v>30</v>
      </c>
      <c r="H121" s="255">
        <v>0</v>
      </c>
      <c r="I121" s="256">
        <f t="shared" si="11"/>
        <v>151</v>
      </c>
      <c r="J121" s="253">
        <v>112</v>
      </c>
      <c r="K121" s="254">
        <v>34</v>
      </c>
      <c r="L121" s="255">
        <v>0</v>
      </c>
      <c r="M121" s="256">
        <f t="shared" si="12"/>
        <v>146</v>
      </c>
      <c r="N121" s="257">
        <f t="shared" si="13"/>
        <v>5</v>
      </c>
      <c r="O121" s="258">
        <f t="shared" si="15"/>
        <v>55284</v>
      </c>
      <c r="P121" s="264">
        <f t="shared" si="18"/>
        <v>58</v>
      </c>
      <c r="Q121" s="60"/>
    </row>
    <row r="122" spans="2:17" ht="20.25" customHeight="1">
      <c r="B122" s="263" t="str">
        <f t="shared" si="14"/>
        <v>H28</v>
      </c>
      <c r="C122" s="250">
        <f t="shared" si="10"/>
        <v>42795</v>
      </c>
      <c r="D122" s="251">
        <f t="shared" si="16"/>
        <v>2017</v>
      </c>
      <c r="E122" s="252">
        <f t="shared" si="17"/>
        <v>3</v>
      </c>
      <c r="F122" s="253">
        <v>513</v>
      </c>
      <c r="G122" s="254">
        <v>23</v>
      </c>
      <c r="H122" s="255">
        <v>1</v>
      </c>
      <c r="I122" s="256">
        <f t="shared" si="11"/>
        <v>537</v>
      </c>
      <c r="J122" s="253">
        <v>664</v>
      </c>
      <c r="K122" s="254">
        <v>40</v>
      </c>
      <c r="L122" s="255">
        <v>4</v>
      </c>
      <c r="M122" s="256">
        <f t="shared" si="12"/>
        <v>708</v>
      </c>
      <c r="N122" s="257">
        <f t="shared" si="13"/>
        <v>-171</v>
      </c>
      <c r="O122" s="258">
        <f t="shared" si="15"/>
        <v>55113</v>
      </c>
      <c r="P122" s="264">
        <f t="shared" si="18"/>
        <v>44</v>
      </c>
      <c r="Q122" s="60"/>
    </row>
    <row r="123" spans="2:17" ht="20.25" customHeight="1">
      <c r="B123" s="249" t="str">
        <f t="shared" si="14"/>
        <v>H29</v>
      </c>
      <c r="C123" s="250">
        <f t="shared" si="10"/>
        <v>42826</v>
      </c>
      <c r="D123" s="251">
        <f t="shared" si="16"/>
        <v>2017</v>
      </c>
      <c r="E123" s="252">
        <f t="shared" si="17"/>
        <v>4</v>
      </c>
      <c r="F123" s="253">
        <v>366</v>
      </c>
      <c r="G123" s="254">
        <v>30</v>
      </c>
      <c r="H123" s="255">
        <v>0</v>
      </c>
      <c r="I123" s="256">
        <f t="shared" si="11"/>
        <v>396</v>
      </c>
      <c r="J123" s="253">
        <v>402</v>
      </c>
      <c r="K123" s="254">
        <v>40</v>
      </c>
      <c r="L123" s="255">
        <v>3</v>
      </c>
      <c r="M123" s="256">
        <f t="shared" si="12"/>
        <v>445</v>
      </c>
      <c r="N123" s="257">
        <f t="shared" si="13"/>
        <v>-49</v>
      </c>
      <c r="O123" s="258">
        <f t="shared" si="15"/>
        <v>55064</v>
      </c>
      <c r="P123" s="264">
        <f t="shared" si="18"/>
        <v>-44</v>
      </c>
      <c r="Q123" s="60"/>
    </row>
    <row r="124" spans="2:17" ht="20.25" customHeight="1">
      <c r="B124" s="249" t="str">
        <f t="shared" si="14"/>
        <v>H29</v>
      </c>
      <c r="C124" s="250">
        <f t="shared" si="10"/>
        <v>42856</v>
      </c>
      <c r="D124" s="251">
        <f t="shared" si="16"/>
        <v>2017</v>
      </c>
      <c r="E124" s="252">
        <f t="shared" si="17"/>
        <v>5</v>
      </c>
      <c r="F124" s="253">
        <v>148</v>
      </c>
      <c r="G124" s="254">
        <v>46</v>
      </c>
      <c r="H124" s="255">
        <v>1</v>
      </c>
      <c r="I124" s="256">
        <f t="shared" si="11"/>
        <v>195</v>
      </c>
      <c r="J124" s="253">
        <v>150</v>
      </c>
      <c r="K124" s="254">
        <v>38</v>
      </c>
      <c r="L124" s="255">
        <v>2</v>
      </c>
      <c r="M124" s="256">
        <f t="shared" si="12"/>
        <v>190</v>
      </c>
      <c r="N124" s="257">
        <f t="shared" si="13"/>
        <v>5</v>
      </c>
      <c r="O124" s="258">
        <f t="shared" si="15"/>
        <v>55069</v>
      </c>
      <c r="P124" s="264">
        <f t="shared" si="18"/>
        <v>-37</v>
      </c>
      <c r="Q124" s="60"/>
    </row>
    <row r="125" spans="2:17" ht="20.25" customHeight="1">
      <c r="B125" s="249" t="str">
        <f t="shared" si="14"/>
        <v>H29</v>
      </c>
      <c r="C125" s="250">
        <f t="shared" si="10"/>
        <v>42887</v>
      </c>
      <c r="D125" s="251">
        <f t="shared" si="16"/>
        <v>2017</v>
      </c>
      <c r="E125" s="252">
        <f t="shared" si="17"/>
        <v>6</v>
      </c>
      <c r="F125" s="253">
        <v>210</v>
      </c>
      <c r="G125" s="254">
        <v>38</v>
      </c>
      <c r="H125" s="255">
        <v>2</v>
      </c>
      <c r="I125" s="256">
        <f t="shared" si="11"/>
        <v>250</v>
      </c>
      <c r="J125" s="253">
        <v>132</v>
      </c>
      <c r="K125" s="254">
        <v>38</v>
      </c>
      <c r="L125" s="255">
        <v>0</v>
      </c>
      <c r="M125" s="256">
        <f t="shared" si="12"/>
        <v>170</v>
      </c>
      <c r="N125" s="257">
        <f t="shared" si="13"/>
        <v>80</v>
      </c>
      <c r="O125" s="258">
        <f t="shared" si="15"/>
        <v>55149</v>
      </c>
      <c r="P125" s="264">
        <f t="shared" si="18"/>
        <v>8</v>
      </c>
      <c r="Q125" s="60"/>
    </row>
    <row r="126" spans="2:17" ht="20.25" customHeight="1">
      <c r="B126" s="249" t="str">
        <f t="shared" si="14"/>
        <v>H29</v>
      </c>
      <c r="C126" s="250">
        <f t="shared" si="10"/>
        <v>42917</v>
      </c>
      <c r="D126" s="251">
        <f t="shared" si="16"/>
        <v>2017</v>
      </c>
      <c r="E126" s="252">
        <f t="shared" si="17"/>
        <v>7</v>
      </c>
      <c r="F126" s="253">
        <v>187</v>
      </c>
      <c r="G126" s="254">
        <v>34</v>
      </c>
      <c r="H126" s="255">
        <v>1</v>
      </c>
      <c r="I126" s="256">
        <f t="shared" si="11"/>
        <v>222</v>
      </c>
      <c r="J126" s="253">
        <v>255</v>
      </c>
      <c r="K126" s="254">
        <v>41</v>
      </c>
      <c r="L126" s="255">
        <v>2</v>
      </c>
      <c r="M126" s="256">
        <f t="shared" si="12"/>
        <v>298</v>
      </c>
      <c r="N126" s="257">
        <f t="shared" si="13"/>
        <v>-76</v>
      </c>
      <c r="O126" s="258">
        <f t="shared" si="15"/>
        <v>55073</v>
      </c>
      <c r="P126" s="264">
        <f t="shared" si="18"/>
        <v>-73</v>
      </c>
      <c r="Q126" s="60"/>
    </row>
    <row r="127" spans="2:17" ht="20.25" customHeight="1">
      <c r="B127" s="249" t="str">
        <f t="shared" si="14"/>
        <v>H29</v>
      </c>
      <c r="C127" s="250">
        <f t="shared" si="10"/>
        <v>42948</v>
      </c>
      <c r="D127" s="251">
        <f t="shared" si="16"/>
        <v>2017</v>
      </c>
      <c r="E127" s="252">
        <f t="shared" si="17"/>
        <v>8</v>
      </c>
      <c r="F127" s="253">
        <v>162</v>
      </c>
      <c r="G127" s="254">
        <v>52</v>
      </c>
      <c r="H127" s="255">
        <v>1</v>
      </c>
      <c r="I127" s="256">
        <f t="shared" si="11"/>
        <v>215</v>
      </c>
      <c r="J127" s="253">
        <v>181</v>
      </c>
      <c r="K127" s="254">
        <v>30</v>
      </c>
      <c r="L127" s="255">
        <v>0</v>
      </c>
      <c r="M127" s="256">
        <f t="shared" si="12"/>
        <v>211</v>
      </c>
      <c r="N127" s="257">
        <f t="shared" si="13"/>
        <v>4</v>
      </c>
      <c r="O127" s="258">
        <f t="shared" si="15"/>
        <v>55077</v>
      </c>
      <c r="P127" s="264">
        <f t="shared" si="18"/>
        <v>-35</v>
      </c>
      <c r="Q127" s="60"/>
    </row>
    <row r="128" spans="2:17" ht="20.25" customHeight="1">
      <c r="B128" s="249" t="str">
        <f t="shared" si="14"/>
        <v>H29</v>
      </c>
      <c r="C128" s="250">
        <f t="shared" si="10"/>
        <v>42979</v>
      </c>
      <c r="D128" s="251">
        <f t="shared" si="16"/>
        <v>2017</v>
      </c>
      <c r="E128" s="252">
        <f t="shared" si="17"/>
        <v>9</v>
      </c>
      <c r="F128" s="253">
        <v>190</v>
      </c>
      <c r="G128" s="254">
        <v>36</v>
      </c>
      <c r="H128" s="255">
        <v>1</v>
      </c>
      <c r="I128" s="256">
        <f t="shared" si="11"/>
        <v>227</v>
      </c>
      <c r="J128" s="253">
        <v>116</v>
      </c>
      <c r="K128" s="254">
        <v>24</v>
      </c>
      <c r="L128" s="255">
        <v>0</v>
      </c>
      <c r="M128" s="256">
        <f t="shared" si="12"/>
        <v>140</v>
      </c>
      <c r="N128" s="257">
        <f t="shared" si="13"/>
        <v>87</v>
      </c>
      <c r="O128" s="258">
        <f t="shared" si="15"/>
        <v>55164</v>
      </c>
      <c r="P128" s="264">
        <f t="shared" si="18"/>
        <v>-10</v>
      </c>
      <c r="Q128" s="60"/>
    </row>
    <row r="129" spans="2:17" ht="20.25" customHeight="1">
      <c r="B129" s="249" t="str">
        <f t="shared" si="14"/>
        <v>H29</v>
      </c>
      <c r="C129" s="250">
        <f t="shared" ref="C129:C192" si="19">DATE(D129,E129,1)</f>
        <v>43009</v>
      </c>
      <c r="D129" s="251">
        <f t="shared" si="16"/>
        <v>2017</v>
      </c>
      <c r="E129" s="252">
        <f t="shared" si="17"/>
        <v>10</v>
      </c>
      <c r="F129" s="253">
        <v>209</v>
      </c>
      <c r="G129" s="254">
        <v>37</v>
      </c>
      <c r="H129" s="255">
        <v>1</v>
      </c>
      <c r="I129" s="256">
        <f t="shared" si="11"/>
        <v>247</v>
      </c>
      <c r="J129" s="253">
        <v>231</v>
      </c>
      <c r="K129" s="254">
        <v>45</v>
      </c>
      <c r="L129" s="255">
        <v>0</v>
      </c>
      <c r="M129" s="256">
        <f t="shared" si="12"/>
        <v>276</v>
      </c>
      <c r="N129" s="257">
        <f t="shared" si="13"/>
        <v>-29</v>
      </c>
      <c r="O129" s="258">
        <f t="shared" si="15"/>
        <v>55135</v>
      </c>
      <c r="P129" s="264">
        <f t="shared" si="18"/>
        <v>-47</v>
      </c>
      <c r="Q129" s="60"/>
    </row>
    <row r="130" spans="2:17" ht="20.25" customHeight="1">
      <c r="B130" s="249" t="str">
        <f t="shared" si="14"/>
        <v>H29</v>
      </c>
      <c r="C130" s="250">
        <f t="shared" si="19"/>
        <v>43040</v>
      </c>
      <c r="D130" s="251">
        <f t="shared" si="16"/>
        <v>2017</v>
      </c>
      <c r="E130" s="252">
        <f t="shared" si="17"/>
        <v>11</v>
      </c>
      <c r="F130" s="253">
        <v>166</v>
      </c>
      <c r="G130" s="254">
        <v>32</v>
      </c>
      <c r="H130" s="255">
        <v>2</v>
      </c>
      <c r="I130" s="256">
        <f t="shared" si="11"/>
        <v>200</v>
      </c>
      <c r="J130" s="253">
        <v>141</v>
      </c>
      <c r="K130" s="254">
        <v>44</v>
      </c>
      <c r="L130" s="255">
        <v>3</v>
      </c>
      <c r="M130" s="256">
        <f t="shared" si="12"/>
        <v>188</v>
      </c>
      <c r="N130" s="257">
        <f t="shared" si="13"/>
        <v>12</v>
      </c>
      <c r="O130" s="258">
        <f t="shared" si="15"/>
        <v>55147</v>
      </c>
      <c r="P130" s="264">
        <f t="shared" si="18"/>
        <v>-68</v>
      </c>
      <c r="Q130" s="60"/>
    </row>
    <row r="131" spans="2:17" ht="20.25" customHeight="1">
      <c r="B131" s="249" t="str">
        <f t="shared" si="14"/>
        <v>H29</v>
      </c>
      <c r="C131" s="250">
        <f t="shared" si="19"/>
        <v>43070</v>
      </c>
      <c r="D131" s="251">
        <f t="shared" si="16"/>
        <v>2017</v>
      </c>
      <c r="E131" s="252">
        <f t="shared" si="17"/>
        <v>12</v>
      </c>
      <c r="F131" s="253">
        <v>125</v>
      </c>
      <c r="G131" s="254">
        <v>34</v>
      </c>
      <c r="H131" s="255">
        <v>1</v>
      </c>
      <c r="I131" s="256">
        <f t="shared" ref="I131:I194" si="20">IF(AND(F131="",G131="",H131=""),"",SUM(F131:H131))</f>
        <v>160</v>
      </c>
      <c r="J131" s="253">
        <v>123</v>
      </c>
      <c r="K131" s="254">
        <v>32</v>
      </c>
      <c r="L131" s="255">
        <v>0</v>
      </c>
      <c r="M131" s="256">
        <f t="shared" ref="M131:M194" si="21">IF(AND(J131="",K131="",L131=""),"",SUM(J131:L131))</f>
        <v>155</v>
      </c>
      <c r="N131" s="257">
        <f t="shared" ref="N131:N194" si="22">IF(AND(I131="",M131=""),"",I131-M131)</f>
        <v>5</v>
      </c>
      <c r="O131" s="258">
        <f t="shared" si="15"/>
        <v>55152</v>
      </c>
      <c r="P131" s="259">
        <f t="shared" si="18"/>
        <v>-94</v>
      </c>
      <c r="Q131" s="60"/>
    </row>
    <row r="132" spans="2:17" ht="20.25" customHeight="1">
      <c r="B132" s="260" t="str">
        <f t="shared" ref="B132:B195" si="23">TEXT(IF(E132&gt;3,C132,DATE(YEAR(C132)-1,E132,1)),"[$-ja-JP]ge;@")</f>
        <v>H29</v>
      </c>
      <c r="C132" s="261">
        <f t="shared" si="19"/>
        <v>43101</v>
      </c>
      <c r="D132" s="262">
        <f t="shared" si="16"/>
        <v>2018</v>
      </c>
      <c r="E132" s="252">
        <f t="shared" si="17"/>
        <v>1</v>
      </c>
      <c r="F132" s="253">
        <v>128</v>
      </c>
      <c r="G132" s="254">
        <v>39</v>
      </c>
      <c r="H132" s="255">
        <v>1</v>
      </c>
      <c r="I132" s="256">
        <f t="shared" si="20"/>
        <v>168</v>
      </c>
      <c r="J132" s="253">
        <v>130</v>
      </c>
      <c r="K132" s="254">
        <v>58</v>
      </c>
      <c r="L132" s="255">
        <v>0</v>
      </c>
      <c r="M132" s="256">
        <f t="shared" si="21"/>
        <v>188</v>
      </c>
      <c r="N132" s="257">
        <f t="shared" si="22"/>
        <v>-20</v>
      </c>
      <c r="O132" s="258">
        <f t="shared" ref="O132:O195" si="24">IF(AND(F132="",G132="",J132="",K132=""),"",O131+N132)</f>
        <v>55132</v>
      </c>
      <c r="P132" s="259">
        <f t="shared" si="18"/>
        <v>-147</v>
      </c>
      <c r="Q132" s="60"/>
    </row>
    <row r="133" spans="2:17" ht="20.25" customHeight="1">
      <c r="B133" s="260" t="str">
        <f t="shared" si="23"/>
        <v>H29</v>
      </c>
      <c r="C133" s="250">
        <f t="shared" si="19"/>
        <v>43132</v>
      </c>
      <c r="D133" s="251">
        <f t="shared" si="16"/>
        <v>2018</v>
      </c>
      <c r="E133" s="252">
        <f t="shared" si="17"/>
        <v>2</v>
      </c>
      <c r="F133" s="253">
        <v>155</v>
      </c>
      <c r="G133" s="254">
        <v>22</v>
      </c>
      <c r="H133" s="255">
        <v>0</v>
      </c>
      <c r="I133" s="256">
        <f t="shared" si="20"/>
        <v>177</v>
      </c>
      <c r="J133" s="253">
        <v>142</v>
      </c>
      <c r="K133" s="254">
        <v>47</v>
      </c>
      <c r="L133" s="255">
        <v>0</v>
      </c>
      <c r="M133" s="256">
        <f t="shared" si="21"/>
        <v>189</v>
      </c>
      <c r="N133" s="257">
        <f t="shared" si="22"/>
        <v>-12</v>
      </c>
      <c r="O133" s="258">
        <f t="shared" si="24"/>
        <v>55120</v>
      </c>
      <c r="P133" s="264">
        <f t="shared" si="18"/>
        <v>-164</v>
      </c>
      <c r="Q133" s="60"/>
    </row>
    <row r="134" spans="2:17" ht="20.25" customHeight="1">
      <c r="B134" s="263" t="str">
        <f t="shared" si="23"/>
        <v>H29</v>
      </c>
      <c r="C134" s="250">
        <f t="shared" si="19"/>
        <v>43160</v>
      </c>
      <c r="D134" s="251">
        <f t="shared" si="16"/>
        <v>2018</v>
      </c>
      <c r="E134" s="252">
        <f t="shared" si="17"/>
        <v>3</v>
      </c>
      <c r="F134" s="253">
        <v>424</v>
      </c>
      <c r="G134" s="254">
        <v>33</v>
      </c>
      <c r="H134" s="255">
        <v>0</v>
      </c>
      <c r="I134" s="256">
        <f t="shared" si="20"/>
        <v>457</v>
      </c>
      <c r="J134" s="253">
        <v>623</v>
      </c>
      <c r="K134" s="254">
        <v>39</v>
      </c>
      <c r="L134" s="255">
        <v>3</v>
      </c>
      <c r="M134" s="256">
        <f t="shared" si="21"/>
        <v>665</v>
      </c>
      <c r="N134" s="257">
        <f t="shared" si="22"/>
        <v>-208</v>
      </c>
      <c r="O134" s="258">
        <f t="shared" si="24"/>
        <v>54912</v>
      </c>
      <c r="P134" s="264">
        <f t="shared" si="18"/>
        <v>-201</v>
      </c>
      <c r="Q134" s="60"/>
    </row>
    <row r="135" spans="2:17" ht="20.25" customHeight="1">
      <c r="B135" s="249" t="str">
        <f t="shared" si="23"/>
        <v>H30</v>
      </c>
      <c r="C135" s="250">
        <f t="shared" si="19"/>
        <v>43191</v>
      </c>
      <c r="D135" s="251">
        <f t="shared" si="16"/>
        <v>2018</v>
      </c>
      <c r="E135" s="252">
        <f t="shared" si="17"/>
        <v>4</v>
      </c>
      <c r="F135" s="253">
        <v>422</v>
      </c>
      <c r="G135" s="254">
        <v>28</v>
      </c>
      <c r="H135" s="255">
        <v>3</v>
      </c>
      <c r="I135" s="256">
        <f t="shared" si="20"/>
        <v>453</v>
      </c>
      <c r="J135" s="253">
        <v>356</v>
      </c>
      <c r="K135" s="254">
        <v>28</v>
      </c>
      <c r="L135" s="255">
        <v>1</v>
      </c>
      <c r="M135" s="256">
        <f t="shared" si="21"/>
        <v>385</v>
      </c>
      <c r="N135" s="257">
        <f t="shared" si="22"/>
        <v>68</v>
      </c>
      <c r="O135" s="258">
        <f t="shared" si="24"/>
        <v>54980</v>
      </c>
      <c r="P135" s="264">
        <f t="shared" si="18"/>
        <v>-84</v>
      </c>
      <c r="Q135" s="60"/>
    </row>
    <row r="136" spans="2:17" ht="20.25" customHeight="1">
      <c r="B136" s="249" t="str">
        <f t="shared" si="23"/>
        <v>H30</v>
      </c>
      <c r="C136" s="250">
        <f t="shared" si="19"/>
        <v>43221</v>
      </c>
      <c r="D136" s="251">
        <f t="shared" si="16"/>
        <v>2018</v>
      </c>
      <c r="E136" s="252">
        <f t="shared" si="17"/>
        <v>5</v>
      </c>
      <c r="F136" s="253">
        <v>174</v>
      </c>
      <c r="G136" s="254">
        <v>45</v>
      </c>
      <c r="H136" s="255">
        <v>1</v>
      </c>
      <c r="I136" s="256">
        <f t="shared" si="20"/>
        <v>220</v>
      </c>
      <c r="J136" s="253">
        <v>154</v>
      </c>
      <c r="K136" s="254">
        <v>45</v>
      </c>
      <c r="L136" s="255">
        <v>2</v>
      </c>
      <c r="M136" s="256">
        <f t="shared" si="21"/>
        <v>201</v>
      </c>
      <c r="N136" s="257">
        <f t="shared" si="22"/>
        <v>19</v>
      </c>
      <c r="O136" s="258">
        <f t="shared" si="24"/>
        <v>54999</v>
      </c>
      <c r="P136" s="264">
        <f t="shared" si="18"/>
        <v>-70</v>
      </c>
      <c r="Q136" s="60"/>
    </row>
    <row r="137" spans="2:17" ht="20.25" customHeight="1">
      <c r="B137" s="249" t="str">
        <f t="shared" si="23"/>
        <v>H30</v>
      </c>
      <c r="C137" s="250">
        <f t="shared" si="19"/>
        <v>43252</v>
      </c>
      <c r="D137" s="251">
        <f t="shared" si="16"/>
        <v>2018</v>
      </c>
      <c r="E137" s="252">
        <f t="shared" si="17"/>
        <v>6</v>
      </c>
      <c r="F137" s="253">
        <v>207</v>
      </c>
      <c r="G137" s="254">
        <v>32</v>
      </c>
      <c r="H137" s="255">
        <v>1</v>
      </c>
      <c r="I137" s="256">
        <f t="shared" si="20"/>
        <v>240</v>
      </c>
      <c r="J137" s="253">
        <v>116</v>
      </c>
      <c r="K137" s="254">
        <v>33</v>
      </c>
      <c r="L137" s="255">
        <v>1</v>
      </c>
      <c r="M137" s="256">
        <f t="shared" si="21"/>
        <v>150</v>
      </c>
      <c r="N137" s="257">
        <f t="shared" si="22"/>
        <v>90</v>
      </c>
      <c r="O137" s="258">
        <f t="shared" si="24"/>
        <v>55089</v>
      </c>
      <c r="P137" s="264">
        <f t="shared" si="18"/>
        <v>-60</v>
      </c>
      <c r="Q137" s="60"/>
    </row>
    <row r="138" spans="2:17" ht="20.25" customHeight="1">
      <c r="B138" s="249" t="str">
        <f t="shared" si="23"/>
        <v>H30</v>
      </c>
      <c r="C138" s="250">
        <f t="shared" si="19"/>
        <v>43282</v>
      </c>
      <c r="D138" s="251">
        <f t="shared" si="16"/>
        <v>2018</v>
      </c>
      <c r="E138" s="252">
        <f t="shared" si="17"/>
        <v>7</v>
      </c>
      <c r="F138" s="253">
        <v>266</v>
      </c>
      <c r="G138" s="254">
        <v>30</v>
      </c>
      <c r="H138" s="255">
        <v>0</v>
      </c>
      <c r="I138" s="256">
        <f t="shared" si="20"/>
        <v>296</v>
      </c>
      <c r="J138" s="253">
        <v>203</v>
      </c>
      <c r="K138" s="254">
        <v>29</v>
      </c>
      <c r="L138" s="255">
        <v>0</v>
      </c>
      <c r="M138" s="256">
        <f t="shared" si="21"/>
        <v>232</v>
      </c>
      <c r="N138" s="257">
        <f t="shared" si="22"/>
        <v>64</v>
      </c>
      <c r="O138" s="258">
        <f t="shared" si="24"/>
        <v>55153</v>
      </c>
      <c r="P138" s="264">
        <f t="shared" si="18"/>
        <v>80</v>
      </c>
      <c r="Q138" s="60"/>
    </row>
    <row r="139" spans="2:17" ht="20.25" customHeight="1">
      <c r="B139" s="249" t="str">
        <f t="shared" si="23"/>
        <v>H30</v>
      </c>
      <c r="C139" s="250">
        <f t="shared" si="19"/>
        <v>43313</v>
      </c>
      <c r="D139" s="251">
        <f t="shared" si="16"/>
        <v>2018</v>
      </c>
      <c r="E139" s="252">
        <f t="shared" si="17"/>
        <v>8</v>
      </c>
      <c r="F139" s="253">
        <v>171</v>
      </c>
      <c r="G139" s="254">
        <v>35</v>
      </c>
      <c r="H139" s="255">
        <v>1</v>
      </c>
      <c r="I139" s="256">
        <f t="shared" si="20"/>
        <v>207</v>
      </c>
      <c r="J139" s="253">
        <v>177</v>
      </c>
      <c r="K139" s="254">
        <v>33</v>
      </c>
      <c r="L139" s="255">
        <v>0</v>
      </c>
      <c r="M139" s="256">
        <f t="shared" si="21"/>
        <v>210</v>
      </c>
      <c r="N139" s="257">
        <f t="shared" si="22"/>
        <v>-3</v>
      </c>
      <c r="O139" s="258">
        <f t="shared" si="24"/>
        <v>55150</v>
      </c>
      <c r="P139" s="264">
        <f t="shared" si="18"/>
        <v>73</v>
      </c>
      <c r="Q139" s="60"/>
    </row>
    <row r="140" spans="2:17" ht="20.25" customHeight="1">
      <c r="B140" s="249" t="str">
        <f t="shared" si="23"/>
        <v>H30</v>
      </c>
      <c r="C140" s="250">
        <f t="shared" si="19"/>
        <v>43344</v>
      </c>
      <c r="D140" s="251">
        <f t="shared" si="16"/>
        <v>2018</v>
      </c>
      <c r="E140" s="252">
        <f t="shared" si="17"/>
        <v>9</v>
      </c>
      <c r="F140" s="253">
        <v>221</v>
      </c>
      <c r="G140" s="254">
        <v>30</v>
      </c>
      <c r="H140" s="255">
        <v>0</v>
      </c>
      <c r="I140" s="256">
        <f t="shared" si="20"/>
        <v>251</v>
      </c>
      <c r="J140" s="253">
        <v>157</v>
      </c>
      <c r="K140" s="254">
        <v>33</v>
      </c>
      <c r="L140" s="255">
        <v>0</v>
      </c>
      <c r="M140" s="256">
        <f t="shared" si="21"/>
        <v>190</v>
      </c>
      <c r="N140" s="257">
        <f t="shared" si="22"/>
        <v>61</v>
      </c>
      <c r="O140" s="258">
        <f t="shared" si="24"/>
        <v>55211</v>
      </c>
      <c r="P140" s="264">
        <f t="shared" si="18"/>
        <v>47</v>
      </c>
      <c r="Q140" s="60"/>
    </row>
    <row r="141" spans="2:17" ht="20.25" customHeight="1">
      <c r="B141" s="249" t="str">
        <f t="shared" si="23"/>
        <v>H30</v>
      </c>
      <c r="C141" s="250">
        <f t="shared" si="19"/>
        <v>43374</v>
      </c>
      <c r="D141" s="251">
        <f t="shared" si="16"/>
        <v>2018</v>
      </c>
      <c r="E141" s="252">
        <f t="shared" si="17"/>
        <v>10</v>
      </c>
      <c r="F141" s="253">
        <v>268</v>
      </c>
      <c r="G141" s="254">
        <v>40</v>
      </c>
      <c r="H141" s="255">
        <v>0</v>
      </c>
      <c r="I141" s="256">
        <f t="shared" si="20"/>
        <v>308</v>
      </c>
      <c r="J141" s="253">
        <v>237</v>
      </c>
      <c r="K141" s="254">
        <v>47</v>
      </c>
      <c r="L141" s="255">
        <v>2</v>
      </c>
      <c r="M141" s="256">
        <f t="shared" si="21"/>
        <v>286</v>
      </c>
      <c r="N141" s="257">
        <f t="shared" si="22"/>
        <v>22</v>
      </c>
      <c r="O141" s="258">
        <f t="shared" si="24"/>
        <v>55233</v>
      </c>
      <c r="P141" s="264">
        <f t="shared" si="18"/>
        <v>98</v>
      </c>
      <c r="Q141" s="60"/>
    </row>
    <row r="142" spans="2:17" ht="20.25" customHeight="1">
      <c r="B142" s="249" t="str">
        <f t="shared" si="23"/>
        <v>H30</v>
      </c>
      <c r="C142" s="250">
        <f t="shared" si="19"/>
        <v>43405</v>
      </c>
      <c r="D142" s="251">
        <f t="shared" si="16"/>
        <v>2018</v>
      </c>
      <c r="E142" s="252">
        <f t="shared" si="17"/>
        <v>11</v>
      </c>
      <c r="F142" s="253">
        <v>180</v>
      </c>
      <c r="G142" s="254">
        <v>40</v>
      </c>
      <c r="H142" s="255">
        <v>1</v>
      </c>
      <c r="I142" s="256">
        <f t="shared" si="20"/>
        <v>221</v>
      </c>
      <c r="J142" s="253">
        <v>164</v>
      </c>
      <c r="K142" s="254">
        <v>23</v>
      </c>
      <c r="L142" s="255">
        <v>0</v>
      </c>
      <c r="M142" s="256">
        <f t="shared" si="21"/>
        <v>187</v>
      </c>
      <c r="N142" s="257">
        <f t="shared" si="22"/>
        <v>34</v>
      </c>
      <c r="O142" s="258">
        <f t="shared" si="24"/>
        <v>55267</v>
      </c>
      <c r="P142" s="264">
        <f t="shared" si="18"/>
        <v>120</v>
      </c>
      <c r="Q142" s="60"/>
    </row>
    <row r="143" spans="2:17" ht="20.25" customHeight="1">
      <c r="B143" s="249" t="str">
        <f t="shared" si="23"/>
        <v>H30</v>
      </c>
      <c r="C143" s="250">
        <f t="shared" si="19"/>
        <v>43435</v>
      </c>
      <c r="D143" s="251">
        <f t="shared" si="16"/>
        <v>2018</v>
      </c>
      <c r="E143" s="252">
        <f t="shared" si="17"/>
        <v>12</v>
      </c>
      <c r="F143" s="253">
        <v>161</v>
      </c>
      <c r="G143" s="254">
        <v>33</v>
      </c>
      <c r="H143" s="255">
        <v>0</v>
      </c>
      <c r="I143" s="256">
        <f t="shared" si="20"/>
        <v>194</v>
      </c>
      <c r="J143" s="253">
        <v>132</v>
      </c>
      <c r="K143" s="254">
        <v>39</v>
      </c>
      <c r="L143" s="255">
        <v>2</v>
      </c>
      <c r="M143" s="256">
        <f t="shared" si="21"/>
        <v>173</v>
      </c>
      <c r="N143" s="257">
        <f t="shared" si="22"/>
        <v>21</v>
      </c>
      <c r="O143" s="258">
        <f t="shared" si="24"/>
        <v>55288</v>
      </c>
      <c r="P143" s="259">
        <f t="shared" si="18"/>
        <v>136</v>
      </c>
      <c r="Q143" s="60"/>
    </row>
    <row r="144" spans="2:17" ht="20.25" customHeight="1">
      <c r="B144" s="260" t="str">
        <f t="shared" si="23"/>
        <v>H30</v>
      </c>
      <c r="C144" s="261">
        <f t="shared" si="19"/>
        <v>43466</v>
      </c>
      <c r="D144" s="262">
        <f t="shared" ref="D144:D207" si="25">D132+1</f>
        <v>2019</v>
      </c>
      <c r="E144" s="252">
        <f t="shared" ref="E144:E207" si="26">E132</f>
        <v>1</v>
      </c>
      <c r="F144" s="253">
        <v>136</v>
      </c>
      <c r="G144" s="254">
        <v>26</v>
      </c>
      <c r="H144" s="255">
        <v>1</v>
      </c>
      <c r="I144" s="256">
        <f t="shared" si="20"/>
        <v>163</v>
      </c>
      <c r="J144" s="253">
        <v>120</v>
      </c>
      <c r="K144" s="254">
        <v>63</v>
      </c>
      <c r="L144" s="255">
        <v>0</v>
      </c>
      <c r="M144" s="256">
        <f t="shared" si="21"/>
        <v>183</v>
      </c>
      <c r="N144" s="257">
        <f t="shared" si="22"/>
        <v>-20</v>
      </c>
      <c r="O144" s="258">
        <f t="shared" si="24"/>
        <v>55268</v>
      </c>
      <c r="P144" s="259">
        <f t="shared" si="18"/>
        <v>136</v>
      </c>
      <c r="Q144" s="60"/>
    </row>
    <row r="145" spans="2:17" ht="20.25" customHeight="1">
      <c r="B145" s="260" t="str">
        <f t="shared" si="23"/>
        <v>H30</v>
      </c>
      <c r="C145" s="250">
        <f t="shared" si="19"/>
        <v>43497</v>
      </c>
      <c r="D145" s="251">
        <f t="shared" si="25"/>
        <v>2019</v>
      </c>
      <c r="E145" s="252">
        <f t="shared" si="26"/>
        <v>2</v>
      </c>
      <c r="F145" s="253">
        <v>125</v>
      </c>
      <c r="G145" s="254">
        <v>33</v>
      </c>
      <c r="H145" s="255">
        <v>0</v>
      </c>
      <c r="I145" s="256">
        <f t="shared" si="20"/>
        <v>158</v>
      </c>
      <c r="J145" s="253">
        <v>148</v>
      </c>
      <c r="K145" s="254">
        <v>31</v>
      </c>
      <c r="L145" s="255">
        <v>1</v>
      </c>
      <c r="M145" s="256">
        <f t="shared" si="21"/>
        <v>180</v>
      </c>
      <c r="N145" s="257">
        <f t="shared" si="22"/>
        <v>-22</v>
      </c>
      <c r="O145" s="258">
        <f t="shared" si="24"/>
        <v>55246</v>
      </c>
      <c r="P145" s="264">
        <f t="shared" si="18"/>
        <v>126</v>
      </c>
      <c r="Q145" s="60"/>
    </row>
    <row r="146" spans="2:17" ht="20.25" customHeight="1">
      <c r="B146" s="263" t="str">
        <f t="shared" si="23"/>
        <v>H30</v>
      </c>
      <c r="C146" s="250">
        <f t="shared" si="19"/>
        <v>43525</v>
      </c>
      <c r="D146" s="251">
        <f t="shared" si="25"/>
        <v>2019</v>
      </c>
      <c r="E146" s="252">
        <f t="shared" si="26"/>
        <v>3</v>
      </c>
      <c r="F146" s="253">
        <v>491</v>
      </c>
      <c r="G146" s="254">
        <v>23</v>
      </c>
      <c r="H146" s="255">
        <v>0</v>
      </c>
      <c r="I146" s="256">
        <f t="shared" si="20"/>
        <v>514</v>
      </c>
      <c r="J146" s="253">
        <v>587</v>
      </c>
      <c r="K146" s="254">
        <v>40</v>
      </c>
      <c r="L146" s="255">
        <v>0</v>
      </c>
      <c r="M146" s="256">
        <f t="shared" si="21"/>
        <v>627</v>
      </c>
      <c r="N146" s="257">
        <f t="shared" si="22"/>
        <v>-113</v>
      </c>
      <c r="O146" s="258">
        <f t="shared" si="24"/>
        <v>55133</v>
      </c>
      <c r="P146" s="264">
        <f t="shared" si="18"/>
        <v>221</v>
      </c>
      <c r="Q146" s="60"/>
    </row>
    <row r="147" spans="2:17" ht="20.25" customHeight="1">
      <c r="B147" s="249" t="str">
        <f t="shared" si="23"/>
        <v>H31</v>
      </c>
      <c r="C147" s="250">
        <f t="shared" si="19"/>
        <v>43556</v>
      </c>
      <c r="D147" s="251">
        <f t="shared" si="25"/>
        <v>2019</v>
      </c>
      <c r="E147" s="252">
        <f t="shared" si="26"/>
        <v>4</v>
      </c>
      <c r="F147" s="253">
        <v>511</v>
      </c>
      <c r="G147" s="254">
        <v>35</v>
      </c>
      <c r="H147" s="255">
        <v>0</v>
      </c>
      <c r="I147" s="256">
        <f t="shared" si="20"/>
        <v>546</v>
      </c>
      <c r="J147" s="253">
        <v>360</v>
      </c>
      <c r="K147" s="254">
        <v>32</v>
      </c>
      <c r="L147" s="255">
        <v>2</v>
      </c>
      <c r="M147" s="256">
        <f t="shared" si="21"/>
        <v>394</v>
      </c>
      <c r="N147" s="257">
        <f t="shared" si="22"/>
        <v>152</v>
      </c>
      <c r="O147" s="258">
        <f t="shared" si="24"/>
        <v>55285</v>
      </c>
      <c r="P147" s="264">
        <f t="shared" si="18"/>
        <v>305</v>
      </c>
      <c r="Q147" s="60"/>
    </row>
    <row r="148" spans="2:17" ht="20.25" customHeight="1">
      <c r="B148" s="249" t="str">
        <f t="shared" si="23"/>
        <v>R1</v>
      </c>
      <c r="C148" s="250">
        <f t="shared" si="19"/>
        <v>43586</v>
      </c>
      <c r="D148" s="251">
        <f t="shared" si="25"/>
        <v>2019</v>
      </c>
      <c r="E148" s="252">
        <f t="shared" si="26"/>
        <v>5</v>
      </c>
      <c r="F148" s="253">
        <v>201</v>
      </c>
      <c r="G148" s="254">
        <v>29</v>
      </c>
      <c r="H148" s="255">
        <v>1</v>
      </c>
      <c r="I148" s="256">
        <f t="shared" si="20"/>
        <v>231</v>
      </c>
      <c r="J148" s="253">
        <v>184</v>
      </c>
      <c r="K148" s="254">
        <v>43</v>
      </c>
      <c r="L148" s="255">
        <v>0</v>
      </c>
      <c r="M148" s="256">
        <f t="shared" si="21"/>
        <v>227</v>
      </c>
      <c r="N148" s="257">
        <f t="shared" si="22"/>
        <v>4</v>
      </c>
      <c r="O148" s="258">
        <f t="shared" si="24"/>
        <v>55289</v>
      </c>
      <c r="P148" s="264">
        <f t="shared" si="18"/>
        <v>290</v>
      </c>
      <c r="Q148" s="60"/>
    </row>
    <row r="149" spans="2:17" ht="20.25" customHeight="1">
      <c r="B149" s="249" t="str">
        <f t="shared" si="23"/>
        <v>R1</v>
      </c>
      <c r="C149" s="250">
        <f t="shared" si="19"/>
        <v>43617</v>
      </c>
      <c r="D149" s="251">
        <f t="shared" si="25"/>
        <v>2019</v>
      </c>
      <c r="E149" s="252">
        <f t="shared" si="26"/>
        <v>6</v>
      </c>
      <c r="F149" s="253">
        <v>185</v>
      </c>
      <c r="G149" s="254">
        <v>37</v>
      </c>
      <c r="H149" s="255">
        <v>0</v>
      </c>
      <c r="I149" s="256">
        <f t="shared" si="20"/>
        <v>222</v>
      </c>
      <c r="J149" s="253">
        <v>160</v>
      </c>
      <c r="K149" s="254">
        <v>37</v>
      </c>
      <c r="L149" s="255">
        <v>0</v>
      </c>
      <c r="M149" s="256">
        <f t="shared" si="21"/>
        <v>197</v>
      </c>
      <c r="N149" s="257">
        <f t="shared" si="22"/>
        <v>25</v>
      </c>
      <c r="O149" s="258">
        <f t="shared" si="24"/>
        <v>55314</v>
      </c>
      <c r="P149" s="264">
        <f t="shared" si="18"/>
        <v>225</v>
      </c>
      <c r="Q149" s="60"/>
    </row>
    <row r="150" spans="2:17" ht="20.25" customHeight="1">
      <c r="B150" s="249" t="str">
        <f t="shared" si="23"/>
        <v>R1</v>
      </c>
      <c r="C150" s="250">
        <f t="shared" si="19"/>
        <v>43647</v>
      </c>
      <c r="D150" s="251">
        <f t="shared" si="25"/>
        <v>2019</v>
      </c>
      <c r="E150" s="252">
        <f t="shared" si="26"/>
        <v>7</v>
      </c>
      <c r="F150" s="253">
        <v>278</v>
      </c>
      <c r="G150" s="254">
        <v>36</v>
      </c>
      <c r="H150" s="255">
        <v>2</v>
      </c>
      <c r="I150" s="256">
        <f t="shared" si="20"/>
        <v>316</v>
      </c>
      <c r="J150" s="253">
        <v>220</v>
      </c>
      <c r="K150" s="254">
        <v>35</v>
      </c>
      <c r="L150" s="255">
        <v>1</v>
      </c>
      <c r="M150" s="256">
        <f t="shared" si="21"/>
        <v>256</v>
      </c>
      <c r="N150" s="257">
        <f t="shared" si="22"/>
        <v>60</v>
      </c>
      <c r="O150" s="258">
        <f t="shared" si="24"/>
        <v>55374</v>
      </c>
      <c r="P150" s="264">
        <f t="shared" si="18"/>
        <v>221</v>
      </c>
      <c r="Q150" s="60"/>
    </row>
    <row r="151" spans="2:17" ht="20.25" customHeight="1">
      <c r="B151" s="249" t="str">
        <f t="shared" si="23"/>
        <v>R1</v>
      </c>
      <c r="C151" s="250">
        <f t="shared" si="19"/>
        <v>43678</v>
      </c>
      <c r="D151" s="251">
        <f t="shared" si="25"/>
        <v>2019</v>
      </c>
      <c r="E151" s="252">
        <f t="shared" si="26"/>
        <v>8</v>
      </c>
      <c r="F151" s="253">
        <v>176</v>
      </c>
      <c r="G151" s="254">
        <v>35</v>
      </c>
      <c r="H151" s="255">
        <v>1</v>
      </c>
      <c r="I151" s="256">
        <f t="shared" si="20"/>
        <v>212</v>
      </c>
      <c r="J151" s="253">
        <v>208</v>
      </c>
      <c r="K151" s="254">
        <v>31</v>
      </c>
      <c r="L151" s="255">
        <v>2</v>
      </c>
      <c r="M151" s="256">
        <f t="shared" si="21"/>
        <v>241</v>
      </c>
      <c r="N151" s="257">
        <f t="shared" si="22"/>
        <v>-29</v>
      </c>
      <c r="O151" s="258">
        <f t="shared" si="24"/>
        <v>55345</v>
      </c>
      <c r="P151" s="264">
        <f t="shared" si="18"/>
        <v>195</v>
      </c>
      <c r="Q151" s="60"/>
    </row>
    <row r="152" spans="2:17" ht="20.25" customHeight="1">
      <c r="B152" s="249" t="str">
        <f t="shared" si="23"/>
        <v>R1</v>
      </c>
      <c r="C152" s="250">
        <f t="shared" si="19"/>
        <v>43709</v>
      </c>
      <c r="D152" s="251">
        <f t="shared" si="25"/>
        <v>2019</v>
      </c>
      <c r="E152" s="252">
        <f t="shared" si="26"/>
        <v>9</v>
      </c>
      <c r="F152" s="253">
        <v>246</v>
      </c>
      <c r="G152" s="254">
        <v>29</v>
      </c>
      <c r="H152" s="255">
        <v>0</v>
      </c>
      <c r="I152" s="256">
        <f t="shared" si="20"/>
        <v>275</v>
      </c>
      <c r="J152" s="253">
        <v>154</v>
      </c>
      <c r="K152" s="254">
        <v>41</v>
      </c>
      <c r="L152" s="255">
        <v>3</v>
      </c>
      <c r="M152" s="256">
        <f t="shared" si="21"/>
        <v>198</v>
      </c>
      <c r="N152" s="257">
        <f t="shared" si="22"/>
        <v>77</v>
      </c>
      <c r="O152" s="258">
        <f t="shared" si="24"/>
        <v>55422</v>
      </c>
      <c r="P152" s="264">
        <f t="shared" si="18"/>
        <v>211</v>
      </c>
      <c r="Q152" s="60"/>
    </row>
    <row r="153" spans="2:17" ht="20.25" customHeight="1">
      <c r="B153" s="249" t="str">
        <f t="shared" si="23"/>
        <v>R1</v>
      </c>
      <c r="C153" s="250">
        <f t="shared" si="19"/>
        <v>43739</v>
      </c>
      <c r="D153" s="251">
        <f t="shared" si="25"/>
        <v>2019</v>
      </c>
      <c r="E153" s="252">
        <f t="shared" si="26"/>
        <v>10</v>
      </c>
      <c r="F153" s="253">
        <v>298</v>
      </c>
      <c r="G153" s="254">
        <v>40</v>
      </c>
      <c r="H153" s="255">
        <v>0</v>
      </c>
      <c r="I153" s="256">
        <f t="shared" si="20"/>
        <v>338</v>
      </c>
      <c r="J153" s="253">
        <v>257</v>
      </c>
      <c r="K153" s="254">
        <v>40</v>
      </c>
      <c r="L153" s="255">
        <v>3</v>
      </c>
      <c r="M153" s="256">
        <f t="shared" si="21"/>
        <v>300</v>
      </c>
      <c r="N153" s="257">
        <f t="shared" si="22"/>
        <v>38</v>
      </c>
      <c r="O153" s="258">
        <f t="shared" si="24"/>
        <v>55460</v>
      </c>
      <c r="P153" s="264">
        <f t="shared" si="18"/>
        <v>227</v>
      </c>
      <c r="Q153" s="60"/>
    </row>
    <row r="154" spans="2:17" ht="20.25" customHeight="1">
      <c r="B154" s="249" t="str">
        <f t="shared" si="23"/>
        <v>R1</v>
      </c>
      <c r="C154" s="250">
        <f t="shared" si="19"/>
        <v>43770</v>
      </c>
      <c r="D154" s="251">
        <f t="shared" si="25"/>
        <v>2019</v>
      </c>
      <c r="E154" s="252">
        <f t="shared" si="26"/>
        <v>11</v>
      </c>
      <c r="F154" s="253">
        <v>174</v>
      </c>
      <c r="G154" s="254">
        <v>31</v>
      </c>
      <c r="H154" s="255">
        <v>0</v>
      </c>
      <c r="I154" s="256">
        <f t="shared" si="20"/>
        <v>205</v>
      </c>
      <c r="J154" s="253">
        <v>171</v>
      </c>
      <c r="K154" s="254">
        <v>43</v>
      </c>
      <c r="L154" s="255">
        <v>0</v>
      </c>
      <c r="M154" s="256">
        <f t="shared" si="21"/>
        <v>214</v>
      </c>
      <c r="N154" s="257">
        <f t="shared" si="22"/>
        <v>-9</v>
      </c>
      <c r="O154" s="258">
        <f t="shared" si="24"/>
        <v>55451</v>
      </c>
      <c r="P154" s="264">
        <f t="shared" si="18"/>
        <v>184</v>
      </c>
      <c r="Q154" s="60"/>
    </row>
    <row r="155" spans="2:17" ht="20.25" customHeight="1">
      <c r="B155" s="249" t="str">
        <f t="shared" si="23"/>
        <v>R1</v>
      </c>
      <c r="C155" s="250">
        <f t="shared" si="19"/>
        <v>43800</v>
      </c>
      <c r="D155" s="251">
        <f t="shared" si="25"/>
        <v>2019</v>
      </c>
      <c r="E155" s="252">
        <f t="shared" si="26"/>
        <v>12</v>
      </c>
      <c r="F155" s="253">
        <v>148</v>
      </c>
      <c r="G155" s="254">
        <v>38</v>
      </c>
      <c r="H155" s="255">
        <v>1</v>
      </c>
      <c r="I155" s="256">
        <f t="shared" si="20"/>
        <v>187</v>
      </c>
      <c r="J155" s="253">
        <v>153</v>
      </c>
      <c r="K155" s="254">
        <v>35</v>
      </c>
      <c r="L155" s="255">
        <v>2</v>
      </c>
      <c r="M155" s="256">
        <f t="shared" si="21"/>
        <v>190</v>
      </c>
      <c r="N155" s="257">
        <f t="shared" si="22"/>
        <v>-3</v>
      </c>
      <c r="O155" s="258">
        <f t="shared" si="24"/>
        <v>55448</v>
      </c>
      <c r="P155" s="259">
        <f t="shared" si="18"/>
        <v>160</v>
      </c>
      <c r="Q155" s="60"/>
    </row>
    <row r="156" spans="2:17" ht="20.25" customHeight="1">
      <c r="B156" s="260" t="str">
        <f t="shared" si="23"/>
        <v>H31</v>
      </c>
      <c r="C156" s="261">
        <f t="shared" si="19"/>
        <v>43831</v>
      </c>
      <c r="D156" s="262">
        <f t="shared" si="25"/>
        <v>2020</v>
      </c>
      <c r="E156" s="252">
        <f t="shared" si="26"/>
        <v>1</v>
      </c>
      <c r="F156" s="253">
        <v>145</v>
      </c>
      <c r="G156" s="254">
        <v>39</v>
      </c>
      <c r="H156" s="255">
        <v>0</v>
      </c>
      <c r="I156" s="256">
        <f t="shared" si="20"/>
        <v>184</v>
      </c>
      <c r="J156" s="253">
        <v>118</v>
      </c>
      <c r="K156" s="254">
        <v>34</v>
      </c>
      <c r="L156" s="255">
        <v>1</v>
      </c>
      <c r="M156" s="256">
        <f t="shared" si="21"/>
        <v>153</v>
      </c>
      <c r="N156" s="257">
        <f t="shared" si="22"/>
        <v>31</v>
      </c>
      <c r="O156" s="258">
        <f t="shared" si="24"/>
        <v>55479</v>
      </c>
      <c r="P156" s="259">
        <f t="shared" si="18"/>
        <v>211</v>
      </c>
      <c r="Q156" s="60"/>
    </row>
    <row r="157" spans="2:17" ht="20.25" customHeight="1">
      <c r="B157" s="260" t="str">
        <f t="shared" si="23"/>
        <v>H31</v>
      </c>
      <c r="C157" s="250">
        <f t="shared" si="19"/>
        <v>43862</v>
      </c>
      <c r="D157" s="251">
        <f t="shared" si="25"/>
        <v>2020</v>
      </c>
      <c r="E157" s="252">
        <f t="shared" si="26"/>
        <v>2</v>
      </c>
      <c r="F157" s="253">
        <v>189</v>
      </c>
      <c r="G157" s="254">
        <v>38</v>
      </c>
      <c r="H157" s="255">
        <v>1</v>
      </c>
      <c r="I157" s="256">
        <f t="shared" si="20"/>
        <v>228</v>
      </c>
      <c r="J157" s="253">
        <v>150</v>
      </c>
      <c r="K157" s="254">
        <v>42</v>
      </c>
      <c r="L157" s="255">
        <v>1</v>
      </c>
      <c r="M157" s="256">
        <f t="shared" si="21"/>
        <v>193</v>
      </c>
      <c r="N157" s="257">
        <f t="shared" si="22"/>
        <v>35</v>
      </c>
      <c r="O157" s="258">
        <f t="shared" si="24"/>
        <v>55514</v>
      </c>
      <c r="P157" s="264">
        <f t="shared" si="18"/>
        <v>268</v>
      </c>
      <c r="Q157" s="60"/>
    </row>
    <row r="158" spans="2:17" ht="20.25" customHeight="1">
      <c r="B158" s="263" t="str">
        <f t="shared" si="23"/>
        <v>H31</v>
      </c>
      <c r="C158" s="250">
        <f t="shared" si="19"/>
        <v>43891</v>
      </c>
      <c r="D158" s="251">
        <f t="shared" si="25"/>
        <v>2020</v>
      </c>
      <c r="E158" s="252">
        <f t="shared" si="26"/>
        <v>3</v>
      </c>
      <c r="F158" s="253">
        <v>470</v>
      </c>
      <c r="G158" s="254">
        <v>29</v>
      </c>
      <c r="H158" s="255">
        <v>1</v>
      </c>
      <c r="I158" s="256">
        <f t="shared" si="20"/>
        <v>500</v>
      </c>
      <c r="J158" s="253">
        <v>628</v>
      </c>
      <c r="K158" s="254">
        <v>53</v>
      </c>
      <c r="L158" s="255">
        <v>8</v>
      </c>
      <c r="M158" s="256">
        <f t="shared" si="21"/>
        <v>689</v>
      </c>
      <c r="N158" s="257">
        <f t="shared" si="22"/>
        <v>-189</v>
      </c>
      <c r="O158" s="258">
        <f t="shared" si="24"/>
        <v>55325</v>
      </c>
      <c r="P158" s="264">
        <f t="shared" ref="P158:P220" si="27">IF(O158="","",O158-O146)</f>
        <v>192</v>
      </c>
      <c r="Q158" s="60"/>
    </row>
    <row r="159" spans="2:17" ht="20.25" customHeight="1">
      <c r="B159" s="249" t="str">
        <f t="shared" si="23"/>
        <v>R2</v>
      </c>
      <c r="C159" s="250">
        <f t="shared" si="19"/>
        <v>43922</v>
      </c>
      <c r="D159" s="251">
        <f t="shared" si="25"/>
        <v>2020</v>
      </c>
      <c r="E159" s="252">
        <f t="shared" si="26"/>
        <v>4</v>
      </c>
      <c r="F159" s="253">
        <v>337</v>
      </c>
      <c r="G159" s="254">
        <v>27</v>
      </c>
      <c r="H159" s="255">
        <v>1</v>
      </c>
      <c r="I159" s="256">
        <f t="shared" si="20"/>
        <v>365</v>
      </c>
      <c r="J159" s="253">
        <v>316</v>
      </c>
      <c r="K159" s="254">
        <v>42</v>
      </c>
      <c r="L159" s="255">
        <v>4</v>
      </c>
      <c r="M159" s="256">
        <f t="shared" si="21"/>
        <v>362</v>
      </c>
      <c r="N159" s="257">
        <f t="shared" si="22"/>
        <v>3</v>
      </c>
      <c r="O159" s="258">
        <f t="shared" si="24"/>
        <v>55328</v>
      </c>
      <c r="P159" s="264">
        <f t="shared" si="27"/>
        <v>43</v>
      </c>
      <c r="Q159" s="60"/>
    </row>
    <row r="160" spans="2:17" ht="20.25" customHeight="1">
      <c r="B160" s="249" t="str">
        <f t="shared" si="23"/>
        <v>R2</v>
      </c>
      <c r="C160" s="250">
        <f t="shared" si="19"/>
        <v>43952</v>
      </c>
      <c r="D160" s="251">
        <f t="shared" si="25"/>
        <v>2020</v>
      </c>
      <c r="E160" s="252">
        <f t="shared" si="26"/>
        <v>5</v>
      </c>
      <c r="F160" s="253">
        <v>117</v>
      </c>
      <c r="G160" s="254">
        <v>29</v>
      </c>
      <c r="H160" s="255">
        <v>2</v>
      </c>
      <c r="I160" s="256">
        <f t="shared" si="20"/>
        <v>148</v>
      </c>
      <c r="J160" s="253">
        <v>110</v>
      </c>
      <c r="K160" s="254">
        <v>45</v>
      </c>
      <c r="L160" s="255">
        <v>2</v>
      </c>
      <c r="M160" s="256">
        <f t="shared" si="21"/>
        <v>157</v>
      </c>
      <c r="N160" s="257">
        <f t="shared" si="22"/>
        <v>-9</v>
      </c>
      <c r="O160" s="258">
        <f t="shared" si="24"/>
        <v>55319</v>
      </c>
      <c r="P160" s="264">
        <f t="shared" si="27"/>
        <v>30</v>
      </c>
      <c r="Q160" s="60"/>
    </row>
    <row r="161" spans="2:17" ht="20.25" customHeight="1">
      <c r="B161" s="249" t="str">
        <f t="shared" si="23"/>
        <v>R2</v>
      </c>
      <c r="C161" s="250">
        <f t="shared" si="19"/>
        <v>43983</v>
      </c>
      <c r="D161" s="251">
        <f t="shared" si="25"/>
        <v>2020</v>
      </c>
      <c r="E161" s="252">
        <f t="shared" si="26"/>
        <v>6</v>
      </c>
      <c r="F161" s="253">
        <v>175</v>
      </c>
      <c r="G161" s="254">
        <v>41</v>
      </c>
      <c r="H161" s="255">
        <v>4</v>
      </c>
      <c r="I161" s="256">
        <f t="shared" si="20"/>
        <v>220</v>
      </c>
      <c r="J161" s="253">
        <v>107</v>
      </c>
      <c r="K161" s="254">
        <v>23</v>
      </c>
      <c r="L161" s="255">
        <v>3</v>
      </c>
      <c r="M161" s="256">
        <f t="shared" si="21"/>
        <v>133</v>
      </c>
      <c r="N161" s="257">
        <f t="shared" si="22"/>
        <v>87</v>
      </c>
      <c r="O161" s="258">
        <f t="shared" si="24"/>
        <v>55406</v>
      </c>
      <c r="P161" s="264">
        <f t="shared" si="27"/>
        <v>92</v>
      </c>
      <c r="Q161" s="60"/>
    </row>
    <row r="162" spans="2:17" ht="20.25" customHeight="1">
      <c r="B162" s="249" t="str">
        <f t="shared" si="23"/>
        <v>R2</v>
      </c>
      <c r="C162" s="250">
        <f t="shared" si="19"/>
        <v>44013</v>
      </c>
      <c r="D162" s="251">
        <f t="shared" si="25"/>
        <v>2020</v>
      </c>
      <c r="E162" s="252">
        <f t="shared" si="26"/>
        <v>7</v>
      </c>
      <c r="F162" s="253">
        <v>265</v>
      </c>
      <c r="G162" s="254">
        <v>44</v>
      </c>
      <c r="H162" s="255">
        <v>0</v>
      </c>
      <c r="I162" s="256">
        <f t="shared" si="20"/>
        <v>309</v>
      </c>
      <c r="J162" s="253">
        <v>157</v>
      </c>
      <c r="K162" s="254">
        <v>44</v>
      </c>
      <c r="L162" s="255">
        <v>1</v>
      </c>
      <c r="M162" s="256">
        <f t="shared" si="21"/>
        <v>202</v>
      </c>
      <c r="N162" s="257">
        <f t="shared" si="22"/>
        <v>107</v>
      </c>
      <c r="O162" s="258">
        <f t="shared" si="24"/>
        <v>55513</v>
      </c>
      <c r="P162" s="264">
        <f t="shared" si="27"/>
        <v>139</v>
      </c>
      <c r="Q162" s="60"/>
    </row>
    <row r="163" spans="2:17" ht="20.25" customHeight="1">
      <c r="B163" s="249" t="str">
        <f t="shared" si="23"/>
        <v>R2</v>
      </c>
      <c r="C163" s="250">
        <f t="shared" si="19"/>
        <v>44044</v>
      </c>
      <c r="D163" s="251">
        <f t="shared" si="25"/>
        <v>2020</v>
      </c>
      <c r="E163" s="252">
        <f t="shared" si="26"/>
        <v>8</v>
      </c>
      <c r="F163" s="253">
        <v>168</v>
      </c>
      <c r="G163" s="254">
        <v>44</v>
      </c>
      <c r="H163" s="255">
        <v>1</v>
      </c>
      <c r="I163" s="256">
        <f t="shared" si="20"/>
        <v>213</v>
      </c>
      <c r="J163" s="253">
        <v>172</v>
      </c>
      <c r="K163" s="254">
        <v>41</v>
      </c>
      <c r="L163" s="255">
        <v>0</v>
      </c>
      <c r="M163" s="256">
        <f t="shared" si="21"/>
        <v>213</v>
      </c>
      <c r="N163" s="257">
        <f t="shared" si="22"/>
        <v>0</v>
      </c>
      <c r="O163" s="258">
        <f t="shared" si="24"/>
        <v>55513</v>
      </c>
      <c r="P163" s="264">
        <f t="shared" si="27"/>
        <v>168</v>
      </c>
      <c r="Q163" s="60"/>
    </row>
    <row r="164" spans="2:17" ht="20.25" customHeight="1">
      <c r="B164" s="249" t="str">
        <f t="shared" si="23"/>
        <v>R2</v>
      </c>
      <c r="C164" s="250">
        <f t="shared" si="19"/>
        <v>44075</v>
      </c>
      <c r="D164" s="251">
        <f t="shared" si="25"/>
        <v>2020</v>
      </c>
      <c r="E164" s="252">
        <f t="shared" si="26"/>
        <v>9</v>
      </c>
      <c r="F164" s="253">
        <v>214</v>
      </c>
      <c r="G164" s="254">
        <v>38</v>
      </c>
      <c r="H164" s="255">
        <v>0</v>
      </c>
      <c r="I164" s="256">
        <f t="shared" si="20"/>
        <v>252</v>
      </c>
      <c r="J164" s="253">
        <v>200</v>
      </c>
      <c r="K164" s="254">
        <v>41</v>
      </c>
      <c r="L164" s="255">
        <v>0</v>
      </c>
      <c r="M164" s="256">
        <f t="shared" si="21"/>
        <v>241</v>
      </c>
      <c r="N164" s="257">
        <f t="shared" si="22"/>
        <v>11</v>
      </c>
      <c r="O164" s="258">
        <f t="shared" si="24"/>
        <v>55524</v>
      </c>
      <c r="P164" s="264">
        <f t="shared" si="27"/>
        <v>102</v>
      </c>
      <c r="Q164" s="60"/>
    </row>
    <row r="165" spans="2:17" ht="20.25" customHeight="1">
      <c r="B165" s="249" t="str">
        <f t="shared" si="23"/>
        <v>R2</v>
      </c>
      <c r="C165" s="250">
        <f t="shared" si="19"/>
        <v>44105</v>
      </c>
      <c r="D165" s="251">
        <f t="shared" si="25"/>
        <v>2020</v>
      </c>
      <c r="E165" s="252">
        <f t="shared" si="26"/>
        <v>10</v>
      </c>
      <c r="F165" s="253">
        <v>175</v>
      </c>
      <c r="G165" s="254">
        <v>26</v>
      </c>
      <c r="H165" s="255">
        <v>1</v>
      </c>
      <c r="I165" s="256">
        <f t="shared" si="20"/>
        <v>202</v>
      </c>
      <c r="J165" s="253">
        <v>125</v>
      </c>
      <c r="K165" s="254">
        <v>37</v>
      </c>
      <c r="L165" s="255">
        <v>3</v>
      </c>
      <c r="M165" s="256">
        <f t="shared" si="21"/>
        <v>165</v>
      </c>
      <c r="N165" s="257">
        <f t="shared" si="22"/>
        <v>37</v>
      </c>
      <c r="O165" s="258">
        <f t="shared" si="24"/>
        <v>55561</v>
      </c>
      <c r="P165" s="264">
        <f t="shared" si="27"/>
        <v>101</v>
      </c>
      <c r="Q165" s="60"/>
    </row>
    <row r="166" spans="2:17" ht="20.25" customHeight="1">
      <c r="B166" s="249" t="str">
        <f t="shared" si="23"/>
        <v>R2</v>
      </c>
      <c r="C166" s="250">
        <f t="shared" si="19"/>
        <v>44136</v>
      </c>
      <c r="D166" s="251">
        <f t="shared" si="25"/>
        <v>2020</v>
      </c>
      <c r="E166" s="252">
        <f t="shared" si="26"/>
        <v>11</v>
      </c>
      <c r="F166" s="253">
        <v>158</v>
      </c>
      <c r="G166" s="254">
        <v>27</v>
      </c>
      <c r="H166" s="255">
        <v>0</v>
      </c>
      <c r="I166" s="256">
        <f t="shared" si="20"/>
        <v>185</v>
      </c>
      <c r="J166" s="253">
        <v>170</v>
      </c>
      <c r="K166" s="254">
        <v>44</v>
      </c>
      <c r="L166" s="255">
        <v>0</v>
      </c>
      <c r="M166" s="256">
        <f t="shared" si="21"/>
        <v>214</v>
      </c>
      <c r="N166" s="257">
        <f t="shared" si="22"/>
        <v>-29</v>
      </c>
      <c r="O166" s="258">
        <f t="shared" si="24"/>
        <v>55532</v>
      </c>
      <c r="P166" s="264">
        <f t="shared" si="27"/>
        <v>81</v>
      </c>
      <c r="Q166" s="60"/>
    </row>
    <row r="167" spans="2:17" ht="20.25" customHeight="1">
      <c r="B167" s="249" t="str">
        <f t="shared" si="23"/>
        <v>R2</v>
      </c>
      <c r="C167" s="250">
        <f t="shared" si="19"/>
        <v>44166</v>
      </c>
      <c r="D167" s="251">
        <f t="shared" si="25"/>
        <v>2020</v>
      </c>
      <c r="E167" s="252">
        <f t="shared" si="26"/>
        <v>12</v>
      </c>
      <c r="F167" s="253">
        <v>206</v>
      </c>
      <c r="G167" s="254">
        <v>25</v>
      </c>
      <c r="H167" s="255">
        <v>0</v>
      </c>
      <c r="I167" s="256">
        <f t="shared" si="20"/>
        <v>231</v>
      </c>
      <c r="J167" s="253">
        <v>121</v>
      </c>
      <c r="K167" s="254">
        <v>35</v>
      </c>
      <c r="L167" s="255">
        <v>2</v>
      </c>
      <c r="M167" s="256">
        <f t="shared" si="21"/>
        <v>158</v>
      </c>
      <c r="N167" s="257">
        <f t="shared" si="22"/>
        <v>73</v>
      </c>
      <c r="O167" s="258">
        <f t="shared" si="24"/>
        <v>55605</v>
      </c>
      <c r="P167" s="259">
        <f t="shared" si="27"/>
        <v>157</v>
      </c>
      <c r="Q167" s="60"/>
    </row>
    <row r="168" spans="2:17" ht="20.25" customHeight="1">
      <c r="B168" s="260" t="str">
        <f t="shared" si="23"/>
        <v>R2</v>
      </c>
      <c r="C168" s="261">
        <f t="shared" si="19"/>
        <v>44197</v>
      </c>
      <c r="D168" s="262">
        <f t="shared" si="25"/>
        <v>2021</v>
      </c>
      <c r="E168" s="252">
        <f t="shared" si="26"/>
        <v>1</v>
      </c>
      <c r="F168" s="253">
        <v>152</v>
      </c>
      <c r="G168" s="254">
        <v>37</v>
      </c>
      <c r="H168" s="255">
        <v>1</v>
      </c>
      <c r="I168" s="256">
        <f t="shared" si="20"/>
        <v>190</v>
      </c>
      <c r="J168" s="253">
        <v>127</v>
      </c>
      <c r="K168" s="254">
        <v>49</v>
      </c>
      <c r="L168" s="255">
        <v>8</v>
      </c>
      <c r="M168" s="256">
        <f t="shared" si="21"/>
        <v>184</v>
      </c>
      <c r="N168" s="257">
        <f t="shared" si="22"/>
        <v>6</v>
      </c>
      <c r="O168" s="258">
        <f t="shared" si="24"/>
        <v>55611</v>
      </c>
      <c r="P168" s="259">
        <f t="shared" si="27"/>
        <v>132</v>
      </c>
      <c r="Q168" s="60"/>
    </row>
    <row r="169" spans="2:17" ht="20.25" customHeight="1">
      <c r="B169" s="260" t="str">
        <f t="shared" si="23"/>
        <v>R2</v>
      </c>
      <c r="C169" s="250">
        <f t="shared" si="19"/>
        <v>44228</v>
      </c>
      <c r="D169" s="251">
        <f t="shared" si="25"/>
        <v>2021</v>
      </c>
      <c r="E169" s="252">
        <f t="shared" si="26"/>
        <v>2</v>
      </c>
      <c r="F169" s="253">
        <v>147</v>
      </c>
      <c r="G169" s="254">
        <v>36</v>
      </c>
      <c r="H169" s="255">
        <v>0</v>
      </c>
      <c r="I169" s="256">
        <f t="shared" si="20"/>
        <v>183</v>
      </c>
      <c r="J169" s="253">
        <v>132</v>
      </c>
      <c r="K169" s="254">
        <v>37</v>
      </c>
      <c r="L169" s="255">
        <v>1</v>
      </c>
      <c r="M169" s="256">
        <f t="shared" si="21"/>
        <v>170</v>
      </c>
      <c r="N169" s="257">
        <f t="shared" si="22"/>
        <v>13</v>
      </c>
      <c r="O169" s="258">
        <f t="shared" si="24"/>
        <v>55624</v>
      </c>
      <c r="P169" s="264">
        <f t="shared" si="27"/>
        <v>110</v>
      </c>
      <c r="Q169" s="60"/>
    </row>
    <row r="170" spans="2:17" ht="20.25" customHeight="1">
      <c r="B170" s="263" t="str">
        <f t="shared" si="23"/>
        <v>R2</v>
      </c>
      <c r="C170" s="250">
        <f t="shared" si="19"/>
        <v>44256</v>
      </c>
      <c r="D170" s="251">
        <f t="shared" si="25"/>
        <v>2021</v>
      </c>
      <c r="E170" s="252">
        <f t="shared" si="26"/>
        <v>3</v>
      </c>
      <c r="F170" s="253">
        <v>465</v>
      </c>
      <c r="G170" s="254">
        <v>31</v>
      </c>
      <c r="H170" s="255">
        <v>1</v>
      </c>
      <c r="I170" s="256">
        <f t="shared" si="20"/>
        <v>497</v>
      </c>
      <c r="J170" s="253">
        <v>563</v>
      </c>
      <c r="K170" s="254">
        <v>50</v>
      </c>
      <c r="L170" s="255">
        <v>2</v>
      </c>
      <c r="M170" s="256">
        <f t="shared" si="21"/>
        <v>615</v>
      </c>
      <c r="N170" s="257">
        <f t="shared" si="22"/>
        <v>-118</v>
      </c>
      <c r="O170" s="258">
        <f t="shared" si="24"/>
        <v>55506</v>
      </c>
      <c r="P170" s="264">
        <f t="shared" si="27"/>
        <v>181</v>
      </c>
      <c r="Q170" s="60"/>
    </row>
    <row r="171" spans="2:17" ht="20.25" customHeight="1">
      <c r="B171" s="249" t="str">
        <f t="shared" si="23"/>
        <v>R3</v>
      </c>
      <c r="C171" s="250">
        <f t="shared" si="19"/>
        <v>44287</v>
      </c>
      <c r="D171" s="251">
        <f t="shared" si="25"/>
        <v>2021</v>
      </c>
      <c r="E171" s="252">
        <f t="shared" si="26"/>
        <v>4</v>
      </c>
      <c r="F171" s="253">
        <v>326</v>
      </c>
      <c r="G171" s="254">
        <v>31</v>
      </c>
      <c r="H171" s="255">
        <v>0</v>
      </c>
      <c r="I171" s="256">
        <f t="shared" si="20"/>
        <v>357</v>
      </c>
      <c r="J171" s="253">
        <v>288</v>
      </c>
      <c r="K171" s="254">
        <v>38</v>
      </c>
      <c r="L171" s="255">
        <v>0</v>
      </c>
      <c r="M171" s="256">
        <f t="shared" si="21"/>
        <v>326</v>
      </c>
      <c r="N171" s="257">
        <f t="shared" si="22"/>
        <v>31</v>
      </c>
      <c r="O171" s="258">
        <f t="shared" si="24"/>
        <v>55537</v>
      </c>
      <c r="P171" s="264">
        <f t="shared" si="27"/>
        <v>209</v>
      </c>
      <c r="Q171" s="60"/>
    </row>
    <row r="172" spans="2:17" ht="20.25" customHeight="1">
      <c r="B172" s="249" t="str">
        <f t="shared" si="23"/>
        <v>R3</v>
      </c>
      <c r="C172" s="250">
        <f t="shared" si="19"/>
        <v>44317</v>
      </c>
      <c r="D172" s="251">
        <f t="shared" si="25"/>
        <v>2021</v>
      </c>
      <c r="E172" s="252">
        <f t="shared" si="26"/>
        <v>5</v>
      </c>
      <c r="F172" s="253">
        <v>126</v>
      </c>
      <c r="G172" s="254">
        <v>25</v>
      </c>
      <c r="H172" s="255">
        <v>2</v>
      </c>
      <c r="I172" s="256">
        <f t="shared" si="20"/>
        <v>153</v>
      </c>
      <c r="J172" s="253">
        <v>134</v>
      </c>
      <c r="K172" s="254">
        <v>24</v>
      </c>
      <c r="L172" s="255">
        <v>2</v>
      </c>
      <c r="M172" s="256">
        <f t="shared" si="21"/>
        <v>160</v>
      </c>
      <c r="N172" s="257">
        <f t="shared" si="22"/>
        <v>-7</v>
      </c>
      <c r="O172" s="258">
        <f t="shared" si="24"/>
        <v>55530</v>
      </c>
      <c r="P172" s="264">
        <f t="shared" si="27"/>
        <v>211</v>
      </c>
      <c r="Q172" s="60"/>
    </row>
    <row r="173" spans="2:17" ht="20.25" customHeight="1">
      <c r="B173" s="249" t="str">
        <f t="shared" si="23"/>
        <v>R3</v>
      </c>
      <c r="C173" s="250">
        <f t="shared" si="19"/>
        <v>44348</v>
      </c>
      <c r="D173" s="251">
        <f t="shared" si="25"/>
        <v>2021</v>
      </c>
      <c r="E173" s="252">
        <f t="shared" si="26"/>
        <v>6</v>
      </c>
      <c r="F173" s="253">
        <v>155</v>
      </c>
      <c r="G173" s="254">
        <v>42</v>
      </c>
      <c r="H173" s="255">
        <v>2</v>
      </c>
      <c r="I173" s="256">
        <f t="shared" si="20"/>
        <v>199</v>
      </c>
      <c r="J173" s="253">
        <v>112</v>
      </c>
      <c r="K173" s="254">
        <v>42</v>
      </c>
      <c r="L173" s="255">
        <v>2</v>
      </c>
      <c r="M173" s="256">
        <f t="shared" si="21"/>
        <v>156</v>
      </c>
      <c r="N173" s="257">
        <f t="shared" si="22"/>
        <v>43</v>
      </c>
      <c r="O173" s="258">
        <f t="shared" si="24"/>
        <v>55573</v>
      </c>
      <c r="P173" s="264">
        <f t="shared" si="27"/>
        <v>167</v>
      </c>
      <c r="Q173" s="60"/>
    </row>
    <row r="174" spans="2:17" ht="20.25" customHeight="1">
      <c r="B174" s="249" t="str">
        <f t="shared" si="23"/>
        <v>R3</v>
      </c>
      <c r="C174" s="250">
        <f t="shared" si="19"/>
        <v>44378</v>
      </c>
      <c r="D174" s="251">
        <f t="shared" si="25"/>
        <v>2021</v>
      </c>
      <c r="E174" s="252">
        <f t="shared" si="26"/>
        <v>7</v>
      </c>
      <c r="F174" s="253">
        <v>228</v>
      </c>
      <c r="G174" s="254">
        <v>36</v>
      </c>
      <c r="H174" s="255">
        <v>0</v>
      </c>
      <c r="I174" s="256">
        <f t="shared" si="20"/>
        <v>264</v>
      </c>
      <c r="J174" s="253">
        <v>129</v>
      </c>
      <c r="K174" s="254">
        <v>38</v>
      </c>
      <c r="L174" s="255">
        <v>1</v>
      </c>
      <c r="M174" s="256">
        <f t="shared" si="21"/>
        <v>168</v>
      </c>
      <c r="N174" s="257">
        <f t="shared" si="22"/>
        <v>96</v>
      </c>
      <c r="O174" s="258">
        <f t="shared" si="24"/>
        <v>55669</v>
      </c>
      <c r="P174" s="264">
        <f t="shared" si="27"/>
        <v>156</v>
      </c>
      <c r="Q174" s="60"/>
    </row>
    <row r="175" spans="2:17" ht="20.25" customHeight="1">
      <c r="B175" s="249" t="str">
        <f t="shared" si="23"/>
        <v>R3</v>
      </c>
      <c r="C175" s="250">
        <f t="shared" si="19"/>
        <v>44409</v>
      </c>
      <c r="D175" s="251">
        <f t="shared" si="25"/>
        <v>2021</v>
      </c>
      <c r="E175" s="252">
        <f t="shared" si="26"/>
        <v>8</v>
      </c>
      <c r="F175" s="253">
        <v>137</v>
      </c>
      <c r="G175" s="254">
        <v>34</v>
      </c>
      <c r="H175" s="255">
        <v>0</v>
      </c>
      <c r="I175" s="256">
        <f t="shared" si="20"/>
        <v>171</v>
      </c>
      <c r="J175" s="253">
        <v>141</v>
      </c>
      <c r="K175" s="254">
        <v>39</v>
      </c>
      <c r="L175" s="255">
        <v>1</v>
      </c>
      <c r="M175" s="256">
        <f t="shared" si="21"/>
        <v>181</v>
      </c>
      <c r="N175" s="257">
        <f t="shared" si="22"/>
        <v>-10</v>
      </c>
      <c r="O175" s="258">
        <f t="shared" si="24"/>
        <v>55659</v>
      </c>
      <c r="P175" s="264">
        <f t="shared" si="27"/>
        <v>146</v>
      </c>
      <c r="Q175" s="60"/>
    </row>
    <row r="176" spans="2:17" ht="20.25" customHeight="1">
      <c r="B176" s="249" t="str">
        <f t="shared" si="23"/>
        <v>R3</v>
      </c>
      <c r="C176" s="250">
        <f t="shared" si="19"/>
        <v>44440</v>
      </c>
      <c r="D176" s="251">
        <f t="shared" si="25"/>
        <v>2021</v>
      </c>
      <c r="E176" s="252">
        <f t="shared" si="26"/>
        <v>9</v>
      </c>
      <c r="F176" s="253">
        <v>140</v>
      </c>
      <c r="G176" s="254">
        <v>33</v>
      </c>
      <c r="H176" s="255">
        <v>0</v>
      </c>
      <c r="I176" s="256">
        <f t="shared" si="20"/>
        <v>173</v>
      </c>
      <c r="J176" s="253">
        <v>125</v>
      </c>
      <c r="K176" s="254">
        <v>39</v>
      </c>
      <c r="L176" s="255">
        <v>0</v>
      </c>
      <c r="M176" s="256">
        <f t="shared" si="21"/>
        <v>164</v>
      </c>
      <c r="N176" s="257">
        <f t="shared" si="22"/>
        <v>9</v>
      </c>
      <c r="O176" s="258">
        <f t="shared" si="24"/>
        <v>55668</v>
      </c>
      <c r="P176" s="264">
        <f t="shared" si="27"/>
        <v>144</v>
      </c>
      <c r="Q176" s="60"/>
    </row>
    <row r="177" spans="2:17" ht="20.25" customHeight="1">
      <c r="B177" s="249" t="str">
        <f t="shared" si="23"/>
        <v>R3</v>
      </c>
      <c r="C177" s="250">
        <f t="shared" si="19"/>
        <v>44470</v>
      </c>
      <c r="D177" s="251">
        <f t="shared" si="25"/>
        <v>2021</v>
      </c>
      <c r="E177" s="252">
        <f t="shared" si="26"/>
        <v>10</v>
      </c>
      <c r="F177" s="253">
        <v>124</v>
      </c>
      <c r="G177" s="254">
        <v>21</v>
      </c>
      <c r="H177" s="255">
        <v>0</v>
      </c>
      <c r="I177" s="256">
        <f t="shared" si="20"/>
        <v>145</v>
      </c>
      <c r="J177" s="253">
        <v>136</v>
      </c>
      <c r="K177" s="254">
        <v>37</v>
      </c>
      <c r="L177" s="255">
        <v>4</v>
      </c>
      <c r="M177" s="256">
        <f t="shared" si="21"/>
        <v>177</v>
      </c>
      <c r="N177" s="257">
        <f t="shared" si="22"/>
        <v>-32</v>
      </c>
      <c r="O177" s="258">
        <f t="shared" si="24"/>
        <v>55636</v>
      </c>
      <c r="P177" s="264">
        <f t="shared" si="27"/>
        <v>75</v>
      </c>
      <c r="Q177" s="60"/>
    </row>
    <row r="178" spans="2:17" ht="20.25" customHeight="1">
      <c r="B178" s="249" t="str">
        <f t="shared" si="23"/>
        <v>R3</v>
      </c>
      <c r="C178" s="250">
        <f t="shared" si="19"/>
        <v>44501</v>
      </c>
      <c r="D178" s="251">
        <f t="shared" si="25"/>
        <v>2021</v>
      </c>
      <c r="E178" s="252">
        <f t="shared" si="26"/>
        <v>11</v>
      </c>
      <c r="F178" s="253">
        <v>183</v>
      </c>
      <c r="G178" s="254">
        <v>26</v>
      </c>
      <c r="H178" s="255">
        <v>0</v>
      </c>
      <c r="I178" s="256">
        <f t="shared" si="20"/>
        <v>209</v>
      </c>
      <c r="J178" s="253">
        <v>147</v>
      </c>
      <c r="K178" s="254">
        <v>49</v>
      </c>
      <c r="L178" s="255">
        <v>7</v>
      </c>
      <c r="M178" s="256">
        <f t="shared" si="21"/>
        <v>203</v>
      </c>
      <c r="N178" s="257">
        <f t="shared" si="22"/>
        <v>6</v>
      </c>
      <c r="O178" s="258">
        <f t="shared" si="24"/>
        <v>55642</v>
      </c>
      <c r="P178" s="264">
        <f t="shared" si="27"/>
        <v>110</v>
      </c>
      <c r="Q178" s="60"/>
    </row>
    <row r="179" spans="2:17" ht="20.25" customHeight="1">
      <c r="B179" s="249" t="str">
        <f t="shared" si="23"/>
        <v>R3</v>
      </c>
      <c r="C179" s="250">
        <f t="shared" si="19"/>
        <v>44531</v>
      </c>
      <c r="D179" s="251">
        <f t="shared" si="25"/>
        <v>2021</v>
      </c>
      <c r="E179" s="252">
        <f t="shared" si="26"/>
        <v>12</v>
      </c>
      <c r="F179" s="253">
        <v>114</v>
      </c>
      <c r="G179" s="254">
        <v>38</v>
      </c>
      <c r="H179" s="255">
        <v>0</v>
      </c>
      <c r="I179" s="256">
        <f t="shared" si="20"/>
        <v>152</v>
      </c>
      <c r="J179" s="253">
        <v>111</v>
      </c>
      <c r="K179" s="254">
        <v>40</v>
      </c>
      <c r="L179" s="255">
        <v>1</v>
      </c>
      <c r="M179" s="256">
        <f t="shared" si="21"/>
        <v>152</v>
      </c>
      <c r="N179" s="257">
        <f t="shared" si="22"/>
        <v>0</v>
      </c>
      <c r="O179" s="258">
        <f t="shared" si="24"/>
        <v>55642</v>
      </c>
      <c r="P179" s="259">
        <f t="shared" si="27"/>
        <v>37</v>
      </c>
      <c r="Q179" s="60"/>
    </row>
    <row r="180" spans="2:17" ht="20.25" customHeight="1">
      <c r="B180" s="260" t="str">
        <f t="shared" si="23"/>
        <v>R3</v>
      </c>
      <c r="C180" s="261">
        <f t="shared" si="19"/>
        <v>44562</v>
      </c>
      <c r="D180" s="262">
        <f t="shared" si="25"/>
        <v>2022</v>
      </c>
      <c r="E180" s="252">
        <f t="shared" si="26"/>
        <v>1</v>
      </c>
      <c r="F180" s="253">
        <v>127</v>
      </c>
      <c r="G180" s="254">
        <v>32</v>
      </c>
      <c r="H180" s="255">
        <v>1</v>
      </c>
      <c r="I180" s="256">
        <f t="shared" si="20"/>
        <v>160</v>
      </c>
      <c r="J180" s="253">
        <v>85</v>
      </c>
      <c r="K180" s="254">
        <v>52</v>
      </c>
      <c r="L180" s="255">
        <v>1</v>
      </c>
      <c r="M180" s="256">
        <f t="shared" si="21"/>
        <v>138</v>
      </c>
      <c r="N180" s="257">
        <f t="shared" si="22"/>
        <v>22</v>
      </c>
      <c r="O180" s="258">
        <f t="shared" si="24"/>
        <v>55664</v>
      </c>
      <c r="P180" s="259">
        <f t="shared" si="27"/>
        <v>53</v>
      </c>
      <c r="Q180" s="60"/>
    </row>
    <row r="181" spans="2:17" ht="20.25" customHeight="1">
      <c r="B181" s="260" t="str">
        <f t="shared" si="23"/>
        <v>R3</v>
      </c>
      <c r="C181" s="250">
        <f t="shared" si="19"/>
        <v>44593</v>
      </c>
      <c r="D181" s="251">
        <f t="shared" si="25"/>
        <v>2022</v>
      </c>
      <c r="E181" s="252">
        <f t="shared" si="26"/>
        <v>2</v>
      </c>
      <c r="F181" s="253">
        <v>107</v>
      </c>
      <c r="G181" s="254">
        <v>28</v>
      </c>
      <c r="H181" s="255">
        <v>0</v>
      </c>
      <c r="I181" s="256">
        <f t="shared" si="20"/>
        <v>135</v>
      </c>
      <c r="J181" s="253">
        <v>116</v>
      </c>
      <c r="K181" s="254">
        <v>44</v>
      </c>
      <c r="L181" s="255">
        <v>1</v>
      </c>
      <c r="M181" s="256">
        <f t="shared" si="21"/>
        <v>161</v>
      </c>
      <c r="N181" s="257">
        <f t="shared" si="22"/>
        <v>-26</v>
      </c>
      <c r="O181" s="258">
        <f t="shared" si="24"/>
        <v>55638</v>
      </c>
      <c r="P181" s="264">
        <f t="shared" si="27"/>
        <v>14</v>
      </c>
      <c r="Q181" s="60"/>
    </row>
    <row r="182" spans="2:17" ht="20.25" customHeight="1">
      <c r="B182" s="263" t="str">
        <f t="shared" si="23"/>
        <v>R3</v>
      </c>
      <c r="C182" s="250">
        <f t="shared" si="19"/>
        <v>44621</v>
      </c>
      <c r="D182" s="251">
        <f t="shared" si="25"/>
        <v>2022</v>
      </c>
      <c r="E182" s="252">
        <f t="shared" si="26"/>
        <v>3</v>
      </c>
      <c r="F182" s="253">
        <v>366</v>
      </c>
      <c r="G182" s="254">
        <v>23</v>
      </c>
      <c r="H182" s="255">
        <v>1</v>
      </c>
      <c r="I182" s="256">
        <f t="shared" si="20"/>
        <v>390</v>
      </c>
      <c r="J182" s="253">
        <v>579</v>
      </c>
      <c r="K182" s="254">
        <v>46</v>
      </c>
      <c r="L182" s="255">
        <v>3</v>
      </c>
      <c r="M182" s="256">
        <f t="shared" si="21"/>
        <v>628</v>
      </c>
      <c r="N182" s="257">
        <f t="shared" si="22"/>
        <v>-238</v>
      </c>
      <c r="O182" s="258">
        <f t="shared" si="24"/>
        <v>55400</v>
      </c>
      <c r="P182" s="264">
        <f t="shared" si="27"/>
        <v>-106</v>
      </c>
      <c r="Q182" s="60"/>
    </row>
    <row r="183" spans="2:17" ht="20.25" customHeight="1">
      <c r="B183" s="249" t="str">
        <f t="shared" si="23"/>
        <v>R4</v>
      </c>
      <c r="C183" s="250">
        <f t="shared" si="19"/>
        <v>44652</v>
      </c>
      <c r="D183" s="251">
        <f t="shared" si="25"/>
        <v>2022</v>
      </c>
      <c r="E183" s="252">
        <f t="shared" si="26"/>
        <v>4</v>
      </c>
      <c r="F183" s="253">
        <v>312</v>
      </c>
      <c r="G183" s="254">
        <v>26</v>
      </c>
      <c r="H183" s="255">
        <v>2</v>
      </c>
      <c r="I183" s="256">
        <f t="shared" si="20"/>
        <v>340</v>
      </c>
      <c r="J183" s="253">
        <v>324</v>
      </c>
      <c r="K183" s="254">
        <v>35</v>
      </c>
      <c r="L183" s="255">
        <v>2</v>
      </c>
      <c r="M183" s="256">
        <f t="shared" si="21"/>
        <v>361</v>
      </c>
      <c r="N183" s="257">
        <f t="shared" si="22"/>
        <v>-21</v>
      </c>
      <c r="O183" s="258">
        <f t="shared" si="24"/>
        <v>55379</v>
      </c>
      <c r="P183" s="264">
        <f t="shared" si="27"/>
        <v>-158</v>
      </c>
      <c r="Q183" s="60"/>
    </row>
    <row r="184" spans="2:17" ht="20.25" customHeight="1">
      <c r="B184" s="249" t="str">
        <f t="shared" si="23"/>
        <v>R4</v>
      </c>
      <c r="C184" s="250">
        <f t="shared" si="19"/>
        <v>44682</v>
      </c>
      <c r="D184" s="251">
        <f t="shared" si="25"/>
        <v>2022</v>
      </c>
      <c r="E184" s="252">
        <f t="shared" si="26"/>
        <v>5</v>
      </c>
      <c r="F184" s="253">
        <v>138</v>
      </c>
      <c r="G184" s="254">
        <v>29</v>
      </c>
      <c r="H184" s="255">
        <v>0</v>
      </c>
      <c r="I184" s="256">
        <f t="shared" si="20"/>
        <v>167</v>
      </c>
      <c r="J184" s="253">
        <v>140</v>
      </c>
      <c r="K184" s="254">
        <v>44</v>
      </c>
      <c r="L184" s="255">
        <v>3</v>
      </c>
      <c r="M184" s="256">
        <f t="shared" si="21"/>
        <v>187</v>
      </c>
      <c r="N184" s="257">
        <f t="shared" si="22"/>
        <v>-20</v>
      </c>
      <c r="O184" s="258">
        <f t="shared" si="24"/>
        <v>55359</v>
      </c>
      <c r="P184" s="264">
        <f t="shared" si="27"/>
        <v>-171</v>
      </c>
      <c r="Q184" s="60"/>
    </row>
    <row r="185" spans="2:17" ht="20.25" customHeight="1">
      <c r="B185" s="249" t="str">
        <f t="shared" si="23"/>
        <v>R4</v>
      </c>
      <c r="C185" s="250">
        <f t="shared" si="19"/>
        <v>44713</v>
      </c>
      <c r="D185" s="251">
        <f t="shared" si="25"/>
        <v>2022</v>
      </c>
      <c r="E185" s="252">
        <f t="shared" si="26"/>
        <v>6</v>
      </c>
      <c r="F185" s="253">
        <v>150</v>
      </c>
      <c r="G185" s="254">
        <v>26</v>
      </c>
      <c r="H185" s="255">
        <v>0</v>
      </c>
      <c r="I185" s="256">
        <f t="shared" si="20"/>
        <v>176</v>
      </c>
      <c r="J185" s="253">
        <v>150</v>
      </c>
      <c r="K185" s="254">
        <v>36</v>
      </c>
      <c r="L185" s="255">
        <v>2</v>
      </c>
      <c r="M185" s="256">
        <f t="shared" si="21"/>
        <v>188</v>
      </c>
      <c r="N185" s="257">
        <f t="shared" si="22"/>
        <v>-12</v>
      </c>
      <c r="O185" s="258">
        <f t="shared" si="24"/>
        <v>55347</v>
      </c>
      <c r="P185" s="264">
        <f t="shared" si="27"/>
        <v>-226</v>
      </c>
      <c r="Q185" s="60"/>
    </row>
    <row r="186" spans="2:17" ht="20.25" customHeight="1">
      <c r="B186" s="249" t="str">
        <f t="shared" si="23"/>
        <v>R4</v>
      </c>
      <c r="C186" s="250">
        <f t="shared" si="19"/>
        <v>44743</v>
      </c>
      <c r="D186" s="251">
        <f t="shared" si="25"/>
        <v>2022</v>
      </c>
      <c r="E186" s="252">
        <f t="shared" si="26"/>
        <v>7</v>
      </c>
      <c r="F186" s="253">
        <v>267</v>
      </c>
      <c r="G186" s="254">
        <v>24</v>
      </c>
      <c r="H186" s="255">
        <v>0</v>
      </c>
      <c r="I186" s="256">
        <f t="shared" si="20"/>
        <v>291</v>
      </c>
      <c r="J186" s="253">
        <v>123</v>
      </c>
      <c r="K186" s="254">
        <v>47</v>
      </c>
      <c r="L186" s="255">
        <v>1</v>
      </c>
      <c r="M186" s="256">
        <f t="shared" si="21"/>
        <v>171</v>
      </c>
      <c r="N186" s="257">
        <f t="shared" si="22"/>
        <v>120</v>
      </c>
      <c r="O186" s="258">
        <f t="shared" si="24"/>
        <v>55467</v>
      </c>
      <c r="P186" s="264">
        <f t="shared" si="27"/>
        <v>-202</v>
      </c>
      <c r="Q186" s="60"/>
    </row>
    <row r="187" spans="2:17" ht="20.25" customHeight="1">
      <c r="B187" s="249" t="str">
        <f t="shared" si="23"/>
        <v>R4</v>
      </c>
      <c r="C187" s="250">
        <f t="shared" si="19"/>
        <v>44774</v>
      </c>
      <c r="D187" s="251">
        <f t="shared" si="25"/>
        <v>2022</v>
      </c>
      <c r="E187" s="252">
        <f t="shared" si="26"/>
        <v>8</v>
      </c>
      <c r="F187" s="253">
        <v>171</v>
      </c>
      <c r="G187" s="254">
        <v>29</v>
      </c>
      <c r="H187" s="255">
        <v>0</v>
      </c>
      <c r="I187" s="256">
        <f t="shared" si="20"/>
        <v>200</v>
      </c>
      <c r="J187" s="253">
        <v>177</v>
      </c>
      <c r="K187" s="254">
        <v>47</v>
      </c>
      <c r="L187" s="255">
        <v>5</v>
      </c>
      <c r="M187" s="256">
        <f t="shared" si="21"/>
        <v>229</v>
      </c>
      <c r="N187" s="257">
        <f t="shared" si="22"/>
        <v>-29</v>
      </c>
      <c r="O187" s="258">
        <f t="shared" si="24"/>
        <v>55438</v>
      </c>
      <c r="P187" s="264">
        <f t="shared" si="27"/>
        <v>-221</v>
      </c>
      <c r="Q187" s="60"/>
    </row>
    <row r="188" spans="2:17" ht="20.25" customHeight="1">
      <c r="B188" s="249" t="str">
        <f t="shared" si="23"/>
        <v>R4</v>
      </c>
      <c r="C188" s="250">
        <f t="shared" si="19"/>
        <v>44805</v>
      </c>
      <c r="D188" s="251">
        <f t="shared" si="25"/>
        <v>2022</v>
      </c>
      <c r="E188" s="252">
        <f t="shared" si="26"/>
        <v>9</v>
      </c>
      <c r="F188" s="253">
        <v>111</v>
      </c>
      <c r="G188" s="254">
        <v>41</v>
      </c>
      <c r="H188" s="255">
        <v>0</v>
      </c>
      <c r="I188" s="256">
        <f t="shared" si="20"/>
        <v>152</v>
      </c>
      <c r="J188" s="253">
        <v>173</v>
      </c>
      <c r="K188" s="254">
        <v>38</v>
      </c>
      <c r="L188" s="255">
        <v>2</v>
      </c>
      <c r="M188" s="256">
        <f t="shared" si="21"/>
        <v>213</v>
      </c>
      <c r="N188" s="257">
        <f t="shared" si="22"/>
        <v>-61</v>
      </c>
      <c r="O188" s="258">
        <f t="shared" si="24"/>
        <v>55377</v>
      </c>
      <c r="P188" s="264">
        <f t="shared" si="27"/>
        <v>-291</v>
      </c>
      <c r="Q188" s="60"/>
    </row>
    <row r="189" spans="2:17" ht="20.25" customHeight="1">
      <c r="B189" s="249" t="str">
        <f t="shared" si="23"/>
        <v>R4</v>
      </c>
      <c r="C189" s="250">
        <f t="shared" si="19"/>
        <v>44835</v>
      </c>
      <c r="D189" s="251">
        <f t="shared" si="25"/>
        <v>2022</v>
      </c>
      <c r="E189" s="252">
        <f t="shared" si="26"/>
        <v>10</v>
      </c>
      <c r="F189" s="253">
        <v>120</v>
      </c>
      <c r="G189" s="254">
        <v>41</v>
      </c>
      <c r="H189" s="255">
        <v>0</v>
      </c>
      <c r="I189" s="256">
        <f t="shared" si="20"/>
        <v>161</v>
      </c>
      <c r="J189" s="253">
        <v>142</v>
      </c>
      <c r="K189" s="254">
        <v>33</v>
      </c>
      <c r="L189" s="255">
        <v>6</v>
      </c>
      <c r="M189" s="256">
        <f t="shared" si="21"/>
        <v>181</v>
      </c>
      <c r="N189" s="257">
        <f t="shared" si="22"/>
        <v>-20</v>
      </c>
      <c r="O189" s="258">
        <f t="shared" si="24"/>
        <v>55357</v>
      </c>
      <c r="P189" s="264">
        <f t="shared" si="27"/>
        <v>-279</v>
      </c>
      <c r="Q189" s="60"/>
    </row>
    <row r="190" spans="2:17" ht="20.25" customHeight="1">
      <c r="B190" s="249" t="str">
        <f t="shared" si="23"/>
        <v>R4</v>
      </c>
      <c r="C190" s="250">
        <f t="shared" si="19"/>
        <v>44866</v>
      </c>
      <c r="D190" s="251">
        <f t="shared" si="25"/>
        <v>2022</v>
      </c>
      <c r="E190" s="252">
        <f t="shared" si="26"/>
        <v>11</v>
      </c>
      <c r="F190" s="253">
        <v>126</v>
      </c>
      <c r="G190" s="254">
        <v>22</v>
      </c>
      <c r="H190" s="255">
        <v>0</v>
      </c>
      <c r="I190" s="256">
        <f t="shared" si="20"/>
        <v>148</v>
      </c>
      <c r="J190" s="253">
        <v>118</v>
      </c>
      <c r="K190" s="254">
        <v>52</v>
      </c>
      <c r="L190" s="255">
        <v>0</v>
      </c>
      <c r="M190" s="256">
        <f t="shared" si="21"/>
        <v>170</v>
      </c>
      <c r="N190" s="257">
        <f t="shared" si="22"/>
        <v>-22</v>
      </c>
      <c r="O190" s="258">
        <f t="shared" si="24"/>
        <v>55335</v>
      </c>
      <c r="P190" s="264">
        <f t="shared" si="27"/>
        <v>-307</v>
      </c>
      <c r="Q190" s="60"/>
    </row>
    <row r="191" spans="2:17" ht="20.25" customHeight="1">
      <c r="B191" s="249" t="str">
        <f t="shared" si="23"/>
        <v>R4</v>
      </c>
      <c r="C191" s="250">
        <f t="shared" si="19"/>
        <v>44896</v>
      </c>
      <c r="D191" s="251">
        <f t="shared" si="25"/>
        <v>2022</v>
      </c>
      <c r="E191" s="252">
        <f t="shared" si="26"/>
        <v>12</v>
      </c>
      <c r="F191" s="253">
        <v>108</v>
      </c>
      <c r="G191" s="254">
        <v>26</v>
      </c>
      <c r="H191" s="255">
        <v>0</v>
      </c>
      <c r="I191" s="256">
        <f t="shared" si="20"/>
        <v>134</v>
      </c>
      <c r="J191" s="253">
        <v>151</v>
      </c>
      <c r="K191" s="254">
        <v>43</v>
      </c>
      <c r="L191" s="255">
        <v>2</v>
      </c>
      <c r="M191" s="256">
        <f t="shared" si="21"/>
        <v>196</v>
      </c>
      <c r="N191" s="257">
        <f t="shared" si="22"/>
        <v>-62</v>
      </c>
      <c r="O191" s="258">
        <f t="shared" si="24"/>
        <v>55273</v>
      </c>
      <c r="P191" s="259">
        <f t="shared" si="27"/>
        <v>-369</v>
      </c>
      <c r="Q191" s="60"/>
    </row>
    <row r="192" spans="2:17" ht="20.25" customHeight="1">
      <c r="B192" s="260" t="str">
        <f t="shared" si="23"/>
        <v>R4</v>
      </c>
      <c r="C192" s="261">
        <f t="shared" si="19"/>
        <v>44927</v>
      </c>
      <c r="D192" s="262">
        <f t="shared" si="25"/>
        <v>2023</v>
      </c>
      <c r="E192" s="252">
        <f t="shared" si="26"/>
        <v>1</v>
      </c>
      <c r="F192" s="253">
        <v>90</v>
      </c>
      <c r="G192" s="254">
        <v>29</v>
      </c>
      <c r="H192" s="255">
        <v>0</v>
      </c>
      <c r="I192" s="256">
        <f t="shared" si="20"/>
        <v>119</v>
      </c>
      <c r="J192" s="253">
        <v>97</v>
      </c>
      <c r="K192" s="254">
        <v>56</v>
      </c>
      <c r="L192" s="255">
        <v>1</v>
      </c>
      <c r="M192" s="256">
        <f t="shared" si="21"/>
        <v>154</v>
      </c>
      <c r="N192" s="257">
        <f t="shared" si="22"/>
        <v>-35</v>
      </c>
      <c r="O192" s="258">
        <f t="shared" si="24"/>
        <v>55238</v>
      </c>
      <c r="P192" s="259">
        <f t="shared" si="27"/>
        <v>-426</v>
      </c>
      <c r="Q192" s="60"/>
    </row>
    <row r="193" spans="2:17" ht="20.25" customHeight="1">
      <c r="B193" s="260" t="str">
        <f t="shared" si="23"/>
        <v>R4</v>
      </c>
      <c r="C193" s="250">
        <f t="shared" ref="C193:C230" si="28">DATE(D193,E193,1)</f>
        <v>44958</v>
      </c>
      <c r="D193" s="251">
        <f t="shared" si="25"/>
        <v>2023</v>
      </c>
      <c r="E193" s="252">
        <f t="shared" si="26"/>
        <v>2</v>
      </c>
      <c r="F193" s="253">
        <v>137</v>
      </c>
      <c r="G193" s="254">
        <v>16</v>
      </c>
      <c r="H193" s="255">
        <v>1</v>
      </c>
      <c r="I193" s="256">
        <f t="shared" si="20"/>
        <v>154</v>
      </c>
      <c r="J193" s="253">
        <v>128</v>
      </c>
      <c r="K193" s="254">
        <v>45</v>
      </c>
      <c r="L193" s="255">
        <v>6</v>
      </c>
      <c r="M193" s="256">
        <f t="shared" si="21"/>
        <v>179</v>
      </c>
      <c r="N193" s="257">
        <f t="shared" si="22"/>
        <v>-25</v>
      </c>
      <c r="O193" s="258">
        <f t="shared" si="24"/>
        <v>55213</v>
      </c>
      <c r="P193" s="264">
        <f t="shared" si="27"/>
        <v>-425</v>
      </c>
      <c r="Q193" s="60"/>
    </row>
    <row r="194" spans="2:17" ht="20.25" customHeight="1">
      <c r="B194" s="263" t="str">
        <f t="shared" si="23"/>
        <v>R4</v>
      </c>
      <c r="C194" s="250">
        <f t="shared" si="28"/>
        <v>44986</v>
      </c>
      <c r="D194" s="251">
        <f t="shared" si="25"/>
        <v>2023</v>
      </c>
      <c r="E194" s="252">
        <f t="shared" si="26"/>
        <v>3</v>
      </c>
      <c r="F194" s="253">
        <v>350</v>
      </c>
      <c r="G194" s="254">
        <v>38</v>
      </c>
      <c r="H194" s="255">
        <v>1</v>
      </c>
      <c r="I194" s="256">
        <f t="shared" si="20"/>
        <v>389</v>
      </c>
      <c r="J194" s="253">
        <v>590</v>
      </c>
      <c r="K194" s="254">
        <v>49</v>
      </c>
      <c r="L194" s="255">
        <v>2</v>
      </c>
      <c r="M194" s="256">
        <f t="shared" si="21"/>
        <v>641</v>
      </c>
      <c r="N194" s="257">
        <f t="shared" si="22"/>
        <v>-252</v>
      </c>
      <c r="O194" s="258">
        <f t="shared" si="24"/>
        <v>54961</v>
      </c>
      <c r="P194" s="264">
        <f t="shared" si="27"/>
        <v>-439</v>
      </c>
      <c r="Q194" s="60"/>
    </row>
    <row r="195" spans="2:17" ht="20.25" customHeight="1">
      <c r="B195" s="249" t="str">
        <f t="shared" si="23"/>
        <v>R5</v>
      </c>
      <c r="C195" s="250">
        <f t="shared" si="28"/>
        <v>45017</v>
      </c>
      <c r="D195" s="251">
        <f t="shared" si="25"/>
        <v>2023</v>
      </c>
      <c r="E195" s="252">
        <f t="shared" si="26"/>
        <v>4</v>
      </c>
      <c r="F195" s="253">
        <v>306</v>
      </c>
      <c r="G195" s="254">
        <v>27</v>
      </c>
      <c r="H195" s="255">
        <v>2</v>
      </c>
      <c r="I195" s="256">
        <f t="shared" ref="I195:I224" si="29">IF(AND(F195="",G195="",H195=""),"",SUM(F195:H195))</f>
        <v>335</v>
      </c>
      <c r="J195" s="253">
        <v>295</v>
      </c>
      <c r="K195" s="254">
        <v>41</v>
      </c>
      <c r="L195" s="255">
        <v>2</v>
      </c>
      <c r="M195" s="256">
        <f t="shared" ref="M195:M224" si="30">IF(AND(J195="",K195="",L195=""),"",SUM(J195:L195))</f>
        <v>338</v>
      </c>
      <c r="N195" s="257">
        <f t="shared" ref="N195:N224" si="31">IF(AND(I195="",M195=""),"",I195-M195)</f>
        <v>-3</v>
      </c>
      <c r="O195" s="258">
        <f t="shared" si="24"/>
        <v>54958</v>
      </c>
      <c r="P195" s="264">
        <f t="shared" si="27"/>
        <v>-421</v>
      </c>
      <c r="Q195" s="60"/>
    </row>
    <row r="196" spans="2:17" ht="20.25" customHeight="1">
      <c r="B196" s="249" t="str">
        <f t="shared" ref="B196:B230" si="32">TEXT(IF(E196&gt;3,C196,DATE(YEAR(C196)-1,E196,1)),"[$-ja-JP]ge;@")</f>
        <v>R5</v>
      </c>
      <c r="C196" s="250">
        <f t="shared" si="28"/>
        <v>45047</v>
      </c>
      <c r="D196" s="251">
        <f t="shared" si="25"/>
        <v>2023</v>
      </c>
      <c r="E196" s="252">
        <f t="shared" si="26"/>
        <v>5</v>
      </c>
      <c r="F196" s="253">
        <v>155</v>
      </c>
      <c r="G196" s="254">
        <v>14</v>
      </c>
      <c r="H196" s="255">
        <v>0</v>
      </c>
      <c r="I196" s="256">
        <f t="shared" si="29"/>
        <v>169</v>
      </c>
      <c r="J196" s="253">
        <v>116</v>
      </c>
      <c r="K196" s="254">
        <v>51</v>
      </c>
      <c r="L196" s="255">
        <v>1</v>
      </c>
      <c r="M196" s="256">
        <f t="shared" si="30"/>
        <v>168</v>
      </c>
      <c r="N196" s="257">
        <f t="shared" si="31"/>
        <v>1</v>
      </c>
      <c r="O196" s="258">
        <f t="shared" ref="O196:O222" si="33">IF(AND(F196="",G196="",J196="",K196=""),"",O195+N196)</f>
        <v>54959</v>
      </c>
      <c r="P196" s="264">
        <f t="shared" si="27"/>
        <v>-400</v>
      </c>
      <c r="Q196" s="60"/>
    </row>
    <row r="197" spans="2:17" ht="20.25" customHeight="1">
      <c r="B197" s="249" t="str">
        <f t="shared" si="32"/>
        <v>R5</v>
      </c>
      <c r="C197" s="250">
        <f t="shared" si="28"/>
        <v>45078</v>
      </c>
      <c r="D197" s="251">
        <f t="shared" si="25"/>
        <v>2023</v>
      </c>
      <c r="E197" s="252">
        <f t="shared" si="26"/>
        <v>6</v>
      </c>
      <c r="F197" s="253">
        <v>139</v>
      </c>
      <c r="G197" s="254">
        <v>27</v>
      </c>
      <c r="H197" s="255">
        <v>0</v>
      </c>
      <c r="I197" s="256">
        <f t="shared" si="29"/>
        <v>166</v>
      </c>
      <c r="J197" s="253">
        <v>123</v>
      </c>
      <c r="K197" s="254">
        <v>40</v>
      </c>
      <c r="L197" s="255">
        <v>1</v>
      </c>
      <c r="M197" s="256">
        <f t="shared" si="30"/>
        <v>164</v>
      </c>
      <c r="N197" s="257">
        <f t="shared" si="31"/>
        <v>2</v>
      </c>
      <c r="O197" s="258">
        <f t="shared" si="33"/>
        <v>54961</v>
      </c>
      <c r="P197" s="264">
        <f t="shared" si="27"/>
        <v>-386</v>
      </c>
      <c r="Q197" s="60"/>
    </row>
    <row r="198" spans="2:17" ht="20.25" customHeight="1">
      <c r="B198" s="249" t="str">
        <f t="shared" si="32"/>
        <v>R5</v>
      </c>
      <c r="C198" s="250">
        <f t="shared" si="28"/>
        <v>45108</v>
      </c>
      <c r="D198" s="251">
        <f t="shared" si="25"/>
        <v>2023</v>
      </c>
      <c r="E198" s="252">
        <f t="shared" si="26"/>
        <v>7</v>
      </c>
      <c r="F198" s="253">
        <v>235</v>
      </c>
      <c r="G198" s="254">
        <v>31</v>
      </c>
      <c r="H198" s="255">
        <v>0</v>
      </c>
      <c r="I198" s="256">
        <f t="shared" si="29"/>
        <v>266</v>
      </c>
      <c r="J198" s="253">
        <v>122</v>
      </c>
      <c r="K198" s="254">
        <v>32</v>
      </c>
      <c r="L198" s="255">
        <v>0</v>
      </c>
      <c r="M198" s="256">
        <f t="shared" si="30"/>
        <v>154</v>
      </c>
      <c r="N198" s="257">
        <f t="shared" si="31"/>
        <v>112</v>
      </c>
      <c r="O198" s="258">
        <f t="shared" si="33"/>
        <v>55073</v>
      </c>
      <c r="P198" s="264">
        <f t="shared" si="27"/>
        <v>-394</v>
      </c>
      <c r="Q198" s="60"/>
    </row>
    <row r="199" spans="2:17" ht="20.25" customHeight="1">
      <c r="B199" s="249" t="str">
        <f t="shared" si="32"/>
        <v>R5</v>
      </c>
      <c r="C199" s="250">
        <f t="shared" si="28"/>
        <v>45139</v>
      </c>
      <c r="D199" s="251">
        <f t="shared" si="25"/>
        <v>2023</v>
      </c>
      <c r="E199" s="252">
        <f t="shared" si="26"/>
        <v>8</v>
      </c>
      <c r="F199" s="253">
        <v>144</v>
      </c>
      <c r="G199" s="254">
        <v>30</v>
      </c>
      <c r="H199" s="255">
        <v>0</v>
      </c>
      <c r="I199" s="256">
        <f t="shared" si="29"/>
        <v>174</v>
      </c>
      <c r="J199" s="253">
        <v>161</v>
      </c>
      <c r="K199" s="254">
        <v>48</v>
      </c>
      <c r="L199" s="255">
        <v>0</v>
      </c>
      <c r="M199" s="256">
        <f t="shared" si="30"/>
        <v>209</v>
      </c>
      <c r="N199" s="257">
        <f t="shared" si="31"/>
        <v>-35</v>
      </c>
      <c r="O199" s="258">
        <f t="shared" si="33"/>
        <v>55038</v>
      </c>
      <c r="P199" s="264">
        <f t="shared" si="27"/>
        <v>-400</v>
      </c>
      <c r="Q199" s="60"/>
    </row>
    <row r="200" spans="2:17" ht="20.25" customHeight="1">
      <c r="B200" s="249" t="str">
        <f t="shared" si="32"/>
        <v>R5</v>
      </c>
      <c r="C200" s="250">
        <f t="shared" si="28"/>
        <v>45170</v>
      </c>
      <c r="D200" s="251">
        <f t="shared" si="25"/>
        <v>2023</v>
      </c>
      <c r="E200" s="252">
        <f t="shared" si="26"/>
        <v>9</v>
      </c>
      <c r="F200" s="253">
        <v>133</v>
      </c>
      <c r="G200" s="254">
        <v>28</v>
      </c>
      <c r="H200" s="255">
        <v>1</v>
      </c>
      <c r="I200" s="256">
        <f t="shared" si="29"/>
        <v>162</v>
      </c>
      <c r="J200" s="253">
        <v>163</v>
      </c>
      <c r="K200" s="254">
        <v>49</v>
      </c>
      <c r="L200" s="255">
        <v>0</v>
      </c>
      <c r="M200" s="256">
        <f t="shared" si="30"/>
        <v>212</v>
      </c>
      <c r="N200" s="257">
        <f t="shared" si="31"/>
        <v>-50</v>
      </c>
      <c r="O200" s="258">
        <f t="shared" si="33"/>
        <v>54988</v>
      </c>
      <c r="P200" s="264">
        <f t="shared" si="27"/>
        <v>-389</v>
      </c>
      <c r="Q200" s="60"/>
    </row>
    <row r="201" spans="2:17" ht="20.25" customHeight="1">
      <c r="B201" s="249" t="str">
        <f t="shared" si="32"/>
        <v>R5</v>
      </c>
      <c r="C201" s="250">
        <f t="shared" si="28"/>
        <v>45200</v>
      </c>
      <c r="D201" s="251">
        <f t="shared" si="25"/>
        <v>2023</v>
      </c>
      <c r="E201" s="252">
        <f t="shared" si="26"/>
        <v>10</v>
      </c>
      <c r="F201" s="253">
        <v>137</v>
      </c>
      <c r="G201" s="254">
        <v>23</v>
      </c>
      <c r="H201" s="255">
        <v>0</v>
      </c>
      <c r="I201" s="256">
        <f t="shared" si="29"/>
        <v>160</v>
      </c>
      <c r="J201" s="253">
        <v>129</v>
      </c>
      <c r="K201" s="254">
        <v>37</v>
      </c>
      <c r="L201" s="255">
        <v>0</v>
      </c>
      <c r="M201" s="256">
        <f t="shared" si="30"/>
        <v>166</v>
      </c>
      <c r="N201" s="257">
        <f t="shared" si="31"/>
        <v>-6</v>
      </c>
      <c r="O201" s="258">
        <f t="shared" si="33"/>
        <v>54982</v>
      </c>
      <c r="P201" s="264">
        <f t="shared" si="27"/>
        <v>-375</v>
      </c>
      <c r="Q201" s="60"/>
    </row>
    <row r="202" spans="2:17" ht="20.25" customHeight="1">
      <c r="B202" s="249" t="str">
        <f t="shared" si="32"/>
        <v>R5</v>
      </c>
      <c r="C202" s="250">
        <f t="shared" si="28"/>
        <v>45231</v>
      </c>
      <c r="D202" s="251">
        <f t="shared" si="25"/>
        <v>2023</v>
      </c>
      <c r="E202" s="252">
        <f t="shared" si="26"/>
        <v>11</v>
      </c>
      <c r="F202" s="253">
        <v>125</v>
      </c>
      <c r="G202" s="254">
        <v>33</v>
      </c>
      <c r="H202" s="255">
        <v>0</v>
      </c>
      <c r="I202" s="256">
        <f t="shared" si="29"/>
        <v>158</v>
      </c>
      <c r="J202" s="253">
        <v>111</v>
      </c>
      <c r="K202" s="254">
        <v>59</v>
      </c>
      <c r="L202" s="255">
        <v>5</v>
      </c>
      <c r="M202" s="256">
        <f t="shared" si="30"/>
        <v>175</v>
      </c>
      <c r="N202" s="257">
        <f t="shared" si="31"/>
        <v>-17</v>
      </c>
      <c r="O202" s="258">
        <f t="shared" si="33"/>
        <v>54965</v>
      </c>
      <c r="P202" s="264">
        <f t="shared" si="27"/>
        <v>-370</v>
      </c>
      <c r="Q202" s="60"/>
    </row>
    <row r="203" spans="2:17" ht="20.25" customHeight="1">
      <c r="B203" s="249" t="str">
        <f t="shared" si="32"/>
        <v>R5</v>
      </c>
      <c r="C203" s="250">
        <f t="shared" si="28"/>
        <v>45261</v>
      </c>
      <c r="D203" s="251">
        <f t="shared" si="25"/>
        <v>2023</v>
      </c>
      <c r="E203" s="252">
        <f t="shared" si="26"/>
        <v>12</v>
      </c>
      <c r="F203" s="253">
        <v>122</v>
      </c>
      <c r="G203" s="254">
        <v>25</v>
      </c>
      <c r="H203" s="255">
        <v>0</v>
      </c>
      <c r="I203" s="256">
        <f t="shared" si="29"/>
        <v>147</v>
      </c>
      <c r="J203" s="253">
        <v>117</v>
      </c>
      <c r="K203" s="254">
        <v>59</v>
      </c>
      <c r="L203" s="255">
        <v>3</v>
      </c>
      <c r="M203" s="256">
        <f t="shared" si="30"/>
        <v>179</v>
      </c>
      <c r="N203" s="257">
        <f t="shared" si="31"/>
        <v>-32</v>
      </c>
      <c r="O203" s="258">
        <f t="shared" si="33"/>
        <v>54933</v>
      </c>
      <c r="P203" s="259">
        <f t="shared" si="27"/>
        <v>-340</v>
      </c>
      <c r="Q203" s="60"/>
    </row>
    <row r="204" spans="2:17" ht="20.25" customHeight="1">
      <c r="B204" s="260" t="str">
        <f t="shared" si="32"/>
        <v>R5</v>
      </c>
      <c r="C204" s="261">
        <f t="shared" si="28"/>
        <v>45292</v>
      </c>
      <c r="D204" s="262">
        <f t="shared" si="25"/>
        <v>2024</v>
      </c>
      <c r="E204" s="252">
        <f t="shared" si="26"/>
        <v>1</v>
      </c>
      <c r="F204" s="253">
        <v>82</v>
      </c>
      <c r="G204" s="254">
        <v>26</v>
      </c>
      <c r="H204" s="255">
        <v>0</v>
      </c>
      <c r="I204" s="256">
        <f t="shared" si="29"/>
        <v>108</v>
      </c>
      <c r="J204" s="253">
        <v>123</v>
      </c>
      <c r="K204" s="254">
        <v>50</v>
      </c>
      <c r="L204" s="255">
        <v>1</v>
      </c>
      <c r="M204" s="256">
        <f t="shared" si="30"/>
        <v>174</v>
      </c>
      <c r="N204" s="257">
        <f t="shared" si="31"/>
        <v>-66</v>
      </c>
      <c r="O204" s="258">
        <f t="shared" si="33"/>
        <v>54867</v>
      </c>
      <c r="P204" s="259">
        <f t="shared" si="27"/>
        <v>-371</v>
      </c>
      <c r="Q204" s="60"/>
    </row>
    <row r="205" spans="2:17" ht="20.25" customHeight="1">
      <c r="B205" s="260" t="str">
        <f t="shared" si="32"/>
        <v>R5</v>
      </c>
      <c r="C205" s="250">
        <f t="shared" si="28"/>
        <v>45323</v>
      </c>
      <c r="D205" s="251">
        <f t="shared" si="25"/>
        <v>2024</v>
      </c>
      <c r="E205" s="252">
        <f t="shared" si="26"/>
        <v>2</v>
      </c>
      <c r="F205" s="253">
        <v>121</v>
      </c>
      <c r="G205" s="254">
        <v>13</v>
      </c>
      <c r="H205" s="255">
        <v>0</v>
      </c>
      <c r="I205" s="256">
        <f t="shared" si="29"/>
        <v>134</v>
      </c>
      <c r="J205" s="253">
        <v>135</v>
      </c>
      <c r="K205" s="254">
        <v>50</v>
      </c>
      <c r="L205" s="255">
        <v>0</v>
      </c>
      <c r="M205" s="256">
        <f t="shared" si="30"/>
        <v>185</v>
      </c>
      <c r="N205" s="257">
        <f t="shared" si="31"/>
        <v>-51</v>
      </c>
      <c r="O205" s="258">
        <f t="shared" si="33"/>
        <v>54816</v>
      </c>
      <c r="P205" s="264">
        <f t="shared" si="27"/>
        <v>-397</v>
      </c>
      <c r="Q205" s="60"/>
    </row>
    <row r="206" spans="2:17" ht="20.25" customHeight="1">
      <c r="B206" s="263" t="str">
        <f t="shared" si="32"/>
        <v>R5</v>
      </c>
      <c r="C206" s="250">
        <f t="shared" si="28"/>
        <v>45352</v>
      </c>
      <c r="D206" s="251">
        <f t="shared" si="25"/>
        <v>2024</v>
      </c>
      <c r="E206" s="252">
        <f t="shared" si="26"/>
        <v>3</v>
      </c>
      <c r="F206" s="253">
        <v>415</v>
      </c>
      <c r="G206" s="254">
        <v>15</v>
      </c>
      <c r="H206" s="255">
        <v>0</v>
      </c>
      <c r="I206" s="256">
        <f t="shared" si="29"/>
        <v>430</v>
      </c>
      <c r="J206" s="253">
        <v>555</v>
      </c>
      <c r="K206" s="254">
        <v>39</v>
      </c>
      <c r="L206" s="255">
        <v>2</v>
      </c>
      <c r="M206" s="256">
        <f t="shared" si="30"/>
        <v>596</v>
      </c>
      <c r="N206" s="257">
        <f t="shared" si="31"/>
        <v>-166</v>
      </c>
      <c r="O206" s="258">
        <f t="shared" si="33"/>
        <v>54650</v>
      </c>
      <c r="P206" s="264">
        <f t="shared" si="27"/>
        <v>-311</v>
      </c>
      <c r="Q206" s="60"/>
    </row>
    <row r="207" spans="2:17" ht="20.25" customHeight="1">
      <c r="B207" s="249" t="str">
        <f t="shared" si="32"/>
        <v>R6</v>
      </c>
      <c r="C207" s="250">
        <f t="shared" si="28"/>
        <v>45383</v>
      </c>
      <c r="D207" s="251">
        <f t="shared" si="25"/>
        <v>2024</v>
      </c>
      <c r="E207" s="252">
        <f t="shared" si="26"/>
        <v>4</v>
      </c>
      <c r="F207" s="253">
        <v>290</v>
      </c>
      <c r="G207" s="254">
        <v>23</v>
      </c>
      <c r="H207" s="255">
        <v>1</v>
      </c>
      <c r="I207" s="256">
        <f t="shared" si="29"/>
        <v>314</v>
      </c>
      <c r="J207" s="253">
        <v>261</v>
      </c>
      <c r="K207" s="254">
        <v>65</v>
      </c>
      <c r="L207" s="255">
        <v>14</v>
      </c>
      <c r="M207" s="256">
        <f t="shared" si="30"/>
        <v>340</v>
      </c>
      <c r="N207" s="257">
        <f t="shared" si="31"/>
        <v>-26</v>
      </c>
      <c r="O207" s="258">
        <f t="shared" si="33"/>
        <v>54624</v>
      </c>
      <c r="P207" s="264">
        <f t="shared" si="27"/>
        <v>-334</v>
      </c>
      <c r="Q207" s="60"/>
    </row>
    <row r="208" spans="2:17" ht="20.25" customHeight="1">
      <c r="B208" s="249" t="str">
        <f t="shared" si="32"/>
        <v>R6</v>
      </c>
      <c r="C208" s="250">
        <f t="shared" si="28"/>
        <v>45413</v>
      </c>
      <c r="D208" s="251">
        <f t="shared" ref="D208:D254" si="34">D196+1</f>
        <v>2024</v>
      </c>
      <c r="E208" s="252">
        <f t="shared" ref="E208:E254" si="35">E196</f>
        <v>5</v>
      </c>
      <c r="F208" s="253">
        <v>143</v>
      </c>
      <c r="G208" s="254">
        <v>22</v>
      </c>
      <c r="H208" s="255">
        <v>1</v>
      </c>
      <c r="I208" s="256">
        <f t="shared" si="29"/>
        <v>166</v>
      </c>
      <c r="J208" s="253">
        <v>136</v>
      </c>
      <c r="K208" s="254">
        <v>34</v>
      </c>
      <c r="L208" s="255">
        <v>1</v>
      </c>
      <c r="M208" s="256">
        <f t="shared" si="30"/>
        <v>171</v>
      </c>
      <c r="N208" s="257">
        <f t="shared" si="31"/>
        <v>-5</v>
      </c>
      <c r="O208" s="258">
        <f t="shared" si="33"/>
        <v>54619</v>
      </c>
      <c r="P208" s="264">
        <f t="shared" si="27"/>
        <v>-340</v>
      </c>
      <c r="Q208" s="60"/>
    </row>
    <row r="209" spans="2:17" ht="20.25" customHeight="1">
      <c r="B209" s="249" t="str">
        <f t="shared" si="32"/>
        <v>R6</v>
      </c>
      <c r="C209" s="250">
        <f t="shared" si="28"/>
        <v>45444</v>
      </c>
      <c r="D209" s="251">
        <f t="shared" si="34"/>
        <v>2024</v>
      </c>
      <c r="E209" s="252">
        <f t="shared" si="35"/>
        <v>6</v>
      </c>
      <c r="F209" s="253">
        <v>96</v>
      </c>
      <c r="G209" s="254">
        <v>18</v>
      </c>
      <c r="H209" s="255">
        <v>1</v>
      </c>
      <c r="I209" s="256">
        <f t="shared" si="29"/>
        <v>115</v>
      </c>
      <c r="J209" s="253">
        <v>131</v>
      </c>
      <c r="K209" s="254">
        <v>36</v>
      </c>
      <c r="L209" s="255">
        <v>0</v>
      </c>
      <c r="M209" s="256">
        <f t="shared" si="30"/>
        <v>167</v>
      </c>
      <c r="N209" s="257">
        <f t="shared" si="31"/>
        <v>-52</v>
      </c>
      <c r="O209" s="258">
        <f t="shared" si="33"/>
        <v>54567</v>
      </c>
      <c r="P209" s="264">
        <f t="shared" si="27"/>
        <v>-394</v>
      </c>
      <c r="Q209" s="60"/>
    </row>
    <row r="210" spans="2:17" ht="20.25" customHeight="1">
      <c r="B210" s="249" t="str">
        <f t="shared" si="32"/>
        <v>R6</v>
      </c>
      <c r="C210" s="250">
        <f t="shared" si="28"/>
        <v>45474</v>
      </c>
      <c r="D210" s="251">
        <f t="shared" si="34"/>
        <v>2024</v>
      </c>
      <c r="E210" s="252">
        <f t="shared" si="35"/>
        <v>7</v>
      </c>
      <c r="F210" s="253">
        <v>186</v>
      </c>
      <c r="G210" s="254">
        <v>28</v>
      </c>
      <c r="H210" s="255">
        <v>0</v>
      </c>
      <c r="I210" s="256">
        <f t="shared" si="29"/>
        <v>214</v>
      </c>
      <c r="J210" s="253">
        <v>158</v>
      </c>
      <c r="K210" s="254">
        <v>41</v>
      </c>
      <c r="L210" s="255">
        <v>1</v>
      </c>
      <c r="M210" s="256">
        <f t="shared" si="30"/>
        <v>200</v>
      </c>
      <c r="N210" s="257">
        <f t="shared" si="31"/>
        <v>14</v>
      </c>
      <c r="O210" s="258">
        <f t="shared" si="33"/>
        <v>54581</v>
      </c>
      <c r="P210" s="264">
        <f t="shared" si="27"/>
        <v>-492</v>
      </c>
      <c r="Q210" s="60"/>
    </row>
    <row r="211" spans="2:17" ht="20.25" customHeight="1">
      <c r="B211" s="249" t="str">
        <f t="shared" si="32"/>
        <v>R6</v>
      </c>
      <c r="C211" s="250">
        <f t="shared" si="28"/>
        <v>45505</v>
      </c>
      <c r="D211" s="251">
        <f t="shared" si="34"/>
        <v>2024</v>
      </c>
      <c r="E211" s="252">
        <f t="shared" si="35"/>
        <v>8</v>
      </c>
      <c r="F211" s="253">
        <v>119</v>
      </c>
      <c r="G211" s="254">
        <v>30</v>
      </c>
      <c r="H211" s="255">
        <v>1</v>
      </c>
      <c r="I211" s="256">
        <f t="shared" si="29"/>
        <v>150</v>
      </c>
      <c r="J211" s="253">
        <v>150</v>
      </c>
      <c r="K211" s="254">
        <v>47</v>
      </c>
      <c r="L211" s="255">
        <v>0</v>
      </c>
      <c r="M211" s="256">
        <f t="shared" si="30"/>
        <v>197</v>
      </c>
      <c r="N211" s="257">
        <f t="shared" si="31"/>
        <v>-47</v>
      </c>
      <c r="O211" s="258">
        <f t="shared" si="33"/>
        <v>54534</v>
      </c>
      <c r="P211" s="264">
        <f t="shared" si="27"/>
        <v>-504</v>
      </c>
      <c r="Q211" s="60"/>
    </row>
    <row r="212" spans="2:17" ht="20.25" customHeight="1">
      <c r="B212" s="249" t="str">
        <f t="shared" si="32"/>
        <v>R6</v>
      </c>
      <c r="C212" s="250">
        <f t="shared" si="28"/>
        <v>45536</v>
      </c>
      <c r="D212" s="251">
        <f t="shared" si="34"/>
        <v>2024</v>
      </c>
      <c r="E212" s="252">
        <f t="shared" si="35"/>
        <v>9</v>
      </c>
      <c r="F212" s="253">
        <v>112</v>
      </c>
      <c r="G212" s="254">
        <v>28</v>
      </c>
      <c r="H212" s="255">
        <v>0</v>
      </c>
      <c r="I212" s="256">
        <f t="shared" si="29"/>
        <v>140</v>
      </c>
      <c r="J212" s="253">
        <v>126</v>
      </c>
      <c r="K212" s="254">
        <v>42</v>
      </c>
      <c r="L212" s="255">
        <v>1</v>
      </c>
      <c r="M212" s="256">
        <f t="shared" si="30"/>
        <v>169</v>
      </c>
      <c r="N212" s="257">
        <f t="shared" si="31"/>
        <v>-29</v>
      </c>
      <c r="O212" s="258">
        <f t="shared" si="33"/>
        <v>54505</v>
      </c>
      <c r="P212" s="264">
        <f t="shared" si="27"/>
        <v>-483</v>
      </c>
      <c r="Q212" s="60"/>
    </row>
    <row r="213" spans="2:17" ht="20.25" customHeight="1">
      <c r="B213" s="249" t="str">
        <f t="shared" si="32"/>
        <v>R6</v>
      </c>
      <c r="C213" s="250">
        <f t="shared" si="28"/>
        <v>45566</v>
      </c>
      <c r="D213" s="251">
        <f t="shared" si="34"/>
        <v>2024</v>
      </c>
      <c r="E213" s="252">
        <f t="shared" si="35"/>
        <v>10</v>
      </c>
      <c r="F213" s="253">
        <v>123</v>
      </c>
      <c r="G213" s="254">
        <v>29</v>
      </c>
      <c r="H213" s="255">
        <v>1</v>
      </c>
      <c r="I213" s="256">
        <f t="shared" si="29"/>
        <v>153</v>
      </c>
      <c r="J213" s="253">
        <v>105</v>
      </c>
      <c r="K213" s="254">
        <v>42</v>
      </c>
      <c r="L213" s="255">
        <v>0</v>
      </c>
      <c r="M213" s="256">
        <f t="shared" si="30"/>
        <v>147</v>
      </c>
      <c r="N213" s="257">
        <f t="shared" si="31"/>
        <v>6</v>
      </c>
      <c r="O213" s="258">
        <f t="shared" si="33"/>
        <v>54511</v>
      </c>
      <c r="P213" s="264">
        <f t="shared" si="27"/>
        <v>-471</v>
      </c>
      <c r="Q213" s="60"/>
    </row>
    <row r="214" spans="2:17" ht="20.25" customHeight="1">
      <c r="B214" s="249" t="str">
        <f t="shared" si="32"/>
        <v>R6</v>
      </c>
      <c r="C214" s="250">
        <f t="shared" si="28"/>
        <v>45597</v>
      </c>
      <c r="D214" s="251">
        <f t="shared" si="34"/>
        <v>2024</v>
      </c>
      <c r="E214" s="252">
        <f t="shared" si="35"/>
        <v>11</v>
      </c>
      <c r="F214" s="253">
        <v>110</v>
      </c>
      <c r="G214" s="254">
        <v>21</v>
      </c>
      <c r="H214" s="255">
        <v>1</v>
      </c>
      <c r="I214" s="256">
        <f t="shared" si="29"/>
        <v>132</v>
      </c>
      <c r="J214" s="253">
        <v>139</v>
      </c>
      <c r="K214" s="254">
        <v>46</v>
      </c>
      <c r="L214" s="255">
        <v>2</v>
      </c>
      <c r="M214" s="256">
        <f t="shared" si="30"/>
        <v>187</v>
      </c>
      <c r="N214" s="257">
        <f t="shared" si="31"/>
        <v>-55</v>
      </c>
      <c r="O214" s="258">
        <f t="shared" si="33"/>
        <v>54456</v>
      </c>
      <c r="P214" s="264">
        <f t="shared" si="27"/>
        <v>-509</v>
      </c>
      <c r="Q214" s="60"/>
    </row>
    <row r="215" spans="2:17" ht="20.25" customHeight="1">
      <c r="B215" s="249" t="str">
        <f t="shared" si="32"/>
        <v>R6</v>
      </c>
      <c r="C215" s="250">
        <f t="shared" si="28"/>
        <v>45627</v>
      </c>
      <c r="D215" s="251">
        <f t="shared" si="34"/>
        <v>2024</v>
      </c>
      <c r="E215" s="252">
        <f t="shared" si="35"/>
        <v>12</v>
      </c>
      <c r="F215" s="253">
        <v>107</v>
      </c>
      <c r="G215" s="254">
        <v>18</v>
      </c>
      <c r="H215" s="255">
        <v>0</v>
      </c>
      <c r="I215" s="256">
        <f t="shared" si="29"/>
        <v>125</v>
      </c>
      <c r="J215" s="253">
        <v>112</v>
      </c>
      <c r="K215" s="254">
        <v>56</v>
      </c>
      <c r="L215" s="255">
        <v>0</v>
      </c>
      <c r="M215" s="256">
        <f t="shared" si="30"/>
        <v>168</v>
      </c>
      <c r="N215" s="257">
        <f t="shared" si="31"/>
        <v>-43</v>
      </c>
      <c r="O215" s="258">
        <f t="shared" si="33"/>
        <v>54413</v>
      </c>
      <c r="P215" s="259">
        <f t="shared" si="27"/>
        <v>-520</v>
      </c>
      <c r="Q215" s="60"/>
    </row>
    <row r="216" spans="2:17" ht="20.25" customHeight="1">
      <c r="B216" s="260" t="str">
        <f t="shared" si="32"/>
        <v>R6</v>
      </c>
      <c r="C216" s="261">
        <f t="shared" si="28"/>
        <v>45658</v>
      </c>
      <c r="D216" s="262">
        <f t="shared" si="34"/>
        <v>2025</v>
      </c>
      <c r="E216" s="252">
        <f t="shared" si="35"/>
        <v>1</v>
      </c>
      <c r="F216" s="253">
        <v>97</v>
      </c>
      <c r="G216" s="254">
        <v>17</v>
      </c>
      <c r="H216" s="255">
        <v>1</v>
      </c>
      <c r="I216" s="256">
        <f t="shared" si="29"/>
        <v>115</v>
      </c>
      <c r="J216" s="253">
        <v>119</v>
      </c>
      <c r="K216" s="254">
        <v>63</v>
      </c>
      <c r="L216" s="255">
        <v>1</v>
      </c>
      <c r="M216" s="256">
        <f t="shared" si="30"/>
        <v>183</v>
      </c>
      <c r="N216" s="257">
        <f t="shared" si="31"/>
        <v>-68</v>
      </c>
      <c r="O216" s="258">
        <f t="shared" si="33"/>
        <v>54345</v>
      </c>
      <c r="P216" s="259">
        <f t="shared" si="27"/>
        <v>-522</v>
      </c>
      <c r="Q216" s="60"/>
    </row>
    <row r="217" spans="2:17" ht="20.25" customHeight="1">
      <c r="B217" s="260" t="str">
        <f t="shared" si="32"/>
        <v>R6</v>
      </c>
      <c r="C217" s="250">
        <f t="shared" si="28"/>
        <v>45689</v>
      </c>
      <c r="D217" s="251">
        <f t="shared" si="34"/>
        <v>2025</v>
      </c>
      <c r="E217" s="252">
        <f t="shared" si="35"/>
        <v>2</v>
      </c>
      <c r="F217" s="253">
        <v>103</v>
      </c>
      <c r="G217" s="254">
        <v>11</v>
      </c>
      <c r="H217" s="255">
        <v>0</v>
      </c>
      <c r="I217" s="256">
        <f t="shared" si="29"/>
        <v>114</v>
      </c>
      <c r="J217" s="253">
        <v>109</v>
      </c>
      <c r="K217" s="254">
        <v>41</v>
      </c>
      <c r="L217" s="255">
        <v>0</v>
      </c>
      <c r="M217" s="256">
        <f t="shared" si="30"/>
        <v>150</v>
      </c>
      <c r="N217" s="257">
        <f t="shared" si="31"/>
        <v>-36</v>
      </c>
      <c r="O217" s="258">
        <f t="shared" si="33"/>
        <v>54309</v>
      </c>
      <c r="P217" s="264">
        <f t="shared" si="27"/>
        <v>-507</v>
      </c>
      <c r="Q217" s="60"/>
    </row>
    <row r="218" spans="2:17" ht="20.25" customHeight="1">
      <c r="B218" s="263" t="str">
        <f t="shared" si="32"/>
        <v>R6</v>
      </c>
      <c r="C218" s="250">
        <f t="shared" si="28"/>
        <v>45717</v>
      </c>
      <c r="D218" s="251">
        <f t="shared" si="34"/>
        <v>2025</v>
      </c>
      <c r="E218" s="252">
        <f t="shared" si="35"/>
        <v>3</v>
      </c>
      <c r="F218" s="253">
        <v>332</v>
      </c>
      <c r="G218" s="254">
        <v>15</v>
      </c>
      <c r="H218" s="255">
        <v>0</v>
      </c>
      <c r="I218" s="256">
        <f t="shared" si="29"/>
        <v>347</v>
      </c>
      <c r="J218" s="253">
        <v>517</v>
      </c>
      <c r="K218" s="254">
        <v>53</v>
      </c>
      <c r="L218" s="255">
        <v>0</v>
      </c>
      <c r="M218" s="256">
        <f t="shared" si="30"/>
        <v>570</v>
      </c>
      <c r="N218" s="257">
        <f t="shared" si="31"/>
        <v>-223</v>
      </c>
      <c r="O218" s="258">
        <f t="shared" si="33"/>
        <v>54086</v>
      </c>
      <c r="P218" s="264">
        <f t="shared" si="27"/>
        <v>-564</v>
      </c>
      <c r="Q218" s="60"/>
    </row>
    <row r="219" spans="2:17" ht="20.25" customHeight="1">
      <c r="B219" s="249" t="str">
        <f t="shared" si="32"/>
        <v>R7</v>
      </c>
      <c r="C219" s="250">
        <f t="shared" si="28"/>
        <v>45748</v>
      </c>
      <c r="D219" s="251">
        <f t="shared" si="34"/>
        <v>2025</v>
      </c>
      <c r="E219" s="252">
        <f t="shared" si="35"/>
        <v>4</v>
      </c>
      <c r="F219" s="253">
        <v>252</v>
      </c>
      <c r="G219" s="254">
        <v>22</v>
      </c>
      <c r="H219" s="255">
        <v>1</v>
      </c>
      <c r="I219" s="256">
        <f t="shared" si="29"/>
        <v>275</v>
      </c>
      <c r="J219" s="253">
        <v>252</v>
      </c>
      <c r="K219" s="254">
        <v>38</v>
      </c>
      <c r="L219" s="255">
        <v>1</v>
      </c>
      <c r="M219" s="256">
        <f t="shared" si="30"/>
        <v>291</v>
      </c>
      <c r="N219" s="257">
        <f t="shared" si="31"/>
        <v>-16</v>
      </c>
      <c r="O219" s="258">
        <f t="shared" si="33"/>
        <v>54070</v>
      </c>
      <c r="P219" s="264">
        <f t="shared" si="27"/>
        <v>-554</v>
      </c>
      <c r="Q219" s="60"/>
    </row>
    <row r="220" spans="2:17" ht="20.25" customHeight="1">
      <c r="B220" s="249" t="str">
        <f t="shared" si="32"/>
        <v>R7</v>
      </c>
      <c r="C220" s="250">
        <f t="shared" si="28"/>
        <v>45778</v>
      </c>
      <c r="D220" s="251">
        <f t="shared" si="34"/>
        <v>2025</v>
      </c>
      <c r="E220" s="252">
        <f t="shared" si="35"/>
        <v>5</v>
      </c>
      <c r="F220" s="253">
        <v>121</v>
      </c>
      <c r="G220" s="254">
        <v>25</v>
      </c>
      <c r="H220" s="255">
        <v>0</v>
      </c>
      <c r="I220" s="256">
        <f t="shared" si="29"/>
        <v>146</v>
      </c>
      <c r="J220" s="253">
        <v>114</v>
      </c>
      <c r="K220" s="254">
        <v>57</v>
      </c>
      <c r="L220" s="255">
        <v>0</v>
      </c>
      <c r="M220" s="256">
        <f t="shared" si="30"/>
        <v>171</v>
      </c>
      <c r="N220" s="257">
        <f t="shared" si="31"/>
        <v>-25</v>
      </c>
      <c r="O220" s="258">
        <f t="shared" si="33"/>
        <v>54045</v>
      </c>
      <c r="P220" s="264">
        <f t="shared" si="27"/>
        <v>-574</v>
      </c>
      <c r="Q220" s="60"/>
    </row>
    <row r="221" spans="2:17" ht="20.25" customHeight="1">
      <c r="B221" s="249" t="str">
        <f t="shared" si="32"/>
        <v>R7</v>
      </c>
      <c r="C221" s="250">
        <f t="shared" si="28"/>
        <v>45809</v>
      </c>
      <c r="D221" s="251">
        <f t="shared" si="34"/>
        <v>2025</v>
      </c>
      <c r="E221" s="252">
        <f t="shared" si="35"/>
        <v>6</v>
      </c>
      <c r="F221" s="253">
        <v>131</v>
      </c>
      <c r="G221" s="254">
        <v>18</v>
      </c>
      <c r="H221" s="255">
        <v>1</v>
      </c>
      <c r="I221" s="256">
        <f t="shared" si="29"/>
        <v>150</v>
      </c>
      <c r="J221" s="253">
        <v>145</v>
      </c>
      <c r="K221" s="254">
        <v>51</v>
      </c>
      <c r="L221" s="255">
        <v>0</v>
      </c>
      <c r="M221" s="256">
        <f t="shared" si="30"/>
        <v>196</v>
      </c>
      <c r="N221" s="257">
        <f t="shared" si="31"/>
        <v>-46</v>
      </c>
      <c r="O221" s="258">
        <f t="shared" si="33"/>
        <v>53999</v>
      </c>
      <c r="P221" s="264">
        <f>IF(O221="","",O221-O209)</f>
        <v>-568</v>
      </c>
      <c r="Q221" s="60"/>
    </row>
    <row r="222" spans="2:17" ht="20.25" customHeight="1">
      <c r="B222" s="249" t="str">
        <f t="shared" si="32"/>
        <v>R7</v>
      </c>
      <c r="C222" s="250">
        <f t="shared" si="28"/>
        <v>45839</v>
      </c>
      <c r="D222" s="251">
        <f t="shared" si="34"/>
        <v>2025</v>
      </c>
      <c r="E222" s="252">
        <f t="shared" si="35"/>
        <v>7</v>
      </c>
      <c r="F222" s="253">
        <v>236</v>
      </c>
      <c r="G222" s="254">
        <v>21</v>
      </c>
      <c r="H222" s="255">
        <v>0</v>
      </c>
      <c r="I222" s="256">
        <f t="shared" si="29"/>
        <v>257</v>
      </c>
      <c r="J222" s="253">
        <v>159</v>
      </c>
      <c r="K222" s="254">
        <v>49</v>
      </c>
      <c r="L222" s="255">
        <v>1</v>
      </c>
      <c r="M222" s="256">
        <f t="shared" si="30"/>
        <v>209</v>
      </c>
      <c r="N222" s="257">
        <f t="shared" si="31"/>
        <v>48</v>
      </c>
      <c r="O222" s="258">
        <f t="shared" si="33"/>
        <v>54047</v>
      </c>
      <c r="P222" s="264">
        <f>IF(O222="","",O222-O210)</f>
        <v>-534</v>
      </c>
      <c r="Q222" s="60"/>
    </row>
    <row r="223" spans="2:17" ht="20.25" customHeight="1">
      <c r="B223" s="249" t="str">
        <f t="shared" si="32"/>
        <v>R7</v>
      </c>
      <c r="C223" s="250">
        <f t="shared" si="28"/>
        <v>45870</v>
      </c>
      <c r="D223" s="251">
        <f t="shared" si="34"/>
        <v>2025</v>
      </c>
      <c r="E223" s="252">
        <f t="shared" si="35"/>
        <v>8</v>
      </c>
      <c r="F223" s="253">
        <v>144</v>
      </c>
      <c r="G223" s="254">
        <v>30</v>
      </c>
      <c r="H223" s="255">
        <v>0</v>
      </c>
      <c r="I223" s="256">
        <f t="shared" si="29"/>
        <v>174</v>
      </c>
      <c r="J223" s="253">
        <v>135</v>
      </c>
      <c r="K223" s="254">
        <v>33</v>
      </c>
      <c r="L223" s="255">
        <v>7</v>
      </c>
      <c r="M223" s="256">
        <f t="shared" si="30"/>
        <v>175</v>
      </c>
      <c r="N223" s="257">
        <f t="shared" si="31"/>
        <v>-1</v>
      </c>
      <c r="O223" s="258">
        <f>IF(AND(F223="",G223="",J223="",K223=""),"",O222+N223)</f>
        <v>54046</v>
      </c>
      <c r="P223" s="264">
        <f t="shared" ref="P223:P254" si="36">IF(O223="","",O223-O211)</f>
        <v>-488</v>
      </c>
    </row>
    <row r="224" spans="2:17" ht="20.25" customHeight="1">
      <c r="B224" s="249" t="str">
        <f t="shared" si="32"/>
        <v>R7</v>
      </c>
      <c r="C224" s="250">
        <f t="shared" si="28"/>
        <v>45901</v>
      </c>
      <c r="D224" s="251">
        <f t="shared" si="34"/>
        <v>2025</v>
      </c>
      <c r="E224" s="252">
        <f t="shared" si="35"/>
        <v>9</v>
      </c>
      <c r="F224" s="253">
        <v>106</v>
      </c>
      <c r="G224" s="254">
        <v>31</v>
      </c>
      <c r="H224" s="255">
        <v>0</v>
      </c>
      <c r="I224" s="256">
        <f t="shared" si="29"/>
        <v>137</v>
      </c>
      <c r="J224" s="253">
        <v>143</v>
      </c>
      <c r="K224" s="254">
        <v>46</v>
      </c>
      <c r="L224" s="255">
        <v>0</v>
      </c>
      <c r="M224" s="256">
        <f t="shared" si="30"/>
        <v>189</v>
      </c>
      <c r="N224" s="257">
        <f t="shared" si="31"/>
        <v>-52</v>
      </c>
      <c r="O224" s="258">
        <f t="shared" ref="O224:O254" si="37">IF(AND(F224="",G224="",J224="",K224=""),"",O223+N224)</f>
        <v>53994</v>
      </c>
      <c r="P224" s="264">
        <f t="shared" si="36"/>
        <v>-511</v>
      </c>
    </row>
    <row r="225" spans="2:16" ht="20.25" customHeight="1">
      <c r="B225" s="249" t="str">
        <f t="shared" si="32"/>
        <v>R7</v>
      </c>
      <c r="C225" s="250">
        <f t="shared" si="28"/>
        <v>45931</v>
      </c>
      <c r="D225" s="251">
        <f t="shared" si="34"/>
        <v>2025</v>
      </c>
      <c r="E225" s="252">
        <f t="shared" si="35"/>
        <v>10</v>
      </c>
      <c r="F225" s="253">
        <v>99</v>
      </c>
      <c r="G225" s="254">
        <v>15</v>
      </c>
      <c r="H225" s="255">
        <v>0</v>
      </c>
      <c r="I225" s="256">
        <f>IF(AND(F225="",G225="",H225=""),"",SUM(F225:H225))</f>
        <v>114</v>
      </c>
      <c r="J225" s="253">
        <v>106</v>
      </c>
      <c r="K225" s="254">
        <v>47</v>
      </c>
      <c r="L225" s="255">
        <v>1</v>
      </c>
      <c r="M225" s="256">
        <f>IF(AND(J225="",K225="",L225=""),"",SUM(J225:L225))</f>
        <v>154</v>
      </c>
      <c r="N225" s="257">
        <f>IF(AND(I225="",M225=""),"",I225-M225)</f>
        <v>-40</v>
      </c>
      <c r="O225" s="258">
        <f t="shared" si="37"/>
        <v>53954</v>
      </c>
      <c r="P225" s="264">
        <f t="shared" si="36"/>
        <v>-557</v>
      </c>
    </row>
    <row r="226" spans="2:16" ht="20.25" customHeight="1">
      <c r="B226" s="249" t="str">
        <f t="shared" si="32"/>
        <v>R7</v>
      </c>
      <c r="C226" s="250">
        <f t="shared" si="28"/>
        <v>45962</v>
      </c>
      <c r="D226" s="251">
        <f t="shared" si="34"/>
        <v>2025</v>
      </c>
      <c r="E226" s="252">
        <f t="shared" si="35"/>
        <v>11</v>
      </c>
      <c r="F226" s="253">
        <v>100</v>
      </c>
      <c r="G226" s="254">
        <v>16</v>
      </c>
      <c r="H226" s="255">
        <v>0</v>
      </c>
      <c r="I226" s="256">
        <f t="shared" ref="I226:I254" si="38">IF(AND(F226="",G226="",H226=""),"",SUM(F226:H226))</f>
        <v>116</v>
      </c>
      <c r="J226" s="253">
        <v>118</v>
      </c>
      <c r="K226" s="254">
        <v>56</v>
      </c>
      <c r="L226" s="255">
        <v>1</v>
      </c>
      <c r="M226" s="256">
        <f t="shared" ref="M226:M254" si="39">IF(AND(J226="",K226="",L226=""),"",SUM(J226:L226))</f>
        <v>175</v>
      </c>
      <c r="N226" s="257">
        <f t="shared" ref="N226:N254" si="40">IF(AND(I226="",M226=""),"",I226-M226)</f>
        <v>-59</v>
      </c>
      <c r="O226" s="258">
        <f t="shared" si="37"/>
        <v>53895</v>
      </c>
      <c r="P226" s="264">
        <f t="shared" si="36"/>
        <v>-561</v>
      </c>
    </row>
    <row r="227" spans="2:16" ht="20.25" customHeight="1">
      <c r="B227" s="249" t="str">
        <f t="shared" si="32"/>
        <v>R7</v>
      </c>
      <c r="C227" s="250">
        <f t="shared" si="28"/>
        <v>45992</v>
      </c>
      <c r="D227" s="251">
        <f t="shared" si="34"/>
        <v>2025</v>
      </c>
      <c r="E227" s="252">
        <f t="shared" si="35"/>
        <v>12</v>
      </c>
      <c r="F227" s="253">
        <v>124</v>
      </c>
      <c r="G227" s="254">
        <v>17</v>
      </c>
      <c r="H227" s="255">
        <v>1</v>
      </c>
      <c r="I227" s="256">
        <f t="shared" si="38"/>
        <v>142</v>
      </c>
      <c r="J227" s="253">
        <v>113</v>
      </c>
      <c r="K227" s="254">
        <v>48</v>
      </c>
      <c r="L227" s="255">
        <v>0</v>
      </c>
      <c r="M227" s="256">
        <f t="shared" si="39"/>
        <v>161</v>
      </c>
      <c r="N227" s="257">
        <f t="shared" si="40"/>
        <v>-19</v>
      </c>
      <c r="O227" s="258">
        <f t="shared" si="37"/>
        <v>53876</v>
      </c>
      <c r="P227" s="259">
        <f t="shared" si="36"/>
        <v>-537</v>
      </c>
    </row>
    <row r="228" spans="2:16" ht="20.25" customHeight="1">
      <c r="B228" s="260" t="str">
        <f t="shared" si="32"/>
        <v>R7</v>
      </c>
      <c r="C228" s="261">
        <f t="shared" si="28"/>
        <v>46023</v>
      </c>
      <c r="D228" s="262">
        <f t="shared" si="34"/>
        <v>2026</v>
      </c>
      <c r="E228" s="252">
        <f t="shared" si="35"/>
        <v>1</v>
      </c>
      <c r="F228" s="253">
        <v>99</v>
      </c>
      <c r="G228" s="254">
        <v>28</v>
      </c>
      <c r="H228" s="255">
        <v>1</v>
      </c>
      <c r="I228" s="256">
        <f t="shared" si="38"/>
        <v>128</v>
      </c>
      <c r="J228" s="253">
        <v>80</v>
      </c>
      <c r="K228" s="254">
        <v>63</v>
      </c>
      <c r="L228" s="255">
        <v>0</v>
      </c>
      <c r="M228" s="256">
        <f t="shared" si="39"/>
        <v>143</v>
      </c>
      <c r="N228" s="257">
        <f t="shared" si="40"/>
        <v>-15</v>
      </c>
      <c r="O228" s="258">
        <f t="shared" si="37"/>
        <v>53861</v>
      </c>
      <c r="P228" s="259">
        <f t="shared" si="36"/>
        <v>-484</v>
      </c>
    </row>
    <row r="229" spans="2:16" ht="20.25" customHeight="1">
      <c r="B229" s="260" t="str">
        <f t="shared" si="32"/>
        <v>R7</v>
      </c>
      <c r="C229" s="250">
        <f t="shared" si="28"/>
        <v>46054</v>
      </c>
      <c r="D229" s="251">
        <f t="shared" si="34"/>
        <v>2026</v>
      </c>
      <c r="E229" s="252">
        <f t="shared" si="35"/>
        <v>2</v>
      </c>
      <c r="F229" s="253">
        <v>103</v>
      </c>
      <c r="G229" s="254">
        <v>11</v>
      </c>
      <c r="H229" s="255">
        <v>0</v>
      </c>
      <c r="I229" s="256">
        <f t="shared" si="38"/>
        <v>114</v>
      </c>
      <c r="J229" s="253">
        <v>109</v>
      </c>
      <c r="K229" s="254">
        <v>51</v>
      </c>
      <c r="L229" s="255">
        <v>0</v>
      </c>
      <c r="M229" s="256">
        <f t="shared" si="39"/>
        <v>160</v>
      </c>
      <c r="N229" s="257">
        <f t="shared" si="40"/>
        <v>-46</v>
      </c>
      <c r="O229" s="258">
        <f t="shared" si="37"/>
        <v>53815</v>
      </c>
      <c r="P229" s="264">
        <f t="shared" si="36"/>
        <v>-494</v>
      </c>
    </row>
    <row r="230" spans="2:16" ht="20.25" customHeight="1">
      <c r="B230" s="263" t="str">
        <f t="shared" si="32"/>
        <v>R7</v>
      </c>
      <c r="C230" s="250">
        <f t="shared" si="28"/>
        <v>46082</v>
      </c>
      <c r="D230" s="251">
        <f t="shared" si="34"/>
        <v>2026</v>
      </c>
      <c r="E230" s="252">
        <f t="shared" si="35"/>
        <v>3</v>
      </c>
      <c r="F230" s="253">
        <v>314</v>
      </c>
      <c r="G230" s="254">
        <v>18</v>
      </c>
      <c r="H230" s="255">
        <v>6</v>
      </c>
      <c r="I230" s="256">
        <f t="shared" si="38"/>
        <v>338</v>
      </c>
      <c r="J230" s="253">
        <v>551</v>
      </c>
      <c r="K230" s="254">
        <v>64</v>
      </c>
      <c r="L230" s="255">
        <v>3</v>
      </c>
      <c r="M230" s="256">
        <f t="shared" si="39"/>
        <v>618</v>
      </c>
      <c r="N230" s="257">
        <f t="shared" si="40"/>
        <v>-280</v>
      </c>
      <c r="O230" s="258">
        <f t="shared" si="37"/>
        <v>53535</v>
      </c>
      <c r="P230" s="264">
        <f t="shared" si="36"/>
        <v>-551</v>
      </c>
    </row>
    <row r="231" spans="2:16" ht="20.25" customHeight="1">
      <c r="B231" s="249" t="str">
        <f t="shared" ref="B231:B254" si="41">TEXT(IF(E231&gt;3,C231,DATE(YEAR(C231)-1,E231,1)),"[$-ja-JP]ge;@")</f>
        <v>R8</v>
      </c>
      <c r="C231" s="250">
        <f t="shared" ref="C231:C254" si="42">DATE(D231,E231,1)</f>
        <v>46113</v>
      </c>
      <c r="D231" s="251">
        <f t="shared" si="34"/>
        <v>2026</v>
      </c>
      <c r="E231" s="252">
        <f t="shared" si="35"/>
        <v>4</v>
      </c>
      <c r="F231" s="253">
        <v>235</v>
      </c>
      <c r="G231" s="254">
        <v>20</v>
      </c>
      <c r="H231" s="255">
        <v>1</v>
      </c>
      <c r="I231" s="256">
        <f t="shared" si="38"/>
        <v>256</v>
      </c>
      <c r="J231" s="253">
        <v>251</v>
      </c>
      <c r="K231" s="254">
        <v>40</v>
      </c>
      <c r="L231" s="255">
        <v>2</v>
      </c>
      <c r="M231" s="256">
        <f t="shared" si="39"/>
        <v>293</v>
      </c>
      <c r="N231" s="257">
        <f t="shared" si="40"/>
        <v>-37</v>
      </c>
      <c r="O231" s="258">
        <f t="shared" si="37"/>
        <v>53498</v>
      </c>
      <c r="P231" s="264">
        <f t="shared" si="36"/>
        <v>-572</v>
      </c>
    </row>
    <row r="232" spans="2:16" ht="20.25" customHeight="1">
      <c r="B232" s="249" t="str">
        <f t="shared" si="41"/>
        <v>R8</v>
      </c>
      <c r="C232" s="250">
        <f t="shared" si="42"/>
        <v>46143</v>
      </c>
      <c r="D232" s="251">
        <f t="shared" si="34"/>
        <v>2026</v>
      </c>
      <c r="E232" s="252">
        <f t="shared" si="35"/>
        <v>5</v>
      </c>
      <c r="F232" s="253">
        <v>79</v>
      </c>
      <c r="G232" s="254">
        <v>24</v>
      </c>
      <c r="H232" s="255">
        <v>1</v>
      </c>
      <c r="I232" s="256">
        <f t="shared" si="38"/>
        <v>104</v>
      </c>
      <c r="J232" s="253">
        <v>124</v>
      </c>
      <c r="K232" s="254">
        <v>57</v>
      </c>
      <c r="L232" s="255">
        <v>0</v>
      </c>
      <c r="M232" s="256">
        <f t="shared" si="39"/>
        <v>181</v>
      </c>
      <c r="N232" s="257">
        <f t="shared" si="40"/>
        <v>-77</v>
      </c>
      <c r="O232" s="258">
        <f t="shared" si="37"/>
        <v>53421</v>
      </c>
      <c r="P232" s="264">
        <f t="shared" si="36"/>
        <v>-624</v>
      </c>
    </row>
    <row r="233" spans="2:16" ht="20.25" customHeight="1">
      <c r="B233" s="249" t="str">
        <f t="shared" si="41"/>
        <v>R8</v>
      </c>
      <c r="C233" s="250">
        <f t="shared" si="42"/>
        <v>46174</v>
      </c>
      <c r="D233" s="251">
        <f t="shared" si="34"/>
        <v>2026</v>
      </c>
      <c r="E233" s="252">
        <f t="shared" si="35"/>
        <v>6</v>
      </c>
      <c r="F233" s="253">
        <v>135</v>
      </c>
      <c r="G233" s="254">
        <v>20</v>
      </c>
      <c r="H233" s="255">
        <v>0</v>
      </c>
      <c r="I233" s="256">
        <f t="shared" si="38"/>
        <v>155</v>
      </c>
      <c r="J233" s="253">
        <v>146</v>
      </c>
      <c r="K233" s="254">
        <v>43</v>
      </c>
      <c r="L233" s="255">
        <v>4</v>
      </c>
      <c r="M233" s="256">
        <f t="shared" si="39"/>
        <v>193</v>
      </c>
      <c r="N233" s="257">
        <f t="shared" si="40"/>
        <v>-38</v>
      </c>
      <c r="O233" s="258">
        <f t="shared" si="37"/>
        <v>53383</v>
      </c>
      <c r="P233" s="264">
        <f t="shared" si="36"/>
        <v>-616</v>
      </c>
    </row>
    <row r="234" spans="2:16" ht="20.25" customHeight="1">
      <c r="B234" s="249" t="str">
        <f t="shared" si="41"/>
        <v>R8</v>
      </c>
      <c r="C234" s="250">
        <f t="shared" si="42"/>
        <v>46204</v>
      </c>
      <c r="D234" s="251">
        <f t="shared" si="34"/>
        <v>2026</v>
      </c>
      <c r="E234" s="252">
        <f t="shared" si="35"/>
        <v>7</v>
      </c>
      <c r="F234" s="253">
        <v>180</v>
      </c>
      <c r="G234" s="254">
        <v>23</v>
      </c>
      <c r="H234" s="255">
        <v>2</v>
      </c>
      <c r="I234" s="256">
        <f t="shared" si="38"/>
        <v>205</v>
      </c>
      <c r="J234" s="253">
        <v>165</v>
      </c>
      <c r="K234" s="254">
        <v>50</v>
      </c>
      <c r="L234" s="255">
        <v>0</v>
      </c>
      <c r="M234" s="256">
        <f t="shared" si="39"/>
        <v>215</v>
      </c>
      <c r="N234" s="257">
        <f t="shared" si="40"/>
        <v>-10</v>
      </c>
      <c r="O234" s="258">
        <f t="shared" si="37"/>
        <v>53373</v>
      </c>
      <c r="P234" s="264">
        <f t="shared" si="36"/>
        <v>-674</v>
      </c>
    </row>
    <row r="235" spans="2:16" ht="20.25" customHeight="1">
      <c r="B235" s="249" t="str">
        <f t="shared" si="41"/>
        <v>R8</v>
      </c>
      <c r="C235" s="250">
        <f t="shared" si="42"/>
        <v>46235</v>
      </c>
      <c r="D235" s="251">
        <f t="shared" si="34"/>
        <v>2026</v>
      </c>
      <c r="E235" s="252">
        <f t="shared" si="35"/>
        <v>8</v>
      </c>
      <c r="F235" s="253"/>
      <c r="G235" s="254"/>
      <c r="H235" s="255"/>
      <c r="I235" s="256" t="str">
        <f t="shared" si="38"/>
        <v/>
      </c>
      <c r="J235" s="253"/>
      <c r="K235" s="254"/>
      <c r="L235" s="255"/>
      <c r="M235" s="256" t="str">
        <f t="shared" si="39"/>
        <v/>
      </c>
      <c r="N235" s="257" t="str">
        <f t="shared" si="40"/>
        <v/>
      </c>
      <c r="O235" s="258" t="str">
        <f t="shared" si="37"/>
        <v/>
      </c>
      <c r="P235" s="264" t="str">
        <f t="shared" si="36"/>
        <v/>
      </c>
    </row>
    <row r="236" spans="2:16" ht="20.25" customHeight="1">
      <c r="B236" s="249" t="str">
        <f t="shared" si="41"/>
        <v>R8</v>
      </c>
      <c r="C236" s="250">
        <f t="shared" si="42"/>
        <v>46266</v>
      </c>
      <c r="D236" s="251">
        <f t="shared" si="34"/>
        <v>2026</v>
      </c>
      <c r="E236" s="252">
        <f t="shared" si="35"/>
        <v>9</v>
      </c>
      <c r="F236" s="253"/>
      <c r="G236" s="254"/>
      <c r="H236" s="255"/>
      <c r="I236" s="256" t="str">
        <f t="shared" si="38"/>
        <v/>
      </c>
      <c r="J236" s="253"/>
      <c r="K236" s="254"/>
      <c r="L236" s="255"/>
      <c r="M236" s="256" t="str">
        <f t="shared" si="39"/>
        <v/>
      </c>
      <c r="N236" s="257" t="str">
        <f t="shared" si="40"/>
        <v/>
      </c>
      <c r="O236" s="258" t="str">
        <f t="shared" si="37"/>
        <v/>
      </c>
      <c r="P236" s="264" t="str">
        <f t="shared" si="36"/>
        <v/>
      </c>
    </row>
    <row r="237" spans="2:16" ht="20.25" customHeight="1">
      <c r="B237" s="249" t="str">
        <f t="shared" si="41"/>
        <v>R8</v>
      </c>
      <c r="C237" s="250">
        <f t="shared" si="42"/>
        <v>46296</v>
      </c>
      <c r="D237" s="251">
        <f t="shared" si="34"/>
        <v>2026</v>
      </c>
      <c r="E237" s="252">
        <f t="shared" si="35"/>
        <v>10</v>
      </c>
      <c r="F237" s="253"/>
      <c r="G237" s="254"/>
      <c r="H237" s="255"/>
      <c r="I237" s="256" t="str">
        <f t="shared" si="38"/>
        <v/>
      </c>
      <c r="J237" s="253"/>
      <c r="K237" s="254"/>
      <c r="L237" s="255"/>
      <c r="M237" s="256" t="str">
        <f t="shared" si="39"/>
        <v/>
      </c>
      <c r="N237" s="257" t="str">
        <f t="shared" si="40"/>
        <v/>
      </c>
      <c r="O237" s="258" t="str">
        <f t="shared" si="37"/>
        <v/>
      </c>
      <c r="P237" s="264" t="str">
        <f t="shared" si="36"/>
        <v/>
      </c>
    </row>
    <row r="238" spans="2:16" ht="20.25" customHeight="1">
      <c r="B238" s="249" t="str">
        <f t="shared" si="41"/>
        <v>R8</v>
      </c>
      <c r="C238" s="250">
        <f t="shared" si="42"/>
        <v>46327</v>
      </c>
      <c r="D238" s="251">
        <f t="shared" si="34"/>
        <v>2026</v>
      </c>
      <c r="E238" s="252">
        <f t="shared" si="35"/>
        <v>11</v>
      </c>
      <c r="F238" s="253"/>
      <c r="G238" s="254"/>
      <c r="H238" s="255"/>
      <c r="I238" s="256" t="str">
        <f t="shared" si="38"/>
        <v/>
      </c>
      <c r="J238" s="253"/>
      <c r="K238" s="254"/>
      <c r="L238" s="255"/>
      <c r="M238" s="256" t="str">
        <f t="shared" si="39"/>
        <v/>
      </c>
      <c r="N238" s="257" t="str">
        <f t="shared" si="40"/>
        <v/>
      </c>
      <c r="O238" s="258" t="str">
        <f t="shared" si="37"/>
        <v/>
      </c>
      <c r="P238" s="264" t="str">
        <f t="shared" si="36"/>
        <v/>
      </c>
    </row>
    <row r="239" spans="2:16" ht="20.25" customHeight="1">
      <c r="B239" s="249" t="str">
        <f t="shared" si="41"/>
        <v>R8</v>
      </c>
      <c r="C239" s="250">
        <f t="shared" si="42"/>
        <v>46357</v>
      </c>
      <c r="D239" s="251">
        <f t="shared" si="34"/>
        <v>2026</v>
      </c>
      <c r="E239" s="252">
        <f t="shared" si="35"/>
        <v>12</v>
      </c>
      <c r="F239" s="253"/>
      <c r="G239" s="254"/>
      <c r="H239" s="255"/>
      <c r="I239" s="256" t="str">
        <f t="shared" si="38"/>
        <v/>
      </c>
      <c r="J239" s="253"/>
      <c r="K239" s="254"/>
      <c r="L239" s="255"/>
      <c r="M239" s="256" t="str">
        <f t="shared" si="39"/>
        <v/>
      </c>
      <c r="N239" s="257" t="str">
        <f t="shared" si="40"/>
        <v/>
      </c>
      <c r="O239" s="258" t="str">
        <f t="shared" si="37"/>
        <v/>
      </c>
      <c r="P239" s="259" t="str">
        <f t="shared" si="36"/>
        <v/>
      </c>
    </row>
    <row r="240" spans="2:16" ht="20.25" customHeight="1">
      <c r="B240" s="260" t="str">
        <f t="shared" si="41"/>
        <v>R8</v>
      </c>
      <c r="C240" s="261">
        <f t="shared" si="42"/>
        <v>46388</v>
      </c>
      <c r="D240" s="262">
        <f t="shared" si="34"/>
        <v>2027</v>
      </c>
      <c r="E240" s="252">
        <f t="shared" si="35"/>
        <v>1</v>
      </c>
      <c r="F240" s="253"/>
      <c r="G240" s="254"/>
      <c r="H240" s="255"/>
      <c r="I240" s="256" t="str">
        <f t="shared" si="38"/>
        <v/>
      </c>
      <c r="J240" s="253"/>
      <c r="K240" s="254"/>
      <c r="L240" s="255"/>
      <c r="M240" s="256" t="str">
        <f t="shared" si="39"/>
        <v/>
      </c>
      <c r="N240" s="257" t="str">
        <f t="shared" si="40"/>
        <v/>
      </c>
      <c r="O240" s="258" t="str">
        <f t="shared" si="37"/>
        <v/>
      </c>
      <c r="P240" s="259" t="str">
        <f t="shared" si="36"/>
        <v/>
      </c>
    </row>
    <row r="241" spans="2:16" ht="20.25" customHeight="1">
      <c r="B241" s="260" t="str">
        <f t="shared" si="41"/>
        <v>R8</v>
      </c>
      <c r="C241" s="250">
        <f t="shared" si="42"/>
        <v>46419</v>
      </c>
      <c r="D241" s="251">
        <f t="shared" si="34"/>
        <v>2027</v>
      </c>
      <c r="E241" s="252">
        <f t="shared" si="35"/>
        <v>2</v>
      </c>
      <c r="F241" s="253"/>
      <c r="G241" s="254"/>
      <c r="H241" s="255"/>
      <c r="I241" s="256" t="str">
        <f t="shared" si="38"/>
        <v/>
      </c>
      <c r="J241" s="253"/>
      <c r="K241" s="254"/>
      <c r="L241" s="255"/>
      <c r="M241" s="256" t="str">
        <f t="shared" si="39"/>
        <v/>
      </c>
      <c r="N241" s="257" t="str">
        <f t="shared" si="40"/>
        <v/>
      </c>
      <c r="O241" s="258" t="str">
        <f t="shared" si="37"/>
        <v/>
      </c>
      <c r="P241" s="264" t="str">
        <f t="shared" si="36"/>
        <v/>
      </c>
    </row>
    <row r="242" spans="2:16" ht="20.25" customHeight="1">
      <c r="B242" s="263" t="str">
        <f t="shared" si="41"/>
        <v>R8</v>
      </c>
      <c r="C242" s="250">
        <f t="shared" si="42"/>
        <v>46447</v>
      </c>
      <c r="D242" s="251">
        <f t="shared" si="34"/>
        <v>2027</v>
      </c>
      <c r="E242" s="252">
        <f t="shared" si="35"/>
        <v>3</v>
      </c>
      <c r="F242" s="253"/>
      <c r="G242" s="254"/>
      <c r="H242" s="255"/>
      <c r="I242" s="256" t="str">
        <f t="shared" si="38"/>
        <v/>
      </c>
      <c r="J242" s="253"/>
      <c r="K242" s="254"/>
      <c r="L242" s="255"/>
      <c r="M242" s="256" t="str">
        <f t="shared" si="39"/>
        <v/>
      </c>
      <c r="N242" s="257" t="str">
        <f t="shared" si="40"/>
        <v/>
      </c>
      <c r="O242" s="258" t="str">
        <f t="shared" si="37"/>
        <v/>
      </c>
      <c r="P242" s="264" t="str">
        <f t="shared" si="36"/>
        <v/>
      </c>
    </row>
    <row r="243" spans="2:16" ht="20.25" customHeight="1">
      <c r="B243" s="249" t="str">
        <f t="shared" si="41"/>
        <v>R9</v>
      </c>
      <c r="C243" s="250">
        <f t="shared" si="42"/>
        <v>46478</v>
      </c>
      <c r="D243" s="251">
        <f t="shared" si="34"/>
        <v>2027</v>
      </c>
      <c r="E243" s="252">
        <f t="shared" si="35"/>
        <v>4</v>
      </c>
      <c r="F243" s="253"/>
      <c r="G243" s="254"/>
      <c r="H243" s="255"/>
      <c r="I243" s="256" t="str">
        <f t="shared" si="38"/>
        <v/>
      </c>
      <c r="J243" s="253"/>
      <c r="K243" s="254"/>
      <c r="L243" s="255"/>
      <c r="M243" s="256" t="str">
        <f t="shared" si="39"/>
        <v/>
      </c>
      <c r="N243" s="257" t="str">
        <f t="shared" si="40"/>
        <v/>
      </c>
      <c r="O243" s="258" t="str">
        <f t="shared" si="37"/>
        <v/>
      </c>
      <c r="P243" s="264" t="str">
        <f t="shared" si="36"/>
        <v/>
      </c>
    </row>
    <row r="244" spans="2:16" ht="20.25" customHeight="1">
      <c r="B244" s="249" t="str">
        <f t="shared" si="41"/>
        <v>R9</v>
      </c>
      <c r="C244" s="250">
        <f t="shared" si="42"/>
        <v>46508</v>
      </c>
      <c r="D244" s="251">
        <f t="shared" si="34"/>
        <v>2027</v>
      </c>
      <c r="E244" s="252">
        <f t="shared" si="35"/>
        <v>5</v>
      </c>
      <c r="F244" s="253"/>
      <c r="G244" s="254"/>
      <c r="H244" s="255"/>
      <c r="I244" s="256" t="str">
        <f t="shared" si="38"/>
        <v/>
      </c>
      <c r="J244" s="253"/>
      <c r="K244" s="254"/>
      <c r="L244" s="255"/>
      <c r="M244" s="256" t="str">
        <f t="shared" si="39"/>
        <v/>
      </c>
      <c r="N244" s="257" t="str">
        <f t="shared" si="40"/>
        <v/>
      </c>
      <c r="O244" s="258" t="str">
        <f t="shared" si="37"/>
        <v/>
      </c>
      <c r="P244" s="264" t="str">
        <f t="shared" si="36"/>
        <v/>
      </c>
    </row>
    <row r="245" spans="2:16" ht="20.25" customHeight="1">
      <c r="B245" s="249" t="str">
        <f t="shared" si="41"/>
        <v>R9</v>
      </c>
      <c r="C245" s="250">
        <f t="shared" si="42"/>
        <v>46539</v>
      </c>
      <c r="D245" s="251">
        <f t="shared" si="34"/>
        <v>2027</v>
      </c>
      <c r="E245" s="252">
        <f t="shared" si="35"/>
        <v>6</v>
      </c>
      <c r="F245" s="253"/>
      <c r="G245" s="254"/>
      <c r="H245" s="255"/>
      <c r="I245" s="256" t="str">
        <f t="shared" si="38"/>
        <v/>
      </c>
      <c r="J245" s="253"/>
      <c r="K245" s="254"/>
      <c r="L245" s="255"/>
      <c r="M245" s="256" t="str">
        <f t="shared" si="39"/>
        <v/>
      </c>
      <c r="N245" s="257" t="str">
        <f t="shared" si="40"/>
        <v/>
      </c>
      <c r="O245" s="258" t="str">
        <f t="shared" si="37"/>
        <v/>
      </c>
      <c r="P245" s="264" t="str">
        <f t="shared" si="36"/>
        <v/>
      </c>
    </row>
    <row r="246" spans="2:16" ht="20.25" customHeight="1">
      <c r="B246" s="249" t="str">
        <f t="shared" si="41"/>
        <v>R9</v>
      </c>
      <c r="C246" s="250">
        <f t="shared" si="42"/>
        <v>46569</v>
      </c>
      <c r="D246" s="251">
        <f t="shared" si="34"/>
        <v>2027</v>
      </c>
      <c r="E246" s="252">
        <f t="shared" si="35"/>
        <v>7</v>
      </c>
      <c r="F246" s="253"/>
      <c r="G246" s="254"/>
      <c r="H246" s="255"/>
      <c r="I246" s="256" t="str">
        <f t="shared" si="38"/>
        <v/>
      </c>
      <c r="J246" s="253"/>
      <c r="K246" s="254"/>
      <c r="L246" s="255"/>
      <c r="M246" s="256" t="str">
        <f t="shared" si="39"/>
        <v/>
      </c>
      <c r="N246" s="257" t="str">
        <f t="shared" si="40"/>
        <v/>
      </c>
      <c r="O246" s="258" t="str">
        <f t="shared" si="37"/>
        <v/>
      </c>
      <c r="P246" s="264" t="str">
        <f t="shared" si="36"/>
        <v/>
      </c>
    </row>
    <row r="247" spans="2:16" ht="20.25" customHeight="1">
      <c r="B247" s="249" t="str">
        <f t="shared" si="41"/>
        <v>R9</v>
      </c>
      <c r="C247" s="250">
        <f t="shared" si="42"/>
        <v>46600</v>
      </c>
      <c r="D247" s="251">
        <f t="shared" si="34"/>
        <v>2027</v>
      </c>
      <c r="E247" s="252">
        <f t="shared" si="35"/>
        <v>8</v>
      </c>
      <c r="F247" s="253"/>
      <c r="G247" s="254"/>
      <c r="H247" s="255"/>
      <c r="I247" s="256" t="str">
        <f t="shared" si="38"/>
        <v/>
      </c>
      <c r="J247" s="253"/>
      <c r="K247" s="254"/>
      <c r="L247" s="255"/>
      <c r="M247" s="256" t="str">
        <f t="shared" si="39"/>
        <v/>
      </c>
      <c r="N247" s="257" t="str">
        <f t="shared" si="40"/>
        <v/>
      </c>
      <c r="O247" s="258" t="str">
        <f t="shared" si="37"/>
        <v/>
      </c>
      <c r="P247" s="264" t="str">
        <f t="shared" si="36"/>
        <v/>
      </c>
    </row>
    <row r="248" spans="2:16" ht="20.25" customHeight="1">
      <c r="B248" s="249" t="str">
        <f t="shared" si="41"/>
        <v>R9</v>
      </c>
      <c r="C248" s="250">
        <f t="shared" si="42"/>
        <v>46631</v>
      </c>
      <c r="D248" s="251">
        <f t="shared" si="34"/>
        <v>2027</v>
      </c>
      <c r="E248" s="252">
        <f t="shared" si="35"/>
        <v>9</v>
      </c>
      <c r="F248" s="253"/>
      <c r="G248" s="254"/>
      <c r="H248" s="255"/>
      <c r="I248" s="256" t="str">
        <f t="shared" si="38"/>
        <v/>
      </c>
      <c r="J248" s="253"/>
      <c r="K248" s="254"/>
      <c r="L248" s="255"/>
      <c r="M248" s="256" t="str">
        <f t="shared" si="39"/>
        <v/>
      </c>
      <c r="N248" s="257" t="str">
        <f t="shared" si="40"/>
        <v/>
      </c>
      <c r="O248" s="258" t="str">
        <f t="shared" si="37"/>
        <v/>
      </c>
      <c r="P248" s="264" t="str">
        <f t="shared" si="36"/>
        <v/>
      </c>
    </row>
    <row r="249" spans="2:16" ht="20.25" customHeight="1">
      <c r="B249" s="249" t="str">
        <f t="shared" si="41"/>
        <v>R9</v>
      </c>
      <c r="C249" s="250">
        <f t="shared" si="42"/>
        <v>46661</v>
      </c>
      <c r="D249" s="251">
        <f t="shared" si="34"/>
        <v>2027</v>
      </c>
      <c r="E249" s="252">
        <f t="shared" si="35"/>
        <v>10</v>
      </c>
      <c r="F249" s="253"/>
      <c r="G249" s="254"/>
      <c r="H249" s="255"/>
      <c r="I249" s="256" t="str">
        <f t="shared" si="38"/>
        <v/>
      </c>
      <c r="J249" s="253"/>
      <c r="K249" s="254"/>
      <c r="L249" s="255"/>
      <c r="M249" s="256" t="str">
        <f t="shared" si="39"/>
        <v/>
      </c>
      <c r="N249" s="257" t="str">
        <f t="shared" si="40"/>
        <v/>
      </c>
      <c r="O249" s="258" t="str">
        <f t="shared" si="37"/>
        <v/>
      </c>
      <c r="P249" s="264" t="str">
        <f t="shared" si="36"/>
        <v/>
      </c>
    </row>
    <row r="250" spans="2:16" ht="20.25" customHeight="1">
      <c r="B250" s="249" t="str">
        <f t="shared" si="41"/>
        <v>R9</v>
      </c>
      <c r="C250" s="250">
        <f t="shared" si="42"/>
        <v>46692</v>
      </c>
      <c r="D250" s="251">
        <f t="shared" si="34"/>
        <v>2027</v>
      </c>
      <c r="E250" s="252">
        <f t="shared" si="35"/>
        <v>11</v>
      </c>
      <c r="F250" s="253"/>
      <c r="G250" s="254"/>
      <c r="H250" s="255"/>
      <c r="I250" s="256" t="str">
        <f t="shared" si="38"/>
        <v/>
      </c>
      <c r="J250" s="253"/>
      <c r="K250" s="254"/>
      <c r="L250" s="255"/>
      <c r="M250" s="256" t="str">
        <f t="shared" si="39"/>
        <v/>
      </c>
      <c r="N250" s="257" t="str">
        <f t="shared" si="40"/>
        <v/>
      </c>
      <c r="O250" s="258" t="str">
        <f t="shared" si="37"/>
        <v/>
      </c>
      <c r="P250" s="264" t="str">
        <f t="shared" si="36"/>
        <v/>
      </c>
    </row>
    <row r="251" spans="2:16" ht="20.25" customHeight="1">
      <c r="B251" s="249" t="str">
        <f t="shared" si="41"/>
        <v>R9</v>
      </c>
      <c r="C251" s="250">
        <f t="shared" si="42"/>
        <v>46722</v>
      </c>
      <c r="D251" s="251">
        <f t="shared" si="34"/>
        <v>2027</v>
      </c>
      <c r="E251" s="252">
        <f t="shared" si="35"/>
        <v>12</v>
      </c>
      <c r="F251" s="253"/>
      <c r="G251" s="254"/>
      <c r="H251" s="255"/>
      <c r="I251" s="256" t="str">
        <f t="shared" si="38"/>
        <v/>
      </c>
      <c r="J251" s="253"/>
      <c r="K251" s="254"/>
      <c r="L251" s="255"/>
      <c r="M251" s="256" t="str">
        <f t="shared" si="39"/>
        <v/>
      </c>
      <c r="N251" s="257" t="str">
        <f t="shared" si="40"/>
        <v/>
      </c>
      <c r="O251" s="258" t="str">
        <f t="shared" si="37"/>
        <v/>
      </c>
      <c r="P251" s="259" t="str">
        <f t="shared" si="36"/>
        <v/>
      </c>
    </row>
    <row r="252" spans="2:16" ht="20.25" customHeight="1">
      <c r="B252" s="260" t="str">
        <f t="shared" si="41"/>
        <v>R9</v>
      </c>
      <c r="C252" s="261">
        <f t="shared" si="42"/>
        <v>46753</v>
      </c>
      <c r="D252" s="262">
        <f t="shared" si="34"/>
        <v>2028</v>
      </c>
      <c r="E252" s="252">
        <f t="shared" si="35"/>
        <v>1</v>
      </c>
      <c r="F252" s="253"/>
      <c r="G252" s="254"/>
      <c r="H252" s="255"/>
      <c r="I252" s="256" t="str">
        <f t="shared" si="38"/>
        <v/>
      </c>
      <c r="J252" s="253"/>
      <c r="K252" s="254"/>
      <c r="L252" s="255"/>
      <c r="M252" s="256" t="str">
        <f t="shared" si="39"/>
        <v/>
      </c>
      <c r="N252" s="257" t="str">
        <f t="shared" si="40"/>
        <v/>
      </c>
      <c r="O252" s="258" t="str">
        <f t="shared" si="37"/>
        <v/>
      </c>
      <c r="P252" s="259" t="str">
        <f t="shared" si="36"/>
        <v/>
      </c>
    </row>
    <row r="253" spans="2:16" ht="20.25" customHeight="1">
      <c r="B253" s="260" t="str">
        <f t="shared" si="41"/>
        <v>R9</v>
      </c>
      <c r="C253" s="250">
        <f t="shared" si="42"/>
        <v>46784</v>
      </c>
      <c r="D253" s="251">
        <f t="shared" si="34"/>
        <v>2028</v>
      </c>
      <c r="E253" s="252">
        <f t="shared" si="35"/>
        <v>2</v>
      </c>
      <c r="F253" s="253"/>
      <c r="G253" s="254"/>
      <c r="H253" s="255"/>
      <c r="I253" s="256" t="str">
        <f t="shared" si="38"/>
        <v/>
      </c>
      <c r="J253" s="253"/>
      <c r="K253" s="254"/>
      <c r="L253" s="255"/>
      <c r="M253" s="256" t="str">
        <f t="shared" si="39"/>
        <v/>
      </c>
      <c r="N253" s="257" t="str">
        <f t="shared" si="40"/>
        <v/>
      </c>
      <c r="O253" s="258" t="str">
        <f t="shared" si="37"/>
        <v/>
      </c>
      <c r="P253" s="264" t="str">
        <f t="shared" si="36"/>
        <v/>
      </c>
    </row>
    <row r="254" spans="2:16" ht="20.25" customHeight="1">
      <c r="B254" s="265" t="str">
        <f t="shared" si="41"/>
        <v>R9</v>
      </c>
      <c r="C254" s="266">
        <f t="shared" si="42"/>
        <v>46813</v>
      </c>
      <c r="D254" s="267">
        <f t="shared" si="34"/>
        <v>2028</v>
      </c>
      <c r="E254" s="268">
        <f t="shared" si="35"/>
        <v>3</v>
      </c>
      <c r="F254" s="269"/>
      <c r="G254" s="270"/>
      <c r="H254" s="271"/>
      <c r="I254" s="272" t="str">
        <f t="shared" si="38"/>
        <v/>
      </c>
      <c r="J254" s="269"/>
      <c r="K254" s="270"/>
      <c r="L254" s="271"/>
      <c r="M254" s="272" t="str">
        <f t="shared" si="39"/>
        <v/>
      </c>
      <c r="N254" s="273" t="str">
        <f t="shared" si="40"/>
        <v/>
      </c>
      <c r="O254" s="274" t="str">
        <f t="shared" si="37"/>
        <v/>
      </c>
      <c r="P254" s="275" t="str">
        <f t="shared" si="36"/>
        <v/>
      </c>
    </row>
    <row r="255" spans="2:16" ht="20.25" customHeight="1">
      <c r="B255" s="33"/>
      <c r="E255" s="34"/>
    </row>
    <row r="256" spans="2:16" ht="20.25" customHeight="1">
      <c r="B256" s="33"/>
      <c r="E256" s="34"/>
    </row>
    <row r="257" spans="2:5" ht="20.25" customHeight="1">
      <c r="B257" s="33"/>
      <c r="E257" s="34"/>
    </row>
    <row r="258" spans="2:5" ht="20.25" customHeight="1">
      <c r="B258" s="33"/>
      <c r="E258" s="34"/>
    </row>
    <row r="259" spans="2:5" ht="20.25" customHeight="1">
      <c r="B259" s="33"/>
      <c r="E259" s="34"/>
    </row>
    <row r="260" spans="2:5" ht="20.25" customHeight="1">
      <c r="B260" s="33"/>
      <c r="E260" s="34"/>
    </row>
    <row r="261" spans="2:5" ht="20.25" customHeight="1">
      <c r="B261" s="33"/>
      <c r="E261" s="34"/>
    </row>
    <row r="262" spans="2:5" ht="20.25" customHeight="1">
      <c r="B262" s="33"/>
      <c r="E262" s="34"/>
    </row>
    <row r="263" spans="2:5" ht="20.25" customHeight="1">
      <c r="B263" s="33"/>
      <c r="E263" s="34"/>
    </row>
    <row r="264" spans="2:5" ht="20.25" customHeight="1">
      <c r="B264" s="33"/>
      <c r="E264" s="34"/>
    </row>
    <row r="265" spans="2:5" ht="20.25" customHeight="1">
      <c r="B265" s="33"/>
      <c r="E265" s="34"/>
    </row>
    <row r="266" spans="2:5" ht="20.25" customHeight="1">
      <c r="B266" s="33"/>
      <c r="E266" s="34"/>
    </row>
    <row r="267" spans="2:5" ht="20.25" customHeight="1">
      <c r="B267" s="33"/>
      <c r="E267" s="34"/>
    </row>
    <row r="268" spans="2:5" ht="20.25" customHeight="1">
      <c r="B268" s="33"/>
      <c r="E268" s="34"/>
    </row>
    <row r="269" spans="2:5" ht="20.25" customHeight="1">
      <c r="B269" s="33"/>
      <c r="E269" s="34"/>
    </row>
    <row r="270" spans="2:5" ht="20.25" customHeight="1">
      <c r="B270" s="33"/>
      <c r="E270" s="34"/>
    </row>
    <row r="271" spans="2:5" ht="20.25" customHeight="1">
      <c r="B271" s="33"/>
      <c r="E271" s="34"/>
    </row>
    <row r="272" spans="2:5" ht="20.25" customHeight="1">
      <c r="B272" s="33"/>
      <c r="E272" s="34"/>
    </row>
    <row r="273" spans="2:5" ht="20.25" customHeight="1">
      <c r="B273" s="33"/>
      <c r="E273" s="34"/>
    </row>
    <row r="274" spans="2:5" ht="20.25" customHeight="1">
      <c r="B274" s="33"/>
      <c r="E274" s="34"/>
    </row>
    <row r="275" spans="2:5" ht="20.25" customHeight="1">
      <c r="B275" s="33"/>
      <c r="E275" s="34"/>
    </row>
    <row r="276" spans="2:5" ht="20.25" customHeight="1">
      <c r="B276" s="33"/>
      <c r="E276" s="34"/>
    </row>
    <row r="277" spans="2:5" ht="20.25" customHeight="1">
      <c r="B277" s="33"/>
      <c r="E277" s="34"/>
    </row>
    <row r="278" spans="2:5" ht="20.25" customHeight="1">
      <c r="B278" s="33"/>
      <c r="E278" s="34"/>
    </row>
    <row r="279" spans="2:5" ht="20.25" customHeight="1">
      <c r="B279" s="33"/>
      <c r="E279" s="34"/>
    </row>
    <row r="280" spans="2:5" ht="20.25" customHeight="1">
      <c r="B280" s="33"/>
      <c r="E280" s="34"/>
    </row>
    <row r="281" spans="2:5" ht="20.25" customHeight="1">
      <c r="B281" s="33"/>
      <c r="E281" s="34"/>
    </row>
    <row r="282" spans="2:5" ht="20.25" customHeight="1">
      <c r="B282" s="33"/>
      <c r="E282" s="34"/>
    </row>
    <row r="283" spans="2:5" ht="20.25" customHeight="1">
      <c r="B283" s="33"/>
      <c r="E283" s="34"/>
    </row>
    <row r="284" spans="2:5" ht="20.25" customHeight="1">
      <c r="B284" s="33"/>
      <c r="E284" s="34"/>
    </row>
    <row r="285" spans="2:5" ht="20.25" customHeight="1">
      <c r="B285" s="33"/>
      <c r="E285" s="34"/>
    </row>
    <row r="286" spans="2:5" ht="20.25" customHeight="1">
      <c r="B286" s="33"/>
      <c r="E286" s="34"/>
    </row>
    <row r="287" spans="2:5" ht="20.25" customHeight="1">
      <c r="B287" s="33"/>
      <c r="E287" s="34"/>
    </row>
    <row r="288" spans="2:5" ht="20.25" customHeight="1">
      <c r="B288" s="33"/>
      <c r="E288" s="34"/>
    </row>
    <row r="289" spans="2:5" ht="20.25" customHeight="1">
      <c r="B289" s="33"/>
      <c r="E289" s="34"/>
    </row>
    <row r="290" spans="2:5" ht="20.25" customHeight="1">
      <c r="B290" s="33"/>
      <c r="E290" s="34"/>
    </row>
    <row r="291" spans="2:5" ht="20.25" customHeight="1">
      <c r="B291" s="33"/>
      <c r="E291" s="34"/>
    </row>
    <row r="292" spans="2:5" ht="20.25" customHeight="1">
      <c r="B292" s="33"/>
      <c r="E292" s="34"/>
    </row>
    <row r="293" spans="2:5" ht="20.25" customHeight="1">
      <c r="B293" s="33"/>
      <c r="E293" s="34"/>
    </row>
    <row r="294" spans="2:5" ht="20.25" customHeight="1">
      <c r="B294" s="33"/>
      <c r="E294" s="34"/>
    </row>
    <row r="295" spans="2:5" ht="20.25" customHeight="1">
      <c r="B295" s="33"/>
      <c r="E295" s="34"/>
    </row>
    <row r="296" spans="2:5" ht="20.25" customHeight="1">
      <c r="B296" s="33"/>
      <c r="E296" s="34"/>
    </row>
    <row r="297" spans="2:5" ht="20.25" customHeight="1">
      <c r="B297" s="33"/>
      <c r="E297" s="34"/>
    </row>
    <row r="298" spans="2:5" ht="20.25" customHeight="1">
      <c r="B298" s="33"/>
      <c r="E298" s="34"/>
    </row>
    <row r="299" spans="2:5" ht="20.25" customHeight="1">
      <c r="B299" s="33"/>
      <c r="E299" s="34"/>
    </row>
    <row r="300" spans="2:5" ht="20.25" customHeight="1">
      <c r="B300" s="33"/>
      <c r="E300" s="34"/>
    </row>
    <row r="301" spans="2:5" ht="20.25" customHeight="1">
      <c r="B301" s="33"/>
      <c r="E301" s="34"/>
    </row>
    <row r="302" spans="2:5" ht="20.25" customHeight="1">
      <c r="B302" s="33"/>
      <c r="E302" s="34"/>
    </row>
    <row r="303" spans="2:5" ht="20.25" customHeight="1">
      <c r="B303" s="33"/>
      <c r="E303" s="34"/>
    </row>
    <row r="304" spans="2:5" ht="20.25" customHeight="1">
      <c r="B304" s="33"/>
      <c r="E304" s="34"/>
    </row>
    <row r="305" spans="2:5" ht="20.25" customHeight="1">
      <c r="B305" s="33"/>
      <c r="E305" s="34"/>
    </row>
    <row r="306" spans="2:5" ht="20.25" customHeight="1">
      <c r="B306" s="33"/>
      <c r="E306" s="34"/>
    </row>
    <row r="307" spans="2:5" ht="20.25" customHeight="1">
      <c r="B307" s="33"/>
      <c r="E307" s="34"/>
    </row>
    <row r="308" spans="2:5" ht="20.25" customHeight="1">
      <c r="B308" s="33"/>
      <c r="E308" s="34"/>
    </row>
    <row r="309" spans="2:5" ht="20.25" customHeight="1">
      <c r="B309" s="33"/>
      <c r="E309" s="34"/>
    </row>
    <row r="310" spans="2:5" ht="20.25" customHeight="1">
      <c r="B310" s="33"/>
      <c r="E310" s="34"/>
    </row>
    <row r="311" spans="2:5" ht="20.25" customHeight="1">
      <c r="B311" s="33"/>
      <c r="E311" s="34"/>
    </row>
    <row r="312" spans="2:5" ht="20.25" customHeight="1">
      <c r="B312" s="33"/>
      <c r="E312" s="34"/>
    </row>
    <row r="313" spans="2:5" ht="20.25" customHeight="1">
      <c r="B313" s="33"/>
      <c r="E313" s="34"/>
    </row>
    <row r="314" spans="2:5" ht="20.25" customHeight="1">
      <c r="B314" s="33"/>
      <c r="E314" s="34"/>
    </row>
    <row r="315" spans="2:5" ht="20.25" customHeight="1">
      <c r="B315" s="33"/>
      <c r="E315" s="34"/>
    </row>
    <row r="316" spans="2:5" ht="20.25" customHeight="1">
      <c r="B316" s="33"/>
      <c r="E316" s="34"/>
    </row>
    <row r="317" spans="2:5" ht="20.25" customHeight="1">
      <c r="B317" s="33"/>
      <c r="E317" s="34"/>
    </row>
    <row r="318" spans="2:5" ht="20.25" customHeight="1">
      <c r="B318" s="33"/>
      <c r="E318" s="34"/>
    </row>
    <row r="319" spans="2:5" ht="20.25" customHeight="1">
      <c r="B319" s="33"/>
      <c r="E319" s="34"/>
    </row>
    <row r="320" spans="2:5" ht="20.25" customHeight="1">
      <c r="B320" s="33"/>
      <c r="E320" s="34"/>
    </row>
    <row r="321" spans="2:5" ht="20.25" customHeight="1">
      <c r="B321" s="33"/>
      <c r="E321" s="34"/>
    </row>
    <row r="322" spans="2:5" ht="20.25" customHeight="1">
      <c r="B322" s="33"/>
      <c r="E322" s="34"/>
    </row>
    <row r="323" spans="2:5" ht="20.25" customHeight="1">
      <c r="B323" s="33"/>
      <c r="E323" s="34"/>
    </row>
    <row r="324" spans="2:5" ht="20.25" customHeight="1">
      <c r="B324" s="33"/>
      <c r="E324" s="34"/>
    </row>
    <row r="325" spans="2:5" ht="20.25" customHeight="1">
      <c r="B325" s="33"/>
      <c r="E325" s="34"/>
    </row>
    <row r="326" spans="2:5" ht="20.25" customHeight="1">
      <c r="B326" s="33"/>
      <c r="E326" s="34"/>
    </row>
    <row r="327" spans="2:5" ht="20.25" customHeight="1">
      <c r="B327" s="33"/>
      <c r="E327" s="34"/>
    </row>
    <row r="328" spans="2:5" ht="20.25" customHeight="1">
      <c r="B328" s="33"/>
      <c r="E328" s="34"/>
    </row>
    <row r="329" spans="2:5" ht="20.25" customHeight="1">
      <c r="B329" s="33"/>
      <c r="E329" s="34"/>
    </row>
    <row r="330" spans="2:5" ht="20.25" customHeight="1">
      <c r="B330" s="33"/>
      <c r="E330" s="34"/>
    </row>
    <row r="331" spans="2:5" ht="20.25" customHeight="1">
      <c r="B331" s="33"/>
      <c r="E331" s="34"/>
    </row>
    <row r="332" spans="2:5" ht="20.25" customHeight="1">
      <c r="B332" s="33"/>
      <c r="E332" s="34"/>
    </row>
    <row r="333" spans="2:5" ht="20.25" customHeight="1">
      <c r="B333" s="33"/>
      <c r="E333" s="34"/>
    </row>
    <row r="334" spans="2:5" ht="20.25" customHeight="1">
      <c r="B334" s="33"/>
      <c r="E334" s="34"/>
    </row>
    <row r="335" spans="2:5" ht="20.25" customHeight="1">
      <c r="B335" s="33"/>
      <c r="E335" s="34"/>
    </row>
    <row r="336" spans="2:5" ht="20.25" customHeight="1">
      <c r="B336" s="33"/>
      <c r="E336" s="34"/>
    </row>
    <row r="337" spans="2:5" ht="20.25" customHeight="1">
      <c r="B337" s="33"/>
      <c r="E337" s="34"/>
    </row>
    <row r="338" spans="2:5" ht="20.25" customHeight="1">
      <c r="B338" s="33"/>
      <c r="E338" s="34"/>
    </row>
    <row r="339" spans="2:5" ht="20.25" customHeight="1">
      <c r="B339" s="33"/>
      <c r="E339" s="34"/>
    </row>
    <row r="340" spans="2:5" ht="20.25" customHeight="1">
      <c r="B340" s="33"/>
      <c r="E340" s="34"/>
    </row>
    <row r="341" spans="2:5" ht="20.25" customHeight="1">
      <c r="B341" s="33"/>
      <c r="E341" s="34"/>
    </row>
    <row r="342" spans="2:5" ht="20.25" customHeight="1">
      <c r="B342" s="33"/>
      <c r="E342" s="34"/>
    </row>
    <row r="343" spans="2:5" ht="20.25" customHeight="1">
      <c r="B343" s="33"/>
      <c r="E343" s="34"/>
    </row>
    <row r="344" spans="2:5" ht="20.25" customHeight="1">
      <c r="B344" s="33"/>
      <c r="E344" s="34"/>
    </row>
    <row r="345" spans="2:5" ht="20.25" customHeight="1">
      <c r="B345" s="33"/>
      <c r="E345" s="34"/>
    </row>
    <row r="346" spans="2:5" ht="20.25" customHeight="1">
      <c r="B346" s="33"/>
      <c r="E346" s="34"/>
    </row>
    <row r="347" spans="2:5" ht="20.25" customHeight="1">
      <c r="B347" s="33"/>
      <c r="E347" s="34"/>
    </row>
    <row r="348" spans="2:5" ht="20.25" customHeight="1">
      <c r="B348" s="33"/>
      <c r="E348" s="34"/>
    </row>
    <row r="349" spans="2:5" ht="20.25" customHeight="1">
      <c r="B349" s="33"/>
      <c r="E349" s="34"/>
    </row>
    <row r="350" spans="2:5" ht="20.25" customHeight="1">
      <c r="B350" s="33"/>
      <c r="E350" s="34"/>
    </row>
    <row r="351" spans="2:5" ht="20.25" customHeight="1">
      <c r="B351" s="33"/>
      <c r="E351" s="34"/>
    </row>
    <row r="352" spans="2:5" ht="20.25" customHeight="1">
      <c r="B352" s="33"/>
      <c r="E352" s="34"/>
    </row>
    <row r="353" spans="2:5" ht="20.25" customHeight="1">
      <c r="B353" s="33"/>
      <c r="E353" s="34"/>
    </row>
    <row r="354" spans="2:5" ht="20.25" customHeight="1">
      <c r="B354" s="33"/>
      <c r="E354" s="34"/>
    </row>
    <row r="355" spans="2:5" ht="20.25" customHeight="1">
      <c r="B355" s="33"/>
      <c r="E355" s="34"/>
    </row>
    <row r="356" spans="2:5" ht="20.25" customHeight="1">
      <c r="B356" s="33"/>
      <c r="E356" s="34"/>
    </row>
    <row r="357" spans="2:5" ht="20.25" customHeight="1">
      <c r="B357" s="33"/>
      <c r="E357" s="34"/>
    </row>
    <row r="358" spans="2:5" ht="20.25" customHeight="1">
      <c r="B358" s="33"/>
      <c r="E358" s="34"/>
    </row>
    <row r="359" spans="2:5" ht="20.25" customHeight="1">
      <c r="B359" s="33"/>
      <c r="E359" s="34"/>
    </row>
    <row r="360" spans="2:5" ht="20.25" customHeight="1">
      <c r="B360" s="33"/>
      <c r="E360" s="34"/>
    </row>
    <row r="361" spans="2:5" ht="20.25" customHeight="1">
      <c r="B361" s="33"/>
      <c r="E361" s="34"/>
    </row>
    <row r="362" spans="2:5" ht="20.25" customHeight="1">
      <c r="B362" s="33"/>
      <c r="E362" s="34"/>
    </row>
    <row r="363" spans="2:5" ht="20.25" customHeight="1">
      <c r="B363" s="33"/>
      <c r="E363" s="34"/>
    </row>
    <row r="364" spans="2:5" ht="20.25" customHeight="1">
      <c r="B364" s="33"/>
      <c r="E364" s="34"/>
    </row>
    <row r="365" spans="2:5" ht="20.25" customHeight="1">
      <c r="B365" s="33"/>
      <c r="E365" s="34"/>
    </row>
    <row r="366" spans="2:5" ht="20.25" customHeight="1">
      <c r="B366" s="33"/>
      <c r="E366" s="34"/>
    </row>
    <row r="367" spans="2:5" ht="20.25" customHeight="1">
      <c r="B367" s="33"/>
      <c r="E367" s="34"/>
    </row>
    <row r="368" spans="2:5" ht="20.25" customHeight="1">
      <c r="B368" s="33"/>
      <c r="E368" s="34"/>
    </row>
    <row r="369" spans="2:5" ht="20.25" customHeight="1">
      <c r="B369" s="33"/>
      <c r="E369" s="34"/>
    </row>
    <row r="370" spans="2:5" ht="20.25" customHeight="1">
      <c r="B370" s="33"/>
      <c r="E370" s="34"/>
    </row>
    <row r="371" spans="2:5" ht="20.25" customHeight="1">
      <c r="B371" s="33"/>
      <c r="E371" s="34"/>
    </row>
    <row r="372" spans="2:5" ht="20.25" customHeight="1">
      <c r="B372" s="33"/>
      <c r="E372" s="34"/>
    </row>
    <row r="373" spans="2:5" ht="20.25" customHeight="1">
      <c r="B373" s="33"/>
      <c r="E373" s="34"/>
    </row>
    <row r="374" spans="2:5" ht="20.25" customHeight="1">
      <c r="B374" s="33"/>
      <c r="E374" s="34"/>
    </row>
    <row r="375" spans="2:5" ht="20.25" customHeight="1">
      <c r="B375" s="33"/>
      <c r="E375" s="34"/>
    </row>
    <row r="376" spans="2:5" ht="20.25" customHeight="1">
      <c r="B376" s="33"/>
      <c r="E376" s="34"/>
    </row>
    <row r="377" spans="2:5" ht="20.25" customHeight="1">
      <c r="B377" s="33"/>
      <c r="E377" s="34"/>
    </row>
    <row r="378" spans="2:5" ht="20.25" customHeight="1">
      <c r="B378" s="33"/>
      <c r="E378" s="34"/>
    </row>
    <row r="379" spans="2:5" ht="20.25" customHeight="1">
      <c r="B379" s="33"/>
      <c r="E379" s="34"/>
    </row>
    <row r="380" spans="2:5" ht="20.25" customHeight="1">
      <c r="B380" s="33"/>
      <c r="E380" s="34"/>
    </row>
    <row r="381" spans="2:5" ht="20.25" customHeight="1">
      <c r="B381" s="33"/>
      <c r="E381" s="34"/>
    </row>
    <row r="382" spans="2:5" ht="20.25" customHeight="1">
      <c r="B382" s="33"/>
      <c r="E382" s="34"/>
    </row>
    <row r="383" spans="2:5" ht="20.25" customHeight="1">
      <c r="B383" s="33"/>
      <c r="E383" s="34"/>
    </row>
    <row r="384" spans="2:5" ht="20.25" customHeight="1">
      <c r="B384" s="33"/>
      <c r="E384" s="34"/>
    </row>
    <row r="385" spans="2:5" ht="20.25" customHeight="1">
      <c r="B385" s="33"/>
      <c r="E385" s="34"/>
    </row>
    <row r="386" spans="2:5" ht="20.25" customHeight="1">
      <c r="B386" s="33"/>
      <c r="E386" s="34"/>
    </row>
    <row r="387" spans="2:5" ht="20.25" customHeight="1">
      <c r="B387" s="33"/>
      <c r="E387" s="34"/>
    </row>
    <row r="388" spans="2:5" ht="20.25" customHeight="1">
      <c r="B388" s="33"/>
      <c r="E388" s="34"/>
    </row>
    <row r="389" spans="2:5" ht="20.25" customHeight="1">
      <c r="B389" s="33"/>
      <c r="E389" s="34"/>
    </row>
    <row r="390" spans="2:5" ht="20.25" customHeight="1">
      <c r="B390" s="33"/>
      <c r="E390" s="34"/>
    </row>
    <row r="391" spans="2:5" ht="20.25" customHeight="1">
      <c r="B391" s="33"/>
      <c r="E391" s="34"/>
    </row>
    <row r="392" spans="2:5" ht="20.25" customHeight="1">
      <c r="B392" s="33"/>
      <c r="E392" s="34"/>
    </row>
    <row r="393" spans="2:5" ht="20.25" customHeight="1">
      <c r="B393" s="33"/>
      <c r="E393" s="34"/>
    </row>
    <row r="394" spans="2:5" ht="20.25" customHeight="1">
      <c r="B394" s="33"/>
      <c r="E394" s="34"/>
    </row>
    <row r="395" spans="2:5" ht="20.25" customHeight="1">
      <c r="B395" s="33"/>
      <c r="E395" s="34"/>
    </row>
    <row r="396" spans="2:5" ht="20.25" customHeight="1">
      <c r="B396" s="33"/>
      <c r="E396" s="34"/>
    </row>
    <row r="397" spans="2:5" ht="20.25" customHeight="1">
      <c r="B397" s="33"/>
      <c r="E397" s="34"/>
    </row>
    <row r="398" spans="2:5" ht="20.25" customHeight="1">
      <c r="B398" s="33"/>
      <c r="E398" s="34"/>
    </row>
    <row r="399" spans="2:5" ht="20.25" customHeight="1">
      <c r="B399" s="33"/>
      <c r="E399" s="34"/>
    </row>
    <row r="400" spans="2:5" ht="20.25" customHeight="1">
      <c r="B400" s="33"/>
      <c r="E400" s="34"/>
    </row>
    <row r="401" spans="2:5" ht="20.25" customHeight="1">
      <c r="B401" s="33"/>
      <c r="E401" s="34"/>
    </row>
    <row r="402" spans="2:5" ht="20.25" customHeight="1">
      <c r="B402" s="33"/>
      <c r="E402" s="34"/>
    </row>
    <row r="403" spans="2:5" ht="20.25" customHeight="1">
      <c r="B403" s="33"/>
      <c r="E403" s="34"/>
    </row>
    <row r="404" spans="2:5" ht="20.25" customHeight="1">
      <c r="B404" s="33"/>
      <c r="E404" s="34"/>
    </row>
    <row r="405" spans="2:5" ht="20.25" customHeight="1">
      <c r="B405" s="33"/>
      <c r="E405" s="34"/>
    </row>
    <row r="406" spans="2:5" ht="20.25" customHeight="1">
      <c r="B406" s="33"/>
      <c r="E406" s="34"/>
    </row>
    <row r="407" spans="2:5" ht="20.25" customHeight="1">
      <c r="B407" s="33"/>
      <c r="E407" s="34"/>
    </row>
    <row r="408" spans="2:5" ht="20.25" customHeight="1">
      <c r="B408" s="33"/>
      <c r="E408" s="34"/>
    </row>
    <row r="409" spans="2:5" ht="20.25" customHeight="1">
      <c r="B409" s="33"/>
      <c r="E409" s="34"/>
    </row>
    <row r="410" spans="2:5" ht="20.25" customHeight="1">
      <c r="B410" s="33"/>
      <c r="E410" s="34"/>
    </row>
    <row r="411" spans="2:5" ht="20.25" customHeight="1">
      <c r="B411" s="33"/>
      <c r="E411" s="34"/>
    </row>
    <row r="412" spans="2:5" ht="20.25" customHeight="1">
      <c r="B412" s="33"/>
      <c r="E412" s="34"/>
    </row>
    <row r="413" spans="2:5" ht="20.25" customHeight="1">
      <c r="B413" s="33"/>
      <c r="E413" s="34"/>
    </row>
    <row r="414" spans="2:5" ht="20.25" customHeight="1">
      <c r="B414" s="33"/>
      <c r="E414" s="34"/>
    </row>
    <row r="415" spans="2:5" ht="20.25" customHeight="1">
      <c r="B415" s="33"/>
      <c r="E415" s="34"/>
    </row>
    <row r="416" spans="2:5" ht="20.25" customHeight="1">
      <c r="B416" s="33"/>
      <c r="E416" s="34"/>
    </row>
    <row r="417" spans="2:5" ht="20.25" customHeight="1">
      <c r="B417" s="33"/>
      <c r="E417" s="34"/>
    </row>
    <row r="418" spans="2:5" ht="20.25" customHeight="1">
      <c r="B418" s="33"/>
      <c r="E418" s="34"/>
    </row>
    <row r="419" spans="2:5" ht="20.25" customHeight="1">
      <c r="B419" s="33"/>
      <c r="E419" s="34"/>
    </row>
    <row r="420" spans="2:5" ht="20.25" customHeight="1">
      <c r="B420" s="33"/>
      <c r="E420" s="34"/>
    </row>
    <row r="421" spans="2:5" ht="20.25" customHeight="1">
      <c r="B421" s="33"/>
      <c r="E421" s="34"/>
    </row>
    <row r="422" spans="2:5" ht="20.25" customHeight="1">
      <c r="B422" s="33"/>
      <c r="E422" s="34"/>
    </row>
    <row r="423" spans="2:5" ht="20.25" customHeight="1">
      <c r="B423" s="33"/>
      <c r="E423" s="34"/>
    </row>
    <row r="424" spans="2:5" ht="20.25" customHeight="1">
      <c r="B424" s="33"/>
      <c r="E424" s="34"/>
    </row>
    <row r="425" spans="2:5" ht="20.25" customHeight="1">
      <c r="B425" s="33"/>
      <c r="E425" s="34"/>
    </row>
    <row r="426" spans="2:5" ht="20.25" customHeight="1">
      <c r="B426" s="33"/>
      <c r="E426" s="34"/>
    </row>
    <row r="427" spans="2:5" ht="20.25" customHeight="1">
      <c r="B427" s="33"/>
      <c r="E427" s="34"/>
    </row>
    <row r="428" spans="2:5" ht="20.25" customHeight="1">
      <c r="B428" s="33"/>
      <c r="E428" s="34"/>
    </row>
    <row r="429" spans="2:5" ht="20.25" customHeight="1">
      <c r="B429" s="33"/>
      <c r="E429" s="34"/>
    </row>
    <row r="430" spans="2:5" ht="20.25" customHeight="1">
      <c r="B430" s="33"/>
      <c r="E430" s="34"/>
    </row>
    <row r="431" spans="2:5" ht="20.25" customHeight="1">
      <c r="B431" s="33"/>
      <c r="E431" s="34"/>
    </row>
    <row r="432" spans="2:5" ht="20.25" customHeight="1">
      <c r="B432" s="33"/>
      <c r="E432" s="34"/>
    </row>
    <row r="433" spans="2:5" ht="20.25" customHeight="1">
      <c r="B433" s="33"/>
      <c r="E433" s="34"/>
    </row>
    <row r="434" spans="2:5" ht="20.25" customHeight="1">
      <c r="B434" s="33"/>
      <c r="E434" s="34"/>
    </row>
    <row r="435" spans="2:5" ht="20.25" customHeight="1">
      <c r="B435" s="33"/>
      <c r="E435" s="34"/>
    </row>
    <row r="436" spans="2:5" ht="20.25" customHeight="1">
      <c r="B436" s="33"/>
      <c r="E436" s="34"/>
    </row>
    <row r="437" spans="2:5" ht="20.25" customHeight="1">
      <c r="B437" s="33"/>
      <c r="E437" s="34"/>
    </row>
    <row r="438" spans="2:5" ht="20.25" customHeight="1">
      <c r="B438" s="33"/>
      <c r="E438" s="34"/>
    </row>
    <row r="439" spans="2:5" ht="20.25" customHeight="1">
      <c r="B439" s="33"/>
      <c r="E439" s="34"/>
    </row>
    <row r="440" spans="2:5" ht="20.25" customHeight="1">
      <c r="B440" s="33"/>
      <c r="E440" s="34"/>
    </row>
    <row r="441" spans="2:5" ht="20.25" customHeight="1">
      <c r="B441" s="33"/>
      <c r="E441" s="34"/>
    </row>
    <row r="442" spans="2:5" ht="20.25" customHeight="1">
      <c r="B442" s="33"/>
      <c r="E442" s="34"/>
    </row>
    <row r="443" spans="2:5" ht="20.25" customHeight="1">
      <c r="B443" s="33"/>
      <c r="E443" s="34"/>
    </row>
    <row r="444" spans="2:5" ht="20.25" customHeight="1">
      <c r="B444" s="33"/>
      <c r="E444" s="34"/>
    </row>
    <row r="445" spans="2:5" ht="20.25" customHeight="1">
      <c r="B445" s="33"/>
      <c r="E445" s="34"/>
    </row>
    <row r="446" spans="2:5" ht="20.25" customHeight="1">
      <c r="B446" s="33"/>
      <c r="E446" s="34"/>
    </row>
    <row r="447" spans="2:5" ht="20.25" customHeight="1">
      <c r="B447" s="33"/>
      <c r="E447" s="34"/>
    </row>
    <row r="448" spans="2:5" ht="20.25" customHeight="1">
      <c r="B448" s="33"/>
      <c r="E448" s="34"/>
    </row>
    <row r="449" spans="2:5" ht="20.25" customHeight="1">
      <c r="B449" s="33"/>
      <c r="E449" s="34"/>
    </row>
    <row r="450" spans="2:5" ht="20.25" customHeight="1">
      <c r="B450" s="33"/>
      <c r="E450" s="34"/>
    </row>
    <row r="451" spans="2:5" ht="20.25" customHeight="1">
      <c r="B451" s="33"/>
      <c r="E451" s="34"/>
    </row>
    <row r="452" spans="2:5" ht="20.25" customHeight="1">
      <c r="B452" s="33"/>
      <c r="E452" s="34"/>
    </row>
    <row r="453" spans="2:5" ht="20.25" customHeight="1">
      <c r="B453" s="33"/>
      <c r="E453" s="34"/>
    </row>
    <row r="454" spans="2:5" ht="20.25" customHeight="1">
      <c r="B454" s="33"/>
      <c r="E454" s="34"/>
    </row>
    <row r="455" spans="2:5" ht="20.25" customHeight="1">
      <c r="B455" s="33"/>
      <c r="E455" s="34"/>
    </row>
    <row r="456" spans="2:5" ht="20.25" customHeight="1">
      <c r="B456" s="33"/>
      <c r="E456" s="34"/>
    </row>
    <row r="457" spans="2:5" ht="20.25" customHeight="1">
      <c r="B457" s="33"/>
      <c r="E457" s="34"/>
    </row>
    <row r="458" spans="2:5" ht="20.25" customHeight="1">
      <c r="B458" s="33"/>
      <c r="E458" s="34"/>
    </row>
    <row r="459" spans="2:5" ht="20.25" customHeight="1">
      <c r="B459" s="33"/>
      <c r="E459" s="34"/>
    </row>
    <row r="460" spans="2:5" ht="20.25" customHeight="1">
      <c r="B460" s="33"/>
      <c r="E460" s="34"/>
    </row>
    <row r="461" spans="2:5" ht="20.25" customHeight="1">
      <c r="B461" s="33"/>
      <c r="E461" s="34"/>
    </row>
    <row r="462" spans="2:5" ht="20.25" customHeight="1">
      <c r="B462" s="33"/>
      <c r="E462" s="34"/>
    </row>
    <row r="463" spans="2:5" ht="20.25" customHeight="1">
      <c r="B463" s="33"/>
      <c r="E463" s="34"/>
    </row>
    <row r="464" spans="2:5" ht="20.25" customHeight="1">
      <c r="B464" s="33"/>
      <c r="E464" s="34"/>
    </row>
    <row r="465" spans="2:5" ht="20.25" customHeight="1">
      <c r="B465" s="33"/>
      <c r="E465" s="34"/>
    </row>
    <row r="466" spans="2:5" ht="20.25" customHeight="1">
      <c r="B466" s="33"/>
      <c r="E466" s="34"/>
    </row>
    <row r="467" spans="2:5" ht="20.25" customHeight="1">
      <c r="B467" s="33"/>
      <c r="E467" s="34"/>
    </row>
    <row r="468" spans="2:5" ht="20.25" customHeight="1">
      <c r="B468" s="33"/>
      <c r="E468" s="34"/>
    </row>
    <row r="469" spans="2:5" ht="20.25" customHeight="1">
      <c r="B469" s="33"/>
      <c r="E469" s="34"/>
    </row>
    <row r="470" spans="2:5" ht="20.25" customHeight="1">
      <c r="B470" s="33"/>
      <c r="E470" s="34"/>
    </row>
    <row r="471" spans="2:5" ht="20.25" customHeight="1">
      <c r="B471" s="33"/>
      <c r="E471" s="34"/>
    </row>
    <row r="472" spans="2:5" ht="20.25" customHeight="1">
      <c r="B472" s="33"/>
      <c r="E472" s="34"/>
    </row>
    <row r="473" spans="2:5" ht="20.25" customHeight="1">
      <c r="B473" s="33"/>
      <c r="E473" s="34"/>
    </row>
    <row r="474" spans="2:5" ht="20.25" customHeight="1">
      <c r="B474" s="33"/>
      <c r="E474" s="34"/>
    </row>
    <row r="475" spans="2:5" ht="20.25" customHeight="1">
      <c r="B475" s="33"/>
      <c r="E475" s="34"/>
    </row>
    <row r="476" spans="2:5" ht="20.25" customHeight="1">
      <c r="B476" s="33"/>
      <c r="E476" s="34"/>
    </row>
    <row r="477" spans="2:5" ht="20.25" customHeight="1">
      <c r="B477" s="33"/>
      <c r="E477" s="34"/>
    </row>
    <row r="478" spans="2:5" ht="20.25" customHeight="1">
      <c r="B478" s="33"/>
      <c r="E478" s="34"/>
    </row>
    <row r="479" spans="2:5" ht="20.25" customHeight="1">
      <c r="B479" s="33"/>
      <c r="E479" s="34"/>
    </row>
    <row r="480" spans="2:5" ht="20.25" customHeight="1">
      <c r="B480" s="33"/>
      <c r="E480" s="34"/>
    </row>
    <row r="481" spans="2:5" ht="20.25" customHeight="1">
      <c r="B481" s="33"/>
      <c r="E481" s="34"/>
    </row>
    <row r="482" spans="2:5" ht="20.25" customHeight="1">
      <c r="B482" s="33"/>
      <c r="E482" s="34"/>
    </row>
    <row r="483" spans="2:5" ht="20.25" customHeight="1">
      <c r="B483" s="33"/>
      <c r="E483" s="34"/>
    </row>
    <row r="484" spans="2:5" ht="20.25" customHeight="1">
      <c r="B484" s="33"/>
      <c r="E484" s="34"/>
    </row>
    <row r="485" spans="2:5" ht="20.25" customHeight="1">
      <c r="B485" s="33"/>
      <c r="E485" s="34"/>
    </row>
    <row r="486" spans="2:5" ht="20.25" customHeight="1">
      <c r="B486" s="33"/>
      <c r="E486" s="34"/>
    </row>
    <row r="487" spans="2:5" ht="20.25" customHeight="1">
      <c r="B487" s="33"/>
      <c r="E487" s="34"/>
    </row>
    <row r="488" spans="2:5" ht="20.25" customHeight="1">
      <c r="B488" s="33"/>
      <c r="E488" s="34"/>
    </row>
    <row r="489" spans="2:5" ht="20.25" customHeight="1">
      <c r="B489" s="33"/>
      <c r="E489" s="34"/>
    </row>
    <row r="490" spans="2:5" ht="20.25" customHeight="1">
      <c r="B490" s="33"/>
      <c r="E490" s="34"/>
    </row>
    <row r="491" spans="2:5" ht="20.25" customHeight="1">
      <c r="B491" s="33"/>
      <c r="E491" s="34"/>
    </row>
    <row r="492" spans="2:5" ht="20.25" customHeight="1">
      <c r="B492" s="33"/>
      <c r="E492" s="34"/>
    </row>
    <row r="493" spans="2:5" ht="20.25" customHeight="1">
      <c r="B493" s="33"/>
      <c r="E493" s="34"/>
    </row>
    <row r="494" spans="2:5" ht="20.25" customHeight="1">
      <c r="B494" s="33"/>
      <c r="E494" s="34"/>
    </row>
    <row r="495" spans="2:5" ht="20.25" customHeight="1">
      <c r="B495" s="33"/>
      <c r="E495" s="34"/>
    </row>
    <row r="496" spans="2:5" ht="20.25" customHeight="1">
      <c r="B496" s="33"/>
      <c r="E496" s="34"/>
    </row>
    <row r="497" spans="2:5" ht="20.25" customHeight="1">
      <c r="B497" s="33"/>
      <c r="E497" s="34"/>
    </row>
    <row r="498" spans="2:5" ht="20.25" customHeight="1">
      <c r="B498" s="33"/>
      <c r="E498" s="34"/>
    </row>
    <row r="499" spans="2:5" ht="20.25" customHeight="1">
      <c r="B499" s="33"/>
      <c r="E499" s="34"/>
    </row>
    <row r="500" spans="2:5" ht="20.25" customHeight="1">
      <c r="B500" s="33"/>
      <c r="E500" s="34"/>
    </row>
    <row r="501" spans="2:5" ht="20.25" customHeight="1">
      <c r="B501" s="33"/>
      <c r="E501" s="34"/>
    </row>
    <row r="502" spans="2:5" ht="20.25" customHeight="1">
      <c r="B502" s="33"/>
      <c r="E502" s="34"/>
    </row>
    <row r="503" spans="2:5" ht="20.25" customHeight="1">
      <c r="B503" s="33"/>
      <c r="E503" s="34"/>
    </row>
    <row r="504" spans="2:5" ht="20.25" customHeight="1">
      <c r="B504" s="33"/>
      <c r="E504" s="34"/>
    </row>
    <row r="505" spans="2:5" ht="20.25" customHeight="1">
      <c r="B505" s="33"/>
      <c r="E505" s="34"/>
    </row>
    <row r="506" spans="2:5" ht="20.25" customHeight="1">
      <c r="B506" s="33"/>
      <c r="E506" s="34"/>
    </row>
    <row r="507" spans="2:5" ht="20.25" customHeight="1">
      <c r="B507" s="33"/>
      <c r="E507" s="34"/>
    </row>
    <row r="508" spans="2:5" ht="20.25" customHeight="1">
      <c r="B508" s="33"/>
      <c r="E508" s="34"/>
    </row>
    <row r="509" spans="2:5" ht="20.25" customHeight="1">
      <c r="B509" s="33"/>
      <c r="E509" s="34"/>
    </row>
    <row r="510" spans="2:5" ht="20.25" customHeight="1">
      <c r="B510" s="33"/>
      <c r="E510" s="34"/>
    </row>
    <row r="511" spans="2:5" ht="20.25" customHeight="1">
      <c r="B511" s="33"/>
      <c r="E511" s="34"/>
    </row>
    <row r="512" spans="2:5" ht="20.25" customHeight="1">
      <c r="B512" s="33"/>
      <c r="E512" s="34"/>
    </row>
    <row r="513" spans="2:5" ht="20.25" customHeight="1">
      <c r="B513" s="33"/>
      <c r="E513" s="34"/>
    </row>
    <row r="514" spans="2:5" ht="20.25" customHeight="1">
      <c r="B514" s="33"/>
      <c r="E514" s="34"/>
    </row>
    <row r="515" spans="2:5" ht="20.25" customHeight="1">
      <c r="B515" s="33"/>
      <c r="E515" s="34"/>
    </row>
    <row r="516" spans="2:5" ht="20.25" customHeight="1">
      <c r="B516" s="33"/>
      <c r="E516" s="34"/>
    </row>
    <row r="517" spans="2:5" ht="20.25" customHeight="1">
      <c r="B517" s="33"/>
      <c r="E517" s="34"/>
    </row>
    <row r="518" spans="2:5" ht="20.25" customHeight="1">
      <c r="B518" s="33"/>
      <c r="E518" s="34"/>
    </row>
    <row r="519" spans="2:5" ht="20.25" customHeight="1">
      <c r="B519" s="33"/>
      <c r="E519" s="34"/>
    </row>
    <row r="520" spans="2:5" ht="20.25" customHeight="1">
      <c r="B520" s="33"/>
      <c r="E520" s="34"/>
    </row>
    <row r="521" spans="2:5" ht="20.25" customHeight="1">
      <c r="B521" s="33"/>
      <c r="E521" s="34"/>
    </row>
    <row r="522" spans="2:5" ht="20.25" customHeight="1">
      <c r="B522" s="33"/>
      <c r="E522" s="34"/>
    </row>
    <row r="523" spans="2:5" ht="20.25" customHeight="1">
      <c r="B523" s="33"/>
      <c r="E523" s="34"/>
    </row>
    <row r="524" spans="2:5" ht="20.25" customHeight="1">
      <c r="B524" s="33"/>
      <c r="E524" s="34"/>
    </row>
    <row r="525" spans="2:5" ht="20.25" customHeight="1">
      <c r="B525" s="33"/>
      <c r="E525" s="34"/>
    </row>
    <row r="526" spans="2:5" ht="20.25" customHeight="1">
      <c r="B526" s="33"/>
      <c r="E526" s="34"/>
    </row>
    <row r="527" spans="2:5" ht="20.25" customHeight="1">
      <c r="B527" s="33"/>
      <c r="E527" s="34"/>
    </row>
    <row r="528" spans="2:5" ht="20.25" customHeight="1">
      <c r="B528" s="33"/>
      <c r="E528" s="34"/>
    </row>
    <row r="529" spans="2:5" ht="20.25" customHeight="1">
      <c r="B529" s="33"/>
      <c r="E529" s="34"/>
    </row>
    <row r="530" spans="2:5" ht="20.25" customHeight="1">
      <c r="B530" s="33"/>
      <c r="E530" s="34"/>
    </row>
    <row r="531" spans="2:5" ht="20.25" customHeight="1">
      <c r="B531" s="33"/>
      <c r="E531" s="34"/>
    </row>
    <row r="532" spans="2:5" ht="20.25" customHeight="1">
      <c r="B532" s="33"/>
      <c r="E532" s="34"/>
    </row>
    <row r="533" spans="2:5" ht="20.25" customHeight="1">
      <c r="B533" s="33"/>
      <c r="E533" s="34"/>
    </row>
    <row r="534" spans="2:5" ht="20.25" customHeight="1">
      <c r="B534" s="33"/>
      <c r="E534" s="34"/>
    </row>
    <row r="535" spans="2:5" ht="20.25" customHeight="1">
      <c r="B535" s="33"/>
      <c r="E535" s="34"/>
    </row>
    <row r="536" spans="2:5" ht="20.25" customHeight="1">
      <c r="B536" s="33"/>
      <c r="E536" s="34"/>
    </row>
    <row r="537" spans="2:5" ht="20.25" customHeight="1">
      <c r="B537" s="33"/>
      <c r="E537" s="34"/>
    </row>
    <row r="538" spans="2:5" ht="20.25" customHeight="1">
      <c r="B538" s="33"/>
      <c r="E538" s="34"/>
    </row>
    <row r="539" spans="2:5" ht="20.25" customHeight="1">
      <c r="B539" s="33"/>
      <c r="E539" s="34"/>
    </row>
    <row r="540" spans="2:5" ht="20.25" customHeight="1">
      <c r="B540" s="33"/>
      <c r="E540" s="34"/>
    </row>
    <row r="541" spans="2:5" ht="20.25" customHeight="1">
      <c r="B541" s="33"/>
      <c r="E541" s="34"/>
    </row>
    <row r="542" spans="2:5" ht="20.25" customHeight="1">
      <c r="B542" s="33"/>
      <c r="E542" s="34"/>
    </row>
    <row r="543" spans="2:5" ht="20.25" customHeight="1">
      <c r="B543" s="33"/>
      <c r="E543" s="34"/>
    </row>
    <row r="544" spans="2:5" ht="20.25" customHeight="1">
      <c r="B544" s="33"/>
      <c r="E544" s="34"/>
    </row>
    <row r="545" spans="2:5" ht="20.25" customHeight="1">
      <c r="B545" s="33"/>
      <c r="E545" s="34"/>
    </row>
    <row r="546" spans="2:5" ht="20.25" customHeight="1">
      <c r="B546" s="33"/>
      <c r="E546" s="34"/>
    </row>
    <row r="547" spans="2:5" ht="20.25" customHeight="1">
      <c r="B547" s="33"/>
      <c r="E547" s="34"/>
    </row>
    <row r="548" spans="2:5" ht="20.25" customHeight="1">
      <c r="B548" s="33"/>
      <c r="E548" s="34"/>
    </row>
    <row r="549" spans="2:5" ht="20.25" customHeight="1">
      <c r="B549" s="33"/>
      <c r="E549" s="34"/>
    </row>
    <row r="550" spans="2:5" ht="20.25" customHeight="1">
      <c r="B550" s="33"/>
      <c r="E550" s="34"/>
    </row>
    <row r="551" spans="2:5" ht="20.25" customHeight="1">
      <c r="B551" s="33"/>
      <c r="E551" s="34"/>
    </row>
    <row r="552" spans="2:5" ht="20.25" customHeight="1">
      <c r="B552" s="33"/>
      <c r="E552" s="34"/>
    </row>
    <row r="553" spans="2:5" ht="20.25" customHeight="1">
      <c r="B553" s="33"/>
      <c r="E553" s="34"/>
    </row>
    <row r="554" spans="2:5" ht="20.25" customHeight="1">
      <c r="B554" s="33"/>
      <c r="E554" s="34"/>
    </row>
    <row r="555" spans="2:5" ht="20.25" customHeight="1">
      <c r="B555" s="33"/>
      <c r="E555" s="34"/>
    </row>
    <row r="556" spans="2:5" ht="20.25" customHeight="1">
      <c r="B556" s="33"/>
      <c r="E556" s="34"/>
    </row>
    <row r="557" spans="2:5" ht="20.25" customHeight="1">
      <c r="B557" s="33"/>
      <c r="E557" s="34"/>
    </row>
    <row r="558" spans="2:5" ht="20.25" customHeight="1">
      <c r="B558" s="33"/>
      <c r="E558" s="34"/>
    </row>
    <row r="559" spans="2:5" ht="20.25" customHeight="1">
      <c r="B559" s="33"/>
      <c r="E559" s="34"/>
    </row>
    <row r="560" spans="2:5" ht="20.25" customHeight="1">
      <c r="B560" s="33"/>
      <c r="E560" s="34"/>
    </row>
    <row r="561" spans="2:5" ht="20.25" customHeight="1">
      <c r="B561" s="33"/>
      <c r="E561" s="34"/>
    </row>
    <row r="562" spans="2:5" ht="20.25" customHeight="1">
      <c r="B562" s="33"/>
      <c r="E562" s="34"/>
    </row>
    <row r="563" spans="2:5" ht="20.25" customHeight="1">
      <c r="B563" s="33"/>
      <c r="E563" s="34"/>
    </row>
    <row r="564" spans="2:5" ht="20.25" customHeight="1">
      <c r="B564" s="33"/>
      <c r="E564" s="34"/>
    </row>
    <row r="565" spans="2:5" ht="20.25" customHeight="1">
      <c r="B565" s="33"/>
      <c r="E565" s="34"/>
    </row>
    <row r="566" spans="2:5" ht="20.25" customHeight="1">
      <c r="B566" s="33"/>
      <c r="E566" s="34"/>
    </row>
    <row r="567" spans="2:5" ht="20.25" customHeight="1">
      <c r="B567" s="33"/>
      <c r="E567" s="34"/>
    </row>
    <row r="568" spans="2:5" ht="20.25" customHeight="1">
      <c r="B568" s="33"/>
      <c r="E568" s="34"/>
    </row>
    <row r="569" spans="2:5" ht="20.25" customHeight="1">
      <c r="B569" s="33"/>
      <c r="E569" s="34"/>
    </row>
    <row r="570" spans="2:5" ht="20.25" customHeight="1">
      <c r="B570" s="33"/>
      <c r="E570" s="34"/>
    </row>
    <row r="571" spans="2:5" ht="20.25" customHeight="1">
      <c r="B571" s="33"/>
      <c r="E571" s="34"/>
    </row>
    <row r="572" spans="2:5" ht="20.25" customHeight="1">
      <c r="B572" s="33"/>
      <c r="E572" s="34"/>
    </row>
    <row r="573" spans="2:5" ht="20.25" customHeight="1">
      <c r="B573" s="33"/>
      <c r="E573" s="34"/>
    </row>
    <row r="574" spans="2:5" ht="20.25" customHeight="1">
      <c r="B574" s="33"/>
      <c r="E574" s="34"/>
    </row>
    <row r="575" spans="2:5" ht="20.25" customHeight="1">
      <c r="B575" s="33"/>
      <c r="E575" s="34"/>
    </row>
    <row r="576" spans="2:5" ht="20.25" customHeight="1">
      <c r="B576" s="33"/>
      <c r="E576" s="34"/>
    </row>
    <row r="577" spans="2:5" ht="20.25" customHeight="1">
      <c r="B577" s="33"/>
      <c r="E577" s="34"/>
    </row>
    <row r="578" spans="2:5" ht="20.25" customHeight="1">
      <c r="B578" s="33"/>
      <c r="E578" s="34"/>
    </row>
    <row r="579" spans="2:5" ht="20.25" customHeight="1">
      <c r="B579" s="33"/>
      <c r="E579" s="34"/>
    </row>
    <row r="580" spans="2:5" ht="20.25" customHeight="1">
      <c r="B580" s="33"/>
      <c r="E580" s="34"/>
    </row>
    <row r="581" spans="2:5" ht="20.25" customHeight="1">
      <c r="B581" s="33"/>
      <c r="E581" s="34"/>
    </row>
    <row r="582" spans="2:5" ht="20.25" customHeight="1">
      <c r="B582" s="33"/>
      <c r="E582" s="34"/>
    </row>
    <row r="583" spans="2:5" ht="20.25" customHeight="1">
      <c r="B583" s="33"/>
      <c r="E583" s="34"/>
    </row>
    <row r="584" spans="2:5" ht="20.25" customHeight="1">
      <c r="B584" s="33"/>
      <c r="E584" s="34"/>
    </row>
    <row r="585" spans="2:5" ht="20.25" customHeight="1">
      <c r="B585" s="33"/>
      <c r="E585" s="34"/>
    </row>
    <row r="586" spans="2:5" ht="20.25" customHeight="1">
      <c r="B586" s="33"/>
      <c r="E586" s="34"/>
    </row>
    <row r="587" spans="2:5" ht="20.25" customHeight="1">
      <c r="B587" s="33"/>
      <c r="E587" s="34"/>
    </row>
    <row r="588" spans="2:5" ht="20.25" customHeight="1">
      <c r="B588" s="33"/>
      <c r="E588" s="34"/>
    </row>
    <row r="589" spans="2:5" ht="20.25" customHeight="1">
      <c r="B589" s="33"/>
      <c r="E589" s="34"/>
    </row>
    <row r="590" spans="2:5" ht="20.25" customHeight="1">
      <c r="B590" s="33"/>
      <c r="E590" s="34"/>
    </row>
    <row r="591" spans="2:5" ht="20.25" customHeight="1">
      <c r="B591" s="33"/>
      <c r="E591" s="34"/>
    </row>
    <row r="592" spans="2:5" ht="20.25" customHeight="1">
      <c r="B592" s="33"/>
      <c r="E592" s="34"/>
    </row>
    <row r="593" spans="2:5" ht="20.25" customHeight="1">
      <c r="B593" s="33"/>
      <c r="E593" s="34"/>
    </row>
    <row r="594" spans="2:5" ht="20.25" customHeight="1">
      <c r="B594" s="33"/>
      <c r="E594" s="34"/>
    </row>
    <row r="595" spans="2:5" ht="20.25" customHeight="1">
      <c r="B595" s="33"/>
      <c r="E595" s="34"/>
    </row>
    <row r="596" spans="2:5" ht="20.25" customHeight="1">
      <c r="B596" s="33"/>
      <c r="E596" s="34"/>
    </row>
    <row r="597" spans="2:5" ht="20.25" customHeight="1">
      <c r="B597" s="33"/>
      <c r="E597" s="34"/>
    </row>
    <row r="598" spans="2:5" ht="20.25" customHeight="1">
      <c r="B598" s="33"/>
      <c r="E598" s="34"/>
    </row>
    <row r="599" spans="2:5" ht="20.25" customHeight="1">
      <c r="B599" s="33"/>
      <c r="E599" s="34"/>
    </row>
    <row r="600" spans="2:5" ht="20.25" customHeight="1">
      <c r="B600" s="33"/>
      <c r="E600" s="34"/>
    </row>
    <row r="601" spans="2:5" ht="20.25" customHeight="1">
      <c r="B601" s="33"/>
      <c r="E601" s="34"/>
    </row>
    <row r="602" spans="2:5" ht="20.25" customHeight="1">
      <c r="B602" s="33"/>
      <c r="E602" s="34"/>
    </row>
    <row r="603" spans="2:5" ht="20.25" customHeight="1">
      <c r="B603" s="33"/>
      <c r="E603" s="34"/>
    </row>
    <row r="604" spans="2:5" ht="20.25" customHeight="1">
      <c r="B604" s="33"/>
      <c r="E604" s="34"/>
    </row>
    <row r="605" spans="2:5" ht="20.25" customHeight="1">
      <c r="B605" s="33"/>
      <c r="E605" s="34"/>
    </row>
    <row r="606" spans="2:5" ht="20.25" customHeight="1">
      <c r="B606" s="33"/>
      <c r="E606" s="34"/>
    </row>
    <row r="607" spans="2:5" ht="20.25" customHeight="1">
      <c r="B607" s="33"/>
      <c r="E607" s="34"/>
    </row>
    <row r="608" spans="2:5" ht="20.25" customHeight="1">
      <c r="B608" s="33"/>
      <c r="E608" s="34"/>
    </row>
    <row r="609" spans="2:5" ht="20.25" customHeight="1">
      <c r="B609" s="33"/>
      <c r="E609" s="34"/>
    </row>
    <row r="610" spans="2:5" ht="20.25" customHeight="1">
      <c r="B610" s="33"/>
      <c r="E610" s="34"/>
    </row>
    <row r="611" spans="2:5" ht="20.25" customHeight="1">
      <c r="B611" s="33"/>
      <c r="E611" s="34"/>
    </row>
    <row r="612" spans="2:5" ht="20.25" customHeight="1">
      <c r="B612" s="33"/>
      <c r="E612" s="34"/>
    </row>
    <row r="613" spans="2:5" ht="20.25" customHeight="1">
      <c r="B613" s="33"/>
      <c r="E613" s="34"/>
    </row>
    <row r="614" spans="2:5" ht="20.25" customHeight="1">
      <c r="B614" s="33"/>
      <c r="E614" s="34"/>
    </row>
    <row r="615" spans="2:5" ht="20.25" customHeight="1">
      <c r="B615" s="33"/>
      <c r="E615" s="34"/>
    </row>
    <row r="616" spans="2:5" ht="20.25" customHeight="1">
      <c r="B616" s="33"/>
      <c r="E616" s="34"/>
    </row>
    <row r="617" spans="2:5" ht="20.25" customHeight="1">
      <c r="B617" s="33"/>
      <c r="E617" s="34"/>
    </row>
    <row r="618" spans="2:5" ht="20.25" customHeight="1">
      <c r="B618" s="33"/>
      <c r="E618" s="34"/>
    </row>
    <row r="619" spans="2:5" ht="20.25" customHeight="1">
      <c r="B619" s="33"/>
      <c r="E619" s="34"/>
    </row>
    <row r="620" spans="2:5" ht="20.25" customHeight="1">
      <c r="B620" s="33"/>
      <c r="E620" s="34"/>
    </row>
    <row r="621" spans="2:5" ht="20.25" customHeight="1">
      <c r="B621" s="33"/>
      <c r="E621" s="34"/>
    </row>
    <row r="622" spans="2:5" ht="20.25" customHeight="1">
      <c r="B622" s="33"/>
      <c r="E622" s="34"/>
    </row>
    <row r="623" spans="2:5" ht="20.25" customHeight="1">
      <c r="B623" s="33"/>
      <c r="E623" s="34"/>
    </row>
    <row r="624" spans="2:5" ht="20.25" customHeight="1">
      <c r="B624" s="33"/>
      <c r="E624" s="34"/>
    </row>
    <row r="625" spans="2:5" ht="20.25" customHeight="1">
      <c r="B625" s="33"/>
      <c r="E625" s="34"/>
    </row>
    <row r="626" spans="2:5" ht="20.25" customHeight="1">
      <c r="B626" s="33"/>
      <c r="E626" s="34"/>
    </row>
    <row r="627" spans="2:5" ht="20.25" customHeight="1">
      <c r="B627" s="33"/>
      <c r="E627" s="34"/>
    </row>
    <row r="628" spans="2:5" ht="20.25" customHeight="1">
      <c r="B628" s="33"/>
      <c r="E628" s="34"/>
    </row>
    <row r="629" spans="2:5" ht="20.25" customHeight="1">
      <c r="B629" s="33"/>
      <c r="E629" s="34"/>
    </row>
    <row r="630" spans="2:5" ht="20.25" customHeight="1">
      <c r="B630" s="33"/>
      <c r="E630" s="34"/>
    </row>
    <row r="631" spans="2:5" ht="20.25" customHeight="1">
      <c r="B631" s="33"/>
      <c r="E631" s="34"/>
    </row>
    <row r="632" spans="2:5" ht="20.25" customHeight="1">
      <c r="B632" s="33"/>
      <c r="E632" s="34"/>
    </row>
    <row r="633" spans="2:5" ht="20.25" customHeight="1">
      <c r="B633" s="33"/>
      <c r="E633" s="34"/>
    </row>
    <row r="634" spans="2:5" ht="20.25" customHeight="1">
      <c r="B634" s="33"/>
      <c r="E634" s="34"/>
    </row>
    <row r="635" spans="2:5" ht="20.25" customHeight="1">
      <c r="B635" s="33"/>
      <c r="E635" s="34"/>
    </row>
    <row r="636" spans="2:5" ht="20.25" customHeight="1">
      <c r="B636" s="33"/>
      <c r="E636" s="34"/>
    </row>
    <row r="637" spans="2:5" ht="20.25" customHeight="1">
      <c r="B637" s="33"/>
      <c r="E637" s="34"/>
    </row>
    <row r="638" spans="2:5" ht="20.25" customHeight="1">
      <c r="B638" s="33"/>
      <c r="E638" s="34"/>
    </row>
    <row r="639" spans="2:5" ht="20.25" customHeight="1">
      <c r="B639" s="33"/>
      <c r="E639" s="34"/>
    </row>
    <row r="640" spans="2:5" ht="20.25" customHeight="1">
      <c r="B640" s="33"/>
      <c r="E640" s="34"/>
    </row>
    <row r="641" spans="2:5" ht="20.25" customHeight="1">
      <c r="B641" s="33"/>
      <c r="E641" s="34"/>
    </row>
    <row r="642" spans="2:5" ht="20.25" customHeight="1">
      <c r="B642" s="33"/>
      <c r="E642" s="34"/>
    </row>
    <row r="643" spans="2:5" ht="20.25" customHeight="1">
      <c r="B643" s="33"/>
      <c r="E643" s="34"/>
    </row>
    <row r="644" spans="2:5" ht="20.25" customHeight="1">
      <c r="B644" s="33"/>
      <c r="E644" s="34"/>
    </row>
    <row r="645" spans="2:5" ht="20.25" customHeight="1">
      <c r="B645" s="33"/>
      <c r="E645" s="34"/>
    </row>
    <row r="646" spans="2:5" ht="20.25" customHeight="1">
      <c r="B646" s="33"/>
      <c r="E646" s="34"/>
    </row>
    <row r="647" spans="2:5" ht="20.25" customHeight="1">
      <c r="B647" s="33"/>
      <c r="E647" s="34"/>
    </row>
    <row r="648" spans="2:5" ht="20.25" customHeight="1">
      <c r="B648" s="33"/>
      <c r="E648" s="34"/>
    </row>
    <row r="649" spans="2:5" ht="20.25" customHeight="1">
      <c r="B649" s="33"/>
      <c r="E649" s="34"/>
    </row>
    <row r="650" spans="2:5" ht="20.25" customHeight="1">
      <c r="B650" s="33"/>
      <c r="E650" s="34"/>
    </row>
    <row r="651" spans="2:5" ht="20.25" customHeight="1">
      <c r="B651" s="33"/>
      <c r="E651" s="34"/>
    </row>
    <row r="652" spans="2:5" ht="20.25" customHeight="1">
      <c r="B652" s="33"/>
      <c r="E652" s="34"/>
    </row>
    <row r="653" spans="2:5" ht="20.25" customHeight="1">
      <c r="B653" s="33"/>
      <c r="E653" s="34"/>
    </row>
    <row r="654" spans="2:5" ht="20.25" customHeight="1">
      <c r="B654" s="33"/>
      <c r="E654" s="34"/>
    </row>
    <row r="655" spans="2:5" ht="20.25" customHeight="1">
      <c r="B655" s="33"/>
      <c r="E655" s="34"/>
    </row>
    <row r="656" spans="2:5" ht="20.25" customHeight="1">
      <c r="B656" s="33"/>
      <c r="E656" s="34"/>
    </row>
    <row r="657" spans="2:5" ht="20.25" customHeight="1">
      <c r="B657" s="33"/>
      <c r="E657" s="34"/>
    </row>
    <row r="658" spans="2:5" ht="20.25" customHeight="1">
      <c r="B658" s="33"/>
      <c r="E658" s="34"/>
    </row>
    <row r="659" spans="2:5" ht="20.25" customHeight="1">
      <c r="B659" s="33"/>
      <c r="E659" s="34"/>
    </row>
    <row r="660" spans="2:5" ht="20.25" customHeight="1">
      <c r="B660" s="33"/>
      <c r="E660" s="34"/>
    </row>
    <row r="661" spans="2:5" ht="20.25" customHeight="1">
      <c r="B661" s="33"/>
      <c r="E661" s="34"/>
    </row>
    <row r="662" spans="2:5" ht="20.25" customHeight="1">
      <c r="B662" s="33"/>
      <c r="E662" s="34"/>
    </row>
    <row r="663" spans="2:5" ht="20.25" customHeight="1">
      <c r="B663" s="33"/>
      <c r="E663" s="34"/>
    </row>
    <row r="664" spans="2:5" ht="20.25" customHeight="1">
      <c r="B664" s="33"/>
      <c r="E664" s="34"/>
    </row>
    <row r="665" spans="2:5" ht="20.25" customHeight="1">
      <c r="B665" s="33"/>
      <c r="E665" s="34"/>
    </row>
    <row r="666" spans="2:5" ht="20.25" customHeight="1">
      <c r="B666" s="33"/>
      <c r="E666" s="34"/>
    </row>
    <row r="667" spans="2:5" ht="20.25" customHeight="1">
      <c r="B667" s="33"/>
      <c r="E667" s="34"/>
    </row>
    <row r="668" spans="2:5" ht="20.25" customHeight="1">
      <c r="B668" s="33"/>
      <c r="E668" s="34"/>
    </row>
    <row r="669" spans="2:5" ht="20.25" customHeight="1">
      <c r="B669" s="33"/>
      <c r="E669" s="34"/>
    </row>
    <row r="670" spans="2:5" ht="20.25" customHeight="1">
      <c r="B670" s="33"/>
      <c r="E670" s="34"/>
    </row>
    <row r="671" spans="2:5" ht="20.25" customHeight="1">
      <c r="B671" s="33"/>
      <c r="E671" s="34"/>
    </row>
    <row r="672" spans="2:5" ht="20.25" customHeight="1">
      <c r="B672" s="33"/>
      <c r="E672" s="34"/>
    </row>
    <row r="673" spans="2:5" ht="20.25" customHeight="1">
      <c r="B673" s="33"/>
      <c r="E673" s="34"/>
    </row>
    <row r="674" spans="2:5" ht="20.25" customHeight="1">
      <c r="B674" s="33"/>
      <c r="E674" s="34"/>
    </row>
    <row r="675" spans="2:5" ht="20.25" customHeight="1">
      <c r="B675" s="33"/>
      <c r="E675" s="34"/>
    </row>
    <row r="676" spans="2:5" ht="20.25" customHeight="1">
      <c r="B676" s="33"/>
      <c r="E676" s="34"/>
    </row>
    <row r="677" spans="2:5" ht="20.25" customHeight="1">
      <c r="B677" s="33"/>
      <c r="E677" s="34"/>
    </row>
    <row r="678" spans="2:5" ht="20.25" customHeight="1">
      <c r="B678" s="33"/>
      <c r="E678" s="34"/>
    </row>
    <row r="679" spans="2:5" ht="20.25" customHeight="1">
      <c r="B679" s="33"/>
      <c r="E679" s="34"/>
    </row>
    <row r="680" spans="2:5" ht="20.25" customHeight="1">
      <c r="B680" s="33"/>
      <c r="E680" s="34"/>
    </row>
    <row r="681" spans="2:5" ht="20.25" customHeight="1">
      <c r="B681" s="33"/>
      <c r="E681" s="34"/>
    </row>
    <row r="682" spans="2:5" ht="20.25" customHeight="1">
      <c r="B682" s="33"/>
      <c r="E682" s="34"/>
    </row>
    <row r="683" spans="2:5" ht="20.25" customHeight="1">
      <c r="B683" s="33"/>
      <c r="E683" s="34"/>
    </row>
    <row r="684" spans="2:5" ht="20.25" customHeight="1">
      <c r="B684" s="33"/>
      <c r="E684" s="34"/>
    </row>
    <row r="685" spans="2:5" ht="20.25" customHeight="1">
      <c r="B685" s="33"/>
      <c r="E685" s="34"/>
    </row>
    <row r="686" spans="2:5" ht="20.25" customHeight="1">
      <c r="B686" s="33"/>
      <c r="E686" s="34"/>
    </row>
    <row r="687" spans="2:5" ht="20.25" customHeight="1">
      <c r="B687" s="33"/>
      <c r="E687" s="34"/>
    </row>
    <row r="688" spans="2:5" ht="20.25" customHeight="1">
      <c r="B688" s="33"/>
      <c r="E688" s="34"/>
    </row>
    <row r="689" spans="2:5" ht="20.25" customHeight="1">
      <c r="B689" s="33"/>
      <c r="E689" s="34"/>
    </row>
    <row r="690" spans="2:5" ht="20.25" customHeight="1">
      <c r="B690" s="33"/>
      <c r="E690" s="34"/>
    </row>
    <row r="691" spans="2:5" ht="20.25" customHeight="1">
      <c r="B691" s="33"/>
      <c r="E691" s="34"/>
    </row>
    <row r="692" spans="2:5" ht="20.25" customHeight="1">
      <c r="B692" s="33"/>
      <c r="E692" s="34"/>
    </row>
    <row r="693" spans="2:5" ht="20.25" customHeight="1">
      <c r="B693" s="33"/>
      <c r="E693" s="34"/>
    </row>
    <row r="694" spans="2:5" ht="20.25" customHeight="1">
      <c r="B694" s="33"/>
      <c r="E694" s="34"/>
    </row>
    <row r="695" spans="2:5" ht="20.25" customHeight="1">
      <c r="B695" s="33"/>
      <c r="E695" s="34"/>
    </row>
    <row r="696" spans="2:5" ht="20.25" customHeight="1">
      <c r="B696" s="33"/>
      <c r="E696" s="34"/>
    </row>
    <row r="697" spans="2:5" ht="20.25" customHeight="1">
      <c r="B697" s="33"/>
      <c r="E697" s="34"/>
    </row>
    <row r="698" spans="2:5" ht="20.25" customHeight="1">
      <c r="B698" s="33"/>
      <c r="E698" s="34"/>
    </row>
    <row r="699" spans="2:5" ht="20.25" customHeight="1">
      <c r="B699" s="33"/>
      <c r="E699" s="34"/>
    </row>
    <row r="700" spans="2:5" ht="20.25" customHeight="1">
      <c r="B700" s="33"/>
      <c r="E700" s="34"/>
    </row>
    <row r="701" spans="2:5" ht="20.25" customHeight="1">
      <c r="B701" s="33"/>
      <c r="E701" s="34"/>
    </row>
    <row r="702" spans="2:5" ht="20.25" customHeight="1">
      <c r="B702" s="33"/>
      <c r="E702" s="34"/>
    </row>
    <row r="703" spans="2:5" ht="20.25" customHeight="1">
      <c r="B703" s="33"/>
      <c r="E703" s="34"/>
    </row>
    <row r="704" spans="2:5" ht="20.25" customHeight="1">
      <c r="B704" s="33"/>
      <c r="E704" s="34"/>
    </row>
    <row r="705" spans="2:5" ht="20.25" customHeight="1">
      <c r="B705" s="33"/>
      <c r="E705" s="34"/>
    </row>
    <row r="706" spans="2:5" ht="20.25" customHeight="1">
      <c r="B706" s="33"/>
      <c r="E706" s="34"/>
    </row>
    <row r="707" spans="2:5" ht="20.25" customHeight="1">
      <c r="B707" s="33"/>
      <c r="E707" s="34"/>
    </row>
    <row r="708" spans="2:5" ht="20.25" customHeight="1">
      <c r="B708" s="33"/>
      <c r="E708" s="34"/>
    </row>
    <row r="709" spans="2:5" ht="20.25" customHeight="1">
      <c r="B709" s="33"/>
      <c r="E709" s="34"/>
    </row>
    <row r="710" spans="2:5" ht="20.25" customHeight="1">
      <c r="B710" s="33"/>
      <c r="E710" s="34"/>
    </row>
    <row r="711" spans="2:5" ht="20.25" customHeight="1">
      <c r="B711" s="33"/>
      <c r="E711" s="34"/>
    </row>
    <row r="712" spans="2:5" ht="20.25" customHeight="1">
      <c r="B712" s="33"/>
      <c r="E712" s="34"/>
    </row>
    <row r="713" spans="2:5" ht="20.25" customHeight="1">
      <c r="B713" s="33"/>
      <c r="E713" s="34"/>
    </row>
    <row r="714" spans="2:5" ht="20.25" customHeight="1">
      <c r="B714" s="33"/>
      <c r="E714" s="34"/>
    </row>
    <row r="715" spans="2:5" ht="20.25" customHeight="1">
      <c r="B715" s="33"/>
      <c r="E715" s="34"/>
    </row>
    <row r="716" spans="2:5" ht="20.25" customHeight="1">
      <c r="B716" s="33"/>
      <c r="E716" s="34"/>
    </row>
    <row r="717" spans="2:5" ht="20.25" customHeight="1">
      <c r="B717" s="33"/>
      <c r="E717" s="34"/>
    </row>
    <row r="718" spans="2:5" ht="20.25" customHeight="1">
      <c r="B718" s="33"/>
      <c r="E718" s="34"/>
    </row>
    <row r="719" spans="2:5" ht="20.25" customHeight="1">
      <c r="B719" s="33"/>
      <c r="E719" s="34"/>
    </row>
    <row r="720" spans="2:5" ht="20.25" customHeight="1">
      <c r="B720" s="33"/>
      <c r="E720" s="34"/>
    </row>
    <row r="721" spans="2:5" ht="20.25" customHeight="1">
      <c r="B721" s="33"/>
      <c r="E721" s="34"/>
    </row>
    <row r="722" spans="2:5" ht="20.25" customHeight="1">
      <c r="B722" s="33"/>
      <c r="E722" s="34"/>
    </row>
    <row r="723" spans="2:5" ht="20.25" customHeight="1">
      <c r="B723" s="33"/>
      <c r="E723" s="34"/>
    </row>
    <row r="724" spans="2:5" ht="20.25" customHeight="1">
      <c r="B724" s="33"/>
      <c r="E724" s="34"/>
    </row>
    <row r="725" spans="2:5" ht="20.25" customHeight="1">
      <c r="B725" s="33"/>
      <c r="E725" s="34"/>
    </row>
    <row r="726" spans="2:5" ht="20.25" customHeight="1">
      <c r="B726" s="33"/>
      <c r="E726" s="34"/>
    </row>
    <row r="727" spans="2:5" ht="20.25" customHeight="1">
      <c r="B727" s="33"/>
      <c r="E727" s="34"/>
    </row>
    <row r="728" spans="2:5" ht="20.25" customHeight="1">
      <c r="B728" s="33"/>
      <c r="E728" s="34"/>
    </row>
    <row r="729" spans="2:5" ht="20.25" customHeight="1">
      <c r="B729" s="33"/>
      <c r="E729" s="34"/>
    </row>
    <row r="730" spans="2:5" ht="20.25" customHeight="1">
      <c r="B730" s="33"/>
      <c r="E730" s="34"/>
    </row>
    <row r="731" spans="2:5" ht="20.25" customHeight="1">
      <c r="B731" s="33"/>
      <c r="E731" s="34"/>
    </row>
    <row r="732" spans="2:5" ht="20.25" customHeight="1">
      <c r="B732" s="33"/>
      <c r="E732" s="34"/>
    </row>
    <row r="733" spans="2:5" ht="20.25" customHeight="1">
      <c r="B733" s="33"/>
      <c r="E733" s="34"/>
    </row>
    <row r="734" spans="2:5" ht="20.25" customHeight="1">
      <c r="B734" s="33"/>
      <c r="E734" s="34"/>
    </row>
    <row r="735" spans="2:5" ht="20.25" customHeight="1">
      <c r="B735" s="33"/>
      <c r="E735" s="34"/>
    </row>
    <row r="736" spans="2:5" ht="20.25" customHeight="1">
      <c r="B736" s="33"/>
      <c r="E736" s="34"/>
    </row>
    <row r="737" spans="2:5" ht="20.25" customHeight="1">
      <c r="B737" s="33"/>
      <c r="E737" s="34"/>
    </row>
    <row r="738" spans="2:5" ht="20.25" customHeight="1">
      <c r="B738" s="33"/>
      <c r="E738" s="34"/>
    </row>
    <row r="739" spans="2:5" ht="20.25" customHeight="1">
      <c r="B739" s="33"/>
      <c r="E739" s="34"/>
    </row>
    <row r="740" spans="2:5" ht="20.25" customHeight="1">
      <c r="B740" s="33"/>
      <c r="E740" s="34"/>
    </row>
    <row r="741" spans="2:5" ht="20.25" customHeight="1">
      <c r="B741" s="33"/>
      <c r="E741" s="34"/>
    </row>
    <row r="742" spans="2:5" ht="20.25" customHeight="1">
      <c r="B742" s="33"/>
      <c r="E742" s="34"/>
    </row>
    <row r="743" spans="2:5" ht="20.25" customHeight="1">
      <c r="B743" s="33"/>
      <c r="E743" s="34"/>
    </row>
    <row r="744" spans="2:5" ht="20.25" customHeight="1">
      <c r="B744" s="33"/>
      <c r="E744" s="34"/>
    </row>
    <row r="745" spans="2:5" ht="20.25" customHeight="1">
      <c r="B745" s="33"/>
      <c r="E745" s="34"/>
    </row>
    <row r="746" spans="2:5" ht="20.25" customHeight="1">
      <c r="B746" s="33"/>
      <c r="E746" s="34"/>
    </row>
    <row r="747" spans="2:5" ht="20.25" customHeight="1">
      <c r="B747" s="33"/>
      <c r="E747" s="34"/>
    </row>
    <row r="748" spans="2:5" ht="20.25" customHeight="1">
      <c r="B748" s="33"/>
      <c r="E748" s="34"/>
    </row>
    <row r="749" spans="2:5" ht="20.25" customHeight="1">
      <c r="B749" s="33"/>
      <c r="E749" s="34"/>
    </row>
    <row r="750" spans="2:5" ht="20.25" customHeight="1">
      <c r="B750" s="33"/>
      <c r="E750" s="34"/>
    </row>
    <row r="751" spans="2:5" ht="20.25" customHeight="1">
      <c r="B751" s="33"/>
      <c r="E751" s="34"/>
    </row>
    <row r="752" spans="2:5" ht="20.25" customHeight="1">
      <c r="B752" s="33"/>
      <c r="E752" s="34"/>
    </row>
    <row r="753" spans="2:5" ht="20.25" customHeight="1">
      <c r="B753" s="33"/>
      <c r="E753" s="34"/>
    </row>
    <row r="754" spans="2:5" ht="20.25" customHeight="1">
      <c r="B754" s="33"/>
      <c r="E754" s="34"/>
    </row>
    <row r="755" spans="2:5" ht="20.25" customHeight="1">
      <c r="B755" s="33"/>
      <c r="E755" s="34"/>
    </row>
    <row r="756" spans="2:5" ht="20.25" customHeight="1">
      <c r="B756" s="33"/>
      <c r="E756" s="34"/>
    </row>
    <row r="757" spans="2:5" ht="20.25" customHeight="1">
      <c r="B757" s="33"/>
      <c r="E757" s="34"/>
    </row>
    <row r="758" spans="2:5" ht="20.25" customHeight="1">
      <c r="B758" s="33"/>
      <c r="E758" s="34"/>
    </row>
    <row r="759" spans="2:5" ht="20.25" customHeight="1">
      <c r="B759" s="33"/>
      <c r="E759" s="34"/>
    </row>
    <row r="760" spans="2:5" ht="20.25" customHeight="1">
      <c r="B760" s="33"/>
      <c r="E760" s="34"/>
    </row>
    <row r="761" spans="2:5" ht="20.25" customHeight="1">
      <c r="B761" s="33"/>
      <c r="E761" s="34"/>
    </row>
    <row r="762" spans="2:5" ht="20.25" customHeight="1">
      <c r="B762" s="33"/>
      <c r="E762" s="34"/>
    </row>
    <row r="763" spans="2:5" ht="20.25" customHeight="1">
      <c r="B763" s="33"/>
      <c r="E763" s="34"/>
    </row>
    <row r="764" spans="2:5" ht="20.25" customHeight="1">
      <c r="B764" s="33"/>
      <c r="E764" s="34"/>
    </row>
    <row r="765" spans="2:5" ht="20.25" customHeight="1">
      <c r="B765" s="33"/>
      <c r="E765" s="34"/>
    </row>
    <row r="766" spans="2:5" ht="20.25" customHeight="1">
      <c r="B766" s="33"/>
      <c r="E766" s="34"/>
    </row>
    <row r="767" spans="2:5" ht="20.25" customHeight="1">
      <c r="B767" s="33"/>
      <c r="E767" s="34"/>
    </row>
    <row r="768" spans="2:5" ht="20.25" customHeight="1">
      <c r="B768" s="33"/>
      <c r="E768" s="34"/>
    </row>
    <row r="769" spans="2:5" ht="20.25" customHeight="1">
      <c r="B769" s="33"/>
      <c r="E769" s="34"/>
    </row>
    <row r="770" spans="2:5" ht="20.25" customHeight="1">
      <c r="B770" s="33"/>
      <c r="E770" s="34"/>
    </row>
    <row r="771" spans="2:5" ht="20.25" customHeight="1">
      <c r="B771" s="33"/>
      <c r="E771" s="34"/>
    </row>
    <row r="772" spans="2:5" ht="20.25" customHeight="1">
      <c r="B772" s="33"/>
      <c r="E772" s="34"/>
    </row>
    <row r="773" spans="2:5" ht="20.25" customHeight="1">
      <c r="B773" s="33"/>
      <c r="E773" s="34"/>
    </row>
    <row r="774" spans="2:5" ht="20.25" customHeight="1">
      <c r="B774" s="33"/>
      <c r="E774" s="34"/>
    </row>
    <row r="775" spans="2:5" ht="20.25" customHeight="1">
      <c r="B775" s="33"/>
      <c r="E775" s="34"/>
    </row>
    <row r="776" spans="2:5" ht="20.25" customHeight="1">
      <c r="B776" s="33"/>
      <c r="E776" s="34"/>
    </row>
    <row r="777" spans="2:5" ht="20.25" customHeight="1">
      <c r="B777" s="33"/>
      <c r="E777" s="34"/>
    </row>
    <row r="778" spans="2:5" ht="20.25" customHeight="1">
      <c r="B778" s="33"/>
      <c r="E778" s="34"/>
    </row>
    <row r="779" spans="2:5" ht="20.25" customHeight="1">
      <c r="B779" s="33"/>
      <c r="E779" s="34"/>
    </row>
    <row r="780" spans="2:5" ht="20.25" customHeight="1">
      <c r="B780" s="33"/>
      <c r="E780" s="34"/>
    </row>
    <row r="781" spans="2:5" ht="20.25" customHeight="1">
      <c r="B781" s="33"/>
      <c r="E781" s="34"/>
    </row>
    <row r="782" spans="2:5" ht="20.25" customHeight="1">
      <c r="B782" s="33"/>
      <c r="E782" s="34"/>
    </row>
    <row r="783" spans="2:5" ht="20.25" customHeight="1">
      <c r="B783" s="33"/>
      <c r="E783" s="34"/>
    </row>
    <row r="784" spans="2:5" ht="20.25" customHeight="1">
      <c r="B784" s="33"/>
      <c r="E784" s="34"/>
    </row>
    <row r="785" spans="2:5" ht="20.25" customHeight="1">
      <c r="B785" s="33"/>
      <c r="E785" s="34"/>
    </row>
    <row r="786" spans="2:5" ht="20.25" customHeight="1">
      <c r="B786" s="33"/>
      <c r="E786" s="34"/>
    </row>
    <row r="787" spans="2:5" ht="20.25" customHeight="1">
      <c r="B787" s="33"/>
      <c r="E787" s="34"/>
    </row>
    <row r="788" spans="2:5" ht="20.25" customHeight="1">
      <c r="B788" s="33"/>
      <c r="E788" s="34"/>
    </row>
    <row r="789" spans="2:5" ht="20.25" customHeight="1">
      <c r="B789" s="33"/>
      <c r="E789" s="34"/>
    </row>
    <row r="790" spans="2:5" ht="20.25" customHeight="1">
      <c r="B790" s="33"/>
      <c r="E790" s="34"/>
    </row>
    <row r="791" spans="2:5" ht="20.25" customHeight="1">
      <c r="B791" s="33"/>
      <c r="E791" s="34"/>
    </row>
    <row r="792" spans="2:5" ht="20.25" customHeight="1">
      <c r="B792" s="33"/>
      <c r="E792" s="34"/>
    </row>
    <row r="793" spans="2:5" ht="20.25" customHeight="1">
      <c r="B793" s="33"/>
      <c r="E793" s="34"/>
    </row>
    <row r="794" spans="2:5" ht="20.25" customHeight="1">
      <c r="B794" s="33"/>
      <c r="E794" s="34"/>
    </row>
    <row r="795" spans="2:5" ht="20.25" customHeight="1">
      <c r="B795" s="33"/>
      <c r="E795" s="34"/>
    </row>
    <row r="796" spans="2:5" ht="20.25" customHeight="1">
      <c r="B796" s="33"/>
      <c r="E796" s="34"/>
    </row>
    <row r="797" spans="2:5" ht="20.25" customHeight="1">
      <c r="B797" s="33"/>
      <c r="E797" s="34"/>
    </row>
    <row r="798" spans="2:5" ht="20.25" customHeight="1">
      <c r="B798" s="33"/>
      <c r="E798" s="34"/>
    </row>
    <row r="799" spans="2:5" ht="20.25" customHeight="1">
      <c r="B799" s="33"/>
      <c r="E799" s="34"/>
    </row>
    <row r="800" spans="2:5" ht="20.25" customHeight="1">
      <c r="B800" s="33"/>
      <c r="E800" s="34"/>
    </row>
    <row r="801" spans="2:5" ht="20.25" customHeight="1">
      <c r="B801" s="33"/>
      <c r="E801" s="34"/>
    </row>
    <row r="802" spans="2:5" ht="20.25" customHeight="1">
      <c r="B802" s="33"/>
      <c r="E802" s="34"/>
    </row>
    <row r="803" spans="2:5" ht="20.25" customHeight="1">
      <c r="B803" s="33"/>
      <c r="E803" s="34"/>
    </row>
    <row r="804" spans="2:5" ht="20.25" customHeight="1">
      <c r="B804" s="33"/>
      <c r="E804" s="34"/>
    </row>
    <row r="805" spans="2:5" ht="20.25" customHeight="1">
      <c r="B805" s="33"/>
      <c r="E805" s="34"/>
    </row>
    <row r="806" spans="2:5" ht="20.25" customHeight="1">
      <c r="B806" s="33"/>
      <c r="E806" s="34"/>
    </row>
    <row r="807" spans="2:5" ht="20.25" customHeight="1">
      <c r="B807" s="33"/>
      <c r="E807" s="34"/>
    </row>
    <row r="808" spans="2:5" ht="20.25" customHeight="1">
      <c r="B808" s="33"/>
      <c r="E808" s="34"/>
    </row>
    <row r="809" spans="2:5" ht="20.25" customHeight="1">
      <c r="B809" s="33"/>
      <c r="E809" s="34"/>
    </row>
    <row r="810" spans="2:5" ht="20.25" customHeight="1">
      <c r="B810" s="33"/>
      <c r="E810" s="34"/>
    </row>
    <row r="811" spans="2:5" ht="20.25" customHeight="1">
      <c r="B811" s="33"/>
      <c r="E811" s="34"/>
    </row>
    <row r="812" spans="2:5" ht="20.25" customHeight="1">
      <c r="B812" s="33"/>
      <c r="E812" s="34"/>
    </row>
    <row r="813" spans="2:5" ht="20.25" customHeight="1">
      <c r="B813" s="33"/>
      <c r="E813" s="34"/>
    </row>
    <row r="814" spans="2:5" ht="20.25" customHeight="1">
      <c r="B814" s="33"/>
      <c r="E814" s="34"/>
    </row>
    <row r="815" spans="2:5" ht="20.25" customHeight="1">
      <c r="B815" s="33"/>
      <c r="E815" s="34"/>
    </row>
    <row r="816" spans="2:5" ht="20.25" customHeight="1">
      <c r="B816" s="33"/>
      <c r="E816" s="34"/>
    </row>
    <row r="817" spans="2:5" ht="20.25" customHeight="1">
      <c r="B817" s="33"/>
      <c r="E817" s="34"/>
    </row>
    <row r="818" spans="2:5" ht="20.25" customHeight="1">
      <c r="B818" s="33"/>
      <c r="E818" s="34"/>
    </row>
    <row r="819" spans="2:5" ht="20.25" customHeight="1">
      <c r="B819" s="33"/>
      <c r="E819" s="34"/>
    </row>
    <row r="820" spans="2:5" ht="20.25" customHeight="1">
      <c r="B820" s="33"/>
      <c r="E820" s="34"/>
    </row>
    <row r="821" spans="2:5" ht="20.25" customHeight="1">
      <c r="B821" s="33"/>
      <c r="E821" s="34"/>
    </row>
    <row r="822" spans="2:5" ht="20.25" customHeight="1">
      <c r="B822" s="33"/>
      <c r="E822" s="34"/>
    </row>
    <row r="823" spans="2:5" ht="20.25" customHeight="1">
      <c r="B823" s="33"/>
      <c r="E823" s="34"/>
    </row>
    <row r="824" spans="2:5" ht="20.25" customHeight="1">
      <c r="B824" s="33"/>
      <c r="E824" s="34"/>
    </row>
    <row r="825" spans="2:5" ht="20.25" customHeight="1">
      <c r="B825" s="33"/>
      <c r="E825" s="34"/>
    </row>
    <row r="826" spans="2:5" ht="20.25" customHeight="1">
      <c r="B826" s="33"/>
      <c r="E826" s="34"/>
    </row>
    <row r="827" spans="2:5" ht="20.25" customHeight="1">
      <c r="B827" s="33"/>
      <c r="E827" s="34"/>
    </row>
    <row r="828" spans="2:5" ht="20.25" customHeight="1">
      <c r="B828" s="33"/>
      <c r="E828" s="34"/>
    </row>
    <row r="829" spans="2:5" ht="20.25" customHeight="1">
      <c r="B829" s="33"/>
      <c r="E829" s="34"/>
    </row>
    <row r="830" spans="2:5" ht="20.25" customHeight="1">
      <c r="B830" s="33"/>
      <c r="E830" s="34"/>
    </row>
    <row r="831" spans="2:5" ht="20.25" customHeight="1">
      <c r="B831" s="33"/>
      <c r="E831" s="34"/>
    </row>
    <row r="832" spans="2:5" ht="20.25" customHeight="1">
      <c r="B832" s="33"/>
      <c r="E832" s="34"/>
    </row>
    <row r="833" spans="2:5" ht="20.25" customHeight="1">
      <c r="B833" s="33"/>
      <c r="E833" s="34"/>
    </row>
    <row r="834" spans="2:5" ht="20.25" customHeight="1">
      <c r="B834" s="33"/>
      <c r="E834" s="34"/>
    </row>
    <row r="835" spans="2:5" ht="20.25" customHeight="1">
      <c r="B835" s="33"/>
      <c r="E835" s="34"/>
    </row>
    <row r="836" spans="2:5" ht="20.25" customHeight="1">
      <c r="B836" s="33"/>
      <c r="E836" s="34"/>
    </row>
    <row r="837" spans="2:5" ht="20.25" customHeight="1">
      <c r="B837" s="33"/>
      <c r="E837" s="34"/>
    </row>
    <row r="838" spans="2:5" ht="20.25" customHeight="1">
      <c r="B838" s="33"/>
      <c r="E838" s="34"/>
    </row>
    <row r="839" spans="2:5" ht="20.25" customHeight="1">
      <c r="B839" s="33"/>
      <c r="E839" s="34"/>
    </row>
    <row r="840" spans="2:5" ht="20.25" customHeight="1">
      <c r="B840" s="33"/>
      <c r="E840" s="34"/>
    </row>
    <row r="841" spans="2:5" ht="20.25" customHeight="1">
      <c r="B841" s="33"/>
      <c r="E841" s="34"/>
    </row>
    <row r="842" spans="2:5" ht="20.25" customHeight="1">
      <c r="B842" s="33"/>
      <c r="E842" s="34"/>
    </row>
    <row r="843" spans="2:5" ht="20.25" customHeight="1">
      <c r="B843" s="33"/>
      <c r="E843" s="34"/>
    </row>
    <row r="844" spans="2:5" ht="20.25" customHeight="1">
      <c r="B844" s="33"/>
      <c r="E844" s="34"/>
    </row>
    <row r="845" spans="2:5" ht="20.25" customHeight="1">
      <c r="B845" s="33"/>
      <c r="E845" s="34"/>
    </row>
    <row r="846" spans="2:5" ht="20.25" customHeight="1">
      <c r="B846" s="33"/>
      <c r="E846" s="34"/>
    </row>
    <row r="847" spans="2:5" ht="20.25" customHeight="1">
      <c r="B847" s="33"/>
      <c r="E847" s="34"/>
    </row>
    <row r="848" spans="2:5" ht="20.25" customHeight="1">
      <c r="B848" s="33"/>
      <c r="E848" s="34"/>
    </row>
    <row r="849" spans="2:5" ht="20.25" customHeight="1">
      <c r="B849" s="33"/>
      <c r="E849" s="34"/>
    </row>
    <row r="850" spans="2:5" ht="20.25" customHeight="1">
      <c r="B850" s="33"/>
      <c r="E850" s="34"/>
    </row>
    <row r="851" spans="2:5" ht="20.25" customHeight="1">
      <c r="B851" s="33"/>
      <c r="E851" s="34"/>
    </row>
    <row r="852" spans="2:5" ht="20.25" customHeight="1">
      <c r="B852" s="33"/>
      <c r="E852" s="34"/>
    </row>
    <row r="853" spans="2:5" ht="20.25" customHeight="1">
      <c r="B853" s="33"/>
      <c r="E853" s="34"/>
    </row>
    <row r="854" spans="2:5" ht="20.25" customHeight="1">
      <c r="B854" s="33"/>
      <c r="E854" s="34"/>
    </row>
    <row r="855" spans="2:5" ht="20.25" customHeight="1">
      <c r="B855" s="33"/>
      <c r="E855" s="34"/>
    </row>
    <row r="856" spans="2:5" ht="20.25" customHeight="1">
      <c r="B856" s="33"/>
      <c r="E856" s="34"/>
    </row>
    <row r="857" spans="2:5" ht="20.25" customHeight="1">
      <c r="B857" s="33"/>
      <c r="E857" s="34"/>
    </row>
    <row r="858" spans="2:5" ht="20.25" customHeight="1">
      <c r="B858" s="33"/>
      <c r="E858" s="34"/>
    </row>
    <row r="859" spans="2:5" ht="20.25" customHeight="1">
      <c r="B859" s="33"/>
      <c r="E859" s="34"/>
    </row>
    <row r="860" spans="2:5" ht="20.25" customHeight="1">
      <c r="B860" s="33"/>
      <c r="E860" s="34"/>
    </row>
    <row r="861" spans="2:5" ht="20.25" customHeight="1">
      <c r="B861" s="33"/>
      <c r="E861" s="34"/>
    </row>
    <row r="862" spans="2:5" ht="20.25" customHeight="1">
      <c r="B862" s="33"/>
      <c r="E862" s="34"/>
    </row>
    <row r="863" spans="2:5" ht="20.25" customHeight="1">
      <c r="B863" s="33"/>
      <c r="E863" s="34"/>
    </row>
    <row r="864" spans="2:5" ht="20.25" customHeight="1">
      <c r="B864" s="33"/>
      <c r="E864" s="34"/>
    </row>
    <row r="865" spans="2:5" ht="20.25" customHeight="1">
      <c r="B865" s="33"/>
      <c r="E865" s="34"/>
    </row>
    <row r="866" spans="2:5" ht="20.25" customHeight="1">
      <c r="B866" s="33"/>
      <c r="E866" s="34"/>
    </row>
    <row r="867" spans="2:5" ht="20.25" customHeight="1">
      <c r="B867" s="33"/>
      <c r="E867" s="34"/>
    </row>
    <row r="868" spans="2:5" ht="20.25" customHeight="1">
      <c r="B868" s="33"/>
      <c r="E868" s="34"/>
    </row>
    <row r="869" spans="2:5" ht="20.25" customHeight="1">
      <c r="B869" s="33"/>
      <c r="E869" s="34"/>
    </row>
    <row r="870" spans="2:5" ht="20.25" customHeight="1">
      <c r="B870" s="33"/>
      <c r="E870" s="34"/>
    </row>
    <row r="871" spans="2:5" ht="20.25" customHeight="1">
      <c r="B871" s="33"/>
      <c r="E871" s="34"/>
    </row>
    <row r="872" spans="2:5" ht="20.25" customHeight="1">
      <c r="B872" s="33"/>
      <c r="E872" s="34"/>
    </row>
    <row r="873" spans="2:5" ht="20.25" customHeight="1">
      <c r="B873" s="33"/>
      <c r="E873" s="34"/>
    </row>
    <row r="874" spans="2:5" ht="20.25" customHeight="1">
      <c r="B874" s="33"/>
      <c r="E874" s="34"/>
    </row>
    <row r="875" spans="2:5" ht="20.25" customHeight="1">
      <c r="B875" s="33"/>
      <c r="E875" s="34"/>
    </row>
    <row r="876" spans="2:5" ht="20.25" customHeight="1">
      <c r="B876" s="33"/>
      <c r="E876" s="34"/>
    </row>
    <row r="877" spans="2:5" ht="20.25" customHeight="1">
      <c r="B877" s="33"/>
      <c r="E877" s="34"/>
    </row>
    <row r="878" spans="2:5" ht="20.25" customHeight="1">
      <c r="B878" s="33"/>
      <c r="E878" s="34"/>
    </row>
    <row r="879" spans="2:5" ht="20.25" customHeight="1">
      <c r="B879" s="33"/>
      <c r="E879" s="34"/>
    </row>
    <row r="880" spans="2:5" ht="20.25" customHeight="1">
      <c r="B880" s="33"/>
      <c r="E880" s="34"/>
    </row>
    <row r="881" spans="2:5" ht="20.25" customHeight="1">
      <c r="B881" s="33"/>
      <c r="E881" s="34"/>
    </row>
    <row r="882" spans="2:5" ht="20.25" customHeight="1">
      <c r="B882" s="33"/>
      <c r="E882" s="34"/>
    </row>
    <row r="883" spans="2:5" ht="20.25" customHeight="1">
      <c r="B883" s="33"/>
      <c r="E883" s="34"/>
    </row>
    <row r="884" spans="2:5" ht="20.25" customHeight="1">
      <c r="B884" s="33"/>
      <c r="E884" s="34"/>
    </row>
    <row r="885" spans="2:5" ht="20.25" customHeight="1">
      <c r="B885" s="33"/>
      <c r="E885" s="34"/>
    </row>
    <row r="886" spans="2:5" ht="20.25" customHeight="1">
      <c r="B886" s="33"/>
      <c r="E886" s="34"/>
    </row>
    <row r="887" spans="2:5" ht="20.25" customHeight="1">
      <c r="B887" s="33"/>
      <c r="E887" s="34"/>
    </row>
    <row r="888" spans="2:5" ht="20.25" customHeight="1">
      <c r="B888" s="33"/>
      <c r="E888" s="34"/>
    </row>
    <row r="889" spans="2:5" ht="20.25" customHeight="1">
      <c r="B889" s="33"/>
      <c r="E889" s="34"/>
    </row>
    <row r="890" spans="2:5" ht="20.25" customHeight="1">
      <c r="B890" s="33"/>
      <c r="E890" s="34"/>
    </row>
    <row r="891" spans="2:5" ht="20.25" customHeight="1">
      <c r="B891" s="33"/>
      <c r="E891" s="34"/>
    </row>
    <row r="892" spans="2:5" ht="20.25" customHeight="1">
      <c r="B892" s="33"/>
      <c r="E892" s="34"/>
    </row>
    <row r="893" spans="2:5" ht="20.25" customHeight="1">
      <c r="B893" s="33"/>
      <c r="E893" s="34"/>
    </row>
    <row r="894" spans="2:5" ht="20.25" customHeight="1">
      <c r="B894" s="33"/>
      <c r="E894" s="34"/>
    </row>
    <row r="895" spans="2:5" ht="20.25" customHeight="1">
      <c r="B895" s="33"/>
      <c r="E895" s="34"/>
    </row>
    <row r="896" spans="2:5" ht="20.25" customHeight="1">
      <c r="B896" s="33"/>
      <c r="E896" s="34"/>
    </row>
    <row r="897" spans="2:5" ht="20.25" customHeight="1">
      <c r="B897" s="33"/>
      <c r="E897" s="34"/>
    </row>
    <row r="898" spans="2:5" ht="20.25" customHeight="1">
      <c r="B898" s="33"/>
      <c r="E898" s="34"/>
    </row>
    <row r="899" spans="2:5" ht="20.25" customHeight="1">
      <c r="B899" s="33"/>
      <c r="E899" s="34"/>
    </row>
    <row r="900" spans="2:5" ht="20.25" customHeight="1">
      <c r="B900" s="33"/>
      <c r="E900" s="34"/>
    </row>
    <row r="901" spans="2:5" ht="20.25" customHeight="1">
      <c r="B901" s="33"/>
      <c r="E901" s="34"/>
    </row>
    <row r="902" spans="2:5" ht="20.25" customHeight="1">
      <c r="B902" s="33"/>
      <c r="E902" s="34"/>
    </row>
    <row r="903" spans="2:5" ht="20.25" customHeight="1">
      <c r="B903" s="33"/>
      <c r="E903" s="34"/>
    </row>
    <row r="904" spans="2:5" ht="20.25" customHeight="1">
      <c r="B904" s="33"/>
      <c r="E904" s="34"/>
    </row>
    <row r="905" spans="2:5" ht="20.25" customHeight="1">
      <c r="B905" s="33"/>
      <c r="E905" s="34"/>
    </row>
    <row r="906" spans="2:5" ht="20.25" customHeight="1">
      <c r="B906" s="33"/>
      <c r="E906" s="34"/>
    </row>
    <row r="907" spans="2:5" ht="20.25" customHeight="1">
      <c r="B907" s="33"/>
      <c r="E907" s="34"/>
    </row>
    <row r="908" spans="2:5" ht="20.25" customHeight="1">
      <c r="B908" s="33"/>
      <c r="E908" s="34"/>
    </row>
    <row r="909" spans="2:5" ht="20.25" customHeight="1">
      <c r="B909" s="33"/>
      <c r="E909" s="34"/>
    </row>
    <row r="910" spans="2:5" ht="20.25" customHeight="1">
      <c r="B910" s="33"/>
      <c r="E910" s="34"/>
    </row>
    <row r="911" spans="2:5" ht="20.25" customHeight="1">
      <c r="B911" s="33"/>
      <c r="E911" s="34"/>
    </row>
    <row r="912" spans="2:5" ht="20.25" customHeight="1">
      <c r="B912" s="33"/>
      <c r="E912" s="34"/>
    </row>
    <row r="913" spans="2:5" ht="20.25" customHeight="1">
      <c r="B913" s="33"/>
      <c r="E913" s="34"/>
    </row>
    <row r="914" spans="2:5" ht="20.25" customHeight="1">
      <c r="B914" s="33"/>
      <c r="E914" s="34"/>
    </row>
    <row r="915" spans="2:5" ht="20.25" customHeight="1">
      <c r="B915" s="33"/>
      <c r="E915" s="34"/>
    </row>
    <row r="916" spans="2:5" ht="20.25" customHeight="1">
      <c r="B916" s="33"/>
      <c r="E916" s="34"/>
    </row>
    <row r="917" spans="2:5" ht="20.25" customHeight="1">
      <c r="B917" s="33"/>
      <c r="E917" s="34"/>
    </row>
    <row r="918" spans="2:5" ht="20.25" customHeight="1">
      <c r="B918" s="33"/>
      <c r="E918" s="34"/>
    </row>
    <row r="919" spans="2:5" ht="20.25" customHeight="1">
      <c r="B919" s="33"/>
      <c r="E919" s="34"/>
    </row>
    <row r="920" spans="2:5" ht="20.25" customHeight="1">
      <c r="B920" s="33"/>
      <c r="E920" s="34"/>
    </row>
    <row r="921" spans="2:5" ht="20.25" customHeight="1">
      <c r="B921" s="33"/>
      <c r="E921" s="34"/>
    </row>
    <row r="922" spans="2:5" ht="20.25" customHeight="1">
      <c r="B922" s="33"/>
      <c r="E922" s="34"/>
    </row>
    <row r="923" spans="2:5" ht="20.25" customHeight="1">
      <c r="B923" s="33"/>
      <c r="E923" s="34"/>
    </row>
    <row r="924" spans="2:5" ht="20.25" customHeight="1">
      <c r="B924" s="33"/>
      <c r="E924" s="34"/>
    </row>
    <row r="925" spans="2:5" ht="20.25" customHeight="1">
      <c r="B925" s="33"/>
      <c r="E925" s="34"/>
    </row>
    <row r="926" spans="2:5" ht="20.25" customHeight="1">
      <c r="B926" s="33"/>
      <c r="E926" s="34"/>
    </row>
    <row r="927" spans="2:5" ht="20.25" customHeight="1">
      <c r="B927" s="33"/>
      <c r="E927" s="34"/>
    </row>
    <row r="928" spans="2:5" ht="20.25" customHeight="1">
      <c r="B928" s="33"/>
      <c r="E928" s="34"/>
    </row>
    <row r="929" spans="2:5" ht="20.25" customHeight="1">
      <c r="B929" s="33"/>
      <c r="E929" s="34"/>
    </row>
    <row r="930" spans="2:5" ht="20.25" customHeight="1">
      <c r="B930" s="33"/>
      <c r="E930" s="34"/>
    </row>
    <row r="931" spans="2:5" ht="20.25" customHeight="1">
      <c r="B931" s="33"/>
      <c r="E931" s="34"/>
    </row>
    <row r="932" spans="2:5" ht="20.25" customHeight="1">
      <c r="B932" s="33"/>
      <c r="E932" s="34"/>
    </row>
    <row r="933" spans="2:5" ht="20.25" customHeight="1">
      <c r="B933" s="33"/>
      <c r="E933" s="34"/>
    </row>
    <row r="934" spans="2:5" ht="20.25" customHeight="1">
      <c r="B934" s="33"/>
      <c r="E934" s="34"/>
    </row>
    <row r="935" spans="2:5" ht="20.25" customHeight="1">
      <c r="B935" s="33"/>
      <c r="E935" s="34"/>
    </row>
    <row r="936" spans="2:5" ht="20.25" customHeight="1">
      <c r="B936" s="33"/>
      <c r="E936" s="34"/>
    </row>
    <row r="937" spans="2:5" ht="20.25" customHeight="1">
      <c r="B937" s="33"/>
      <c r="E937" s="34"/>
    </row>
    <row r="938" spans="2:5" ht="20.25" customHeight="1">
      <c r="B938" s="33"/>
      <c r="E938" s="34"/>
    </row>
    <row r="939" spans="2:5" ht="20.25" customHeight="1">
      <c r="B939" s="33"/>
      <c r="E939" s="34"/>
    </row>
    <row r="940" spans="2:5" ht="20.25" customHeight="1">
      <c r="B940" s="33"/>
      <c r="E940" s="34"/>
    </row>
    <row r="941" spans="2:5" ht="20.25" customHeight="1">
      <c r="B941" s="33"/>
      <c r="E941" s="34"/>
    </row>
    <row r="942" spans="2:5" ht="20.25" customHeight="1">
      <c r="B942" s="33"/>
      <c r="E942" s="34"/>
    </row>
    <row r="943" spans="2:5" ht="20.25" customHeight="1">
      <c r="B943" s="33"/>
      <c r="E943" s="34"/>
    </row>
    <row r="944" spans="2:5" ht="20.25" customHeight="1">
      <c r="B944" s="33"/>
      <c r="E944" s="34"/>
    </row>
    <row r="945" spans="2:5" ht="20.25" customHeight="1">
      <c r="B945" s="33"/>
      <c r="E945" s="34"/>
    </row>
    <row r="946" spans="2:5" ht="20.25" customHeight="1">
      <c r="B946" s="33"/>
      <c r="E946" s="34"/>
    </row>
    <row r="947" spans="2:5" ht="20.25" customHeight="1">
      <c r="B947" s="33"/>
      <c r="E947" s="34"/>
    </row>
    <row r="948" spans="2:5" ht="20.25" customHeight="1">
      <c r="B948" s="33"/>
      <c r="E948" s="34"/>
    </row>
    <row r="949" spans="2:5" ht="20.25" customHeight="1">
      <c r="B949" s="33"/>
      <c r="E949" s="34"/>
    </row>
    <row r="950" spans="2:5" ht="20.25" customHeight="1">
      <c r="B950" s="33"/>
      <c r="E950" s="34"/>
    </row>
    <row r="951" spans="2:5" ht="20.25" customHeight="1">
      <c r="B951" s="33"/>
      <c r="E951" s="34"/>
    </row>
    <row r="952" spans="2:5" ht="20.25" customHeight="1">
      <c r="B952" s="33"/>
      <c r="E952" s="34"/>
    </row>
    <row r="953" spans="2:5" ht="20.25" customHeight="1">
      <c r="B953" s="33"/>
      <c r="E953" s="34"/>
    </row>
    <row r="954" spans="2:5" ht="20.25" customHeight="1">
      <c r="B954" s="33"/>
      <c r="E954" s="34"/>
    </row>
    <row r="955" spans="2:5" ht="20.25" customHeight="1">
      <c r="B955" s="33"/>
      <c r="E955" s="34"/>
    </row>
    <row r="956" spans="2:5" ht="20.25" customHeight="1">
      <c r="B956" s="33"/>
      <c r="E956" s="34"/>
    </row>
    <row r="957" spans="2:5" ht="20.25" customHeight="1">
      <c r="B957" s="33"/>
      <c r="E957" s="34"/>
    </row>
    <row r="958" spans="2:5" ht="20.25" customHeight="1">
      <c r="B958" s="33"/>
      <c r="E958" s="34"/>
    </row>
    <row r="959" spans="2:5" ht="20.25" customHeight="1">
      <c r="B959" s="33"/>
      <c r="E959" s="34"/>
    </row>
    <row r="960" spans="2:5" ht="20.25" customHeight="1">
      <c r="B960" s="33"/>
      <c r="E960" s="34"/>
    </row>
    <row r="961" spans="2:5" ht="20.25" customHeight="1">
      <c r="B961" s="33"/>
      <c r="E961" s="34"/>
    </row>
    <row r="962" spans="2:5" ht="20.25" customHeight="1">
      <c r="B962" s="33"/>
      <c r="E962" s="34"/>
    </row>
    <row r="963" spans="2:5" ht="20.25" customHeight="1">
      <c r="B963" s="33"/>
      <c r="E963" s="34"/>
    </row>
    <row r="964" spans="2:5" ht="20.25" customHeight="1">
      <c r="B964" s="33"/>
      <c r="E964" s="34"/>
    </row>
    <row r="965" spans="2:5" ht="20.25" customHeight="1">
      <c r="B965" s="33"/>
      <c r="E965" s="34"/>
    </row>
    <row r="966" spans="2:5" ht="20.25" customHeight="1">
      <c r="B966" s="33"/>
      <c r="E966" s="34"/>
    </row>
    <row r="967" spans="2:5" ht="20.25" customHeight="1">
      <c r="B967" s="33"/>
      <c r="E967" s="34"/>
    </row>
    <row r="968" spans="2:5" ht="20.25" customHeight="1">
      <c r="B968" s="33"/>
      <c r="E968" s="34"/>
    </row>
    <row r="969" spans="2:5" ht="20.25" customHeight="1">
      <c r="B969" s="33"/>
      <c r="E969" s="34"/>
    </row>
    <row r="970" spans="2:5" ht="20.25" customHeight="1">
      <c r="B970" s="33"/>
      <c r="E970" s="34"/>
    </row>
    <row r="971" spans="2:5" ht="20.25" customHeight="1">
      <c r="B971" s="33"/>
      <c r="E971" s="34"/>
    </row>
    <row r="972" spans="2:5" ht="20.25" customHeight="1">
      <c r="B972" s="33"/>
      <c r="E972" s="34"/>
    </row>
    <row r="973" spans="2:5" ht="20.25" customHeight="1">
      <c r="B973" s="33"/>
      <c r="E973" s="34"/>
    </row>
    <row r="974" spans="2:5" ht="20.25" customHeight="1">
      <c r="B974" s="33"/>
      <c r="E974" s="34"/>
    </row>
    <row r="975" spans="2:5" ht="20.25" customHeight="1">
      <c r="B975" s="33"/>
      <c r="E975" s="34"/>
    </row>
    <row r="976" spans="2:5" ht="20.25" customHeight="1">
      <c r="B976" s="33"/>
      <c r="E976" s="34"/>
    </row>
    <row r="977" spans="2:5" ht="20.25" customHeight="1">
      <c r="B977" s="33"/>
      <c r="E977" s="34"/>
    </row>
    <row r="978" spans="2:5" ht="20.25" customHeight="1">
      <c r="B978" s="33"/>
      <c r="E978" s="34"/>
    </row>
    <row r="979" spans="2:5" ht="20.25" customHeight="1">
      <c r="B979" s="33"/>
      <c r="E979" s="34"/>
    </row>
    <row r="980" spans="2:5" ht="20.25" customHeight="1">
      <c r="B980" s="33"/>
      <c r="E980" s="34"/>
    </row>
    <row r="981" spans="2:5" ht="20.25" customHeight="1">
      <c r="B981" s="33"/>
      <c r="E981" s="34"/>
    </row>
    <row r="982" spans="2:5" ht="20.25" customHeight="1">
      <c r="B982" s="33"/>
      <c r="E982" s="34"/>
    </row>
    <row r="983" spans="2:5" ht="20.25" customHeight="1">
      <c r="B983" s="33"/>
      <c r="E983" s="34"/>
    </row>
    <row r="984" spans="2:5" ht="20.25" customHeight="1">
      <c r="B984" s="33"/>
      <c r="E984" s="34"/>
    </row>
    <row r="985" spans="2:5" ht="20.25" customHeight="1">
      <c r="B985" s="33"/>
      <c r="E985" s="34"/>
    </row>
    <row r="986" spans="2:5" ht="20.25" customHeight="1">
      <c r="B986" s="33"/>
      <c r="E986" s="34"/>
    </row>
    <row r="987" spans="2:5" ht="20.25" customHeight="1">
      <c r="B987" s="33"/>
      <c r="E987" s="34"/>
    </row>
    <row r="988" spans="2:5" ht="20.25" customHeight="1">
      <c r="B988" s="33"/>
      <c r="E988" s="34"/>
    </row>
    <row r="989" spans="2:5" ht="20.25" customHeight="1">
      <c r="B989" s="33"/>
      <c r="E989" s="34"/>
    </row>
    <row r="990" spans="2:5" ht="20.25" customHeight="1">
      <c r="B990" s="33"/>
      <c r="E990" s="34"/>
    </row>
    <row r="991" spans="2:5" ht="20.25" customHeight="1">
      <c r="B991" s="33"/>
      <c r="E991" s="34"/>
    </row>
    <row r="992" spans="2:5" ht="20.25" customHeight="1">
      <c r="B992" s="33"/>
      <c r="E992" s="34"/>
    </row>
    <row r="993" spans="2:5" ht="20.25" customHeight="1">
      <c r="B993" s="33"/>
      <c r="E993" s="34"/>
    </row>
    <row r="994" spans="2:5" ht="20.25" customHeight="1">
      <c r="B994" s="33"/>
      <c r="E994" s="34"/>
    </row>
    <row r="995" spans="2:5" ht="20.25" customHeight="1">
      <c r="B995" s="33"/>
      <c r="E995" s="34"/>
    </row>
    <row r="996" spans="2:5" ht="20.25" customHeight="1">
      <c r="B996" s="33"/>
      <c r="E996" s="34"/>
    </row>
  </sheetData>
  <phoneticPr fontId="9"/>
  <conditionalFormatting sqref="B4:P254">
    <cfRule type="expression" dxfId="2" priority="2">
      <formula>$B3&lt;&gt;$B4</formula>
    </cfRule>
  </conditionalFormatting>
  <conditionalFormatting sqref="C4:P254">
    <cfRule type="expression" dxfId="1" priority="1">
      <formula>$D3&lt;&gt;$D4</formula>
    </cfRule>
  </conditionalFormatting>
  <conditionalFormatting sqref="P1:P254">
    <cfRule type="cellIs" dxfId="0" priority="43" stopIfTrue="1" operator="lessThan">
      <formula>0</formula>
    </cfRule>
  </conditionalFormatting>
  <pageMargins left="0.27" right="0.26" top="0.89" bottom="0.51" header="0.44" footer="0.35"/>
  <pageSetup paperSize="9" scale="64" fitToHeight="0" orientation="portrait" r:id="rId1"/>
  <headerFooter alignWithMargins="0">
    <oddHeader>&amp;C&amp;"ＭＳ ゴシック,太字"&amp;18人口増減事由別一覧表</oddHeader>
  </headerFooter>
  <rowBreaks count="3" manualBreakCount="3">
    <brk id="62" max="15" man="1"/>
    <brk id="122" max="15" man="1"/>
    <brk id="182" max="1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65A47-CC82-4CA9-8FAB-B68CB27C7249}">
  <sheetPr>
    <pageSetUpPr fitToPage="1"/>
  </sheetPr>
  <dimension ref="B1:AH139"/>
  <sheetViews>
    <sheetView showGridLines="0" topLeftCell="A127" zoomScale="85" zoomScaleNormal="85" zoomScalePageLayoutView="70" workbookViewId="0">
      <selection activeCell="N3" sqref="N3"/>
    </sheetView>
  </sheetViews>
  <sheetFormatPr defaultRowHeight="13.5"/>
  <cols>
    <col min="1" max="1" width="1.625" customWidth="1"/>
    <col min="10" max="10" width="7" customWidth="1"/>
    <col min="11" max="11" width="14.5" customWidth="1"/>
    <col min="15" max="15" width="2.75" customWidth="1"/>
    <col min="16" max="16" width="1.625" customWidth="1"/>
  </cols>
  <sheetData>
    <row r="1" spans="2:32" ht="14.25">
      <c r="B1" s="143" t="s">
        <v>1745</v>
      </c>
      <c r="K1" s="143" t="s">
        <v>1754</v>
      </c>
    </row>
    <row r="2" spans="2:32" ht="23.25" customHeight="1" thickBot="1">
      <c r="B2" s="144" t="s">
        <v>1753</v>
      </c>
      <c r="C2" s="77" t="s">
        <v>1747</v>
      </c>
      <c r="K2" s="144" t="s">
        <v>1753</v>
      </c>
      <c r="L2" s="77" t="s">
        <v>1749</v>
      </c>
    </row>
    <row r="3" spans="2:32" ht="27.75" customHeight="1" thickTop="1" thickBot="1">
      <c r="C3" s="366" t="s">
        <v>1770</v>
      </c>
      <c r="D3" s="367"/>
      <c r="E3" s="345">
        <v>7</v>
      </c>
      <c r="F3" s="77"/>
      <c r="L3" s="366" t="s">
        <v>1770</v>
      </c>
      <c r="M3" s="367"/>
      <c r="N3" s="345">
        <v>6</v>
      </c>
      <c r="Q3" s="77"/>
    </row>
    <row r="4" spans="2:32" ht="14.25" thickTop="1"/>
    <row r="6" spans="2:32" ht="18.75">
      <c r="C6" s="81" t="s">
        <v>1742</v>
      </c>
      <c r="D6" s="81"/>
      <c r="E6" s="81"/>
      <c r="F6" s="81"/>
      <c r="G6" s="81"/>
      <c r="H6" s="81"/>
      <c r="I6" s="81"/>
      <c r="J6" s="81"/>
      <c r="K6" s="81"/>
      <c r="L6" s="81" t="s">
        <v>1699</v>
      </c>
      <c r="M6" s="81"/>
      <c r="N6" s="81"/>
      <c r="O6" s="81"/>
      <c r="P6" s="81"/>
      <c r="U6" s="94" t="s">
        <v>1747</v>
      </c>
      <c r="V6" t="str">
        <f>C3</f>
        <v>令和８年</v>
      </c>
      <c r="W6" s="93" t="str">
        <f>DBCS(E3)&amp;"月"</f>
        <v>７月</v>
      </c>
      <c r="AD6" s="94" t="s">
        <v>1750</v>
      </c>
      <c r="AE6" t="str">
        <f>L3</f>
        <v>令和８年</v>
      </c>
      <c r="AF6" s="93" t="str">
        <f>DBCS(N3)&amp;"月"</f>
        <v>６月</v>
      </c>
    </row>
    <row r="7" spans="2:32" ht="18.75">
      <c r="C7" s="81" t="str">
        <f>VLOOKUP(C3,年度TBL[],2,FALSE)&amp;RIGHT(E3+100,2)</f>
        <v>R0807</v>
      </c>
      <c r="D7" s="81"/>
      <c r="E7" s="81"/>
      <c r="F7" s="90" t="s">
        <v>1744</v>
      </c>
      <c r="G7" s="91"/>
      <c r="H7" s="91"/>
      <c r="I7" s="92"/>
      <c r="J7" s="81"/>
      <c r="K7" s="81"/>
      <c r="L7" s="81" t="str">
        <f>VLOOKUP(L3,年度TBL[],2,FALSE)&amp;RIGHT(N3+100,2)</f>
        <v>R0806</v>
      </c>
      <c r="M7" s="81"/>
      <c r="N7" s="81"/>
      <c r="O7" s="81"/>
      <c r="P7" s="81"/>
    </row>
    <row r="8" spans="2:32" ht="18.75">
      <c r="C8" s="82" t="s">
        <v>1677</v>
      </c>
      <c r="D8" s="98" t="s">
        <v>625</v>
      </c>
      <c r="E8" s="99" t="s">
        <v>626</v>
      </c>
      <c r="F8" s="98" t="s">
        <v>625</v>
      </c>
      <c r="G8" s="99" t="s">
        <v>626</v>
      </c>
      <c r="H8" s="98" t="s">
        <v>625</v>
      </c>
      <c r="I8" s="99" t="s">
        <v>626</v>
      </c>
      <c r="J8" s="81"/>
      <c r="K8" s="81"/>
      <c r="L8" s="82" t="s">
        <v>1677</v>
      </c>
      <c r="M8" s="98" t="s">
        <v>625</v>
      </c>
      <c r="N8" s="99" t="s">
        <v>626</v>
      </c>
      <c r="O8" s="114"/>
      <c r="P8" s="114"/>
    </row>
    <row r="9" spans="2:32" ht="23.25" customHeight="1">
      <c r="B9" s="78">
        <v>0</v>
      </c>
      <c r="C9" s="95" t="s">
        <v>1681</v>
      </c>
      <c r="D9" s="100">
        <f t="shared" ref="D9:E26" si="0">SUMIF($B$38:$B$138,$C9,D$38:D$138)</f>
        <v>802</v>
      </c>
      <c r="E9" s="101">
        <f t="shared" si="0"/>
        <v>728</v>
      </c>
      <c r="F9" s="100">
        <f>D9-M9</f>
        <v>2</v>
      </c>
      <c r="G9" s="101">
        <f>E9-N9</f>
        <v>-7</v>
      </c>
      <c r="H9" s="106">
        <f>D9/M9</f>
        <v>1.0024999999999999</v>
      </c>
      <c r="I9" s="107">
        <f>E9/N9</f>
        <v>0.99047619047619051</v>
      </c>
      <c r="J9" s="81"/>
      <c r="K9" s="83">
        <v>0</v>
      </c>
      <c r="L9" s="95" t="s">
        <v>1681</v>
      </c>
      <c r="M9" s="100">
        <f t="shared" ref="M9:N26" si="1">SUMIF($B$38:$B$138,$C9,M$38:M$138)</f>
        <v>800</v>
      </c>
      <c r="N9" s="101">
        <f t="shared" si="1"/>
        <v>735</v>
      </c>
      <c r="O9" s="84"/>
      <c r="P9" s="84"/>
    </row>
    <row r="10" spans="2:32" ht="23.25" customHeight="1">
      <c r="B10" s="78">
        <v>5</v>
      </c>
      <c r="C10" s="96" t="s">
        <v>1683</v>
      </c>
      <c r="D10" s="102">
        <f t="shared" si="0"/>
        <v>1153</v>
      </c>
      <c r="E10" s="103">
        <f t="shared" si="0"/>
        <v>1122</v>
      </c>
      <c r="F10" s="102">
        <f t="shared" ref="F10:F26" si="2">D10-M10</f>
        <v>-11</v>
      </c>
      <c r="G10" s="103">
        <f t="shared" ref="G10:G26" si="3">E10-N10</f>
        <v>-3</v>
      </c>
      <c r="H10" s="108">
        <f t="shared" ref="H10:H26" si="4">D10/M10</f>
        <v>0.99054982817869419</v>
      </c>
      <c r="I10" s="109">
        <f t="shared" ref="I10:I26" si="5">E10/N10</f>
        <v>0.99733333333333329</v>
      </c>
      <c r="J10" s="81"/>
      <c r="K10" s="83">
        <v>5</v>
      </c>
      <c r="L10" s="96" t="s">
        <v>1683</v>
      </c>
      <c r="M10" s="102">
        <f t="shared" si="1"/>
        <v>1164</v>
      </c>
      <c r="N10" s="103">
        <f t="shared" si="1"/>
        <v>1125</v>
      </c>
      <c r="O10" s="84"/>
      <c r="P10" s="84"/>
    </row>
    <row r="11" spans="2:32" ht="23.25" customHeight="1">
      <c r="B11" s="78">
        <v>10</v>
      </c>
      <c r="C11" s="96" t="s">
        <v>1684</v>
      </c>
      <c r="D11" s="102">
        <f t="shared" si="0"/>
        <v>1315</v>
      </c>
      <c r="E11" s="103">
        <f t="shared" si="0"/>
        <v>1325</v>
      </c>
      <c r="F11" s="102">
        <f t="shared" si="2"/>
        <v>-5</v>
      </c>
      <c r="G11" s="103">
        <f t="shared" si="3"/>
        <v>1</v>
      </c>
      <c r="H11" s="108">
        <f t="shared" si="4"/>
        <v>0.99621212121212122</v>
      </c>
      <c r="I11" s="109">
        <f t="shared" si="5"/>
        <v>1.0007552870090635</v>
      </c>
      <c r="J11" s="81"/>
      <c r="K11" s="83">
        <v>10</v>
      </c>
      <c r="L11" s="96" t="s">
        <v>1684</v>
      </c>
      <c r="M11" s="102">
        <f t="shared" si="1"/>
        <v>1320</v>
      </c>
      <c r="N11" s="103">
        <f t="shared" si="1"/>
        <v>1324</v>
      </c>
      <c r="O11" s="84"/>
      <c r="P11" s="84"/>
    </row>
    <row r="12" spans="2:32" ht="23.25" customHeight="1">
      <c r="B12" s="78">
        <v>15</v>
      </c>
      <c r="C12" s="96" t="s">
        <v>1685</v>
      </c>
      <c r="D12" s="102">
        <f t="shared" si="0"/>
        <v>1419</v>
      </c>
      <c r="E12" s="103">
        <f t="shared" si="0"/>
        <v>1382</v>
      </c>
      <c r="F12" s="102">
        <f t="shared" si="2"/>
        <v>9</v>
      </c>
      <c r="G12" s="103">
        <f t="shared" si="3"/>
        <v>12</v>
      </c>
      <c r="H12" s="108">
        <f t="shared" si="4"/>
        <v>1.0063829787234042</v>
      </c>
      <c r="I12" s="109">
        <f t="shared" si="5"/>
        <v>1.0087591240875913</v>
      </c>
      <c r="J12" s="81"/>
      <c r="K12" s="83">
        <v>15</v>
      </c>
      <c r="L12" s="96" t="s">
        <v>1685</v>
      </c>
      <c r="M12" s="102">
        <f t="shared" si="1"/>
        <v>1410</v>
      </c>
      <c r="N12" s="103">
        <f t="shared" si="1"/>
        <v>1370</v>
      </c>
      <c r="O12" s="84"/>
      <c r="P12" s="84"/>
    </row>
    <row r="13" spans="2:32" ht="23.25" customHeight="1">
      <c r="B13" s="78">
        <v>20</v>
      </c>
      <c r="C13" s="96" t="s">
        <v>1686</v>
      </c>
      <c r="D13" s="102">
        <f t="shared" si="0"/>
        <v>1399</v>
      </c>
      <c r="E13" s="103">
        <f t="shared" si="0"/>
        <v>1092</v>
      </c>
      <c r="F13" s="102">
        <f t="shared" si="2"/>
        <v>3</v>
      </c>
      <c r="G13" s="103">
        <f t="shared" si="3"/>
        <v>-3</v>
      </c>
      <c r="H13" s="108">
        <f t="shared" si="4"/>
        <v>1.0021489971346704</v>
      </c>
      <c r="I13" s="109">
        <f t="shared" si="5"/>
        <v>0.99726027397260275</v>
      </c>
      <c r="J13" s="81"/>
      <c r="K13" s="83">
        <v>20</v>
      </c>
      <c r="L13" s="96" t="s">
        <v>1686</v>
      </c>
      <c r="M13" s="102">
        <f t="shared" si="1"/>
        <v>1396</v>
      </c>
      <c r="N13" s="103">
        <f t="shared" si="1"/>
        <v>1095</v>
      </c>
      <c r="O13" s="84"/>
      <c r="P13" s="84"/>
    </row>
    <row r="14" spans="2:32" ht="23.25" customHeight="1">
      <c r="B14" s="78">
        <v>25</v>
      </c>
      <c r="C14" s="96" t="s">
        <v>1687</v>
      </c>
      <c r="D14" s="102">
        <f t="shared" si="0"/>
        <v>1106</v>
      </c>
      <c r="E14" s="103">
        <f t="shared" si="0"/>
        <v>884</v>
      </c>
      <c r="F14" s="102">
        <f t="shared" si="2"/>
        <v>-11</v>
      </c>
      <c r="G14" s="103">
        <f t="shared" si="3"/>
        <v>6</v>
      </c>
      <c r="H14" s="108">
        <f t="shared" si="4"/>
        <v>0.99015219337511196</v>
      </c>
      <c r="I14" s="109">
        <f t="shared" si="5"/>
        <v>1.0068337129840548</v>
      </c>
      <c r="J14" s="81"/>
      <c r="K14" s="83">
        <v>25</v>
      </c>
      <c r="L14" s="96" t="s">
        <v>1687</v>
      </c>
      <c r="M14" s="102">
        <f t="shared" si="1"/>
        <v>1117</v>
      </c>
      <c r="N14" s="103">
        <f t="shared" si="1"/>
        <v>878</v>
      </c>
      <c r="O14" s="84"/>
      <c r="P14" s="84"/>
    </row>
    <row r="15" spans="2:32" ht="23.25" customHeight="1">
      <c r="B15" s="78">
        <v>30</v>
      </c>
      <c r="C15" s="96" t="s">
        <v>1688</v>
      </c>
      <c r="D15" s="102">
        <f t="shared" si="0"/>
        <v>1185</v>
      </c>
      <c r="E15" s="103">
        <f t="shared" si="0"/>
        <v>1197</v>
      </c>
      <c r="F15" s="102">
        <f t="shared" si="2"/>
        <v>-2</v>
      </c>
      <c r="G15" s="103">
        <f t="shared" si="3"/>
        <v>-6</v>
      </c>
      <c r="H15" s="108">
        <f t="shared" si="4"/>
        <v>0.9983150800336984</v>
      </c>
      <c r="I15" s="109">
        <f t="shared" si="5"/>
        <v>0.99501246882793015</v>
      </c>
      <c r="J15" s="81"/>
      <c r="K15" s="83">
        <v>30</v>
      </c>
      <c r="L15" s="96" t="s">
        <v>1688</v>
      </c>
      <c r="M15" s="102">
        <f t="shared" si="1"/>
        <v>1187</v>
      </c>
      <c r="N15" s="103">
        <f t="shared" si="1"/>
        <v>1203</v>
      </c>
      <c r="O15" s="84"/>
      <c r="P15" s="84"/>
    </row>
    <row r="16" spans="2:32" ht="23.25" customHeight="1">
      <c r="B16" s="78">
        <v>35</v>
      </c>
      <c r="C16" s="96" t="s">
        <v>1689</v>
      </c>
      <c r="D16" s="102">
        <f t="shared" si="0"/>
        <v>1478</v>
      </c>
      <c r="E16" s="103">
        <f t="shared" si="0"/>
        <v>1430</v>
      </c>
      <c r="F16" s="102">
        <f t="shared" si="2"/>
        <v>-13</v>
      </c>
      <c r="G16" s="103">
        <f t="shared" si="3"/>
        <v>-12</v>
      </c>
      <c r="H16" s="108">
        <f t="shared" si="4"/>
        <v>0.99128101945003355</v>
      </c>
      <c r="I16" s="109">
        <f t="shared" si="5"/>
        <v>0.99167822468793343</v>
      </c>
      <c r="J16" s="81"/>
      <c r="K16" s="83">
        <v>35</v>
      </c>
      <c r="L16" s="96" t="s">
        <v>1689</v>
      </c>
      <c r="M16" s="102">
        <f t="shared" si="1"/>
        <v>1491</v>
      </c>
      <c r="N16" s="103">
        <f t="shared" si="1"/>
        <v>1442</v>
      </c>
      <c r="O16" s="84"/>
      <c r="P16" s="84"/>
    </row>
    <row r="17" spans="2:33" ht="23.25" customHeight="1">
      <c r="B17" s="78">
        <v>40</v>
      </c>
      <c r="C17" s="96" t="s">
        <v>1690</v>
      </c>
      <c r="D17" s="102">
        <f t="shared" si="0"/>
        <v>1802</v>
      </c>
      <c r="E17" s="103">
        <f t="shared" si="0"/>
        <v>1797</v>
      </c>
      <c r="F17" s="102">
        <f t="shared" si="2"/>
        <v>15</v>
      </c>
      <c r="G17" s="103">
        <f t="shared" si="3"/>
        <v>4</v>
      </c>
      <c r="H17" s="108">
        <f t="shared" si="4"/>
        <v>1.008393956351427</v>
      </c>
      <c r="I17" s="109">
        <f t="shared" si="5"/>
        <v>1.0022308979364194</v>
      </c>
      <c r="J17" s="81"/>
      <c r="K17" s="83">
        <v>40</v>
      </c>
      <c r="L17" s="96" t="s">
        <v>1690</v>
      </c>
      <c r="M17" s="102">
        <f t="shared" si="1"/>
        <v>1787</v>
      </c>
      <c r="N17" s="103">
        <f t="shared" si="1"/>
        <v>1793</v>
      </c>
      <c r="O17" s="84"/>
      <c r="P17" s="84"/>
    </row>
    <row r="18" spans="2:33" ht="23.25" customHeight="1">
      <c r="B18" s="78">
        <v>45</v>
      </c>
      <c r="C18" s="96" t="s">
        <v>1691</v>
      </c>
      <c r="D18" s="102">
        <f t="shared" si="0"/>
        <v>1991</v>
      </c>
      <c r="E18" s="103">
        <f t="shared" si="0"/>
        <v>1935</v>
      </c>
      <c r="F18" s="102">
        <f t="shared" si="2"/>
        <v>-1</v>
      </c>
      <c r="G18" s="103">
        <f t="shared" si="3"/>
        <v>-6</v>
      </c>
      <c r="H18" s="108">
        <f t="shared" si="4"/>
        <v>0.99949799196787148</v>
      </c>
      <c r="I18" s="109">
        <f t="shared" si="5"/>
        <v>0.9969088098918083</v>
      </c>
      <c r="J18" s="81"/>
      <c r="K18" s="83">
        <v>45</v>
      </c>
      <c r="L18" s="96" t="s">
        <v>1691</v>
      </c>
      <c r="M18" s="102">
        <f t="shared" si="1"/>
        <v>1992</v>
      </c>
      <c r="N18" s="103">
        <f t="shared" si="1"/>
        <v>1941</v>
      </c>
      <c r="O18" s="84"/>
      <c r="P18" s="84"/>
    </row>
    <row r="19" spans="2:33" ht="23.25" customHeight="1">
      <c r="B19" s="78">
        <v>50</v>
      </c>
      <c r="C19" s="96" t="s">
        <v>1692</v>
      </c>
      <c r="D19" s="102">
        <f t="shared" si="0"/>
        <v>2154</v>
      </c>
      <c r="E19" s="103">
        <f t="shared" si="0"/>
        <v>2030</v>
      </c>
      <c r="F19" s="102">
        <f t="shared" si="2"/>
        <v>-10</v>
      </c>
      <c r="G19" s="103">
        <f t="shared" si="3"/>
        <v>-3</v>
      </c>
      <c r="H19" s="108">
        <f t="shared" si="4"/>
        <v>0.99537892791127547</v>
      </c>
      <c r="I19" s="109">
        <f t="shared" si="5"/>
        <v>0.99852434825381209</v>
      </c>
      <c r="J19" s="81"/>
      <c r="K19" s="83">
        <v>50</v>
      </c>
      <c r="L19" s="96" t="s">
        <v>1692</v>
      </c>
      <c r="M19" s="102">
        <f t="shared" si="1"/>
        <v>2164</v>
      </c>
      <c r="N19" s="103">
        <f t="shared" si="1"/>
        <v>2033</v>
      </c>
      <c r="O19" s="84"/>
      <c r="P19" s="84"/>
    </row>
    <row r="20" spans="2:33" ht="23.25" customHeight="1">
      <c r="B20" s="78">
        <v>55</v>
      </c>
      <c r="C20" s="96" t="s">
        <v>1693</v>
      </c>
      <c r="D20" s="102">
        <f t="shared" si="0"/>
        <v>1763</v>
      </c>
      <c r="E20" s="103">
        <f t="shared" si="0"/>
        <v>1862</v>
      </c>
      <c r="F20" s="102">
        <f t="shared" si="2"/>
        <v>15</v>
      </c>
      <c r="G20" s="103">
        <f t="shared" si="3"/>
        <v>9</v>
      </c>
      <c r="H20" s="108">
        <f t="shared" si="4"/>
        <v>1.0085812356979404</v>
      </c>
      <c r="I20" s="109">
        <f t="shared" si="5"/>
        <v>1.0048569886670264</v>
      </c>
      <c r="J20" s="81"/>
      <c r="K20" s="83">
        <v>55</v>
      </c>
      <c r="L20" s="96" t="s">
        <v>1693</v>
      </c>
      <c r="M20" s="102">
        <f t="shared" si="1"/>
        <v>1748</v>
      </c>
      <c r="N20" s="103">
        <f t="shared" si="1"/>
        <v>1853</v>
      </c>
      <c r="O20" s="84"/>
      <c r="P20" s="84"/>
    </row>
    <row r="21" spans="2:33" ht="23.25" customHeight="1">
      <c r="B21" s="78">
        <v>60</v>
      </c>
      <c r="C21" s="96" t="s">
        <v>1694</v>
      </c>
      <c r="D21" s="102">
        <f t="shared" si="0"/>
        <v>1699</v>
      </c>
      <c r="E21" s="103">
        <f t="shared" si="0"/>
        <v>1761</v>
      </c>
      <c r="F21" s="102">
        <f t="shared" si="2"/>
        <v>-10</v>
      </c>
      <c r="G21" s="103">
        <f t="shared" si="3"/>
        <v>-7</v>
      </c>
      <c r="H21" s="108">
        <f t="shared" si="4"/>
        <v>0.99414862492685785</v>
      </c>
      <c r="I21" s="109">
        <f t="shared" si="5"/>
        <v>0.99604072398190047</v>
      </c>
      <c r="J21" s="81"/>
      <c r="K21" s="83">
        <v>60</v>
      </c>
      <c r="L21" s="96" t="s">
        <v>1694</v>
      </c>
      <c r="M21" s="102">
        <f t="shared" si="1"/>
        <v>1709</v>
      </c>
      <c r="N21" s="103">
        <f t="shared" si="1"/>
        <v>1768</v>
      </c>
      <c r="O21" s="84"/>
      <c r="P21" s="84"/>
    </row>
    <row r="22" spans="2:33" ht="23.25" customHeight="1">
      <c r="B22" s="78">
        <v>65</v>
      </c>
      <c r="C22" s="96" t="s">
        <v>1695</v>
      </c>
      <c r="D22" s="102">
        <f t="shared" si="0"/>
        <v>1729</v>
      </c>
      <c r="E22" s="103">
        <f t="shared" si="0"/>
        <v>1809</v>
      </c>
      <c r="F22" s="102">
        <f t="shared" si="2"/>
        <v>-5</v>
      </c>
      <c r="G22" s="103">
        <f t="shared" si="3"/>
        <v>10</v>
      </c>
      <c r="H22" s="108">
        <f t="shared" si="4"/>
        <v>0.99711649365628607</v>
      </c>
      <c r="I22" s="109">
        <f t="shared" si="5"/>
        <v>1.0055586436909394</v>
      </c>
      <c r="J22" s="81"/>
      <c r="K22" s="83">
        <v>65</v>
      </c>
      <c r="L22" s="96" t="s">
        <v>1695</v>
      </c>
      <c r="M22" s="102">
        <f t="shared" si="1"/>
        <v>1734</v>
      </c>
      <c r="N22" s="103">
        <f t="shared" si="1"/>
        <v>1799</v>
      </c>
      <c r="O22" s="84"/>
      <c r="P22" s="84"/>
    </row>
    <row r="23" spans="2:33" ht="23.25" customHeight="1">
      <c r="B23" s="78">
        <v>70</v>
      </c>
      <c r="C23" s="96" t="s">
        <v>1696</v>
      </c>
      <c r="D23" s="102">
        <f t="shared" si="0"/>
        <v>1771</v>
      </c>
      <c r="E23" s="103">
        <f t="shared" si="0"/>
        <v>2014</v>
      </c>
      <c r="F23" s="102">
        <f t="shared" si="2"/>
        <v>3</v>
      </c>
      <c r="G23" s="103">
        <f t="shared" si="3"/>
        <v>-17</v>
      </c>
      <c r="H23" s="108">
        <f t="shared" si="4"/>
        <v>1.0016968325791855</v>
      </c>
      <c r="I23" s="109">
        <f t="shared" si="5"/>
        <v>0.99162973904480556</v>
      </c>
      <c r="J23" s="81"/>
      <c r="K23" s="83">
        <v>70</v>
      </c>
      <c r="L23" s="96" t="s">
        <v>1696</v>
      </c>
      <c r="M23" s="102">
        <f t="shared" si="1"/>
        <v>1768</v>
      </c>
      <c r="N23" s="103">
        <f t="shared" si="1"/>
        <v>2031</v>
      </c>
      <c r="O23" s="84"/>
      <c r="P23" s="84"/>
    </row>
    <row r="24" spans="2:33" ht="23.25" customHeight="1">
      <c r="B24" s="78">
        <v>75</v>
      </c>
      <c r="C24" s="96" t="s">
        <v>1697</v>
      </c>
      <c r="D24" s="102">
        <f t="shared" si="0"/>
        <v>1691</v>
      </c>
      <c r="E24" s="103">
        <f t="shared" si="0"/>
        <v>2154</v>
      </c>
      <c r="F24" s="102">
        <f t="shared" si="2"/>
        <v>12</v>
      </c>
      <c r="G24" s="103">
        <f t="shared" si="3"/>
        <v>16</v>
      </c>
      <c r="H24" s="108">
        <f t="shared" si="4"/>
        <v>1.007147111375819</v>
      </c>
      <c r="I24" s="109">
        <f t="shared" si="5"/>
        <v>1.0074836295603367</v>
      </c>
      <c r="J24" s="81"/>
      <c r="K24" s="83">
        <v>75</v>
      </c>
      <c r="L24" s="96" t="s">
        <v>1697</v>
      </c>
      <c r="M24" s="102">
        <f t="shared" si="1"/>
        <v>1679</v>
      </c>
      <c r="N24" s="103">
        <f t="shared" si="1"/>
        <v>2138</v>
      </c>
      <c r="O24" s="84"/>
      <c r="P24" s="84"/>
    </row>
    <row r="25" spans="2:33" ht="23.25" customHeight="1">
      <c r="B25" s="78">
        <v>80</v>
      </c>
      <c r="C25" s="96" t="s">
        <v>1698</v>
      </c>
      <c r="D25" s="102">
        <f t="shared" si="0"/>
        <v>966</v>
      </c>
      <c r="E25" s="103">
        <f t="shared" si="0"/>
        <v>1172</v>
      </c>
      <c r="F25" s="102">
        <f t="shared" si="2"/>
        <v>-1</v>
      </c>
      <c r="G25" s="103">
        <f t="shared" si="3"/>
        <v>-1</v>
      </c>
      <c r="H25" s="108">
        <f t="shared" si="4"/>
        <v>0.99896587383660806</v>
      </c>
      <c r="I25" s="109">
        <f t="shared" si="5"/>
        <v>0.99914748508098894</v>
      </c>
      <c r="J25" s="81"/>
      <c r="K25" s="83">
        <v>80</v>
      </c>
      <c r="L25" s="96" t="s">
        <v>1698</v>
      </c>
      <c r="M25" s="102">
        <f t="shared" si="1"/>
        <v>967</v>
      </c>
      <c r="N25" s="103">
        <f t="shared" si="1"/>
        <v>1173</v>
      </c>
      <c r="O25" s="84"/>
      <c r="P25" s="84"/>
    </row>
    <row r="26" spans="2:33" ht="23.25" customHeight="1">
      <c r="B26" s="78">
        <v>85</v>
      </c>
      <c r="C26" s="97" t="s">
        <v>1679</v>
      </c>
      <c r="D26" s="104">
        <f t="shared" si="0"/>
        <v>742</v>
      </c>
      <c r="E26" s="105">
        <f t="shared" si="0"/>
        <v>1514</v>
      </c>
      <c r="F26" s="104">
        <f t="shared" si="2"/>
        <v>-1</v>
      </c>
      <c r="G26" s="105">
        <f t="shared" si="3"/>
        <v>8</v>
      </c>
      <c r="H26" s="110">
        <f t="shared" si="4"/>
        <v>0.99865410497981155</v>
      </c>
      <c r="I26" s="111">
        <f t="shared" si="5"/>
        <v>1.0053120849933599</v>
      </c>
      <c r="J26" s="81"/>
      <c r="K26" s="83">
        <v>85</v>
      </c>
      <c r="L26" s="97" t="s">
        <v>1679</v>
      </c>
      <c r="M26" s="104">
        <f t="shared" si="1"/>
        <v>743</v>
      </c>
      <c r="N26" s="105">
        <f t="shared" si="1"/>
        <v>1506</v>
      </c>
      <c r="O26" s="84"/>
      <c r="P26" s="84"/>
    </row>
    <row r="27" spans="2:33" ht="23.25" customHeight="1">
      <c r="B27" s="78"/>
      <c r="C27" s="82" t="s">
        <v>1628</v>
      </c>
      <c r="D27" s="112">
        <f t="shared" ref="D27" si="6">SUM(D9:D26)</f>
        <v>26165</v>
      </c>
      <c r="E27" s="113">
        <f>SUM(E9:E26)</f>
        <v>27208</v>
      </c>
      <c r="F27" s="84"/>
      <c r="G27" s="84"/>
      <c r="H27" s="84"/>
      <c r="I27" s="84"/>
      <c r="J27" s="81"/>
      <c r="K27" s="83"/>
      <c r="L27" s="82" t="s">
        <v>1628</v>
      </c>
      <c r="M27" s="112">
        <f t="shared" ref="M27" si="7">SUM(M9:M26)</f>
        <v>26176</v>
      </c>
      <c r="N27" s="113">
        <f>SUM(N9:N26)</f>
        <v>27207</v>
      </c>
      <c r="O27" s="84"/>
      <c r="P27" s="84"/>
    </row>
    <row r="28" spans="2:33">
      <c r="T28" s="146" t="s">
        <v>625</v>
      </c>
      <c r="X28" s="146" t="s">
        <v>626</v>
      </c>
      <c r="AC28" s="146" t="s">
        <v>625</v>
      </c>
      <c r="AG28" s="146" t="s">
        <v>626</v>
      </c>
    </row>
    <row r="29" spans="2:33">
      <c r="T29" s="147">
        <f>D27</f>
        <v>26165</v>
      </c>
      <c r="U29" s="346"/>
      <c r="V29" s="146" t="s">
        <v>1628</v>
      </c>
      <c r="W29" s="347"/>
      <c r="X29" s="147">
        <f>E27</f>
        <v>27208</v>
      </c>
      <c r="AC29" s="147">
        <f>M27</f>
        <v>26176</v>
      </c>
      <c r="AD29" s="346"/>
      <c r="AE29" s="146" t="s">
        <v>1628</v>
      </c>
      <c r="AF29" s="347"/>
      <c r="AG29" s="147">
        <f>N27</f>
        <v>27207</v>
      </c>
    </row>
    <row r="30" spans="2:33">
      <c r="V30" s="148">
        <f>SUM(T29,X29)</f>
        <v>53373</v>
      </c>
      <c r="AE30" s="148">
        <f>SUM(AC29,AG29)</f>
        <v>53383</v>
      </c>
    </row>
    <row r="36" spans="2:34" ht="16.5">
      <c r="B36" s="85"/>
      <c r="C36" s="85"/>
      <c r="D36" s="85"/>
      <c r="E36" s="85"/>
      <c r="F36" s="86" t="s">
        <v>1744</v>
      </c>
      <c r="G36" s="87"/>
      <c r="H36" s="87"/>
      <c r="I36" s="88"/>
      <c r="J36" s="85"/>
      <c r="K36" s="85"/>
      <c r="L36" s="85"/>
      <c r="M36" s="85"/>
      <c r="N36" s="85"/>
      <c r="O36" s="85"/>
      <c r="P36" s="85"/>
      <c r="X36" s="80" t="s">
        <v>1768</v>
      </c>
    </row>
    <row r="37" spans="2:34" ht="16.5">
      <c r="B37" s="85"/>
      <c r="C37" s="89" t="s">
        <v>1677</v>
      </c>
      <c r="D37" s="116" t="s">
        <v>625</v>
      </c>
      <c r="E37" s="117" t="s">
        <v>626</v>
      </c>
      <c r="F37" s="116" t="s">
        <v>625</v>
      </c>
      <c r="G37" s="117" t="s">
        <v>626</v>
      </c>
      <c r="H37" s="116" t="s">
        <v>625</v>
      </c>
      <c r="I37" s="117" t="s">
        <v>626</v>
      </c>
      <c r="J37" s="85"/>
      <c r="K37" s="85"/>
      <c r="L37" s="89" t="s">
        <v>1677</v>
      </c>
      <c r="M37" s="116" t="s">
        <v>625</v>
      </c>
      <c r="N37" s="117" t="s">
        <v>626</v>
      </c>
      <c r="O37" s="115"/>
      <c r="P37" s="115"/>
      <c r="Q37" s="67"/>
    </row>
    <row r="38" spans="2:34" ht="16.5">
      <c r="B38" s="338" t="s">
        <v>1680</v>
      </c>
      <c r="C38" s="120" t="s">
        <v>154</v>
      </c>
      <c r="D38" s="121">
        <f>INDEX(年齢別TBL[[#All],[男_０歳]:[女_100歳以上]],MATCH(年齢別!$C$7,年齢別TBL[[#All],[CODE]],0),MATCH(年齢別!D$37&amp;"_"&amp;年齢別!C38,年齢別TBL[[#Headers],[男_０歳]:[女_100歳以上]],0))</f>
        <v>127</v>
      </c>
      <c r="E38" s="122">
        <f>INDEX(年齢別TBL[[#All],[男_０歳]:[女_100歳以上]],MATCH(年齢別!$C$7,年齢別TBL[[#All],[CODE]],0),MATCH(年齢別!E$37&amp;"_"&amp;年齢別!C38,年齢別TBL[[#Headers],[男_０歳]:[女_100歳以上]],0))</f>
        <v>121</v>
      </c>
      <c r="F38" s="123">
        <f t="shared" ref="F38" si="8">D38-M38</f>
        <v>-1</v>
      </c>
      <c r="G38" s="124">
        <f t="shared" ref="G38" si="9">E38-N38</f>
        <v>0</v>
      </c>
      <c r="H38" s="125">
        <f t="shared" ref="H38" si="10">D38/M38</f>
        <v>0.9921875</v>
      </c>
      <c r="I38" s="126">
        <f t="shared" ref="I38" si="11">E38/N38</f>
        <v>1</v>
      </c>
      <c r="J38" s="85"/>
      <c r="K38" s="338" t="str">
        <f>B38</f>
        <v>4歳以下</v>
      </c>
      <c r="L38" s="120" t="str">
        <f>C38</f>
        <v>０歳</v>
      </c>
      <c r="M38" s="121">
        <f>INDEX(年齢別TBL[[#All],[男_０歳]:[女_100歳以上]],MATCH(年齢別!$L$7,年齢別TBL[[#All],[CODE]],0),MATCH(年齢別!M$37&amp;"_"&amp;年齢別!L38,年齢別TBL[[#Headers],[男_０歳]:[女_100歳以上]],0))</f>
        <v>128</v>
      </c>
      <c r="N38" s="122">
        <f>INDEX(年齢別TBL[[#All],[男_０歳]:[女_100歳以上]],MATCH(年齢別!$L$7,年齢別TBL[[#All],[CODE]],0),MATCH(年齢別!N$37&amp;"_"&amp;年齢別!L38,年齢別TBL[[#Headers],[男_０歳]:[女_100歳以上]],0))</f>
        <v>121</v>
      </c>
      <c r="O38" s="85"/>
      <c r="P38" s="85"/>
    </row>
    <row r="39" spans="2:34" ht="16.5">
      <c r="B39" s="338" t="s">
        <v>1680</v>
      </c>
      <c r="C39" s="127" t="s">
        <v>155</v>
      </c>
      <c r="D39" s="128">
        <f>INDEX(年齢別TBL[[#All],[男_０歳]:[女_100歳以上]],MATCH(年齢別!$C$7,年齢別TBL[[#All],[CODE]],0),MATCH(年齢別!D$37&amp;"_"&amp;年齢別!C39,年齢別TBL[[#Headers],[男_０歳]:[女_100歳以上]],0))</f>
        <v>129</v>
      </c>
      <c r="E39" s="129">
        <f>INDEX(年齢別TBL[[#All],[男_０歳]:[女_100歳以上]],MATCH(年齢別!$C$7,年齢別TBL[[#All],[CODE]],0),MATCH(年齢別!E$37&amp;"_"&amp;年齢別!C39,年齢別TBL[[#Headers],[男_０歳]:[女_100歳以上]],0))</f>
        <v>130</v>
      </c>
      <c r="F39" s="130">
        <f t="shared" ref="F39:F102" si="12">D39-M39</f>
        <v>-2</v>
      </c>
      <c r="G39" s="131">
        <f t="shared" ref="G39:G102" si="13">E39-N39</f>
        <v>-1</v>
      </c>
      <c r="H39" s="132">
        <f t="shared" ref="H39:H102" si="14">D39/M39</f>
        <v>0.98473282442748089</v>
      </c>
      <c r="I39" s="133">
        <f t="shared" ref="I39:I102" si="15">E39/N39</f>
        <v>0.99236641221374045</v>
      </c>
      <c r="J39" s="85"/>
      <c r="K39" s="338" t="str">
        <f t="shared" ref="K39:K102" si="16">B39</f>
        <v>4歳以下</v>
      </c>
      <c r="L39" s="127" t="str">
        <f t="shared" ref="L39:L102" si="17">C39</f>
        <v>１歳</v>
      </c>
      <c r="M39" s="128">
        <f>INDEX(年齢別TBL[[#All],[男_０歳]:[女_100歳以上]],MATCH(年齢別!$L$7,年齢別TBL[[#All],[CODE]],0),MATCH(年齢別!M$37&amp;"_"&amp;年齢別!L39,年齢別TBL[[#Headers],[男_０歳]:[女_100歳以上]],0))</f>
        <v>131</v>
      </c>
      <c r="N39" s="129">
        <f>INDEX(年齢別TBL[[#All],[男_０歳]:[女_100歳以上]],MATCH(年齢別!$L$7,年齢別TBL[[#All],[CODE]],0),MATCH(年齢別!N$37&amp;"_"&amp;年齢別!L39,年齢別TBL[[#Headers],[男_０歳]:[女_100歳以上]],0))</f>
        <v>131</v>
      </c>
      <c r="O39" s="85"/>
      <c r="P39" s="85"/>
    </row>
    <row r="40" spans="2:34" ht="16.5">
      <c r="B40" s="338" t="s">
        <v>1680</v>
      </c>
      <c r="C40" s="127" t="s">
        <v>156</v>
      </c>
      <c r="D40" s="128">
        <f>INDEX(年齢別TBL[[#All],[男_０歳]:[女_100歳以上]],MATCH(年齢別!$C$7,年齢別TBL[[#All],[CODE]],0),MATCH(年齢別!D$37&amp;"_"&amp;年齢別!C40,年齢別TBL[[#Headers],[男_０歳]:[女_100歳以上]],0))</f>
        <v>156</v>
      </c>
      <c r="E40" s="129">
        <f>INDEX(年齢別TBL[[#All],[男_０歳]:[女_100歳以上]],MATCH(年齢別!$C$7,年齢別TBL[[#All],[CODE]],0),MATCH(年齢別!E$37&amp;"_"&amp;年齢別!C40,年齢別TBL[[#Headers],[男_０歳]:[女_100歳以上]],0))</f>
        <v>145</v>
      </c>
      <c r="F40" s="130">
        <f t="shared" si="12"/>
        <v>-3</v>
      </c>
      <c r="G40" s="131">
        <f t="shared" si="13"/>
        <v>-2</v>
      </c>
      <c r="H40" s="132">
        <f t="shared" si="14"/>
        <v>0.98113207547169812</v>
      </c>
      <c r="I40" s="133">
        <f t="shared" si="15"/>
        <v>0.98639455782312924</v>
      </c>
      <c r="J40" s="85"/>
      <c r="K40" s="338" t="str">
        <f t="shared" si="16"/>
        <v>4歳以下</v>
      </c>
      <c r="L40" s="127" t="str">
        <f t="shared" si="17"/>
        <v>２歳</v>
      </c>
      <c r="M40" s="128">
        <f>INDEX(年齢別TBL[[#All],[男_０歳]:[女_100歳以上]],MATCH(年齢別!$L$7,年齢別TBL[[#All],[CODE]],0),MATCH(年齢別!M$37&amp;"_"&amp;年齢別!L40,年齢別TBL[[#Headers],[男_０歳]:[女_100歳以上]],0))</f>
        <v>159</v>
      </c>
      <c r="N40" s="129">
        <f>INDEX(年齢別TBL[[#All],[男_０歳]:[女_100歳以上]],MATCH(年齢別!$L$7,年齢別TBL[[#All],[CODE]],0),MATCH(年齢別!N$37&amp;"_"&amp;年齢別!L40,年齢別TBL[[#Headers],[男_０歳]:[女_100歳以上]],0))</f>
        <v>147</v>
      </c>
      <c r="O40" s="85"/>
      <c r="P40" s="85"/>
    </row>
    <row r="41" spans="2:34" ht="16.5">
      <c r="B41" s="338" t="s">
        <v>1680</v>
      </c>
      <c r="C41" s="127" t="s">
        <v>157</v>
      </c>
      <c r="D41" s="128">
        <f>INDEX(年齢別TBL[[#All],[男_０歳]:[女_100歳以上]],MATCH(年齢別!$C$7,年齢別TBL[[#All],[CODE]],0),MATCH(年齢別!D$37&amp;"_"&amp;年齢別!C41,年齢別TBL[[#Headers],[男_０歳]:[女_100歳以上]],0))</f>
        <v>183</v>
      </c>
      <c r="E41" s="129">
        <f>INDEX(年齢別TBL[[#All],[男_０歳]:[女_100歳以上]],MATCH(年齢別!$C$7,年齢別TBL[[#All],[CODE]],0),MATCH(年齢別!E$37&amp;"_"&amp;年齢別!C41,年齢別TBL[[#Headers],[男_０歳]:[女_100歳以上]],0))</f>
        <v>185</v>
      </c>
      <c r="F41" s="130">
        <f t="shared" si="12"/>
        <v>-2</v>
      </c>
      <c r="G41" s="131">
        <f t="shared" si="13"/>
        <v>8</v>
      </c>
      <c r="H41" s="132">
        <f t="shared" si="14"/>
        <v>0.98918918918918919</v>
      </c>
      <c r="I41" s="133">
        <f t="shared" si="15"/>
        <v>1.0451977401129944</v>
      </c>
      <c r="J41" s="85"/>
      <c r="K41" s="338" t="str">
        <f t="shared" si="16"/>
        <v>4歳以下</v>
      </c>
      <c r="L41" s="127" t="str">
        <f t="shared" si="17"/>
        <v>３歳</v>
      </c>
      <c r="M41" s="128">
        <f>INDEX(年齢別TBL[[#All],[男_０歳]:[女_100歳以上]],MATCH(年齢別!$L$7,年齢別TBL[[#All],[CODE]],0),MATCH(年齢別!M$37&amp;"_"&amp;年齢別!L41,年齢別TBL[[#Headers],[男_０歳]:[女_100歳以上]],0))</f>
        <v>185</v>
      </c>
      <c r="N41" s="129">
        <f>INDEX(年齢別TBL[[#All],[男_０歳]:[女_100歳以上]],MATCH(年齢別!$L$7,年齢別TBL[[#All],[CODE]],0),MATCH(年齢別!N$37&amp;"_"&amp;年齢別!L41,年齢別TBL[[#Headers],[男_０歳]:[女_100歳以上]],0))</f>
        <v>177</v>
      </c>
      <c r="O41" s="85"/>
      <c r="P41" s="85"/>
    </row>
    <row r="42" spans="2:34" ht="16.5">
      <c r="B42" s="338" t="s">
        <v>1680</v>
      </c>
      <c r="C42" s="127" t="s">
        <v>158</v>
      </c>
      <c r="D42" s="128">
        <f>INDEX(年齢別TBL[[#All],[男_０歳]:[女_100歳以上]],MATCH(年齢別!$C$7,年齢別TBL[[#All],[CODE]],0),MATCH(年齢別!D$37&amp;"_"&amp;年齢別!C42,年齢別TBL[[#Headers],[男_０歳]:[女_100歳以上]],0))</f>
        <v>207</v>
      </c>
      <c r="E42" s="129">
        <f>INDEX(年齢別TBL[[#All],[男_０歳]:[女_100歳以上]],MATCH(年齢別!$C$7,年齢別TBL[[#All],[CODE]],0),MATCH(年齢別!E$37&amp;"_"&amp;年齢別!C42,年齢別TBL[[#Headers],[男_０歳]:[女_100歳以上]],0))</f>
        <v>147</v>
      </c>
      <c r="F42" s="130">
        <f t="shared" si="12"/>
        <v>10</v>
      </c>
      <c r="G42" s="131">
        <f t="shared" si="13"/>
        <v>-12</v>
      </c>
      <c r="H42" s="132">
        <f t="shared" si="14"/>
        <v>1.0507614213197969</v>
      </c>
      <c r="I42" s="133">
        <f t="shared" si="15"/>
        <v>0.92452830188679247</v>
      </c>
      <c r="J42" s="85"/>
      <c r="K42" s="338" t="str">
        <f t="shared" si="16"/>
        <v>4歳以下</v>
      </c>
      <c r="L42" s="127" t="str">
        <f t="shared" si="17"/>
        <v>４歳</v>
      </c>
      <c r="M42" s="128">
        <f>INDEX(年齢別TBL[[#All],[男_０歳]:[女_100歳以上]],MATCH(年齢別!$L$7,年齢別TBL[[#All],[CODE]],0),MATCH(年齢別!M$37&amp;"_"&amp;年齢別!L42,年齢別TBL[[#Headers],[男_０歳]:[女_100歳以上]],0))</f>
        <v>197</v>
      </c>
      <c r="N42" s="129">
        <f>INDEX(年齢別TBL[[#All],[男_０歳]:[女_100歳以上]],MATCH(年齢別!$L$7,年齢別TBL[[#All],[CODE]],0),MATCH(年齢別!N$37&amp;"_"&amp;年齢別!L42,年齢別TBL[[#Headers],[男_０歳]:[女_100歳以上]],0))</f>
        <v>159</v>
      </c>
      <c r="O42" s="85"/>
      <c r="P42" s="85"/>
    </row>
    <row r="43" spans="2:34" ht="16.5">
      <c r="B43" s="338" t="s">
        <v>1682</v>
      </c>
      <c r="C43" s="127" t="s">
        <v>159</v>
      </c>
      <c r="D43" s="128">
        <f>INDEX(年齢別TBL[[#All],[男_０歳]:[女_100歳以上]],MATCH(年齢別!$C$7,年齢別TBL[[#All],[CODE]],0),MATCH(年齢別!D$37&amp;"_"&amp;年齢別!C43,年齢別TBL[[#Headers],[男_０歳]:[女_100歳以上]],0))</f>
        <v>190</v>
      </c>
      <c r="E43" s="129">
        <f>INDEX(年齢別TBL[[#All],[男_０歳]:[女_100歳以上]],MATCH(年齢別!$C$7,年齢別TBL[[#All],[CODE]],0),MATCH(年齢別!E$37&amp;"_"&amp;年齢別!C43,年齢別TBL[[#Headers],[男_０歳]:[女_100歳以上]],0))</f>
        <v>201</v>
      </c>
      <c r="F43" s="130">
        <f t="shared" si="12"/>
        <v>-16</v>
      </c>
      <c r="G43" s="131">
        <f t="shared" si="13"/>
        <v>-9</v>
      </c>
      <c r="H43" s="132">
        <f t="shared" si="14"/>
        <v>0.92233009708737868</v>
      </c>
      <c r="I43" s="133">
        <f t="shared" si="15"/>
        <v>0.95714285714285718</v>
      </c>
      <c r="J43" s="85"/>
      <c r="K43" s="338" t="str">
        <f t="shared" si="16"/>
        <v>5～9歳</v>
      </c>
      <c r="L43" s="127" t="str">
        <f t="shared" si="17"/>
        <v>５歳</v>
      </c>
      <c r="M43" s="128">
        <f>INDEX(年齢別TBL[[#All],[男_０歳]:[女_100歳以上]],MATCH(年齢別!$L$7,年齢別TBL[[#All],[CODE]],0),MATCH(年齢別!M$37&amp;"_"&amp;年齢別!L43,年齢別TBL[[#Headers],[男_０歳]:[女_100歳以上]],0))</f>
        <v>206</v>
      </c>
      <c r="N43" s="129">
        <f>INDEX(年齢別TBL[[#All],[男_０歳]:[女_100歳以上]],MATCH(年齢別!$L$7,年齢別TBL[[#All],[CODE]],0),MATCH(年齢別!N$37&amp;"_"&amp;年齢別!L43,年齢別TBL[[#Headers],[男_０歳]:[女_100歳以上]],0))</f>
        <v>210</v>
      </c>
      <c r="O43" s="85"/>
      <c r="P43" s="85"/>
      <c r="AE43" s="141" t="s">
        <v>1751</v>
      </c>
      <c r="AF43" s="80" t="str">
        <f>V6</f>
        <v>令和８年</v>
      </c>
      <c r="AG43" s="142" t="str">
        <f>W6</f>
        <v>７月</v>
      </c>
    </row>
    <row r="44" spans="2:34" ht="16.5">
      <c r="B44" s="338" t="s">
        <v>1682</v>
      </c>
      <c r="C44" s="127" t="s">
        <v>160</v>
      </c>
      <c r="D44" s="128">
        <f>INDEX(年齢別TBL[[#All],[男_０歳]:[女_100歳以上]],MATCH(年齢別!$C$7,年齢別TBL[[#All],[CODE]],0),MATCH(年齢別!D$37&amp;"_"&amp;年齢別!C44,年齢別TBL[[#Headers],[男_０歳]:[女_100歳以上]],0))</f>
        <v>233</v>
      </c>
      <c r="E44" s="129">
        <f>INDEX(年齢別TBL[[#All],[男_０歳]:[女_100歳以上]],MATCH(年齢別!$C$7,年齢別TBL[[#All],[CODE]],0),MATCH(年齢別!E$37&amp;"_"&amp;年齢別!C44,年齢別TBL[[#Headers],[男_０歳]:[女_100歳以上]],0))</f>
        <v>227</v>
      </c>
      <c r="F44" s="130">
        <f t="shared" si="12"/>
        <v>2</v>
      </c>
      <c r="G44" s="131">
        <f t="shared" si="13"/>
        <v>7</v>
      </c>
      <c r="H44" s="132">
        <f t="shared" si="14"/>
        <v>1.0086580086580086</v>
      </c>
      <c r="I44" s="133">
        <f t="shared" si="15"/>
        <v>1.0318181818181817</v>
      </c>
      <c r="J44" s="85"/>
      <c r="K44" s="338" t="str">
        <f t="shared" si="16"/>
        <v>5～9歳</v>
      </c>
      <c r="L44" s="127" t="str">
        <f t="shared" si="17"/>
        <v>６歳</v>
      </c>
      <c r="M44" s="128">
        <f>INDEX(年齢別TBL[[#All],[男_０歳]:[女_100歳以上]],MATCH(年齢別!$L$7,年齢別TBL[[#All],[CODE]],0),MATCH(年齢別!M$37&amp;"_"&amp;年齢別!L44,年齢別TBL[[#Headers],[男_０歳]:[女_100歳以上]],0))</f>
        <v>231</v>
      </c>
      <c r="N44" s="129">
        <f>INDEX(年齢別TBL[[#All],[男_０歳]:[女_100歳以上]],MATCH(年齢別!$L$7,年齢別TBL[[#All],[CODE]],0),MATCH(年齢別!N$37&amp;"_"&amp;年齢別!L44,年齢別TBL[[#Headers],[男_０歳]:[女_100歳以上]],0))</f>
        <v>220</v>
      </c>
      <c r="O44" s="85"/>
      <c r="P44" s="85"/>
      <c r="AF44" s="158" t="s">
        <v>625</v>
      </c>
      <c r="AG44" s="159" t="s">
        <v>626</v>
      </c>
      <c r="AH44" s="160" t="s">
        <v>1628</v>
      </c>
    </row>
    <row r="45" spans="2:34" ht="16.5">
      <c r="B45" s="338" t="s">
        <v>1682</v>
      </c>
      <c r="C45" s="127" t="s">
        <v>161</v>
      </c>
      <c r="D45" s="128">
        <f>INDEX(年齢別TBL[[#All],[男_０歳]:[女_100歳以上]],MATCH(年齢別!$C$7,年齢別TBL[[#All],[CODE]],0),MATCH(年齢別!D$37&amp;"_"&amp;年齢別!C45,年齢別TBL[[#Headers],[男_０歳]:[女_100歳以上]],0))</f>
        <v>247</v>
      </c>
      <c r="E45" s="129">
        <f>INDEX(年齢別TBL[[#All],[男_０歳]:[女_100歳以上]],MATCH(年齢別!$C$7,年齢別TBL[[#All],[CODE]],0),MATCH(年齢別!E$37&amp;"_"&amp;年齢別!C45,年齢別TBL[[#Headers],[男_０歳]:[女_100歳以上]],0))</f>
        <v>213</v>
      </c>
      <c r="F45" s="130">
        <f t="shared" si="12"/>
        <v>1</v>
      </c>
      <c r="G45" s="131">
        <f t="shared" si="13"/>
        <v>1</v>
      </c>
      <c r="H45" s="132">
        <f t="shared" si="14"/>
        <v>1.0040650406504066</v>
      </c>
      <c r="I45" s="133">
        <f t="shared" si="15"/>
        <v>1.0047169811320755</v>
      </c>
      <c r="J45" s="85"/>
      <c r="K45" s="338" t="str">
        <f t="shared" si="16"/>
        <v>5～9歳</v>
      </c>
      <c r="L45" s="127" t="str">
        <f t="shared" si="17"/>
        <v>７歳</v>
      </c>
      <c r="M45" s="128">
        <f>INDEX(年齢別TBL[[#All],[男_０歳]:[女_100歳以上]],MATCH(年齢別!$L$7,年齢別TBL[[#All],[CODE]],0),MATCH(年齢別!M$37&amp;"_"&amp;年齢別!L45,年齢別TBL[[#Headers],[男_０歳]:[女_100歳以上]],0))</f>
        <v>246</v>
      </c>
      <c r="N45" s="129">
        <f>INDEX(年齢別TBL[[#All],[男_０歳]:[女_100歳以上]],MATCH(年齢別!$L$7,年齢別TBL[[#All],[CODE]],0),MATCH(年齢別!N$37&amp;"_"&amp;年齢別!L45,年齢別TBL[[#Headers],[男_０歳]:[女_100歳以上]],0))</f>
        <v>212</v>
      </c>
      <c r="O45" s="85"/>
      <c r="P45" s="85"/>
      <c r="AF45" s="150">
        <f>T29</f>
        <v>26165</v>
      </c>
      <c r="AG45" s="151">
        <f>X29</f>
        <v>27208</v>
      </c>
      <c r="AH45" s="152">
        <f>SUM(AF45:AG45)</f>
        <v>53373</v>
      </c>
    </row>
    <row r="46" spans="2:34" ht="16.5">
      <c r="B46" s="338" t="s">
        <v>1682</v>
      </c>
      <c r="C46" s="127" t="s">
        <v>162</v>
      </c>
      <c r="D46" s="128">
        <f>INDEX(年齢別TBL[[#All],[男_０歳]:[女_100歳以上]],MATCH(年齢別!$C$7,年齢別TBL[[#All],[CODE]],0),MATCH(年齢別!D$37&amp;"_"&amp;年齢別!C46,年齢別TBL[[#Headers],[男_０歳]:[女_100歳以上]],0))</f>
        <v>220</v>
      </c>
      <c r="E46" s="129">
        <f>INDEX(年齢別TBL[[#All],[男_０歳]:[女_100歳以上]],MATCH(年齢別!$C$7,年齢別TBL[[#All],[CODE]],0),MATCH(年齢別!E$37&amp;"_"&amp;年齢別!C46,年齢別TBL[[#Headers],[男_０歳]:[女_100歳以上]],0))</f>
        <v>251</v>
      </c>
      <c r="F46" s="130">
        <f t="shared" si="12"/>
        <v>-5</v>
      </c>
      <c r="G46" s="131">
        <f t="shared" si="13"/>
        <v>0</v>
      </c>
      <c r="H46" s="132">
        <f t="shared" si="14"/>
        <v>0.97777777777777775</v>
      </c>
      <c r="I46" s="133">
        <f t="shared" si="15"/>
        <v>1</v>
      </c>
      <c r="J46" s="85"/>
      <c r="K46" s="338" t="str">
        <f t="shared" si="16"/>
        <v>5～9歳</v>
      </c>
      <c r="L46" s="127" t="str">
        <f t="shared" si="17"/>
        <v>８歳</v>
      </c>
      <c r="M46" s="128">
        <f>INDEX(年齢別TBL[[#All],[男_０歳]:[女_100歳以上]],MATCH(年齢別!$L$7,年齢別TBL[[#All],[CODE]],0),MATCH(年齢別!M$37&amp;"_"&amp;年齢別!L46,年齢別TBL[[#Headers],[男_０歳]:[女_100歳以上]],0))</f>
        <v>225</v>
      </c>
      <c r="N46" s="129">
        <f>INDEX(年齢別TBL[[#All],[男_０歳]:[女_100歳以上]],MATCH(年齢別!$L$7,年齢別TBL[[#All],[CODE]],0),MATCH(年齢別!N$37&amp;"_"&amp;年齢別!L46,年齢別TBL[[#Headers],[男_０歳]:[女_100歳以上]],0))</f>
        <v>251</v>
      </c>
      <c r="O46" s="85"/>
      <c r="P46" s="85"/>
    </row>
    <row r="47" spans="2:34" ht="16.5">
      <c r="B47" s="338" t="s">
        <v>1682</v>
      </c>
      <c r="C47" s="127" t="s">
        <v>163</v>
      </c>
      <c r="D47" s="128">
        <f>INDEX(年齢別TBL[[#All],[男_０歳]:[女_100歳以上]],MATCH(年齢別!$C$7,年齢別TBL[[#All],[CODE]],0),MATCH(年齢別!D$37&amp;"_"&amp;年齢別!C47,年齢別TBL[[#Headers],[男_０歳]:[女_100歳以上]],0))</f>
        <v>263</v>
      </c>
      <c r="E47" s="129">
        <f>INDEX(年齢別TBL[[#All],[男_０歳]:[女_100歳以上]],MATCH(年齢別!$C$7,年齢別TBL[[#All],[CODE]],0),MATCH(年齢別!E$37&amp;"_"&amp;年齢別!C47,年齢別TBL[[#Headers],[男_０歳]:[女_100歳以上]],0))</f>
        <v>230</v>
      </c>
      <c r="F47" s="130">
        <f t="shared" si="12"/>
        <v>7</v>
      </c>
      <c r="G47" s="131">
        <f t="shared" si="13"/>
        <v>-2</v>
      </c>
      <c r="H47" s="132">
        <f t="shared" si="14"/>
        <v>1.02734375</v>
      </c>
      <c r="I47" s="133">
        <f t="shared" si="15"/>
        <v>0.99137931034482762</v>
      </c>
      <c r="J47" s="85"/>
      <c r="K47" s="338" t="str">
        <f t="shared" si="16"/>
        <v>5～9歳</v>
      </c>
      <c r="L47" s="127" t="str">
        <f t="shared" si="17"/>
        <v>９歳</v>
      </c>
      <c r="M47" s="128">
        <f>INDEX(年齢別TBL[[#All],[男_０歳]:[女_100歳以上]],MATCH(年齢別!$L$7,年齢別TBL[[#All],[CODE]],0),MATCH(年齢別!M$37&amp;"_"&amp;年齢別!L47,年齢別TBL[[#Headers],[男_０歳]:[女_100歳以上]],0))</f>
        <v>256</v>
      </c>
      <c r="N47" s="129">
        <f>INDEX(年齢別TBL[[#All],[男_０歳]:[女_100歳以上]],MATCH(年齢別!$L$7,年齢別TBL[[#All],[CODE]],0),MATCH(年齢別!N$37&amp;"_"&amp;年齢別!L47,年齢別TBL[[#Headers],[男_０歳]:[女_100歳以上]],0))</f>
        <v>232</v>
      </c>
      <c r="O47" s="85"/>
      <c r="P47" s="85"/>
      <c r="AE47" s="141" t="s">
        <v>1752</v>
      </c>
      <c r="AF47" s="80" t="str">
        <f>AE6</f>
        <v>令和８年</v>
      </c>
      <c r="AG47" s="142" t="str">
        <f>AF6</f>
        <v>６月</v>
      </c>
    </row>
    <row r="48" spans="2:34" ht="16.5">
      <c r="B48" s="338" t="s">
        <v>1684</v>
      </c>
      <c r="C48" s="127" t="s">
        <v>164</v>
      </c>
      <c r="D48" s="128">
        <f>INDEX(年齢別TBL[[#All],[男_０歳]:[女_100歳以上]],MATCH(年齢別!$C$7,年齢別TBL[[#All],[CODE]],0),MATCH(年齢別!D$37&amp;"_"&amp;年齢別!C48,年齢別TBL[[#Headers],[男_０歳]:[女_100歳以上]],0))</f>
        <v>256</v>
      </c>
      <c r="E48" s="129">
        <f>INDEX(年齢別TBL[[#All],[男_０歳]:[女_100歳以上]],MATCH(年齢別!$C$7,年齢別TBL[[#All],[CODE]],0),MATCH(年齢別!E$37&amp;"_"&amp;年齢別!C48,年齢別TBL[[#Headers],[男_０歳]:[女_100歳以上]],0))</f>
        <v>250</v>
      </c>
      <c r="F48" s="130">
        <f t="shared" si="12"/>
        <v>1</v>
      </c>
      <c r="G48" s="131">
        <f t="shared" si="13"/>
        <v>-6</v>
      </c>
      <c r="H48" s="132">
        <f t="shared" si="14"/>
        <v>1.003921568627451</v>
      </c>
      <c r="I48" s="133">
        <f t="shared" si="15"/>
        <v>0.9765625</v>
      </c>
      <c r="J48" s="85"/>
      <c r="K48" s="338" t="str">
        <f t="shared" si="16"/>
        <v>10～14歳</v>
      </c>
      <c r="L48" s="127" t="str">
        <f t="shared" si="17"/>
        <v>１０歳</v>
      </c>
      <c r="M48" s="128">
        <f>INDEX(年齢別TBL[[#All],[男_０歳]:[女_100歳以上]],MATCH(年齢別!$L$7,年齢別TBL[[#All],[CODE]],0),MATCH(年齢別!M$37&amp;"_"&amp;年齢別!L48,年齢別TBL[[#Headers],[男_０歳]:[女_100歳以上]],0))</f>
        <v>255</v>
      </c>
      <c r="N48" s="129">
        <f>INDEX(年齢別TBL[[#All],[男_０歳]:[女_100歳以上]],MATCH(年齢別!$L$7,年齢別TBL[[#All],[CODE]],0),MATCH(年齢別!N$37&amp;"_"&amp;年齢別!L48,年齢別TBL[[#Headers],[男_０歳]:[女_100歳以上]],0))</f>
        <v>256</v>
      </c>
      <c r="O48" s="85"/>
      <c r="P48" s="85"/>
      <c r="AF48" s="158" t="s">
        <v>625</v>
      </c>
      <c r="AG48" s="159" t="s">
        <v>626</v>
      </c>
      <c r="AH48" s="160" t="s">
        <v>1628</v>
      </c>
    </row>
    <row r="49" spans="2:34" ht="16.5">
      <c r="B49" s="338" t="s">
        <v>1684</v>
      </c>
      <c r="C49" s="127" t="s">
        <v>165</v>
      </c>
      <c r="D49" s="128">
        <f>INDEX(年齢別TBL[[#All],[男_０歳]:[女_100歳以上]],MATCH(年齢別!$C$7,年齢別TBL[[#All],[CODE]],0),MATCH(年齢別!D$37&amp;"_"&amp;年齢別!C49,年齢別TBL[[#Headers],[男_０歳]:[女_100歳以上]],0))</f>
        <v>255</v>
      </c>
      <c r="E49" s="129">
        <f>INDEX(年齢別TBL[[#All],[男_０歳]:[女_100歳以上]],MATCH(年齢別!$C$7,年齢別TBL[[#All],[CODE]],0),MATCH(年齢別!E$37&amp;"_"&amp;年齢別!C49,年齢別TBL[[#Headers],[男_０歳]:[女_100歳以上]],0))</f>
        <v>274</v>
      </c>
      <c r="F49" s="130">
        <f t="shared" si="12"/>
        <v>-8</v>
      </c>
      <c r="G49" s="131">
        <f t="shared" si="13"/>
        <v>0</v>
      </c>
      <c r="H49" s="132">
        <f t="shared" si="14"/>
        <v>0.96958174904942962</v>
      </c>
      <c r="I49" s="133">
        <f t="shared" si="15"/>
        <v>1</v>
      </c>
      <c r="J49" s="85"/>
      <c r="K49" s="338" t="str">
        <f t="shared" si="16"/>
        <v>10～14歳</v>
      </c>
      <c r="L49" s="127" t="str">
        <f t="shared" si="17"/>
        <v>１１歳</v>
      </c>
      <c r="M49" s="128">
        <f>INDEX(年齢別TBL[[#All],[男_０歳]:[女_100歳以上]],MATCH(年齢別!$L$7,年齢別TBL[[#All],[CODE]],0),MATCH(年齢別!M$37&amp;"_"&amp;年齢別!L49,年齢別TBL[[#Headers],[男_０歳]:[女_100歳以上]],0))</f>
        <v>263</v>
      </c>
      <c r="N49" s="129">
        <f>INDEX(年齢別TBL[[#All],[男_０歳]:[女_100歳以上]],MATCH(年齢別!$L$7,年齢別TBL[[#All],[CODE]],0),MATCH(年齢別!N$37&amp;"_"&amp;年齢別!L49,年齢別TBL[[#Headers],[男_０歳]:[女_100歳以上]],0))</f>
        <v>274</v>
      </c>
      <c r="O49" s="85"/>
      <c r="P49" s="85"/>
      <c r="AF49" s="150">
        <f>AC29</f>
        <v>26176</v>
      </c>
      <c r="AG49" s="151">
        <f>AG29</f>
        <v>27207</v>
      </c>
      <c r="AH49" s="152">
        <f>SUM(AF49:AG49)</f>
        <v>53383</v>
      </c>
    </row>
    <row r="50" spans="2:34" ht="16.5">
      <c r="B50" s="338" t="s">
        <v>1684</v>
      </c>
      <c r="C50" s="127" t="s">
        <v>166</v>
      </c>
      <c r="D50" s="128">
        <f>INDEX(年齢別TBL[[#All],[男_０歳]:[女_100歳以上]],MATCH(年齢別!$C$7,年齢別TBL[[#All],[CODE]],0),MATCH(年齢別!D$37&amp;"_"&amp;年齢別!C50,年齢別TBL[[#Headers],[男_０歳]:[女_100歳以上]],0))</f>
        <v>253</v>
      </c>
      <c r="E50" s="129">
        <f>INDEX(年齢別TBL[[#All],[男_０歳]:[女_100歳以上]],MATCH(年齢別!$C$7,年齢別TBL[[#All],[CODE]],0),MATCH(年齢別!E$37&amp;"_"&amp;年齢別!C50,年齢別TBL[[#Headers],[男_０歳]:[女_100歳以上]],0))</f>
        <v>268</v>
      </c>
      <c r="F50" s="130">
        <f t="shared" si="12"/>
        <v>-1</v>
      </c>
      <c r="G50" s="131">
        <f t="shared" si="13"/>
        <v>2</v>
      </c>
      <c r="H50" s="132">
        <f t="shared" si="14"/>
        <v>0.99606299212598426</v>
      </c>
      <c r="I50" s="133">
        <f t="shared" si="15"/>
        <v>1.0075187969924813</v>
      </c>
      <c r="J50" s="85"/>
      <c r="K50" s="338" t="str">
        <f t="shared" si="16"/>
        <v>10～14歳</v>
      </c>
      <c r="L50" s="127" t="str">
        <f t="shared" si="17"/>
        <v>１２歳</v>
      </c>
      <c r="M50" s="128">
        <f>INDEX(年齢別TBL[[#All],[男_０歳]:[女_100歳以上]],MATCH(年齢別!$L$7,年齢別TBL[[#All],[CODE]],0),MATCH(年齢別!M$37&amp;"_"&amp;年齢別!L50,年齢別TBL[[#Headers],[男_０歳]:[女_100歳以上]],0))</f>
        <v>254</v>
      </c>
      <c r="N50" s="129">
        <f>INDEX(年齢別TBL[[#All],[男_０歳]:[女_100歳以上]],MATCH(年齢別!$L$7,年齢別TBL[[#All],[CODE]],0),MATCH(年齢別!N$37&amp;"_"&amp;年齢別!L50,年齢別TBL[[#Headers],[男_０歳]:[女_100歳以上]],0))</f>
        <v>266</v>
      </c>
      <c r="O50" s="85"/>
      <c r="P50" s="85"/>
    </row>
    <row r="51" spans="2:34" ht="16.5">
      <c r="B51" s="338" t="s">
        <v>1684</v>
      </c>
      <c r="C51" s="127" t="s">
        <v>167</v>
      </c>
      <c r="D51" s="128">
        <f>INDEX(年齢別TBL[[#All],[男_０歳]:[女_100歳以上]],MATCH(年齢別!$C$7,年齢別TBL[[#All],[CODE]],0),MATCH(年齢別!D$37&amp;"_"&amp;年齢別!C51,年齢別TBL[[#Headers],[男_０歳]:[女_100歳以上]],0))</f>
        <v>245</v>
      </c>
      <c r="E51" s="129">
        <f>INDEX(年齢別TBL[[#All],[男_０歳]:[女_100歳以上]],MATCH(年齢別!$C$7,年齢別TBL[[#All],[CODE]],0),MATCH(年齢別!E$37&amp;"_"&amp;年齢別!C51,年齢別TBL[[#Headers],[男_０歳]:[女_100歳以上]],0))</f>
        <v>266</v>
      </c>
      <c r="F51" s="130">
        <f t="shared" si="12"/>
        <v>-2</v>
      </c>
      <c r="G51" s="131">
        <f t="shared" si="13"/>
        <v>3</v>
      </c>
      <c r="H51" s="132">
        <f t="shared" si="14"/>
        <v>0.9919028340080972</v>
      </c>
      <c r="I51" s="133">
        <f t="shared" si="15"/>
        <v>1.0114068441064639</v>
      </c>
      <c r="J51" s="85"/>
      <c r="K51" s="338" t="str">
        <f t="shared" si="16"/>
        <v>10～14歳</v>
      </c>
      <c r="L51" s="127" t="str">
        <f t="shared" si="17"/>
        <v>１３歳</v>
      </c>
      <c r="M51" s="128">
        <f>INDEX(年齢別TBL[[#All],[男_０歳]:[女_100歳以上]],MATCH(年齢別!$L$7,年齢別TBL[[#All],[CODE]],0),MATCH(年齢別!M$37&amp;"_"&amp;年齢別!L51,年齢別TBL[[#Headers],[男_０歳]:[女_100歳以上]],0))</f>
        <v>247</v>
      </c>
      <c r="N51" s="129">
        <f>INDEX(年齢別TBL[[#All],[男_０歳]:[女_100歳以上]],MATCH(年齢別!$L$7,年齢別TBL[[#All],[CODE]],0),MATCH(年齢別!N$37&amp;"_"&amp;年齢別!L51,年齢別TBL[[#Headers],[男_０歳]:[女_100歳以上]],0))</f>
        <v>263</v>
      </c>
      <c r="O51" s="85"/>
      <c r="P51" s="85"/>
      <c r="AE51" s="141" t="s">
        <v>1755</v>
      </c>
    </row>
    <row r="52" spans="2:34" ht="16.5">
      <c r="B52" s="338" t="s">
        <v>1684</v>
      </c>
      <c r="C52" s="127" t="s">
        <v>168</v>
      </c>
      <c r="D52" s="128">
        <f>INDEX(年齢別TBL[[#All],[男_０歳]:[女_100歳以上]],MATCH(年齢別!$C$7,年齢別TBL[[#All],[CODE]],0),MATCH(年齢別!D$37&amp;"_"&amp;年齢別!C52,年齢別TBL[[#Headers],[男_０歳]:[女_100歳以上]],0))</f>
        <v>306</v>
      </c>
      <c r="E52" s="129">
        <f>INDEX(年齢別TBL[[#All],[男_０歳]:[女_100歳以上]],MATCH(年齢別!$C$7,年齢別TBL[[#All],[CODE]],0),MATCH(年齢別!E$37&amp;"_"&amp;年齢別!C52,年齢別TBL[[#Headers],[男_０歳]:[女_100歳以上]],0))</f>
        <v>267</v>
      </c>
      <c r="F52" s="130">
        <f t="shared" si="12"/>
        <v>5</v>
      </c>
      <c r="G52" s="131">
        <f t="shared" si="13"/>
        <v>2</v>
      </c>
      <c r="H52" s="132">
        <f t="shared" si="14"/>
        <v>1.0166112956810631</v>
      </c>
      <c r="I52" s="133">
        <f t="shared" si="15"/>
        <v>1.0075471698113208</v>
      </c>
      <c r="J52" s="85"/>
      <c r="K52" s="338" t="str">
        <f t="shared" si="16"/>
        <v>10～14歳</v>
      </c>
      <c r="L52" s="127" t="str">
        <f t="shared" si="17"/>
        <v>１４歳</v>
      </c>
      <c r="M52" s="128">
        <f>INDEX(年齢別TBL[[#All],[男_０歳]:[女_100歳以上]],MATCH(年齢別!$L$7,年齢別TBL[[#All],[CODE]],0),MATCH(年齢別!M$37&amp;"_"&amp;年齢別!L52,年齢別TBL[[#Headers],[男_０歳]:[女_100歳以上]],0))</f>
        <v>301</v>
      </c>
      <c r="N52" s="129">
        <f>INDEX(年齢別TBL[[#All],[男_０歳]:[女_100歳以上]],MATCH(年齢別!$L$7,年齢別TBL[[#All],[CODE]],0),MATCH(年齢別!N$37&amp;"_"&amp;年齢別!L52,年齢別TBL[[#Headers],[男_０歳]:[女_100歳以上]],0))</f>
        <v>265</v>
      </c>
      <c r="O52" s="85"/>
      <c r="P52" s="85"/>
      <c r="AF52" s="158" t="s">
        <v>625</v>
      </c>
      <c r="AG52" s="159" t="s">
        <v>626</v>
      </c>
      <c r="AH52" s="160" t="s">
        <v>1628</v>
      </c>
    </row>
    <row r="53" spans="2:34" ht="16.5">
      <c r="B53" s="338" t="s">
        <v>1685</v>
      </c>
      <c r="C53" s="127" t="s">
        <v>169</v>
      </c>
      <c r="D53" s="128">
        <f>INDEX(年齢別TBL[[#All],[男_０歳]:[女_100歳以上]],MATCH(年齢別!$C$7,年齢別TBL[[#All],[CODE]],0),MATCH(年齢別!D$37&amp;"_"&amp;年齢別!C53,年齢別TBL[[#Headers],[男_０歳]:[女_100歳以上]],0))</f>
        <v>263</v>
      </c>
      <c r="E53" s="129">
        <f>INDEX(年齢別TBL[[#All],[男_０歳]:[女_100歳以上]],MATCH(年齢別!$C$7,年齢別TBL[[#All],[CODE]],0),MATCH(年齢別!E$37&amp;"_"&amp;年齢別!C53,年齢別TBL[[#Headers],[男_０歳]:[女_100歳以上]],0))</f>
        <v>273</v>
      </c>
      <c r="F53" s="130">
        <f t="shared" si="12"/>
        <v>-7</v>
      </c>
      <c r="G53" s="131">
        <f t="shared" si="13"/>
        <v>-6</v>
      </c>
      <c r="H53" s="132">
        <f t="shared" si="14"/>
        <v>0.97407407407407409</v>
      </c>
      <c r="I53" s="133">
        <f t="shared" si="15"/>
        <v>0.978494623655914</v>
      </c>
      <c r="J53" s="85"/>
      <c r="K53" s="338" t="str">
        <f t="shared" si="16"/>
        <v>15～19歳</v>
      </c>
      <c r="L53" s="127" t="str">
        <f t="shared" si="17"/>
        <v>１５歳</v>
      </c>
      <c r="M53" s="128">
        <f>INDEX(年齢別TBL[[#All],[男_０歳]:[女_100歳以上]],MATCH(年齢別!$L$7,年齢別TBL[[#All],[CODE]],0),MATCH(年齢別!M$37&amp;"_"&amp;年齢別!L53,年齢別TBL[[#Headers],[男_０歳]:[女_100歳以上]],0))</f>
        <v>270</v>
      </c>
      <c r="N53" s="129">
        <f>INDEX(年齢別TBL[[#All],[男_０歳]:[女_100歳以上]],MATCH(年齢別!$L$7,年齢別TBL[[#All],[CODE]],0),MATCH(年齢別!N$37&amp;"_"&amp;年齢別!L53,年齢別TBL[[#Headers],[男_０歳]:[女_100歳以上]],0))</f>
        <v>279</v>
      </c>
      <c r="O53" s="85"/>
      <c r="P53" s="85"/>
      <c r="AF53" s="153">
        <f>AF45-AF49</f>
        <v>-11</v>
      </c>
      <c r="AG53" s="145">
        <f>AG45-AG49</f>
        <v>1</v>
      </c>
      <c r="AH53" s="154">
        <f>SUM(AF53:AG53)</f>
        <v>-10</v>
      </c>
    </row>
    <row r="54" spans="2:34" ht="16.5">
      <c r="B54" s="338" t="s">
        <v>1685</v>
      </c>
      <c r="C54" s="127" t="s">
        <v>170</v>
      </c>
      <c r="D54" s="128">
        <f>INDEX(年齢別TBL[[#All],[男_０歳]:[女_100歳以上]],MATCH(年齢別!$C$7,年齢別TBL[[#All],[CODE]],0),MATCH(年齢別!D$37&amp;"_"&amp;年齢別!C54,年齢別TBL[[#Headers],[男_０歳]:[女_100歳以上]],0))</f>
        <v>298</v>
      </c>
      <c r="E54" s="129">
        <f>INDEX(年齢別TBL[[#All],[男_０歳]:[女_100歳以上]],MATCH(年齢別!$C$7,年齢別TBL[[#All],[CODE]],0),MATCH(年齢別!E$37&amp;"_"&amp;年齢別!C54,年齢別TBL[[#Headers],[男_０歳]:[女_100歳以上]],0))</f>
        <v>274</v>
      </c>
      <c r="F54" s="130">
        <f t="shared" si="12"/>
        <v>-1</v>
      </c>
      <c r="G54" s="131">
        <f t="shared" si="13"/>
        <v>10</v>
      </c>
      <c r="H54" s="132">
        <f t="shared" si="14"/>
        <v>0.99665551839464883</v>
      </c>
      <c r="I54" s="133">
        <f t="shared" si="15"/>
        <v>1.0378787878787878</v>
      </c>
      <c r="J54" s="85"/>
      <c r="K54" s="338" t="str">
        <f t="shared" si="16"/>
        <v>15～19歳</v>
      </c>
      <c r="L54" s="127" t="str">
        <f t="shared" si="17"/>
        <v>１６歳</v>
      </c>
      <c r="M54" s="128">
        <f>INDEX(年齢別TBL[[#All],[男_０歳]:[女_100歳以上]],MATCH(年齢別!$L$7,年齢別TBL[[#All],[CODE]],0),MATCH(年齢別!M$37&amp;"_"&amp;年齢別!L54,年齢別TBL[[#Headers],[男_０歳]:[女_100歳以上]],0))</f>
        <v>299</v>
      </c>
      <c r="N54" s="129">
        <f>INDEX(年齢別TBL[[#All],[男_０歳]:[女_100歳以上]],MATCH(年齢別!$L$7,年齢別TBL[[#All],[CODE]],0),MATCH(年齢別!N$37&amp;"_"&amp;年齢別!L54,年齢別TBL[[#Headers],[男_０歳]:[女_100歳以上]],0))</f>
        <v>264</v>
      </c>
      <c r="O54" s="85"/>
      <c r="P54" s="85"/>
      <c r="AF54" s="155">
        <f>AF45/AF49-1</f>
        <v>-4.202322738385833E-4</v>
      </c>
      <c r="AG54" s="156">
        <f>AG45/AG49-1</f>
        <v>3.6755246811459585E-5</v>
      </c>
      <c r="AH54" s="157">
        <f>AH45/AH49-1</f>
        <v>-1.8732555307865439E-4</v>
      </c>
    </row>
    <row r="55" spans="2:34" ht="16.5">
      <c r="B55" s="338" t="s">
        <v>1685</v>
      </c>
      <c r="C55" s="127" t="s">
        <v>171</v>
      </c>
      <c r="D55" s="128">
        <f>INDEX(年齢別TBL[[#All],[男_０歳]:[女_100歳以上]],MATCH(年齢別!$C$7,年齢別TBL[[#All],[CODE]],0),MATCH(年齢別!D$37&amp;"_"&amp;年齢別!C55,年齢別TBL[[#Headers],[男_０歳]:[女_100歳以上]],0))</f>
        <v>295</v>
      </c>
      <c r="E55" s="129">
        <f>INDEX(年齢別TBL[[#All],[男_０歳]:[女_100歳以上]],MATCH(年齢別!$C$7,年齢別TBL[[#All],[CODE]],0),MATCH(年齢別!E$37&amp;"_"&amp;年齢別!C55,年齢別TBL[[#Headers],[男_０歳]:[女_100歳以上]],0))</f>
        <v>267</v>
      </c>
      <c r="F55" s="130">
        <f t="shared" si="12"/>
        <v>19</v>
      </c>
      <c r="G55" s="131">
        <f t="shared" si="13"/>
        <v>-11</v>
      </c>
      <c r="H55" s="132">
        <f t="shared" si="14"/>
        <v>1.068840579710145</v>
      </c>
      <c r="I55" s="133">
        <f t="shared" si="15"/>
        <v>0.96043165467625902</v>
      </c>
      <c r="J55" s="85"/>
      <c r="K55" s="338" t="str">
        <f t="shared" si="16"/>
        <v>15～19歳</v>
      </c>
      <c r="L55" s="127" t="str">
        <f t="shared" si="17"/>
        <v>１７歳</v>
      </c>
      <c r="M55" s="128">
        <f>INDEX(年齢別TBL[[#All],[男_０歳]:[女_100歳以上]],MATCH(年齢別!$L$7,年齢別TBL[[#All],[CODE]],0),MATCH(年齢別!M$37&amp;"_"&amp;年齢別!L55,年齢別TBL[[#Headers],[男_０歳]:[女_100歳以上]],0))</f>
        <v>276</v>
      </c>
      <c r="N55" s="129">
        <f>INDEX(年齢別TBL[[#All],[男_０歳]:[女_100歳以上]],MATCH(年齢別!$L$7,年齢別TBL[[#All],[CODE]],0),MATCH(年齢別!N$37&amp;"_"&amp;年齢別!L55,年齢別TBL[[#Headers],[男_０歳]:[女_100歳以上]],0))</f>
        <v>278</v>
      </c>
      <c r="O55" s="85"/>
      <c r="P55" s="85"/>
    </row>
    <row r="56" spans="2:34" ht="16.5">
      <c r="B56" s="338" t="s">
        <v>1685</v>
      </c>
      <c r="C56" s="127" t="s">
        <v>172</v>
      </c>
      <c r="D56" s="128">
        <f>INDEX(年齢別TBL[[#All],[男_０歳]:[女_100歳以上]],MATCH(年齢別!$C$7,年齢別TBL[[#All],[CODE]],0),MATCH(年齢別!D$37&amp;"_"&amp;年齢別!C56,年齢別TBL[[#Headers],[男_０歳]:[女_100歳以上]],0))</f>
        <v>277</v>
      </c>
      <c r="E56" s="129">
        <f>INDEX(年齢別TBL[[#All],[男_０歳]:[女_100歳以上]],MATCH(年齢別!$C$7,年齢別TBL[[#All],[CODE]],0),MATCH(年齢別!E$37&amp;"_"&amp;年齢別!C56,年齢別TBL[[#Headers],[男_０歳]:[女_100歳以上]],0))</f>
        <v>268</v>
      </c>
      <c r="F56" s="130">
        <f t="shared" si="12"/>
        <v>5</v>
      </c>
      <c r="G56" s="131">
        <f t="shared" si="13"/>
        <v>-1</v>
      </c>
      <c r="H56" s="132">
        <f t="shared" si="14"/>
        <v>1.0183823529411764</v>
      </c>
      <c r="I56" s="133">
        <f t="shared" si="15"/>
        <v>0.99628252788104088</v>
      </c>
      <c r="J56" s="85"/>
      <c r="K56" s="338" t="str">
        <f t="shared" si="16"/>
        <v>15～19歳</v>
      </c>
      <c r="L56" s="127" t="str">
        <f t="shared" si="17"/>
        <v>１８歳</v>
      </c>
      <c r="M56" s="128">
        <f>INDEX(年齢別TBL[[#All],[男_０歳]:[女_100歳以上]],MATCH(年齢別!$L$7,年齢別TBL[[#All],[CODE]],0),MATCH(年齢別!M$37&amp;"_"&amp;年齢別!L56,年齢別TBL[[#Headers],[男_０歳]:[女_100歳以上]],0))</f>
        <v>272</v>
      </c>
      <c r="N56" s="129">
        <f>INDEX(年齢別TBL[[#All],[男_０歳]:[女_100歳以上]],MATCH(年齢別!$L$7,年齢別TBL[[#All],[CODE]],0),MATCH(年齢別!N$37&amp;"_"&amp;年齢別!L56,年齢別TBL[[#Headers],[男_０歳]:[女_100歳以上]],0))</f>
        <v>269</v>
      </c>
      <c r="O56" s="85"/>
      <c r="P56" s="85"/>
    </row>
    <row r="57" spans="2:34" ht="16.5">
      <c r="B57" s="338" t="s">
        <v>1685</v>
      </c>
      <c r="C57" s="127" t="s">
        <v>173</v>
      </c>
      <c r="D57" s="128">
        <f>INDEX(年齢別TBL[[#All],[男_０歳]:[女_100歳以上]],MATCH(年齢別!$C$7,年齢別TBL[[#All],[CODE]],0),MATCH(年齢別!D$37&amp;"_"&amp;年齢別!C57,年齢別TBL[[#Headers],[男_０歳]:[女_100歳以上]],0))</f>
        <v>286</v>
      </c>
      <c r="E57" s="129">
        <f>INDEX(年齢別TBL[[#All],[男_０歳]:[女_100歳以上]],MATCH(年齢別!$C$7,年齢別TBL[[#All],[CODE]],0),MATCH(年齢別!E$37&amp;"_"&amp;年齢別!C57,年齢別TBL[[#Headers],[男_０歳]:[女_100歳以上]],0))</f>
        <v>300</v>
      </c>
      <c r="F57" s="130">
        <f t="shared" si="12"/>
        <v>-7</v>
      </c>
      <c r="G57" s="131">
        <f t="shared" si="13"/>
        <v>20</v>
      </c>
      <c r="H57" s="132">
        <f t="shared" si="14"/>
        <v>0.97610921501706482</v>
      </c>
      <c r="I57" s="133">
        <f t="shared" si="15"/>
        <v>1.0714285714285714</v>
      </c>
      <c r="J57" s="85"/>
      <c r="K57" s="338" t="str">
        <f t="shared" si="16"/>
        <v>15～19歳</v>
      </c>
      <c r="L57" s="127" t="str">
        <f t="shared" si="17"/>
        <v>１９歳</v>
      </c>
      <c r="M57" s="128">
        <f>INDEX(年齢別TBL[[#All],[男_０歳]:[女_100歳以上]],MATCH(年齢別!$L$7,年齢別TBL[[#All],[CODE]],0),MATCH(年齢別!M$37&amp;"_"&amp;年齢別!L57,年齢別TBL[[#Headers],[男_０歳]:[女_100歳以上]],0))</f>
        <v>293</v>
      </c>
      <c r="N57" s="129">
        <f>INDEX(年齢別TBL[[#All],[男_０歳]:[女_100歳以上]],MATCH(年齢別!$L$7,年齢別TBL[[#All],[CODE]],0),MATCH(年齢別!N$37&amp;"_"&amp;年齢別!L57,年齢別TBL[[#Headers],[男_０歳]:[女_100歳以上]],0))</f>
        <v>280</v>
      </c>
      <c r="O57" s="85"/>
      <c r="P57" s="85"/>
    </row>
    <row r="58" spans="2:34" ht="16.5">
      <c r="B58" s="338" t="s">
        <v>1686</v>
      </c>
      <c r="C58" s="127" t="s">
        <v>174</v>
      </c>
      <c r="D58" s="128">
        <f>INDEX(年齢別TBL[[#All],[男_０歳]:[女_100歳以上]],MATCH(年齢別!$C$7,年齢別TBL[[#All],[CODE]],0),MATCH(年齢別!D$37&amp;"_"&amp;年齢別!C58,年齢別TBL[[#Headers],[男_０歳]:[女_100歳以上]],0))</f>
        <v>255</v>
      </c>
      <c r="E58" s="129">
        <f>INDEX(年齢別TBL[[#All],[男_０歳]:[女_100歳以上]],MATCH(年齢別!$C$7,年齢別TBL[[#All],[CODE]],0),MATCH(年齢別!E$37&amp;"_"&amp;年齢別!C58,年齢別TBL[[#Headers],[男_０歳]:[女_100歳以上]],0))</f>
        <v>237</v>
      </c>
      <c r="F58" s="130">
        <f t="shared" si="12"/>
        <v>3</v>
      </c>
      <c r="G58" s="131">
        <f t="shared" si="13"/>
        <v>2</v>
      </c>
      <c r="H58" s="132">
        <f t="shared" si="14"/>
        <v>1.0119047619047619</v>
      </c>
      <c r="I58" s="133">
        <f t="shared" si="15"/>
        <v>1.0085106382978724</v>
      </c>
      <c r="J58" s="85"/>
      <c r="K58" s="338" t="str">
        <f t="shared" si="16"/>
        <v>20～24歳</v>
      </c>
      <c r="L58" s="127" t="str">
        <f t="shared" si="17"/>
        <v>２０歳</v>
      </c>
      <c r="M58" s="128">
        <f>INDEX(年齢別TBL[[#All],[男_０歳]:[女_100歳以上]],MATCH(年齢別!$L$7,年齢別TBL[[#All],[CODE]],0),MATCH(年齢別!M$37&amp;"_"&amp;年齢別!L58,年齢別TBL[[#Headers],[男_０歳]:[女_100歳以上]],0))</f>
        <v>252</v>
      </c>
      <c r="N58" s="129">
        <f>INDEX(年齢別TBL[[#All],[男_０歳]:[女_100歳以上]],MATCH(年齢別!$L$7,年齢別TBL[[#All],[CODE]],0),MATCH(年齢別!N$37&amp;"_"&amp;年齢別!L58,年齢別TBL[[#Headers],[男_０歳]:[女_100歳以上]],0))</f>
        <v>235</v>
      </c>
      <c r="O58" s="85"/>
      <c r="P58" s="85"/>
    </row>
    <row r="59" spans="2:34" ht="16.5">
      <c r="B59" s="338" t="s">
        <v>1686</v>
      </c>
      <c r="C59" s="127" t="s">
        <v>175</v>
      </c>
      <c r="D59" s="128">
        <f>INDEX(年齢別TBL[[#All],[男_０歳]:[女_100歳以上]],MATCH(年齢別!$C$7,年齢別TBL[[#All],[CODE]],0),MATCH(年齢別!D$37&amp;"_"&amp;年齢別!C59,年齢別TBL[[#Headers],[男_０歳]:[女_100歳以上]],0))</f>
        <v>323</v>
      </c>
      <c r="E59" s="129">
        <f>INDEX(年齢別TBL[[#All],[男_０歳]:[女_100歳以上]],MATCH(年齢別!$C$7,年齢別TBL[[#All],[CODE]],0),MATCH(年齢別!E$37&amp;"_"&amp;年齢別!C59,年齢別TBL[[#Headers],[男_０歳]:[女_100歳以上]],0))</f>
        <v>263</v>
      </c>
      <c r="F59" s="130">
        <f t="shared" si="12"/>
        <v>-1</v>
      </c>
      <c r="G59" s="131">
        <f t="shared" si="13"/>
        <v>-3</v>
      </c>
      <c r="H59" s="132">
        <f t="shared" si="14"/>
        <v>0.99691358024691357</v>
      </c>
      <c r="I59" s="133">
        <f t="shared" si="15"/>
        <v>0.98872180451127822</v>
      </c>
      <c r="J59" s="85"/>
      <c r="K59" s="338" t="str">
        <f t="shared" si="16"/>
        <v>20～24歳</v>
      </c>
      <c r="L59" s="127" t="str">
        <f t="shared" si="17"/>
        <v>２１歳</v>
      </c>
      <c r="M59" s="128">
        <f>INDEX(年齢別TBL[[#All],[男_０歳]:[女_100歳以上]],MATCH(年齢別!$L$7,年齢別TBL[[#All],[CODE]],0),MATCH(年齢別!M$37&amp;"_"&amp;年齢別!L59,年齢別TBL[[#Headers],[男_０歳]:[女_100歳以上]],0))</f>
        <v>324</v>
      </c>
      <c r="N59" s="129">
        <f>INDEX(年齢別TBL[[#All],[男_０歳]:[女_100歳以上]],MATCH(年齢別!$L$7,年齢別TBL[[#All],[CODE]],0),MATCH(年齢別!N$37&amp;"_"&amp;年齢別!L59,年齢別TBL[[#Headers],[男_０歳]:[女_100歳以上]],0))</f>
        <v>266</v>
      </c>
      <c r="O59" s="85"/>
      <c r="P59" s="85"/>
    </row>
    <row r="60" spans="2:34" ht="16.5">
      <c r="B60" s="338" t="s">
        <v>1686</v>
      </c>
      <c r="C60" s="127" t="s">
        <v>176</v>
      </c>
      <c r="D60" s="128">
        <f>INDEX(年齢別TBL[[#All],[男_０歳]:[女_100歳以上]],MATCH(年齢別!$C$7,年齢別TBL[[#All],[CODE]],0),MATCH(年齢別!D$37&amp;"_"&amp;年齢別!C60,年齢別TBL[[#Headers],[男_０歳]:[女_100歳以上]],0))</f>
        <v>276</v>
      </c>
      <c r="E60" s="129">
        <f>INDEX(年齢別TBL[[#All],[男_０歳]:[女_100歳以上]],MATCH(年齢別!$C$7,年齢別TBL[[#All],[CODE]],0),MATCH(年齢別!E$37&amp;"_"&amp;年齢別!C60,年齢別TBL[[#Headers],[男_０歳]:[女_100歳以上]],0))</f>
        <v>197</v>
      </c>
      <c r="F60" s="130">
        <f t="shared" si="12"/>
        <v>-4</v>
      </c>
      <c r="G60" s="131">
        <f t="shared" si="13"/>
        <v>6</v>
      </c>
      <c r="H60" s="132">
        <f t="shared" si="14"/>
        <v>0.98571428571428577</v>
      </c>
      <c r="I60" s="133">
        <f t="shared" si="15"/>
        <v>1.0314136125654449</v>
      </c>
      <c r="J60" s="85"/>
      <c r="K60" s="338" t="str">
        <f t="shared" si="16"/>
        <v>20～24歳</v>
      </c>
      <c r="L60" s="127" t="str">
        <f t="shared" si="17"/>
        <v>２２歳</v>
      </c>
      <c r="M60" s="128">
        <f>INDEX(年齢別TBL[[#All],[男_０歳]:[女_100歳以上]],MATCH(年齢別!$L$7,年齢別TBL[[#All],[CODE]],0),MATCH(年齢別!M$37&amp;"_"&amp;年齢別!L60,年齢別TBL[[#Headers],[男_０歳]:[女_100歳以上]],0))</f>
        <v>280</v>
      </c>
      <c r="N60" s="129">
        <f>INDEX(年齢別TBL[[#All],[男_０歳]:[女_100歳以上]],MATCH(年齢別!$L$7,年齢別TBL[[#All],[CODE]],0),MATCH(年齢別!N$37&amp;"_"&amp;年齢別!L60,年齢別TBL[[#Headers],[男_０歳]:[女_100歳以上]],0))</f>
        <v>191</v>
      </c>
      <c r="O60" s="85"/>
      <c r="P60" s="85"/>
    </row>
    <row r="61" spans="2:34" ht="16.5">
      <c r="B61" s="338" t="s">
        <v>1686</v>
      </c>
      <c r="C61" s="127" t="s">
        <v>177</v>
      </c>
      <c r="D61" s="128">
        <f>INDEX(年齢別TBL[[#All],[男_０歳]:[女_100歳以上]],MATCH(年齢別!$C$7,年齢別TBL[[#All],[CODE]],0),MATCH(年齢別!D$37&amp;"_"&amp;年齢別!C61,年齢別TBL[[#Headers],[男_０歳]:[女_100歳以上]],0))</f>
        <v>282</v>
      </c>
      <c r="E61" s="129">
        <f>INDEX(年齢別TBL[[#All],[男_０歳]:[女_100歳以上]],MATCH(年齢別!$C$7,年齢別TBL[[#All],[CODE]],0),MATCH(年齢別!E$37&amp;"_"&amp;年齢別!C61,年齢別TBL[[#Headers],[男_０歳]:[女_100歳以上]],0))</f>
        <v>185</v>
      </c>
      <c r="F61" s="130">
        <f t="shared" si="12"/>
        <v>7</v>
      </c>
      <c r="G61" s="131">
        <f t="shared" si="13"/>
        <v>-10</v>
      </c>
      <c r="H61" s="132">
        <f t="shared" si="14"/>
        <v>1.0254545454545454</v>
      </c>
      <c r="I61" s="133">
        <f t="shared" si="15"/>
        <v>0.94871794871794868</v>
      </c>
      <c r="J61" s="85"/>
      <c r="K61" s="338" t="str">
        <f t="shared" si="16"/>
        <v>20～24歳</v>
      </c>
      <c r="L61" s="127" t="str">
        <f t="shared" si="17"/>
        <v>２３歳</v>
      </c>
      <c r="M61" s="128">
        <f>INDEX(年齢別TBL[[#All],[男_０歳]:[女_100歳以上]],MATCH(年齢別!$L$7,年齢別TBL[[#All],[CODE]],0),MATCH(年齢別!M$37&amp;"_"&amp;年齢別!L61,年齢別TBL[[#Headers],[男_０歳]:[女_100歳以上]],0))</f>
        <v>275</v>
      </c>
      <c r="N61" s="129">
        <f>INDEX(年齢別TBL[[#All],[男_０歳]:[女_100歳以上]],MATCH(年齢別!$L$7,年齢別TBL[[#All],[CODE]],0),MATCH(年齢別!N$37&amp;"_"&amp;年齢別!L61,年齢別TBL[[#Headers],[男_０歳]:[女_100歳以上]],0))</f>
        <v>195</v>
      </c>
      <c r="O61" s="85"/>
      <c r="P61" s="85"/>
    </row>
    <row r="62" spans="2:34" ht="16.5">
      <c r="B62" s="338" t="s">
        <v>1686</v>
      </c>
      <c r="C62" s="127" t="s">
        <v>178</v>
      </c>
      <c r="D62" s="128">
        <f>INDEX(年齢別TBL[[#All],[男_０歳]:[女_100歳以上]],MATCH(年齢別!$C$7,年齢別TBL[[#All],[CODE]],0),MATCH(年齢別!D$37&amp;"_"&amp;年齢別!C62,年齢別TBL[[#Headers],[男_０歳]:[女_100歳以上]],0))</f>
        <v>263</v>
      </c>
      <c r="E62" s="129">
        <f>INDEX(年齢別TBL[[#All],[男_０歳]:[女_100歳以上]],MATCH(年齢別!$C$7,年齢別TBL[[#All],[CODE]],0),MATCH(年齢別!E$37&amp;"_"&amp;年齢別!C62,年齢別TBL[[#Headers],[男_０歳]:[女_100歳以上]],0))</f>
        <v>210</v>
      </c>
      <c r="F62" s="130">
        <f t="shared" si="12"/>
        <v>-2</v>
      </c>
      <c r="G62" s="131">
        <f t="shared" si="13"/>
        <v>2</v>
      </c>
      <c r="H62" s="132">
        <f t="shared" si="14"/>
        <v>0.99245283018867925</v>
      </c>
      <c r="I62" s="133">
        <f t="shared" si="15"/>
        <v>1.0096153846153846</v>
      </c>
      <c r="J62" s="85"/>
      <c r="K62" s="338" t="str">
        <f t="shared" si="16"/>
        <v>20～24歳</v>
      </c>
      <c r="L62" s="127" t="str">
        <f t="shared" si="17"/>
        <v>２４歳</v>
      </c>
      <c r="M62" s="128">
        <f>INDEX(年齢別TBL[[#All],[男_０歳]:[女_100歳以上]],MATCH(年齢別!$L$7,年齢別TBL[[#All],[CODE]],0),MATCH(年齢別!M$37&amp;"_"&amp;年齢別!L62,年齢別TBL[[#Headers],[男_０歳]:[女_100歳以上]],0))</f>
        <v>265</v>
      </c>
      <c r="N62" s="129">
        <f>INDEX(年齢別TBL[[#All],[男_０歳]:[女_100歳以上]],MATCH(年齢別!$L$7,年齢別TBL[[#All],[CODE]],0),MATCH(年齢別!N$37&amp;"_"&amp;年齢別!L62,年齢別TBL[[#Headers],[男_０歳]:[女_100歳以上]],0))</f>
        <v>208</v>
      </c>
      <c r="O62" s="85"/>
      <c r="P62" s="85"/>
    </row>
    <row r="63" spans="2:34" ht="16.5">
      <c r="B63" s="338" t="s">
        <v>1687</v>
      </c>
      <c r="C63" s="127" t="s">
        <v>179</v>
      </c>
      <c r="D63" s="128">
        <f>INDEX(年齢別TBL[[#All],[男_０歳]:[女_100歳以上]],MATCH(年齢別!$C$7,年齢別TBL[[#All],[CODE]],0),MATCH(年齢別!D$37&amp;"_"&amp;年齢別!C63,年齢別TBL[[#Headers],[男_０歳]:[女_100歳以上]],0))</f>
        <v>237</v>
      </c>
      <c r="E63" s="129">
        <f>INDEX(年齢別TBL[[#All],[男_０歳]:[女_100歳以上]],MATCH(年齢別!$C$7,年齢別TBL[[#All],[CODE]],0),MATCH(年齢別!E$37&amp;"_"&amp;年齢別!C63,年齢別TBL[[#Headers],[男_０歳]:[女_100歳以上]],0))</f>
        <v>178</v>
      </c>
      <c r="F63" s="130">
        <f t="shared" si="12"/>
        <v>3</v>
      </c>
      <c r="G63" s="131">
        <f t="shared" si="13"/>
        <v>7</v>
      </c>
      <c r="H63" s="132">
        <f t="shared" si="14"/>
        <v>1.0128205128205128</v>
      </c>
      <c r="I63" s="133">
        <f t="shared" si="15"/>
        <v>1.0409356725146199</v>
      </c>
      <c r="J63" s="85"/>
      <c r="K63" s="338" t="str">
        <f t="shared" si="16"/>
        <v>25～29歳</v>
      </c>
      <c r="L63" s="127" t="str">
        <f t="shared" si="17"/>
        <v>２５歳</v>
      </c>
      <c r="M63" s="128">
        <f>INDEX(年齢別TBL[[#All],[男_０歳]:[女_100歳以上]],MATCH(年齢別!$L$7,年齢別TBL[[#All],[CODE]],0),MATCH(年齢別!M$37&amp;"_"&amp;年齢別!L63,年齢別TBL[[#Headers],[男_０歳]:[女_100歳以上]],0))</f>
        <v>234</v>
      </c>
      <c r="N63" s="129">
        <f>INDEX(年齢別TBL[[#All],[男_０歳]:[女_100歳以上]],MATCH(年齢別!$L$7,年齢別TBL[[#All],[CODE]],0),MATCH(年齢別!N$37&amp;"_"&amp;年齢別!L63,年齢別TBL[[#Headers],[男_０歳]:[女_100歳以上]],0))</f>
        <v>171</v>
      </c>
      <c r="O63" s="85"/>
      <c r="P63" s="85"/>
    </row>
    <row r="64" spans="2:34" ht="16.5">
      <c r="B64" s="338" t="s">
        <v>1687</v>
      </c>
      <c r="C64" s="127" t="s">
        <v>180</v>
      </c>
      <c r="D64" s="128">
        <f>INDEX(年齢別TBL[[#All],[男_０歳]:[女_100歳以上]],MATCH(年齢別!$C$7,年齢別TBL[[#All],[CODE]],0),MATCH(年齢別!D$37&amp;"_"&amp;年齢別!C64,年齢別TBL[[#Headers],[男_０歳]:[女_100歳以上]],0))</f>
        <v>234</v>
      </c>
      <c r="E64" s="129">
        <f>INDEX(年齢別TBL[[#All],[男_０歳]:[女_100歳以上]],MATCH(年齢別!$C$7,年齢別TBL[[#All],[CODE]],0),MATCH(年齢別!E$37&amp;"_"&amp;年齢別!C64,年齢別TBL[[#Headers],[男_０歳]:[女_100歳以上]],0))</f>
        <v>162</v>
      </c>
      <c r="F64" s="130">
        <f t="shared" si="12"/>
        <v>1</v>
      </c>
      <c r="G64" s="131">
        <f t="shared" si="13"/>
        <v>-4</v>
      </c>
      <c r="H64" s="132">
        <f t="shared" si="14"/>
        <v>1.0042918454935623</v>
      </c>
      <c r="I64" s="133">
        <f t="shared" si="15"/>
        <v>0.97590361445783136</v>
      </c>
      <c r="J64" s="85"/>
      <c r="K64" s="338" t="str">
        <f t="shared" si="16"/>
        <v>25～29歳</v>
      </c>
      <c r="L64" s="127" t="str">
        <f t="shared" si="17"/>
        <v>２６歳</v>
      </c>
      <c r="M64" s="128">
        <f>INDEX(年齢別TBL[[#All],[男_０歳]:[女_100歳以上]],MATCH(年齢別!$L$7,年齢別TBL[[#All],[CODE]],0),MATCH(年齢別!M$37&amp;"_"&amp;年齢別!L64,年齢別TBL[[#Headers],[男_０歳]:[女_100歳以上]],0))</f>
        <v>233</v>
      </c>
      <c r="N64" s="129">
        <f>INDEX(年齢別TBL[[#All],[男_０歳]:[女_100歳以上]],MATCH(年齢別!$L$7,年齢別TBL[[#All],[CODE]],0),MATCH(年齢別!N$37&amp;"_"&amp;年齢別!L64,年齢別TBL[[#Headers],[男_０歳]:[女_100歳以上]],0))</f>
        <v>166</v>
      </c>
      <c r="O64" s="85"/>
      <c r="P64" s="85"/>
    </row>
    <row r="65" spans="2:16" ht="16.5">
      <c r="B65" s="338" t="s">
        <v>1687</v>
      </c>
      <c r="C65" s="127" t="s">
        <v>181</v>
      </c>
      <c r="D65" s="128">
        <f>INDEX(年齢別TBL[[#All],[男_０歳]:[女_100歳以上]],MATCH(年齢別!$C$7,年齢別TBL[[#All],[CODE]],0),MATCH(年齢別!D$37&amp;"_"&amp;年齢別!C65,年齢別TBL[[#Headers],[男_０歳]:[女_100歳以上]],0))</f>
        <v>210</v>
      </c>
      <c r="E65" s="129">
        <f>INDEX(年齢別TBL[[#All],[男_０歳]:[女_100歳以上]],MATCH(年齢別!$C$7,年齢別TBL[[#All],[CODE]],0),MATCH(年齢別!E$37&amp;"_"&amp;年齢別!C65,年齢別TBL[[#Headers],[男_０歳]:[女_100歳以上]],0))</f>
        <v>189</v>
      </c>
      <c r="F65" s="130">
        <f t="shared" si="12"/>
        <v>-1</v>
      </c>
      <c r="G65" s="131">
        <f t="shared" si="13"/>
        <v>0</v>
      </c>
      <c r="H65" s="132">
        <f t="shared" si="14"/>
        <v>0.99526066350710896</v>
      </c>
      <c r="I65" s="133">
        <f t="shared" si="15"/>
        <v>1</v>
      </c>
      <c r="J65" s="85"/>
      <c r="K65" s="338" t="str">
        <f t="shared" si="16"/>
        <v>25～29歳</v>
      </c>
      <c r="L65" s="127" t="str">
        <f t="shared" si="17"/>
        <v>２７歳</v>
      </c>
      <c r="M65" s="128">
        <f>INDEX(年齢別TBL[[#All],[男_０歳]:[女_100歳以上]],MATCH(年齢別!$L$7,年齢別TBL[[#All],[CODE]],0),MATCH(年齢別!M$37&amp;"_"&amp;年齢別!L65,年齢別TBL[[#Headers],[男_０歳]:[女_100歳以上]],0))</f>
        <v>211</v>
      </c>
      <c r="N65" s="129">
        <f>INDEX(年齢別TBL[[#All],[男_０歳]:[女_100歳以上]],MATCH(年齢別!$L$7,年齢別TBL[[#All],[CODE]],0),MATCH(年齢別!N$37&amp;"_"&amp;年齢別!L65,年齢別TBL[[#Headers],[男_０歳]:[女_100歳以上]],0))</f>
        <v>189</v>
      </c>
      <c r="O65" s="85"/>
      <c r="P65" s="85"/>
    </row>
    <row r="66" spans="2:16" ht="16.5">
      <c r="B66" s="338" t="s">
        <v>1687</v>
      </c>
      <c r="C66" s="127" t="s">
        <v>182</v>
      </c>
      <c r="D66" s="128">
        <f>INDEX(年齢別TBL[[#All],[男_０歳]:[女_100歳以上]],MATCH(年齢別!$C$7,年齢別TBL[[#All],[CODE]],0),MATCH(年齢別!D$37&amp;"_"&amp;年齢別!C66,年齢別TBL[[#Headers],[男_０歳]:[女_100歳以上]],0))</f>
        <v>205</v>
      </c>
      <c r="E66" s="129">
        <f>INDEX(年齢別TBL[[#All],[男_０歳]:[女_100歳以上]],MATCH(年齢別!$C$7,年齢別TBL[[#All],[CODE]],0),MATCH(年齢別!E$37&amp;"_"&amp;年齢別!C66,年齢別TBL[[#Headers],[男_０歳]:[女_100歳以上]],0))</f>
        <v>155</v>
      </c>
      <c r="F66" s="130">
        <f t="shared" si="12"/>
        <v>-1</v>
      </c>
      <c r="G66" s="131">
        <f t="shared" si="13"/>
        <v>1</v>
      </c>
      <c r="H66" s="132">
        <f t="shared" si="14"/>
        <v>0.99514563106796117</v>
      </c>
      <c r="I66" s="133">
        <f t="shared" si="15"/>
        <v>1.0064935064935066</v>
      </c>
      <c r="J66" s="85"/>
      <c r="K66" s="338" t="str">
        <f t="shared" si="16"/>
        <v>25～29歳</v>
      </c>
      <c r="L66" s="127" t="str">
        <f t="shared" si="17"/>
        <v>２８歳</v>
      </c>
      <c r="M66" s="128">
        <f>INDEX(年齢別TBL[[#All],[男_０歳]:[女_100歳以上]],MATCH(年齢別!$L$7,年齢別TBL[[#All],[CODE]],0),MATCH(年齢別!M$37&amp;"_"&amp;年齢別!L66,年齢別TBL[[#Headers],[男_０歳]:[女_100歳以上]],0))</f>
        <v>206</v>
      </c>
      <c r="N66" s="129">
        <f>INDEX(年齢別TBL[[#All],[男_０歳]:[女_100歳以上]],MATCH(年齢別!$L$7,年齢別TBL[[#All],[CODE]],0),MATCH(年齢別!N$37&amp;"_"&amp;年齢別!L66,年齢別TBL[[#Headers],[男_０歳]:[女_100歳以上]],0))</f>
        <v>154</v>
      </c>
      <c r="O66" s="85"/>
      <c r="P66" s="85"/>
    </row>
    <row r="67" spans="2:16" ht="16.5">
      <c r="B67" s="338" t="s">
        <v>1687</v>
      </c>
      <c r="C67" s="127" t="s">
        <v>183</v>
      </c>
      <c r="D67" s="128">
        <f>INDEX(年齢別TBL[[#All],[男_０歳]:[女_100歳以上]],MATCH(年齢別!$C$7,年齢別TBL[[#All],[CODE]],0),MATCH(年齢別!D$37&amp;"_"&amp;年齢別!C67,年齢別TBL[[#Headers],[男_０歳]:[女_100歳以上]],0))</f>
        <v>220</v>
      </c>
      <c r="E67" s="129">
        <f>INDEX(年齢別TBL[[#All],[男_０歳]:[女_100歳以上]],MATCH(年齢別!$C$7,年齢別TBL[[#All],[CODE]],0),MATCH(年齢別!E$37&amp;"_"&amp;年齢別!C67,年齢別TBL[[#Headers],[男_０歳]:[女_100歳以上]],0))</f>
        <v>200</v>
      </c>
      <c r="F67" s="130">
        <f t="shared" si="12"/>
        <v>-13</v>
      </c>
      <c r="G67" s="131">
        <f t="shared" si="13"/>
        <v>2</v>
      </c>
      <c r="H67" s="132">
        <f t="shared" si="14"/>
        <v>0.94420600858369097</v>
      </c>
      <c r="I67" s="133">
        <f t="shared" si="15"/>
        <v>1.0101010101010102</v>
      </c>
      <c r="J67" s="85"/>
      <c r="K67" s="338" t="str">
        <f t="shared" si="16"/>
        <v>25～29歳</v>
      </c>
      <c r="L67" s="127" t="str">
        <f t="shared" si="17"/>
        <v>２９歳</v>
      </c>
      <c r="M67" s="128">
        <f>INDEX(年齢別TBL[[#All],[男_０歳]:[女_100歳以上]],MATCH(年齢別!$L$7,年齢別TBL[[#All],[CODE]],0),MATCH(年齢別!M$37&amp;"_"&amp;年齢別!L67,年齢別TBL[[#Headers],[男_０歳]:[女_100歳以上]],0))</f>
        <v>233</v>
      </c>
      <c r="N67" s="129">
        <f>INDEX(年齢別TBL[[#All],[男_０歳]:[女_100歳以上]],MATCH(年齢別!$L$7,年齢別TBL[[#All],[CODE]],0),MATCH(年齢別!N$37&amp;"_"&amp;年齢別!L67,年齢別TBL[[#Headers],[男_０歳]:[女_100歳以上]],0))</f>
        <v>198</v>
      </c>
      <c r="O67" s="85"/>
      <c r="P67" s="85"/>
    </row>
    <row r="68" spans="2:16" ht="16.5">
      <c r="B68" s="338" t="s">
        <v>1688</v>
      </c>
      <c r="C68" s="127" t="s">
        <v>184</v>
      </c>
      <c r="D68" s="128">
        <f>INDEX(年齢別TBL[[#All],[男_０歳]:[女_100歳以上]],MATCH(年齢別!$C$7,年齢別TBL[[#All],[CODE]],0),MATCH(年齢別!D$37&amp;"_"&amp;年齢別!C68,年齢別TBL[[#Headers],[男_０歳]:[女_100歳以上]],0))</f>
        <v>208</v>
      </c>
      <c r="E68" s="129">
        <f>INDEX(年齢別TBL[[#All],[男_０歳]:[女_100歳以上]],MATCH(年齢別!$C$7,年齢別TBL[[#All],[CODE]],0),MATCH(年齢別!E$37&amp;"_"&amp;年齢別!C68,年齢別TBL[[#Headers],[男_０歳]:[女_100歳以上]],0))</f>
        <v>212</v>
      </c>
      <c r="F68" s="130">
        <f t="shared" si="12"/>
        <v>6</v>
      </c>
      <c r="G68" s="131">
        <f t="shared" si="13"/>
        <v>-15</v>
      </c>
      <c r="H68" s="132">
        <f t="shared" si="14"/>
        <v>1.0297029702970297</v>
      </c>
      <c r="I68" s="133">
        <f t="shared" si="15"/>
        <v>0.93392070484581502</v>
      </c>
      <c r="J68" s="85"/>
      <c r="K68" s="338" t="str">
        <f t="shared" si="16"/>
        <v>30～34歳</v>
      </c>
      <c r="L68" s="127" t="str">
        <f t="shared" si="17"/>
        <v>３０歳</v>
      </c>
      <c r="M68" s="128">
        <f>INDEX(年齢別TBL[[#All],[男_０歳]:[女_100歳以上]],MATCH(年齢別!$L$7,年齢別TBL[[#All],[CODE]],0),MATCH(年齢別!M$37&amp;"_"&amp;年齢別!L68,年齢別TBL[[#Headers],[男_０歳]:[女_100歳以上]],0))</f>
        <v>202</v>
      </c>
      <c r="N68" s="129">
        <f>INDEX(年齢別TBL[[#All],[男_０歳]:[女_100歳以上]],MATCH(年齢別!$L$7,年齢別TBL[[#All],[CODE]],0),MATCH(年齢別!N$37&amp;"_"&amp;年齢別!L68,年齢別TBL[[#Headers],[男_０歳]:[女_100歳以上]],0))</f>
        <v>227</v>
      </c>
      <c r="O68" s="85"/>
      <c r="P68" s="85"/>
    </row>
    <row r="69" spans="2:16" ht="16.5">
      <c r="B69" s="338" t="s">
        <v>1688</v>
      </c>
      <c r="C69" s="127" t="s">
        <v>185</v>
      </c>
      <c r="D69" s="128">
        <f>INDEX(年齢別TBL[[#All],[男_０歳]:[女_100歳以上]],MATCH(年齢別!$C$7,年齢別TBL[[#All],[CODE]],0),MATCH(年齢別!D$37&amp;"_"&amp;年齢別!C69,年齢別TBL[[#Headers],[男_０歳]:[女_100歳以上]],0))</f>
        <v>243</v>
      </c>
      <c r="E69" s="129">
        <f>INDEX(年齢別TBL[[#All],[男_０歳]:[女_100歳以上]],MATCH(年齢別!$C$7,年齢別TBL[[#All],[CODE]],0),MATCH(年齢別!E$37&amp;"_"&amp;年齢別!C69,年齢別TBL[[#Headers],[男_０歳]:[女_100歳以上]],0))</f>
        <v>233</v>
      </c>
      <c r="F69" s="130">
        <f t="shared" si="12"/>
        <v>0</v>
      </c>
      <c r="G69" s="131">
        <f t="shared" si="13"/>
        <v>9</v>
      </c>
      <c r="H69" s="132">
        <f t="shared" si="14"/>
        <v>1</v>
      </c>
      <c r="I69" s="133">
        <f t="shared" si="15"/>
        <v>1.0401785714285714</v>
      </c>
      <c r="J69" s="85"/>
      <c r="K69" s="338" t="str">
        <f t="shared" si="16"/>
        <v>30～34歳</v>
      </c>
      <c r="L69" s="127" t="str">
        <f t="shared" si="17"/>
        <v>３１歳</v>
      </c>
      <c r="M69" s="128">
        <f>INDEX(年齢別TBL[[#All],[男_０歳]:[女_100歳以上]],MATCH(年齢別!$L$7,年齢別TBL[[#All],[CODE]],0),MATCH(年齢別!M$37&amp;"_"&amp;年齢別!L69,年齢別TBL[[#Headers],[男_０歳]:[女_100歳以上]],0))</f>
        <v>243</v>
      </c>
      <c r="N69" s="129">
        <f>INDEX(年齢別TBL[[#All],[男_０歳]:[女_100歳以上]],MATCH(年齢別!$L$7,年齢別TBL[[#All],[CODE]],0),MATCH(年齢別!N$37&amp;"_"&amp;年齢別!L69,年齢別TBL[[#Headers],[男_０歳]:[女_100歳以上]],0))</f>
        <v>224</v>
      </c>
      <c r="O69" s="85"/>
      <c r="P69" s="85"/>
    </row>
    <row r="70" spans="2:16" ht="16.5">
      <c r="B70" s="338" t="s">
        <v>1688</v>
      </c>
      <c r="C70" s="127" t="s">
        <v>186</v>
      </c>
      <c r="D70" s="128">
        <f>INDEX(年齢別TBL[[#All],[男_０歳]:[女_100歳以上]],MATCH(年齢別!$C$7,年齢別TBL[[#All],[CODE]],0),MATCH(年齢別!D$37&amp;"_"&amp;年齢別!C70,年齢別TBL[[#Headers],[男_０歳]:[女_100歳以上]],0))</f>
        <v>248</v>
      </c>
      <c r="E70" s="129">
        <f>INDEX(年齢別TBL[[#All],[男_０歳]:[女_100歳以上]],MATCH(年齢別!$C$7,年齢別TBL[[#All],[CODE]],0),MATCH(年齢別!E$37&amp;"_"&amp;年齢別!C70,年齢別TBL[[#Headers],[男_０歳]:[女_100歳以上]],0))</f>
        <v>220</v>
      </c>
      <c r="F70" s="130">
        <f t="shared" si="12"/>
        <v>2</v>
      </c>
      <c r="G70" s="131">
        <f t="shared" si="13"/>
        <v>-4</v>
      </c>
      <c r="H70" s="132">
        <f t="shared" si="14"/>
        <v>1.0081300813008129</v>
      </c>
      <c r="I70" s="133">
        <f t="shared" si="15"/>
        <v>0.9821428571428571</v>
      </c>
      <c r="J70" s="85"/>
      <c r="K70" s="338" t="str">
        <f t="shared" si="16"/>
        <v>30～34歳</v>
      </c>
      <c r="L70" s="127" t="str">
        <f t="shared" si="17"/>
        <v>３２歳</v>
      </c>
      <c r="M70" s="128">
        <f>INDEX(年齢別TBL[[#All],[男_０歳]:[女_100歳以上]],MATCH(年齢別!$L$7,年齢別TBL[[#All],[CODE]],0),MATCH(年齢別!M$37&amp;"_"&amp;年齢別!L70,年齢別TBL[[#Headers],[男_０歳]:[女_100歳以上]],0))</f>
        <v>246</v>
      </c>
      <c r="N70" s="129">
        <f>INDEX(年齢別TBL[[#All],[男_０歳]:[女_100歳以上]],MATCH(年齢別!$L$7,年齢別TBL[[#All],[CODE]],0),MATCH(年齢別!N$37&amp;"_"&amp;年齢別!L70,年齢別TBL[[#Headers],[男_０歳]:[女_100歳以上]],0))</f>
        <v>224</v>
      </c>
      <c r="O70" s="85"/>
      <c r="P70" s="85"/>
    </row>
    <row r="71" spans="2:16" ht="16.5">
      <c r="B71" s="338" t="s">
        <v>1688</v>
      </c>
      <c r="C71" s="127" t="s">
        <v>187</v>
      </c>
      <c r="D71" s="128">
        <f>INDEX(年齢別TBL[[#All],[男_０歳]:[女_100歳以上]],MATCH(年齢別!$C$7,年齢別TBL[[#All],[CODE]],0),MATCH(年齢別!D$37&amp;"_"&amp;年齢別!C71,年齢別TBL[[#Headers],[男_０歳]:[女_100歳以上]],0))</f>
        <v>234</v>
      </c>
      <c r="E71" s="129">
        <f>INDEX(年齢別TBL[[#All],[男_０歳]:[女_100歳以上]],MATCH(年齢別!$C$7,年齢別TBL[[#All],[CODE]],0),MATCH(年齢別!E$37&amp;"_"&amp;年齢別!C71,年齢別TBL[[#Headers],[男_０歳]:[女_100歳以上]],0))</f>
        <v>251</v>
      </c>
      <c r="F71" s="130">
        <f t="shared" si="12"/>
        <v>-6</v>
      </c>
      <c r="G71" s="131">
        <f t="shared" si="13"/>
        <v>0</v>
      </c>
      <c r="H71" s="132">
        <f t="shared" si="14"/>
        <v>0.97499999999999998</v>
      </c>
      <c r="I71" s="133">
        <f t="shared" si="15"/>
        <v>1</v>
      </c>
      <c r="J71" s="85"/>
      <c r="K71" s="338" t="str">
        <f t="shared" si="16"/>
        <v>30～34歳</v>
      </c>
      <c r="L71" s="127" t="str">
        <f t="shared" si="17"/>
        <v>３３歳</v>
      </c>
      <c r="M71" s="128">
        <f>INDEX(年齢別TBL[[#All],[男_０歳]:[女_100歳以上]],MATCH(年齢別!$L$7,年齢別TBL[[#All],[CODE]],0),MATCH(年齢別!M$37&amp;"_"&amp;年齢別!L71,年齢別TBL[[#Headers],[男_０歳]:[女_100歳以上]],0))</f>
        <v>240</v>
      </c>
      <c r="N71" s="129">
        <f>INDEX(年齢別TBL[[#All],[男_０歳]:[女_100歳以上]],MATCH(年齢別!$L$7,年齢別TBL[[#All],[CODE]],0),MATCH(年齢別!N$37&amp;"_"&amp;年齢別!L71,年齢別TBL[[#Headers],[男_０歳]:[女_100歳以上]],0))</f>
        <v>251</v>
      </c>
      <c r="O71" s="85"/>
      <c r="P71" s="85"/>
    </row>
    <row r="72" spans="2:16" ht="16.5">
      <c r="B72" s="338" t="s">
        <v>1688</v>
      </c>
      <c r="C72" s="127" t="s">
        <v>188</v>
      </c>
      <c r="D72" s="128">
        <f>INDEX(年齢別TBL[[#All],[男_０歳]:[女_100歳以上]],MATCH(年齢別!$C$7,年齢別TBL[[#All],[CODE]],0),MATCH(年齢別!D$37&amp;"_"&amp;年齢別!C72,年齢別TBL[[#Headers],[男_０歳]:[女_100歳以上]],0))</f>
        <v>252</v>
      </c>
      <c r="E72" s="129">
        <f>INDEX(年齢別TBL[[#All],[男_０歳]:[女_100歳以上]],MATCH(年齢別!$C$7,年齢別TBL[[#All],[CODE]],0),MATCH(年齢別!E$37&amp;"_"&amp;年齢別!C72,年齢別TBL[[#Headers],[男_０歳]:[女_100歳以上]],0))</f>
        <v>281</v>
      </c>
      <c r="F72" s="130">
        <f t="shared" si="12"/>
        <v>-4</v>
      </c>
      <c r="G72" s="131">
        <f t="shared" si="13"/>
        <v>4</v>
      </c>
      <c r="H72" s="132">
        <f t="shared" si="14"/>
        <v>0.984375</v>
      </c>
      <c r="I72" s="133">
        <f t="shared" si="15"/>
        <v>1.0144404332129964</v>
      </c>
      <c r="J72" s="85"/>
      <c r="K72" s="338" t="str">
        <f t="shared" si="16"/>
        <v>30～34歳</v>
      </c>
      <c r="L72" s="127" t="str">
        <f t="shared" si="17"/>
        <v>３４歳</v>
      </c>
      <c r="M72" s="128">
        <f>INDEX(年齢別TBL[[#All],[男_０歳]:[女_100歳以上]],MATCH(年齢別!$L$7,年齢別TBL[[#All],[CODE]],0),MATCH(年齢別!M$37&amp;"_"&amp;年齢別!L72,年齢別TBL[[#Headers],[男_０歳]:[女_100歳以上]],0))</f>
        <v>256</v>
      </c>
      <c r="N72" s="129">
        <f>INDEX(年齢別TBL[[#All],[男_０歳]:[女_100歳以上]],MATCH(年齢別!$L$7,年齢別TBL[[#All],[CODE]],0),MATCH(年齢別!N$37&amp;"_"&amp;年齢別!L72,年齢別TBL[[#Headers],[男_０歳]:[女_100歳以上]],0))</f>
        <v>277</v>
      </c>
      <c r="O72" s="85"/>
      <c r="P72" s="85"/>
    </row>
    <row r="73" spans="2:16" ht="16.5">
      <c r="B73" s="338" t="s">
        <v>1689</v>
      </c>
      <c r="C73" s="127" t="s">
        <v>189</v>
      </c>
      <c r="D73" s="128">
        <f>INDEX(年齢別TBL[[#All],[男_０歳]:[女_100歳以上]],MATCH(年齢別!$C$7,年齢別TBL[[#All],[CODE]],0),MATCH(年齢別!D$37&amp;"_"&amp;年齢別!C73,年齢別TBL[[#Headers],[男_０歳]:[女_100歳以上]],0))</f>
        <v>266</v>
      </c>
      <c r="E73" s="129">
        <f>INDEX(年齢別TBL[[#All],[男_０歳]:[女_100歳以上]],MATCH(年齢別!$C$7,年齢別TBL[[#All],[CODE]],0),MATCH(年齢別!E$37&amp;"_"&amp;年齢別!C73,年齢別TBL[[#Headers],[男_０歳]:[女_100歳以上]],0))</f>
        <v>258</v>
      </c>
      <c r="F73" s="130">
        <f t="shared" si="12"/>
        <v>10</v>
      </c>
      <c r="G73" s="131">
        <f t="shared" si="13"/>
        <v>-10</v>
      </c>
      <c r="H73" s="132">
        <f t="shared" si="14"/>
        <v>1.0390625</v>
      </c>
      <c r="I73" s="133">
        <f t="shared" si="15"/>
        <v>0.96268656716417911</v>
      </c>
      <c r="J73" s="85"/>
      <c r="K73" s="338" t="str">
        <f t="shared" si="16"/>
        <v>35～39歳</v>
      </c>
      <c r="L73" s="127" t="str">
        <f t="shared" si="17"/>
        <v>３５歳</v>
      </c>
      <c r="M73" s="128">
        <f>INDEX(年齢別TBL[[#All],[男_０歳]:[女_100歳以上]],MATCH(年齢別!$L$7,年齢別TBL[[#All],[CODE]],0),MATCH(年齢別!M$37&amp;"_"&amp;年齢別!L73,年齢別TBL[[#Headers],[男_０歳]:[女_100歳以上]],0))</f>
        <v>256</v>
      </c>
      <c r="N73" s="129">
        <f>INDEX(年齢別TBL[[#All],[男_０歳]:[女_100歳以上]],MATCH(年齢別!$L$7,年齢別TBL[[#All],[CODE]],0),MATCH(年齢別!N$37&amp;"_"&amp;年齢別!L73,年齢別TBL[[#Headers],[男_０歳]:[女_100歳以上]],0))</f>
        <v>268</v>
      </c>
      <c r="O73" s="85"/>
      <c r="P73" s="85"/>
    </row>
    <row r="74" spans="2:16" ht="16.5">
      <c r="B74" s="338" t="s">
        <v>1689</v>
      </c>
      <c r="C74" s="127" t="s">
        <v>190</v>
      </c>
      <c r="D74" s="128">
        <f>INDEX(年齢別TBL[[#All],[男_０歳]:[女_100歳以上]],MATCH(年齢別!$C$7,年齢別TBL[[#All],[CODE]],0),MATCH(年齢別!D$37&amp;"_"&amp;年齢別!C74,年齢別TBL[[#Headers],[男_０歳]:[女_100歳以上]],0))</f>
        <v>280</v>
      </c>
      <c r="E74" s="129">
        <f>INDEX(年齢別TBL[[#All],[男_０歳]:[女_100歳以上]],MATCH(年齢別!$C$7,年齢別TBL[[#All],[CODE]],0),MATCH(年齢別!E$37&amp;"_"&amp;年齢別!C74,年齢別TBL[[#Headers],[男_０歳]:[女_100歳以上]],0))</f>
        <v>274</v>
      </c>
      <c r="F74" s="130">
        <f t="shared" si="12"/>
        <v>-7</v>
      </c>
      <c r="G74" s="131">
        <f t="shared" si="13"/>
        <v>3</v>
      </c>
      <c r="H74" s="132">
        <f t="shared" si="14"/>
        <v>0.97560975609756095</v>
      </c>
      <c r="I74" s="133">
        <f t="shared" si="15"/>
        <v>1.0110701107011071</v>
      </c>
      <c r="J74" s="85"/>
      <c r="K74" s="338" t="str">
        <f t="shared" si="16"/>
        <v>35～39歳</v>
      </c>
      <c r="L74" s="127" t="str">
        <f t="shared" si="17"/>
        <v>３６歳</v>
      </c>
      <c r="M74" s="128">
        <f>INDEX(年齢別TBL[[#All],[男_０歳]:[女_100歳以上]],MATCH(年齢別!$L$7,年齢別TBL[[#All],[CODE]],0),MATCH(年齢別!M$37&amp;"_"&amp;年齢別!L74,年齢別TBL[[#Headers],[男_０歳]:[女_100歳以上]],0))</f>
        <v>287</v>
      </c>
      <c r="N74" s="129">
        <f>INDEX(年齢別TBL[[#All],[男_０歳]:[女_100歳以上]],MATCH(年齢別!$L$7,年齢別TBL[[#All],[CODE]],0),MATCH(年齢別!N$37&amp;"_"&amp;年齢別!L74,年齢別TBL[[#Headers],[男_０歳]:[女_100歳以上]],0))</f>
        <v>271</v>
      </c>
      <c r="O74" s="85"/>
      <c r="P74" s="85"/>
    </row>
    <row r="75" spans="2:16" ht="16.5">
      <c r="B75" s="338" t="s">
        <v>1689</v>
      </c>
      <c r="C75" s="127" t="s">
        <v>191</v>
      </c>
      <c r="D75" s="128">
        <f>INDEX(年齢別TBL[[#All],[男_０歳]:[女_100歳以上]],MATCH(年齢別!$C$7,年齢別TBL[[#All],[CODE]],0),MATCH(年齢別!D$37&amp;"_"&amp;年齢別!C75,年齢別TBL[[#Headers],[男_０歳]:[女_100歳以上]],0))</f>
        <v>286</v>
      </c>
      <c r="E75" s="129">
        <f>INDEX(年齢別TBL[[#All],[男_０歳]:[女_100歳以上]],MATCH(年齢別!$C$7,年齢別TBL[[#All],[CODE]],0),MATCH(年齢別!E$37&amp;"_"&amp;年齢別!C75,年齢別TBL[[#Headers],[男_０歳]:[女_100歳以上]],0))</f>
        <v>279</v>
      </c>
      <c r="F75" s="130">
        <f t="shared" si="12"/>
        <v>2</v>
      </c>
      <c r="G75" s="131">
        <f t="shared" si="13"/>
        <v>0</v>
      </c>
      <c r="H75" s="132">
        <f t="shared" si="14"/>
        <v>1.0070422535211268</v>
      </c>
      <c r="I75" s="133">
        <f t="shared" si="15"/>
        <v>1</v>
      </c>
      <c r="J75" s="85"/>
      <c r="K75" s="338" t="str">
        <f t="shared" si="16"/>
        <v>35～39歳</v>
      </c>
      <c r="L75" s="127" t="str">
        <f t="shared" si="17"/>
        <v>３７歳</v>
      </c>
      <c r="M75" s="128">
        <f>INDEX(年齢別TBL[[#All],[男_０歳]:[女_100歳以上]],MATCH(年齢別!$L$7,年齢別TBL[[#All],[CODE]],0),MATCH(年齢別!M$37&amp;"_"&amp;年齢別!L75,年齢別TBL[[#Headers],[男_０歳]:[女_100歳以上]],0))</f>
        <v>284</v>
      </c>
      <c r="N75" s="129">
        <f>INDEX(年齢別TBL[[#All],[男_０歳]:[女_100歳以上]],MATCH(年齢別!$L$7,年齢別TBL[[#All],[CODE]],0),MATCH(年齢別!N$37&amp;"_"&amp;年齢別!L75,年齢別TBL[[#Headers],[男_０歳]:[女_100歳以上]],0))</f>
        <v>279</v>
      </c>
      <c r="O75" s="85"/>
      <c r="P75" s="85"/>
    </row>
    <row r="76" spans="2:16" ht="16.5">
      <c r="B76" s="338" t="s">
        <v>1689</v>
      </c>
      <c r="C76" s="127" t="s">
        <v>192</v>
      </c>
      <c r="D76" s="128">
        <f>INDEX(年齢別TBL[[#All],[男_０歳]:[女_100歳以上]],MATCH(年齢別!$C$7,年齢別TBL[[#All],[CODE]],0),MATCH(年齢別!D$37&amp;"_"&amp;年齢別!C76,年齢別TBL[[#Headers],[男_０歳]:[女_100歳以上]],0))</f>
        <v>349</v>
      </c>
      <c r="E76" s="129">
        <f>INDEX(年齢別TBL[[#All],[男_０歳]:[女_100歳以上]],MATCH(年齢別!$C$7,年齢別TBL[[#All],[CODE]],0),MATCH(年齢別!E$37&amp;"_"&amp;年齢別!C76,年齢別TBL[[#Headers],[男_０歳]:[女_100歳以上]],0))</f>
        <v>315</v>
      </c>
      <c r="F76" s="130">
        <f t="shared" si="12"/>
        <v>-3</v>
      </c>
      <c r="G76" s="131">
        <f t="shared" si="13"/>
        <v>10</v>
      </c>
      <c r="H76" s="132">
        <f t="shared" si="14"/>
        <v>0.99147727272727271</v>
      </c>
      <c r="I76" s="133">
        <f t="shared" si="15"/>
        <v>1.0327868852459017</v>
      </c>
      <c r="J76" s="85"/>
      <c r="K76" s="338" t="str">
        <f t="shared" si="16"/>
        <v>35～39歳</v>
      </c>
      <c r="L76" s="127" t="str">
        <f t="shared" si="17"/>
        <v>３８歳</v>
      </c>
      <c r="M76" s="128">
        <f>INDEX(年齢別TBL[[#All],[男_０歳]:[女_100歳以上]],MATCH(年齢別!$L$7,年齢別TBL[[#All],[CODE]],0),MATCH(年齢別!M$37&amp;"_"&amp;年齢別!L76,年齢別TBL[[#Headers],[男_０歳]:[女_100歳以上]],0))</f>
        <v>352</v>
      </c>
      <c r="N76" s="129">
        <f>INDEX(年齢別TBL[[#All],[男_０歳]:[女_100歳以上]],MATCH(年齢別!$L$7,年齢別TBL[[#All],[CODE]],0),MATCH(年齢別!N$37&amp;"_"&amp;年齢別!L76,年齢別TBL[[#Headers],[男_０歳]:[女_100歳以上]],0))</f>
        <v>305</v>
      </c>
      <c r="O76" s="85"/>
      <c r="P76" s="85"/>
    </row>
    <row r="77" spans="2:16" ht="16.5">
      <c r="B77" s="338" t="s">
        <v>1689</v>
      </c>
      <c r="C77" s="127" t="s">
        <v>193</v>
      </c>
      <c r="D77" s="128">
        <f>INDEX(年齢別TBL[[#All],[男_０歳]:[女_100歳以上]],MATCH(年齢別!$C$7,年齢別TBL[[#All],[CODE]],0),MATCH(年齢別!D$37&amp;"_"&amp;年齢別!C77,年齢別TBL[[#Headers],[男_０歳]:[女_100歳以上]],0))</f>
        <v>297</v>
      </c>
      <c r="E77" s="129">
        <f>INDEX(年齢別TBL[[#All],[男_０歳]:[女_100歳以上]],MATCH(年齢別!$C$7,年齢別TBL[[#All],[CODE]],0),MATCH(年齢別!E$37&amp;"_"&amp;年齢別!C77,年齢別TBL[[#Headers],[男_０歳]:[女_100歳以上]],0))</f>
        <v>304</v>
      </c>
      <c r="F77" s="130">
        <f t="shared" si="12"/>
        <v>-15</v>
      </c>
      <c r="G77" s="131">
        <f t="shared" si="13"/>
        <v>-15</v>
      </c>
      <c r="H77" s="132">
        <f t="shared" si="14"/>
        <v>0.95192307692307687</v>
      </c>
      <c r="I77" s="133">
        <f t="shared" si="15"/>
        <v>0.95297805642633227</v>
      </c>
      <c r="J77" s="85"/>
      <c r="K77" s="338" t="str">
        <f t="shared" si="16"/>
        <v>35～39歳</v>
      </c>
      <c r="L77" s="127" t="str">
        <f t="shared" si="17"/>
        <v>３９歳</v>
      </c>
      <c r="M77" s="128">
        <f>INDEX(年齢別TBL[[#All],[男_０歳]:[女_100歳以上]],MATCH(年齢別!$L$7,年齢別TBL[[#All],[CODE]],0),MATCH(年齢別!M$37&amp;"_"&amp;年齢別!L77,年齢別TBL[[#Headers],[男_０歳]:[女_100歳以上]],0))</f>
        <v>312</v>
      </c>
      <c r="N77" s="129">
        <f>INDEX(年齢別TBL[[#All],[男_０歳]:[女_100歳以上]],MATCH(年齢別!$L$7,年齢別TBL[[#All],[CODE]],0),MATCH(年齢別!N$37&amp;"_"&amp;年齢別!L77,年齢別TBL[[#Headers],[男_０歳]:[女_100歳以上]],0))</f>
        <v>319</v>
      </c>
      <c r="O77" s="85"/>
      <c r="P77" s="85"/>
    </row>
    <row r="78" spans="2:16" ht="16.5">
      <c r="B78" s="338" t="s">
        <v>1690</v>
      </c>
      <c r="C78" s="127" t="s">
        <v>194</v>
      </c>
      <c r="D78" s="128">
        <f>INDEX(年齢別TBL[[#All],[男_０歳]:[女_100歳以上]],MATCH(年齢別!$C$7,年齢別TBL[[#All],[CODE]],0),MATCH(年齢別!D$37&amp;"_"&amp;年齢別!C78,年齢別TBL[[#Headers],[男_０歳]:[女_100歳以上]],0))</f>
        <v>330</v>
      </c>
      <c r="E78" s="129">
        <f>INDEX(年齢別TBL[[#All],[男_０歳]:[女_100歳以上]],MATCH(年齢別!$C$7,年齢別TBL[[#All],[CODE]],0),MATCH(年齢別!E$37&amp;"_"&amp;年齢別!C78,年齢別TBL[[#Headers],[男_０歳]:[女_100歳以上]],0))</f>
        <v>346</v>
      </c>
      <c r="F78" s="130">
        <f t="shared" si="12"/>
        <v>4</v>
      </c>
      <c r="G78" s="131">
        <f t="shared" si="13"/>
        <v>10</v>
      </c>
      <c r="H78" s="132">
        <f t="shared" si="14"/>
        <v>1.0122699386503067</v>
      </c>
      <c r="I78" s="133">
        <f t="shared" si="15"/>
        <v>1.0297619047619047</v>
      </c>
      <c r="J78" s="85"/>
      <c r="K78" s="338" t="str">
        <f t="shared" si="16"/>
        <v>40～44歳</v>
      </c>
      <c r="L78" s="127" t="str">
        <f t="shared" si="17"/>
        <v>４０歳</v>
      </c>
      <c r="M78" s="128">
        <f>INDEX(年齢別TBL[[#All],[男_０歳]:[女_100歳以上]],MATCH(年齢別!$L$7,年齢別TBL[[#All],[CODE]],0),MATCH(年齢別!M$37&amp;"_"&amp;年齢別!L78,年齢別TBL[[#Headers],[男_０歳]:[女_100歳以上]],0))</f>
        <v>326</v>
      </c>
      <c r="N78" s="129">
        <f>INDEX(年齢別TBL[[#All],[男_０歳]:[女_100歳以上]],MATCH(年齢別!$L$7,年齢別TBL[[#All],[CODE]],0),MATCH(年齢別!N$37&amp;"_"&amp;年齢別!L78,年齢別TBL[[#Headers],[男_０歳]:[女_100歳以上]],0))</f>
        <v>336</v>
      </c>
      <c r="O78" s="85"/>
      <c r="P78" s="85"/>
    </row>
    <row r="79" spans="2:16" ht="16.5">
      <c r="B79" s="338" t="s">
        <v>1690</v>
      </c>
      <c r="C79" s="127" t="s">
        <v>195</v>
      </c>
      <c r="D79" s="128">
        <f>INDEX(年齢別TBL[[#All],[男_０歳]:[女_100歳以上]],MATCH(年齢別!$C$7,年齢別TBL[[#All],[CODE]],0),MATCH(年齢別!D$37&amp;"_"&amp;年齢別!C79,年齢別TBL[[#Headers],[男_０歳]:[女_100歳以上]],0))</f>
        <v>360</v>
      </c>
      <c r="E79" s="129">
        <f>INDEX(年齢別TBL[[#All],[男_０歳]:[女_100歳以上]],MATCH(年齢別!$C$7,年齢別TBL[[#All],[CODE]],0),MATCH(年齢別!E$37&amp;"_"&amp;年齢別!C79,年齢別TBL[[#Headers],[男_０歳]:[女_100歳以上]],0))</f>
        <v>330</v>
      </c>
      <c r="F79" s="130">
        <f t="shared" si="12"/>
        <v>12</v>
      </c>
      <c r="G79" s="131">
        <f t="shared" si="13"/>
        <v>-18</v>
      </c>
      <c r="H79" s="132">
        <f t="shared" si="14"/>
        <v>1.0344827586206897</v>
      </c>
      <c r="I79" s="133">
        <f t="shared" si="15"/>
        <v>0.94827586206896552</v>
      </c>
      <c r="J79" s="85"/>
      <c r="K79" s="338" t="str">
        <f t="shared" si="16"/>
        <v>40～44歳</v>
      </c>
      <c r="L79" s="127" t="str">
        <f t="shared" si="17"/>
        <v>４１歳</v>
      </c>
      <c r="M79" s="128">
        <f>INDEX(年齢別TBL[[#All],[男_０歳]:[女_100歳以上]],MATCH(年齢別!$L$7,年齢別TBL[[#All],[CODE]],0),MATCH(年齢別!M$37&amp;"_"&amp;年齢別!L79,年齢別TBL[[#Headers],[男_０歳]:[女_100歳以上]],0))</f>
        <v>348</v>
      </c>
      <c r="N79" s="129">
        <f>INDEX(年齢別TBL[[#All],[男_０歳]:[女_100歳以上]],MATCH(年齢別!$L$7,年齢別TBL[[#All],[CODE]],0),MATCH(年齢別!N$37&amp;"_"&amp;年齢別!L79,年齢別TBL[[#Headers],[男_０歳]:[女_100歳以上]],0))</f>
        <v>348</v>
      </c>
      <c r="O79" s="85"/>
      <c r="P79" s="85"/>
    </row>
    <row r="80" spans="2:16" ht="16.5">
      <c r="B80" s="338" t="s">
        <v>1690</v>
      </c>
      <c r="C80" s="127" t="s">
        <v>196</v>
      </c>
      <c r="D80" s="128">
        <f>INDEX(年齢別TBL[[#All],[男_０歳]:[女_100歳以上]],MATCH(年齢別!$C$7,年齢別TBL[[#All],[CODE]],0),MATCH(年齢別!D$37&amp;"_"&amp;年齢別!C80,年齢別TBL[[#Headers],[男_０歳]:[女_100歳以上]],0))</f>
        <v>375</v>
      </c>
      <c r="E80" s="129">
        <f>INDEX(年齢別TBL[[#All],[男_０歳]:[女_100歳以上]],MATCH(年齢別!$C$7,年齢別TBL[[#All],[CODE]],0),MATCH(年齢別!E$37&amp;"_"&amp;年齢別!C80,年齢別TBL[[#Headers],[男_０歳]:[女_100歳以上]],0))</f>
        <v>360</v>
      </c>
      <c r="F80" s="130">
        <f t="shared" si="12"/>
        <v>-2</v>
      </c>
      <c r="G80" s="131">
        <f t="shared" si="13"/>
        <v>2</v>
      </c>
      <c r="H80" s="132">
        <f t="shared" si="14"/>
        <v>0.99469496021220161</v>
      </c>
      <c r="I80" s="133">
        <f t="shared" si="15"/>
        <v>1.005586592178771</v>
      </c>
      <c r="J80" s="85"/>
      <c r="K80" s="338" t="str">
        <f t="shared" si="16"/>
        <v>40～44歳</v>
      </c>
      <c r="L80" s="127" t="str">
        <f t="shared" si="17"/>
        <v>４２歳</v>
      </c>
      <c r="M80" s="128">
        <f>INDEX(年齢別TBL[[#All],[男_０歳]:[女_100歳以上]],MATCH(年齢別!$L$7,年齢別TBL[[#All],[CODE]],0),MATCH(年齢別!M$37&amp;"_"&amp;年齢別!L80,年齢別TBL[[#Headers],[男_０歳]:[女_100歳以上]],0))</f>
        <v>377</v>
      </c>
      <c r="N80" s="129">
        <f>INDEX(年齢別TBL[[#All],[男_０歳]:[女_100歳以上]],MATCH(年齢別!$L$7,年齢別TBL[[#All],[CODE]],0),MATCH(年齢別!N$37&amp;"_"&amp;年齢別!L80,年齢別TBL[[#Headers],[男_０歳]:[女_100歳以上]],0))</f>
        <v>358</v>
      </c>
      <c r="O80" s="85"/>
      <c r="P80" s="85"/>
    </row>
    <row r="81" spans="2:16" ht="16.5">
      <c r="B81" s="338" t="s">
        <v>1690</v>
      </c>
      <c r="C81" s="127" t="s">
        <v>197</v>
      </c>
      <c r="D81" s="128">
        <f>INDEX(年齢別TBL[[#All],[男_０歳]:[女_100歳以上]],MATCH(年齢別!$C$7,年齢別TBL[[#All],[CODE]],0),MATCH(年齢別!D$37&amp;"_"&amp;年齢別!C81,年齢別TBL[[#Headers],[男_０歳]:[女_100歳以上]],0))</f>
        <v>356</v>
      </c>
      <c r="E81" s="129">
        <f>INDEX(年齢別TBL[[#All],[男_０歳]:[女_100歳以上]],MATCH(年齢別!$C$7,年齢別TBL[[#All],[CODE]],0),MATCH(年齢別!E$37&amp;"_"&amp;年齢別!C81,年齢別TBL[[#Headers],[男_０歳]:[女_100歳以上]],0))</f>
        <v>385</v>
      </c>
      <c r="F81" s="130">
        <f t="shared" si="12"/>
        <v>7</v>
      </c>
      <c r="G81" s="131">
        <f t="shared" si="13"/>
        <v>16</v>
      </c>
      <c r="H81" s="132">
        <f t="shared" si="14"/>
        <v>1.0200573065902578</v>
      </c>
      <c r="I81" s="133">
        <f t="shared" si="15"/>
        <v>1.0433604336043361</v>
      </c>
      <c r="J81" s="85"/>
      <c r="K81" s="338" t="str">
        <f t="shared" si="16"/>
        <v>40～44歳</v>
      </c>
      <c r="L81" s="127" t="str">
        <f t="shared" si="17"/>
        <v>４３歳</v>
      </c>
      <c r="M81" s="128">
        <f>INDEX(年齢別TBL[[#All],[男_０歳]:[女_100歳以上]],MATCH(年齢別!$L$7,年齢別TBL[[#All],[CODE]],0),MATCH(年齢別!M$37&amp;"_"&amp;年齢別!L81,年齢別TBL[[#Headers],[男_０歳]:[女_100歳以上]],0))</f>
        <v>349</v>
      </c>
      <c r="N81" s="129">
        <f>INDEX(年齢別TBL[[#All],[男_０歳]:[女_100歳以上]],MATCH(年齢別!$L$7,年齢別TBL[[#All],[CODE]],0),MATCH(年齢別!N$37&amp;"_"&amp;年齢別!L81,年齢別TBL[[#Headers],[男_０歳]:[女_100歳以上]],0))</f>
        <v>369</v>
      </c>
      <c r="O81" s="85"/>
      <c r="P81" s="85"/>
    </row>
    <row r="82" spans="2:16" ht="16.5">
      <c r="B82" s="338" t="s">
        <v>1690</v>
      </c>
      <c r="C82" s="127" t="s">
        <v>198</v>
      </c>
      <c r="D82" s="128">
        <f>INDEX(年齢別TBL[[#All],[男_０歳]:[女_100歳以上]],MATCH(年齢別!$C$7,年齢別TBL[[#All],[CODE]],0),MATCH(年齢別!D$37&amp;"_"&amp;年齢別!C82,年齢別TBL[[#Headers],[男_０歳]:[女_100歳以上]],0))</f>
        <v>381</v>
      </c>
      <c r="E82" s="129">
        <f>INDEX(年齢別TBL[[#All],[男_０歳]:[女_100歳以上]],MATCH(年齢別!$C$7,年齢別TBL[[#All],[CODE]],0),MATCH(年齢別!E$37&amp;"_"&amp;年齢別!C82,年齢別TBL[[#Headers],[男_０歳]:[女_100歳以上]],0))</f>
        <v>376</v>
      </c>
      <c r="F82" s="130">
        <f t="shared" si="12"/>
        <v>-6</v>
      </c>
      <c r="G82" s="131">
        <f t="shared" si="13"/>
        <v>-6</v>
      </c>
      <c r="H82" s="132">
        <f t="shared" si="14"/>
        <v>0.98449612403100772</v>
      </c>
      <c r="I82" s="133">
        <f t="shared" si="15"/>
        <v>0.98429319371727753</v>
      </c>
      <c r="J82" s="85"/>
      <c r="K82" s="338" t="str">
        <f t="shared" si="16"/>
        <v>40～44歳</v>
      </c>
      <c r="L82" s="127" t="str">
        <f t="shared" si="17"/>
        <v>４４歳</v>
      </c>
      <c r="M82" s="128">
        <f>INDEX(年齢別TBL[[#All],[男_０歳]:[女_100歳以上]],MATCH(年齢別!$L$7,年齢別TBL[[#All],[CODE]],0),MATCH(年齢別!M$37&amp;"_"&amp;年齢別!L82,年齢別TBL[[#Headers],[男_０歳]:[女_100歳以上]],0))</f>
        <v>387</v>
      </c>
      <c r="N82" s="129">
        <f>INDEX(年齢別TBL[[#All],[男_０歳]:[女_100歳以上]],MATCH(年齢別!$L$7,年齢別TBL[[#All],[CODE]],0),MATCH(年齢別!N$37&amp;"_"&amp;年齢別!L82,年齢別TBL[[#Headers],[男_０歳]:[女_100歳以上]],0))</f>
        <v>382</v>
      </c>
      <c r="O82" s="85"/>
      <c r="P82" s="85"/>
    </row>
    <row r="83" spans="2:16" ht="16.5">
      <c r="B83" s="338" t="s">
        <v>1691</v>
      </c>
      <c r="C83" s="127" t="s">
        <v>199</v>
      </c>
      <c r="D83" s="128">
        <f>INDEX(年齢別TBL[[#All],[男_０歳]:[女_100歳以上]],MATCH(年齢別!$C$7,年齢別TBL[[#All],[CODE]],0),MATCH(年齢別!D$37&amp;"_"&amp;年齢別!C83,年齢別TBL[[#Headers],[男_０歳]:[女_100歳以上]],0))</f>
        <v>363</v>
      </c>
      <c r="E83" s="129">
        <f>INDEX(年齢別TBL[[#All],[男_０歳]:[女_100歳以上]],MATCH(年齢別!$C$7,年齢別TBL[[#All],[CODE]],0),MATCH(年齢別!E$37&amp;"_"&amp;年齢別!C83,年齢別TBL[[#Headers],[男_０歳]:[女_100歳以上]],0))</f>
        <v>354</v>
      </c>
      <c r="F83" s="130">
        <f t="shared" si="12"/>
        <v>-7</v>
      </c>
      <c r="G83" s="131">
        <f t="shared" si="13"/>
        <v>-1</v>
      </c>
      <c r="H83" s="132">
        <f t="shared" si="14"/>
        <v>0.98108108108108105</v>
      </c>
      <c r="I83" s="133">
        <f t="shared" si="15"/>
        <v>0.9971830985915493</v>
      </c>
      <c r="J83" s="85"/>
      <c r="K83" s="338" t="str">
        <f t="shared" si="16"/>
        <v>45～49歳</v>
      </c>
      <c r="L83" s="127" t="str">
        <f t="shared" si="17"/>
        <v>４５歳</v>
      </c>
      <c r="M83" s="128">
        <f>INDEX(年齢別TBL[[#All],[男_０歳]:[女_100歳以上]],MATCH(年齢別!$L$7,年齢別TBL[[#All],[CODE]],0),MATCH(年齢別!M$37&amp;"_"&amp;年齢別!L83,年齢別TBL[[#Headers],[男_０歳]:[女_100歳以上]],0))</f>
        <v>370</v>
      </c>
      <c r="N83" s="129">
        <f>INDEX(年齢別TBL[[#All],[男_０歳]:[女_100歳以上]],MATCH(年齢別!$L$7,年齢別TBL[[#All],[CODE]],0),MATCH(年齢別!N$37&amp;"_"&amp;年齢別!L83,年齢別TBL[[#Headers],[男_０歳]:[女_100歳以上]],0))</f>
        <v>355</v>
      </c>
      <c r="O83" s="85"/>
      <c r="P83" s="85"/>
    </row>
    <row r="84" spans="2:16" ht="16.5">
      <c r="B84" s="338" t="s">
        <v>1691</v>
      </c>
      <c r="C84" s="127" t="s">
        <v>200</v>
      </c>
      <c r="D84" s="128">
        <f>INDEX(年齢別TBL[[#All],[男_０歳]:[女_100歳以上]],MATCH(年齢別!$C$7,年齢別TBL[[#All],[CODE]],0),MATCH(年齢別!D$37&amp;"_"&amp;年齢別!C84,年齢別TBL[[#Headers],[男_０歳]:[女_100歳以上]],0))</f>
        <v>387</v>
      </c>
      <c r="E84" s="129">
        <f>INDEX(年齢別TBL[[#All],[男_０歳]:[女_100歳以上]],MATCH(年齢別!$C$7,年齢別TBL[[#All],[CODE]],0),MATCH(年齢別!E$37&amp;"_"&amp;年齢別!C84,年齢別TBL[[#Headers],[男_０歳]:[女_100歳以上]],0))</f>
        <v>353</v>
      </c>
      <c r="F84" s="130">
        <f t="shared" si="12"/>
        <v>6</v>
      </c>
      <c r="G84" s="131">
        <f t="shared" si="13"/>
        <v>-3</v>
      </c>
      <c r="H84" s="132">
        <f t="shared" si="14"/>
        <v>1.015748031496063</v>
      </c>
      <c r="I84" s="133">
        <f t="shared" si="15"/>
        <v>0.9915730337078652</v>
      </c>
      <c r="J84" s="85"/>
      <c r="K84" s="338" t="str">
        <f t="shared" si="16"/>
        <v>45～49歳</v>
      </c>
      <c r="L84" s="127" t="str">
        <f t="shared" si="17"/>
        <v>４６歳</v>
      </c>
      <c r="M84" s="128">
        <f>INDEX(年齢別TBL[[#All],[男_０歳]:[女_100歳以上]],MATCH(年齢別!$L$7,年齢別TBL[[#All],[CODE]],0),MATCH(年齢別!M$37&amp;"_"&amp;年齢別!L84,年齢別TBL[[#Headers],[男_０歳]:[女_100歳以上]],0))</f>
        <v>381</v>
      </c>
      <c r="N84" s="129">
        <f>INDEX(年齢別TBL[[#All],[男_０歳]:[女_100歳以上]],MATCH(年齢別!$L$7,年齢別TBL[[#All],[CODE]],0),MATCH(年齢別!N$37&amp;"_"&amp;年齢別!L84,年齢別TBL[[#Headers],[男_０歳]:[女_100歳以上]],0))</f>
        <v>356</v>
      </c>
      <c r="O84" s="85"/>
      <c r="P84" s="85"/>
    </row>
    <row r="85" spans="2:16" ht="16.5">
      <c r="B85" s="338" t="s">
        <v>1691</v>
      </c>
      <c r="C85" s="127" t="s">
        <v>201</v>
      </c>
      <c r="D85" s="128">
        <f>INDEX(年齢別TBL[[#All],[男_０歳]:[女_100歳以上]],MATCH(年齢別!$C$7,年齢別TBL[[#All],[CODE]],0),MATCH(年齢別!D$37&amp;"_"&amp;年齢別!C85,年齢別TBL[[#Headers],[男_０歳]:[女_100歳以上]],0))</f>
        <v>394</v>
      </c>
      <c r="E85" s="129">
        <f>INDEX(年齢別TBL[[#All],[男_０歳]:[女_100歳以上]],MATCH(年齢別!$C$7,年齢別TBL[[#All],[CODE]],0),MATCH(年齢別!E$37&amp;"_"&amp;年齢別!C85,年齢別TBL[[#Headers],[男_０歳]:[女_100歳以上]],0))</f>
        <v>429</v>
      </c>
      <c r="F85" s="130">
        <f t="shared" si="12"/>
        <v>-9</v>
      </c>
      <c r="G85" s="131">
        <f t="shared" si="13"/>
        <v>-2</v>
      </c>
      <c r="H85" s="132">
        <f t="shared" si="14"/>
        <v>0.97766749379652607</v>
      </c>
      <c r="I85" s="133">
        <f t="shared" si="15"/>
        <v>0.9953596287703016</v>
      </c>
      <c r="J85" s="85"/>
      <c r="K85" s="338" t="str">
        <f t="shared" si="16"/>
        <v>45～49歳</v>
      </c>
      <c r="L85" s="127" t="str">
        <f t="shared" si="17"/>
        <v>４７歳</v>
      </c>
      <c r="M85" s="128">
        <f>INDEX(年齢別TBL[[#All],[男_０歳]:[女_100歳以上]],MATCH(年齢別!$L$7,年齢別TBL[[#All],[CODE]],0),MATCH(年齢別!M$37&amp;"_"&amp;年齢別!L85,年齢別TBL[[#Headers],[男_０歳]:[女_100歳以上]],0))</f>
        <v>403</v>
      </c>
      <c r="N85" s="129">
        <f>INDEX(年齢別TBL[[#All],[男_０歳]:[女_100歳以上]],MATCH(年齢別!$L$7,年齢別TBL[[#All],[CODE]],0),MATCH(年齢別!N$37&amp;"_"&amp;年齢別!L85,年齢別TBL[[#Headers],[男_０歳]:[女_100歳以上]],0))</f>
        <v>431</v>
      </c>
      <c r="O85" s="85"/>
      <c r="P85" s="85"/>
    </row>
    <row r="86" spans="2:16" ht="16.5">
      <c r="B86" s="338" t="s">
        <v>1691</v>
      </c>
      <c r="C86" s="127" t="s">
        <v>202</v>
      </c>
      <c r="D86" s="128">
        <f>INDEX(年齢別TBL[[#All],[男_０歳]:[女_100歳以上]],MATCH(年齢別!$C$7,年齢別TBL[[#All],[CODE]],0),MATCH(年齢別!D$37&amp;"_"&amp;年齢別!C86,年齢別TBL[[#Headers],[男_０歳]:[女_100歳以上]],0))</f>
        <v>419</v>
      </c>
      <c r="E86" s="129">
        <f>INDEX(年齢別TBL[[#All],[男_０歳]:[女_100歳以上]],MATCH(年齢別!$C$7,年齢別TBL[[#All],[CODE]],0),MATCH(年齢別!E$37&amp;"_"&amp;年齢別!C86,年齢別TBL[[#Headers],[男_０歳]:[女_100歳以上]],0))</f>
        <v>380</v>
      </c>
      <c r="F86" s="130">
        <f t="shared" si="12"/>
        <v>14</v>
      </c>
      <c r="G86" s="131">
        <f t="shared" si="13"/>
        <v>-7</v>
      </c>
      <c r="H86" s="132">
        <f t="shared" si="14"/>
        <v>1.0345679012345679</v>
      </c>
      <c r="I86" s="133">
        <f t="shared" si="15"/>
        <v>0.98191214470284238</v>
      </c>
      <c r="J86" s="85"/>
      <c r="K86" s="338" t="str">
        <f t="shared" si="16"/>
        <v>45～49歳</v>
      </c>
      <c r="L86" s="127" t="str">
        <f t="shared" si="17"/>
        <v>４８歳</v>
      </c>
      <c r="M86" s="128">
        <f>INDEX(年齢別TBL[[#All],[男_０歳]:[女_100歳以上]],MATCH(年齢別!$L$7,年齢別TBL[[#All],[CODE]],0),MATCH(年齢別!M$37&amp;"_"&amp;年齢別!L86,年齢別TBL[[#Headers],[男_０歳]:[女_100歳以上]],0))</f>
        <v>405</v>
      </c>
      <c r="N86" s="129">
        <f>INDEX(年齢別TBL[[#All],[男_０歳]:[女_100歳以上]],MATCH(年齢別!$L$7,年齢別TBL[[#All],[CODE]],0),MATCH(年齢別!N$37&amp;"_"&amp;年齢別!L86,年齢別TBL[[#Headers],[男_０歳]:[女_100歳以上]],0))</f>
        <v>387</v>
      </c>
      <c r="O86" s="85"/>
      <c r="P86" s="85"/>
    </row>
    <row r="87" spans="2:16" ht="16.5">
      <c r="B87" s="338" t="s">
        <v>1691</v>
      </c>
      <c r="C87" s="127" t="s">
        <v>203</v>
      </c>
      <c r="D87" s="128">
        <f>INDEX(年齢別TBL[[#All],[男_０歳]:[女_100歳以上]],MATCH(年齢別!$C$7,年齢別TBL[[#All],[CODE]],0),MATCH(年齢別!D$37&amp;"_"&amp;年齢別!C87,年齢別TBL[[#Headers],[男_０歳]:[女_100歳以上]],0))</f>
        <v>428</v>
      </c>
      <c r="E87" s="129">
        <f>INDEX(年齢別TBL[[#All],[男_０歳]:[女_100歳以上]],MATCH(年齢別!$C$7,年齢別TBL[[#All],[CODE]],0),MATCH(年齢別!E$37&amp;"_"&amp;年齢別!C87,年齢別TBL[[#Headers],[男_０歳]:[女_100歳以上]],0))</f>
        <v>419</v>
      </c>
      <c r="F87" s="130">
        <f t="shared" si="12"/>
        <v>-5</v>
      </c>
      <c r="G87" s="131">
        <f t="shared" si="13"/>
        <v>7</v>
      </c>
      <c r="H87" s="132">
        <f t="shared" si="14"/>
        <v>0.98845265588914555</v>
      </c>
      <c r="I87" s="133">
        <f t="shared" si="15"/>
        <v>1.016990291262136</v>
      </c>
      <c r="J87" s="85"/>
      <c r="K87" s="338" t="str">
        <f t="shared" si="16"/>
        <v>45～49歳</v>
      </c>
      <c r="L87" s="127" t="str">
        <f t="shared" si="17"/>
        <v>４９歳</v>
      </c>
      <c r="M87" s="128">
        <f>INDEX(年齢別TBL[[#All],[男_０歳]:[女_100歳以上]],MATCH(年齢別!$L$7,年齢別TBL[[#All],[CODE]],0),MATCH(年齢別!M$37&amp;"_"&amp;年齢別!L87,年齢別TBL[[#Headers],[男_０歳]:[女_100歳以上]],0))</f>
        <v>433</v>
      </c>
      <c r="N87" s="129">
        <f>INDEX(年齢別TBL[[#All],[男_０歳]:[女_100歳以上]],MATCH(年齢別!$L$7,年齢別TBL[[#All],[CODE]],0),MATCH(年齢別!N$37&amp;"_"&amp;年齢別!L87,年齢別TBL[[#Headers],[男_０歳]:[女_100歳以上]],0))</f>
        <v>412</v>
      </c>
      <c r="O87" s="85"/>
      <c r="P87" s="85"/>
    </row>
    <row r="88" spans="2:16" ht="16.5">
      <c r="B88" s="338" t="s">
        <v>1692</v>
      </c>
      <c r="C88" s="127" t="s">
        <v>204</v>
      </c>
      <c r="D88" s="128">
        <f>INDEX(年齢別TBL[[#All],[男_０歳]:[女_100歳以上]],MATCH(年齢別!$C$7,年齢別TBL[[#All],[CODE]],0),MATCH(年齢別!D$37&amp;"_"&amp;年齢別!C88,年齢別TBL[[#Headers],[男_０歳]:[女_100歳以上]],0))</f>
        <v>394</v>
      </c>
      <c r="E88" s="129">
        <f>INDEX(年齢別TBL[[#All],[男_０歳]:[女_100歳以上]],MATCH(年齢別!$C$7,年齢別TBL[[#All],[CODE]],0),MATCH(年齢別!E$37&amp;"_"&amp;年齢別!C88,年齢別TBL[[#Headers],[男_０歳]:[女_100歳以上]],0))</f>
        <v>406</v>
      </c>
      <c r="F88" s="130">
        <f t="shared" si="12"/>
        <v>-12</v>
      </c>
      <c r="G88" s="131">
        <f t="shared" si="13"/>
        <v>-4</v>
      </c>
      <c r="H88" s="132">
        <f t="shared" si="14"/>
        <v>0.97044334975369462</v>
      </c>
      <c r="I88" s="133">
        <f t="shared" si="15"/>
        <v>0.99024390243902438</v>
      </c>
      <c r="J88" s="85"/>
      <c r="K88" s="338" t="str">
        <f t="shared" si="16"/>
        <v>50～54歳</v>
      </c>
      <c r="L88" s="127" t="str">
        <f t="shared" si="17"/>
        <v>５０歳</v>
      </c>
      <c r="M88" s="128">
        <f>INDEX(年齢別TBL[[#All],[男_０歳]:[女_100歳以上]],MATCH(年齢別!$L$7,年齢別TBL[[#All],[CODE]],0),MATCH(年齢別!M$37&amp;"_"&amp;年齢別!L88,年齢別TBL[[#Headers],[男_０歳]:[女_100歳以上]],0))</f>
        <v>406</v>
      </c>
      <c r="N88" s="129">
        <f>INDEX(年齢別TBL[[#All],[男_０歳]:[女_100歳以上]],MATCH(年齢別!$L$7,年齢別TBL[[#All],[CODE]],0),MATCH(年齢別!N$37&amp;"_"&amp;年齢別!L88,年齢別TBL[[#Headers],[男_０歳]:[女_100歳以上]],0))</f>
        <v>410</v>
      </c>
      <c r="O88" s="85"/>
      <c r="P88" s="85"/>
    </row>
    <row r="89" spans="2:16" ht="16.5">
      <c r="B89" s="338" t="s">
        <v>1692</v>
      </c>
      <c r="C89" s="127" t="s">
        <v>205</v>
      </c>
      <c r="D89" s="128">
        <f>INDEX(年齢別TBL[[#All],[男_０歳]:[女_100歳以上]],MATCH(年齢別!$C$7,年齢別TBL[[#All],[CODE]],0),MATCH(年齢別!D$37&amp;"_"&amp;年齢別!C89,年齢別TBL[[#Headers],[男_０歳]:[女_100歳以上]],0))</f>
        <v>463</v>
      </c>
      <c r="E89" s="129">
        <f>INDEX(年齢別TBL[[#All],[男_０歳]:[女_100歳以上]],MATCH(年齢別!$C$7,年齢別TBL[[#All],[CODE]],0),MATCH(年齢別!E$37&amp;"_"&amp;年齢別!C89,年齢別TBL[[#Headers],[男_０歳]:[女_100歳以上]],0))</f>
        <v>417</v>
      </c>
      <c r="F89" s="130">
        <f t="shared" si="12"/>
        <v>18</v>
      </c>
      <c r="G89" s="131">
        <f t="shared" si="13"/>
        <v>6</v>
      </c>
      <c r="H89" s="132">
        <f t="shared" si="14"/>
        <v>1.0404494382022471</v>
      </c>
      <c r="I89" s="133">
        <f t="shared" si="15"/>
        <v>1.0145985401459854</v>
      </c>
      <c r="J89" s="85"/>
      <c r="K89" s="338" t="str">
        <f t="shared" si="16"/>
        <v>50～54歳</v>
      </c>
      <c r="L89" s="127" t="str">
        <f t="shared" si="17"/>
        <v>５１歳</v>
      </c>
      <c r="M89" s="128">
        <f>INDEX(年齢別TBL[[#All],[男_０歳]:[女_100歳以上]],MATCH(年齢別!$L$7,年齢別TBL[[#All],[CODE]],0),MATCH(年齢別!M$37&amp;"_"&amp;年齢別!L89,年齢別TBL[[#Headers],[男_０歳]:[女_100歳以上]],0))</f>
        <v>445</v>
      </c>
      <c r="N89" s="129">
        <f>INDEX(年齢別TBL[[#All],[男_０歳]:[女_100歳以上]],MATCH(年齢別!$L$7,年齢別TBL[[#All],[CODE]],0),MATCH(年齢別!N$37&amp;"_"&amp;年齢別!L89,年齢別TBL[[#Headers],[男_０歳]:[女_100歳以上]],0))</f>
        <v>411</v>
      </c>
      <c r="O89" s="85"/>
      <c r="P89" s="85"/>
    </row>
    <row r="90" spans="2:16" ht="16.5">
      <c r="B90" s="338" t="s">
        <v>1692</v>
      </c>
      <c r="C90" s="127" t="s">
        <v>206</v>
      </c>
      <c r="D90" s="128">
        <f>INDEX(年齢別TBL[[#All],[男_０歳]:[女_100歳以上]],MATCH(年齢別!$C$7,年齢別TBL[[#All],[CODE]],0),MATCH(年齢別!D$37&amp;"_"&amp;年齢別!C90,年齢別TBL[[#Headers],[男_０歳]:[女_100歳以上]],0))</f>
        <v>415</v>
      </c>
      <c r="E90" s="129">
        <f>INDEX(年齢別TBL[[#All],[男_０歳]:[女_100歳以上]],MATCH(年齢別!$C$7,年齢別TBL[[#All],[CODE]],0),MATCH(年齢別!E$37&amp;"_"&amp;年齢別!C90,年齢別TBL[[#Headers],[男_０歳]:[女_100歳以上]],0))</f>
        <v>409</v>
      </c>
      <c r="F90" s="130">
        <f t="shared" si="12"/>
        <v>-7</v>
      </c>
      <c r="G90" s="131">
        <f t="shared" si="13"/>
        <v>8</v>
      </c>
      <c r="H90" s="132">
        <f t="shared" si="14"/>
        <v>0.98341232227488151</v>
      </c>
      <c r="I90" s="133">
        <f t="shared" si="15"/>
        <v>1.0199501246882794</v>
      </c>
      <c r="J90" s="85"/>
      <c r="K90" s="338" t="str">
        <f t="shared" si="16"/>
        <v>50～54歳</v>
      </c>
      <c r="L90" s="127" t="str">
        <f t="shared" si="17"/>
        <v>５２歳</v>
      </c>
      <c r="M90" s="128">
        <f>INDEX(年齢別TBL[[#All],[男_０歳]:[女_100歳以上]],MATCH(年齢別!$L$7,年齢別TBL[[#All],[CODE]],0),MATCH(年齢別!M$37&amp;"_"&amp;年齢別!L90,年齢別TBL[[#Headers],[男_０歳]:[女_100歳以上]],0))</f>
        <v>422</v>
      </c>
      <c r="N90" s="129">
        <f>INDEX(年齢別TBL[[#All],[男_０歳]:[女_100歳以上]],MATCH(年齢別!$L$7,年齢別TBL[[#All],[CODE]],0),MATCH(年齢別!N$37&amp;"_"&amp;年齢別!L90,年齢別TBL[[#Headers],[男_０歳]:[女_100歳以上]],0))</f>
        <v>401</v>
      </c>
      <c r="O90" s="85"/>
      <c r="P90" s="85"/>
    </row>
    <row r="91" spans="2:16" ht="16.5">
      <c r="B91" s="338" t="s">
        <v>1692</v>
      </c>
      <c r="C91" s="127" t="s">
        <v>207</v>
      </c>
      <c r="D91" s="128">
        <f>INDEX(年齢別TBL[[#All],[男_０歳]:[女_100歳以上]],MATCH(年齢別!$C$7,年齢別TBL[[#All],[CODE]],0),MATCH(年齢別!D$37&amp;"_"&amp;年齢別!C91,年齢別TBL[[#Headers],[男_０歳]:[女_100歳以上]],0))</f>
        <v>440</v>
      </c>
      <c r="E91" s="129">
        <f>INDEX(年齢別TBL[[#All],[男_０歳]:[女_100歳以上]],MATCH(年齢別!$C$7,年齢別TBL[[#All],[CODE]],0),MATCH(年齢別!E$37&amp;"_"&amp;年齢別!C91,年齢別TBL[[#Headers],[男_０歳]:[女_100歳以上]],0))</f>
        <v>400</v>
      </c>
      <c r="F91" s="130">
        <f t="shared" si="12"/>
        <v>-4</v>
      </c>
      <c r="G91" s="131">
        <f t="shared" si="13"/>
        <v>-8</v>
      </c>
      <c r="H91" s="132">
        <f t="shared" si="14"/>
        <v>0.99099099099099097</v>
      </c>
      <c r="I91" s="133">
        <f t="shared" si="15"/>
        <v>0.98039215686274506</v>
      </c>
      <c r="J91" s="85"/>
      <c r="K91" s="338" t="str">
        <f t="shared" si="16"/>
        <v>50～54歳</v>
      </c>
      <c r="L91" s="127" t="str">
        <f t="shared" si="17"/>
        <v>５３歳</v>
      </c>
      <c r="M91" s="128">
        <f>INDEX(年齢別TBL[[#All],[男_０歳]:[女_100歳以上]],MATCH(年齢別!$L$7,年齢別TBL[[#All],[CODE]],0),MATCH(年齢別!M$37&amp;"_"&amp;年齢別!L91,年齢別TBL[[#Headers],[男_０歳]:[女_100歳以上]],0))</f>
        <v>444</v>
      </c>
      <c r="N91" s="129">
        <f>INDEX(年齢別TBL[[#All],[男_０歳]:[女_100歳以上]],MATCH(年齢別!$L$7,年齢別TBL[[#All],[CODE]],0),MATCH(年齢別!N$37&amp;"_"&amp;年齢別!L91,年齢別TBL[[#Headers],[男_０歳]:[女_100歳以上]],0))</f>
        <v>408</v>
      </c>
      <c r="O91" s="85"/>
      <c r="P91" s="85"/>
    </row>
    <row r="92" spans="2:16" ht="16.5">
      <c r="B92" s="338" t="s">
        <v>1692</v>
      </c>
      <c r="C92" s="127" t="s">
        <v>208</v>
      </c>
      <c r="D92" s="128">
        <f>INDEX(年齢別TBL[[#All],[男_０歳]:[女_100歳以上]],MATCH(年齢別!$C$7,年齢別TBL[[#All],[CODE]],0),MATCH(年齢別!D$37&amp;"_"&amp;年齢別!C92,年齢別TBL[[#Headers],[男_０歳]:[女_100歳以上]],0))</f>
        <v>442</v>
      </c>
      <c r="E92" s="129">
        <f>INDEX(年齢別TBL[[#All],[男_０歳]:[女_100歳以上]],MATCH(年齢別!$C$7,年齢別TBL[[#All],[CODE]],0),MATCH(年齢別!E$37&amp;"_"&amp;年齢別!C92,年齢別TBL[[#Headers],[男_０歳]:[女_100歳以上]],0))</f>
        <v>398</v>
      </c>
      <c r="F92" s="130">
        <f t="shared" si="12"/>
        <v>-5</v>
      </c>
      <c r="G92" s="131">
        <f t="shared" si="13"/>
        <v>-5</v>
      </c>
      <c r="H92" s="132">
        <f t="shared" si="14"/>
        <v>0.98881431767337813</v>
      </c>
      <c r="I92" s="133">
        <f t="shared" si="15"/>
        <v>0.98759305210918114</v>
      </c>
      <c r="J92" s="85"/>
      <c r="K92" s="338" t="str">
        <f t="shared" si="16"/>
        <v>50～54歳</v>
      </c>
      <c r="L92" s="127" t="str">
        <f t="shared" si="17"/>
        <v>５４歳</v>
      </c>
      <c r="M92" s="128">
        <f>INDEX(年齢別TBL[[#All],[男_０歳]:[女_100歳以上]],MATCH(年齢別!$L$7,年齢別TBL[[#All],[CODE]],0),MATCH(年齢別!M$37&amp;"_"&amp;年齢別!L92,年齢別TBL[[#Headers],[男_０歳]:[女_100歳以上]],0))</f>
        <v>447</v>
      </c>
      <c r="N92" s="129">
        <f>INDEX(年齢別TBL[[#All],[男_０歳]:[女_100歳以上]],MATCH(年齢別!$L$7,年齢別TBL[[#All],[CODE]],0),MATCH(年齢別!N$37&amp;"_"&amp;年齢別!L92,年齢別TBL[[#Headers],[男_０歳]:[女_100歳以上]],0))</f>
        <v>403</v>
      </c>
      <c r="O92" s="85"/>
      <c r="P92" s="85"/>
    </row>
    <row r="93" spans="2:16" ht="16.5">
      <c r="B93" s="338" t="s">
        <v>1693</v>
      </c>
      <c r="C93" s="127" t="s">
        <v>209</v>
      </c>
      <c r="D93" s="128">
        <f>INDEX(年齢別TBL[[#All],[男_０歳]:[女_100歳以上]],MATCH(年齢別!$C$7,年齢別TBL[[#All],[CODE]],0),MATCH(年齢別!D$37&amp;"_"&amp;年齢別!C93,年齢別TBL[[#Headers],[男_０歳]:[女_100歳以上]],0))</f>
        <v>376</v>
      </c>
      <c r="E93" s="129">
        <f>INDEX(年齢別TBL[[#All],[男_０歳]:[女_100歳以上]],MATCH(年齢別!$C$7,年齢別TBL[[#All],[CODE]],0),MATCH(年齢別!E$37&amp;"_"&amp;年齢別!C93,年齢別TBL[[#Headers],[男_０歳]:[女_100歳以上]],0))</f>
        <v>401</v>
      </c>
      <c r="F93" s="130">
        <f t="shared" si="12"/>
        <v>3</v>
      </c>
      <c r="G93" s="131">
        <f t="shared" si="13"/>
        <v>5</v>
      </c>
      <c r="H93" s="132">
        <f t="shared" si="14"/>
        <v>1.0080428954423593</v>
      </c>
      <c r="I93" s="133">
        <f t="shared" si="15"/>
        <v>1.0126262626262625</v>
      </c>
      <c r="J93" s="85"/>
      <c r="K93" s="338" t="str">
        <f t="shared" si="16"/>
        <v>55～59歳</v>
      </c>
      <c r="L93" s="127" t="str">
        <f t="shared" si="17"/>
        <v>５５歳</v>
      </c>
      <c r="M93" s="128">
        <f>INDEX(年齢別TBL[[#All],[男_０歳]:[女_100歳以上]],MATCH(年齢別!$L$7,年齢別TBL[[#All],[CODE]],0),MATCH(年齢別!M$37&amp;"_"&amp;年齢別!L93,年齢別TBL[[#Headers],[男_０歳]:[女_100歳以上]],0))</f>
        <v>373</v>
      </c>
      <c r="N93" s="129">
        <f>INDEX(年齢別TBL[[#All],[男_０歳]:[女_100歳以上]],MATCH(年齢別!$L$7,年齢別TBL[[#All],[CODE]],0),MATCH(年齢別!N$37&amp;"_"&amp;年齢別!L93,年齢別TBL[[#Headers],[男_０歳]:[女_100歳以上]],0))</f>
        <v>396</v>
      </c>
      <c r="O93" s="85"/>
      <c r="P93" s="85"/>
    </row>
    <row r="94" spans="2:16" ht="16.5">
      <c r="B94" s="338" t="s">
        <v>1693</v>
      </c>
      <c r="C94" s="127" t="s">
        <v>210</v>
      </c>
      <c r="D94" s="128">
        <f>INDEX(年齢別TBL[[#All],[男_０歳]:[女_100歳以上]],MATCH(年齢別!$C$7,年齢別TBL[[#All],[CODE]],0),MATCH(年齢別!D$37&amp;"_"&amp;年齢別!C94,年齢別TBL[[#Headers],[男_０歳]:[女_100歳以上]],0))</f>
        <v>377</v>
      </c>
      <c r="E94" s="129">
        <f>INDEX(年齢別TBL[[#All],[男_０歳]:[女_100歳以上]],MATCH(年齢別!$C$7,年齢別TBL[[#All],[CODE]],0),MATCH(年齢別!E$37&amp;"_"&amp;年齢別!C94,年齢別TBL[[#Headers],[男_０歳]:[女_100歳以上]],0))</f>
        <v>382</v>
      </c>
      <c r="F94" s="130">
        <f t="shared" si="12"/>
        <v>12</v>
      </c>
      <c r="G94" s="131">
        <f t="shared" si="13"/>
        <v>0</v>
      </c>
      <c r="H94" s="132">
        <f t="shared" si="14"/>
        <v>1.0328767123287672</v>
      </c>
      <c r="I94" s="133">
        <f t="shared" si="15"/>
        <v>1</v>
      </c>
      <c r="J94" s="85"/>
      <c r="K94" s="338" t="str">
        <f t="shared" si="16"/>
        <v>55～59歳</v>
      </c>
      <c r="L94" s="127" t="str">
        <f t="shared" si="17"/>
        <v>５６歳</v>
      </c>
      <c r="M94" s="128">
        <f>INDEX(年齢別TBL[[#All],[男_０歳]:[女_100歳以上]],MATCH(年齢別!$L$7,年齢別TBL[[#All],[CODE]],0),MATCH(年齢別!M$37&amp;"_"&amp;年齢別!L94,年齢別TBL[[#Headers],[男_０歳]:[女_100歳以上]],0))</f>
        <v>365</v>
      </c>
      <c r="N94" s="129">
        <f>INDEX(年齢別TBL[[#All],[男_０歳]:[女_100歳以上]],MATCH(年齢別!$L$7,年齢別TBL[[#All],[CODE]],0),MATCH(年齢別!N$37&amp;"_"&amp;年齢別!L94,年齢別TBL[[#Headers],[男_０歳]:[女_100歳以上]],0))</f>
        <v>382</v>
      </c>
      <c r="O94" s="85"/>
      <c r="P94" s="85"/>
    </row>
    <row r="95" spans="2:16" ht="16.5">
      <c r="B95" s="338" t="s">
        <v>1693</v>
      </c>
      <c r="C95" s="127" t="s">
        <v>211</v>
      </c>
      <c r="D95" s="128">
        <f>INDEX(年齢別TBL[[#All],[男_０歳]:[女_100歳以上]],MATCH(年齢別!$C$7,年齢別TBL[[#All],[CODE]],0),MATCH(年齢別!D$37&amp;"_"&amp;年齢別!C95,年齢別TBL[[#Headers],[男_０歳]:[女_100歳以上]],0))</f>
        <v>345</v>
      </c>
      <c r="E95" s="129">
        <f>INDEX(年齢別TBL[[#All],[男_０歳]:[女_100歳以上]],MATCH(年齢別!$C$7,年齢別TBL[[#All],[CODE]],0),MATCH(年齢別!E$37&amp;"_"&amp;年齢別!C95,年齢別TBL[[#Headers],[男_０歳]:[女_100歳以上]],0))</f>
        <v>344</v>
      </c>
      <c r="F95" s="130">
        <f t="shared" si="12"/>
        <v>-2</v>
      </c>
      <c r="G95" s="131">
        <f t="shared" si="13"/>
        <v>-8</v>
      </c>
      <c r="H95" s="132">
        <f t="shared" si="14"/>
        <v>0.99423631123919309</v>
      </c>
      <c r="I95" s="133">
        <f t="shared" si="15"/>
        <v>0.97727272727272729</v>
      </c>
      <c r="J95" s="85"/>
      <c r="K95" s="338" t="str">
        <f t="shared" si="16"/>
        <v>55～59歳</v>
      </c>
      <c r="L95" s="127" t="str">
        <f t="shared" si="17"/>
        <v>５７歳</v>
      </c>
      <c r="M95" s="128">
        <f>INDEX(年齢別TBL[[#All],[男_０歳]:[女_100歳以上]],MATCH(年齢別!$L$7,年齢別TBL[[#All],[CODE]],0),MATCH(年齢別!M$37&amp;"_"&amp;年齢別!L95,年齢別TBL[[#Headers],[男_０歳]:[女_100歳以上]],0))</f>
        <v>347</v>
      </c>
      <c r="N95" s="129">
        <f>INDEX(年齢別TBL[[#All],[男_０歳]:[女_100歳以上]],MATCH(年齢別!$L$7,年齢別TBL[[#All],[CODE]],0),MATCH(年齢別!N$37&amp;"_"&amp;年齢別!L95,年齢別TBL[[#Headers],[男_０歳]:[女_100歳以上]],0))</f>
        <v>352</v>
      </c>
      <c r="O95" s="85"/>
      <c r="P95" s="85"/>
    </row>
    <row r="96" spans="2:16" ht="16.5">
      <c r="B96" s="338" t="s">
        <v>1693</v>
      </c>
      <c r="C96" s="127" t="s">
        <v>212</v>
      </c>
      <c r="D96" s="128">
        <f>INDEX(年齢別TBL[[#All],[男_０歳]:[女_100歳以上]],MATCH(年齢別!$C$7,年齢別TBL[[#All],[CODE]],0),MATCH(年齢別!D$37&amp;"_"&amp;年齢別!C96,年齢別TBL[[#Headers],[男_０歳]:[女_100歳以上]],0))</f>
        <v>352</v>
      </c>
      <c r="E96" s="129">
        <f>INDEX(年齢別TBL[[#All],[男_０歳]:[女_100歳以上]],MATCH(年齢別!$C$7,年齢別TBL[[#All],[CODE]],0),MATCH(年齢別!E$37&amp;"_"&amp;年齢別!C96,年齢別TBL[[#Headers],[男_０歳]:[女_100歳以上]],0))</f>
        <v>380</v>
      </c>
      <c r="F96" s="130">
        <f t="shared" si="12"/>
        <v>-3</v>
      </c>
      <c r="G96" s="131">
        <f t="shared" si="13"/>
        <v>2</v>
      </c>
      <c r="H96" s="132">
        <f t="shared" si="14"/>
        <v>0.9915492957746479</v>
      </c>
      <c r="I96" s="133">
        <f t="shared" si="15"/>
        <v>1.0052910052910053</v>
      </c>
      <c r="J96" s="85"/>
      <c r="K96" s="338" t="str">
        <f t="shared" si="16"/>
        <v>55～59歳</v>
      </c>
      <c r="L96" s="127" t="str">
        <f t="shared" si="17"/>
        <v>５８歳</v>
      </c>
      <c r="M96" s="128">
        <f>INDEX(年齢別TBL[[#All],[男_０歳]:[女_100歳以上]],MATCH(年齢別!$L$7,年齢別TBL[[#All],[CODE]],0),MATCH(年齢別!M$37&amp;"_"&amp;年齢別!L96,年齢別TBL[[#Headers],[男_０歳]:[女_100歳以上]],0))</f>
        <v>355</v>
      </c>
      <c r="N96" s="129">
        <f>INDEX(年齢別TBL[[#All],[男_０歳]:[女_100歳以上]],MATCH(年齢別!$L$7,年齢別TBL[[#All],[CODE]],0),MATCH(年齢別!N$37&amp;"_"&amp;年齢別!L96,年齢別TBL[[#Headers],[男_０歳]:[女_100歳以上]],0))</f>
        <v>378</v>
      </c>
      <c r="O96" s="85"/>
      <c r="P96" s="85"/>
    </row>
    <row r="97" spans="2:16" ht="16.5">
      <c r="B97" s="338" t="s">
        <v>1693</v>
      </c>
      <c r="C97" s="127" t="s">
        <v>213</v>
      </c>
      <c r="D97" s="128">
        <f>INDEX(年齢別TBL[[#All],[男_０歳]:[女_100歳以上]],MATCH(年齢別!$C$7,年齢別TBL[[#All],[CODE]],0),MATCH(年齢別!D$37&amp;"_"&amp;年齢別!C97,年齢別TBL[[#Headers],[男_０歳]:[女_100歳以上]],0))</f>
        <v>313</v>
      </c>
      <c r="E97" s="129">
        <f>INDEX(年齢別TBL[[#All],[男_０歳]:[女_100歳以上]],MATCH(年齢別!$C$7,年齢別TBL[[#All],[CODE]],0),MATCH(年齢別!E$37&amp;"_"&amp;年齢別!C97,年齢別TBL[[#Headers],[男_０歳]:[女_100歳以上]],0))</f>
        <v>355</v>
      </c>
      <c r="F97" s="130">
        <f t="shared" si="12"/>
        <v>5</v>
      </c>
      <c r="G97" s="131">
        <f t="shared" si="13"/>
        <v>10</v>
      </c>
      <c r="H97" s="132">
        <f t="shared" si="14"/>
        <v>1.0162337662337662</v>
      </c>
      <c r="I97" s="133">
        <f t="shared" si="15"/>
        <v>1.0289855072463767</v>
      </c>
      <c r="J97" s="85"/>
      <c r="K97" s="338" t="str">
        <f t="shared" si="16"/>
        <v>55～59歳</v>
      </c>
      <c r="L97" s="127" t="str">
        <f t="shared" si="17"/>
        <v>５９歳</v>
      </c>
      <c r="M97" s="128">
        <f>INDEX(年齢別TBL[[#All],[男_０歳]:[女_100歳以上]],MATCH(年齢別!$L$7,年齢別TBL[[#All],[CODE]],0),MATCH(年齢別!M$37&amp;"_"&amp;年齢別!L97,年齢別TBL[[#Headers],[男_０歳]:[女_100歳以上]],0))</f>
        <v>308</v>
      </c>
      <c r="N97" s="129">
        <f>INDEX(年齢別TBL[[#All],[男_０歳]:[女_100歳以上]],MATCH(年齢別!$L$7,年齢別TBL[[#All],[CODE]],0),MATCH(年齢別!N$37&amp;"_"&amp;年齢別!L97,年齢別TBL[[#Headers],[男_０歳]:[女_100歳以上]],0))</f>
        <v>345</v>
      </c>
      <c r="O97" s="85"/>
      <c r="P97" s="85"/>
    </row>
    <row r="98" spans="2:16" ht="16.5">
      <c r="B98" s="338" t="s">
        <v>1694</v>
      </c>
      <c r="C98" s="127" t="s">
        <v>214</v>
      </c>
      <c r="D98" s="128">
        <f>INDEX(年齢別TBL[[#All],[男_０歳]:[女_100歳以上]],MATCH(年齢別!$C$7,年齢別TBL[[#All],[CODE]],0),MATCH(年齢別!D$37&amp;"_"&amp;年齢別!C98,年齢別TBL[[#Headers],[男_０歳]:[女_100歳以上]],0))</f>
        <v>294</v>
      </c>
      <c r="E98" s="129">
        <f>INDEX(年齢別TBL[[#All],[男_０歳]:[女_100歳以上]],MATCH(年齢別!$C$7,年齢別TBL[[#All],[CODE]],0),MATCH(年齢別!E$37&amp;"_"&amp;年齢別!C98,年齢別TBL[[#Headers],[男_０歳]:[女_100歳以上]],0))</f>
        <v>313</v>
      </c>
      <c r="F98" s="130">
        <f t="shared" si="12"/>
        <v>-3</v>
      </c>
      <c r="G98" s="131">
        <f t="shared" si="13"/>
        <v>-4</v>
      </c>
      <c r="H98" s="132">
        <f t="shared" si="14"/>
        <v>0.98989898989898994</v>
      </c>
      <c r="I98" s="133">
        <f t="shared" si="15"/>
        <v>0.98738170347003151</v>
      </c>
      <c r="J98" s="85"/>
      <c r="K98" s="338" t="str">
        <f t="shared" si="16"/>
        <v>60～64歳</v>
      </c>
      <c r="L98" s="127" t="str">
        <f t="shared" si="17"/>
        <v>６０歳</v>
      </c>
      <c r="M98" s="128">
        <f>INDEX(年齢別TBL[[#All],[男_０歳]:[女_100歳以上]],MATCH(年齢別!$L$7,年齢別TBL[[#All],[CODE]],0),MATCH(年齢別!M$37&amp;"_"&amp;年齢別!L98,年齢別TBL[[#Headers],[男_０歳]:[女_100歳以上]],0))</f>
        <v>297</v>
      </c>
      <c r="N98" s="129">
        <f>INDEX(年齢別TBL[[#All],[男_０歳]:[女_100歳以上]],MATCH(年齢別!$L$7,年齢別TBL[[#All],[CODE]],0),MATCH(年齢別!N$37&amp;"_"&amp;年齢別!L98,年齢別TBL[[#Headers],[男_０歳]:[女_100歳以上]],0))</f>
        <v>317</v>
      </c>
      <c r="O98" s="85"/>
      <c r="P98" s="85"/>
    </row>
    <row r="99" spans="2:16" ht="16.5">
      <c r="B99" s="338" t="s">
        <v>1694</v>
      </c>
      <c r="C99" s="127" t="s">
        <v>215</v>
      </c>
      <c r="D99" s="128">
        <f>INDEX(年齢別TBL[[#All],[男_０歳]:[女_100歳以上]],MATCH(年齢別!$C$7,年齢別TBL[[#All],[CODE]],0),MATCH(年齢別!D$37&amp;"_"&amp;年齢別!C99,年齢別TBL[[#Headers],[男_０歳]:[女_100歳以上]],0))</f>
        <v>339</v>
      </c>
      <c r="E99" s="129">
        <f>INDEX(年齢別TBL[[#All],[男_０歳]:[女_100歳以上]],MATCH(年齢別!$C$7,年齢別TBL[[#All],[CODE]],0),MATCH(年齢別!E$37&amp;"_"&amp;年齢別!C99,年齢別TBL[[#Headers],[男_０歳]:[女_100歳以上]],0))</f>
        <v>319</v>
      </c>
      <c r="F99" s="130">
        <f t="shared" si="12"/>
        <v>3</v>
      </c>
      <c r="G99" s="131">
        <f t="shared" si="13"/>
        <v>8</v>
      </c>
      <c r="H99" s="132">
        <f t="shared" si="14"/>
        <v>1.0089285714285714</v>
      </c>
      <c r="I99" s="133">
        <f t="shared" si="15"/>
        <v>1.0257234726688103</v>
      </c>
      <c r="J99" s="85"/>
      <c r="K99" s="338" t="str">
        <f t="shared" si="16"/>
        <v>60～64歳</v>
      </c>
      <c r="L99" s="127" t="str">
        <f t="shared" si="17"/>
        <v>６１歳</v>
      </c>
      <c r="M99" s="128">
        <f>INDEX(年齢別TBL[[#All],[男_０歳]:[女_100歳以上]],MATCH(年齢別!$L$7,年齢別TBL[[#All],[CODE]],0),MATCH(年齢別!M$37&amp;"_"&amp;年齢別!L99,年齢別TBL[[#Headers],[男_０歳]:[女_100歳以上]],0))</f>
        <v>336</v>
      </c>
      <c r="N99" s="129">
        <f>INDEX(年齢別TBL[[#All],[男_０歳]:[女_100歳以上]],MATCH(年齢別!$L$7,年齢別TBL[[#All],[CODE]],0),MATCH(年齢別!N$37&amp;"_"&amp;年齢別!L99,年齢別TBL[[#Headers],[男_０歳]:[女_100歳以上]],0))</f>
        <v>311</v>
      </c>
      <c r="O99" s="85"/>
      <c r="P99" s="85"/>
    </row>
    <row r="100" spans="2:16" ht="16.5">
      <c r="B100" s="338" t="s">
        <v>1694</v>
      </c>
      <c r="C100" s="127" t="s">
        <v>216</v>
      </c>
      <c r="D100" s="128">
        <f>INDEX(年齢別TBL[[#All],[男_０歳]:[女_100歳以上]],MATCH(年齢別!$C$7,年齢別TBL[[#All],[CODE]],0),MATCH(年齢別!D$37&amp;"_"&amp;年齢別!C100,年齢別TBL[[#Headers],[男_０歳]:[女_100歳以上]],0))</f>
        <v>366</v>
      </c>
      <c r="E100" s="129">
        <f>INDEX(年齢別TBL[[#All],[男_０歳]:[女_100歳以上]],MATCH(年齢別!$C$7,年齢別TBL[[#All],[CODE]],0),MATCH(年齢別!E$37&amp;"_"&amp;年齢別!C100,年齢別TBL[[#Headers],[男_０歳]:[女_100歳以上]],0))</f>
        <v>374</v>
      </c>
      <c r="F100" s="130">
        <f t="shared" si="12"/>
        <v>-23</v>
      </c>
      <c r="G100" s="131">
        <f t="shared" si="13"/>
        <v>-10</v>
      </c>
      <c r="H100" s="132">
        <f t="shared" si="14"/>
        <v>0.94087403598971719</v>
      </c>
      <c r="I100" s="133">
        <f t="shared" si="15"/>
        <v>0.97395833333333337</v>
      </c>
      <c r="J100" s="85"/>
      <c r="K100" s="338" t="str">
        <f t="shared" si="16"/>
        <v>60～64歳</v>
      </c>
      <c r="L100" s="127" t="str">
        <f t="shared" si="17"/>
        <v>６２歳</v>
      </c>
      <c r="M100" s="128">
        <f>INDEX(年齢別TBL[[#All],[男_０歳]:[女_100歳以上]],MATCH(年齢別!$L$7,年齢別TBL[[#All],[CODE]],0),MATCH(年齢別!M$37&amp;"_"&amp;年齢別!L100,年齢別TBL[[#Headers],[男_０歳]:[女_100歳以上]],0))</f>
        <v>389</v>
      </c>
      <c r="N100" s="129">
        <f>INDEX(年齢別TBL[[#All],[男_０歳]:[女_100歳以上]],MATCH(年齢別!$L$7,年齢別TBL[[#All],[CODE]],0),MATCH(年齢別!N$37&amp;"_"&amp;年齢別!L100,年齢別TBL[[#Headers],[男_０歳]:[女_100歳以上]],0))</f>
        <v>384</v>
      </c>
      <c r="O100" s="85"/>
      <c r="P100" s="85"/>
    </row>
    <row r="101" spans="2:16" ht="16.5">
      <c r="B101" s="338" t="s">
        <v>1694</v>
      </c>
      <c r="C101" s="127" t="s">
        <v>217</v>
      </c>
      <c r="D101" s="128">
        <f>INDEX(年齢別TBL[[#All],[男_０歳]:[女_100歳以上]],MATCH(年齢別!$C$7,年齢別TBL[[#All],[CODE]],0),MATCH(年齢別!D$37&amp;"_"&amp;年齢別!C101,年齢別TBL[[#Headers],[男_０歳]:[女_100歳以上]],0))</f>
        <v>366</v>
      </c>
      <c r="E101" s="129">
        <f>INDEX(年齢別TBL[[#All],[男_０歳]:[女_100歳以上]],MATCH(年齢別!$C$7,年齢別TBL[[#All],[CODE]],0),MATCH(年齢別!E$37&amp;"_"&amp;年齢別!C101,年齢別TBL[[#Headers],[男_０歳]:[女_100歳以上]],0))</f>
        <v>383</v>
      </c>
      <c r="F101" s="130">
        <f t="shared" si="12"/>
        <v>21</v>
      </c>
      <c r="G101" s="131">
        <f t="shared" si="13"/>
        <v>9</v>
      </c>
      <c r="H101" s="132">
        <f t="shared" si="14"/>
        <v>1.0608695652173914</v>
      </c>
      <c r="I101" s="133">
        <f t="shared" si="15"/>
        <v>1.0240641711229947</v>
      </c>
      <c r="J101" s="85"/>
      <c r="K101" s="338" t="str">
        <f t="shared" si="16"/>
        <v>60～64歳</v>
      </c>
      <c r="L101" s="127" t="str">
        <f t="shared" si="17"/>
        <v>６３歳</v>
      </c>
      <c r="M101" s="128">
        <f>INDEX(年齢別TBL[[#All],[男_０歳]:[女_100歳以上]],MATCH(年齢別!$L$7,年齢別TBL[[#All],[CODE]],0),MATCH(年齢別!M$37&amp;"_"&amp;年齢別!L101,年齢別TBL[[#Headers],[男_０歳]:[女_100歳以上]],0))</f>
        <v>345</v>
      </c>
      <c r="N101" s="129">
        <f>INDEX(年齢別TBL[[#All],[男_０歳]:[女_100歳以上]],MATCH(年齢別!$L$7,年齢別TBL[[#All],[CODE]],0),MATCH(年齢別!N$37&amp;"_"&amp;年齢別!L101,年齢別TBL[[#Headers],[男_０歳]:[女_100歳以上]],0))</f>
        <v>374</v>
      </c>
      <c r="O101" s="85"/>
      <c r="P101" s="85"/>
    </row>
    <row r="102" spans="2:16" ht="16.5">
      <c r="B102" s="338" t="s">
        <v>1694</v>
      </c>
      <c r="C102" s="127" t="s">
        <v>218</v>
      </c>
      <c r="D102" s="128">
        <f>INDEX(年齢別TBL[[#All],[男_０歳]:[女_100歳以上]],MATCH(年齢別!$C$7,年齢別TBL[[#All],[CODE]],0),MATCH(年齢別!D$37&amp;"_"&amp;年齢別!C102,年齢別TBL[[#Headers],[男_０歳]:[女_100歳以上]],0))</f>
        <v>334</v>
      </c>
      <c r="E102" s="129">
        <f>INDEX(年齢別TBL[[#All],[男_０歳]:[女_100歳以上]],MATCH(年齢別!$C$7,年齢別TBL[[#All],[CODE]],0),MATCH(年齢別!E$37&amp;"_"&amp;年齢別!C102,年齢別TBL[[#Headers],[男_０歳]:[女_100歳以上]],0))</f>
        <v>372</v>
      </c>
      <c r="F102" s="130">
        <f t="shared" si="12"/>
        <v>-8</v>
      </c>
      <c r="G102" s="131">
        <f t="shared" si="13"/>
        <v>-10</v>
      </c>
      <c r="H102" s="132">
        <f t="shared" si="14"/>
        <v>0.97660818713450293</v>
      </c>
      <c r="I102" s="133">
        <f t="shared" si="15"/>
        <v>0.97382198952879584</v>
      </c>
      <c r="J102" s="85"/>
      <c r="K102" s="338" t="str">
        <f t="shared" si="16"/>
        <v>60～64歳</v>
      </c>
      <c r="L102" s="127" t="str">
        <f t="shared" si="17"/>
        <v>６４歳</v>
      </c>
      <c r="M102" s="128">
        <f>INDEX(年齢別TBL[[#All],[男_０歳]:[女_100歳以上]],MATCH(年齢別!$L$7,年齢別TBL[[#All],[CODE]],0),MATCH(年齢別!M$37&amp;"_"&amp;年齢別!L102,年齢別TBL[[#Headers],[男_０歳]:[女_100歳以上]],0))</f>
        <v>342</v>
      </c>
      <c r="N102" s="129">
        <f>INDEX(年齢別TBL[[#All],[男_０歳]:[女_100歳以上]],MATCH(年齢別!$L$7,年齢別TBL[[#All],[CODE]],0),MATCH(年齢別!N$37&amp;"_"&amp;年齢別!L102,年齢別TBL[[#Headers],[男_０歳]:[女_100歳以上]],0))</f>
        <v>382</v>
      </c>
      <c r="O102" s="85"/>
      <c r="P102" s="85"/>
    </row>
    <row r="103" spans="2:16" ht="16.5">
      <c r="B103" s="338" t="s">
        <v>1695</v>
      </c>
      <c r="C103" s="127" t="s">
        <v>219</v>
      </c>
      <c r="D103" s="128">
        <f>INDEX(年齢別TBL[[#All],[男_０歳]:[女_100歳以上]],MATCH(年齢別!$C$7,年齢別TBL[[#All],[CODE]],0),MATCH(年齢別!D$37&amp;"_"&amp;年齢別!C103,年齢別TBL[[#Headers],[男_０歳]:[女_100歳以上]],0))</f>
        <v>338</v>
      </c>
      <c r="E103" s="129">
        <f>INDEX(年齢別TBL[[#All],[男_０歳]:[女_100歳以上]],MATCH(年齢別!$C$7,年齢別TBL[[#All],[CODE]],0),MATCH(年齢別!E$37&amp;"_"&amp;年齢別!C103,年齢別TBL[[#Headers],[男_０歳]:[女_100歳以上]],0))</f>
        <v>320</v>
      </c>
      <c r="F103" s="130">
        <f t="shared" ref="F103:F138" si="18">D103-M103</f>
        <v>4</v>
      </c>
      <c r="G103" s="131">
        <f t="shared" ref="G103:G138" si="19">E103-N103</f>
        <v>2</v>
      </c>
      <c r="H103" s="132">
        <f t="shared" ref="H103:H138" si="20">D103/M103</f>
        <v>1.0119760479041917</v>
      </c>
      <c r="I103" s="133">
        <f t="shared" ref="I103:I138" si="21">E103/N103</f>
        <v>1.0062893081761006</v>
      </c>
      <c r="J103" s="85"/>
      <c r="K103" s="338" t="str">
        <f t="shared" ref="K103:K138" si="22">B103</f>
        <v>65～69歳</v>
      </c>
      <c r="L103" s="127" t="str">
        <f t="shared" ref="L103:L138" si="23">C103</f>
        <v>６５歳</v>
      </c>
      <c r="M103" s="128">
        <f>INDEX(年齢別TBL[[#All],[男_０歳]:[女_100歳以上]],MATCH(年齢別!$L$7,年齢別TBL[[#All],[CODE]],0),MATCH(年齢別!M$37&amp;"_"&amp;年齢別!L103,年齢別TBL[[#Headers],[男_０歳]:[女_100歳以上]],0))</f>
        <v>334</v>
      </c>
      <c r="N103" s="129">
        <f>INDEX(年齢別TBL[[#All],[男_０歳]:[女_100歳以上]],MATCH(年齢別!$L$7,年齢別TBL[[#All],[CODE]],0),MATCH(年齢別!N$37&amp;"_"&amp;年齢別!L103,年齢別TBL[[#Headers],[男_０歳]:[女_100歳以上]],0))</f>
        <v>318</v>
      </c>
      <c r="O103" s="85"/>
      <c r="P103" s="85"/>
    </row>
    <row r="104" spans="2:16" ht="16.5">
      <c r="B104" s="338" t="s">
        <v>1695</v>
      </c>
      <c r="C104" s="127" t="s">
        <v>220</v>
      </c>
      <c r="D104" s="128">
        <f>INDEX(年齢別TBL[[#All],[男_０歳]:[女_100歳以上]],MATCH(年齢別!$C$7,年齢別TBL[[#All],[CODE]],0),MATCH(年齢別!D$37&amp;"_"&amp;年齢別!C104,年齢別TBL[[#Headers],[男_０歳]:[女_100歳以上]],0))</f>
        <v>362</v>
      </c>
      <c r="E104" s="129">
        <f>INDEX(年齢別TBL[[#All],[男_０歳]:[女_100歳以上]],MATCH(年齢別!$C$7,年齢別TBL[[#All],[CODE]],0),MATCH(年齢別!E$37&amp;"_"&amp;年齢別!C104,年齢別TBL[[#Headers],[男_０歳]:[女_100歳以上]],0))</f>
        <v>393</v>
      </c>
      <c r="F104" s="130">
        <f t="shared" si="18"/>
        <v>3</v>
      </c>
      <c r="G104" s="131">
        <f t="shared" si="19"/>
        <v>0</v>
      </c>
      <c r="H104" s="132">
        <f t="shared" si="20"/>
        <v>1.0083565459610029</v>
      </c>
      <c r="I104" s="133">
        <f t="shared" si="21"/>
        <v>1</v>
      </c>
      <c r="J104" s="85"/>
      <c r="K104" s="338" t="str">
        <f t="shared" si="22"/>
        <v>65～69歳</v>
      </c>
      <c r="L104" s="127" t="str">
        <f t="shared" si="23"/>
        <v>６６歳</v>
      </c>
      <c r="M104" s="128">
        <f>INDEX(年齢別TBL[[#All],[男_０歳]:[女_100歳以上]],MATCH(年齢別!$L$7,年齢別TBL[[#All],[CODE]],0),MATCH(年齢別!M$37&amp;"_"&amp;年齢別!L104,年齢別TBL[[#Headers],[男_０歳]:[女_100歳以上]],0))</f>
        <v>359</v>
      </c>
      <c r="N104" s="129">
        <f>INDEX(年齢別TBL[[#All],[男_０歳]:[女_100歳以上]],MATCH(年齢別!$L$7,年齢別TBL[[#All],[CODE]],0),MATCH(年齢別!N$37&amp;"_"&amp;年齢別!L104,年齢別TBL[[#Headers],[男_０歳]:[女_100歳以上]],0))</f>
        <v>393</v>
      </c>
      <c r="O104" s="85"/>
      <c r="P104" s="85"/>
    </row>
    <row r="105" spans="2:16" ht="16.5">
      <c r="B105" s="338" t="s">
        <v>1695</v>
      </c>
      <c r="C105" s="127" t="s">
        <v>221</v>
      </c>
      <c r="D105" s="128">
        <f>INDEX(年齢別TBL[[#All],[男_０歳]:[女_100歳以上]],MATCH(年齢別!$C$7,年齢別TBL[[#All],[CODE]],0),MATCH(年齢別!D$37&amp;"_"&amp;年齢別!C105,年齢別TBL[[#Headers],[男_０歳]:[女_100歳以上]],0))</f>
        <v>340</v>
      </c>
      <c r="E105" s="129">
        <f>INDEX(年齢別TBL[[#All],[男_０歳]:[女_100歳以上]],MATCH(年齢別!$C$7,年齢別TBL[[#All],[CODE]],0),MATCH(年齢別!E$37&amp;"_"&amp;年齢別!C105,年齢別TBL[[#Headers],[男_０歳]:[女_100歳以上]],0))</f>
        <v>364</v>
      </c>
      <c r="F105" s="130">
        <f t="shared" si="18"/>
        <v>-9</v>
      </c>
      <c r="G105" s="131">
        <f t="shared" si="19"/>
        <v>-7</v>
      </c>
      <c r="H105" s="132">
        <f t="shared" si="20"/>
        <v>0.97421203438395421</v>
      </c>
      <c r="I105" s="133">
        <f t="shared" si="21"/>
        <v>0.98113207547169812</v>
      </c>
      <c r="J105" s="85"/>
      <c r="K105" s="338" t="str">
        <f t="shared" si="22"/>
        <v>65～69歳</v>
      </c>
      <c r="L105" s="127" t="str">
        <f t="shared" si="23"/>
        <v>６７歳</v>
      </c>
      <c r="M105" s="128">
        <f>INDEX(年齢別TBL[[#All],[男_０歳]:[女_100歳以上]],MATCH(年齢別!$L$7,年齢別TBL[[#All],[CODE]],0),MATCH(年齢別!M$37&amp;"_"&amp;年齢別!L105,年齢別TBL[[#Headers],[男_０歳]:[女_100歳以上]],0))</f>
        <v>349</v>
      </c>
      <c r="N105" s="129">
        <f>INDEX(年齢別TBL[[#All],[男_０歳]:[女_100歳以上]],MATCH(年齢別!$L$7,年齢別TBL[[#All],[CODE]],0),MATCH(年齢別!N$37&amp;"_"&amp;年齢別!L105,年齢別TBL[[#Headers],[男_０歳]:[女_100歳以上]],0))</f>
        <v>371</v>
      </c>
      <c r="O105" s="85"/>
      <c r="P105" s="85"/>
    </row>
    <row r="106" spans="2:16" ht="16.5">
      <c r="B106" s="338" t="s">
        <v>1695</v>
      </c>
      <c r="C106" s="127" t="s">
        <v>222</v>
      </c>
      <c r="D106" s="128">
        <f>INDEX(年齢別TBL[[#All],[男_０歳]:[女_100歳以上]],MATCH(年齢別!$C$7,年齢別TBL[[#All],[CODE]],0),MATCH(年齢別!D$37&amp;"_"&amp;年齢別!C106,年齢別TBL[[#Headers],[男_０歳]:[女_100歳以上]],0))</f>
        <v>361</v>
      </c>
      <c r="E106" s="129">
        <f>INDEX(年齢別TBL[[#All],[男_０歳]:[女_100歳以上]],MATCH(年齢別!$C$7,年齢別TBL[[#All],[CODE]],0),MATCH(年齢別!E$37&amp;"_"&amp;年齢別!C106,年齢別TBL[[#Headers],[男_０歳]:[女_100歳以上]],0))</f>
        <v>371</v>
      </c>
      <c r="F106" s="130">
        <f t="shared" si="18"/>
        <v>-2</v>
      </c>
      <c r="G106" s="131">
        <f t="shared" si="19"/>
        <v>8</v>
      </c>
      <c r="H106" s="132">
        <f t="shared" si="20"/>
        <v>0.99449035812672182</v>
      </c>
      <c r="I106" s="133">
        <f t="shared" si="21"/>
        <v>1.0220385674931129</v>
      </c>
      <c r="J106" s="85"/>
      <c r="K106" s="338" t="str">
        <f t="shared" si="22"/>
        <v>65～69歳</v>
      </c>
      <c r="L106" s="127" t="str">
        <f t="shared" si="23"/>
        <v>６８歳</v>
      </c>
      <c r="M106" s="128">
        <f>INDEX(年齢別TBL[[#All],[男_０歳]:[女_100歳以上]],MATCH(年齢別!$L$7,年齢別TBL[[#All],[CODE]],0),MATCH(年齢別!M$37&amp;"_"&amp;年齢別!L106,年齢別TBL[[#Headers],[男_０歳]:[女_100歳以上]],0))</f>
        <v>363</v>
      </c>
      <c r="N106" s="129">
        <f>INDEX(年齢別TBL[[#All],[男_０歳]:[女_100歳以上]],MATCH(年齢別!$L$7,年齢別TBL[[#All],[CODE]],0),MATCH(年齢別!N$37&amp;"_"&amp;年齢別!L106,年齢別TBL[[#Headers],[男_０歳]:[女_100歳以上]],0))</f>
        <v>363</v>
      </c>
      <c r="O106" s="85"/>
      <c r="P106" s="85"/>
    </row>
    <row r="107" spans="2:16" ht="16.5">
      <c r="B107" s="338" t="s">
        <v>1695</v>
      </c>
      <c r="C107" s="127" t="s">
        <v>223</v>
      </c>
      <c r="D107" s="128">
        <f>INDEX(年齢別TBL[[#All],[男_０歳]:[女_100歳以上]],MATCH(年齢別!$C$7,年齢別TBL[[#All],[CODE]],0),MATCH(年齢別!D$37&amp;"_"&amp;年齢別!C107,年齢別TBL[[#Headers],[男_０歳]:[女_100歳以上]],0))</f>
        <v>328</v>
      </c>
      <c r="E107" s="129">
        <f>INDEX(年齢別TBL[[#All],[男_０歳]:[女_100歳以上]],MATCH(年齢別!$C$7,年齢別TBL[[#All],[CODE]],0),MATCH(年齢別!E$37&amp;"_"&amp;年齢別!C107,年齢別TBL[[#Headers],[男_０歳]:[女_100歳以上]],0))</f>
        <v>361</v>
      </c>
      <c r="F107" s="130">
        <f t="shared" si="18"/>
        <v>-1</v>
      </c>
      <c r="G107" s="131">
        <f t="shared" si="19"/>
        <v>7</v>
      </c>
      <c r="H107" s="132">
        <f t="shared" si="20"/>
        <v>0.99696048632218848</v>
      </c>
      <c r="I107" s="133">
        <f t="shared" si="21"/>
        <v>1.0197740112994351</v>
      </c>
      <c r="J107" s="85"/>
      <c r="K107" s="338" t="str">
        <f t="shared" si="22"/>
        <v>65～69歳</v>
      </c>
      <c r="L107" s="127" t="str">
        <f t="shared" si="23"/>
        <v>６９歳</v>
      </c>
      <c r="M107" s="128">
        <f>INDEX(年齢別TBL[[#All],[男_０歳]:[女_100歳以上]],MATCH(年齢別!$L$7,年齢別TBL[[#All],[CODE]],0),MATCH(年齢別!M$37&amp;"_"&amp;年齢別!L107,年齢別TBL[[#Headers],[男_０歳]:[女_100歳以上]],0))</f>
        <v>329</v>
      </c>
      <c r="N107" s="129">
        <f>INDEX(年齢別TBL[[#All],[男_０歳]:[女_100歳以上]],MATCH(年齢別!$L$7,年齢別TBL[[#All],[CODE]],0),MATCH(年齢別!N$37&amp;"_"&amp;年齢別!L107,年齢別TBL[[#Headers],[男_０歳]:[女_100歳以上]],0))</f>
        <v>354</v>
      </c>
      <c r="O107" s="85"/>
      <c r="P107" s="85"/>
    </row>
    <row r="108" spans="2:16" ht="16.5">
      <c r="B108" s="338" t="s">
        <v>1696</v>
      </c>
      <c r="C108" s="127" t="s">
        <v>224</v>
      </c>
      <c r="D108" s="128">
        <f>INDEX(年齢別TBL[[#All],[男_０歳]:[女_100歳以上]],MATCH(年齢別!$C$7,年齢別TBL[[#All],[CODE]],0),MATCH(年齢別!D$37&amp;"_"&amp;年齢別!C108,年齢別TBL[[#Headers],[男_０歳]:[女_100歳以上]],0))</f>
        <v>372</v>
      </c>
      <c r="E108" s="129">
        <f>INDEX(年齢別TBL[[#All],[男_０歳]:[女_100歳以上]],MATCH(年齢別!$C$7,年齢別TBL[[#All],[CODE]],0),MATCH(年齢別!E$37&amp;"_"&amp;年齢別!C108,年齢別TBL[[#Headers],[男_０歳]:[女_100歳以上]],0))</f>
        <v>373</v>
      </c>
      <c r="F108" s="130">
        <f t="shared" si="18"/>
        <v>6</v>
      </c>
      <c r="G108" s="131">
        <f t="shared" si="19"/>
        <v>-19</v>
      </c>
      <c r="H108" s="132">
        <f t="shared" si="20"/>
        <v>1.0163934426229508</v>
      </c>
      <c r="I108" s="133">
        <f t="shared" si="21"/>
        <v>0.95153061224489799</v>
      </c>
      <c r="J108" s="85"/>
      <c r="K108" s="338" t="str">
        <f t="shared" si="22"/>
        <v>70～74歳</v>
      </c>
      <c r="L108" s="127" t="str">
        <f t="shared" si="23"/>
        <v>７０歳</v>
      </c>
      <c r="M108" s="128">
        <f>INDEX(年齢別TBL[[#All],[男_０歳]:[女_100歳以上]],MATCH(年齢別!$L$7,年齢別TBL[[#All],[CODE]],0),MATCH(年齢別!M$37&amp;"_"&amp;年齢別!L108,年齢別TBL[[#Headers],[男_０歳]:[女_100歳以上]],0))</f>
        <v>366</v>
      </c>
      <c r="N108" s="129">
        <f>INDEX(年齢別TBL[[#All],[男_０歳]:[女_100歳以上]],MATCH(年齢別!$L$7,年齢別TBL[[#All],[CODE]],0),MATCH(年齢別!N$37&amp;"_"&amp;年齢別!L108,年齢別TBL[[#Headers],[男_０歳]:[女_100歳以上]],0))</f>
        <v>392</v>
      </c>
      <c r="O108" s="85"/>
      <c r="P108" s="85"/>
    </row>
    <row r="109" spans="2:16" ht="16.5">
      <c r="B109" s="338" t="s">
        <v>1696</v>
      </c>
      <c r="C109" s="127" t="s">
        <v>225</v>
      </c>
      <c r="D109" s="128">
        <f>INDEX(年齢別TBL[[#All],[男_０歳]:[女_100歳以上]],MATCH(年齢別!$C$7,年齢別TBL[[#All],[CODE]],0),MATCH(年齢別!D$37&amp;"_"&amp;年齢別!C109,年齢別TBL[[#Headers],[男_０歳]:[女_100歳以上]],0))</f>
        <v>336</v>
      </c>
      <c r="E109" s="129">
        <f>INDEX(年齢別TBL[[#All],[男_０歳]:[女_100歳以上]],MATCH(年齢別!$C$7,年齢別TBL[[#All],[CODE]],0),MATCH(年齢別!E$37&amp;"_"&amp;年齢別!C109,年齢別TBL[[#Headers],[男_０歳]:[女_100歳以上]],0))</f>
        <v>421</v>
      </c>
      <c r="F109" s="130">
        <f t="shared" si="18"/>
        <v>-1</v>
      </c>
      <c r="G109" s="131">
        <f t="shared" si="19"/>
        <v>9</v>
      </c>
      <c r="H109" s="132">
        <f t="shared" si="20"/>
        <v>0.9970326409495549</v>
      </c>
      <c r="I109" s="133">
        <f t="shared" si="21"/>
        <v>1.0218446601941749</v>
      </c>
      <c r="J109" s="85"/>
      <c r="K109" s="338" t="str">
        <f t="shared" si="22"/>
        <v>70～74歳</v>
      </c>
      <c r="L109" s="127" t="str">
        <f t="shared" si="23"/>
        <v>７１歳</v>
      </c>
      <c r="M109" s="128">
        <f>INDEX(年齢別TBL[[#All],[男_０歳]:[女_100歳以上]],MATCH(年齢別!$L$7,年齢別TBL[[#All],[CODE]],0),MATCH(年齢別!M$37&amp;"_"&amp;年齢別!L109,年齢別TBL[[#Headers],[男_０歳]:[女_100歳以上]],0))</f>
        <v>337</v>
      </c>
      <c r="N109" s="129">
        <f>INDEX(年齢別TBL[[#All],[男_０歳]:[女_100歳以上]],MATCH(年齢別!$L$7,年齢別TBL[[#All],[CODE]],0),MATCH(年齢別!N$37&amp;"_"&amp;年齢別!L109,年齢別TBL[[#Headers],[男_０歳]:[女_100歳以上]],0))</f>
        <v>412</v>
      </c>
      <c r="O109" s="85"/>
      <c r="P109" s="85"/>
    </row>
    <row r="110" spans="2:16" ht="16.5">
      <c r="B110" s="338" t="s">
        <v>1696</v>
      </c>
      <c r="C110" s="127" t="s">
        <v>226</v>
      </c>
      <c r="D110" s="128">
        <f>INDEX(年齢別TBL[[#All],[男_０歳]:[女_100歳以上]],MATCH(年齢別!$C$7,年齢別TBL[[#All],[CODE]],0),MATCH(年齢別!D$37&amp;"_"&amp;年齢別!C110,年齢別TBL[[#Headers],[男_０歳]:[女_100歳以上]],0))</f>
        <v>354</v>
      </c>
      <c r="E110" s="129">
        <f>INDEX(年齢別TBL[[#All],[男_０歳]:[女_100歳以上]],MATCH(年齢別!$C$7,年齢別TBL[[#All],[CODE]],0),MATCH(年齢別!E$37&amp;"_"&amp;年齢別!C110,年齢別TBL[[#Headers],[男_０歳]:[女_100歳以上]],0))</f>
        <v>352</v>
      </c>
      <c r="F110" s="130">
        <f t="shared" si="18"/>
        <v>-4</v>
      </c>
      <c r="G110" s="131">
        <f t="shared" si="19"/>
        <v>2</v>
      </c>
      <c r="H110" s="132">
        <f t="shared" si="20"/>
        <v>0.98882681564245811</v>
      </c>
      <c r="I110" s="133">
        <f t="shared" si="21"/>
        <v>1.0057142857142858</v>
      </c>
      <c r="J110" s="85"/>
      <c r="K110" s="338" t="str">
        <f t="shared" si="22"/>
        <v>70～74歳</v>
      </c>
      <c r="L110" s="127" t="str">
        <f t="shared" si="23"/>
        <v>７２歳</v>
      </c>
      <c r="M110" s="128">
        <f>INDEX(年齢別TBL[[#All],[男_０歳]:[女_100歳以上]],MATCH(年齢別!$L$7,年齢別TBL[[#All],[CODE]],0),MATCH(年齢別!M$37&amp;"_"&amp;年齢別!L110,年齢別TBL[[#Headers],[男_０歳]:[女_100歳以上]],0))</f>
        <v>358</v>
      </c>
      <c r="N110" s="129">
        <f>INDEX(年齢別TBL[[#All],[男_０歳]:[女_100歳以上]],MATCH(年齢別!$L$7,年齢別TBL[[#All],[CODE]],0),MATCH(年齢別!N$37&amp;"_"&amp;年齢別!L110,年齢別TBL[[#Headers],[男_０歳]:[女_100歳以上]],0))</f>
        <v>350</v>
      </c>
      <c r="O110" s="85"/>
      <c r="P110" s="85"/>
    </row>
    <row r="111" spans="2:16" ht="16.5">
      <c r="B111" s="338" t="s">
        <v>1696</v>
      </c>
      <c r="C111" s="127" t="s">
        <v>227</v>
      </c>
      <c r="D111" s="128">
        <f>INDEX(年齢別TBL[[#All],[男_０歳]:[女_100歳以上]],MATCH(年齢別!$C$7,年齢別TBL[[#All],[CODE]],0),MATCH(年齢別!D$37&amp;"_"&amp;年齢別!C111,年齢別TBL[[#Headers],[男_０歳]:[女_100歳以上]],0))</f>
        <v>364</v>
      </c>
      <c r="E111" s="129">
        <f>INDEX(年齢別TBL[[#All],[男_０歳]:[女_100歳以上]],MATCH(年齢別!$C$7,年齢別TBL[[#All],[CODE]],0),MATCH(年齢別!E$37&amp;"_"&amp;年齢別!C111,年齢別TBL[[#Headers],[男_０歳]:[女_100歳以上]],0))</f>
        <v>435</v>
      </c>
      <c r="F111" s="130">
        <f t="shared" si="18"/>
        <v>8</v>
      </c>
      <c r="G111" s="131">
        <f t="shared" si="19"/>
        <v>-7</v>
      </c>
      <c r="H111" s="132">
        <f t="shared" si="20"/>
        <v>1.0224719101123596</v>
      </c>
      <c r="I111" s="133">
        <f t="shared" si="21"/>
        <v>0.98416289592760176</v>
      </c>
      <c r="J111" s="85"/>
      <c r="K111" s="338" t="str">
        <f t="shared" si="22"/>
        <v>70～74歳</v>
      </c>
      <c r="L111" s="127" t="str">
        <f t="shared" si="23"/>
        <v>７３歳</v>
      </c>
      <c r="M111" s="128">
        <f>INDEX(年齢別TBL[[#All],[男_０歳]:[女_100歳以上]],MATCH(年齢別!$L$7,年齢別TBL[[#All],[CODE]],0),MATCH(年齢別!M$37&amp;"_"&amp;年齢別!L111,年齢別TBL[[#Headers],[男_０歳]:[女_100歳以上]],0))</f>
        <v>356</v>
      </c>
      <c r="N111" s="129">
        <f>INDEX(年齢別TBL[[#All],[男_０歳]:[女_100歳以上]],MATCH(年齢別!$L$7,年齢別TBL[[#All],[CODE]],0),MATCH(年齢別!N$37&amp;"_"&amp;年齢別!L111,年齢別TBL[[#Headers],[男_０歳]:[女_100歳以上]],0))</f>
        <v>442</v>
      </c>
      <c r="O111" s="85"/>
      <c r="P111" s="85"/>
    </row>
    <row r="112" spans="2:16" ht="16.5">
      <c r="B112" s="338" t="s">
        <v>1696</v>
      </c>
      <c r="C112" s="127" t="s">
        <v>228</v>
      </c>
      <c r="D112" s="128">
        <f>INDEX(年齢別TBL[[#All],[男_０歳]:[女_100歳以上]],MATCH(年齢別!$C$7,年齢別TBL[[#All],[CODE]],0),MATCH(年齢別!D$37&amp;"_"&amp;年齢別!C112,年齢別TBL[[#Headers],[男_０歳]:[女_100歳以上]],0))</f>
        <v>345</v>
      </c>
      <c r="E112" s="129">
        <f>INDEX(年齢別TBL[[#All],[男_０歳]:[女_100歳以上]],MATCH(年齢別!$C$7,年齢別TBL[[#All],[CODE]],0),MATCH(年齢別!E$37&amp;"_"&amp;年齢別!C112,年齢別TBL[[#Headers],[男_０歳]:[女_100歳以上]],0))</f>
        <v>433</v>
      </c>
      <c r="F112" s="130">
        <f t="shared" si="18"/>
        <v>-6</v>
      </c>
      <c r="G112" s="131">
        <f t="shared" si="19"/>
        <v>-2</v>
      </c>
      <c r="H112" s="132">
        <f t="shared" si="20"/>
        <v>0.98290598290598286</v>
      </c>
      <c r="I112" s="133">
        <f t="shared" si="21"/>
        <v>0.99540229885057474</v>
      </c>
      <c r="J112" s="85"/>
      <c r="K112" s="338" t="str">
        <f t="shared" si="22"/>
        <v>70～74歳</v>
      </c>
      <c r="L112" s="127" t="str">
        <f t="shared" si="23"/>
        <v>７４歳</v>
      </c>
      <c r="M112" s="128">
        <f>INDEX(年齢別TBL[[#All],[男_０歳]:[女_100歳以上]],MATCH(年齢別!$L$7,年齢別TBL[[#All],[CODE]],0),MATCH(年齢別!M$37&amp;"_"&amp;年齢別!L112,年齢別TBL[[#Headers],[男_０歳]:[女_100歳以上]],0))</f>
        <v>351</v>
      </c>
      <c r="N112" s="129">
        <f>INDEX(年齢別TBL[[#All],[男_０歳]:[女_100歳以上]],MATCH(年齢別!$L$7,年齢別TBL[[#All],[CODE]],0),MATCH(年齢別!N$37&amp;"_"&amp;年齢別!L112,年齢別TBL[[#Headers],[男_０歳]:[女_100歳以上]],0))</f>
        <v>435</v>
      </c>
      <c r="O112" s="85"/>
      <c r="P112" s="85"/>
    </row>
    <row r="113" spans="2:16" ht="16.5">
      <c r="B113" s="338" t="s">
        <v>1697</v>
      </c>
      <c r="C113" s="127" t="s">
        <v>229</v>
      </c>
      <c r="D113" s="128">
        <f>INDEX(年齢別TBL[[#All],[男_０歳]:[女_100歳以上]],MATCH(年齢別!$C$7,年齢別TBL[[#All],[CODE]],0),MATCH(年齢別!D$37&amp;"_"&amp;年齢別!C113,年齢別TBL[[#Headers],[男_０歳]:[女_100歳以上]],0))</f>
        <v>383</v>
      </c>
      <c r="E113" s="129">
        <f>INDEX(年齢別TBL[[#All],[男_０歳]:[女_100歳以上]],MATCH(年齢別!$C$7,年齢別TBL[[#All],[CODE]],0),MATCH(年齢別!E$37&amp;"_"&amp;年齢別!C113,年齢別TBL[[#Headers],[男_０歳]:[女_100歳以上]],0))</f>
        <v>437</v>
      </c>
      <c r="F113" s="130">
        <f t="shared" si="18"/>
        <v>6</v>
      </c>
      <c r="G113" s="131">
        <f t="shared" si="19"/>
        <v>3</v>
      </c>
      <c r="H113" s="132">
        <f t="shared" si="20"/>
        <v>1.0159151193633953</v>
      </c>
      <c r="I113" s="133">
        <f t="shared" si="21"/>
        <v>1.0069124423963134</v>
      </c>
      <c r="J113" s="85"/>
      <c r="K113" s="338" t="str">
        <f t="shared" si="22"/>
        <v>75～79歳</v>
      </c>
      <c r="L113" s="127" t="str">
        <f t="shared" si="23"/>
        <v>７５歳</v>
      </c>
      <c r="M113" s="128">
        <f>INDEX(年齢別TBL[[#All],[男_０歳]:[女_100歳以上]],MATCH(年齢別!$L$7,年齢別TBL[[#All],[CODE]],0),MATCH(年齢別!M$37&amp;"_"&amp;年齢別!L113,年齢別TBL[[#Headers],[男_０歳]:[女_100歳以上]],0))</f>
        <v>377</v>
      </c>
      <c r="N113" s="129">
        <f>INDEX(年齢別TBL[[#All],[男_０歳]:[女_100歳以上]],MATCH(年齢別!$L$7,年齢別TBL[[#All],[CODE]],0),MATCH(年齢別!N$37&amp;"_"&amp;年齢別!L113,年齢別TBL[[#Headers],[男_０歳]:[女_100歳以上]],0))</f>
        <v>434</v>
      </c>
      <c r="O113" s="85"/>
      <c r="P113" s="85"/>
    </row>
    <row r="114" spans="2:16" ht="16.5">
      <c r="B114" s="338" t="s">
        <v>1697</v>
      </c>
      <c r="C114" s="127" t="s">
        <v>230</v>
      </c>
      <c r="D114" s="128">
        <f>INDEX(年齢別TBL[[#All],[男_０歳]:[女_100歳以上]],MATCH(年齢別!$C$7,年齢別TBL[[#All],[CODE]],0),MATCH(年齢別!D$37&amp;"_"&amp;年齢別!C114,年齢別TBL[[#Headers],[男_０歳]:[女_100歳以上]],0))</f>
        <v>351</v>
      </c>
      <c r="E114" s="129">
        <f>INDEX(年齢別TBL[[#All],[男_０歳]:[女_100歳以上]],MATCH(年齢別!$C$7,年齢別TBL[[#All],[CODE]],0),MATCH(年齢別!E$37&amp;"_"&amp;年齢別!C114,年齢別TBL[[#Headers],[男_０歳]:[女_100歳以上]],0))</f>
        <v>445</v>
      </c>
      <c r="F114" s="130">
        <f t="shared" si="18"/>
        <v>-1</v>
      </c>
      <c r="G114" s="131">
        <f t="shared" si="19"/>
        <v>-5</v>
      </c>
      <c r="H114" s="132">
        <f t="shared" si="20"/>
        <v>0.99715909090909094</v>
      </c>
      <c r="I114" s="133">
        <f t="shared" si="21"/>
        <v>0.98888888888888893</v>
      </c>
      <c r="J114" s="85"/>
      <c r="K114" s="338" t="str">
        <f t="shared" si="22"/>
        <v>75～79歳</v>
      </c>
      <c r="L114" s="127" t="str">
        <f t="shared" si="23"/>
        <v>７６歳</v>
      </c>
      <c r="M114" s="128">
        <f>INDEX(年齢別TBL[[#All],[男_０歳]:[女_100歳以上]],MATCH(年齢別!$L$7,年齢別TBL[[#All],[CODE]],0),MATCH(年齢別!M$37&amp;"_"&amp;年齢別!L114,年齢別TBL[[#Headers],[男_０歳]:[女_100歳以上]],0))</f>
        <v>352</v>
      </c>
      <c r="N114" s="129">
        <f>INDEX(年齢別TBL[[#All],[男_０歳]:[女_100歳以上]],MATCH(年齢別!$L$7,年齢別TBL[[#All],[CODE]],0),MATCH(年齢別!N$37&amp;"_"&amp;年齢別!L114,年齢別TBL[[#Headers],[男_０歳]:[女_100歳以上]],0))</f>
        <v>450</v>
      </c>
      <c r="O114" s="85"/>
      <c r="P114" s="85"/>
    </row>
    <row r="115" spans="2:16" ht="16.5">
      <c r="B115" s="338" t="s">
        <v>1697</v>
      </c>
      <c r="C115" s="127" t="s">
        <v>231</v>
      </c>
      <c r="D115" s="128">
        <f>INDEX(年齢別TBL[[#All],[男_０歳]:[女_100歳以上]],MATCH(年齢別!$C$7,年齢別TBL[[#All],[CODE]],0),MATCH(年齢別!D$37&amp;"_"&amp;年齢別!C115,年齢別TBL[[#Headers],[男_０歳]:[女_100歳以上]],0))</f>
        <v>348</v>
      </c>
      <c r="E115" s="129">
        <f>INDEX(年齢別TBL[[#All],[男_０歳]:[女_100歳以上]],MATCH(年齢別!$C$7,年齢別TBL[[#All],[CODE]],0),MATCH(年齢別!E$37&amp;"_"&amp;年齢別!C115,年齢別TBL[[#Headers],[男_０歳]:[女_100歳以上]],0))</f>
        <v>454</v>
      </c>
      <c r="F115" s="130">
        <f t="shared" si="18"/>
        <v>-2</v>
      </c>
      <c r="G115" s="131">
        <f t="shared" si="19"/>
        <v>4</v>
      </c>
      <c r="H115" s="132">
        <f t="shared" si="20"/>
        <v>0.99428571428571433</v>
      </c>
      <c r="I115" s="133">
        <f t="shared" si="21"/>
        <v>1.0088888888888889</v>
      </c>
      <c r="J115" s="85"/>
      <c r="K115" s="338" t="str">
        <f t="shared" si="22"/>
        <v>75～79歳</v>
      </c>
      <c r="L115" s="127" t="str">
        <f t="shared" si="23"/>
        <v>７７歳</v>
      </c>
      <c r="M115" s="128">
        <f>INDEX(年齢別TBL[[#All],[男_０歳]:[女_100歳以上]],MATCH(年齢別!$L$7,年齢別TBL[[#All],[CODE]],0),MATCH(年齢別!M$37&amp;"_"&amp;年齢別!L115,年齢別TBL[[#Headers],[男_０歳]:[女_100歳以上]],0))</f>
        <v>350</v>
      </c>
      <c r="N115" s="129">
        <f>INDEX(年齢別TBL[[#All],[男_０歳]:[女_100歳以上]],MATCH(年齢別!$L$7,年齢別TBL[[#All],[CODE]],0),MATCH(年齢別!N$37&amp;"_"&amp;年齢別!L115,年齢別TBL[[#Headers],[男_０歳]:[女_100歳以上]],0))</f>
        <v>450</v>
      </c>
      <c r="O115" s="85"/>
      <c r="P115" s="85"/>
    </row>
    <row r="116" spans="2:16" ht="16.5">
      <c r="B116" s="338" t="s">
        <v>1697</v>
      </c>
      <c r="C116" s="127" t="s">
        <v>232</v>
      </c>
      <c r="D116" s="128">
        <f>INDEX(年齢別TBL[[#All],[男_０歳]:[女_100歳以上]],MATCH(年齢別!$C$7,年齢別TBL[[#All],[CODE]],0),MATCH(年齢別!D$37&amp;"_"&amp;年齢別!C116,年齢別TBL[[#Headers],[男_０歳]:[女_100歳以上]],0))</f>
        <v>319</v>
      </c>
      <c r="E116" s="129">
        <f>INDEX(年齢別TBL[[#All],[男_０歳]:[女_100歳以上]],MATCH(年齢別!$C$7,年齢別TBL[[#All],[CODE]],0),MATCH(年齢別!E$37&amp;"_"&amp;年齢別!C116,年齢別TBL[[#Headers],[男_０歳]:[女_100歳以上]],0))</f>
        <v>451</v>
      </c>
      <c r="F116" s="130">
        <f t="shared" si="18"/>
        <v>-5</v>
      </c>
      <c r="G116" s="131">
        <f t="shared" si="19"/>
        <v>12</v>
      </c>
      <c r="H116" s="132">
        <f t="shared" si="20"/>
        <v>0.98456790123456794</v>
      </c>
      <c r="I116" s="133">
        <f t="shared" si="21"/>
        <v>1.0273348519362187</v>
      </c>
      <c r="J116" s="85"/>
      <c r="K116" s="338" t="str">
        <f t="shared" si="22"/>
        <v>75～79歳</v>
      </c>
      <c r="L116" s="127" t="str">
        <f t="shared" si="23"/>
        <v>７８歳</v>
      </c>
      <c r="M116" s="128">
        <f>INDEX(年齢別TBL[[#All],[男_０歳]:[女_100歳以上]],MATCH(年齢別!$L$7,年齢別TBL[[#All],[CODE]],0),MATCH(年齢別!M$37&amp;"_"&amp;年齢別!L116,年齢別TBL[[#Headers],[男_０歳]:[女_100歳以上]],0))</f>
        <v>324</v>
      </c>
      <c r="N116" s="129">
        <f>INDEX(年齢別TBL[[#All],[男_０歳]:[女_100歳以上]],MATCH(年齢別!$L$7,年齢別TBL[[#All],[CODE]],0),MATCH(年齢別!N$37&amp;"_"&amp;年齢別!L116,年齢別TBL[[#Headers],[男_０歳]:[女_100歳以上]],0))</f>
        <v>439</v>
      </c>
      <c r="O116" s="85"/>
      <c r="P116" s="85"/>
    </row>
    <row r="117" spans="2:16" ht="16.5">
      <c r="B117" s="338" t="s">
        <v>1697</v>
      </c>
      <c r="C117" s="127" t="s">
        <v>233</v>
      </c>
      <c r="D117" s="128">
        <f>INDEX(年齢別TBL[[#All],[男_０歳]:[女_100歳以上]],MATCH(年齢別!$C$7,年齢別TBL[[#All],[CODE]],0),MATCH(年齢別!D$37&amp;"_"&amp;年齢別!C117,年齢別TBL[[#Headers],[男_０歳]:[女_100歳以上]],0))</f>
        <v>290</v>
      </c>
      <c r="E117" s="129">
        <f>INDEX(年齢別TBL[[#All],[男_０歳]:[女_100歳以上]],MATCH(年齢別!$C$7,年齢別TBL[[#All],[CODE]],0),MATCH(年齢別!E$37&amp;"_"&amp;年齢別!C117,年齢別TBL[[#Headers],[男_０歳]:[女_100歳以上]],0))</f>
        <v>367</v>
      </c>
      <c r="F117" s="130">
        <f t="shared" si="18"/>
        <v>14</v>
      </c>
      <c r="G117" s="131">
        <f t="shared" si="19"/>
        <v>2</v>
      </c>
      <c r="H117" s="132">
        <f t="shared" si="20"/>
        <v>1.0507246376811594</v>
      </c>
      <c r="I117" s="133">
        <f t="shared" si="21"/>
        <v>1.0054794520547945</v>
      </c>
      <c r="J117" s="85"/>
      <c r="K117" s="338" t="str">
        <f t="shared" si="22"/>
        <v>75～79歳</v>
      </c>
      <c r="L117" s="127" t="str">
        <f t="shared" si="23"/>
        <v>７９歳</v>
      </c>
      <c r="M117" s="128">
        <f>INDEX(年齢別TBL[[#All],[男_０歳]:[女_100歳以上]],MATCH(年齢別!$L$7,年齢別TBL[[#All],[CODE]],0),MATCH(年齢別!M$37&amp;"_"&amp;年齢別!L117,年齢別TBL[[#Headers],[男_０歳]:[女_100歳以上]],0))</f>
        <v>276</v>
      </c>
      <c r="N117" s="129">
        <f>INDEX(年齢別TBL[[#All],[男_０歳]:[女_100歳以上]],MATCH(年齢別!$L$7,年齢別TBL[[#All],[CODE]],0),MATCH(年齢別!N$37&amp;"_"&amp;年齢別!L117,年齢別TBL[[#Headers],[男_０歳]:[女_100歳以上]],0))</f>
        <v>365</v>
      </c>
      <c r="O117" s="85"/>
      <c r="P117" s="85"/>
    </row>
    <row r="118" spans="2:16" ht="16.5">
      <c r="B118" s="338" t="s">
        <v>1698</v>
      </c>
      <c r="C118" s="127" t="s">
        <v>234</v>
      </c>
      <c r="D118" s="128">
        <f>INDEX(年齢別TBL[[#All],[男_０歳]:[女_100歳以上]],MATCH(年齢別!$C$7,年齢別TBL[[#All],[CODE]],0),MATCH(年齢別!D$37&amp;"_"&amp;年齢別!C118,年齢別TBL[[#Headers],[男_０歳]:[女_100歳以上]],0))</f>
        <v>185</v>
      </c>
      <c r="E118" s="129">
        <f>INDEX(年齢別TBL[[#All],[男_０歳]:[女_100歳以上]],MATCH(年齢別!$C$7,年齢別TBL[[#All],[CODE]],0),MATCH(年齢別!E$37&amp;"_"&amp;年齢別!C118,年齢別TBL[[#Headers],[男_０歳]:[女_100歳以上]],0))</f>
        <v>219</v>
      </c>
      <c r="F118" s="130">
        <f t="shared" si="18"/>
        <v>-3</v>
      </c>
      <c r="G118" s="131">
        <f t="shared" si="19"/>
        <v>6</v>
      </c>
      <c r="H118" s="132">
        <f t="shared" si="20"/>
        <v>0.98404255319148937</v>
      </c>
      <c r="I118" s="133">
        <f t="shared" si="21"/>
        <v>1.028169014084507</v>
      </c>
      <c r="J118" s="85"/>
      <c r="K118" s="338" t="str">
        <f t="shared" si="22"/>
        <v>80～84歳</v>
      </c>
      <c r="L118" s="127" t="str">
        <f t="shared" si="23"/>
        <v>８０歳</v>
      </c>
      <c r="M118" s="128">
        <f>INDEX(年齢別TBL[[#All],[男_０歳]:[女_100歳以上]],MATCH(年齢別!$L$7,年齢別TBL[[#All],[CODE]],0),MATCH(年齢別!M$37&amp;"_"&amp;年齢別!L118,年齢別TBL[[#Headers],[男_０歳]:[女_100歳以上]],0))</f>
        <v>188</v>
      </c>
      <c r="N118" s="129">
        <f>INDEX(年齢別TBL[[#All],[男_０歳]:[女_100歳以上]],MATCH(年齢別!$L$7,年齢別TBL[[#All],[CODE]],0),MATCH(年齢別!N$37&amp;"_"&amp;年齢別!L118,年齢別TBL[[#Headers],[男_０歳]:[女_100歳以上]],0))</f>
        <v>213</v>
      </c>
      <c r="O118" s="85"/>
      <c r="P118" s="85"/>
    </row>
    <row r="119" spans="2:16" ht="16.5">
      <c r="B119" s="338" t="s">
        <v>1698</v>
      </c>
      <c r="C119" s="127" t="s">
        <v>235</v>
      </c>
      <c r="D119" s="128">
        <f>INDEX(年齢別TBL[[#All],[男_０歳]:[女_100歳以上]],MATCH(年齢別!$C$7,年齢別TBL[[#All],[CODE]],0),MATCH(年齢別!D$37&amp;"_"&amp;年齢別!C119,年齢別TBL[[#Headers],[男_０歳]:[女_100歳以上]],0))</f>
        <v>221</v>
      </c>
      <c r="E119" s="129">
        <f>INDEX(年齢別TBL[[#All],[男_０歳]:[女_100歳以上]],MATCH(年齢別!$C$7,年齢別TBL[[#All],[CODE]],0),MATCH(年齢別!E$37&amp;"_"&amp;年齢別!C119,年齢別TBL[[#Headers],[男_０歳]:[女_100歳以上]],0))</f>
        <v>216</v>
      </c>
      <c r="F119" s="130">
        <f t="shared" si="18"/>
        <v>2</v>
      </c>
      <c r="G119" s="131">
        <f t="shared" si="19"/>
        <v>-7</v>
      </c>
      <c r="H119" s="132">
        <f t="shared" si="20"/>
        <v>1.0091324200913243</v>
      </c>
      <c r="I119" s="133">
        <f t="shared" si="21"/>
        <v>0.96860986547085204</v>
      </c>
      <c r="J119" s="85"/>
      <c r="K119" s="338" t="str">
        <f t="shared" si="22"/>
        <v>80～84歳</v>
      </c>
      <c r="L119" s="127" t="str">
        <f t="shared" si="23"/>
        <v>８１歳</v>
      </c>
      <c r="M119" s="128">
        <f>INDEX(年齢別TBL[[#All],[男_０歳]:[女_100歳以上]],MATCH(年齢別!$L$7,年齢別TBL[[#All],[CODE]],0),MATCH(年齢別!M$37&amp;"_"&amp;年齢別!L119,年齢別TBL[[#Headers],[男_０歳]:[女_100歳以上]],0))</f>
        <v>219</v>
      </c>
      <c r="N119" s="129">
        <f>INDEX(年齢別TBL[[#All],[男_０歳]:[女_100歳以上]],MATCH(年齢別!$L$7,年齢別TBL[[#All],[CODE]],0),MATCH(年齢別!N$37&amp;"_"&amp;年齢別!L119,年齢別TBL[[#Headers],[男_０歳]:[女_100歳以上]],0))</f>
        <v>223</v>
      </c>
      <c r="O119" s="85"/>
      <c r="P119" s="85"/>
    </row>
    <row r="120" spans="2:16" ht="16.5">
      <c r="B120" s="338" t="s">
        <v>1698</v>
      </c>
      <c r="C120" s="127" t="s">
        <v>236</v>
      </c>
      <c r="D120" s="128">
        <f>INDEX(年齢別TBL[[#All],[男_０歳]:[女_100歳以上]],MATCH(年齢別!$C$7,年齢別TBL[[#All],[CODE]],0),MATCH(年齢別!D$37&amp;"_"&amp;年齢別!C120,年齢別TBL[[#Headers],[男_０歳]:[女_100歳以上]],0))</f>
        <v>206</v>
      </c>
      <c r="E120" s="129">
        <f>INDEX(年齢別TBL[[#All],[男_０歳]:[女_100歳以上]],MATCH(年齢別!$C$7,年齢別TBL[[#All],[CODE]],0),MATCH(年齢別!E$37&amp;"_"&amp;年齢別!C120,年齢別TBL[[#Headers],[男_０歳]:[女_100歳以上]],0))</f>
        <v>266</v>
      </c>
      <c r="F120" s="130">
        <f t="shared" si="18"/>
        <v>-3</v>
      </c>
      <c r="G120" s="131">
        <f t="shared" si="19"/>
        <v>1</v>
      </c>
      <c r="H120" s="132">
        <f t="shared" si="20"/>
        <v>0.9856459330143541</v>
      </c>
      <c r="I120" s="133">
        <f t="shared" si="21"/>
        <v>1.0037735849056604</v>
      </c>
      <c r="J120" s="85"/>
      <c r="K120" s="338" t="str">
        <f t="shared" si="22"/>
        <v>80～84歳</v>
      </c>
      <c r="L120" s="127" t="str">
        <f t="shared" si="23"/>
        <v>８２歳</v>
      </c>
      <c r="M120" s="128">
        <f>INDEX(年齢別TBL[[#All],[男_０歳]:[女_100歳以上]],MATCH(年齢別!$L$7,年齢別TBL[[#All],[CODE]],0),MATCH(年齢別!M$37&amp;"_"&amp;年齢別!L120,年齢別TBL[[#Headers],[男_０歳]:[女_100歳以上]],0))</f>
        <v>209</v>
      </c>
      <c r="N120" s="129">
        <f>INDEX(年齢別TBL[[#All],[男_０歳]:[女_100歳以上]],MATCH(年齢別!$L$7,年齢別TBL[[#All],[CODE]],0),MATCH(年齢別!N$37&amp;"_"&amp;年齢別!L120,年齢別TBL[[#Headers],[男_０歳]:[女_100歳以上]],0))</f>
        <v>265</v>
      </c>
      <c r="O120" s="85"/>
      <c r="P120" s="85"/>
    </row>
    <row r="121" spans="2:16" ht="16.5">
      <c r="B121" s="338" t="s">
        <v>1698</v>
      </c>
      <c r="C121" s="127" t="s">
        <v>237</v>
      </c>
      <c r="D121" s="128">
        <f>INDEX(年齢別TBL[[#All],[男_０歳]:[女_100歳以上]],MATCH(年齢別!$C$7,年齢別TBL[[#All],[CODE]],0),MATCH(年齢別!D$37&amp;"_"&amp;年齢別!C121,年齢別TBL[[#Headers],[男_０歳]:[女_100歳以上]],0))</f>
        <v>176</v>
      </c>
      <c r="E121" s="129">
        <f>INDEX(年齢別TBL[[#All],[男_０歳]:[女_100歳以上]],MATCH(年齢別!$C$7,年齢別TBL[[#All],[CODE]],0),MATCH(年齢別!E$37&amp;"_"&amp;年齢別!C121,年齢別TBL[[#Headers],[男_０歳]:[女_100歳以上]],0))</f>
        <v>238</v>
      </c>
      <c r="F121" s="130">
        <f t="shared" si="18"/>
        <v>5</v>
      </c>
      <c r="G121" s="131">
        <f t="shared" si="19"/>
        <v>-2</v>
      </c>
      <c r="H121" s="132">
        <f t="shared" si="20"/>
        <v>1.0292397660818713</v>
      </c>
      <c r="I121" s="133">
        <f t="shared" si="21"/>
        <v>0.9916666666666667</v>
      </c>
      <c r="J121" s="85"/>
      <c r="K121" s="338" t="str">
        <f t="shared" si="22"/>
        <v>80～84歳</v>
      </c>
      <c r="L121" s="127" t="str">
        <f t="shared" si="23"/>
        <v>８３歳</v>
      </c>
      <c r="M121" s="128">
        <f>INDEX(年齢別TBL[[#All],[男_０歳]:[女_100歳以上]],MATCH(年齢別!$L$7,年齢別TBL[[#All],[CODE]],0),MATCH(年齢別!M$37&amp;"_"&amp;年齢別!L121,年齢別TBL[[#Headers],[男_０歳]:[女_100歳以上]],0))</f>
        <v>171</v>
      </c>
      <c r="N121" s="129">
        <f>INDEX(年齢別TBL[[#All],[男_０歳]:[女_100歳以上]],MATCH(年齢別!$L$7,年齢別TBL[[#All],[CODE]],0),MATCH(年齢別!N$37&amp;"_"&amp;年齢別!L121,年齢別TBL[[#Headers],[男_０歳]:[女_100歳以上]],0))</f>
        <v>240</v>
      </c>
      <c r="O121" s="85"/>
      <c r="P121" s="85"/>
    </row>
    <row r="122" spans="2:16" ht="16.5">
      <c r="B122" s="338" t="s">
        <v>1698</v>
      </c>
      <c r="C122" s="127" t="s">
        <v>238</v>
      </c>
      <c r="D122" s="128">
        <f>INDEX(年齢別TBL[[#All],[男_０歳]:[女_100歳以上]],MATCH(年齢別!$C$7,年齢別TBL[[#All],[CODE]],0),MATCH(年齢別!D$37&amp;"_"&amp;年齢別!C122,年齢別TBL[[#Headers],[男_０歳]:[女_100歳以上]],0))</f>
        <v>178</v>
      </c>
      <c r="E122" s="129">
        <f>INDEX(年齢別TBL[[#All],[男_０歳]:[女_100歳以上]],MATCH(年齢別!$C$7,年齢別TBL[[#All],[CODE]],0),MATCH(年齢別!E$37&amp;"_"&amp;年齢別!C122,年齢別TBL[[#Headers],[男_０歳]:[女_100歳以上]],0))</f>
        <v>233</v>
      </c>
      <c r="F122" s="130">
        <f t="shared" si="18"/>
        <v>-2</v>
      </c>
      <c r="G122" s="131">
        <f t="shared" si="19"/>
        <v>1</v>
      </c>
      <c r="H122" s="132">
        <f t="shared" si="20"/>
        <v>0.98888888888888893</v>
      </c>
      <c r="I122" s="133">
        <f t="shared" si="21"/>
        <v>1.0043103448275863</v>
      </c>
      <c r="J122" s="85"/>
      <c r="K122" s="338" t="str">
        <f t="shared" si="22"/>
        <v>80～84歳</v>
      </c>
      <c r="L122" s="127" t="str">
        <f t="shared" si="23"/>
        <v>８４歳</v>
      </c>
      <c r="M122" s="128">
        <f>INDEX(年齢別TBL[[#All],[男_０歳]:[女_100歳以上]],MATCH(年齢別!$L$7,年齢別TBL[[#All],[CODE]],0),MATCH(年齢別!M$37&amp;"_"&amp;年齢別!L122,年齢別TBL[[#Headers],[男_０歳]:[女_100歳以上]],0))</f>
        <v>180</v>
      </c>
      <c r="N122" s="129">
        <f>INDEX(年齢別TBL[[#All],[男_０歳]:[女_100歳以上]],MATCH(年齢別!$L$7,年齢別TBL[[#All],[CODE]],0),MATCH(年齢別!N$37&amp;"_"&amp;年齢別!L122,年齢別TBL[[#Headers],[男_０歳]:[女_100歳以上]],0))</f>
        <v>232</v>
      </c>
      <c r="O122" s="85"/>
      <c r="P122" s="85"/>
    </row>
    <row r="123" spans="2:16" ht="16.5">
      <c r="B123" s="338" t="s">
        <v>1678</v>
      </c>
      <c r="C123" s="127" t="s">
        <v>239</v>
      </c>
      <c r="D123" s="128">
        <f>INDEX(年齢別TBL[[#All],[男_０歳]:[女_100歳以上]],MATCH(年齢別!$C$7,年齢別TBL[[#All],[CODE]],0),MATCH(年齢別!D$37&amp;"_"&amp;年齢別!C123,年齢別TBL[[#Headers],[男_０歳]:[女_100歳以上]],0))</f>
        <v>116</v>
      </c>
      <c r="E123" s="129">
        <f>INDEX(年齢別TBL[[#All],[男_０歳]:[女_100歳以上]],MATCH(年齢別!$C$7,年齢別TBL[[#All],[CODE]],0),MATCH(年齢別!E$37&amp;"_"&amp;年齢別!C123,年齢別TBL[[#Headers],[男_０歳]:[女_100歳以上]],0))</f>
        <v>200</v>
      </c>
      <c r="F123" s="130">
        <f t="shared" si="18"/>
        <v>-8</v>
      </c>
      <c r="G123" s="131">
        <f t="shared" si="19"/>
        <v>2</v>
      </c>
      <c r="H123" s="132">
        <f t="shared" si="20"/>
        <v>0.93548387096774188</v>
      </c>
      <c r="I123" s="133">
        <f t="shared" si="21"/>
        <v>1.0101010101010102</v>
      </c>
      <c r="J123" s="85"/>
      <c r="K123" s="338" t="str">
        <f t="shared" si="22"/>
        <v>85歳以上</v>
      </c>
      <c r="L123" s="127" t="str">
        <f t="shared" si="23"/>
        <v>８５歳</v>
      </c>
      <c r="M123" s="128">
        <f>INDEX(年齢別TBL[[#All],[男_０歳]:[女_100歳以上]],MATCH(年齢別!$L$7,年齢別TBL[[#All],[CODE]],0),MATCH(年齢別!M$37&amp;"_"&amp;年齢別!L123,年齢別TBL[[#Headers],[男_０歳]:[女_100歳以上]],0))</f>
        <v>124</v>
      </c>
      <c r="N123" s="129">
        <f>INDEX(年齢別TBL[[#All],[男_０歳]:[女_100歳以上]],MATCH(年齢別!$L$7,年齢別TBL[[#All],[CODE]],0),MATCH(年齢別!N$37&amp;"_"&amp;年齢別!L123,年齢別TBL[[#Headers],[男_０歳]:[女_100歳以上]],0))</f>
        <v>198</v>
      </c>
      <c r="O123" s="85"/>
      <c r="P123" s="85"/>
    </row>
    <row r="124" spans="2:16" ht="16.5">
      <c r="B124" s="338" t="s">
        <v>1678</v>
      </c>
      <c r="C124" s="127" t="s">
        <v>240</v>
      </c>
      <c r="D124" s="128">
        <f>INDEX(年齢別TBL[[#All],[男_０歳]:[女_100歳以上]],MATCH(年齢別!$C$7,年齢別TBL[[#All],[CODE]],0),MATCH(年齢別!D$37&amp;"_"&amp;年齢別!C124,年齢別TBL[[#Headers],[男_０歳]:[女_100歳以上]],0))</f>
        <v>134</v>
      </c>
      <c r="E124" s="129">
        <f>INDEX(年齢別TBL[[#All],[男_０歳]:[女_100歳以上]],MATCH(年齢別!$C$7,年齢別TBL[[#All],[CODE]],0),MATCH(年齢別!E$37&amp;"_"&amp;年齢別!C124,年齢別TBL[[#Headers],[男_０歳]:[女_100歳以上]],0))</f>
        <v>192</v>
      </c>
      <c r="F124" s="130">
        <f t="shared" si="18"/>
        <v>9</v>
      </c>
      <c r="G124" s="131">
        <f t="shared" si="19"/>
        <v>-6</v>
      </c>
      <c r="H124" s="132">
        <f t="shared" si="20"/>
        <v>1.0720000000000001</v>
      </c>
      <c r="I124" s="133">
        <f t="shared" si="21"/>
        <v>0.96969696969696972</v>
      </c>
      <c r="J124" s="85"/>
      <c r="K124" s="338" t="str">
        <f t="shared" si="22"/>
        <v>85歳以上</v>
      </c>
      <c r="L124" s="127" t="str">
        <f t="shared" si="23"/>
        <v>８６歳</v>
      </c>
      <c r="M124" s="128">
        <f>INDEX(年齢別TBL[[#All],[男_０歳]:[女_100歳以上]],MATCH(年齢別!$L$7,年齢別TBL[[#All],[CODE]],0),MATCH(年齢別!M$37&amp;"_"&amp;年齢別!L124,年齢別TBL[[#Headers],[男_０歳]:[女_100歳以上]],0))</f>
        <v>125</v>
      </c>
      <c r="N124" s="129">
        <f>INDEX(年齢別TBL[[#All],[男_０歳]:[女_100歳以上]],MATCH(年齢別!$L$7,年齢別TBL[[#All],[CODE]],0),MATCH(年齢別!N$37&amp;"_"&amp;年齢別!L124,年齢別TBL[[#Headers],[男_０歳]:[女_100歳以上]],0))</f>
        <v>198</v>
      </c>
      <c r="O124" s="85"/>
      <c r="P124" s="85"/>
    </row>
    <row r="125" spans="2:16" ht="16.5">
      <c r="B125" s="338" t="s">
        <v>1678</v>
      </c>
      <c r="C125" s="127" t="s">
        <v>241</v>
      </c>
      <c r="D125" s="128">
        <f>INDEX(年齢別TBL[[#All],[男_０歳]:[女_100歳以上]],MATCH(年齢別!$C$7,年齢別TBL[[#All],[CODE]],0),MATCH(年齢別!D$37&amp;"_"&amp;年齢別!C125,年齢別TBL[[#Headers],[男_０歳]:[女_100歳以上]],0))</f>
        <v>91</v>
      </c>
      <c r="E125" s="129">
        <f>INDEX(年齢別TBL[[#All],[男_０歳]:[女_100歳以上]],MATCH(年齢別!$C$7,年齢別TBL[[#All],[CODE]],0),MATCH(年齢別!E$37&amp;"_"&amp;年齢別!C125,年齢別TBL[[#Headers],[男_０歳]:[女_100歳以上]],0))</f>
        <v>155</v>
      </c>
      <c r="F125" s="130">
        <f t="shared" si="18"/>
        <v>-4</v>
      </c>
      <c r="G125" s="131">
        <f t="shared" si="19"/>
        <v>4</v>
      </c>
      <c r="H125" s="132">
        <f t="shared" si="20"/>
        <v>0.95789473684210524</v>
      </c>
      <c r="I125" s="133">
        <f t="shared" si="21"/>
        <v>1.0264900662251655</v>
      </c>
      <c r="J125" s="85"/>
      <c r="K125" s="338" t="str">
        <f t="shared" si="22"/>
        <v>85歳以上</v>
      </c>
      <c r="L125" s="127" t="str">
        <f t="shared" si="23"/>
        <v>８７歳</v>
      </c>
      <c r="M125" s="128">
        <f>INDEX(年齢別TBL[[#All],[男_０歳]:[女_100歳以上]],MATCH(年齢別!$L$7,年齢別TBL[[#All],[CODE]],0),MATCH(年齢別!M$37&amp;"_"&amp;年齢別!L125,年齢別TBL[[#Headers],[男_０歳]:[女_100歳以上]],0))</f>
        <v>95</v>
      </c>
      <c r="N125" s="129">
        <f>INDEX(年齢別TBL[[#All],[男_０歳]:[女_100歳以上]],MATCH(年齢別!$L$7,年齢別TBL[[#All],[CODE]],0),MATCH(年齢別!N$37&amp;"_"&amp;年齢別!L125,年齢別TBL[[#Headers],[男_０歳]:[女_100歳以上]],0))</f>
        <v>151</v>
      </c>
      <c r="O125" s="85"/>
      <c r="P125" s="85"/>
    </row>
    <row r="126" spans="2:16" ht="16.5">
      <c r="B126" s="338" t="s">
        <v>1678</v>
      </c>
      <c r="C126" s="127" t="s">
        <v>242</v>
      </c>
      <c r="D126" s="128">
        <f>INDEX(年齢別TBL[[#All],[男_０歳]:[女_100歳以上]],MATCH(年齢別!$C$7,年齢別TBL[[#All],[CODE]],0),MATCH(年齢別!D$37&amp;"_"&amp;年齢別!C126,年齢別TBL[[#Headers],[男_０歳]:[女_100歳以上]],0))</f>
        <v>90</v>
      </c>
      <c r="E126" s="129">
        <f>INDEX(年齢別TBL[[#All],[男_０歳]:[女_100歳以上]],MATCH(年齢別!$C$7,年齢別TBL[[#All],[CODE]],0),MATCH(年齢別!E$37&amp;"_"&amp;年齢別!C126,年齢別TBL[[#Headers],[男_０歳]:[女_100歳以上]],0))</f>
        <v>167</v>
      </c>
      <c r="F126" s="130">
        <f t="shared" si="18"/>
        <v>5</v>
      </c>
      <c r="G126" s="131">
        <f t="shared" si="19"/>
        <v>0</v>
      </c>
      <c r="H126" s="132">
        <f t="shared" si="20"/>
        <v>1.0588235294117647</v>
      </c>
      <c r="I126" s="133">
        <f t="shared" si="21"/>
        <v>1</v>
      </c>
      <c r="J126" s="85"/>
      <c r="K126" s="338" t="str">
        <f t="shared" si="22"/>
        <v>85歳以上</v>
      </c>
      <c r="L126" s="127" t="str">
        <f t="shared" si="23"/>
        <v>８８歳</v>
      </c>
      <c r="M126" s="128">
        <f>INDEX(年齢別TBL[[#All],[男_０歳]:[女_100歳以上]],MATCH(年齢別!$L$7,年齢別TBL[[#All],[CODE]],0),MATCH(年齢別!M$37&amp;"_"&amp;年齢別!L126,年齢別TBL[[#Headers],[男_０歳]:[女_100歳以上]],0))</f>
        <v>85</v>
      </c>
      <c r="N126" s="129">
        <f>INDEX(年齢別TBL[[#All],[男_０歳]:[女_100歳以上]],MATCH(年齢別!$L$7,年齢別TBL[[#All],[CODE]],0),MATCH(年齢別!N$37&amp;"_"&amp;年齢別!L126,年齢別TBL[[#Headers],[男_０歳]:[女_100歳以上]],0))</f>
        <v>167</v>
      </c>
      <c r="O126" s="85"/>
      <c r="P126" s="85"/>
    </row>
    <row r="127" spans="2:16" ht="16.5">
      <c r="B127" s="338" t="s">
        <v>1678</v>
      </c>
      <c r="C127" s="127" t="s">
        <v>243</v>
      </c>
      <c r="D127" s="128">
        <f>INDEX(年齢別TBL[[#All],[男_０歳]:[女_100歳以上]],MATCH(年齢別!$C$7,年齢別TBL[[#All],[CODE]],0),MATCH(年齢別!D$37&amp;"_"&amp;年齢別!C127,年齢別TBL[[#Headers],[男_０歳]:[女_100歳以上]],0))</f>
        <v>75</v>
      </c>
      <c r="E127" s="129">
        <f>INDEX(年齢別TBL[[#All],[男_０歳]:[女_100歳以上]],MATCH(年齢別!$C$7,年齢別TBL[[#All],[CODE]],0),MATCH(年齢別!E$37&amp;"_"&amp;年齢別!C127,年齢別TBL[[#Headers],[男_０歳]:[女_100歳以上]],0))</f>
        <v>148</v>
      </c>
      <c r="F127" s="130">
        <f t="shared" si="18"/>
        <v>-2</v>
      </c>
      <c r="G127" s="131">
        <f t="shared" si="19"/>
        <v>8</v>
      </c>
      <c r="H127" s="132">
        <f t="shared" si="20"/>
        <v>0.97402597402597402</v>
      </c>
      <c r="I127" s="133">
        <f t="shared" si="21"/>
        <v>1.0571428571428572</v>
      </c>
      <c r="J127" s="85"/>
      <c r="K127" s="338" t="str">
        <f t="shared" si="22"/>
        <v>85歳以上</v>
      </c>
      <c r="L127" s="127" t="str">
        <f t="shared" si="23"/>
        <v>８９歳</v>
      </c>
      <c r="M127" s="128">
        <f>INDEX(年齢別TBL[[#All],[男_０歳]:[女_100歳以上]],MATCH(年齢別!$L$7,年齢別TBL[[#All],[CODE]],0),MATCH(年齢別!M$37&amp;"_"&amp;年齢別!L127,年齢別TBL[[#Headers],[男_０歳]:[女_100歳以上]],0))</f>
        <v>77</v>
      </c>
      <c r="N127" s="129">
        <f>INDEX(年齢別TBL[[#All],[男_０歳]:[女_100歳以上]],MATCH(年齢別!$L$7,年齢別TBL[[#All],[CODE]],0),MATCH(年齢別!N$37&amp;"_"&amp;年齢別!L127,年齢別TBL[[#Headers],[男_０歳]:[女_100歳以上]],0))</f>
        <v>140</v>
      </c>
      <c r="O127" s="85"/>
      <c r="P127" s="85"/>
    </row>
    <row r="128" spans="2:16" ht="16.5">
      <c r="B128" s="338" t="s">
        <v>1678</v>
      </c>
      <c r="C128" s="127" t="s">
        <v>244</v>
      </c>
      <c r="D128" s="128">
        <f>INDEX(年齢別TBL[[#All],[男_０歳]:[女_100歳以上]],MATCH(年齢別!$C$7,年齢別TBL[[#All],[CODE]],0),MATCH(年齢別!D$37&amp;"_"&amp;年齢別!C128,年齢別TBL[[#Headers],[男_０歳]:[女_100歳以上]],0))</f>
        <v>60</v>
      </c>
      <c r="E128" s="129">
        <f>INDEX(年齢別TBL[[#All],[男_０歳]:[女_100歳以上]],MATCH(年齢別!$C$7,年齢別TBL[[#All],[CODE]],0),MATCH(年齢別!E$37&amp;"_"&amp;年齢別!C128,年齢別TBL[[#Headers],[男_０歳]:[女_100歳以上]],0))</f>
        <v>127</v>
      </c>
      <c r="F128" s="130">
        <f t="shared" si="18"/>
        <v>2</v>
      </c>
      <c r="G128" s="131">
        <f t="shared" si="19"/>
        <v>-6</v>
      </c>
      <c r="H128" s="132">
        <f t="shared" si="20"/>
        <v>1.0344827586206897</v>
      </c>
      <c r="I128" s="133">
        <f t="shared" si="21"/>
        <v>0.95488721804511278</v>
      </c>
      <c r="J128" s="85"/>
      <c r="K128" s="338" t="str">
        <f t="shared" si="22"/>
        <v>85歳以上</v>
      </c>
      <c r="L128" s="127" t="str">
        <f t="shared" si="23"/>
        <v>９０歳</v>
      </c>
      <c r="M128" s="128">
        <f>INDEX(年齢別TBL[[#All],[男_０歳]:[女_100歳以上]],MATCH(年齢別!$L$7,年齢別TBL[[#All],[CODE]],0),MATCH(年齢別!M$37&amp;"_"&amp;年齢別!L128,年齢別TBL[[#Headers],[男_０歳]:[女_100歳以上]],0))</f>
        <v>58</v>
      </c>
      <c r="N128" s="129">
        <f>INDEX(年齢別TBL[[#All],[男_０歳]:[女_100歳以上]],MATCH(年齢別!$L$7,年齢別TBL[[#All],[CODE]],0),MATCH(年齢別!N$37&amp;"_"&amp;年齢別!L128,年齢別TBL[[#Headers],[男_０歳]:[女_100歳以上]],0))</f>
        <v>133</v>
      </c>
      <c r="O128" s="85"/>
      <c r="P128" s="85"/>
    </row>
    <row r="129" spans="2:16" ht="16.5">
      <c r="B129" s="338" t="s">
        <v>1678</v>
      </c>
      <c r="C129" s="127" t="s">
        <v>245</v>
      </c>
      <c r="D129" s="128">
        <f>INDEX(年齢別TBL[[#All],[男_０歳]:[女_100歳以上]],MATCH(年齢別!$C$7,年齢別TBL[[#All],[CODE]],0),MATCH(年齢別!D$37&amp;"_"&amp;年齢別!C129,年齢別TBL[[#Headers],[男_０歳]:[女_100歳以上]],0))</f>
        <v>38</v>
      </c>
      <c r="E129" s="129">
        <f>INDEX(年齢別TBL[[#All],[男_０歳]:[女_100歳以上]],MATCH(年齢別!$C$7,年齢別TBL[[#All],[CODE]],0),MATCH(年齢別!E$37&amp;"_"&amp;年齢別!C129,年齢別TBL[[#Headers],[男_０歳]:[女_100歳以上]],0))</f>
        <v>105</v>
      </c>
      <c r="F129" s="130">
        <f t="shared" si="18"/>
        <v>-4</v>
      </c>
      <c r="G129" s="131">
        <f t="shared" si="19"/>
        <v>3</v>
      </c>
      <c r="H129" s="132">
        <f t="shared" si="20"/>
        <v>0.90476190476190477</v>
      </c>
      <c r="I129" s="133">
        <f t="shared" si="21"/>
        <v>1.0294117647058822</v>
      </c>
      <c r="J129" s="85"/>
      <c r="K129" s="338" t="str">
        <f t="shared" si="22"/>
        <v>85歳以上</v>
      </c>
      <c r="L129" s="127" t="str">
        <f t="shared" si="23"/>
        <v>９１歳</v>
      </c>
      <c r="M129" s="128">
        <f>INDEX(年齢別TBL[[#All],[男_０歳]:[女_100歳以上]],MATCH(年齢別!$L$7,年齢別TBL[[#All],[CODE]],0),MATCH(年齢別!M$37&amp;"_"&amp;年齢別!L129,年齢別TBL[[#Headers],[男_０歳]:[女_100歳以上]],0))</f>
        <v>42</v>
      </c>
      <c r="N129" s="129">
        <f>INDEX(年齢別TBL[[#All],[男_０歳]:[女_100歳以上]],MATCH(年齢別!$L$7,年齢別TBL[[#All],[CODE]],0),MATCH(年齢別!N$37&amp;"_"&amp;年齢別!L129,年齢別TBL[[#Headers],[男_０歳]:[女_100歳以上]],0))</f>
        <v>102</v>
      </c>
      <c r="O129" s="85"/>
      <c r="P129" s="85"/>
    </row>
    <row r="130" spans="2:16" ht="16.5">
      <c r="B130" s="338" t="s">
        <v>1678</v>
      </c>
      <c r="C130" s="127" t="s">
        <v>246</v>
      </c>
      <c r="D130" s="128">
        <f>INDEX(年齢別TBL[[#All],[男_０歳]:[女_100歳以上]],MATCH(年齢別!$C$7,年齢別TBL[[#All],[CODE]],0),MATCH(年齢別!D$37&amp;"_"&amp;年齢別!C130,年齢別TBL[[#Headers],[男_０歳]:[女_100歳以上]],0))</f>
        <v>40</v>
      </c>
      <c r="E130" s="129">
        <f>INDEX(年齢別TBL[[#All],[男_０歳]:[女_100歳以上]],MATCH(年齢別!$C$7,年齢別TBL[[#All],[CODE]],0),MATCH(年齢別!E$37&amp;"_"&amp;年齢別!C130,年齢別TBL[[#Headers],[男_０歳]:[女_100歳以上]],0))</f>
        <v>91</v>
      </c>
      <c r="F130" s="130">
        <f t="shared" si="18"/>
        <v>2</v>
      </c>
      <c r="G130" s="131">
        <f t="shared" si="19"/>
        <v>2</v>
      </c>
      <c r="H130" s="132">
        <f t="shared" si="20"/>
        <v>1.0526315789473684</v>
      </c>
      <c r="I130" s="133">
        <f t="shared" si="21"/>
        <v>1.0224719101123596</v>
      </c>
      <c r="J130" s="85"/>
      <c r="K130" s="338" t="str">
        <f t="shared" si="22"/>
        <v>85歳以上</v>
      </c>
      <c r="L130" s="127" t="str">
        <f t="shared" si="23"/>
        <v>９２歳</v>
      </c>
      <c r="M130" s="128">
        <f>INDEX(年齢別TBL[[#All],[男_０歳]:[女_100歳以上]],MATCH(年齢別!$L$7,年齢別TBL[[#All],[CODE]],0),MATCH(年齢別!M$37&amp;"_"&amp;年齢別!L130,年齢別TBL[[#Headers],[男_０歳]:[女_100歳以上]],0))</f>
        <v>38</v>
      </c>
      <c r="N130" s="129">
        <f>INDEX(年齢別TBL[[#All],[男_０歳]:[女_100歳以上]],MATCH(年齢別!$L$7,年齢別TBL[[#All],[CODE]],0),MATCH(年齢別!N$37&amp;"_"&amp;年齢別!L130,年齢別TBL[[#Headers],[男_０歳]:[女_100歳以上]],0))</f>
        <v>89</v>
      </c>
      <c r="O130" s="85"/>
      <c r="P130" s="85"/>
    </row>
    <row r="131" spans="2:16" ht="16.5">
      <c r="B131" s="338" t="s">
        <v>1678</v>
      </c>
      <c r="C131" s="127" t="s">
        <v>247</v>
      </c>
      <c r="D131" s="128">
        <f>INDEX(年齢別TBL[[#All],[男_０歳]:[女_100歳以上]],MATCH(年齢別!$C$7,年齢別TBL[[#All],[CODE]],0),MATCH(年齢別!D$37&amp;"_"&amp;年齢別!C131,年齢別TBL[[#Headers],[男_０歳]:[女_100歳以上]],0))</f>
        <v>34</v>
      </c>
      <c r="E131" s="129">
        <f>INDEX(年齢別TBL[[#All],[男_０歳]:[女_100歳以上]],MATCH(年齢別!$C$7,年齢別TBL[[#All],[CODE]],0),MATCH(年齢別!E$37&amp;"_"&amp;年齢別!C131,年齢別TBL[[#Headers],[男_０歳]:[女_100歳以上]],0))</f>
        <v>104</v>
      </c>
      <c r="F131" s="130">
        <f t="shared" si="18"/>
        <v>2</v>
      </c>
      <c r="G131" s="131">
        <f t="shared" si="19"/>
        <v>-1</v>
      </c>
      <c r="H131" s="132">
        <f t="shared" si="20"/>
        <v>1.0625</v>
      </c>
      <c r="I131" s="133">
        <f t="shared" si="21"/>
        <v>0.99047619047619051</v>
      </c>
      <c r="J131" s="85"/>
      <c r="K131" s="338" t="str">
        <f t="shared" si="22"/>
        <v>85歳以上</v>
      </c>
      <c r="L131" s="127" t="str">
        <f t="shared" si="23"/>
        <v>９３歳</v>
      </c>
      <c r="M131" s="128">
        <f>INDEX(年齢別TBL[[#All],[男_０歳]:[女_100歳以上]],MATCH(年齢別!$L$7,年齢別TBL[[#All],[CODE]],0),MATCH(年齢別!M$37&amp;"_"&amp;年齢別!L131,年齢別TBL[[#Headers],[男_０歳]:[女_100歳以上]],0))</f>
        <v>32</v>
      </c>
      <c r="N131" s="129">
        <f>INDEX(年齢別TBL[[#All],[男_０歳]:[女_100歳以上]],MATCH(年齢別!$L$7,年齢別TBL[[#All],[CODE]],0),MATCH(年齢別!N$37&amp;"_"&amp;年齢別!L131,年齢別TBL[[#Headers],[男_０歳]:[女_100歳以上]],0))</f>
        <v>105</v>
      </c>
      <c r="O131" s="85"/>
      <c r="P131" s="85"/>
    </row>
    <row r="132" spans="2:16" ht="16.5">
      <c r="B132" s="338" t="s">
        <v>1678</v>
      </c>
      <c r="C132" s="127" t="s">
        <v>248</v>
      </c>
      <c r="D132" s="128">
        <f>INDEX(年齢別TBL[[#All],[男_０歳]:[女_100歳以上]],MATCH(年齢別!$C$7,年齢別TBL[[#All],[CODE]],0),MATCH(年齢別!D$37&amp;"_"&amp;年齢別!C132,年齢別TBL[[#Headers],[男_０歳]:[女_100歳以上]],0))</f>
        <v>24</v>
      </c>
      <c r="E132" s="129">
        <f>INDEX(年齢別TBL[[#All],[男_０歳]:[女_100歳以上]],MATCH(年齢別!$C$7,年齢別TBL[[#All],[CODE]],0),MATCH(年齢別!E$37&amp;"_"&amp;年齢別!C132,年齢別TBL[[#Headers],[男_０歳]:[女_100歳以上]],0))</f>
        <v>65</v>
      </c>
      <c r="F132" s="130">
        <f t="shared" si="18"/>
        <v>-3</v>
      </c>
      <c r="G132" s="131">
        <f t="shared" si="19"/>
        <v>2</v>
      </c>
      <c r="H132" s="132">
        <f t="shared" si="20"/>
        <v>0.88888888888888884</v>
      </c>
      <c r="I132" s="133">
        <f t="shared" si="21"/>
        <v>1.0317460317460319</v>
      </c>
      <c r="J132" s="85"/>
      <c r="K132" s="338" t="str">
        <f t="shared" si="22"/>
        <v>85歳以上</v>
      </c>
      <c r="L132" s="127" t="str">
        <f t="shared" si="23"/>
        <v>９４歳</v>
      </c>
      <c r="M132" s="128">
        <f>INDEX(年齢別TBL[[#All],[男_０歳]:[女_100歳以上]],MATCH(年齢別!$L$7,年齢別TBL[[#All],[CODE]],0),MATCH(年齢別!M$37&amp;"_"&amp;年齢別!L132,年齢別TBL[[#Headers],[男_０歳]:[女_100歳以上]],0))</f>
        <v>27</v>
      </c>
      <c r="N132" s="129">
        <f>INDEX(年齢別TBL[[#All],[男_０歳]:[女_100歳以上]],MATCH(年齢別!$L$7,年齢別TBL[[#All],[CODE]],0),MATCH(年齢別!N$37&amp;"_"&amp;年齢別!L132,年齢別TBL[[#Headers],[男_０歳]:[女_100歳以上]],0))</f>
        <v>63</v>
      </c>
      <c r="O132" s="85"/>
      <c r="P132" s="85"/>
    </row>
    <row r="133" spans="2:16" ht="16.5">
      <c r="B133" s="338" t="s">
        <v>1678</v>
      </c>
      <c r="C133" s="127" t="s">
        <v>249</v>
      </c>
      <c r="D133" s="128">
        <f>INDEX(年齢別TBL[[#All],[男_０歳]:[女_100歳以上]],MATCH(年齢別!$C$7,年齢別TBL[[#All],[CODE]],0),MATCH(年齢別!D$37&amp;"_"&amp;年齢別!C133,年齢別TBL[[#Headers],[男_０歳]:[女_100歳以上]],0))</f>
        <v>9</v>
      </c>
      <c r="E133" s="129">
        <f>INDEX(年齢別TBL[[#All],[男_０歳]:[女_100歳以上]],MATCH(年齢別!$C$7,年齢別TBL[[#All],[CODE]],0),MATCH(年齢別!E$37&amp;"_"&amp;年齢別!C133,年齢別TBL[[#Headers],[男_０歳]:[女_100歳以上]],0))</f>
        <v>40</v>
      </c>
      <c r="F133" s="130">
        <f t="shared" si="18"/>
        <v>1</v>
      </c>
      <c r="G133" s="131">
        <f t="shared" si="19"/>
        <v>0</v>
      </c>
      <c r="H133" s="132">
        <f t="shared" si="20"/>
        <v>1.125</v>
      </c>
      <c r="I133" s="133">
        <f t="shared" si="21"/>
        <v>1</v>
      </c>
      <c r="J133" s="85"/>
      <c r="K133" s="338" t="str">
        <f t="shared" si="22"/>
        <v>85歳以上</v>
      </c>
      <c r="L133" s="127" t="str">
        <f t="shared" si="23"/>
        <v>９５歳</v>
      </c>
      <c r="M133" s="128">
        <f>INDEX(年齢別TBL[[#All],[男_０歳]:[女_100歳以上]],MATCH(年齢別!$L$7,年齢別TBL[[#All],[CODE]],0),MATCH(年齢別!M$37&amp;"_"&amp;年齢別!L133,年齢別TBL[[#Headers],[男_０歳]:[女_100歳以上]],0))</f>
        <v>8</v>
      </c>
      <c r="N133" s="129">
        <f>INDEX(年齢別TBL[[#All],[男_０歳]:[女_100歳以上]],MATCH(年齢別!$L$7,年齢別TBL[[#All],[CODE]],0),MATCH(年齢別!N$37&amp;"_"&amp;年齢別!L133,年齢別TBL[[#Headers],[男_０歳]:[女_100歳以上]],0))</f>
        <v>40</v>
      </c>
      <c r="O133" s="85"/>
      <c r="P133" s="85"/>
    </row>
    <row r="134" spans="2:16" ht="16.5">
      <c r="B134" s="338" t="s">
        <v>1678</v>
      </c>
      <c r="C134" s="127" t="s">
        <v>250</v>
      </c>
      <c r="D134" s="128">
        <f>INDEX(年齢別TBL[[#All],[男_０歳]:[女_100歳以上]],MATCH(年齢別!$C$7,年齢別TBL[[#All],[CODE]],0),MATCH(年齢別!D$37&amp;"_"&amp;年齢別!C134,年齢別TBL[[#Headers],[男_０歳]:[女_100歳以上]],0))</f>
        <v>10</v>
      </c>
      <c r="E134" s="129">
        <f>INDEX(年齢別TBL[[#All],[男_０歳]:[女_100歳以上]],MATCH(年齢別!$C$7,年齢別TBL[[#All],[CODE]],0),MATCH(年齢別!E$37&amp;"_"&amp;年齢別!C134,年齢別TBL[[#Headers],[男_０歳]:[女_100歳以上]],0))</f>
        <v>39</v>
      </c>
      <c r="F134" s="130">
        <f t="shared" si="18"/>
        <v>1</v>
      </c>
      <c r="G134" s="131">
        <f t="shared" si="19"/>
        <v>0</v>
      </c>
      <c r="H134" s="132">
        <f t="shared" si="20"/>
        <v>1.1111111111111112</v>
      </c>
      <c r="I134" s="133">
        <f t="shared" si="21"/>
        <v>1</v>
      </c>
      <c r="J134" s="85"/>
      <c r="K134" s="338" t="str">
        <f t="shared" si="22"/>
        <v>85歳以上</v>
      </c>
      <c r="L134" s="127" t="str">
        <f t="shared" si="23"/>
        <v>９６歳</v>
      </c>
      <c r="M134" s="128">
        <f>INDEX(年齢別TBL[[#All],[男_０歳]:[女_100歳以上]],MATCH(年齢別!$L$7,年齢別TBL[[#All],[CODE]],0),MATCH(年齢別!M$37&amp;"_"&amp;年齢別!L134,年齢別TBL[[#Headers],[男_０歳]:[女_100歳以上]],0))</f>
        <v>9</v>
      </c>
      <c r="N134" s="129">
        <f>INDEX(年齢別TBL[[#All],[男_０歳]:[女_100歳以上]],MATCH(年齢別!$L$7,年齢別TBL[[#All],[CODE]],0),MATCH(年齢別!N$37&amp;"_"&amp;年齢別!L134,年齢別TBL[[#Headers],[男_０歳]:[女_100歳以上]],0))</f>
        <v>39</v>
      </c>
      <c r="O134" s="85"/>
      <c r="P134" s="85"/>
    </row>
    <row r="135" spans="2:16" ht="16.5">
      <c r="B135" s="338" t="s">
        <v>1678</v>
      </c>
      <c r="C135" s="127" t="s">
        <v>251</v>
      </c>
      <c r="D135" s="128">
        <f>INDEX(年齢別TBL[[#All],[男_０歳]:[女_100歳以上]],MATCH(年齢別!$C$7,年齢別TBL[[#All],[CODE]],0),MATCH(年齢別!D$37&amp;"_"&amp;年齢別!C135,年齢別TBL[[#Headers],[男_０歳]:[女_100歳以上]],0))</f>
        <v>6</v>
      </c>
      <c r="E135" s="129">
        <f>INDEX(年齢別TBL[[#All],[男_０歳]:[女_100歳以上]],MATCH(年齢別!$C$7,年齢別TBL[[#All],[CODE]],0),MATCH(年齢別!E$37&amp;"_"&amp;年齢別!C135,年齢別TBL[[#Headers],[男_０歳]:[女_100歳以上]],0))</f>
        <v>29</v>
      </c>
      <c r="F135" s="130">
        <f t="shared" si="18"/>
        <v>-3</v>
      </c>
      <c r="G135" s="131">
        <f t="shared" si="19"/>
        <v>0</v>
      </c>
      <c r="H135" s="132">
        <f t="shared" si="20"/>
        <v>0.66666666666666663</v>
      </c>
      <c r="I135" s="133">
        <f t="shared" si="21"/>
        <v>1</v>
      </c>
      <c r="J135" s="85"/>
      <c r="K135" s="338" t="str">
        <f t="shared" si="22"/>
        <v>85歳以上</v>
      </c>
      <c r="L135" s="127" t="str">
        <f t="shared" si="23"/>
        <v>９７歳</v>
      </c>
      <c r="M135" s="128">
        <f>INDEX(年齢別TBL[[#All],[男_０歳]:[女_100歳以上]],MATCH(年齢別!$L$7,年齢別TBL[[#All],[CODE]],0),MATCH(年齢別!M$37&amp;"_"&amp;年齢別!L135,年齢別TBL[[#Headers],[男_０歳]:[女_100歳以上]],0))</f>
        <v>9</v>
      </c>
      <c r="N135" s="129">
        <f>INDEX(年齢別TBL[[#All],[男_０歳]:[女_100歳以上]],MATCH(年齢別!$L$7,年齢別TBL[[#All],[CODE]],0),MATCH(年齢別!N$37&amp;"_"&amp;年齢別!L135,年齢別TBL[[#Headers],[男_０歳]:[女_100歳以上]],0))</f>
        <v>29</v>
      </c>
      <c r="O135" s="85"/>
      <c r="P135" s="85"/>
    </row>
    <row r="136" spans="2:16" ht="16.5">
      <c r="B136" s="338" t="s">
        <v>1678</v>
      </c>
      <c r="C136" s="127" t="s">
        <v>252</v>
      </c>
      <c r="D136" s="128">
        <f>INDEX(年齢別TBL[[#All],[男_０歳]:[女_100歳以上]],MATCH(年齢別!$C$7,年齢別TBL[[#All],[CODE]],0),MATCH(年齢別!D$37&amp;"_"&amp;年齢別!C136,年齢別TBL[[#Headers],[男_０歳]:[女_100歳以上]],0))</f>
        <v>8</v>
      </c>
      <c r="E136" s="129">
        <f>INDEX(年齢別TBL[[#All],[男_０歳]:[女_100歳以上]],MATCH(年齢別!$C$7,年齢別TBL[[#All],[CODE]],0),MATCH(年齢別!E$37&amp;"_"&amp;年齢別!C136,年齢別TBL[[#Headers],[男_０歳]:[女_100歳以上]],0))</f>
        <v>20</v>
      </c>
      <c r="F136" s="130">
        <f t="shared" si="18"/>
        <v>2</v>
      </c>
      <c r="G136" s="131">
        <f t="shared" si="19"/>
        <v>-2</v>
      </c>
      <c r="H136" s="132">
        <f t="shared" si="20"/>
        <v>1.3333333333333333</v>
      </c>
      <c r="I136" s="133">
        <f t="shared" si="21"/>
        <v>0.90909090909090906</v>
      </c>
      <c r="J136" s="85"/>
      <c r="K136" s="338" t="str">
        <f t="shared" si="22"/>
        <v>85歳以上</v>
      </c>
      <c r="L136" s="127" t="str">
        <f t="shared" si="23"/>
        <v>９８歳</v>
      </c>
      <c r="M136" s="128">
        <f>INDEX(年齢別TBL[[#All],[男_０歳]:[女_100歳以上]],MATCH(年齢別!$L$7,年齢別TBL[[#All],[CODE]],0),MATCH(年齢別!M$37&amp;"_"&amp;年齢別!L136,年齢別TBL[[#Headers],[男_０歳]:[女_100歳以上]],0))</f>
        <v>6</v>
      </c>
      <c r="N136" s="129">
        <f>INDEX(年齢別TBL[[#All],[男_０歳]:[女_100歳以上]],MATCH(年齢別!$L$7,年齢別TBL[[#All],[CODE]],0),MATCH(年齢別!N$37&amp;"_"&amp;年齢別!L136,年齢別TBL[[#Headers],[男_０歳]:[女_100歳以上]],0))</f>
        <v>22</v>
      </c>
      <c r="O136" s="85"/>
      <c r="P136" s="85"/>
    </row>
    <row r="137" spans="2:16" ht="16.5">
      <c r="B137" s="338" t="s">
        <v>1678</v>
      </c>
      <c r="C137" s="127" t="s">
        <v>253</v>
      </c>
      <c r="D137" s="128">
        <f>INDEX(年齢別TBL[[#All],[男_０歳]:[女_100歳以上]],MATCH(年齢別!$C$7,年齢別TBL[[#All],[CODE]],0),MATCH(年齢別!D$37&amp;"_"&amp;年齢別!C137,年齢別TBL[[#Headers],[男_０歳]:[女_100歳以上]],0))</f>
        <v>3</v>
      </c>
      <c r="E137" s="129">
        <f>INDEX(年齢別TBL[[#All],[男_０歳]:[女_100歳以上]],MATCH(年齢別!$C$7,年齢別TBL[[#All],[CODE]],0),MATCH(年齢別!E$37&amp;"_"&amp;年齢別!C137,年齢別TBL[[#Headers],[男_０歳]:[女_100歳以上]],0))</f>
        <v>10</v>
      </c>
      <c r="F137" s="130">
        <f t="shared" si="18"/>
        <v>-1</v>
      </c>
      <c r="G137" s="131">
        <f t="shared" si="19"/>
        <v>0</v>
      </c>
      <c r="H137" s="132">
        <f t="shared" si="20"/>
        <v>0.75</v>
      </c>
      <c r="I137" s="133">
        <f t="shared" si="21"/>
        <v>1</v>
      </c>
      <c r="J137" s="85"/>
      <c r="K137" s="338" t="str">
        <f t="shared" si="22"/>
        <v>85歳以上</v>
      </c>
      <c r="L137" s="127" t="str">
        <f t="shared" si="23"/>
        <v>９９歳</v>
      </c>
      <c r="M137" s="128">
        <f>INDEX(年齢別TBL[[#All],[男_０歳]:[女_100歳以上]],MATCH(年齢別!$L$7,年齢別TBL[[#All],[CODE]],0),MATCH(年齢別!M$37&amp;"_"&amp;年齢別!L137,年齢別TBL[[#Headers],[男_０歳]:[女_100歳以上]],0))</f>
        <v>4</v>
      </c>
      <c r="N137" s="129">
        <f>INDEX(年齢別TBL[[#All],[男_０歳]:[女_100歳以上]],MATCH(年齢別!$L$7,年齢別TBL[[#All],[CODE]],0),MATCH(年齢別!N$37&amp;"_"&amp;年齢別!L137,年齢別TBL[[#Headers],[男_０歳]:[女_100歳以上]],0))</f>
        <v>10</v>
      </c>
      <c r="O137" s="85"/>
      <c r="P137" s="85"/>
    </row>
    <row r="138" spans="2:16" ht="16.5">
      <c r="B138" s="338" t="s">
        <v>1678</v>
      </c>
      <c r="C138" s="134" t="s">
        <v>259</v>
      </c>
      <c r="D138" s="135">
        <f>INDEX(年齢別TBL[[#All],[男_０歳]:[女_100歳以上]],MATCH(年齢別!$C$7,年齢別TBL[[#All],[CODE]],0),MATCH(年齢別!D$37&amp;"_"&amp;年齢別!C138,年齢別TBL[[#Headers],[男_０歳]:[女_100歳以上]],0))</f>
        <v>4</v>
      </c>
      <c r="E138" s="136">
        <f>INDEX(年齢別TBL[[#All],[男_０歳]:[女_100歳以上]],MATCH(年齢別!$C$7,年齢別TBL[[#All],[CODE]],0),MATCH(年齢別!E$37&amp;"_"&amp;年齢別!C138,年齢別TBL[[#Headers],[男_０歳]:[女_100歳以上]],0))</f>
        <v>22</v>
      </c>
      <c r="F138" s="137">
        <f t="shared" si="18"/>
        <v>0</v>
      </c>
      <c r="G138" s="138">
        <f t="shared" si="19"/>
        <v>2</v>
      </c>
      <c r="H138" s="139">
        <f t="shared" si="20"/>
        <v>1</v>
      </c>
      <c r="I138" s="140">
        <f t="shared" si="21"/>
        <v>1.1000000000000001</v>
      </c>
      <c r="J138" s="85"/>
      <c r="K138" s="338" t="str">
        <f t="shared" si="22"/>
        <v>85歳以上</v>
      </c>
      <c r="L138" s="134" t="str">
        <f t="shared" si="23"/>
        <v>100歳以上</v>
      </c>
      <c r="M138" s="135">
        <f>INDEX(年齢別TBL[[#All],[男_０歳]:[女_100歳以上]],MATCH(年齢別!$L$7,年齢別TBL[[#All],[CODE]],0),MATCH(年齢別!M$37&amp;"_"&amp;年齢別!L138,年齢別TBL[[#Headers],[男_０歳]:[女_100歳以上]],0))</f>
        <v>4</v>
      </c>
      <c r="N138" s="136">
        <f>INDEX(年齢別TBL[[#All],[男_０歳]:[女_100歳以上]],MATCH(年齢別!$L$7,年齢別TBL[[#All],[CODE]],0),MATCH(年齢別!N$37&amp;"_"&amp;年齢別!L138,年齢別TBL[[#Headers],[男_０歳]:[女_100歳以上]],0))</f>
        <v>20</v>
      </c>
      <c r="O138" s="85"/>
      <c r="P138" s="85"/>
    </row>
    <row r="139" spans="2:16" ht="16.5">
      <c r="B139" s="85"/>
      <c r="C139" s="89" t="s">
        <v>1628</v>
      </c>
      <c r="D139" s="118">
        <f t="shared" ref="D139:E139" si="24">SUM(D38:D138)</f>
        <v>26165</v>
      </c>
      <c r="E139" s="119">
        <f t="shared" si="24"/>
        <v>27208</v>
      </c>
      <c r="F139" s="85"/>
      <c r="G139" s="85"/>
      <c r="H139" s="85"/>
      <c r="I139" s="85"/>
      <c r="J139" s="85"/>
      <c r="K139" s="85"/>
      <c r="L139" s="89" t="s">
        <v>1628</v>
      </c>
      <c r="M139" s="118">
        <f t="shared" ref="M139" si="25">SUM(M38:M138)</f>
        <v>26176</v>
      </c>
      <c r="N139" s="119">
        <f t="shared" ref="N139" si="26">SUM(N38:N138)</f>
        <v>27207</v>
      </c>
      <c r="O139" s="85"/>
      <c r="P139" s="85"/>
    </row>
  </sheetData>
  <mergeCells count="2">
    <mergeCell ref="C3:D3"/>
    <mergeCell ref="L3:M3"/>
  </mergeCells>
  <phoneticPr fontId="2"/>
  <dataValidations count="1">
    <dataValidation type="list" allowBlank="1" showInputMessage="1" showErrorMessage="1" sqref="E3 N3" xr:uid="{5BB814F3-119A-4271-88CA-A6AAC82CE214}">
      <formula1>"1,2,3,4,5,6,7,8,9,10,11,12"</formula1>
    </dataValidation>
  </dataValidations>
  <pageMargins left="0.25" right="0.25" top="0.75" bottom="0.75" header="0.3" footer="0.3"/>
  <pageSetup paperSize="8" scale="48" fitToHeight="0" orientation="portrait" r:id="rId1"/>
  <colBreaks count="1" manualBreakCount="1">
    <brk id="16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31A65BF-BC8B-4B7B-8D23-F9BE0F5F91C7}">
          <x14:formula1>
            <xm:f>収録年度!$B$3:$B$23</xm:f>
          </x14:formula1>
          <xm:sqref>C3 L3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DF18C-E896-4D9C-A086-4598F9B4D860}">
  <sheetPr>
    <pageSetUpPr fitToPage="1"/>
  </sheetPr>
  <dimension ref="B1:T189"/>
  <sheetViews>
    <sheetView showGridLines="0" topLeftCell="A161" zoomScaleNormal="100" zoomScaleSheetLayoutView="115" workbookViewId="0">
      <selection activeCell="F18" sqref="F18"/>
    </sheetView>
  </sheetViews>
  <sheetFormatPr defaultRowHeight="13.5"/>
  <cols>
    <col min="1" max="1" width="2.375" customWidth="1"/>
    <col min="2" max="2" width="12.375" bestFit="1" customWidth="1"/>
    <col min="4" max="4" width="13" bestFit="1" customWidth="1"/>
    <col min="5" max="5" width="11.875" customWidth="1"/>
    <col min="6" max="10" width="7.25" customWidth="1"/>
    <col min="11" max="11" width="7.75" bestFit="1" customWidth="1"/>
    <col min="12" max="14" width="7.25" customWidth="1"/>
    <col min="15" max="15" width="12.375" bestFit="1" customWidth="1"/>
    <col min="17" max="17" width="13" bestFit="1" customWidth="1"/>
    <col min="18" max="18" width="11.875" customWidth="1"/>
    <col min="19" max="39" width="7.25" customWidth="1"/>
    <col min="40" max="40" width="5.25" bestFit="1" customWidth="1"/>
  </cols>
  <sheetData>
    <row r="1" spans="2:20" ht="14.25">
      <c r="B1" s="143" t="s">
        <v>1745</v>
      </c>
      <c r="O1" s="143" t="s">
        <v>1754</v>
      </c>
    </row>
    <row r="2" spans="2:20" ht="19.5" thickBot="1">
      <c r="B2" s="144" t="s">
        <v>1753</v>
      </c>
      <c r="C2" s="77" t="s">
        <v>1747</v>
      </c>
      <c r="O2" s="144" t="s">
        <v>1753</v>
      </c>
      <c r="P2" s="77" t="s">
        <v>1749</v>
      </c>
    </row>
    <row r="3" spans="2:20" ht="30.75" customHeight="1" thickTop="1" thickBot="1">
      <c r="C3" s="366" t="s">
        <v>1770</v>
      </c>
      <c r="D3" s="367"/>
      <c r="E3" s="345">
        <v>7</v>
      </c>
      <c r="P3" s="366" t="s">
        <v>1770</v>
      </c>
      <c r="Q3" s="367"/>
      <c r="R3" s="345">
        <v>6</v>
      </c>
    </row>
    <row r="4" spans="2:20" ht="14.25" thickTop="1"/>
    <row r="5" spans="2:20">
      <c r="D5" t="s">
        <v>1742</v>
      </c>
      <c r="Q5" t="s">
        <v>1699</v>
      </c>
    </row>
    <row r="6" spans="2:20" ht="14.25" thickBot="1">
      <c r="D6" t="str">
        <f>VLOOKUP(C3,年度TBL[],2,FALSE)&amp;RIGHT(E3+100,2)</f>
        <v>R0807</v>
      </c>
      <c r="H6" s="199" t="s">
        <v>1743</v>
      </c>
      <c r="I6" s="200"/>
      <c r="J6" s="200"/>
      <c r="K6" s="200"/>
      <c r="L6" s="200"/>
      <c r="M6" s="201"/>
      <c r="Q6" t="str">
        <f>VLOOKUP(P3,年度TBL[],2,FALSE)&amp;RIGHT(R3+100,2)</f>
        <v>R0806</v>
      </c>
    </row>
    <row r="7" spans="2:20">
      <c r="C7" s="141" t="s">
        <v>1676</v>
      </c>
      <c r="D7" s="209" t="s">
        <v>1656</v>
      </c>
      <c r="E7" s="210" t="s">
        <v>627</v>
      </c>
      <c r="F7" s="211" t="s">
        <v>625</v>
      </c>
      <c r="G7" s="212" t="s">
        <v>626</v>
      </c>
      <c r="H7" s="205" t="s">
        <v>627</v>
      </c>
      <c r="I7" s="165" t="s">
        <v>625</v>
      </c>
      <c r="J7" s="166" t="s">
        <v>626</v>
      </c>
      <c r="K7" s="164" t="s">
        <v>627</v>
      </c>
      <c r="L7" s="165" t="s">
        <v>625</v>
      </c>
      <c r="M7" s="166" t="s">
        <v>626</v>
      </c>
      <c r="P7" s="141" t="s">
        <v>1676</v>
      </c>
      <c r="Q7" s="76" t="s">
        <v>1656</v>
      </c>
      <c r="R7" s="164" t="s">
        <v>627</v>
      </c>
      <c r="S7" s="165" t="s">
        <v>625</v>
      </c>
      <c r="T7" s="166" t="s">
        <v>626</v>
      </c>
    </row>
    <row r="8" spans="2:20">
      <c r="C8" s="204" t="s">
        <v>1756</v>
      </c>
      <c r="D8" s="213" t="s">
        <v>1659</v>
      </c>
      <c r="E8" s="167">
        <f>SUMIF($C$51:$C$188,$D8,E$51:E$188)</f>
        <v>997</v>
      </c>
      <c r="F8" s="168">
        <f t="shared" ref="E8:G17" si="0">SUMIF($C$51:$C$188,$D8,F$51:F$188)</f>
        <v>1017</v>
      </c>
      <c r="G8" s="214">
        <f t="shared" si="0"/>
        <v>1101</v>
      </c>
      <c r="H8" s="206">
        <f t="shared" ref="H8:H17" si="1">E8-R8</f>
        <v>-5</v>
      </c>
      <c r="I8" s="180">
        <f t="shared" ref="I8:I17" si="2">F8-S8</f>
        <v>-4</v>
      </c>
      <c r="J8" s="181">
        <f t="shared" ref="J8:J17" si="3">G8-T8</f>
        <v>0</v>
      </c>
      <c r="K8" s="188">
        <f t="shared" ref="K8:K17" si="4">E8/R8</f>
        <v>0.99500998003992014</v>
      </c>
      <c r="L8" s="189">
        <f t="shared" ref="L8:L17" si="5">F8/S8</f>
        <v>0.99608227228207635</v>
      </c>
      <c r="M8" s="190">
        <f t="shared" ref="M8:M17" si="6">G8/T8</f>
        <v>1</v>
      </c>
      <c r="P8" s="204" t="s">
        <v>1756</v>
      </c>
      <c r="Q8" s="161" t="s">
        <v>1659</v>
      </c>
      <c r="R8" s="167">
        <f t="shared" ref="R8:T17" si="7">SUMIF($C$51:$C$188,$D8,R$51:R$188)</f>
        <v>1002</v>
      </c>
      <c r="S8" s="168">
        <f t="shared" si="7"/>
        <v>1021</v>
      </c>
      <c r="T8" s="169">
        <f t="shared" si="7"/>
        <v>1101</v>
      </c>
    </row>
    <row r="9" spans="2:20">
      <c r="C9" s="204" t="s">
        <v>1757</v>
      </c>
      <c r="D9" s="215" t="s">
        <v>1661</v>
      </c>
      <c r="E9" s="170">
        <f t="shared" si="0"/>
        <v>1097</v>
      </c>
      <c r="F9" s="171">
        <f t="shared" si="0"/>
        <v>1211</v>
      </c>
      <c r="G9" s="216">
        <f t="shared" si="0"/>
        <v>1249</v>
      </c>
      <c r="H9" s="207">
        <f t="shared" si="1"/>
        <v>1</v>
      </c>
      <c r="I9" s="183">
        <f t="shared" si="2"/>
        <v>3</v>
      </c>
      <c r="J9" s="184">
        <f t="shared" si="3"/>
        <v>-4</v>
      </c>
      <c r="K9" s="191">
        <f t="shared" si="4"/>
        <v>1.0009124087591241</v>
      </c>
      <c r="L9" s="192">
        <f t="shared" si="5"/>
        <v>1.0024834437086092</v>
      </c>
      <c r="M9" s="193">
        <f t="shared" si="6"/>
        <v>0.99680766161213086</v>
      </c>
      <c r="P9" s="204" t="s">
        <v>1757</v>
      </c>
      <c r="Q9" s="162" t="s">
        <v>1661</v>
      </c>
      <c r="R9" s="170">
        <f t="shared" si="7"/>
        <v>1096</v>
      </c>
      <c r="S9" s="171">
        <f t="shared" si="7"/>
        <v>1208</v>
      </c>
      <c r="T9" s="172">
        <f t="shared" si="7"/>
        <v>1253</v>
      </c>
    </row>
    <row r="10" spans="2:20">
      <c r="C10" s="204" t="s">
        <v>1758</v>
      </c>
      <c r="D10" s="215" t="s">
        <v>1663</v>
      </c>
      <c r="E10" s="170">
        <f t="shared" si="0"/>
        <v>575</v>
      </c>
      <c r="F10" s="171">
        <f t="shared" si="0"/>
        <v>588</v>
      </c>
      <c r="G10" s="216">
        <f t="shared" si="0"/>
        <v>602</v>
      </c>
      <c r="H10" s="207">
        <f t="shared" si="1"/>
        <v>-2</v>
      </c>
      <c r="I10" s="183">
        <f t="shared" si="2"/>
        <v>-5</v>
      </c>
      <c r="J10" s="184">
        <f t="shared" si="3"/>
        <v>-4</v>
      </c>
      <c r="K10" s="191">
        <f t="shared" si="4"/>
        <v>0.99653379549393417</v>
      </c>
      <c r="L10" s="192">
        <f t="shared" si="5"/>
        <v>0.99156829679595282</v>
      </c>
      <c r="M10" s="193">
        <f t="shared" si="6"/>
        <v>0.99339933993399343</v>
      </c>
      <c r="P10" s="204" t="s">
        <v>1758</v>
      </c>
      <c r="Q10" s="162" t="s">
        <v>1663</v>
      </c>
      <c r="R10" s="170">
        <f t="shared" si="7"/>
        <v>577</v>
      </c>
      <c r="S10" s="171">
        <f t="shared" si="7"/>
        <v>593</v>
      </c>
      <c r="T10" s="172">
        <f t="shared" si="7"/>
        <v>606</v>
      </c>
    </row>
    <row r="11" spans="2:20">
      <c r="C11" s="204" t="s">
        <v>1759</v>
      </c>
      <c r="D11" s="215" t="s">
        <v>1665</v>
      </c>
      <c r="E11" s="170">
        <f t="shared" si="0"/>
        <v>221</v>
      </c>
      <c r="F11" s="171">
        <f t="shared" si="0"/>
        <v>271</v>
      </c>
      <c r="G11" s="216">
        <f t="shared" si="0"/>
        <v>282</v>
      </c>
      <c r="H11" s="207">
        <f t="shared" si="1"/>
        <v>0</v>
      </c>
      <c r="I11" s="183">
        <f t="shared" si="2"/>
        <v>1</v>
      </c>
      <c r="J11" s="184">
        <f t="shared" si="3"/>
        <v>0</v>
      </c>
      <c r="K11" s="191">
        <f t="shared" si="4"/>
        <v>1</v>
      </c>
      <c r="L11" s="192">
        <f t="shared" si="5"/>
        <v>1.0037037037037038</v>
      </c>
      <c r="M11" s="193">
        <f t="shared" si="6"/>
        <v>1</v>
      </c>
      <c r="P11" s="204" t="s">
        <v>1759</v>
      </c>
      <c r="Q11" s="162" t="s">
        <v>1665</v>
      </c>
      <c r="R11" s="170">
        <f t="shared" si="7"/>
        <v>221</v>
      </c>
      <c r="S11" s="171">
        <f t="shared" si="7"/>
        <v>270</v>
      </c>
      <c r="T11" s="172">
        <f t="shared" si="7"/>
        <v>282</v>
      </c>
    </row>
    <row r="12" spans="2:20">
      <c r="C12" s="204" t="s">
        <v>1760</v>
      </c>
      <c r="D12" s="215" t="s">
        <v>1667</v>
      </c>
      <c r="E12" s="170">
        <f t="shared" si="0"/>
        <v>4292</v>
      </c>
      <c r="F12" s="171">
        <f t="shared" si="0"/>
        <v>4415</v>
      </c>
      <c r="G12" s="216">
        <f t="shared" si="0"/>
        <v>4864</v>
      </c>
      <c r="H12" s="207">
        <f t="shared" si="1"/>
        <v>10</v>
      </c>
      <c r="I12" s="183">
        <f t="shared" si="2"/>
        <v>14</v>
      </c>
      <c r="J12" s="184">
        <f t="shared" si="3"/>
        <v>-4</v>
      </c>
      <c r="K12" s="191">
        <f t="shared" si="4"/>
        <v>1.0023353573096683</v>
      </c>
      <c r="L12" s="192">
        <f t="shared" si="5"/>
        <v>1.003181095205635</v>
      </c>
      <c r="M12" s="193">
        <f t="shared" si="6"/>
        <v>0.9991783073130649</v>
      </c>
      <c r="P12" s="204" t="s">
        <v>1760</v>
      </c>
      <c r="Q12" s="162" t="s">
        <v>1667</v>
      </c>
      <c r="R12" s="170">
        <f t="shared" si="7"/>
        <v>4282</v>
      </c>
      <c r="S12" s="171">
        <f t="shared" si="7"/>
        <v>4401</v>
      </c>
      <c r="T12" s="172">
        <f t="shared" si="7"/>
        <v>4868</v>
      </c>
    </row>
    <row r="13" spans="2:20">
      <c r="C13" s="204" t="s">
        <v>1761</v>
      </c>
      <c r="D13" s="215" t="s">
        <v>1669</v>
      </c>
      <c r="E13" s="170">
        <f t="shared" si="0"/>
        <v>394</v>
      </c>
      <c r="F13" s="171">
        <f t="shared" si="0"/>
        <v>431</v>
      </c>
      <c r="G13" s="216">
        <f t="shared" si="0"/>
        <v>452</v>
      </c>
      <c r="H13" s="207">
        <f t="shared" si="1"/>
        <v>0</v>
      </c>
      <c r="I13" s="183">
        <f t="shared" si="2"/>
        <v>0</v>
      </c>
      <c r="J13" s="184">
        <f t="shared" si="3"/>
        <v>0</v>
      </c>
      <c r="K13" s="191">
        <f t="shared" si="4"/>
        <v>1</v>
      </c>
      <c r="L13" s="192">
        <f t="shared" si="5"/>
        <v>1</v>
      </c>
      <c r="M13" s="193">
        <f t="shared" si="6"/>
        <v>1</v>
      </c>
      <c r="P13" s="204" t="s">
        <v>1761</v>
      </c>
      <c r="Q13" s="162" t="s">
        <v>1669</v>
      </c>
      <c r="R13" s="170">
        <f t="shared" si="7"/>
        <v>394</v>
      </c>
      <c r="S13" s="171">
        <f t="shared" si="7"/>
        <v>431</v>
      </c>
      <c r="T13" s="172">
        <f t="shared" si="7"/>
        <v>452</v>
      </c>
    </row>
    <row r="14" spans="2:20">
      <c r="C14" s="204" t="s">
        <v>1762</v>
      </c>
      <c r="D14" s="215" t="s">
        <v>1671</v>
      </c>
      <c r="E14" s="170">
        <f t="shared" si="0"/>
        <v>8294</v>
      </c>
      <c r="F14" s="171">
        <f t="shared" si="0"/>
        <v>9398</v>
      </c>
      <c r="G14" s="216">
        <f t="shared" si="0"/>
        <v>9984</v>
      </c>
      <c r="H14" s="207">
        <f t="shared" si="1"/>
        <v>1</v>
      </c>
      <c r="I14" s="183">
        <f t="shared" si="2"/>
        <v>-15</v>
      </c>
      <c r="J14" s="184">
        <f t="shared" si="3"/>
        <v>-11</v>
      </c>
      <c r="K14" s="191">
        <f t="shared" si="4"/>
        <v>1.0001205836247438</v>
      </c>
      <c r="L14" s="192">
        <f t="shared" si="5"/>
        <v>0.99840645915223625</v>
      </c>
      <c r="M14" s="193">
        <f t="shared" si="6"/>
        <v>0.99889944972486244</v>
      </c>
      <c r="P14" s="204" t="s">
        <v>1762</v>
      </c>
      <c r="Q14" s="162" t="s">
        <v>1671</v>
      </c>
      <c r="R14" s="170">
        <f t="shared" si="7"/>
        <v>8293</v>
      </c>
      <c r="S14" s="171">
        <f t="shared" si="7"/>
        <v>9413</v>
      </c>
      <c r="T14" s="172">
        <f t="shared" si="7"/>
        <v>9995</v>
      </c>
    </row>
    <row r="15" spans="2:20">
      <c r="C15" s="204" t="s">
        <v>1763</v>
      </c>
      <c r="D15" s="215" t="s">
        <v>1673</v>
      </c>
      <c r="E15" s="170">
        <f t="shared" si="0"/>
        <v>7063</v>
      </c>
      <c r="F15" s="171">
        <f t="shared" si="0"/>
        <v>7461</v>
      </c>
      <c r="G15" s="216">
        <f t="shared" si="0"/>
        <v>7611</v>
      </c>
      <c r="H15" s="207">
        <f t="shared" si="1"/>
        <v>20</v>
      </c>
      <c r="I15" s="183">
        <f t="shared" si="2"/>
        <v>1</v>
      </c>
      <c r="J15" s="184">
        <f t="shared" si="3"/>
        <v>18</v>
      </c>
      <c r="K15" s="191">
        <f t="shared" si="4"/>
        <v>1.0028396989919068</v>
      </c>
      <c r="L15" s="192">
        <f t="shared" si="5"/>
        <v>1.0001340482573726</v>
      </c>
      <c r="M15" s="193">
        <f t="shared" si="6"/>
        <v>1.0023706045041485</v>
      </c>
      <c r="P15" s="204" t="s">
        <v>1763</v>
      </c>
      <c r="Q15" s="162" t="s">
        <v>1673</v>
      </c>
      <c r="R15" s="170">
        <f t="shared" si="7"/>
        <v>7043</v>
      </c>
      <c r="S15" s="171">
        <f t="shared" si="7"/>
        <v>7460</v>
      </c>
      <c r="T15" s="172">
        <f t="shared" si="7"/>
        <v>7593</v>
      </c>
    </row>
    <row r="16" spans="2:20">
      <c r="C16" s="204" t="s">
        <v>1764</v>
      </c>
      <c r="D16" s="215" t="s">
        <v>1674</v>
      </c>
      <c r="E16" s="170">
        <f t="shared" si="0"/>
        <v>913</v>
      </c>
      <c r="F16" s="171">
        <f t="shared" si="0"/>
        <v>881</v>
      </c>
      <c r="G16" s="216">
        <f t="shared" si="0"/>
        <v>557</v>
      </c>
      <c r="H16" s="207">
        <f t="shared" si="1"/>
        <v>4</v>
      </c>
      <c r="I16" s="183">
        <f t="shared" si="2"/>
        <v>-5</v>
      </c>
      <c r="J16" s="184">
        <f t="shared" si="3"/>
        <v>3</v>
      </c>
      <c r="K16" s="191">
        <f t="shared" si="4"/>
        <v>1.0044004400440043</v>
      </c>
      <c r="L16" s="192">
        <f t="shared" si="5"/>
        <v>0.99435665914221216</v>
      </c>
      <c r="M16" s="193">
        <f t="shared" si="6"/>
        <v>1.0054151624548737</v>
      </c>
      <c r="P16" s="204" t="s">
        <v>1764</v>
      </c>
      <c r="Q16" s="162" t="s">
        <v>1674</v>
      </c>
      <c r="R16" s="170">
        <f t="shared" si="7"/>
        <v>909</v>
      </c>
      <c r="S16" s="171">
        <f t="shared" si="7"/>
        <v>886</v>
      </c>
      <c r="T16" s="172">
        <f t="shared" si="7"/>
        <v>554</v>
      </c>
    </row>
    <row r="17" spans="3:20" ht="14.25" thickBot="1">
      <c r="C17" s="204" t="s">
        <v>1765</v>
      </c>
      <c r="D17" s="217" t="s">
        <v>1675</v>
      </c>
      <c r="E17" s="218">
        <f t="shared" si="0"/>
        <v>456</v>
      </c>
      <c r="F17" s="219">
        <f t="shared" si="0"/>
        <v>492</v>
      </c>
      <c r="G17" s="220">
        <f t="shared" si="0"/>
        <v>506</v>
      </c>
      <c r="H17" s="208">
        <f t="shared" si="1"/>
        <v>1</v>
      </c>
      <c r="I17" s="186">
        <f t="shared" si="2"/>
        <v>-1</v>
      </c>
      <c r="J17" s="187">
        <f t="shared" si="3"/>
        <v>3</v>
      </c>
      <c r="K17" s="194">
        <f t="shared" si="4"/>
        <v>1.0021978021978022</v>
      </c>
      <c r="L17" s="195">
        <f t="shared" si="5"/>
        <v>0.99797160243407712</v>
      </c>
      <c r="M17" s="196">
        <f t="shared" si="6"/>
        <v>1.0059642147117296</v>
      </c>
      <c r="P17" s="204" t="s">
        <v>1765</v>
      </c>
      <c r="Q17" s="163" t="s">
        <v>1675</v>
      </c>
      <c r="R17" s="173">
        <f t="shared" si="7"/>
        <v>455</v>
      </c>
      <c r="S17" s="174">
        <f t="shared" si="7"/>
        <v>493</v>
      </c>
      <c r="T17" s="175">
        <f t="shared" si="7"/>
        <v>503</v>
      </c>
    </row>
    <row r="18" spans="3:20" ht="14.25" thickBot="1">
      <c r="E18" s="222">
        <f t="shared" ref="E18:J18" si="8">SUM(E8:E17)</f>
        <v>24302</v>
      </c>
      <c r="F18" s="223">
        <f t="shared" si="8"/>
        <v>26165</v>
      </c>
      <c r="G18" s="224">
        <f t="shared" si="8"/>
        <v>27208</v>
      </c>
      <c r="H18" s="221">
        <f t="shared" si="8"/>
        <v>30</v>
      </c>
      <c r="I18" s="177">
        <f t="shared" si="8"/>
        <v>-11</v>
      </c>
      <c r="J18" s="178">
        <f t="shared" si="8"/>
        <v>1</v>
      </c>
      <c r="R18" s="176">
        <f>SUM(R8:R17)</f>
        <v>24272</v>
      </c>
      <c r="S18" s="177">
        <f>SUM(S8:S17)</f>
        <v>26176</v>
      </c>
      <c r="T18" s="178">
        <f>SUM(T8:T17)</f>
        <v>27207</v>
      </c>
    </row>
    <row r="32" spans="3:20" ht="14.25" thickBot="1">
      <c r="C32" t="s">
        <v>1746</v>
      </c>
      <c r="N32" t="s">
        <v>1748</v>
      </c>
    </row>
    <row r="33" spans="2:15">
      <c r="C33" s="209" t="s">
        <v>1656</v>
      </c>
      <c r="D33" s="331" t="s">
        <v>1767</v>
      </c>
      <c r="N33" s="209" t="s">
        <v>1656</v>
      </c>
      <c r="O33" s="331" t="s">
        <v>1767</v>
      </c>
    </row>
    <row r="34" spans="2:15">
      <c r="B34" s="335">
        <f>D34/O34-1</f>
        <v>-1.8850141376060003E-3</v>
      </c>
      <c r="C34" s="213" t="s">
        <v>1659</v>
      </c>
      <c r="D34" s="332">
        <f t="shared" ref="D34:D43" si="9">F8+G8</f>
        <v>2118</v>
      </c>
      <c r="N34" s="213" t="s">
        <v>1659</v>
      </c>
      <c r="O34" s="332">
        <f>SUM(S8:T8)</f>
        <v>2122</v>
      </c>
    </row>
    <row r="35" spans="2:15">
      <c r="B35" s="335">
        <f t="shared" ref="B35:B43" si="10">D35/O35-1</f>
        <v>-4.0633888663144102E-4</v>
      </c>
      <c r="C35" s="215" t="s">
        <v>1661</v>
      </c>
      <c r="D35" s="333">
        <f t="shared" si="9"/>
        <v>2460</v>
      </c>
      <c r="N35" s="215" t="s">
        <v>1661</v>
      </c>
      <c r="O35" s="333">
        <f t="shared" ref="O35:O43" si="11">SUM(S9:T9)</f>
        <v>2461</v>
      </c>
    </row>
    <row r="36" spans="2:15">
      <c r="B36" s="335">
        <f t="shared" si="10"/>
        <v>-7.5062552126772264E-3</v>
      </c>
      <c r="C36" s="215" t="s">
        <v>1663</v>
      </c>
      <c r="D36" s="333">
        <f t="shared" si="9"/>
        <v>1190</v>
      </c>
      <c r="N36" s="215" t="s">
        <v>1663</v>
      </c>
      <c r="O36" s="333">
        <f t="shared" si="11"/>
        <v>1199</v>
      </c>
    </row>
    <row r="37" spans="2:15">
      <c r="B37" s="335">
        <f t="shared" si="10"/>
        <v>1.8115942028984477E-3</v>
      </c>
      <c r="C37" s="215" t="s">
        <v>1665</v>
      </c>
      <c r="D37" s="333">
        <f t="shared" si="9"/>
        <v>553</v>
      </c>
      <c r="N37" s="215" t="s">
        <v>1665</v>
      </c>
      <c r="O37" s="333">
        <f t="shared" si="11"/>
        <v>552</v>
      </c>
    </row>
    <row r="38" spans="2:15">
      <c r="B38" s="335">
        <f t="shared" si="10"/>
        <v>1.0788650339843553E-3</v>
      </c>
      <c r="C38" s="215" t="s">
        <v>1667</v>
      </c>
      <c r="D38" s="333">
        <f t="shared" si="9"/>
        <v>9279</v>
      </c>
      <c r="N38" s="215" t="s">
        <v>1667</v>
      </c>
      <c r="O38" s="333">
        <f t="shared" si="11"/>
        <v>9269</v>
      </c>
    </row>
    <row r="39" spans="2:15">
      <c r="B39" s="335">
        <f t="shared" si="10"/>
        <v>0</v>
      </c>
      <c r="C39" s="215" t="s">
        <v>1669</v>
      </c>
      <c r="D39" s="333">
        <f t="shared" si="9"/>
        <v>883</v>
      </c>
      <c r="N39" s="215" t="s">
        <v>1669</v>
      </c>
      <c r="O39" s="333">
        <f t="shared" si="11"/>
        <v>883</v>
      </c>
    </row>
    <row r="40" spans="2:15">
      <c r="B40" s="335">
        <f t="shared" si="10"/>
        <v>-1.3396537510305118E-3</v>
      </c>
      <c r="C40" s="215" t="s">
        <v>1671</v>
      </c>
      <c r="D40" s="333">
        <f t="shared" si="9"/>
        <v>19382</v>
      </c>
      <c r="N40" s="215" t="s">
        <v>1671</v>
      </c>
      <c r="O40" s="333">
        <f t="shared" si="11"/>
        <v>19408</v>
      </c>
    </row>
    <row r="41" spans="2:15">
      <c r="B41" s="335">
        <f t="shared" si="10"/>
        <v>1.2622068690626431E-3</v>
      </c>
      <c r="C41" s="215" t="s">
        <v>1673</v>
      </c>
      <c r="D41" s="333">
        <f t="shared" si="9"/>
        <v>15072</v>
      </c>
      <c r="N41" s="215" t="s">
        <v>1673</v>
      </c>
      <c r="O41" s="333">
        <f t="shared" si="11"/>
        <v>15053</v>
      </c>
    </row>
    <row r="42" spans="2:15">
      <c r="B42" s="335">
        <f t="shared" si="10"/>
        <v>-1.388888888888884E-3</v>
      </c>
      <c r="C42" s="215" t="s">
        <v>1674</v>
      </c>
      <c r="D42" s="333">
        <f t="shared" si="9"/>
        <v>1438</v>
      </c>
      <c r="N42" s="215" t="s">
        <v>1674</v>
      </c>
      <c r="O42" s="333">
        <f t="shared" si="11"/>
        <v>1440</v>
      </c>
    </row>
    <row r="43" spans="2:15" ht="14.25" thickBot="1">
      <c r="B43" s="335">
        <f t="shared" si="10"/>
        <v>2.0080321285140812E-3</v>
      </c>
      <c r="C43" s="217" t="s">
        <v>1675</v>
      </c>
      <c r="D43" s="334">
        <f t="shared" si="9"/>
        <v>998</v>
      </c>
      <c r="N43" s="217" t="s">
        <v>1675</v>
      </c>
      <c r="O43" s="334">
        <f t="shared" si="11"/>
        <v>996</v>
      </c>
    </row>
    <row r="44" spans="2:15">
      <c r="B44" s="335">
        <f>D44/O44-1</f>
        <v>-1.8732555307865439E-4</v>
      </c>
      <c r="D44" s="145">
        <f>SUM(D34:D43)</f>
        <v>53373</v>
      </c>
      <c r="O44" s="145">
        <f>SUM(O34:O43)</f>
        <v>53383</v>
      </c>
    </row>
    <row r="49" spans="2:20">
      <c r="H49" s="199" t="s">
        <v>1743</v>
      </c>
      <c r="I49" s="200"/>
      <c r="J49" s="200"/>
      <c r="K49" s="200"/>
      <c r="L49" s="200"/>
      <c r="M49" s="201"/>
    </row>
    <row r="50" spans="2:20">
      <c r="B50" s="202" t="s">
        <v>1655</v>
      </c>
      <c r="C50" s="203" t="s">
        <v>1656</v>
      </c>
      <c r="D50" s="79" t="s">
        <v>1657</v>
      </c>
      <c r="E50" s="164" t="s">
        <v>627</v>
      </c>
      <c r="F50" s="165" t="s">
        <v>625</v>
      </c>
      <c r="G50" s="166" t="s">
        <v>626</v>
      </c>
      <c r="H50" s="164" t="s">
        <v>627</v>
      </c>
      <c r="I50" s="165" t="s">
        <v>625</v>
      </c>
      <c r="J50" s="166" t="s">
        <v>626</v>
      </c>
      <c r="K50" s="164" t="s">
        <v>627</v>
      </c>
      <c r="L50" s="165" t="s">
        <v>625</v>
      </c>
      <c r="M50" s="166" t="s">
        <v>626</v>
      </c>
      <c r="O50" s="202" t="s">
        <v>1655</v>
      </c>
      <c r="P50" s="203" t="s">
        <v>1656</v>
      </c>
      <c r="Q50" s="79" t="s">
        <v>1657</v>
      </c>
      <c r="R50" s="164" t="s">
        <v>627</v>
      </c>
      <c r="S50" s="165" t="s">
        <v>625</v>
      </c>
      <c r="T50" s="166" t="s">
        <v>626</v>
      </c>
    </row>
    <row r="51" spans="2:20">
      <c r="B51" s="203">
        <v>101</v>
      </c>
      <c r="C51" s="203" t="s">
        <v>1658</v>
      </c>
      <c r="D51" s="149" t="s">
        <v>628</v>
      </c>
      <c r="E51" s="167">
        <f>INDEX(住所別TBL[[#All],[101_世帯数]:[1005_世帯数]],MATCH(地域別!D$6,住所別TBL[[#All],[CODE]],0),MATCH(地域別!$B51,【基礎】住所別!$D$4:$EK$4,0))</f>
        <v>924</v>
      </c>
      <c r="F51" s="168">
        <f>INDEX(住所別TBL[[#All],[101_男]:[1005_男]],MATCH(地域別!D$6,住所別TBL[[#All],[CODE]],0),MATCH(地域別!$B51,【基礎】住所別!$EL$4:$JS$4,0))</f>
        <v>934</v>
      </c>
      <c r="G51" s="181">
        <f>INDEX(住所別TBL[[#All],[101_女]:[1005_女]],MATCH(地域別!D$6,住所別TBL[[#All],[CODE]],0),MATCH(地域別!$B51,【基礎】住所別!$JT$4:$PA$4,0))</f>
        <v>1015</v>
      </c>
      <c r="H51" s="179">
        <f>E51-R51</f>
        <v>-3</v>
      </c>
      <c r="I51" s="180">
        <f>F51-S51</f>
        <v>-3</v>
      </c>
      <c r="J51" s="181">
        <f>G51-T51</f>
        <v>-1</v>
      </c>
      <c r="K51" s="188">
        <f>E51/R51</f>
        <v>0.99676375404530748</v>
      </c>
      <c r="L51" s="189">
        <f>F51/S51</f>
        <v>0.99679829242262541</v>
      </c>
      <c r="M51" s="190">
        <f>G51/T51</f>
        <v>0.99901574803149606</v>
      </c>
      <c r="O51" s="203">
        <v>101</v>
      </c>
      <c r="P51" s="203" t="s">
        <v>1658</v>
      </c>
      <c r="Q51" s="149" t="s">
        <v>628</v>
      </c>
      <c r="R51" s="167">
        <f>INDEX(住所別TBL[[#All],[101_世帯数]:[1005_世帯数]],MATCH(地域別!Q$6,住所別TBL[[#All],[CODE]],0),MATCH(地域別!$B51,【基礎】住所別!$D$4:$EK$4,0))</f>
        <v>927</v>
      </c>
      <c r="S51" s="168">
        <f>INDEX(住所別TBL[[#All],[101_男]:[1005_男]],MATCH(地域別!Q$6,住所別TBL[[#All],[CODE]],0),MATCH(地域別!$B51,【基礎】住所別!$EL$4:$JS$4,0))</f>
        <v>937</v>
      </c>
      <c r="T51" s="169">
        <f>INDEX(住所別TBL[[#All],[101_女]:[1005_女]],MATCH(地域別!Q$6,住所別TBL[[#All],[CODE]],0),MATCH(地域別!$B51,【基礎】住所別!$JT$4:$PA$4,0))</f>
        <v>1016</v>
      </c>
    </row>
    <row r="52" spans="2:20">
      <c r="B52" s="203">
        <v>102</v>
      </c>
      <c r="C52" s="203" t="s">
        <v>1658</v>
      </c>
      <c r="D52" s="197" t="s">
        <v>629</v>
      </c>
      <c r="E52" s="170">
        <f>INDEX(住所別TBL[[#All],[101_世帯数]:[1005_世帯数]],MATCH(地域別!D$6,住所別TBL[[#All],[CODE]],0),MATCH(地域別!$B52,【基礎】住所別!$D$4:$EK$4,0))</f>
        <v>72</v>
      </c>
      <c r="F52" s="171">
        <f>INDEX(住所別TBL[[#All],[101_男]:[1005_男]],MATCH(地域別!D$6,住所別TBL[[#All],[CODE]],0),MATCH(地域別!$B52,【基礎】住所別!$EL$4:$JS$4,0))</f>
        <v>82</v>
      </c>
      <c r="G52" s="184">
        <f>INDEX(住所別TBL[[#All],[101_女]:[1005_女]],MATCH(地域別!D$6,住所別TBL[[#All],[CODE]],0),MATCH(地域別!$B52,【基礎】住所別!$JT$4:$PA$4,0))</f>
        <v>86</v>
      </c>
      <c r="H52" s="182">
        <f t="shared" ref="H52:H115" si="12">E52-R52</f>
        <v>-2</v>
      </c>
      <c r="I52" s="183">
        <f t="shared" ref="I52:I115" si="13">F52-S52</f>
        <v>-1</v>
      </c>
      <c r="J52" s="184">
        <f t="shared" ref="J52:J115" si="14">G52-T52</f>
        <v>1</v>
      </c>
      <c r="K52" s="191">
        <f t="shared" ref="K52:K115" si="15">E52/R52</f>
        <v>0.97297297297297303</v>
      </c>
      <c r="L52" s="192">
        <f t="shared" ref="L52:L115" si="16">F52/S52</f>
        <v>0.98795180722891562</v>
      </c>
      <c r="M52" s="193">
        <f t="shared" ref="M52:M115" si="17">G52/T52</f>
        <v>1.0117647058823529</v>
      </c>
      <c r="O52" s="203">
        <v>102</v>
      </c>
      <c r="P52" s="203" t="s">
        <v>1658</v>
      </c>
      <c r="Q52" s="197" t="s">
        <v>629</v>
      </c>
      <c r="R52" s="170">
        <f>INDEX(住所別TBL[[#All],[101_世帯数]:[1005_世帯数]],MATCH(地域別!Q$6,住所別TBL[[#All],[CODE]],0),MATCH(地域別!$B52,【基礎】住所別!$D$4:$EK$4,0))</f>
        <v>74</v>
      </c>
      <c r="S52" s="171">
        <f>INDEX(住所別TBL[[#All],[101_男]:[1005_男]],MATCH(地域別!Q$6,住所別TBL[[#All],[CODE]],0),MATCH(地域別!$B52,【基礎】住所別!$EL$4:$JS$4,0))</f>
        <v>83</v>
      </c>
      <c r="T52" s="172">
        <f>INDEX(住所別TBL[[#All],[101_女]:[1005_女]],MATCH(地域別!Q$6,住所別TBL[[#All],[CODE]],0),MATCH(地域別!$B52,【基礎】住所別!$JT$4:$PA$4,0))</f>
        <v>85</v>
      </c>
    </row>
    <row r="53" spans="2:20">
      <c r="B53" s="203">
        <v>103</v>
      </c>
      <c r="C53" s="203" t="s">
        <v>1658</v>
      </c>
      <c r="D53" s="197" t="s">
        <v>351</v>
      </c>
      <c r="E53" s="170">
        <f>INDEX(住所別TBL[[#All],[101_世帯数]:[1005_世帯数]],MATCH(地域別!D$6,住所別TBL[[#All],[CODE]],0),MATCH(地域別!$B53,【基礎】住所別!$D$4:$EK$4,0))</f>
        <v>1</v>
      </c>
      <c r="F53" s="171">
        <f>INDEX(住所別TBL[[#All],[101_男]:[1005_男]],MATCH(地域別!D$6,住所別TBL[[#All],[CODE]],0),MATCH(地域別!$B53,【基礎】住所別!$EL$4:$JS$4,0))</f>
        <v>1</v>
      </c>
      <c r="G53" s="184">
        <f>INDEX(住所別TBL[[#All],[101_女]:[1005_女]],MATCH(地域別!D$6,住所別TBL[[#All],[CODE]],0),MATCH(地域別!$B53,【基礎】住所別!$JT$4:$PA$4,0))</f>
        <v>0</v>
      </c>
      <c r="H53" s="182">
        <f t="shared" si="12"/>
        <v>0</v>
      </c>
      <c r="I53" s="183">
        <f t="shared" si="13"/>
        <v>0</v>
      </c>
      <c r="J53" s="184">
        <f t="shared" si="14"/>
        <v>0</v>
      </c>
      <c r="K53" s="191">
        <f t="shared" si="15"/>
        <v>1</v>
      </c>
      <c r="L53" s="192">
        <f t="shared" si="16"/>
        <v>1</v>
      </c>
      <c r="M53" s="193" t="e">
        <f t="shared" si="17"/>
        <v>#DIV/0!</v>
      </c>
      <c r="O53" s="203">
        <v>103</v>
      </c>
      <c r="P53" s="203" t="s">
        <v>1658</v>
      </c>
      <c r="Q53" s="197" t="s">
        <v>351</v>
      </c>
      <c r="R53" s="170">
        <f>INDEX(住所別TBL[[#All],[101_世帯数]:[1005_世帯数]],MATCH(地域別!Q$6,住所別TBL[[#All],[CODE]],0),MATCH(地域別!$B53,【基礎】住所別!$D$4:$EK$4,0))</f>
        <v>1</v>
      </c>
      <c r="S53" s="171">
        <f>INDEX(住所別TBL[[#All],[101_男]:[1005_男]],MATCH(地域別!Q$6,住所別TBL[[#All],[CODE]],0),MATCH(地域別!$B53,【基礎】住所別!$EL$4:$JS$4,0))</f>
        <v>1</v>
      </c>
      <c r="T53" s="172">
        <f>INDEX(住所別TBL[[#All],[101_女]:[1005_女]],MATCH(地域別!Q$6,住所別TBL[[#All],[CODE]],0),MATCH(地域別!$B53,【基礎】住所別!$JT$4:$PA$4,0))</f>
        <v>0</v>
      </c>
    </row>
    <row r="54" spans="2:20">
      <c r="B54" s="203">
        <v>201</v>
      </c>
      <c r="C54" s="203" t="s">
        <v>1660</v>
      </c>
      <c r="D54" s="197" t="s">
        <v>630</v>
      </c>
      <c r="E54" s="170">
        <f>INDEX(住所別TBL[[#All],[101_世帯数]:[1005_世帯数]],MATCH(地域別!D$6,住所別TBL[[#All],[CODE]],0),MATCH(地域別!$B54,【基礎】住所別!$D$4:$EK$4,0))</f>
        <v>8</v>
      </c>
      <c r="F54" s="171">
        <f>INDEX(住所別TBL[[#All],[101_男]:[1005_男]],MATCH(地域別!D$6,住所別TBL[[#All],[CODE]],0),MATCH(地域別!$B54,【基礎】住所別!$EL$4:$JS$4,0))</f>
        <v>13</v>
      </c>
      <c r="G54" s="184">
        <f>INDEX(住所別TBL[[#All],[101_女]:[1005_女]],MATCH(地域別!D$6,住所別TBL[[#All],[CODE]],0),MATCH(地域別!$B54,【基礎】住所別!$JT$4:$PA$4,0))</f>
        <v>8</v>
      </c>
      <c r="H54" s="182">
        <f t="shared" si="12"/>
        <v>0</v>
      </c>
      <c r="I54" s="183">
        <f t="shared" si="13"/>
        <v>0</v>
      </c>
      <c r="J54" s="184">
        <f t="shared" si="14"/>
        <v>0</v>
      </c>
      <c r="K54" s="191">
        <f t="shared" si="15"/>
        <v>1</v>
      </c>
      <c r="L54" s="192">
        <f t="shared" si="16"/>
        <v>1</v>
      </c>
      <c r="M54" s="193">
        <f t="shared" si="17"/>
        <v>1</v>
      </c>
      <c r="O54" s="203">
        <v>201</v>
      </c>
      <c r="P54" s="203" t="s">
        <v>1660</v>
      </c>
      <c r="Q54" s="197" t="s">
        <v>630</v>
      </c>
      <c r="R54" s="170">
        <f>INDEX(住所別TBL[[#All],[101_世帯数]:[1005_世帯数]],MATCH(地域別!Q$6,住所別TBL[[#All],[CODE]],0),MATCH(地域別!$B54,【基礎】住所別!$D$4:$EK$4,0))</f>
        <v>8</v>
      </c>
      <c r="S54" s="171">
        <f>INDEX(住所別TBL[[#All],[101_男]:[1005_男]],MATCH(地域別!Q$6,住所別TBL[[#All],[CODE]],0),MATCH(地域別!$B54,【基礎】住所別!$EL$4:$JS$4,0))</f>
        <v>13</v>
      </c>
      <c r="T54" s="172">
        <f>INDEX(住所別TBL[[#All],[101_女]:[1005_女]],MATCH(地域別!Q$6,住所別TBL[[#All],[CODE]],0),MATCH(地域別!$B54,【基礎】住所別!$JT$4:$PA$4,0))</f>
        <v>8</v>
      </c>
    </row>
    <row r="55" spans="2:20">
      <c r="B55" s="203">
        <v>202</v>
      </c>
      <c r="C55" s="203" t="s">
        <v>1660</v>
      </c>
      <c r="D55" s="197" t="s">
        <v>631</v>
      </c>
      <c r="E55" s="170">
        <f>INDEX(住所別TBL[[#All],[101_世帯数]:[1005_世帯数]],MATCH(地域別!D$6,住所別TBL[[#All],[CODE]],0),MATCH(地域別!$B55,【基礎】住所別!$D$4:$EK$4,0))</f>
        <v>16</v>
      </c>
      <c r="F55" s="171">
        <f>INDEX(住所別TBL[[#All],[101_男]:[1005_男]],MATCH(地域別!D$6,住所別TBL[[#All],[CODE]],0),MATCH(地域別!$B55,【基礎】住所別!$EL$4:$JS$4,0))</f>
        <v>17</v>
      </c>
      <c r="G55" s="184">
        <f>INDEX(住所別TBL[[#All],[101_女]:[1005_女]],MATCH(地域別!D$6,住所別TBL[[#All],[CODE]],0),MATCH(地域別!$B55,【基礎】住所別!$JT$4:$PA$4,0))</f>
        <v>14</v>
      </c>
      <c r="H55" s="182">
        <f t="shared" si="12"/>
        <v>0</v>
      </c>
      <c r="I55" s="183">
        <f t="shared" si="13"/>
        <v>0</v>
      </c>
      <c r="J55" s="184">
        <f t="shared" si="14"/>
        <v>-1</v>
      </c>
      <c r="K55" s="191">
        <f t="shared" si="15"/>
        <v>1</v>
      </c>
      <c r="L55" s="192">
        <f t="shared" si="16"/>
        <v>1</v>
      </c>
      <c r="M55" s="193">
        <f t="shared" si="17"/>
        <v>0.93333333333333335</v>
      </c>
      <c r="O55" s="203">
        <v>202</v>
      </c>
      <c r="P55" s="203" t="s">
        <v>1660</v>
      </c>
      <c r="Q55" s="197" t="s">
        <v>631</v>
      </c>
      <c r="R55" s="170">
        <f>INDEX(住所別TBL[[#All],[101_世帯数]:[1005_世帯数]],MATCH(地域別!Q$6,住所別TBL[[#All],[CODE]],0),MATCH(地域別!$B55,【基礎】住所別!$D$4:$EK$4,0))</f>
        <v>16</v>
      </c>
      <c r="S55" s="171">
        <f>INDEX(住所別TBL[[#All],[101_男]:[1005_男]],MATCH(地域別!Q$6,住所別TBL[[#All],[CODE]],0),MATCH(地域別!$B55,【基礎】住所別!$EL$4:$JS$4,0))</f>
        <v>17</v>
      </c>
      <c r="T55" s="172">
        <f>INDEX(住所別TBL[[#All],[101_女]:[1005_女]],MATCH(地域別!Q$6,住所別TBL[[#All],[CODE]],0),MATCH(地域別!$B55,【基礎】住所別!$JT$4:$PA$4,0))</f>
        <v>15</v>
      </c>
    </row>
    <row r="56" spans="2:20">
      <c r="B56" s="203">
        <v>203</v>
      </c>
      <c r="C56" s="203" t="s">
        <v>1660</v>
      </c>
      <c r="D56" s="197" t="s">
        <v>632</v>
      </c>
      <c r="E56" s="170">
        <f>INDEX(住所別TBL[[#All],[101_世帯数]:[1005_世帯数]],MATCH(地域別!D$6,住所別TBL[[#All],[CODE]],0),MATCH(地域別!$B56,【基礎】住所別!$D$4:$EK$4,0))</f>
        <v>11</v>
      </c>
      <c r="F56" s="171">
        <f>INDEX(住所別TBL[[#All],[101_男]:[1005_男]],MATCH(地域別!D$6,住所別TBL[[#All],[CODE]],0),MATCH(地域別!$B56,【基礎】住所別!$EL$4:$JS$4,0))</f>
        <v>22</v>
      </c>
      <c r="G56" s="184">
        <f>INDEX(住所別TBL[[#All],[101_女]:[1005_女]],MATCH(地域別!D$6,住所別TBL[[#All],[CODE]],0),MATCH(地域別!$B56,【基礎】住所別!$JT$4:$PA$4,0))</f>
        <v>20</v>
      </c>
      <c r="H56" s="182">
        <f t="shared" si="12"/>
        <v>0</v>
      </c>
      <c r="I56" s="183">
        <f t="shared" si="13"/>
        <v>0</v>
      </c>
      <c r="J56" s="184">
        <f t="shared" si="14"/>
        <v>0</v>
      </c>
      <c r="K56" s="191">
        <f t="shared" si="15"/>
        <v>1</v>
      </c>
      <c r="L56" s="192">
        <f t="shared" si="16"/>
        <v>1</v>
      </c>
      <c r="M56" s="193">
        <f t="shared" si="17"/>
        <v>1</v>
      </c>
      <c r="O56" s="203">
        <v>203</v>
      </c>
      <c r="P56" s="203" t="s">
        <v>1660</v>
      </c>
      <c r="Q56" s="197" t="s">
        <v>632</v>
      </c>
      <c r="R56" s="170">
        <f>INDEX(住所別TBL[[#All],[101_世帯数]:[1005_世帯数]],MATCH(地域別!Q$6,住所別TBL[[#All],[CODE]],0),MATCH(地域別!$B56,【基礎】住所別!$D$4:$EK$4,0))</f>
        <v>11</v>
      </c>
      <c r="S56" s="171">
        <f>INDEX(住所別TBL[[#All],[101_男]:[1005_男]],MATCH(地域別!Q$6,住所別TBL[[#All],[CODE]],0),MATCH(地域別!$B56,【基礎】住所別!$EL$4:$JS$4,0))</f>
        <v>22</v>
      </c>
      <c r="T56" s="172">
        <f>INDEX(住所別TBL[[#All],[101_女]:[1005_女]],MATCH(地域別!Q$6,住所別TBL[[#All],[CODE]],0),MATCH(地域別!$B56,【基礎】住所別!$JT$4:$PA$4,0))</f>
        <v>20</v>
      </c>
    </row>
    <row r="57" spans="2:20">
      <c r="B57" s="203">
        <v>204</v>
      </c>
      <c r="C57" s="203" t="s">
        <v>1660</v>
      </c>
      <c r="D57" s="197" t="s">
        <v>633</v>
      </c>
      <c r="E57" s="170">
        <f>INDEX(住所別TBL[[#All],[101_世帯数]:[1005_世帯数]],MATCH(地域別!D$6,住所別TBL[[#All],[CODE]],0),MATCH(地域別!$B57,【基礎】住所別!$D$4:$EK$4,0))</f>
        <v>7</v>
      </c>
      <c r="F57" s="171">
        <f>INDEX(住所別TBL[[#All],[101_男]:[1005_男]],MATCH(地域別!D$6,住所別TBL[[#All],[CODE]],0),MATCH(地域別!$B57,【基礎】住所別!$EL$4:$JS$4,0))</f>
        <v>7</v>
      </c>
      <c r="G57" s="184">
        <f>INDEX(住所別TBL[[#All],[101_女]:[1005_女]],MATCH(地域別!D$6,住所別TBL[[#All],[CODE]],0),MATCH(地域別!$B57,【基礎】住所別!$JT$4:$PA$4,0))</f>
        <v>8</v>
      </c>
      <c r="H57" s="182">
        <f t="shared" si="12"/>
        <v>0</v>
      </c>
      <c r="I57" s="183">
        <f t="shared" si="13"/>
        <v>0</v>
      </c>
      <c r="J57" s="184">
        <f t="shared" si="14"/>
        <v>0</v>
      </c>
      <c r="K57" s="191">
        <f t="shared" si="15"/>
        <v>1</v>
      </c>
      <c r="L57" s="192">
        <f t="shared" si="16"/>
        <v>1</v>
      </c>
      <c r="M57" s="193">
        <f t="shared" si="17"/>
        <v>1</v>
      </c>
      <c r="O57" s="203">
        <v>204</v>
      </c>
      <c r="P57" s="203" t="s">
        <v>1660</v>
      </c>
      <c r="Q57" s="197" t="s">
        <v>633</v>
      </c>
      <c r="R57" s="170">
        <f>INDEX(住所別TBL[[#All],[101_世帯数]:[1005_世帯数]],MATCH(地域別!Q$6,住所別TBL[[#All],[CODE]],0),MATCH(地域別!$B57,【基礎】住所別!$D$4:$EK$4,0))</f>
        <v>7</v>
      </c>
      <c r="S57" s="171">
        <f>INDEX(住所別TBL[[#All],[101_男]:[1005_男]],MATCH(地域別!Q$6,住所別TBL[[#All],[CODE]],0),MATCH(地域別!$B57,【基礎】住所別!$EL$4:$JS$4,0))</f>
        <v>7</v>
      </c>
      <c r="T57" s="172">
        <f>INDEX(住所別TBL[[#All],[101_女]:[1005_女]],MATCH(地域別!Q$6,住所別TBL[[#All],[CODE]],0),MATCH(地域別!$B57,【基礎】住所別!$JT$4:$PA$4,0))</f>
        <v>8</v>
      </c>
    </row>
    <row r="58" spans="2:20">
      <c r="B58" s="203">
        <v>205</v>
      </c>
      <c r="C58" s="203" t="s">
        <v>1660</v>
      </c>
      <c r="D58" s="197" t="s">
        <v>634</v>
      </c>
      <c r="E58" s="170">
        <f>INDEX(住所別TBL[[#All],[101_世帯数]:[1005_世帯数]],MATCH(地域別!D$6,住所別TBL[[#All],[CODE]],0),MATCH(地域別!$B58,【基礎】住所別!$D$4:$EK$4,0))</f>
        <v>7</v>
      </c>
      <c r="F58" s="171">
        <f>INDEX(住所別TBL[[#All],[101_男]:[1005_男]],MATCH(地域別!D$6,住所別TBL[[#All],[CODE]],0),MATCH(地域別!$B58,【基礎】住所別!$EL$4:$JS$4,0))</f>
        <v>5</v>
      </c>
      <c r="G58" s="184">
        <f>INDEX(住所別TBL[[#All],[101_女]:[1005_女]],MATCH(地域別!D$6,住所別TBL[[#All],[CODE]],0),MATCH(地域別!$B58,【基礎】住所別!$JT$4:$PA$4,0))</f>
        <v>6</v>
      </c>
      <c r="H58" s="182">
        <f t="shared" si="12"/>
        <v>0</v>
      </c>
      <c r="I58" s="183">
        <f t="shared" si="13"/>
        <v>0</v>
      </c>
      <c r="J58" s="184">
        <f t="shared" si="14"/>
        <v>0</v>
      </c>
      <c r="K58" s="191">
        <f t="shared" si="15"/>
        <v>1</v>
      </c>
      <c r="L58" s="192">
        <f t="shared" si="16"/>
        <v>1</v>
      </c>
      <c r="M58" s="193">
        <f t="shared" si="17"/>
        <v>1</v>
      </c>
      <c r="O58" s="203">
        <v>205</v>
      </c>
      <c r="P58" s="203" t="s">
        <v>1660</v>
      </c>
      <c r="Q58" s="197" t="s">
        <v>634</v>
      </c>
      <c r="R58" s="170">
        <f>INDEX(住所別TBL[[#All],[101_世帯数]:[1005_世帯数]],MATCH(地域別!Q$6,住所別TBL[[#All],[CODE]],0),MATCH(地域別!$B58,【基礎】住所別!$D$4:$EK$4,0))</f>
        <v>7</v>
      </c>
      <c r="S58" s="171">
        <f>INDEX(住所別TBL[[#All],[101_男]:[1005_男]],MATCH(地域別!Q$6,住所別TBL[[#All],[CODE]],0),MATCH(地域別!$B58,【基礎】住所別!$EL$4:$JS$4,0))</f>
        <v>5</v>
      </c>
      <c r="T58" s="172">
        <f>INDEX(住所別TBL[[#All],[101_女]:[1005_女]],MATCH(地域別!Q$6,住所別TBL[[#All],[CODE]],0),MATCH(地域別!$B58,【基礎】住所別!$JT$4:$PA$4,0))</f>
        <v>6</v>
      </c>
    </row>
    <row r="59" spans="2:20">
      <c r="B59" s="203">
        <v>206</v>
      </c>
      <c r="C59" s="203" t="s">
        <v>1660</v>
      </c>
      <c r="D59" s="197" t="s">
        <v>635</v>
      </c>
      <c r="E59" s="170">
        <f>INDEX(住所別TBL[[#All],[101_世帯数]:[1005_世帯数]],MATCH(地域別!D$6,住所別TBL[[#All],[CODE]],0),MATCH(地域別!$B59,【基礎】住所別!$D$4:$EK$4,0))</f>
        <v>72</v>
      </c>
      <c r="F59" s="171">
        <f>INDEX(住所別TBL[[#All],[101_男]:[1005_男]],MATCH(地域別!D$6,住所別TBL[[#All],[CODE]],0),MATCH(地域別!$B59,【基礎】住所別!$EL$4:$JS$4,0))</f>
        <v>61</v>
      </c>
      <c r="G59" s="184">
        <f>INDEX(住所別TBL[[#All],[101_女]:[1005_女]],MATCH(地域別!D$6,住所別TBL[[#All],[CODE]],0),MATCH(地域別!$B59,【基礎】住所別!$JT$4:$PA$4,0))</f>
        <v>64</v>
      </c>
      <c r="H59" s="182">
        <f t="shared" si="12"/>
        <v>-1</v>
      </c>
      <c r="I59" s="183">
        <f t="shared" si="13"/>
        <v>0</v>
      </c>
      <c r="J59" s="184">
        <f t="shared" si="14"/>
        <v>-1</v>
      </c>
      <c r="K59" s="191">
        <f t="shared" si="15"/>
        <v>0.98630136986301364</v>
      </c>
      <c r="L59" s="192">
        <f t="shared" si="16"/>
        <v>1</v>
      </c>
      <c r="M59" s="193">
        <f t="shared" si="17"/>
        <v>0.98461538461538467</v>
      </c>
      <c r="O59" s="203">
        <v>206</v>
      </c>
      <c r="P59" s="203" t="s">
        <v>1660</v>
      </c>
      <c r="Q59" s="197" t="s">
        <v>635</v>
      </c>
      <c r="R59" s="170">
        <f>INDEX(住所別TBL[[#All],[101_世帯数]:[1005_世帯数]],MATCH(地域別!Q$6,住所別TBL[[#All],[CODE]],0),MATCH(地域別!$B59,【基礎】住所別!$D$4:$EK$4,0))</f>
        <v>73</v>
      </c>
      <c r="S59" s="171">
        <f>INDEX(住所別TBL[[#All],[101_男]:[1005_男]],MATCH(地域別!Q$6,住所別TBL[[#All],[CODE]],0),MATCH(地域別!$B59,【基礎】住所別!$EL$4:$JS$4,0))</f>
        <v>61</v>
      </c>
      <c r="T59" s="172">
        <f>INDEX(住所別TBL[[#All],[101_女]:[1005_女]],MATCH(地域別!Q$6,住所別TBL[[#All],[CODE]],0),MATCH(地域別!$B59,【基礎】住所別!$JT$4:$PA$4,0))</f>
        <v>65</v>
      </c>
    </row>
    <row r="60" spans="2:20">
      <c r="B60" s="203">
        <v>207</v>
      </c>
      <c r="C60" s="203" t="s">
        <v>1660</v>
      </c>
      <c r="D60" s="197" t="s">
        <v>636</v>
      </c>
      <c r="E60" s="170">
        <f>INDEX(住所別TBL[[#All],[101_世帯数]:[1005_世帯数]],MATCH(地域別!D$6,住所別TBL[[#All],[CODE]],0),MATCH(地域別!$B60,【基礎】住所別!$D$4:$EK$4,0))</f>
        <v>48</v>
      </c>
      <c r="F60" s="171">
        <f>INDEX(住所別TBL[[#All],[101_男]:[1005_男]],MATCH(地域別!D$6,住所別TBL[[#All],[CODE]],0),MATCH(地域別!$B60,【基礎】住所別!$EL$4:$JS$4,0))</f>
        <v>63</v>
      </c>
      <c r="G60" s="184">
        <f>INDEX(住所別TBL[[#All],[101_女]:[1005_女]],MATCH(地域別!D$6,住所別TBL[[#All],[CODE]],0),MATCH(地域別!$B60,【基礎】住所別!$JT$4:$PA$4,0))</f>
        <v>63</v>
      </c>
      <c r="H60" s="182">
        <f t="shared" si="12"/>
        <v>0</v>
      </c>
      <c r="I60" s="183">
        <f t="shared" si="13"/>
        <v>0</v>
      </c>
      <c r="J60" s="184">
        <f t="shared" si="14"/>
        <v>-1</v>
      </c>
      <c r="K60" s="191">
        <f t="shared" si="15"/>
        <v>1</v>
      </c>
      <c r="L60" s="192">
        <f t="shared" si="16"/>
        <v>1</v>
      </c>
      <c r="M60" s="193">
        <f t="shared" si="17"/>
        <v>0.984375</v>
      </c>
      <c r="O60" s="203">
        <v>207</v>
      </c>
      <c r="P60" s="203" t="s">
        <v>1660</v>
      </c>
      <c r="Q60" s="197" t="s">
        <v>636</v>
      </c>
      <c r="R60" s="170">
        <f>INDEX(住所別TBL[[#All],[101_世帯数]:[1005_世帯数]],MATCH(地域別!Q$6,住所別TBL[[#All],[CODE]],0),MATCH(地域別!$B60,【基礎】住所別!$D$4:$EK$4,0))</f>
        <v>48</v>
      </c>
      <c r="S60" s="171">
        <f>INDEX(住所別TBL[[#All],[101_男]:[1005_男]],MATCH(地域別!Q$6,住所別TBL[[#All],[CODE]],0),MATCH(地域別!$B60,【基礎】住所別!$EL$4:$JS$4,0))</f>
        <v>63</v>
      </c>
      <c r="T60" s="172">
        <f>INDEX(住所別TBL[[#All],[101_女]:[1005_女]],MATCH(地域別!Q$6,住所別TBL[[#All],[CODE]],0),MATCH(地域別!$B60,【基礎】住所別!$JT$4:$PA$4,0))</f>
        <v>64</v>
      </c>
    </row>
    <row r="61" spans="2:20">
      <c r="B61" s="203">
        <v>208</v>
      </c>
      <c r="C61" s="203" t="s">
        <v>1660</v>
      </c>
      <c r="D61" s="197" t="s">
        <v>637</v>
      </c>
      <c r="E61" s="170">
        <f>INDEX(住所別TBL[[#All],[101_世帯数]:[1005_世帯数]],MATCH(地域別!D$6,住所別TBL[[#All],[CODE]],0),MATCH(地域別!$B61,【基礎】住所別!$D$4:$EK$4,0))</f>
        <v>144</v>
      </c>
      <c r="F61" s="171">
        <f>INDEX(住所別TBL[[#All],[101_男]:[1005_男]],MATCH(地域別!D$6,住所別TBL[[#All],[CODE]],0),MATCH(地域別!$B61,【基礎】住所別!$EL$4:$JS$4,0))</f>
        <v>126</v>
      </c>
      <c r="G61" s="184">
        <f>INDEX(住所別TBL[[#All],[101_女]:[1005_女]],MATCH(地域別!D$6,住所別TBL[[#All],[CODE]],0),MATCH(地域別!$B61,【基礎】住所別!$JT$4:$PA$4,0))</f>
        <v>147</v>
      </c>
      <c r="H61" s="182">
        <f t="shared" si="12"/>
        <v>0</v>
      </c>
      <c r="I61" s="183">
        <f t="shared" si="13"/>
        <v>-1</v>
      </c>
      <c r="J61" s="184">
        <f t="shared" si="14"/>
        <v>0</v>
      </c>
      <c r="K61" s="191">
        <f t="shared" si="15"/>
        <v>1</v>
      </c>
      <c r="L61" s="192">
        <f t="shared" si="16"/>
        <v>0.99212598425196852</v>
      </c>
      <c r="M61" s="193">
        <f t="shared" si="17"/>
        <v>1</v>
      </c>
      <c r="O61" s="203">
        <v>208</v>
      </c>
      <c r="P61" s="203" t="s">
        <v>1660</v>
      </c>
      <c r="Q61" s="197" t="s">
        <v>637</v>
      </c>
      <c r="R61" s="170">
        <f>INDEX(住所別TBL[[#All],[101_世帯数]:[1005_世帯数]],MATCH(地域別!Q$6,住所別TBL[[#All],[CODE]],0),MATCH(地域別!$B61,【基礎】住所別!$D$4:$EK$4,0))</f>
        <v>144</v>
      </c>
      <c r="S61" s="171">
        <f>INDEX(住所別TBL[[#All],[101_男]:[1005_男]],MATCH(地域別!Q$6,住所別TBL[[#All],[CODE]],0),MATCH(地域別!$B61,【基礎】住所別!$EL$4:$JS$4,0))</f>
        <v>127</v>
      </c>
      <c r="T61" s="172">
        <f>INDEX(住所別TBL[[#All],[101_女]:[1005_女]],MATCH(地域別!Q$6,住所別TBL[[#All],[CODE]],0),MATCH(地域別!$B61,【基礎】住所別!$JT$4:$PA$4,0))</f>
        <v>147</v>
      </c>
    </row>
    <row r="62" spans="2:20">
      <c r="B62" s="203">
        <v>211</v>
      </c>
      <c r="C62" s="203" t="s">
        <v>1660</v>
      </c>
      <c r="D62" s="197" t="s">
        <v>638</v>
      </c>
      <c r="E62" s="170">
        <f>INDEX(住所別TBL[[#All],[101_世帯数]:[1005_世帯数]],MATCH(地域別!D$6,住所別TBL[[#All],[CODE]],0),MATCH(地域別!$B62,【基礎】住所別!$D$4:$EK$4,0))</f>
        <v>20</v>
      </c>
      <c r="F62" s="171">
        <f>INDEX(住所別TBL[[#All],[101_男]:[1005_男]],MATCH(地域別!D$6,住所別TBL[[#All],[CODE]],0),MATCH(地域別!$B62,【基礎】住所別!$EL$4:$JS$4,0))</f>
        <v>21</v>
      </c>
      <c r="G62" s="184">
        <f>INDEX(住所別TBL[[#All],[101_女]:[1005_女]],MATCH(地域別!D$6,住所別TBL[[#All],[CODE]],0),MATCH(地域別!$B62,【基礎】住所別!$JT$4:$PA$4,0))</f>
        <v>19</v>
      </c>
      <c r="H62" s="182">
        <f t="shared" si="12"/>
        <v>0</v>
      </c>
      <c r="I62" s="183">
        <f t="shared" si="13"/>
        <v>0</v>
      </c>
      <c r="J62" s="184">
        <f t="shared" si="14"/>
        <v>0</v>
      </c>
      <c r="K62" s="191">
        <f t="shared" si="15"/>
        <v>1</v>
      </c>
      <c r="L62" s="192">
        <f t="shared" si="16"/>
        <v>1</v>
      </c>
      <c r="M62" s="193">
        <f t="shared" si="17"/>
        <v>1</v>
      </c>
      <c r="O62" s="203">
        <v>211</v>
      </c>
      <c r="P62" s="203" t="s">
        <v>1660</v>
      </c>
      <c r="Q62" s="197" t="s">
        <v>638</v>
      </c>
      <c r="R62" s="170">
        <f>INDEX(住所別TBL[[#All],[101_世帯数]:[1005_世帯数]],MATCH(地域別!Q$6,住所別TBL[[#All],[CODE]],0),MATCH(地域別!$B62,【基礎】住所別!$D$4:$EK$4,0))</f>
        <v>20</v>
      </c>
      <c r="S62" s="171">
        <f>INDEX(住所別TBL[[#All],[101_男]:[1005_男]],MATCH(地域別!Q$6,住所別TBL[[#All],[CODE]],0),MATCH(地域別!$B62,【基礎】住所別!$EL$4:$JS$4,0))</f>
        <v>21</v>
      </c>
      <c r="T62" s="172">
        <f>INDEX(住所別TBL[[#All],[101_女]:[1005_女]],MATCH(地域別!Q$6,住所別TBL[[#All],[CODE]],0),MATCH(地域別!$B62,【基礎】住所別!$JT$4:$PA$4,0))</f>
        <v>19</v>
      </c>
    </row>
    <row r="63" spans="2:20">
      <c r="B63" s="203">
        <v>212</v>
      </c>
      <c r="C63" s="203" t="s">
        <v>1660</v>
      </c>
      <c r="D63" s="197" t="s">
        <v>639</v>
      </c>
      <c r="E63" s="170">
        <f>INDEX(住所別TBL[[#All],[101_世帯数]:[1005_世帯数]],MATCH(地域別!D$6,住所別TBL[[#All],[CODE]],0),MATCH(地域別!$B63,【基礎】住所別!$D$4:$EK$4,0))</f>
        <v>1</v>
      </c>
      <c r="F63" s="171">
        <f>INDEX(住所別TBL[[#All],[101_男]:[1005_男]],MATCH(地域別!D$6,住所別TBL[[#All],[CODE]],0),MATCH(地域別!$B63,【基礎】住所別!$EL$4:$JS$4,0))</f>
        <v>1</v>
      </c>
      <c r="G63" s="184">
        <f>INDEX(住所別TBL[[#All],[101_女]:[1005_女]],MATCH(地域別!D$6,住所別TBL[[#All],[CODE]],0),MATCH(地域別!$B63,【基礎】住所別!$JT$4:$PA$4,0))</f>
        <v>1</v>
      </c>
      <c r="H63" s="182">
        <f t="shared" si="12"/>
        <v>0</v>
      </c>
      <c r="I63" s="183">
        <f t="shared" si="13"/>
        <v>0</v>
      </c>
      <c r="J63" s="184">
        <f t="shared" si="14"/>
        <v>0</v>
      </c>
      <c r="K63" s="191">
        <f t="shared" si="15"/>
        <v>1</v>
      </c>
      <c r="L63" s="192">
        <f t="shared" si="16"/>
        <v>1</v>
      </c>
      <c r="M63" s="193">
        <f t="shared" si="17"/>
        <v>1</v>
      </c>
      <c r="O63" s="203">
        <v>212</v>
      </c>
      <c r="P63" s="203" t="s">
        <v>1660</v>
      </c>
      <c r="Q63" s="197" t="s">
        <v>639</v>
      </c>
      <c r="R63" s="170">
        <f>INDEX(住所別TBL[[#All],[101_世帯数]:[1005_世帯数]],MATCH(地域別!Q$6,住所別TBL[[#All],[CODE]],0),MATCH(地域別!$B63,【基礎】住所別!$D$4:$EK$4,0))</f>
        <v>1</v>
      </c>
      <c r="S63" s="171">
        <f>INDEX(住所別TBL[[#All],[101_男]:[1005_男]],MATCH(地域別!Q$6,住所別TBL[[#All],[CODE]],0),MATCH(地域別!$B63,【基礎】住所別!$EL$4:$JS$4,0))</f>
        <v>1</v>
      </c>
      <c r="T63" s="172">
        <f>INDEX(住所別TBL[[#All],[101_女]:[1005_女]],MATCH(地域別!Q$6,住所別TBL[[#All],[CODE]],0),MATCH(地域別!$B63,【基礎】住所別!$JT$4:$PA$4,0))</f>
        <v>1</v>
      </c>
    </row>
    <row r="64" spans="2:20">
      <c r="B64" s="203">
        <v>213</v>
      </c>
      <c r="C64" s="203" t="s">
        <v>1660</v>
      </c>
      <c r="D64" s="197" t="s">
        <v>640</v>
      </c>
      <c r="E64" s="170">
        <f>INDEX(住所別TBL[[#All],[101_世帯数]:[1005_世帯数]],MATCH(地域別!D$6,住所別TBL[[#All],[CODE]],0),MATCH(地域別!$B64,【基礎】住所別!$D$4:$EK$4,0))</f>
        <v>12</v>
      </c>
      <c r="F64" s="171">
        <f>INDEX(住所別TBL[[#All],[101_男]:[1005_男]],MATCH(地域別!D$6,住所別TBL[[#All],[CODE]],0),MATCH(地域別!$B64,【基礎】住所別!$EL$4:$JS$4,0))</f>
        <v>15</v>
      </c>
      <c r="G64" s="184">
        <f>INDEX(住所別TBL[[#All],[101_女]:[1005_女]],MATCH(地域別!D$6,住所別TBL[[#All],[CODE]],0),MATCH(地域別!$B64,【基礎】住所別!$JT$4:$PA$4,0))</f>
        <v>12</v>
      </c>
      <c r="H64" s="182">
        <f t="shared" si="12"/>
        <v>0</v>
      </c>
      <c r="I64" s="183">
        <f t="shared" si="13"/>
        <v>0</v>
      </c>
      <c r="J64" s="184">
        <f t="shared" si="14"/>
        <v>0</v>
      </c>
      <c r="K64" s="191">
        <f t="shared" si="15"/>
        <v>1</v>
      </c>
      <c r="L64" s="192">
        <f t="shared" si="16"/>
        <v>1</v>
      </c>
      <c r="M64" s="193">
        <f t="shared" si="17"/>
        <v>1</v>
      </c>
      <c r="O64" s="203">
        <v>213</v>
      </c>
      <c r="P64" s="203" t="s">
        <v>1660</v>
      </c>
      <c r="Q64" s="197" t="s">
        <v>640</v>
      </c>
      <c r="R64" s="170">
        <f>INDEX(住所別TBL[[#All],[101_世帯数]:[1005_世帯数]],MATCH(地域別!Q$6,住所別TBL[[#All],[CODE]],0),MATCH(地域別!$B64,【基礎】住所別!$D$4:$EK$4,0))</f>
        <v>12</v>
      </c>
      <c r="S64" s="171">
        <f>INDEX(住所別TBL[[#All],[101_男]:[1005_男]],MATCH(地域別!Q$6,住所別TBL[[#All],[CODE]],0),MATCH(地域別!$B64,【基礎】住所別!$EL$4:$JS$4,0))</f>
        <v>15</v>
      </c>
      <c r="T64" s="172">
        <f>INDEX(住所別TBL[[#All],[101_女]:[1005_女]],MATCH(地域別!Q$6,住所別TBL[[#All],[CODE]],0),MATCH(地域別!$B64,【基礎】住所別!$JT$4:$PA$4,0))</f>
        <v>12</v>
      </c>
    </row>
    <row r="65" spans="2:20">
      <c r="B65" s="203">
        <v>214</v>
      </c>
      <c r="C65" s="203" t="s">
        <v>1660</v>
      </c>
      <c r="D65" s="197" t="s">
        <v>641</v>
      </c>
      <c r="E65" s="170">
        <f>INDEX(住所別TBL[[#All],[101_世帯数]:[1005_世帯数]],MATCH(地域別!D$6,住所別TBL[[#All],[CODE]],0),MATCH(地域別!$B65,【基礎】住所別!$D$4:$EK$4,0))</f>
        <v>8</v>
      </c>
      <c r="F65" s="171">
        <f>INDEX(住所別TBL[[#All],[101_男]:[1005_男]],MATCH(地域別!D$6,住所別TBL[[#All],[CODE]],0),MATCH(地域別!$B65,【基礎】住所別!$EL$4:$JS$4,0))</f>
        <v>12</v>
      </c>
      <c r="G65" s="184">
        <f>INDEX(住所別TBL[[#All],[101_女]:[1005_女]],MATCH(地域別!D$6,住所別TBL[[#All],[CODE]],0),MATCH(地域別!$B65,【基礎】住所別!$JT$4:$PA$4,0))</f>
        <v>7</v>
      </c>
      <c r="H65" s="182">
        <f t="shared" si="12"/>
        <v>0</v>
      </c>
      <c r="I65" s="183">
        <f t="shared" si="13"/>
        <v>0</v>
      </c>
      <c r="J65" s="184">
        <f t="shared" si="14"/>
        <v>0</v>
      </c>
      <c r="K65" s="191">
        <f t="shared" si="15"/>
        <v>1</v>
      </c>
      <c r="L65" s="192">
        <f t="shared" si="16"/>
        <v>1</v>
      </c>
      <c r="M65" s="193">
        <f t="shared" si="17"/>
        <v>1</v>
      </c>
      <c r="O65" s="203">
        <v>214</v>
      </c>
      <c r="P65" s="203" t="s">
        <v>1660</v>
      </c>
      <c r="Q65" s="197" t="s">
        <v>641</v>
      </c>
      <c r="R65" s="170">
        <f>INDEX(住所別TBL[[#All],[101_世帯数]:[1005_世帯数]],MATCH(地域別!Q$6,住所別TBL[[#All],[CODE]],0),MATCH(地域別!$B65,【基礎】住所別!$D$4:$EK$4,0))</f>
        <v>8</v>
      </c>
      <c r="S65" s="171">
        <f>INDEX(住所別TBL[[#All],[101_男]:[1005_男]],MATCH(地域別!Q$6,住所別TBL[[#All],[CODE]],0),MATCH(地域別!$B65,【基礎】住所別!$EL$4:$JS$4,0))</f>
        <v>12</v>
      </c>
      <c r="T65" s="172">
        <f>INDEX(住所別TBL[[#All],[101_女]:[1005_女]],MATCH(地域別!Q$6,住所別TBL[[#All],[CODE]],0),MATCH(地域別!$B65,【基礎】住所別!$JT$4:$PA$4,0))</f>
        <v>7</v>
      </c>
    </row>
    <row r="66" spans="2:20">
      <c r="B66" s="203">
        <v>215</v>
      </c>
      <c r="C66" s="203" t="s">
        <v>1660</v>
      </c>
      <c r="D66" s="197" t="s">
        <v>642</v>
      </c>
      <c r="E66" s="170">
        <f>INDEX(住所別TBL[[#All],[101_世帯数]:[1005_世帯数]],MATCH(地域別!D$6,住所別TBL[[#All],[CODE]],0),MATCH(地域別!$B66,【基礎】住所別!$D$4:$EK$4,0))</f>
        <v>28</v>
      </c>
      <c r="F66" s="171">
        <f>INDEX(住所別TBL[[#All],[101_男]:[1005_男]],MATCH(地域別!D$6,住所別TBL[[#All],[CODE]],0),MATCH(地域別!$B66,【基礎】住所別!$EL$4:$JS$4,0))</f>
        <v>26</v>
      </c>
      <c r="G66" s="184">
        <f>INDEX(住所別TBL[[#All],[101_女]:[1005_女]],MATCH(地域別!D$6,住所別TBL[[#All],[CODE]],0),MATCH(地域別!$B66,【基礎】住所別!$JT$4:$PA$4,0))</f>
        <v>33</v>
      </c>
      <c r="H66" s="182">
        <f t="shared" si="12"/>
        <v>0</v>
      </c>
      <c r="I66" s="183">
        <f t="shared" si="13"/>
        <v>0</v>
      </c>
      <c r="J66" s="184">
        <f t="shared" si="14"/>
        <v>0</v>
      </c>
      <c r="K66" s="191">
        <f t="shared" si="15"/>
        <v>1</v>
      </c>
      <c r="L66" s="192">
        <f t="shared" si="16"/>
        <v>1</v>
      </c>
      <c r="M66" s="193">
        <f t="shared" si="17"/>
        <v>1</v>
      </c>
      <c r="O66" s="203">
        <v>215</v>
      </c>
      <c r="P66" s="203" t="s">
        <v>1660</v>
      </c>
      <c r="Q66" s="197" t="s">
        <v>642</v>
      </c>
      <c r="R66" s="170">
        <f>INDEX(住所別TBL[[#All],[101_世帯数]:[1005_世帯数]],MATCH(地域別!Q$6,住所別TBL[[#All],[CODE]],0),MATCH(地域別!$B66,【基礎】住所別!$D$4:$EK$4,0))</f>
        <v>28</v>
      </c>
      <c r="S66" s="171">
        <f>INDEX(住所別TBL[[#All],[101_男]:[1005_男]],MATCH(地域別!Q$6,住所別TBL[[#All],[CODE]],0),MATCH(地域別!$B66,【基礎】住所別!$EL$4:$JS$4,0))</f>
        <v>26</v>
      </c>
      <c r="T66" s="172">
        <f>INDEX(住所別TBL[[#All],[101_女]:[1005_女]],MATCH(地域別!Q$6,住所別TBL[[#All],[CODE]],0),MATCH(地域別!$B66,【基礎】住所別!$JT$4:$PA$4,0))</f>
        <v>33</v>
      </c>
    </row>
    <row r="67" spans="2:20">
      <c r="B67" s="203">
        <v>216</v>
      </c>
      <c r="C67" s="203" t="s">
        <v>1660</v>
      </c>
      <c r="D67" s="197" t="s">
        <v>643</v>
      </c>
      <c r="E67" s="170">
        <f>INDEX(住所別TBL[[#All],[101_世帯数]:[1005_世帯数]],MATCH(地域別!D$6,住所別TBL[[#All],[CODE]],0),MATCH(地域別!$B67,【基礎】住所別!$D$4:$EK$4,0))</f>
        <v>4</v>
      </c>
      <c r="F67" s="171">
        <f>INDEX(住所別TBL[[#All],[101_男]:[1005_男]],MATCH(地域別!D$6,住所別TBL[[#All],[CODE]],0),MATCH(地域別!$B67,【基礎】住所別!$EL$4:$JS$4,0))</f>
        <v>5</v>
      </c>
      <c r="G67" s="184">
        <f>INDEX(住所別TBL[[#All],[101_女]:[1005_女]],MATCH(地域別!D$6,住所別TBL[[#All],[CODE]],0),MATCH(地域別!$B67,【基礎】住所別!$JT$4:$PA$4,0))</f>
        <v>6</v>
      </c>
      <c r="H67" s="182">
        <f t="shared" si="12"/>
        <v>0</v>
      </c>
      <c r="I67" s="183">
        <f t="shared" si="13"/>
        <v>0</v>
      </c>
      <c r="J67" s="184">
        <f t="shared" si="14"/>
        <v>0</v>
      </c>
      <c r="K67" s="191">
        <f t="shared" si="15"/>
        <v>1</v>
      </c>
      <c r="L67" s="192">
        <f t="shared" si="16"/>
        <v>1</v>
      </c>
      <c r="M67" s="193">
        <f t="shared" si="17"/>
        <v>1</v>
      </c>
      <c r="O67" s="203">
        <v>216</v>
      </c>
      <c r="P67" s="203" t="s">
        <v>1660</v>
      </c>
      <c r="Q67" s="197" t="s">
        <v>643</v>
      </c>
      <c r="R67" s="170">
        <f>INDEX(住所別TBL[[#All],[101_世帯数]:[1005_世帯数]],MATCH(地域別!Q$6,住所別TBL[[#All],[CODE]],0),MATCH(地域別!$B67,【基礎】住所別!$D$4:$EK$4,0))</f>
        <v>4</v>
      </c>
      <c r="S67" s="171">
        <f>INDEX(住所別TBL[[#All],[101_男]:[1005_男]],MATCH(地域別!Q$6,住所別TBL[[#All],[CODE]],0),MATCH(地域別!$B67,【基礎】住所別!$EL$4:$JS$4,0))</f>
        <v>5</v>
      </c>
      <c r="T67" s="172">
        <f>INDEX(住所別TBL[[#All],[101_女]:[1005_女]],MATCH(地域別!Q$6,住所別TBL[[#All],[CODE]],0),MATCH(地域別!$B67,【基礎】住所別!$JT$4:$PA$4,0))</f>
        <v>6</v>
      </c>
    </row>
    <row r="68" spans="2:20">
      <c r="B68" s="203">
        <v>217</v>
      </c>
      <c r="C68" s="203" t="s">
        <v>1660</v>
      </c>
      <c r="D68" s="197" t="s">
        <v>644</v>
      </c>
      <c r="E68" s="170">
        <f>INDEX(住所別TBL[[#All],[101_世帯数]:[1005_世帯数]],MATCH(地域別!D$6,住所別TBL[[#All],[CODE]],0),MATCH(地域別!$B68,【基礎】住所別!$D$4:$EK$4,0))</f>
        <v>15</v>
      </c>
      <c r="F68" s="171">
        <f>INDEX(住所別TBL[[#All],[101_男]:[1005_男]],MATCH(地域別!D$6,住所別TBL[[#All],[CODE]],0),MATCH(地域別!$B68,【基礎】住所別!$EL$4:$JS$4,0))</f>
        <v>18</v>
      </c>
      <c r="G68" s="184">
        <f>INDEX(住所別TBL[[#All],[101_女]:[1005_女]],MATCH(地域別!D$6,住所別TBL[[#All],[CODE]],0),MATCH(地域別!$B68,【基礎】住所別!$JT$4:$PA$4,0))</f>
        <v>26</v>
      </c>
      <c r="H68" s="182">
        <f t="shared" si="12"/>
        <v>0</v>
      </c>
      <c r="I68" s="183">
        <f t="shared" si="13"/>
        <v>0</v>
      </c>
      <c r="J68" s="184">
        <f t="shared" si="14"/>
        <v>0</v>
      </c>
      <c r="K68" s="191">
        <f t="shared" si="15"/>
        <v>1</v>
      </c>
      <c r="L68" s="192">
        <f t="shared" si="16"/>
        <v>1</v>
      </c>
      <c r="M68" s="193">
        <f t="shared" si="17"/>
        <v>1</v>
      </c>
      <c r="O68" s="203">
        <v>217</v>
      </c>
      <c r="P68" s="203" t="s">
        <v>1660</v>
      </c>
      <c r="Q68" s="197" t="s">
        <v>644</v>
      </c>
      <c r="R68" s="170">
        <f>INDEX(住所別TBL[[#All],[101_世帯数]:[1005_世帯数]],MATCH(地域別!Q$6,住所別TBL[[#All],[CODE]],0),MATCH(地域別!$B68,【基礎】住所別!$D$4:$EK$4,0))</f>
        <v>15</v>
      </c>
      <c r="S68" s="171">
        <f>INDEX(住所別TBL[[#All],[101_男]:[1005_男]],MATCH(地域別!Q$6,住所別TBL[[#All],[CODE]],0),MATCH(地域別!$B68,【基礎】住所別!$EL$4:$JS$4,0))</f>
        <v>18</v>
      </c>
      <c r="T68" s="172">
        <f>INDEX(住所別TBL[[#All],[101_女]:[1005_女]],MATCH(地域別!Q$6,住所別TBL[[#All],[CODE]],0),MATCH(地域別!$B68,【基礎】住所別!$JT$4:$PA$4,0))</f>
        <v>26</v>
      </c>
    </row>
    <row r="69" spans="2:20">
      <c r="B69" s="203">
        <v>218</v>
      </c>
      <c r="C69" s="203" t="s">
        <v>1660</v>
      </c>
      <c r="D69" s="197" t="s">
        <v>645</v>
      </c>
      <c r="E69" s="170">
        <f>INDEX(住所別TBL[[#All],[101_世帯数]:[1005_世帯数]],MATCH(地域別!D$6,住所別TBL[[#All],[CODE]],0),MATCH(地域別!$B69,【基礎】住所別!$D$4:$EK$4,0))</f>
        <v>33</v>
      </c>
      <c r="F69" s="171">
        <f>INDEX(住所別TBL[[#All],[101_男]:[1005_男]],MATCH(地域別!D$6,住所別TBL[[#All],[CODE]],0),MATCH(地域別!$B69,【基礎】住所別!$EL$4:$JS$4,0))</f>
        <v>38</v>
      </c>
      <c r="G69" s="184">
        <f>INDEX(住所別TBL[[#All],[101_女]:[1005_女]],MATCH(地域別!D$6,住所別TBL[[#All],[CODE]],0),MATCH(地域別!$B69,【基礎】住所別!$JT$4:$PA$4,0))</f>
        <v>39</v>
      </c>
      <c r="H69" s="182">
        <f t="shared" si="12"/>
        <v>0</v>
      </c>
      <c r="I69" s="183">
        <f t="shared" si="13"/>
        <v>0</v>
      </c>
      <c r="J69" s="184">
        <f t="shared" si="14"/>
        <v>0</v>
      </c>
      <c r="K69" s="191">
        <f t="shared" si="15"/>
        <v>1</v>
      </c>
      <c r="L69" s="192">
        <f t="shared" si="16"/>
        <v>1</v>
      </c>
      <c r="M69" s="193">
        <f t="shared" si="17"/>
        <v>1</v>
      </c>
      <c r="O69" s="203">
        <v>218</v>
      </c>
      <c r="P69" s="203" t="s">
        <v>1660</v>
      </c>
      <c r="Q69" s="197" t="s">
        <v>645</v>
      </c>
      <c r="R69" s="170">
        <f>INDEX(住所別TBL[[#All],[101_世帯数]:[1005_世帯数]],MATCH(地域別!Q$6,住所別TBL[[#All],[CODE]],0),MATCH(地域別!$B69,【基礎】住所別!$D$4:$EK$4,0))</f>
        <v>33</v>
      </c>
      <c r="S69" s="171">
        <f>INDEX(住所別TBL[[#All],[101_男]:[1005_男]],MATCH(地域別!Q$6,住所別TBL[[#All],[CODE]],0),MATCH(地域別!$B69,【基礎】住所別!$EL$4:$JS$4,0))</f>
        <v>38</v>
      </c>
      <c r="T69" s="172">
        <f>INDEX(住所別TBL[[#All],[101_女]:[1005_女]],MATCH(地域別!Q$6,住所別TBL[[#All],[CODE]],0),MATCH(地域別!$B69,【基礎】住所別!$JT$4:$PA$4,0))</f>
        <v>39</v>
      </c>
    </row>
    <row r="70" spans="2:20">
      <c r="B70" s="203">
        <v>219</v>
      </c>
      <c r="C70" s="203" t="s">
        <v>1660</v>
      </c>
      <c r="D70" s="197" t="s">
        <v>646</v>
      </c>
      <c r="E70" s="170">
        <f>INDEX(住所別TBL[[#All],[101_世帯数]:[1005_世帯数]],MATCH(地域別!D$6,住所別TBL[[#All],[CODE]],0),MATCH(地域別!$B70,【基礎】住所別!$D$4:$EK$4,0))</f>
        <v>16</v>
      </c>
      <c r="F70" s="171">
        <f>INDEX(住所別TBL[[#All],[101_男]:[1005_男]],MATCH(地域別!D$6,住所別TBL[[#All],[CODE]],0),MATCH(地域別!$B70,【基礎】住所別!$EL$4:$JS$4,0))</f>
        <v>22</v>
      </c>
      <c r="G70" s="184">
        <f>INDEX(住所別TBL[[#All],[101_女]:[1005_女]],MATCH(地域別!D$6,住所別TBL[[#All],[CODE]],0),MATCH(地域別!$B70,【基礎】住所別!$JT$4:$PA$4,0))</f>
        <v>18</v>
      </c>
      <c r="H70" s="182">
        <f t="shared" si="12"/>
        <v>0</v>
      </c>
      <c r="I70" s="183">
        <f t="shared" si="13"/>
        <v>0</v>
      </c>
      <c r="J70" s="184">
        <f t="shared" si="14"/>
        <v>0</v>
      </c>
      <c r="K70" s="191">
        <f t="shared" si="15"/>
        <v>1</v>
      </c>
      <c r="L70" s="192">
        <f t="shared" si="16"/>
        <v>1</v>
      </c>
      <c r="M70" s="193">
        <f t="shared" si="17"/>
        <v>1</v>
      </c>
      <c r="O70" s="203">
        <v>219</v>
      </c>
      <c r="P70" s="203" t="s">
        <v>1660</v>
      </c>
      <c r="Q70" s="197" t="s">
        <v>646</v>
      </c>
      <c r="R70" s="170">
        <f>INDEX(住所別TBL[[#All],[101_世帯数]:[1005_世帯数]],MATCH(地域別!Q$6,住所別TBL[[#All],[CODE]],0),MATCH(地域別!$B70,【基礎】住所別!$D$4:$EK$4,0))</f>
        <v>16</v>
      </c>
      <c r="S70" s="171">
        <f>INDEX(住所別TBL[[#All],[101_男]:[1005_男]],MATCH(地域別!Q$6,住所別TBL[[#All],[CODE]],0),MATCH(地域別!$B70,【基礎】住所別!$EL$4:$JS$4,0))</f>
        <v>22</v>
      </c>
      <c r="T70" s="172">
        <f>INDEX(住所別TBL[[#All],[101_女]:[1005_女]],MATCH(地域別!Q$6,住所別TBL[[#All],[CODE]],0),MATCH(地域別!$B70,【基礎】住所別!$JT$4:$PA$4,0))</f>
        <v>18</v>
      </c>
    </row>
    <row r="71" spans="2:20">
      <c r="B71" s="203">
        <v>220</v>
      </c>
      <c r="C71" s="203" t="s">
        <v>1660</v>
      </c>
      <c r="D71" s="197" t="s">
        <v>647</v>
      </c>
      <c r="E71" s="170">
        <f>INDEX(住所別TBL[[#All],[101_世帯数]:[1005_世帯数]],MATCH(地域別!D$6,住所別TBL[[#All],[CODE]],0),MATCH(地域別!$B71,【基礎】住所別!$D$4:$EK$4,0))</f>
        <v>5</v>
      </c>
      <c r="F71" s="171">
        <f>INDEX(住所別TBL[[#All],[101_男]:[1005_男]],MATCH(地域別!D$6,住所別TBL[[#All],[CODE]],0),MATCH(地域別!$B71,【基礎】住所別!$EL$4:$JS$4,0))</f>
        <v>6</v>
      </c>
      <c r="G71" s="184">
        <f>INDEX(住所別TBL[[#All],[101_女]:[1005_女]],MATCH(地域別!D$6,住所別TBL[[#All],[CODE]],0),MATCH(地域別!$B71,【基礎】住所別!$JT$4:$PA$4,0))</f>
        <v>4</v>
      </c>
      <c r="H71" s="182">
        <f t="shared" si="12"/>
        <v>0</v>
      </c>
      <c r="I71" s="183">
        <f t="shared" si="13"/>
        <v>0</v>
      </c>
      <c r="J71" s="184">
        <f t="shared" si="14"/>
        <v>0</v>
      </c>
      <c r="K71" s="191">
        <f t="shared" si="15"/>
        <v>1</v>
      </c>
      <c r="L71" s="192">
        <f t="shared" si="16"/>
        <v>1</v>
      </c>
      <c r="M71" s="193">
        <f t="shared" si="17"/>
        <v>1</v>
      </c>
      <c r="O71" s="203">
        <v>220</v>
      </c>
      <c r="P71" s="203" t="s">
        <v>1660</v>
      </c>
      <c r="Q71" s="197" t="s">
        <v>647</v>
      </c>
      <c r="R71" s="170">
        <f>INDEX(住所別TBL[[#All],[101_世帯数]:[1005_世帯数]],MATCH(地域別!Q$6,住所別TBL[[#All],[CODE]],0),MATCH(地域別!$B71,【基礎】住所別!$D$4:$EK$4,0))</f>
        <v>5</v>
      </c>
      <c r="S71" s="171">
        <f>INDEX(住所別TBL[[#All],[101_男]:[1005_男]],MATCH(地域別!Q$6,住所別TBL[[#All],[CODE]],0),MATCH(地域別!$B71,【基礎】住所別!$EL$4:$JS$4,0))</f>
        <v>6</v>
      </c>
      <c r="T71" s="172">
        <f>INDEX(住所別TBL[[#All],[101_女]:[1005_女]],MATCH(地域別!Q$6,住所別TBL[[#All],[CODE]],0),MATCH(地域別!$B71,【基礎】住所別!$JT$4:$PA$4,0))</f>
        <v>4</v>
      </c>
    </row>
    <row r="72" spans="2:20">
      <c r="B72" s="203">
        <v>221</v>
      </c>
      <c r="C72" s="203" t="s">
        <v>1660</v>
      </c>
      <c r="D72" s="197" t="s">
        <v>648</v>
      </c>
      <c r="E72" s="170">
        <f>INDEX(住所別TBL[[#All],[101_世帯数]:[1005_世帯数]],MATCH(地域別!D$6,住所別TBL[[#All],[CODE]],0),MATCH(地域別!$B72,【基礎】住所別!$D$4:$EK$4,0))</f>
        <v>46</v>
      </c>
      <c r="F72" s="171">
        <f>INDEX(住所別TBL[[#All],[101_男]:[1005_男]],MATCH(地域別!D$6,住所別TBL[[#All],[CODE]],0),MATCH(地域別!$B72,【基礎】住所別!$EL$4:$JS$4,0))</f>
        <v>48</v>
      </c>
      <c r="G72" s="184">
        <f>INDEX(住所別TBL[[#All],[101_女]:[1005_女]],MATCH(地域別!D$6,住所別TBL[[#All],[CODE]],0),MATCH(地域別!$B72,【基礎】住所別!$JT$4:$PA$4,0))</f>
        <v>53</v>
      </c>
      <c r="H72" s="182">
        <f t="shared" si="12"/>
        <v>0</v>
      </c>
      <c r="I72" s="183">
        <f t="shared" si="13"/>
        <v>0</v>
      </c>
      <c r="J72" s="184">
        <f t="shared" si="14"/>
        <v>0</v>
      </c>
      <c r="K72" s="191">
        <f t="shared" si="15"/>
        <v>1</v>
      </c>
      <c r="L72" s="192">
        <f t="shared" si="16"/>
        <v>1</v>
      </c>
      <c r="M72" s="193">
        <f t="shared" si="17"/>
        <v>1</v>
      </c>
      <c r="O72" s="203">
        <v>221</v>
      </c>
      <c r="P72" s="203" t="s">
        <v>1660</v>
      </c>
      <c r="Q72" s="197" t="s">
        <v>648</v>
      </c>
      <c r="R72" s="170">
        <f>INDEX(住所別TBL[[#All],[101_世帯数]:[1005_世帯数]],MATCH(地域別!Q$6,住所別TBL[[#All],[CODE]],0),MATCH(地域別!$B72,【基礎】住所別!$D$4:$EK$4,0))</f>
        <v>46</v>
      </c>
      <c r="S72" s="171">
        <f>INDEX(住所別TBL[[#All],[101_男]:[1005_男]],MATCH(地域別!Q$6,住所別TBL[[#All],[CODE]],0),MATCH(地域別!$B72,【基礎】住所別!$EL$4:$JS$4,0))</f>
        <v>48</v>
      </c>
      <c r="T72" s="172">
        <f>INDEX(住所別TBL[[#All],[101_女]:[1005_女]],MATCH(地域別!Q$6,住所別TBL[[#All],[CODE]],0),MATCH(地域別!$B72,【基礎】住所別!$JT$4:$PA$4,0))</f>
        <v>53</v>
      </c>
    </row>
    <row r="73" spans="2:20">
      <c r="B73" s="203">
        <v>222</v>
      </c>
      <c r="C73" s="203" t="s">
        <v>1660</v>
      </c>
      <c r="D73" s="197" t="s">
        <v>649</v>
      </c>
      <c r="E73" s="170">
        <f>INDEX(住所別TBL[[#All],[101_世帯数]:[1005_世帯数]],MATCH(地域別!D$6,住所別TBL[[#All],[CODE]],0),MATCH(地域別!$B73,【基礎】住所別!$D$4:$EK$4,0))</f>
        <v>111</v>
      </c>
      <c r="F73" s="171">
        <f>INDEX(住所別TBL[[#All],[101_男]:[1005_男]],MATCH(地域別!D$6,住所別TBL[[#All],[CODE]],0),MATCH(地域別!$B73,【基礎】住所別!$EL$4:$JS$4,0))</f>
        <v>133</v>
      </c>
      <c r="G73" s="184">
        <f>INDEX(住所別TBL[[#All],[101_女]:[1005_女]],MATCH(地域別!D$6,住所別TBL[[#All],[CODE]],0),MATCH(地域別!$B73,【基礎】住所別!$JT$4:$PA$4,0))</f>
        <v>133</v>
      </c>
      <c r="H73" s="182">
        <f t="shared" si="12"/>
        <v>1</v>
      </c>
      <c r="I73" s="183">
        <f t="shared" si="13"/>
        <v>0</v>
      </c>
      <c r="J73" s="184">
        <f t="shared" si="14"/>
        <v>0</v>
      </c>
      <c r="K73" s="191">
        <f t="shared" si="15"/>
        <v>1.009090909090909</v>
      </c>
      <c r="L73" s="192">
        <f t="shared" si="16"/>
        <v>1</v>
      </c>
      <c r="M73" s="193">
        <f t="shared" si="17"/>
        <v>1</v>
      </c>
      <c r="O73" s="203">
        <v>222</v>
      </c>
      <c r="P73" s="203" t="s">
        <v>1660</v>
      </c>
      <c r="Q73" s="197" t="s">
        <v>649</v>
      </c>
      <c r="R73" s="170">
        <f>INDEX(住所別TBL[[#All],[101_世帯数]:[1005_世帯数]],MATCH(地域別!Q$6,住所別TBL[[#All],[CODE]],0),MATCH(地域別!$B73,【基礎】住所別!$D$4:$EK$4,0))</f>
        <v>110</v>
      </c>
      <c r="S73" s="171">
        <f>INDEX(住所別TBL[[#All],[101_男]:[1005_男]],MATCH(地域別!Q$6,住所別TBL[[#All],[CODE]],0),MATCH(地域別!$B73,【基礎】住所別!$EL$4:$JS$4,0))</f>
        <v>133</v>
      </c>
      <c r="T73" s="172">
        <f>INDEX(住所別TBL[[#All],[101_女]:[1005_女]],MATCH(地域別!Q$6,住所別TBL[[#All],[CODE]],0),MATCH(地域別!$B73,【基礎】住所別!$JT$4:$PA$4,0))</f>
        <v>133</v>
      </c>
    </row>
    <row r="74" spans="2:20">
      <c r="B74" s="203">
        <v>223</v>
      </c>
      <c r="C74" s="203" t="s">
        <v>1660</v>
      </c>
      <c r="D74" s="197" t="s">
        <v>650</v>
      </c>
      <c r="E74" s="170">
        <f>INDEX(住所別TBL[[#All],[101_世帯数]:[1005_世帯数]],MATCH(地域別!D$6,住所別TBL[[#All],[CODE]],0),MATCH(地域別!$B74,【基礎】住所別!$D$4:$EK$4,0))</f>
        <v>6</v>
      </c>
      <c r="F74" s="171">
        <f>INDEX(住所別TBL[[#All],[101_男]:[1005_男]],MATCH(地域別!D$6,住所別TBL[[#All],[CODE]],0),MATCH(地域別!$B74,【基礎】住所別!$EL$4:$JS$4,0))</f>
        <v>14</v>
      </c>
      <c r="G74" s="184">
        <f>INDEX(住所別TBL[[#All],[101_女]:[1005_女]],MATCH(地域別!D$6,住所別TBL[[#All],[CODE]],0),MATCH(地域別!$B74,【基礎】住所別!$JT$4:$PA$4,0))</f>
        <v>10</v>
      </c>
      <c r="H74" s="182">
        <f t="shared" si="12"/>
        <v>0</v>
      </c>
      <c r="I74" s="183">
        <f t="shared" si="13"/>
        <v>0</v>
      </c>
      <c r="J74" s="184">
        <f t="shared" si="14"/>
        <v>0</v>
      </c>
      <c r="K74" s="191">
        <f t="shared" si="15"/>
        <v>1</v>
      </c>
      <c r="L74" s="192">
        <f t="shared" si="16"/>
        <v>1</v>
      </c>
      <c r="M74" s="193">
        <f t="shared" si="17"/>
        <v>1</v>
      </c>
      <c r="O74" s="203">
        <v>223</v>
      </c>
      <c r="P74" s="203" t="s">
        <v>1660</v>
      </c>
      <c r="Q74" s="197" t="s">
        <v>650</v>
      </c>
      <c r="R74" s="170">
        <f>INDEX(住所別TBL[[#All],[101_世帯数]:[1005_世帯数]],MATCH(地域別!Q$6,住所別TBL[[#All],[CODE]],0),MATCH(地域別!$B74,【基礎】住所別!$D$4:$EK$4,0))</f>
        <v>6</v>
      </c>
      <c r="S74" s="171">
        <f>INDEX(住所別TBL[[#All],[101_男]:[1005_男]],MATCH(地域別!Q$6,住所別TBL[[#All],[CODE]],0),MATCH(地域別!$B74,【基礎】住所別!$EL$4:$JS$4,0))</f>
        <v>14</v>
      </c>
      <c r="T74" s="172">
        <f>INDEX(住所別TBL[[#All],[101_女]:[1005_女]],MATCH(地域別!Q$6,住所別TBL[[#All],[CODE]],0),MATCH(地域別!$B74,【基礎】住所別!$JT$4:$PA$4,0))</f>
        <v>10</v>
      </c>
    </row>
    <row r="75" spans="2:20">
      <c r="B75" s="203">
        <v>224</v>
      </c>
      <c r="C75" s="203" t="s">
        <v>1660</v>
      </c>
      <c r="D75" s="197" t="s">
        <v>651</v>
      </c>
      <c r="E75" s="170">
        <f>INDEX(住所別TBL[[#All],[101_世帯数]:[1005_世帯数]],MATCH(地域別!D$6,住所別TBL[[#All],[CODE]],0),MATCH(地域別!$B75,【基礎】住所別!$D$4:$EK$4,0))</f>
        <v>6</v>
      </c>
      <c r="F75" s="171">
        <f>INDEX(住所別TBL[[#All],[101_男]:[1005_男]],MATCH(地域別!D$6,住所別TBL[[#All],[CODE]],0),MATCH(地域別!$B75,【基礎】住所別!$EL$4:$JS$4,0))</f>
        <v>7</v>
      </c>
      <c r="G75" s="184">
        <f>INDEX(住所別TBL[[#All],[101_女]:[1005_女]],MATCH(地域別!D$6,住所別TBL[[#All],[CODE]],0),MATCH(地域別!$B75,【基礎】住所別!$JT$4:$PA$4,0))</f>
        <v>6</v>
      </c>
      <c r="H75" s="182">
        <f t="shared" si="12"/>
        <v>0</v>
      </c>
      <c r="I75" s="183">
        <f t="shared" si="13"/>
        <v>0</v>
      </c>
      <c r="J75" s="184">
        <f t="shared" si="14"/>
        <v>0</v>
      </c>
      <c r="K75" s="191">
        <f t="shared" si="15"/>
        <v>1</v>
      </c>
      <c r="L75" s="192">
        <f t="shared" si="16"/>
        <v>1</v>
      </c>
      <c r="M75" s="193">
        <f t="shared" si="17"/>
        <v>1</v>
      </c>
      <c r="O75" s="203">
        <v>224</v>
      </c>
      <c r="P75" s="203" t="s">
        <v>1660</v>
      </c>
      <c r="Q75" s="197" t="s">
        <v>651</v>
      </c>
      <c r="R75" s="170">
        <f>INDEX(住所別TBL[[#All],[101_世帯数]:[1005_世帯数]],MATCH(地域別!Q$6,住所別TBL[[#All],[CODE]],0),MATCH(地域別!$B75,【基礎】住所別!$D$4:$EK$4,0))</f>
        <v>6</v>
      </c>
      <c r="S75" s="171">
        <f>INDEX(住所別TBL[[#All],[101_男]:[1005_男]],MATCH(地域別!Q$6,住所別TBL[[#All],[CODE]],0),MATCH(地域別!$B75,【基礎】住所別!$EL$4:$JS$4,0))</f>
        <v>7</v>
      </c>
      <c r="T75" s="172">
        <f>INDEX(住所別TBL[[#All],[101_女]:[1005_女]],MATCH(地域別!Q$6,住所別TBL[[#All],[CODE]],0),MATCH(地域別!$B75,【基礎】住所別!$JT$4:$PA$4,0))</f>
        <v>6</v>
      </c>
    </row>
    <row r="76" spans="2:20">
      <c r="B76" s="203">
        <v>225</v>
      </c>
      <c r="C76" s="203" t="s">
        <v>1660</v>
      </c>
      <c r="D76" s="197" t="s">
        <v>652</v>
      </c>
      <c r="E76" s="170">
        <f>INDEX(住所別TBL[[#All],[101_世帯数]:[1005_世帯数]],MATCH(地域別!D$6,住所別TBL[[#All],[CODE]],0),MATCH(地域別!$B76,【基礎】住所別!$D$4:$EK$4,0))</f>
        <v>228</v>
      </c>
      <c r="F76" s="171">
        <f>INDEX(住所別TBL[[#All],[101_男]:[1005_男]],MATCH(地域別!D$6,住所別TBL[[#All],[CODE]],0),MATCH(地域別!$B76,【基礎】住所別!$EL$4:$JS$4,0))</f>
        <v>269</v>
      </c>
      <c r="G76" s="184">
        <f>INDEX(住所別TBL[[#All],[101_女]:[1005_女]],MATCH(地域別!D$6,住所別TBL[[#All],[CODE]],0),MATCH(地域別!$B76,【基礎】住所別!$JT$4:$PA$4,0))</f>
        <v>265</v>
      </c>
      <c r="H76" s="182">
        <f t="shared" si="12"/>
        <v>2</v>
      </c>
      <c r="I76" s="183">
        <f t="shared" si="13"/>
        <v>3</v>
      </c>
      <c r="J76" s="184">
        <f t="shared" si="14"/>
        <v>0</v>
      </c>
      <c r="K76" s="191">
        <f t="shared" si="15"/>
        <v>1.0088495575221239</v>
      </c>
      <c r="L76" s="192">
        <f t="shared" si="16"/>
        <v>1.0112781954887218</v>
      </c>
      <c r="M76" s="193">
        <f t="shared" si="17"/>
        <v>1</v>
      </c>
      <c r="O76" s="203">
        <v>225</v>
      </c>
      <c r="P76" s="203" t="s">
        <v>1660</v>
      </c>
      <c r="Q76" s="197" t="s">
        <v>652</v>
      </c>
      <c r="R76" s="170">
        <f>INDEX(住所別TBL[[#All],[101_世帯数]:[1005_世帯数]],MATCH(地域別!Q$6,住所別TBL[[#All],[CODE]],0),MATCH(地域別!$B76,【基礎】住所別!$D$4:$EK$4,0))</f>
        <v>226</v>
      </c>
      <c r="S76" s="171">
        <f>INDEX(住所別TBL[[#All],[101_男]:[1005_男]],MATCH(地域別!Q$6,住所別TBL[[#All],[CODE]],0),MATCH(地域別!$B76,【基礎】住所別!$EL$4:$JS$4,0))</f>
        <v>266</v>
      </c>
      <c r="T76" s="172">
        <f>INDEX(住所別TBL[[#All],[101_女]:[1005_女]],MATCH(地域別!Q$6,住所別TBL[[#All],[CODE]],0),MATCH(地域別!$B76,【基礎】住所別!$JT$4:$PA$4,0))</f>
        <v>265</v>
      </c>
    </row>
    <row r="77" spans="2:20">
      <c r="B77" s="203">
        <v>226</v>
      </c>
      <c r="C77" s="203" t="s">
        <v>1660</v>
      </c>
      <c r="D77" s="197" t="s">
        <v>653</v>
      </c>
      <c r="E77" s="170">
        <f>INDEX(住所別TBL[[#All],[101_世帯数]:[1005_世帯数]],MATCH(地域別!D$6,住所別TBL[[#All],[CODE]],0),MATCH(地域別!$B77,【基礎】住所別!$D$4:$EK$4,0))</f>
        <v>245</v>
      </c>
      <c r="F77" s="171">
        <f>INDEX(住所別TBL[[#All],[101_男]:[1005_男]],MATCH(地域別!D$6,住所別TBL[[#All],[CODE]],0),MATCH(地域別!$B77,【基礎】住所別!$EL$4:$JS$4,0))</f>
        <v>262</v>
      </c>
      <c r="G77" s="184">
        <f>INDEX(住所別TBL[[#All],[101_女]:[1005_女]],MATCH(地域別!D$6,住所別TBL[[#All],[CODE]],0),MATCH(地域別!$B77,【基礎】住所別!$JT$4:$PA$4,0))</f>
        <v>287</v>
      </c>
      <c r="H77" s="182">
        <f t="shared" si="12"/>
        <v>-1</v>
      </c>
      <c r="I77" s="183">
        <f t="shared" si="13"/>
        <v>1</v>
      </c>
      <c r="J77" s="184">
        <f t="shared" si="14"/>
        <v>-1</v>
      </c>
      <c r="K77" s="191">
        <f t="shared" si="15"/>
        <v>0.99593495934959353</v>
      </c>
      <c r="L77" s="192">
        <f t="shared" si="16"/>
        <v>1.0038314176245211</v>
      </c>
      <c r="M77" s="193">
        <f t="shared" si="17"/>
        <v>0.99652777777777779</v>
      </c>
      <c r="O77" s="203">
        <v>226</v>
      </c>
      <c r="P77" s="203" t="s">
        <v>1660</v>
      </c>
      <c r="Q77" s="197" t="s">
        <v>653</v>
      </c>
      <c r="R77" s="170">
        <f>INDEX(住所別TBL[[#All],[101_世帯数]:[1005_世帯数]],MATCH(地域別!Q$6,住所別TBL[[#All],[CODE]],0),MATCH(地域別!$B77,【基礎】住所別!$D$4:$EK$4,0))</f>
        <v>246</v>
      </c>
      <c r="S77" s="171">
        <f>INDEX(住所別TBL[[#All],[101_男]:[1005_男]],MATCH(地域別!Q$6,住所別TBL[[#All],[CODE]],0),MATCH(地域別!$B77,【基礎】住所別!$EL$4:$JS$4,0))</f>
        <v>261</v>
      </c>
      <c r="T77" s="172">
        <f>INDEX(住所別TBL[[#All],[101_女]:[1005_女]],MATCH(地域別!Q$6,住所別TBL[[#All],[CODE]],0),MATCH(地域別!$B77,【基礎】住所別!$JT$4:$PA$4,0))</f>
        <v>288</v>
      </c>
    </row>
    <row r="78" spans="2:20">
      <c r="B78" s="203">
        <v>302</v>
      </c>
      <c r="C78" s="203" t="s">
        <v>1662</v>
      </c>
      <c r="D78" s="197" t="s">
        <v>654</v>
      </c>
      <c r="E78" s="170">
        <f>INDEX(住所別TBL[[#All],[101_世帯数]:[1005_世帯数]],MATCH(地域別!D$6,住所別TBL[[#All],[CODE]],0),MATCH(地域別!$B78,【基礎】住所別!$D$4:$EK$4,0))</f>
        <v>2</v>
      </c>
      <c r="F78" s="171">
        <f>INDEX(住所別TBL[[#All],[101_男]:[1005_男]],MATCH(地域別!D$6,住所別TBL[[#All],[CODE]],0),MATCH(地域別!$B78,【基礎】住所別!$EL$4:$JS$4,0))</f>
        <v>1</v>
      </c>
      <c r="G78" s="184">
        <f>INDEX(住所別TBL[[#All],[101_女]:[1005_女]],MATCH(地域別!D$6,住所別TBL[[#All],[CODE]],0),MATCH(地域別!$B78,【基礎】住所別!$JT$4:$PA$4,0))</f>
        <v>1</v>
      </c>
      <c r="H78" s="182">
        <f t="shared" si="12"/>
        <v>0</v>
      </c>
      <c r="I78" s="183">
        <f t="shared" si="13"/>
        <v>0</v>
      </c>
      <c r="J78" s="184">
        <f t="shared" si="14"/>
        <v>0</v>
      </c>
      <c r="K78" s="191">
        <f t="shared" si="15"/>
        <v>1</v>
      </c>
      <c r="L78" s="192">
        <f t="shared" si="16"/>
        <v>1</v>
      </c>
      <c r="M78" s="193">
        <f t="shared" si="17"/>
        <v>1</v>
      </c>
      <c r="O78" s="203">
        <v>302</v>
      </c>
      <c r="P78" s="203" t="s">
        <v>1662</v>
      </c>
      <c r="Q78" s="197" t="s">
        <v>654</v>
      </c>
      <c r="R78" s="170">
        <f>INDEX(住所別TBL[[#All],[101_世帯数]:[1005_世帯数]],MATCH(地域別!Q$6,住所別TBL[[#All],[CODE]],0),MATCH(地域別!$B78,【基礎】住所別!$D$4:$EK$4,0))</f>
        <v>2</v>
      </c>
      <c r="S78" s="171">
        <f>INDEX(住所別TBL[[#All],[101_男]:[1005_男]],MATCH(地域別!Q$6,住所別TBL[[#All],[CODE]],0),MATCH(地域別!$B78,【基礎】住所別!$EL$4:$JS$4,0))</f>
        <v>1</v>
      </c>
      <c r="T78" s="172">
        <f>INDEX(住所別TBL[[#All],[101_女]:[1005_女]],MATCH(地域別!Q$6,住所別TBL[[#All],[CODE]],0),MATCH(地域別!$B78,【基礎】住所別!$JT$4:$PA$4,0))</f>
        <v>1</v>
      </c>
    </row>
    <row r="79" spans="2:20">
      <c r="B79" s="203">
        <v>303</v>
      </c>
      <c r="C79" s="203" t="s">
        <v>1662</v>
      </c>
      <c r="D79" s="197" t="s">
        <v>655</v>
      </c>
      <c r="E79" s="170">
        <f>INDEX(住所別TBL[[#All],[101_世帯数]:[1005_世帯数]],MATCH(地域別!D$6,住所別TBL[[#All],[CODE]],0),MATCH(地域別!$B79,【基礎】住所別!$D$4:$EK$4,0))</f>
        <v>1</v>
      </c>
      <c r="F79" s="171">
        <f>INDEX(住所別TBL[[#All],[101_男]:[1005_男]],MATCH(地域別!D$6,住所別TBL[[#All],[CODE]],0),MATCH(地域別!$B79,【基礎】住所別!$EL$4:$JS$4,0))</f>
        <v>1</v>
      </c>
      <c r="G79" s="184">
        <f>INDEX(住所別TBL[[#All],[101_女]:[1005_女]],MATCH(地域別!D$6,住所別TBL[[#All],[CODE]],0),MATCH(地域別!$B79,【基礎】住所別!$JT$4:$PA$4,0))</f>
        <v>1</v>
      </c>
      <c r="H79" s="182">
        <f t="shared" si="12"/>
        <v>0</v>
      </c>
      <c r="I79" s="183">
        <f t="shared" si="13"/>
        <v>0</v>
      </c>
      <c r="J79" s="184">
        <f t="shared" si="14"/>
        <v>0</v>
      </c>
      <c r="K79" s="191">
        <f t="shared" si="15"/>
        <v>1</v>
      </c>
      <c r="L79" s="192">
        <f t="shared" si="16"/>
        <v>1</v>
      </c>
      <c r="M79" s="193">
        <f t="shared" si="17"/>
        <v>1</v>
      </c>
      <c r="O79" s="203">
        <v>303</v>
      </c>
      <c r="P79" s="203" t="s">
        <v>1662</v>
      </c>
      <c r="Q79" s="197" t="s">
        <v>655</v>
      </c>
      <c r="R79" s="170">
        <f>INDEX(住所別TBL[[#All],[101_世帯数]:[1005_世帯数]],MATCH(地域別!Q$6,住所別TBL[[#All],[CODE]],0),MATCH(地域別!$B79,【基礎】住所別!$D$4:$EK$4,0))</f>
        <v>1</v>
      </c>
      <c r="S79" s="171">
        <f>INDEX(住所別TBL[[#All],[101_男]:[1005_男]],MATCH(地域別!Q$6,住所別TBL[[#All],[CODE]],0),MATCH(地域別!$B79,【基礎】住所別!$EL$4:$JS$4,0))</f>
        <v>1</v>
      </c>
      <c r="T79" s="172">
        <f>INDEX(住所別TBL[[#All],[101_女]:[1005_女]],MATCH(地域別!Q$6,住所別TBL[[#All],[CODE]],0),MATCH(地域別!$B79,【基礎】住所別!$JT$4:$PA$4,0))</f>
        <v>1</v>
      </c>
    </row>
    <row r="80" spans="2:20">
      <c r="B80" s="203">
        <v>304</v>
      </c>
      <c r="C80" s="203" t="s">
        <v>1662</v>
      </c>
      <c r="D80" s="197" t="s">
        <v>656</v>
      </c>
      <c r="E80" s="170">
        <f>INDEX(住所別TBL[[#All],[101_世帯数]:[1005_世帯数]],MATCH(地域別!D$6,住所別TBL[[#All],[CODE]],0),MATCH(地域別!$B80,【基礎】住所別!$D$4:$EK$4,0))</f>
        <v>2</v>
      </c>
      <c r="F80" s="171">
        <f>INDEX(住所別TBL[[#All],[101_男]:[1005_男]],MATCH(地域別!D$6,住所別TBL[[#All],[CODE]],0),MATCH(地域別!$B80,【基礎】住所別!$EL$4:$JS$4,0))</f>
        <v>2</v>
      </c>
      <c r="G80" s="184">
        <f>INDEX(住所別TBL[[#All],[101_女]:[1005_女]],MATCH(地域別!D$6,住所別TBL[[#All],[CODE]],0),MATCH(地域別!$B80,【基礎】住所別!$JT$4:$PA$4,0))</f>
        <v>2</v>
      </c>
      <c r="H80" s="182">
        <f t="shared" si="12"/>
        <v>0</v>
      </c>
      <c r="I80" s="183">
        <f t="shared" si="13"/>
        <v>0</v>
      </c>
      <c r="J80" s="184">
        <f t="shared" si="14"/>
        <v>0</v>
      </c>
      <c r="K80" s="191">
        <f t="shared" si="15"/>
        <v>1</v>
      </c>
      <c r="L80" s="192">
        <f t="shared" si="16"/>
        <v>1</v>
      </c>
      <c r="M80" s="193">
        <f t="shared" si="17"/>
        <v>1</v>
      </c>
      <c r="O80" s="203">
        <v>304</v>
      </c>
      <c r="P80" s="203" t="s">
        <v>1662</v>
      </c>
      <c r="Q80" s="197" t="s">
        <v>656</v>
      </c>
      <c r="R80" s="170">
        <f>INDEX(住所別TBL[[#All],[101_世帯数]:[1005_世帯数]],MATCH(地域別!Q$6,住所別TBL[[#All],[CODE]],0),MATCH(地域別!$B80,【基礎】住所別!$D$4:$EK$4,0))</f>
        <v>2</v>
      </c>
      <c r="S80" s="171">
        <f>INDEX(住所別TBL[[#All],[101_男]:[1005_男]],MATCH(地域別!Q$6,住所別TBL[[#All],[CODE]],0),MATCH(地域別!$B80,【基礎】住所別!$EL$4:$JS$4,0))</f>
        <v>2</v>
      </c>
      <c r="T80" s="172">
        <f>INDEX(住所別TBL[[#All],[101_女]:[1005_女]],MATCH(地域別!Q$6,住所別TBL[[#All],[CODE]],0),MATCH(地域別!$B80,【基礎】住所別!$JT$4:$PA$4,0))</f>
        <v>2</v>
      </c>
    </row>
    <row r="81" spans="2:20">
      <c r="B81" s="203">
        <v>307</v>
      </c>
      <c r="C81" s="203" t="s">
        <v>1662</v>
      </c>
      <c r="D81" s="197" t="s">
        <v>657</v>
      </c>
      <c r="E81" s="170">
        <f>INDEX(住所別TBL[[#All],[101_世帯数]:[1005_世帯数]],MATCH(地域別!D$6,住所別TBL[[#All],[CODE]],0),MATCH(地域別!$B81,【基礎】住所別!$D$4:$EK$4,0))</f>
        <v>20</v>
      </c>
      <c r="F81" s="171">
        <f>INDEX(住所別TBL[[#All],[101_男]:[1005_男]],MATCH(地域別!D$6,住所別TBL[[#All],[CODE]],0),MATCH(地域別!$B81,【基礎】住所別!$EL$4:$JS$4,0))</f>
        <v>20</v>
      </c>
      <c r="G81" s="184">
        <f>INDEX(住所別TBL[[#All],[101_女]:[1005_女]],MATCH(地域別!D$6,住所別TBL[[#All],[CODE]],0),MATCH(地域別!$B81,【基礎】住所別!$JT$4:$PA$4,0))</f>
        <v>22</v>
      </c>
      <c r="H81" s="182">
        <f t="shared" si="12"/>
        <v>0</v>
      </c>
      <c r="I81" s="183">
        <f t="shared" si="13"/>
        <v>0</v>
      </c>
      <c r="J81" s="184">
        <f t="shared" si="14"/>
        <v>0</v>
      </c>
      <c r="K81" s="191">
        <f t="shared" si="15"/>
        <v>1</v>
      </c>
      <c r="L81" s="192">
        <f t="shared" si="16"/>
        <v>1</v>
      </c>
      <c r="M81" s="193">
        <f t="shared" si="17"/>
        <v>1</v>
      </c>
      <c r="O81" s="203">
        <v>307</v>
      </c>
      <c r="P81" s="203" t="s">
        <v>1662</v>
      </c>
      <c r="Q81" s="197" t="s">
        <v>657</v>
      </c>
      <c r="R81" s="170">
        <f>INDEX(住所別TBL[[#All],[101_世帯数]:[1005_世帯数]],MATCH(地域別!Q$6,住所別TBL[[#All],[CODE]],0),MATCH(地域別!$B81,【基礎】住所別!$D$4:$EK$4,0))</f>
        <v>20</v>
      </c>
      <c r="S81" s="171">
        <f>INDEX(住所別TBL[[#All],[101_男]:[1005_男]],MATCH(地域別!Q$6,住所別TBL[[#All],[CODE]],0),MATCH(地域別!$B81,【基礎】住所別!$EL$4:$JS$4,0))</f>
        <v>20</v>
      </c>
      <c r="T81" s="172">
        <f>INDEX(住所別TBL[[#All],[101_女]:[1005_女]],MATCH(地域別!Q$6,住所別TBL[[#All],[CODE]],0),MATCH(地域別!$B81,【基礎】住所別!$JT$4:$PA$4,0))</f>
        <v>22</v>
      </c>
    </row>
    <row r="82" spans="2:20">
      <c r="B82" s="203">
        <v>311</v>
      </c>
      <c r="C82" s="203" t="s">
        <v>1662</v>
      </c>
      <c r="D82" s="197" t="s">
        <v>658</v>
      </c>
      <c r="E82" s="170">
        <f>INDEX(住所別TBL[[#All],[101_世帯数]:[1005_世帯数]],MATCH(地域別!D$6,住所別TBL[[#All],[CODE]],0),MATCH(地域別!$B82,【基礎】住所別!$D$4:$EK$4,0))</f>
        <v>21</v>
      </c>
      <c r="F82" s="171">
        <f>INDEX(住所別TBL[[#All],[101_男]:[1005_男]],MATCH(地域別!D$6,住所別TBL[[#All],[CODE]],0),MATCH(地域別!$B82,【基礎】住所別!$EL$4:$JS$4,0))</f>
        <v>29</v>
      </c>
      <c r="G82" s="184">
        <f>INDEX(住所別TBL[[#All],[101_女]:[1005_女]],MATCH(地域別!D$6,住所別TBL[[#All],[CODE]],0),MATCH(地域別!$B82,【基礎】住所別!$JT$4:$PA$4,0))</f>
        <v>26</v>
      </c>
      <c r="H82" s="182">
        <f t="shared" si="12"/>
        <v>0</v>
      </c>
      <c r="I82" s="183">
        <f t="shared" si="13"/>
        <v>-1</v>
      </c>
      <c r="J82" s="184">
        <f t="shared" si="14"/>
        <v>0</v>
      </c>
      <c r="K82" s="191">
        <f t="shared" si="15"/>
        <v>1</v>
      </c>
      <c r="L82" s="192">
        <f t="shared" si="16"/>
        <v>0.96666666666666667</v>
      </c>
      <c r="M82" s="193">
        <f t="shared" si="17"/>
        <v>1</v>
      </c>
      <c r="O82" s="203">
        <v>311</v>
      </c>
      <c r="P82" s="203" t="s">
        <v>1662</v>
      </c>
      <c r="Q82" s="197" t="s">
        <v>658</v>
      </c>
      <c r="R82" s="170">
        <f>INDEX(住所別TBL[[#All],[101_世帯数]:[1005_世帯数]],MATCH(地域別!Q$6,住所別TBL[[#All],[CODE]],0),MATCH(地域別!$B82,【基礎】住所別!$D$4:$EK$4,0))</f>
        <v>21</v>
      </c>
      <c r="S82" s="171">
        <f>INDEX(住所別TBL[[#All],[101_男]:[1005_男]],MATCH(地域別!Q$6,住所別TBL[[#All],[CODE]],0),MATCH(地域別!$B82,【基礎】住所別!$EL$4:$JS$4,0))</f>
        <v>30</v>
      </c>
      <c r="T82" s="172">
        <f>INDEX(住所別TBL[[#All],[101_女]:[1005_女]],MATCH(地域別!Q$6,住所別TBL[[#All],[CODE]],0),MATCH(地域別!$B82,【基礎】住所別!$JT$4:$PA$4,0))</f>
        <v>26</v>
      </c>
    </row>
    <row r="83" spans="2:20">
      <c r="B83" s="203">
        <v>312</v>
      </c>
      <c r="C83" s="203" t="s">
        <v>1662</v>
      </c>
      <c r="D83" s="197" t="s">
        <v>659</v>
      </c>
      <c r="E83" s="170">
        <f>INDEX(住所別TBL[[#All],[101_世帯数]:[1005_世帯数]],MATCH(地域別!D$6,住所別TBL[[#All],[CODE]],0),MATCH(地域別!$B83,【基礎】住所別!$D$4:$EK$4,0))</f>
        <v>0</v>
      </c>
      <c r="F83" s="171">
        <f>INDEX(住所別TBL[[#All],[101_男]:[1005_男]],MATCH(地域別!D$6,住所別TBL[[#All],[CODE]],0),MATCH(地域別!$B83,【基礎】住所別!$EL$4:$JS$4,0))</f>
        <v>0</v>
      </c>
      <c r="G83" s="184">
        <f>INDEX(住所別TBL[[#All],[101_女]:[1005_女]],MATCH(地域別!D$6,住所別TBL[[#All],[CODE]],0),MATCH(地域別!$B83,【基礎】住所別!$JT$4:$PA$4,0))</f>
        <v>0</v>
      </c>
      <c r="H83" s="182">
        <f t="shared" si="12"/>
        <v>0</v>
      </c>
      <c r="I83" s="183">
        <f t="shared" si="13"/>
        <v>0</v>
      </c>
      <c r="J83" s="184">
        <f t="shared" si="14"/>
        <v>0</v>
      </c>
      <c r="K83" s="191" t="e">
        <f t="shared" si="15"/>
        <v>#DIV/0!</v>
      </c>
      <c r="L83" s="192" t="e">
        <f t="shared" si="16"/>
        <v>#DIV/0!</v>
      </c>
      <c r="M83" s="193" t="e">
        <f t="shared" si="17"/>
        <v>#DIV/0!</v>
      </c>
      <c r="O83" s="203">
        <v>312</v>
      </c>
      <c r="P83" s="203" t="s">
        <v>1662</v>
      </c>
      <c r="Q83" s="197" t="s">
        <v>659</v>
      </c>
      <c r="R83" s="170">
        <f>INDEX(住所別TBL[[#All],[101_世帯数]:[1005_世帯数]],MATCH(地域別!Q$6,住所別TBL[[#All],[CODE]],0),MATCH(地域別!$B83,【基礎】住所別!$D$4:$EK$4,0))</f>
        <v>0</v>
      </c>
      <c r="S83" s="171">
        <f>INDEX(住所別TBL[[#All],[101_男]:[1005_男]],MATCH(地域別!Q$6,住所別TBL[[#All],[CODE]],0),MATCH(地域別!$B83,【基礎】住所別!$EL$4:$JS$4,0))</f>
        <v>0</v>
      </c>
      <c r="T83" s="172">
        <f>INDEX(住所別TBL[[#All],[101_女]:[1005_女]],MATCH(地域別!Q$6,住所別TBL[[#All],[CODE]],0),MATCH(地域別!$B83,【基礎】住所別!$JT$4:$PA$4,0))</f>
        <v>0</v>
      </c>
    </row>
    <row r="84" spans="2:20">
      <c r="B84" s="203">
        <v>314</v>
      </c>
      <c r="C84" s="203" t="s">
        <v>1662</v>
      </c>
      <c r="D84" s="197" t="s">
        <v>382</v>
      </c>
      <c r="E84" s="170">
        <f>INDEX(住所別TBL[[#All],[101_世帯数]:[1005_世帯数]],MATCH(地域別!D$6,住所別TBL[[#All],[CODE]],0),MATCH(地域別!$B84,【基礎】住所別!$D$4:$EK$4,0))</f>
        <v>1</v>
      </c>
      <c r="F84" s="171">
        <f>INDEX(住所別TBL[[#All],[101_男]:[1005_男]],MATCH(地域別!D$6,住所別TBL[[#All],[CODE]],0),MATCH(地域別!$B84,【基礎】住所別!$EL$4:$JS$4,0))</f>
        <v>2</v>
      </c>
      <c r="G84" s="184">
        <f>INDEX(住所別TBL[[#All],[101_女]:[1005_女]],MATCH(地域別!D$6,住所別TBL[[#All],[CODE]],0),MATCH(地域別!$B84,【基礎】住所別!$JT$4:$PA$4,0))</f>
        <v>1</v>
      </c>
      <c r="H84" s="182">
        <f t="shared" si="12"/>
        <v>0</v>
      </c>
      <c r="I84" s="183">
        <f t="shared" si="13"/>
        <v>0</v>
      </c>
      <c r="J84" s="184">
        <f t="shared" si="14"/>
        <v>0</v>
      </c>
      <c r="K84" s="191">
        <f t="shared" si="15"/>
        <v>1</v>
      </c>
      <c r="L84" s="192">
        <f t="shared" si="16"/>
        <v>1</v>
      </c>
      <c r="M84" s="193">
        <f t="shared" si="17"/>
        <v>1</v>
      </c>
      <c r="O84" s="203">
        <v>314</v>
      </c>
      <c r="P84" s="203" t="s">
        <v>1662</v>
      </c>
      <c r="Q84" s="197" t="s">
        <v>382</v>
      </c>
      <c r="R84" s="170">
        <f>INDEX(住所別TBL[[#All],[101_世帯数]:[1005_世帯数]],MATCH(地域別!Q$6,住所別TBL[[#All],[CODE]],0),MATCH(地域別!$B84,【基礎】住所別!$D$4:$EK$4,0))</f>
        <v>1</v>
      </c>
      <c r="S84" s="171">
        <f>INDEX(住所別TBL[[#All],[101_男]:[1005_男]],MATCH(地域別!Q$6,住所別TBL[[#All],[CODE]],0),MATCH(地域別!$B84,【基礎】住所別!$EL$4:$JS$4,0))</f>
        <v>2</v>
      </c>
      <c r="T84" s="172">
        <f>INDEX(住所別TBL[[#All],[101_女]:[1005_女]],MATCH(地域別!Q$6,住所別TBL[[#All],[CODE]],0),MATCH(地域別!$B84,【基礎】住所別!$JT$4:$PA$4,0))</f>
        <v>1</v>
      </c>
    </row>
    <row r="85" spans="2:20">
      <c r="B85" s="203">
        <v>316</v>
      </c>
      <c r="C85" s="203" t="s">
        <v>1662</v>
      </c>
      <c r="D85" s="197" t="s">
        <v>660</v>
      </c>
      <c r="E85" s="170">
        <f>INDEX(住所別TBL[[#All],[101_世帯数]:[1005_世帯数]],MATCH(地域別!D$6,住所別TBL[[#All],[CODE]],0),MATCH(地域別!$B85,【基礎】住所別!$D$4:$EK$4,0))</f>
        <v>15</v>
      </c>
      <c r="F85" s="171">
        <f>INDEX(住所別TBL[[#All],[101_男]:[1005_男]],MATCH(地域別!D$6,住所別TBL[[#All],[CODE]],0),MATCH(地域別!$B85,【基礎】住所別!$EL$4:$JS$4,0))</f>
        <v>14</v>
      </c>
      <c r="G85" s="184">
        <f>INDEX(住所別TBL[[#All],[101_女]:[1005_女]],MATCH(地域別!D$6,住所別TBL[[#All],[CODE]],0),MATCH(地域別!$B85,【基礎】住所別!$JT$4:$PA$4,0))</f>
        <v>15</v>
      </c>
      <c r="H85" s="182">
        <f t="shared" si="12"/>
        <v>0</v>
      </c>
      <c r="I85" s="183">
        <f t="shared" si="13"/>
        <v>0</v>
      </c>
      <c r="J85" s="184">
        <f t="shared" si="14"/>
        <v>0</v>
      </c>
      <c r="K85" s="191">
        <f t="shared" si="15"/>
        <v>1</v>
      </c>
      <c r="L85" s="192">
        <f t="shared" si="16"/>
        <v>1</v>
      </c>
      <c r="M85" s="193">
        <f t="shared" si="17"/>
        <v>1</v>
      </c>
      <c r="O85" s="203">
        <v>316</v>
      </c>
      <c r="P85" s="203" t="s">
        <v>1662</v>
      </c>
      <c r="Q85" s="197" t="s">
        <v>660</v>
      </c>
      <c r="R85" s="170">
        <f>INDEX(住所別TBL[[#All],[101_世帯数]:[1005_世帯数]],MATCH(地域別!Q$6,住所別TBL[[#All],[CODE]],0),MATCH(地域別!$B85,【基礎】住所別!$D$4:$EK$4,0))</f>
        <v>15</v>
      </c>
      <c r="S85" s="171">
        <f>INDEX(住所別TBL[[#All],[101_男]:[1005_男]],MATCH(地域別!Q$6,住所別TBL[[#All],[CODE]],0),MATCH(地域別!$B85,【基礎】住所別!$EL$4:$JS$4,0))</f>
        <v>14</v>
      </c>
      <c r="T85" s="172">
        <f>INDEX(住所別TBL[[#All],[101_女]:[1005_女]],MATCH(地域別!Q$6,住所別TBL[[#All],[CODE]],0),MATCH(地域別!$B85,【基礎】住所別!$JT$4:$PA$4,0))</f>
        <v>15</v>
      </c>
    </row>
    <row r="86" spans="2:20">
      <c r="B86" s="203">
        <v>317</v>
      </c>
      <c r="C86" s="203" t="s">
        <v>1662</v>
      </c>
      <c r="D86" s="197" t="s">
        <v>661</v>
      </c>
      <c r="E86" s="170">
        <f>INDEX(住所別TBL[[#All],[101_世帯数]:[1005_世帯数]],MATCH(地域別!D$6,住所別TBL[[#All],[CODE]],0),MATCH(地域別!$B86,【基礎】住所別!$D$4:$EK$4,0))</f>
        <v>7</v>
      </c>
      <c r="F86" s="171">
        <f>INDEX(住所別TBL[[#All],[101_男]:[1005_男]],MATCH(地域別!D$6,住所別TBL[[#All],[CODE]],0),MATCH(地域別!$B86,【基礎】住所別!$EL$4:$JS$4,0))</f>
        <v>7</v>
      </c>
      <c r="G86" s="184">
        <f>INDEX(住所別TBL[[#All],[101_女]:[1005_女]],MATCH(地域別!D$6,住所別TBL[[#All],[CODE]],0),MATCH(地域別!$B86,【基礎】住所別!$JT$4:$PA$4,0))</f>
        <v>9</v>
      </c>
      <c r="H86" s="182">
        <f t="shared" si="12"/>
        <v>0</v>
      </c>
      <c r="I86" s="183">
        <f t="shared" si="13"/>
        <v>0</v>
      </c>
      <c r="J86" s="184">
        <f t="shared" si="14"/>
        <v>0</v>
      </c>
      <c r="K86" s="191">
        <f t="shared" si="15"/>
        <v>1</v>
      </c>
      <c r="L86" s="192">
        <f t="shared" si="16"/>
        <v>1</v>
      </c>
      <c r="M86" s="193">
        <f t="shared" si="17"/>
        <v>1</v>
      </c>
      <c r="O86" s="203">
        <v>317</v>
      </c>
      <c r="P86" s="203" t="s">
        <v>1662</v>
      </c>
      <c r="Q86" s="197" t="s">
        <v>661</v>
      </c>
      <c r="R86" s="170">
        <f>INDEX(住所別TBL[[#All],[101_世帯数]:[1005_世帯数]],MATCH(地域別!Q$6,住所別TBL[[#All],[CODE]],0),MATCH(地域別!$B86,【基礎】住所別!$D$4:$EK$4,0))</f>
        <v>7</v>
      </c>
      <c r="S86" s="171">
        <f>INDEX(住所別TBL[[#All],[101_男]:[1005_男]],MATCH(地域別!Q$6,住所別TBL[[#All],[CODE]],0),MATCH(地域別!$B86,【基礎】住所別!$EL$4:$JS$4,0))</f>
        <v>7</v>
      </c>
      <c r="T86" s="172">
        <f>INDEX(住所別TBL[[#All],[101_女]:[1005_女]],MATCH(地域別!Q$6,住所別TBL[[#All],[CODE]],0),MATCH(地域別!$B86,【基礎】住所別!$JT$4:$PA$4,0))</f>
        <v>9</v>
      </c>
    </row>
    <row r="87" spans="2:20">
      <c r="B87" s="203">
        <v>318</v>
      </c>
      <c r="C87" s="203" t="s">
        <v>1662</v>
      </c>
      <c r="D87" s="197" t="s">
        <v>662</v>
      </c>
      <c r="E87" s="170">
        <f>INDEX(住所別TBL[[#All],[101_世帯数]:[1005_世帯数]],MATCH(地域別!D$6,住所別TBL[[#All],[CODE]],0),MATCH(地域別!$B87,【基礎】住所別!$D$4:$EK$4,0))</f>
        <v>13</v>
      </c>
      <c r="F87" s="171">
        <f>INDEX(住所別TBL[[#All],[101_男]:[1005_男]],MATCH(地域別!D$6,住所別TBL[[#All],[CODE]],0),MATCH(地域別!$B87,【基礎】住所別!$EL$4:$JS$4,0))</f>
        <v>16</v>
      </c>
      <c r="G87" s="184">
        <f>INDEX(住所別TBL[[#All],[101_女]:[1005_女]],MATCH(地域別!D$6,住所別TBL[[#All],[CODE]],0),MATCH(地域別!$B87,【基礎】住所別!$JT$4:$PA$4,0))</f>
        <v>16</v>
      </c>
      <c r="H87" s="182">
        <f t="shared" si="12"/>
        <v>0</v>
      </c>
      <c r="I87" s="183">
        <f t="shared" si="13"/>
        <v>0</v>
      </c>
      <c r="J87" s="184">
        <f t="shared" si="14"/>
        <v>0</v>
      </c>
      <c r="K87" s="191">
        <f t="shared" si="15"/>
        <v>1</v>
      </c>
      <c r="L87" s="192">
        <f t="shared" si="16"/>
        <v>1</v>
      </c>
      <c r="M87" s="193">
        <f t="shared" si="17"/>
        <v>1</v>
      </c>
      <c r="O87" s="203">
        <v>318</v>
      </c>
      <c r="P87" s="203" t="s">
        <v>1662</v>
      </c>
      <c r="Q87" s="197" t="s">
        <v>662</v>
      </c>
      <c r="R87" s="170">
        <f>INDEX(住所別TBL[[#All],[101_世帯数]:[1005_世帯数]],MATCH(地域別!Q$6,住所別TBL[[#All],[CODE]],0),MATCH(地域別!$B87,【基礎】住所別!$D$4:$EK$4,0))</f>
        <v>13</v>
      </c>
      <c r="S87" s="171">
        <f>INDEX(住所別TBL[[#All],[101_男]:[1005_男]],MATCH(地域別!Q$6,住所別TBL[[#All],[CODE]],0),MATCH(地域別!$B87,【基礎】住所別!$EL$4:$JS$4,0))</f>
        <v>16</v>
      </c>
      <c r="T87" s="172">
        <f>INDEX(住所別TBL[[#All],[101_女]:[1005_女]],MATCH(地域別!Q$6,住所別TBL[[#All],[CODE]],0),MATCH(地域別!$B87,【基礎】住所別!$JT$4:$PA$4,0))</f>
        <v>16</v>
      </c>
    </row>
    <row r="88" spans="2:20">
      <c r="B88" s="203">
        <v>319</v>
      </c>
      <c r="C88" s="203" t="s">
        <v>1662</v>
      </c>
      <c r="D88" s="197" t="s">
        <v>663</v>
      </c>
      <c r="E88" s="170">
        <f>INDEX(住所別TBL[[#All],[101_世帯数]:[1005_世帯数]],MATCH(地域別!D$6,住所別TBL[[#All],[CODE]],0),MATCH(地域別!$B88,【基礎】住所別!$D$4:$EK$4,0))</f>
        <v>15</v>
      </c>
      <c r="F88" s="171">
        <f>INDEX(住所別TBL[[#All],[101_男]:[1005_男]],MATCH(地域別!D$6,住所別TBL[[#All],[CODE]],0),MATCH(地域別!$B88,【基礎】住所別!$EL$4:$JS$4,0))</f>
        <v>12</v>
      </c>
      <c r="G88" s="184">
        <f>INDEX(住所別TBL[[#All],[101_女]:[1005_女]],MATCH(地域別!D$6,住所別TBL[[#All],[CODE]],0),MATCH(地域別!$B88,【基礎】住所別!$JT$4:$PA$4,0))</f>
        <v>20</v>
      </c>
      <c r="H88" s="182">
        <f t="shared" si="12"/>
        <v>0</v>
      </c>
      <c r="I88" s="183">
        <f t="shared" si="13"/>
        <v>0</v>
      </c>
      <c r="J88" s="184">
        <f t="shared" si="14"/>
        <v>0</v>
      </c>
      <c r="K88" s="191">
        <f t="shared" si="15"/>
        <v>1</v>
      </c>
      <c r="L88" s="192">
        <f t="shared" si="16"/>
        <v>1</v>
      </c>
      <c r="M88" s="193">
        <f t="shared" si="17"/>
        <v>1</v>
      </c>
      <c r="O88" s="203">
        <v>319</v>
      </c>
      <c r="P88" s="203" t="s">
        <v>1662</v>
      </c>
      <c r="Q88" s="197" t="s">
        <v>663</v>
      </c>
      <c r="R88" s="170">
        <f>INDEX(住所別TBL[[#All],[101_世帯数]:[1005_世帯数]],MATCH(地域別!Q$6,住所別TBL[[#All],[CODE]],0),MATCH(地域別!$B88,【基礎】住所別!$D$4:$EK$4,0))</f>
        <v>15</v>
      </c>
      <c r="S88" s="171">
        <f>INDEX(住所別TBL[[#All],[101_男]:[1005_男]],MATCH(地域別!Q$6,住所別TBL[[#All],[CODE]],0),MATCH(地域別!$B88,【基礎】住所別!$EL$4:$JS$4,0))</f>
        <v>12</v>
      </c>
      <c r="T88" s="172">
        <f>INDEX(住所別TBL[[#All],[101_女]:[1005_女]],MATCH(地域別!Q$6,住所別TBL[[#All],[CODE]],0),MATCH(地域別!$B88,【基礎】住所別!$JT$4:$PA$4,0))</f>
        <v>20</v>
      </c>
    </row>
    <row r="89" spans="2:20">
      <c r="B89" s="203">
        <v>320</v>
      </c>
      <c r="C89" s="203" t="s">
        <v>1662</v>
      </c>
      <c r="D89" s="197" t="s">
        <v>664</v>
      </c>
      <c r="E89" s="170">
        <f>INDEX(住所別TBL[[#All],[101_世帯数]:[1005_世帯数]],MATCH(地域別!D$6,住所別TBL[[#All],[CODE]],0),MATCH(地域別!$B89,【基礎】住所別!$D$4:$EK$4,0))</f>
        <v>19</v>
      </c>
      <c r="F89" s="171">
        <f>INDEX(住所別TBL[[#All],[101_男]:[1005_男]],MATCH(地域別!D$6,住所別TBL[[#All],[CODE]],0),MATCH(地域別!$B89,【基礎】住所別!$EL$4:$JS$4,0))</f>
        <v>24</v>
      </c>
      <c r="G89" s="184">
        <f>INDEX(住所別TBL[[#All],[101_女]:[1005_女]],MATCH(地域別!D$6,住所別TBL[[#All],[CODE]],0),MATCH(地域別!$B89,【基礎】住所別!$JT$4:$PA$4,0))</f>
        <v>23</v>
      </c>
      <c r="H89" s="182">
        <f t="shared" si="12"/>
        <v>0</v>
      </c>
      <c r="I89" s="183">
        <f t="shared" si="13"/>
        <v>0</v>
      </c>
      <c r="J89" s="184">
        <f t="shared" si="14"/>
        <v>0</v>
      </c>
      <c r="K89" s="191">
        <f t="shared" si="15"/>
        <v>1</v>
      </c>
      <c r="L89" s="192">
        <f t="shared" si="16"/>
        <v>1</v>
      </c>
      <c r="M89" s="193">
        <f t="shared" si="17"/>
        <v>1</v>
      </c>
      <c r="O89" s="203">
        <v>320</v>
      </c>
      <c r="P89" s="203" t="s">
        <v>1662</v>
      </c>
      <c r="Q89" s="197" t="s">
        <v>664</v>
      </c>
      <c r="R89" s="170">
        <f>INDEX(住所別TBL[[#All],[101_世帯数]:[1005_世帯数]],MATCH(地域別!Q$6,住所別TBL[[#All],[CODE]],0),MATCH(地域別!$B89,【基礎】住所別!$D$4:$EK$4,0))</f>
        <v>19</v>
      </c>
      <c r="S89" s="171">
        <f>INDEX(住所別TBL[[#All],[101_男]:[1005_男]],MATCH(地域別!Q$6,住所別TBL[[#All],[CODE]],0),MATCH(地域別!$B89,【基礎】住所別!$EL$4:$JS$4,0))</f>
        <v>24</v>
      </c>
      <c r="T89" s="172">
        <f>INDEX(住所別TBL[[#All],[101_女]:[1005_女]],MATCH(地域別!Q$6,住所別TBL[[#All],[CODE]],0),MATCH(地域別!$B89,【基礎】住所別!$JT$4:$PA$4,0))</f>
        <v>23</v>
      </c>
    </row>
    <row r="90" spans="2:20">
      <c r="B90" s="203">
        <v>321</v>
      </c>
      <c r="C90" s="203" t="s">
        <v>1662</v>
      </c>
      <c r="D90" s="197" t="s">
        <v>665</v>
      </c>
      <c r="E90" s="170">
        <f>INDEX(住所別TBL[[#All],[101_世帯数]:[1005_世帯数]],MATCH(地域別!D$6,住所別TBL[[#All],[CODE]],0),MATCH(地域別!$B90,【基礎】住所別!$D$4:$EK$4,0))</f>
        <v>5</v>
      </c>
      <c r="F90" s="171">
        <f>INDEX(住所別TBL[[#All],[101_男]:[1005_男]],MATCH(地域別!D$6,住所別TBL[[#All],[CODE]],0),MATCH(地域別!$B90,【基礎】住所別!$EL$4:$JS$4,0))</f>
        <v>5</v>
      </c>
      <c r="G90" s="184">
        <f>INDEX(住所別TBL[[#All],[101_女]:[1005_女]],MATCH(地域別!D$6,住所別TBL[[#All],[CODE]],0),MATCH(地域別!$B90,【基礎】住所別!$JT$4:$PA$4,0))</f>
        <v>7</v>
      </c>
      <c r="H90" s="182">
        <f t="shared" si="12"/>
        <v>0</v>
      </c>
      <c r="I90" s="183">
        <f t="shared" si="13"/>
        <v>0</v>
      </c>
      <c r="J90" s="184">
        <f t="shared" si="14"/>
        <v>0</v>
      </c>
      <c r="K90" s="191">
        <f t="shared" si="15"/>
        <v>1</v>
      </c>
      <c r="L90" s="192">
        <f t="shared" si="16"/>
        <v>1</v>
      </c>
      <c r="M90" s="193">
        <f t="shared" si="17"/>
        <v>1</v>
      </c>
      <c r="O90" s="203">
        <v>321</v>
      </c>
      <c r="P90" s="203" t="s">
        <v>1662</v>
      </c>
      <c r="Q90" s="197" t="s">
        <v>665</v>
      </c>
      <c r="R90" s="170">
        <f>INDEX(住所別TBL[[#All],[101_世帯数]:[1005_世帯数]],MATCH(地域別!Q$6,住所別TBL[[#All],[CODE]],0),MATCH(地域別!$B90,【基礎】住所別!$D$4:$EK$4,0))</f>
        <v>5</v>
      </c>
      <c r="S90" s="171">
        <f>INDEX(住所別TBL[[#All],[101_男]:[1005_男]],MATCH(地域別!Q$6,住所別TBL[[#All],[CODE]],0),MATCH(地域別!$B90,【基礎】住所別!$EL$4:$JS$4,0))</f>
        <v>5</v>
      </c>
      <c r="T90" s="172">
        <f>INDEX(住所別TBL[[#All],[101_女]:[1005_女]],MATCH(地域別!Q$6,住所別TBL[[#All],[CODE]],0),MATCH(地域別!$B90,【基礎】住所別!$JT$4:$PA$4,0))</f>
        <v>7</v>
      </c>
    </row>
    <row r="91" spans="2:20">
      <c r="B91" s="203">
        <v>322</v>
      </c>
      <c r="C91" s="203" t="s">
        <v>1662</v>
      </c>
      <c r="D91" s="197" t="s">
        <v>666</v>
      </c>
      <c r="E91" s="170">
        <f>INDEX(住所別TBL[[#All],[101_世帯数]:[1005_世帯数]],MATCH(地域別!D$6,住所別TBL[[#All],[CODE]],0),MATCH(地域別!$B91,【基礎】住所別!$D$4:$EK$4,0))</f>
        <v>8</v>
      </c>
      <c r="F91" s="171">
        <f>INDEX(住所別TBL[[#All],[101_男]:[1005_男]],MATCH(地域別!D$6,住所別TBL[[#All],[CODE]],0),MATCH(地域別!$B91,【基礎】住所別!$EL$4:$JS$4,0))</f>
        <v>9</v>
      </c>
      <c r="G91" s="184">
        <f>INDEX(住所別TBL[[#All],[101_女]:[1005_女]],MATCH(地域別!D$6,住所別TBL[[#All],[CODE]],0),MATCH(地域別!$B91,【基礎】住所別!$JT$4:$PA$4,0))</f>
        <v>10</v>
      </c>
      <c r="H91" s="182">
        <f t="shared" si="12"/>
        <v>0</v>
      </c>
      <c r="I91" s="183">
        <f t="shared" si="13"/>
        <v>0</v>
      </c>
      <c r="J91" s="184">
        <f t="shared" si="14"/>
        <v>0</v>
      </c>
      <c r="K91" s="191">
        <f t="shared" si="15"/>
        <v>1</v>
      </c>
      <c r="L91" s="192">
        <f t="shared" si="16"/>
        <v>1</v>
      </c>
      <c r="M91" s="193">
        <f t="shared" si="17"/>
        <v>1</v>
      </c>
      <c r="O91" s="203">
        <v>322</v>
      </c>
      <c r="P91" s="203" t="s">
        <v>1662</v>
      </c>
      <c r="Q91" s="197" t="s">
        <v>666</v>
      </c>
      <c r="R91" s="170">
        <f>INDEX(住所別TBL[[#All],[101_世帯数]:[1005_世帯数]],MATCH(地域別!Q$6,住所別TBL[[#All],[CODE]],0),MATCH(地域別!$B91,【基礎】住所別!$D$4:$EK$4,0))</f>
        <v>8</v>
      </c>
      <c r="S91" s="171">
        <f>INDEX(住所別TBL[[#All],[101_男]:[1005_男]],MATCH(地域別!Q$6,住所別TBL[[#All],[CODE]],0),MATCH(地域別!$B91,【基礎】住所別!$EL$4:$JS$4,0))</f>
        <v>9</v>
      </c>
      <c r="T91" s="172">
        <f>INDEX(住所別TBL[[#All],[101_女]:[1005_女]],MATCH(地域別!Q$6,住所別TBL[[#All],[CODE]],0),MATCH(地域別!$B91,【基礎】住所別!$JT$4:$PA$4,0))</f>
        <v>10</v>
      </c>
    </row>
    <row r="92" spans="2:20">
      <c r="B92" s="203">
        <v>323</v>
      </c>
      <c r="C92" s="203" t="s">
        <v>1662</v>
      </c>
      <c r="D92" s="197" t="s">
        <v>667</v>
      </c>
      <c r="E92" s="170">
        <f>INDEX(住所別TBL[[#All],[101_世帯数]:[1005_世帯数]],MATCH(地域別!D$6,住所別TBL[[#All],[CODE]],0),MATCH(地域別!$B92,【基礎】住所別!$D$4:$EK$4,0))</f>
        <v>11</v>
      </c>
      <c r="F92" s="171">
        <f>INDEX(住所別TBL[[#All],[101_男]:[1005_男]],MATCH(地域別!D$6,住所別TBL[[#All],[CODE]],0),MATCH(地域別!$B92,【基礎】住所別!$EL$4:$JS$4,0))</f>
        <v>16</v>
      </c>
      <c r="G92" s="184">
        <f>INDEX(住所別TBL[[#All],[101_女]:[1005_女]],MATCH(地域別!D$6,住所別TBL[[#All],[CODE]],0),MATCH(地域別!$B92,【基礎】住所別!$JT$4:$PA$4,0))</f>
        <v>16</v>
      </c>
      <c r="H92" s="182">
        <f t="shared" si="12"/>
        <v>0</v>
      </c>
      <c r="I92" s="183">
        <f t="shared" si="13"/>
        <v>0</v>
      </c>
      <c r="J92" s="184">
        <f t="shared" si="14"/>
        <v>0</v>
      </c>
      <c r="K92" s="191">
        <f t="shared" si="15"/>
        <v>1</v>
      </c>
      <c r="L92" s="192">
        <f t="shared" si="16"/>
        <v>1</v>
      </c>
      <c r="M92" s="193">
        <f t="shared" si="17"/>
        <v>1</v>
      </c>
      <c r="O92" s="203">
        <v>323</v>
      </c>
      <c r="P92" s="203" t="s">
        <v>1662</v>
      </c>
      <c r="Q92" s="197" t="s">
        <v>667</v>
      </c>
      <c r="R92" s="170">
        <f>INDEX(住所別TBL[[#All],[101_世帯数]:[1005_世帯数]],MATCH(地域別!Q$6,住所別TBL[[#All],[CODE]],0),MATCH(地域別!$B92,【基礎】住所別!$D$4:$EK$4,0))</f>
        <v>11</v>
      </c>
      <c r="S92" s="171">
        <f>INDEX(住所別TBL[[#All],[101_男]:[1005_男]],MATCH(地域別!Q$6,住所別TBL[[#All],[CODE]],0),MATCH(地域別!$B92,【基礎】住所別!$EL$4:$JS$4,0))</f>
        <v>16</v>
      </c>
      <c r="T92" s="172">
        <f>INDEX(住所別TBL[[#All],[101_女]:[1005_女]],MATCH(地域別!Q$6,住所別TBL[[#All],[CODE]],0),MATCH(地域別!$B92,【基礎】住所別!$JT$4:$PA$4,0))</f>
        <v>16</v>
      </c>
    </row>
    <row r="93" spans="2:20">
      <c r="B93" s="203">
        <v>324</v>
      </c>
      <c r="C93" s="203" t="s">
        <v>1662</v>
      </c>
      <c r="D93" s="197" t="s">
        <v>668</v>
      </c>
      <c r="E93" s="170">
        <f>INDEX(住所別TBL[[#All],[101_世帯数]:[1005_世帯数]],MATCH(地域別!D$6,住所別TBL[[#All],[CODE]],0),MATCH(地域別!$B93,【基礎】住所別!$D$4:$EK$4,0))</f>
        <v>249</v>
      </c>
      <c r="F93" s="171">
        <f>INDEX(住所別TBL[[#All],[101_男]:[1005_男]],MATCH(地域別!D$6,住所別TBL[[#All],[CODE]],0),MATCH(地域別!$B93,【基礎】住所別!$EL$4:$JS$4,0))</f>
        <v>241</v>
      </c>
      <c r="G93" s="184">
        <f>INDEX(住所別TBL[[#All],[101_女]:[1005_女]],MATCH(地域別!D$6,住所別TBL[[#All],[CODE]],0),MATCH(地域別!$B93,【基礎】住所別!$JT$4:$PA$4,0))</f>
        <v>234</v>
      </c>
      <c r="H93" s="182">
        <f t="shared" si="12"/>
        <v>-3</v>
      </c>
      <c r="I93" s="183">
        <f t="shared" si="13"/>
        <v>-2</v>
      </c>
      <c r="J93" s="184">
        <f t="shared" si="14"/>
        <v>-3</v>
      </c>
      <c r="K93" s="191">
        <f t="shared" si="15"/>
        <v>0.98809523809523814</v>
      </c>
      <c r="L93" s="192">
        <f t="shared" si="16"/>
        <v>0.99176954732510292</v>
      </c>
      <c r="M93" s="193">
        <f t="shared" si="17"/>
        <v>0.98734177215189878</v>
      </c>
      <c r="O93" s="203">
        <v>324</v>
      </c>
      <c r="P93" s="203" t="s">
        <v>1662</v>
      </c>
      <c r="Q93" s="197" t="s">
        <v>668</v>
      </c>
      <c r="R93" s="170">
        <f>INDEX(住所別TBL[[#All],[101_世帯数]:[1005_世帯数]],MATCH(地域別!Q$6,住所別TBL[[#All],[CODE]],0),MATCH(地域別!$B93,【基礎】住所別!$D$4:$EK$4,0))</f>
        <v>252</v>
      </c>
      <c r="S93" s="171">
        <f>INDEX(住所別TBL[[#All],[101_男]:[1005_男]],MATCH(地域別!Q$6,住所別TBL[[#All],[CODE]],0),MATCH(地域別!$B93,【基礎】住所別!$EL$4:$JS$4,0))</f>
        <v>243</v>
      </c>
      <c r="T93" s="172">
        <f>INDEX(住所別TBL[[#All],[101_女]:[1005_女]],MATCH(地域別!Q$6,住所別TBL[[#All],[CODE]],0),MATCH(地域別!$B93,【基礎】住所別!$JT$4:$PA$4,0))</f>
        <v>237</v>
      </c>
    </row>
    <row r="94" spans="2:20">
      <c r="B94" s="203">
        <v>325</v>
      </c>
      <c r="C94" s="203" t="s">
        <v>1662</v>
      </c>
      <c r="D94" s="197" t="s">
        <v>669</v>
      </c>
      <c r="E94" s="170">
        <f>INDEX(住所別TBL[[#All],[101_世帯数]:[1005_世帯数]],MATCH(地域別!D$6,住所別TBL[[#All],[CODE]],0),MATCH(地域別!$B94,【基礎】住所別!$D$4:$EK$4,0))</f>
        <v>7</v>
      </c>
      <c r="F94" s="171">
        <f>INDEX(住所別TBL[[#All],[101_男]:[1005_男]],MATCH(地域別!D$6,住所別TBL[[#All],[CODE]],0),MATCH(地域別!$B94,【基礎】住所別!$EL$4:$JS$4,0))</f>
        <v>7</v>
      </c>
      <c r="G94" s="184">
        <f>INDEX(住所別TBL[[#All],[101_女]:[1005_女]],MATCH(地域別!D$6,住所別TBL[[#All],[CODE]],0),MATCH(地域別!$B94,【基礎】住所別!$JT$4:$PA$4,0))</f>
        <v>7</v>
      </c>
      <c r="H94" s="182">
        <f t="shared" si="12"/>
        <v>0</v>
      </c>
      <c r="I94" s="183">
        <f t="shared" si="13"/>
        <v>0</v>
      </c>
      <c r="J94" s="184">
        <f t="shared" si="14"/>
        <v>0</v>
      </c>
      <c r="K94" s="191">
        <f t="shared" si="15"/>
        <v>1</v>
      </c>
      <c r="L94" s="192">
        <f t="shared" si="16"/>
        <v>1</v>
      </c>
      <c r="M94" s="193">
        <f t="shared" si="17"/>
        <v>1</v>
      </c>
      <c r="O94" s="203">
        <v>325</v>
      </c>
      <c r="P94" s="203" t="s">
        <v>1662</v>
      </c>
      <c r="Q94" s="197" t="s">
        <v>669</v>
      </c>
      <c r="R94" s="170">
        <f>INDEX(住所別TBL[[#All],[101_世帯数]:[1005_世帯数]],MATCH(地域別!Q$6,住所別TBL[[#All],[CODE]],0),MATCH(地域別!$B94,【基礎】住所別!$D$4:$EK$4,0))</f>
        <v>7</v>
      </c>
      <c r="S94" s="171">
        <f>INDEX(住所別TBL[[#All],[101_男]:[1005_男]],MATCH(地域別!Q$6,住所別TBL[[#All],[CODE]],0),MATCH(地域別!$B94,【基礎】住所別!$EL$4:$JS$4,0))</f>
        <v>7</v>
      </c>
      <c r="T94" s="172">
        <f>INDEX(住所別TBL[[#All],[101_女]:[1005_女]],MATCH(地域別!Q$6,住所別TBL[[#All],[CODE]],0),MATCH(地域別!$B94,【基礎】住所別!$JT$4:$PA$4,0))</f>
        <v>7</v>
      </c>
    </row>
    <row r="95" spans="2:20">
      <c r="B95" s="203">
        <v>326</v>
      </c>
      <c r="C95" s="203" t="s">
        <v>1662</v>
      </c>
      <c r="D95" s="197" t="s">
        <v>670</v>
      </c>
      <c r="E95" s="170">
        <f>INDEX(住所別TBL[[#All],[101_世帯数]:[1005_世帯数]],MATCH(地域別!D$6,住所別TBL[[#All],[CODE]],0),MATCH(地域別!$B95,【基礎】住所別!$D$4:$EK$4,0))</f>
        <v>0</v>
      </c>
      <c r="F95" s="171">
        <f>INDEX(住所別TBL[[#All],[101_男]:[1005_男]],MATCH(地域別!D$6,住所別TBL[[#All],[CODE]],0),MATCH(地域別!$B95,【基礎】住所別!$EL$4:$JS$4,0))</f>
        <v>0</v>
      </c>
      <c r="G95" s="184">
        <f>INDEX(住所別TBL[[#All],[101_女]:[1005_女]],MATCH(地域別!D$6,住所別TBL[[#All],[CODE]],0),MATCH(地域別!$B95,【基礎】住所別!$JT$4:$PA$4,0))</f>
        <v>0</v>
      </c>
      <c r="H95" s="182">
        <f t="shared" si="12"/>
        <v>0</v>
      </c>
      <c r="I95" s="183">
        <f t="shared" si="13"/>
        <v>0</v>
      </c>
      <c r="J95" s="184">
        <f t="shared" si="14"/>
        <v>0</v>
      </c>
      <c r="K95" s="191" t="e">
        <f t="shared" si="15"/>
        <v>#DIV/0!</v>
      </c>
      <c r="L95" s="192" t="e">
        <f t="shared" si="16"/>
        <v>#DIV/0!</v>
      </c>
      <c r="M95" s="193" t="e">
        <f t="shared" si="17"/>
        <v>#DIV/0!</v>
      </c>
      <c r="O95" s="203">
        <v>326</v>
      </c>
      <c r="P95" s="203" t="s">
        <v>1662</v>
      </c>
      <c r="Q95" s="197" t="s">
        <v>670</v>
      </c>
      <c r="R95" s="170">
        <f>INDEX(住所別TBL[[#All],[101_世帯数]:[1005_世帯数]],MATCH(地域別!Q$6,住所別TBL[[#All],[CODE]],0),MATCH(地域別!$B95,【基礎】住所別!$D$4:$EK$4,0))</f>
        <v>0</v>
      </c>
      <c r="S95" s="171">
        <f>INDEX(住所別TBL[[#All],[101_男]:[1005_男]],MATCH(地域別!Q$6,住所別TBL[[#All],[CODE]],0),MATCH(地域別!$B95,【基礎】住所別!$EL$4:$JS$4,0))</f>
        <v>0</v>
      </c>
      <c r="T95" s="172">
        <f>INDEX(住所別TBL[[#All],[101_女]:[1005_女]],MATCH(地域別!Q$6,住所別TBL[[#All],[CODE]],0),MATCH(地域別!$B95,【基礎】住所別!$JT$4:$PA$4,0))</f>
        <v>0</v>
      </c>
    </row>
    <row r="96" spans="2:20">
      <c r="B96" s="203">
        <v>327</v>
      </c>
      <c r="C96" s="203" t="s">
        <v>1662</v>
      </c>
      <c r="D96" s="197" t="s">
        <v>671</v>
      </c>
      <c r="E96" s="170">
        <f>INDEX(住所別TBL[[#All],[101_世帯数]:[1005_世帯数]],MATCH(地域別!D$6,住所別TBL[[#All],[CODE]],0),MATCH(地域別!$B96,【基礎】住所別!$D$4:$EK$4,0))</f>
        <v>142</v>
      </c>
      <c r="F96" s="171">
        <f>INDEX(住所別TBL[[#All],[101_男]:[1005_男]],MATCH(地域別!D$6,住所別TBL[[#All],[CODE]],0),MATCH(地域別!$B96,【基礎】住所別!$EL$4:$JS$4,0))</f>
        <v>143</v>
      </c>
      <c r="G96" s="184">
        <f>INDEX(住所別TBL[[#All],[101_女]:[1005_女]],MATCH(地域別!D$6,住所別TBL[[#All],[CODE]],0),MATCH(地域別!$B96,【基礎】住所別!$JT$4:$PA$4,0))</f>
        <v>151</v>
      </c>
      <c r="H96" s="182">
        <f t="shared" si="12"/>
        <v>1</v>
      </c>
      <c r="I96" s="183">
        <f t="shared" si="13"/>
        <v>0</v>
      </c>
      <c r="J96" s="184">
        <f t="shared" si="14"/>
        <v>2</v>
      </c>
      <c r="K96" s="191">
        <f t="shared" si="15"/>
        <v>1.0070921985815602</v>
      </c>
      <c r="L96" s="192">
        <f t="shared" si="16"/>
        <v>1</v>
      </c>
      <c r="M96" s="193">
        <f t="shared" si="17"/>
        <v>1.0134228187919463</v>
      </c>
      <c r="O96" s="203">
        <v>327</v>
      </c>
      <c r="P96" s="203" t="s">
        <v>1662</v>
      </c>
      <c r="Q96" s="197" t="s">
        <v>671</v>
      </c>
      <c r="R96" s="170">
        <f>INDEX(住所別TBL[[#All],[101_世帯数]:[1005_世帯数]],MATCH(地域別!Q$6,住所別TBL[[#All],[CODE]],0),MATCH(地域別!$B96,【基礎】住所別!$D$4:$EK$4,0))</f>
        <v>141</v>
      </c>
      <c r="S96" s="171">
        <f>INDEX(住所別TBL[[#All],[101_男]:[1005_男]],MATCH(地域別!Q$6,住所別TBL[[#All],[CODE]],0),MATCH(地域別!$B96,【基礎】住所別!$EL$4:$JS$4,0))</f>
        <v>143</v>
      </c>
      <c r="T96" s="172">
        <f>INDEX(住所別TBL[[#All],[101_女]:[1005_女]],MATCH(地域別!Q$6,住所別TBL[[#All],[CODE]],0),MATCH(地域別!$B96,【基礎】住所別!$JT$4:$PA$4,0))</f>
        <v>149</v>
      </c>
    </row>
    <row r="97" spans="2:20">
      <c r="B97" s="203">
        <v>328</v>
      </c>
      <c r="C97" s="203" t="s">
        <v>1662</v>
      </c>
      <c r="D97" s="197" t="s">
        <v>672</v>
      </c>
      <c r="E97" s="170">
        <f>INDEX(住所別TBL[[#All],[101_世帯数]:[1005_世帯数]],MATCH(地域別!D$6,住所別TBL[[#All],[CODE]],0),MATCH(地域別!$B97,【基礎】住所別!$D$4:$EK$4,0))</f>
        <v>15</v>
      </c>
      <c r="F97" s="171">
        <f>INDEX(住所別TBL[[#All],[101_男]:[1005_男]],MATCH(地域別!D$6,住所別TBL[[#All],[CODE]],0),MATCH(地域別!$B97,【基礎】住所別!$EL$4:$JS$4,0))</f>
        <v>14</v>
      </c>
      <c r="G97" s="184">
        <f>INDEX(住所別TBL[[#All],[101_女]:[1005_女]],MATCH(地域別!D$6,住所別TBL[[#All],[CODE]],0),MATCH(地域別!$B97,【基礎】住所別!$JT$4:$PA$4,0))</f>
        <v>21</v>
      </c>
      <c r="H97" s="182">
        <f t="shared" si="12"/>
        <v>0</v>
      </c>
      <c r="I97" s="183">
        <f t="shared" si="13"/>
        <v>-2</v>
      </c>
      <c r="J97" s="184">
        <f t="shared" si="14"/>
        <v>-2</v>
      </c>
      <c r="K97" s="191">
        <f t="shared" si="15"/>
        <v>1</v>
      </c>
      <c r="L97" s="192">
        <f t="shared" si="16"/>
        <v>0.875</v>
      </c>
      <c r="M97" s="193">
        <f t="shared" si="17"/>
        <v>0.91304347826086951</v>
      </c>
      <c r="O97" s="203">
        <v>328</v>
      </c>
      <c r="P97" s="203" t="s">
        <v>1662</v>
      </c>
      <c r="Q97" s="197" t="s">
        <v>672</v>
      </c>
      <c r="R97" s="170">
        <f>INDEX(住所別TBL[[#All],[101_世帯数]:[1005_世帯数]],MATCH(地域別!Q$6,住所別TBL[[#All],[CODE]],0),MATCH(地域別!$B97,【基礎】住所別!$D$4:$EK$4,0))</f>
        <v>15</v>
      </c>
      <c r="S97" s="171">
        <f>INDEX(住所別TBL[[#All],[101_男]:[1005_男]],MATCH(地域別!Q$6,住所別TBL[[#All],[CODE]],0),MATCH(地域別!$B97,【基礎】住所別!$EL$4:$JS$4,0))</f>
        <v>16</v>
      </c>
      <c r="T97" s="172">
        <f>INDEX(住所別TBL[[#All],[101_女]:[1005_女]],MATCH(地域別!Q$6,住所別TBL[[#All],[CODE]],0),MATCH(地域別!$B97,【基礎】住所別!$JT$4:$PA$4,0))</f>
        <v>23</v>
      </c>
    </row>
    <row r="98" spans="2:20">
      <c r="B98" s="203">
        <v>329</v>
      </c>
      <c r="C98" s="203" t="s">
        <v>1662</v>
      </c>
      <c r="D98" s="197" t="s">
        <v>673</v>
      </c>
      <c r="E98" s="170">
        <f>INDEX(住所別TBL[[#All],[101_世帯数]:[1005_世帯数]],MATCH(地域別!D$6,住所別TBL[[#All],[CODE]],0),MATCH(地域別!$B98,【基礎】住所別!$D$4:$EK$4,0))</f>
        <v>22</v>
      </c>
      <c r="F98" s="171">
        <f>INDEX(住所別TBL[[#All],[101_男]:[1005_男]],MATCH(地域別!D$6,住所別TBL[[#All],[CODE]],0),MATCH(地域別!$B98,【基礎】住所別!$EL$4:$JS$4,0))</f>
        <v>25</v>
      </c>
      <c r="G98" s="184">
        <f>INDEX(住所別TBL[[#All],[101_女]:[1005_女]],MATCH(地域別!D$6,住所別TBL[[#All],[CODE]],0),MATCH(地域別!$B98,【基礎】住所別!$JT$4:$PA$4,0))</f>
        <v>20</v>
      </c>
      <c r="H98" s="182">
        <f t="shared" si="12"/>
        <v>0</v>
      </c>
      <c r="I98" s="183">
        <f t="shared" si="13"/>
        <v>0</v>
      </c>
      <c r="J98" s="184">
        <f t="shared" si="14"/>
        <v>-1</v>
      </c>
      <c r="K98" s="191">
        <f t="shared" si="15"/>
        <v>1</v>
      </c>
      <c r="L98" s="192">
        <f t="shared" si="16"/>
        <v>1</v>
      </c>
      <c r="M98" s="193">
        <f t="shared" si="17"/>
        <v>0.95238095238095233</v>
      </c>
      <c r="O98" s="203">
        <v>329</v>
      </c>
      <c r="P98" s="203" t="s">
        <v>1662</v>
      </c>
      <c r="Q98" s="197" t="s">
        <v>673</v>
      </c>
      <c r="R98" s="170">
        <f>INDEX(住所別TBL[[#All],[101_世帯数]:[1005_世帯数]],MATCH(地域別!Q$6,住所別TBL[[#All],[CODE]],0),MATCH(地域別!$B98,【基礎】住所別!$D$4:$EK$4,0))</f>
        <v>22</v>
      </c>
      <c r="S98" s="171">
        <f>INDEX(住所別TBL[[#All],[101_男]:[1005_男]],MATCH(地域別!Q$6,住所別TBL[[#All],[CODE]],0),MATCH(地域別!$B98,【基礎】住所別!$EL$4:$JS$4,0))</f>
        <v>25</v>
      </c>
      <c r="T98" s="172">
        <f>INDEX(住所別TBL[[#All],[101_女]:[1005_女]],MATCH(地域別!Q$6,住所別TBL[[#All],[CODE]],0),MATCH(地域別!$B98,【基礎】住所別!$JT$4:$PA$4,0))</f>
        <v>21</v>
      </c>
    </row>
    <row r="99" spans="2:20">
      <c r="B99" s="203">
        <v>402</v>
      </c>
      <c r="C99" s="203" t="s">
        <v>1664</v>
      </c>
      <c r="D99" s="197" t="s">
        <v>397</v>
      </c>
      <c r="E99" s="170">
        <f>INDEX(住所別TBL[[#All],[101_世帯数]:[1005_世帯数]],MATCH(地域別!D$6,住所別TBL[[#All],[CODE]],0),MATCH(地域別!$B99,【基礎】住所別!$D$4:$EK$4,0))</f>
        <v>1</v>
      </c>
      <c r="F99" s="171">
        <f>INDEX(住所別TBL[[#All],[101_男]:[1005_男]],MATCH(地域別!D$6,住所別TBL[[#All],[CODE]],0),MATCH(地域別!$B99,【基礎】住所別!$EL$4:$JS$4,0))</f>
        <v>0</v>
      </c>
      <c r="G99" s="184">
        <f>INDEX(住所別TBL[[#All],[101_女]:[1005_女]],MATCH(地域別!D$6,住所別TBL[[#All],[CODE]],0),MATCH(地域別!$B99,【基礎】住所別!$JT$4:$PA$4,0))</f>
        <v>1</v>
      </c>
      <c r="H99" s="182">
        <f t="shared" si="12"/>
        <v>0</v>
      </c>
      <c r="I99" s="183">
        <f t="shared" si="13"/>
        <v>0</v>
      </c>
      <c r="J99" s="184">
        <f t="shared" si="14"/>
        <v>0</v>
      </c>
      <c r="K99" s="191">
        <f t="shared" si="15"/>
        <v>1</v>
      </c>
      <c r="L99" s="192" t="e">
        <f t="shared" si="16"/>
        <v>#DIV/0!</v>
      </c>
      <c r="M99" s="193">
        <f t="shared" si="17"/>
        <v>1</v>
      </c>
      <c r="O99" s="203">
        <v>402</v>
      </c>
      <c r="P99" s="203" t="s">
        <v>1664</v>
      </c>
      <c r="Q99" s="197" t="s">
        <v>397</v>
      </c>
      <c r="R99" s="170">
        <f>INDEX(住所別TBL[[#All],[101_世帯数]:[1005_世帯数]],MATCH(地域別!Q$6,住所別TBL[[#All],[CODE]],0),MATCH(地域別!$B99,【基礎】住所別!$D$4:$EK$4,0))</f>
        <v>1</v>
      </c>
      <c r="S99" s="171">
        <f>INDEX(住所別TBL[[#All],[101_男]:[1005_男]],MATCH(地域別!Q$6,住所別TBL[[#All],[CODE]],0),MATCH(地域別!$B99,【基礎】住所別!$EL$4:$JS$4,0))</f>
        <v>0</v>
      </c>
      <c r="T99" s="172">
        <f>INDEX(住所別TBL[[#All],[101_女]:[1005_女]],MATCH(地域別!Q$6,住所別TBL[[#All],[CODE]],0),MATCH(地域別!$B99,【基礎】住所別!$JT$4:$PA$4,0))</f>
        <v>1</v>
      </c>
    </row>
    <row r="100" spans="2:20">
      <c r="B100" s="203">
        <v>406</v>
      </c>
      <c r="C100" s="203" t="s">
        <v>1664</v>
      </c>
      <c r="D100" s="197" t="s">
        <v>674</v>
      </c>
      <c r="E100" s="170">
        <f>INDEX(住所別TBL[[#All],[101_世帯数]:[1005_世帯数]],MATCH(地域別!D$6,住所別TBL[[#All],[CODE]],0),MATCH(地域別!$B100,【基礎】住所別!$D$4:$EK$4,0))</f>
        <v>47</v>
      </c>
      <c r="F100" s="171">
        <f>INDEX(住所別TBL[[#All],[101_男]:[1005_男]],MATCH(地域別!D$6,住所別TBL[[#All],[CODE]],0),MATCH(地域別!$B100,【基礎】住所別!$EL$4:$JS$4,0))</f>
        <v>55</v>
      </c>
      <c r="G100" s="184">
        <f>INDEX(住所別TBL[[#All],[101_女]:[1005_女]],MATCH(地域別!D$6,住所別TBL[[#All],[CODE]],0),MATCH(地域別!$B100,【基礎】住所別!$JT$4:$PA$4,0))</f>
        <v>51</v>
      </c>
      <c r="H100" s="182">
        <f t="shared" si="12"/>
        <v>0</v>
      </c>
      <c r="I100" s="183">
        <f t="shared" si="13"/>
        <v>0</v>
      </c>
      <c r="J100" s="184">
        <f t="shared" si="14"/>
        <v>0</v>
      </c>
      <c r="K100" s="191">
        <f t="shared" si="15"/>
        <v>1</v>
      </c>
      <c r="L100" s="192">
        <f t="shared" si="16"/>
        <v>1</v>
      </c>
      <c r="M100" s="193">
        <f t="shared" si="17"/>
        <v>1</v>
      </c>
      <c r="O100" s="203">
        <v>406</v>
      </c>
      <c r="P100" s="203" t="s">
        <v>1664</v>
      </c>
      <c r="Q100" s="197" t="s">
        <v>674</v>
      </c>
      <c r="R100" s="170">
        <f>INDEX(住所別TBL[[#All],[101_世帯数]:[1005_世帯数]],MATCH(地域別!Q$6,住所別TBL[[#All],[CODE]],0),MATCH(地域別!$B100,【基礎】住所別!$D$4:$EK$4,0))</f>
        <v>47</v>
      </c>
      <c r="S100" s="171">
        <f>INDEX(住所別TBL[[#All],[101_男]:[1005_男]],MATCH(地域別!Q$6,住所別TBL[[#All],[CODE]],0),MATCH(地域別!$B100,【基礎】住所別!$EL$4:$JS$4,0))</f>
        <v>55</v>
      </c>
      <c r="T100" s="172">
        <f>INDEX(住所別TBL[[#All],[101_女]:[1005_女]],MATCH(地域別!Q$6,住所別TBL[[#All],[CODE]],0),MATCH(地域別!$B100,【基礎】住所別!$JT$4:$PA$4,0))</f>
        <v>51</v>
      </c>
    </row>
    <row r="101" spans="2:20">
      <c r="B101" s="203">
        <v>407</v>
      </c>
      <c r="C101" s="203" t="s">
        <v>1664</v>
      </c>
      <c r="D101" s="197" t="s">
        <v>675</v>
      </c>
      <c r="E101" s="170">
        <f>INDEX(住所別TBL[[#All],[101_世帯数]:[1005_世帯数]],MATCH(地域別!D$6,住所別TBL[[#All],[CODE]],0),MATCH(地域別!$B101,【基礎】住所別!$D$4:$EK$4,0))</f>
        <v>10</v>
      </c>
      <c r="F101" s="171">
        <f>INDEX(住所別TBL[[#All],[101_男]:[1005_男]],MATCH(地域別!D$6,住所別TBL[[#All],[CODE]],0),MATCH(地域別!$B101,【基礎】住所別!$EL$4:$JS$4,0))</f>
        <v>15</v>
      </c>
      <c r="G101" s="184">
        <f>INDEX(住所別TBL[[#All],[101_女]:[1005_女]],MATCH(地域別!D$6,住所別TBL[[#All],[CODE]],0),MATCH(地域別!$B101,【基礎】住所別!$JT$4:$PA$4,0))</f>
        <v>14</v>
      </c>
      <c r="H101" s="182">
        <f t="shared" si="12"/>
        <v>0</v>
      </c>
      <c r="I101" s="183">
        <f t="shared" si="13"/>
        <v>0</v>
      </c>
      <c r="J101" s="184">
        <f t="shared" si="14"/>
        <v>0</v>
      </c>
      <c r="K101" s="191">
        <f t="shared" si="15"/>
        <v>1</v>
      </c>
      <c r="L101" s="192">
        <f t="shared" si="16"/>
        <v>1</v>
      </c>
      <c r="M101" s="193">
        <f t="shared" si="17"/>
        <v>1</v>
      </c>
      <c r="O101" s="203">
        <v>407</v>
      </c>
      <c r="P101" s="203" t="s">
        <v>1664</v>
      </c>
      <c r="Q101" s="197" t="s">
        <v>675</v>
      </c>
      <c r="R101" s="170">
        <f>INDEX(住所別TBL[[#All],[101_世帯数]:[1005_世帯数]],MATCH(地域別!Q$6,住所別TBL[[#All],[CODE]],0),MATCH(地域別!$B101,【基礎】住所別!$D$4:$EK$4,0))</f>
        <v>10</v>
      </c>
      <c r="S101" s="171">
        <f>INDEX(住所別TBL[[#All],[101_男]:[1005_男]],MATCH(地域別!Q$6,住所別TBL[[#All],[CODE]],0),MATCH(地域別!$B101,【基礎】住所別!$EL$4:$JS$4,0))</f>
        <v>15</v>
      </c>
      <c r="T101" s="172">
        <f>INDEX(住所別TBL[[#All],[101_女]:[1005_女]],MATCH(地域別!Q$6,住所別TBL[[#All],[CODE]],0),MATCH(地域別!$B101,【基礎】住所別!$JT$4:$PA$4,0))</f>
        <v>14</v>
      </c>
    </row>
    <row r="102" spans="2:20">
      <c r="B102" s="203">
        <v>408</v>
      </c>
      <c r="C102" s="203" t="s">
        <v>1664</v>
      </c>
      <c r="D102" s="197" t="s">
        <v>676</v>
      </c>
      <c r="E102" s="170">
        <f>INDEX(住所別TBL[[#All],[101_世帯数]:[1005_世帯数]],MATCH(地域別!D$6,住所別TBL[[#All],[CODE]],0),MATCH(地域別!$B102,【基礎】住所別!$D$4:$EK$4,0))</f>
        <v>3</v>
      </c>
      <c r="F102" s="171">
        <f>INDEX(住所別TBL[[#All],[101_男]:[1005_男]],MATCH(地域別!D$6,住所別TBL[[#All],[CODE]],0),MATCH(地域別!$B102,【基礎】住所別!$EL$4:$JS$4,0))</f>
        <v>3</v>
      </c>
      <c r="G102" s="184">
        <f>INDEX(住所別TBL[[#All],[101_女]:[1005_女]],MATCH(地域別!D$6,住所別TBL[[#All],[CODE]],0),MATCH(地域別!$B102,【基礎】住所別!$JT$4:$PA$4,0))</f>
        <v>3</v>
      </c>
      <c r="H102" s="182">
        <f t="shared" si="12"/>
        <v>0</v>
      </c>
      <c r="I102" s="183">
        <f t="shared" si="13"/>
        <v>0</v>
      </c>
      <c r="J102" s="184">
        <f t="shared" si="14"/>
        <v>0</v>
      </c>
      <c r="K102" s="191">
        <f t="shared" si="15"/>
        <v>1</v>
      </c>
      <c r="L102" s="192">
        <f t="shared" si="16"/>
        <v>1</v>
      </c>
      <c r="M102" s="193">
        <f t="shared" si="17"/>
        <v>1</v>
      </c>
      <c r="O102" s="203">
        <v>408</v>
      </c>
      <c r="P102" s="203" t="s">
        <v>1664</v>
      </c>
      <c r="Q102" s="197" t="s">
        <v>676</v>
      </c>
      <c r="R102" s="170">
        <f>INDEX(住所別TBL[[#All],[101_世帯数]:[1005_世帯数]],MATCH(地域別!Q$6,住所別TBL[[#All],[CODE]],0),MATCH(地域別!$B102,【基礎】住所別!$D$4:$EK$4,0))</f>
        <v>3</v>
      </c>
      <c r="S102" s="171">
        <f>INDEX(住所別TBL[[#All],[101_男]:[1005_男]],MATCH(地域別!Q$6,住所別TBL[[#All],[CODE]],0),MATCH(地域別!$B102,【基礎】住所別!$EL$4:$JS$4,0))</f>
        <v>3</v>
      </c>
      <c r="T102" s="172">
        <f>INDEX(住所別TBL[[#All],[101_女]:[1005_女]],MATCH(地域別!Q$6,住所別TBL[[#All],[CODE]],0),MATCH(地域別!$B102,【基礎】住所別!$JT$4:$PA$4,0))</f>
        <v>3</v>
      </c>
    </row>
    <row r="103" spans="2:20">
      <c r="B103" s="203">
        <v>409</v>
      </c>
      <c r="C103" s="203" t="s">
        <v>1664</v>
      </c>
      <c r="D103" s="197" t="s">
        <v>677</v>
      </c>
      <c r="E103" s="170">
        <f>INDEX(住所別TBL[[#All],[101_世帯数]:[1005_世帯数]],MATCH(地域別!D$6,住所別TBL[[#All],[CODE]],0),MATCH(地域別!$B103,【基礎】住所別!$D$4:$EK$4,0))</f>
        <v>7</v>
      </c>
      <c r="F103" s="171">
        <f>INDEX(住所別TBL[[#All],[101_男]:[1005_男]],MATCH(地域別!D$6,住所別TBL[[#All],[CODE]],0),MATCH(地域別!$B103,【基礎】住所別!$EL$4:$JS$4,0))</f>
        <v>10</v>
      </c>
      <c r="G103" s="184">
        <f>INDEX(住所別TBL[[#All],[101_女]:[1005_女]],MATCH(地域別!D$6,住所別TBL[[#All],[CODE]],0),MATCH(地域別!$B103,【基礎】住所別!$JT$4:$PA$4,0))</f>
        <v>8</v>
      </c>
      <c r="H103" s="182">
        <f t="shared" si="12"/>
        <v>0</v>
      </c>
      <c r="I103" s="183">
        <f t="shared" si="13"/>
        <v>0</v>
      </c>
      <c r="J103" s="184">
        <f t="shared" si="14"/>
        <v>0</v>
      </c>
      <c r="K103" s="191">
        <f t="shared" si="15"/>
        <v>1</v>
      </c>
      <c r="L103" s="192">
        <f t="shared" si="16"/>
        <v>1</v>
      </c>
      <c r="M103" s="193">
        <f t="shared" si="17"/>
        <v>1</v>
      </c>
      <c r="O103" s="203">
        <v>409</v>
      </c>
      <c r="P103" s="203" t="s">
        <v>1664</v>
      </c>
      <c r="Q103" s="197" t="s">
        <v>677</v>
      </c>
      <c r="R103" s="170">
        <f>INDEX(住所別TBL[[#All],[101_世帯数]:[1005_世帯数]],MATCH(地域別!Q$6,住所別TBL[[#All],[CODE]],0),MATCH(地域別!$B103,【基礎】住所別!$D$4:$EK$4,0))</f>
        <v>7</v>
      </c>
      <c r="S103" s="171">
        <f>INDEX(住所別TBL[[#All],[101_男]:[1005_男]],MATCH(地域別!Q$6,住所別TBL[[#All],[CODE]],0),MATCH(地域別!$B103,【基礎】住所別!$EL$4:$JS$4,0))</f>
        <v>10</v>
      </c>
      <c r="T103" s="172">
        <f>INDEX(住所別TBL[[#All],[101_女]:[1005_女]],MATCH(地域別!Q$6,住所別TBL[[#All],[CODE]],0),MATCH(地域別!$B103,【基礎】住所別!$JT$4:$PA$4,0))</f>
        <v>8</v>
      </c>
    </row>
    <row r="104" spans="2:20">
      <c r="B104" s="203">
        <v>410</v>
      </c>
      <c r="C104" s="203" t="s">
        <v>1664</v>
      </c>
      <c r="D104" s="197" t="s">
        <v>678</v>
      </c>
      <c r="E104" s="170">
        <f>INDEX(住所別TBL[[#All],[101_世帯数]:[1005_世帯数]],MATCH(地域別!D$6,住所別TBL[[#All],[CODE]],0),MATCH(地域別!$B104,【基礎】住所別!$D$4:$EK$4,0))</f>
        <v>16</v>
      </c>
      <c r="F104" s="171">
        <f>INDEX(住所別TBL[[#All],[101_男]:[1005_男]],MATCH(地域別!D$6,住所別TBL[[#All],[CODE]],0),MATCH(地域別!$B104,【基礎】住所別!$EL$4:$JS$4,0))</f>
        <v>21</v>
      </c>
      <c r="G104" s="184">
        <f>INDEX(住所別TBL[[#All],[101_女]:[1005_女]],MATCH(地域別!D$6,住所別TBL[[#All],[CODE]],0),MATCH(地域別!$B104,【基礎】住所別!$JT$4:$PA$4,0))</f>
        <v>23</v>
      </c>
      <c r="H104" s="182">
        <f t="shared" si="12"/>
        <v>0</v>
      </c>
      <c r="I104" s="183">
        <f t="shared" si="13"/>
        <v>0</v>
      </c>
      <c r="J104" s="184">
        <f t="shared" si="14"/>
        <v>0</v>
      </c>
      <c r="K104" s="191">
        <f t="shared" si="15"/>
        <v>1</v>
      </c>
      <c r="L104" s="192">
        <f t="shared" si="16"/>
        <v>1</v>
      </c>
      <c r="M104" s="193">
        <f t="shared" si="17"/>
        <v>1</v>
      </c>
      <c r="O104" s="203">
        <v>410</v>
      </c>
      <c r="P104" s="203" t="s">
        <v>1664</v>
      </c>
      <c r="Q104" s="197" t="s">
        <v>678</v>
      </c>
      <c r="R104" s="170">
        <f>INDEX(住所別TBL[[#All],[101_世帯数]:[1005_世帯数]],MATCH(地域別!Q$6,住所別TBL[[#All],[CODE]],0),MATCH(地域別!$B104,【基礎】住所別!$D$4:$EK$4,0))</f>
        <v>16</v>
      </c>
      <c r="S104" s="171">
        <f>INDEX(住所別TBL[[#All],[101_男]:[1005_男]],MATCH(地域別!Q$6,住所別TBL[[#All],[CODE]],0),MATCH(地域別!$B104,【基礎】住所別!$EL$4:$JS$4,0))</f>
        <v>21</v>
      </c>
      <c r="T104" s="172">
        <f>INDEX(住所別TBL[[#All],[101_女]:[1005_女]],MATCH(地域別!Q$6,住所別TBL[[#All],[CODE]],0),MATCH(地域別!$B104,【基礎】住所別!$JT$4:$PA$4,0))</f>
        <v>23</v>
      </c>
    </row>
    <row r="105" spans="2:20">
      <c r="B105" s="203">
        <v>411</v>
      </c>
      <c r="C105" s="203" t="s">
        <v>1664</v>
      </c>
      <c r="D105" s="197" t="s">
        <v>679</v>
      </c>
      <c r="E105" s="170">
        <f>INDEX(住所別TBL[[#All],[101_世帯数]:[1005_世帯数]],MATCH(地域別!D$6,住所別TBL[[#All],[CODE]],0),MATCH(地域別!$B105,【基礎】住所別!$D$4:$EK$4,0))</f>
        <v>5</v>
      </c>
      <c r="F105" s="171">
        <f>INDEX(住所別TBL[[#All],[101_男]:[1005_男]],MATCH(地域別!D$6,住所別TBL[[#All],[CODE]],0),MATCH(地域別!$B105,【基礎】住所別!$EL$4:$JS$4,0))</f>
        <v>3</v>
      </c>
      <c r="G105" s="184">
        <f>INDEX(住所別TBL[[#All],[101_女]:[1005_女]],MATCH(地域別!D$6,住所別TBL[[#All],[CODE]],0),MATCH(地域別!$B105,【基礎】住所別!$JT$4:$PA$4,0))</f>
        <v>7</v>
      </c>
      <c r="H105" s="182">
        <f t="shared" si="12"/>
        <v>0</v>
      </c>
      <c r="I105" s="183">
        <f t="shared" si="13"/>
        <v>0</v>
      </c>
      <c r="J105" s="184">
        <f t="shared" si="14"/>
        <v>0</v>
      </c>
      <c r="K105" s="191">
        <f t="shared" si="15"/>
        <v>1</v>
      </c>
      <c r="L105" s="192">
        <f t="shared" si="16"/>
        <v>1</v>
      </c>
      <c r="M105" s="193">
        <f t="shared" si="17"/>
        <v>1</v>
      </c>
      <c r="O105" s="203">
        <v>411</v>
      </c>
      <c r="P105" s="203" t="s">
        <v>1664</v>
      </c>
      <c r="Q105" s="197" t="s">
        <v>679</v>
      </c>
      <c r="R105" s="170">
        <f>INDEX(住所別TBL[[#All],[101_世帯数]:[1005_世帯数]],MATCH(地域別!Q$6,住所別TBL[[#All],[CODE]],0),MATCH(地域別!$B105,【基礎】住所別!$D$4:$EK$4,0))</f>
        <v>5</v>
      </c>
      <c r="S105" s="171">
        <f>INDEX(住所別TBL[[#All],[101_男]:[1005_男]],MATCH(地域別!Q$6,住所別TBL[[#All],[CODE]],0),MATCH(地域別!$B105,【基礎】住所別!$EL$4:$JS$4,0))</f>
        <v>3</v>
      </c>
      <c r="T105" s="172">
        <f>INDEX(住所別TBL[[#All],[101_女]:[1005_女]],MATCH(地域別!Q$6,住所別TBL[[#All],[CODE]],0),MATCH(地域別!$B105,【基礎】住所別!$JT$4:$PA$4,0))</f>
        <v>7</v>
      </c>
    </row>
    <row r="106" spans="2:20">
      <c r="B106" s="203">
        <v>412</v>
      </c>
      <c r="C106" s="203" t="s">
        <v>1664</v>
      </c>
      <c r="D106" s="197" t="s">
        <v>680</v>
      </c>
      <c r="E106" s="170">
        <f>INDEX(住所別TBL[[#All],[101_世帯数]:[1005_世帯数]],MATCH(地域別!D$6,住所別TBL[[#All],[CODE]],0),MATCH(地域別!$B106,【基礎】住所別!$D$4:$EK$4,0))</f>
        <v>29</v>
      </c>
      <c r="F106" s="171">
        <f>INDEX(住所別TBL[[#All],[101_男]:[1005_男]],MATCH(地域別!D$6,住所別TBL[[#All],[CODE]],0),MATCH(地域別!$B106,【基礎】住所別!$EL$4:$JS$4,0))</f>
        <v>43</v>
      </c>
      <c r="G106" s="184">
        <f>INDEX(住所別TBL[[#All],[101_女]:[1005_女]],MATCH(地域別!D$6,住所別TBL[[#All],[CODE]],0),MATCH(地域別!$B106,【基礎】住所別!$JT$4:$PA$4,0))</f>
        <v>45</v>
      </c>
      <c r="H106" s="182">
        <f t="shared" si="12"/>
        <v>0</v>
      </c>
      <c r="I106" s="183">
        <f t="shared" si="13"/>
        <v>1</v>
      </c>
      <c r="J106" s="184">
        <f t="shared" si="14"/>
        <v>0</v>
      </c>
      <c r="K106" s="191">
        <f t="shared" si="15"/>
        <v>1</v>
      </c>
      <c r="L106" s="192">
        <f t="shared" si="16"/>
        <v>1.0238095238095237</v>
      </c>
      <c r="M106" s="193">
        <f t="shared" si="17"/>
        <v>1</v>
      </c>
      <c r="O106" s="203">
        <v>412</v>
      </c>
      <c r="P106" s="203" t="s">
        <v>1664</v>
      </c>
      <c r="Q106" s="197" t="s">
        <v>680</v>
      </c>
      <c r="R106" s="170">
        <f>INDEX(住所別TBL[[#All],[101_世帯数]:[1005_世帯数]],MATCH(地域別!Q$6,住所別TBL[[#All],[CODE]],0),MATCH(地域別!$B106,【基礎】住所別!$D$4:$EK$4,0))</f>
        <v>29</v>
      </c>
      <c r="S106" s="171">
        <f>INDEX(住所別TBL[[#All],[101_男]:[1005_男]],MATCH(地域別!Q$6,住所別TBL[[#All],[CODE]],0),MATCH(地域別!$B106,【基礎】住所別!$EL$4:$JS$4,0))</f>
        <v>42</v>
      </c>
      <c r="T106" s="172">
        <f>INDEX(住所別TBL[[#All],[101_女]:[1005_女]],MATCH(地域別!Q$6,住所別TBL[[#All],[CODE]],0),MATCH(地域別!$B106,【基礎】住所別!$JT$4:$PA$4,0))</f>
        <v>45</v>
      </c>
    </row>
    <row r="107" spans="2:20">
      <c r="B107" s="203">
        <v>413</v>
      </c>
      <c r="C107" s="203" t="s">
        <v>1664</v>
      </c>
      <c r="D107" s="197" t="s">
        <v>681</v>
      </c>
      <c r="E107" s="170">
        <f>INDEX(住所別TBL[[#All],[101_世帯数]:[1005_世帯数]],MATCH(地域別!D$6,住所別TBL[[#All],[CODE]],0),MATCH(地域別!$B107,【基礎】住所別!$D$4:$EK$4,0))</f>
        <v>8</v>
      </c>
      <c r="F107" s="171">
        <f>INDEX(住所別TBL[[#All],[101_男]:[1005_男]],MATCH(地域別!D$6,住所別TBL[[#All],[CODE]],0),MATCH(地域別!$B107,【基礎】住所別!$EL$4:$JS$4,0))</f>
        <v>11</v>
      </c>
      <c r="G107" s="184">
        <f>INDEX(住所別TBL[[#All],[101_女]:[1005_女]],MATCH(地域別!D$6,住所別TBL[[#All],[CODE]],0),MATCH(地域別!$B107,【基礎】住所別!$JT$4:$PA$4,0))</f>
        <v>14</v>
      </c>
      <c r="H107" s="182">
        <f t="shared" si="12"/>
        <v>0</v>
      </c>
      <c r="I107" s="183">
        <f t="shared" si="13"/>
        <v>0</v>
      </c>
      <c r="J107" s="184">
        <f t="shared" si="14"/>
        <v>0</v>
      </c>
      <c r="K107" s="191">
        <f t="shared" si="15"/>
        <v>1</v>
      </c>
      <c r="L107" s="192">
        <f t="shared" si="16"/>
        <v>1</v>
      </c>
      <c r="M107" s="193">
        <f t="shared" si="17"/>
        <v>1</v>
      </c>
      <c r="O107" s="203">
        <v>413</v>
      </c>
      <c r="P107" s="203" t="s">
        <v>1664</v>
      </c>
      <c r="Q107" s="197" t="s">
        <v>681</v>
      </c>
      <c r="R107" s="170">
        <f>INDEX(住所別TBL[[#All],[101_世帯数]:[1005_世帯数]],MATCH(地域別!Q$6,住所別TBL[[#All],[CODE]],0),MATCH(地域別!$B107,【基礎】住所別!$D$4:$EK$4,0))</f>
        <v>8</v>
      </c>
      <c r="S107" s="171">
        <f>INDEX(住所別TBL[[#All],[101_男]:[1005_男]],MATCH(地域別!Q$6,住所別TBL[[#All],[CODE]],0),MATCH(地域別!$B107,【基礎】住所別!$EL$4:$JS$4,0))</f>
        <v>11</v>
      </c>
      <c r="T107" s="172">
        <f>INDEX(住所別TBL[[#All],[101_女]:[1005_女]],MATCH(地域別!Q$6,住所別TBL[[#All],[CODE]],0),MATCH(地域別!$B107,【基礎】住所別!$JT$4:$PA$4,0))</f>
        <v>14</v>
      </c>
    </row>
    <row r="108" spans="2:20">
      <c r="B108" s="203">
        <v>414</v>
      </c>
      <c r="C108" s="203" t="s">
        <v>1664</v>
      </c>
      <c r="D108" s="197" t="s">
        <v>682</v>
      </c>
      <c r="E108" s="170">
        <f>INDEX(住所別TBL[[#All],[101_世帯数]:[1005_世帯数]],MATCH(地域別!D$6,住所別TBL[[#All],[CODE]],0),MATCH(地域別!$B108,【基礎】住所別!$D$4:$EK$4,0))</f>
        <v>20</v>
      </c>
      <c r="F108" s="171">
        <f>INDEX(住所別TBL[[#All],[101_男]:[1005_男]],MATCH(地域別!D$6,住所別TBL[[#All],[CODE]],0),MATCH(地域別!$B108,【基礎】住所別!$EL$4:$JS$4,0))</f>
        <v>24</v>
      </c>
      <c r="G108" s="184">
        <f>INDEX(住所別TBL[[#All],[101_女]:[1005_女]],MATCH(地域別!D$6,住所別TBL[[#All],[CODE]],0),MATCH(地域別!$B108,【基礎】住所別!$JT$4:$PA$4,0))</f>
        <v>27</v>
      </c>
      <c r="H108" s="182">
        <f t="shared" si="12"/>
        <v>0</v>
      </c>
      <c r="I108" s="183">
        <f t="shared" si="13"/>
        <v>0</v>
      </c>
      <c r="J108" s="184">
        <f t="shared" si="14"/>
        <v>0</v>
      </c>
      <c r="K108" s="191">
        <f t="shared" si="15"/>
        <v>1</v>
      </c>
      <c r="L108" s="192">
        <f t="shared" si="16"/>
        <v>1</v>
      </c>
      <c r="M108" s="193">
        <f t="shared" si="17"/>
        <v>1</v>
      </c>
      <c r="O108" s="203">
        <v>414</v>
      </c>
      <c r="P108" s="203" t="s">
        <v>1664</v>
      </c>
      <c r="Q108" s="197" t="s">
        <v>682</v>
      </c>
      <c r="R108" s="170">
        <f>INDEX(住所別TBL[[#All],[101_世帯数]:[1005_世帯数]],MATCH(地域別!Q$6,住所別TBL[[#All],[CODE]],0),MATCH(地域別!$B108,【基礎】住所別!$D$4:$EK$4,0))</f>
        <v>20</v>
      </c>
      <c r="S108" s="171">
        <f>INDEX(住所別TBL[[#All],[101_男]:[1005_男]],MATCH(地域別!Q$6,住所別TBL[[#All],[CODE]],0),MATCH(地域別!$B108,【基礎】住所別!$EL$4:$JS$4,0))</f>
        <v>24</v>
      </c>
      <c r="T108" s="172">
        <f>INDEX(住所別TBL[[#All],[101_女]:[1005_女]],MATCH(地域別!Q$6,住所別TBL[[#All],[CODE]],0),MATCH(地域別!$B108,【基礎】住所別!$JT$4:$PA$4,0))</f>
        <v>27</v>
      </c>
    </row>
    <row r="109" spans="2:20">
      <c r="B109" s="203">
        <v>415</v>
      </c>
      <c r="C109" s="203" t="s">
        <v>1664</v>
      </c>
      <c r="D109" s="197" t="s">
        <v>683</v>
      </c>
      <c r="E109" s="170">
        <f>INDEX(住所別TBL[[#All],[101_世帯数]:[1005_世帯数]],MATCH(地域別!D$6,住所別TBL[[#All],[CODE]],0),MATCH(地域別!$B109,【基礎】住所別!$D$4:$EK$4,0))</f>
        <v>25</v>
      </c>
      <c r="F109" s="171">
        <f>INDEX(住所別TBL[[#All],[101_男]:[1005_男]],MATCH(地域別!D$6,住所別TBL[[#All],[CODE]],0),MATCH(地域別!$B109,【基礎】住所別!$EL$4:$JS$4,0))</f>
        <v>22</v>
      </c>
      <c r="G109" s="184">
        <f>INDEX(住所別TBL[[#All],[101_女]:[1005_女]],MATCH(地域別!D$6,住所別TBL[[#All],[CODE]],0),MATCH(地域別!$B109,【基礎】住所別!$JT$4:$PA$4,0))</f>
        <v>28</v>
      </c>
      <c r="H109" s="182">
        <f t="shared" si="12"/>
        <v>0</v>
      </c>
      <c r="I109" s="183">
        <f t="shared" si="13"/>
        <v>0</v>
      </c>
      <c r="J109" s="184">
        <f t="shared" si="14"/>
        <v>0</v>
      </c>
      <c r="K109" s="191">
        <f t="shared" si="15"/>
        <v>1</v>
      </c>
      <c r="L109" s="192">
        <f t="shared" si="16"/>
        <v>1</v>
      </c>
      <c r="M109" s="193">
        <f t="shared" si="17"/>
        <v>1</v>
      </c>
      <c r="O109" s="203">
        <v>415</v>
      </c>
      <c r="P109" s="203" t="s">
        <v>1664</v>
      </c>
      <c r="Q109" s="197" t="s">
        <v>683</v>
      </c>
      <c r="R109" s="170">
        <f>INDEX(住所別TBL[[#All],[101_世帯数]:[1005_世帯数]],MATCH(地域別!Q$6,住所別TBL[[#All],[CODE]],0),MATCH(地域別!$B109,【基礎】住所別!$D$4:$EK$4,0))</f>
        <v>25</v>
      </c>
      <c r="S109" s="171">
        <f>INDEX(住所別TBL[[#All],[101_男]:[1005_男]],MATCH(地域別!Q$6,住所別TBL[[#All],[CODE]],0),MATCH(地域別!$B109,【基礎】住所別!$EL$4:$JS$4,0))</f>
        <v>22</v>
      </c>
      <c r="T109" s="172">
        <f>INDEX(住所別TBL[[#All],[101_女]:[1005_女]],MATCH(地域別!Q$6,住所別TBL[[#All],[CODE]],0),MATCH(地域別!$B109,【基礎】住所別!$JT$4:$PA$4,0))</f>
        <v>28</v>
      </c>
    </row>
    <row r="110" spans="2:20">
      <c r="B110" s="203">
        <v>416</v>
      </c>
      <c r="C110" s="203" t="s">
        <v>1664</v>
      </c>
      <c r="D110" s="197" t="s">
        <v>684</v>
      </c>
      <c r="E110" s="170">
        <f>INDEX(住所別TBL[[#All],[101_世帯数]:[1005_世帯数]],MATCH(地域別!D$6,住所別TBL[[#All],[CODE]],0),MATCH(地域別!$B110,【基礎】住所別!$D$4:$EK$4,0))</f>
        <v>8</v>
      </c>
      <c r="F110" s="171">
        <f>INDEX(住所別TBL[[#All],[101_男]:[1005_男]],MATCH(地域別!D$6,住所別TBL[[#All],[CODE]],0),MATCH(地域別!$B110,【基礎】住所別!$EL$4:$JS$4,0))</f>
        <v>12</v>
      </c>
      <c r="G110" s="184">
        <f>INDEX(住所別TBL[[#All],[101_女]:[1005_女]],MATCH(地域別!D$6,住所別TBL[[#All],[CODE]],0),MATCH(地域別!$B110,【基礎】住所別!$JT$4:$PA$4,0))</f>
        <v>8</v>
      </c>
      <c r="H110" s="182">
        <f t="shared" si="12"/>
        <v>0</v>
      </c>
      <c r="I110" s="183">
        <f t="shared" si="13"/>
        <v>0</v>
      </c>
      <c r="J110" s="184">
        <f t="shared" si="14"/>
        <v>0</v>
      </c>
      <c r="K110" s="191">
        <f t="shared" si="15"/>
        <v>1</v>
      </c>
      <c r="L110" s="192">
        <f t="shared" si="16"/>
        <v>1</v>
      </c>
      <c r="M110" s="193">
        <f t="shared" si="17"/>
        <v>1</v>
      </c>
      <c r="O110" s="203">
        <v>416</v>
      </c>
      <c r="P110" s="203" t="s">
        <v>1664</v>
      </c>
      <c r="Q110" s="197" t="s">
        <v>684</v>
      </c>
      <c r="R110" s="170">
        <f>INDEX(住所別TBL[[#All],[101_世帯数]:[1005_世帯数]],MATCH(地域別!Q$6,住所別TBL[[#All],[CODE]],0),MATCH(地域別!$B110,【基礎】住所別!$D$4:$EK$4,0))</f>
        <v>8</v>
      </c>
      <c r="S110" s="171">
        <f>INDEX(住所別TBL[[#All],[101_男]:[1005_男]],MATCH(地域別!Q$6,住所別TBL[[#All],[CODE]],0),MATCH(地域別!$B110,【基礎】住所別!$EL$4:$JS$4,0))</f>
        <v>12</v>
      </c>
      <c r="T110" s="172">
        <f>INDEX(住所別TBL[[#All],[101_女]:[1005_女]],MATCH(地域別!Q$6,住所別TBL[[#All],[CODE]],0),MATCH(地域別!$B110,【基礎】住所別!$JT$4:$PA$4,0))</f>
        <v>8</v>
      </c>
    </row>
    <row r="111" spans="2:20">
      <c r="B111" s="203">
        <v>417</v>
      </c>
      <c r="C111" s="203" t="s">
        <v>1664</v>
      </c>
      <c r="D111" s="197" t="s">
        <v>685</v>
      </c>
      <c r="E111" s="170">
        <f>INDEX(住所別TBL[[#All],[101_世帯数]:[1005_世帯数]],MATCH(地域別!D$6,住所別TBL[[#All],[CODE]],0),MATCH(地域別!$B111,【基礎】住所別!$D$4:$EK$4,0))</f>
        <v>9</v>
      </c>
      <c r="F111" s="171">
        <f>INDEX(住所別TBL[[#All],[101_男]:[1005_男]],MATCH(地域別!D$6,住所別TBL[[#All],[CODE]],0),MATCH(地域別!$B111,【基礎】住所別!$EL$4:$JS$4,0))</f>
        <v>10</v>
      </c>
      <c r="G111" s="184">
        <f>INDEX(住所別TBL[[#All],[101_女]:[1005_女]],MATCH(地域別!D$6,住所別TBL[[#All],[CODE]],0),MATCH(地域別!$B111,【基礎】住所別!$JT$4:$PA$4,0))</f>
        <v>10</v>
      </c>
      <c r="H111" s="182">
        <f t="shared" si="12"/>
        <v>0</v>
      </c>
      <c r="I111" s="183">
        <f t="shared" si="13"/>
        <v>0</v>
      </c>
      <c r="J111" s="184">
        <f t="shared" si="14"/>
        <v>0</v>
      </c>
      <c r="K111" s="191">
        <f t="shared" si="15"/>
        <v>1</v>
      </c>
      <c r="L111" s="192">
        <f t="shared" si="16"/>
        <v>1</v>
      </c>
      <c r="M111" s="193">
        <f t="shared" si="17"/>
        <v>1</v>
      </c>
      <c r="O111" s="203">
        <v>417</v>
      </c>
      <c r="P111" s="203" t="s">
        <v>1664</v>
      </c>
      <c r="Q111" s="197" t="s">
        <v>685</v>
      </c>
      <c r="R111" s="170">
        <f>INDEX(住所別TBL[[#All],[101_世帯数]:[1005_世帯数]],MATCH(地域別!Q$6,住所別TBL[[#All],[CODE]],0),MATCH(地域別!$B111,【基礎】住所別!$D$4:$EK$4,0))</f>
        <v>9</v>
      </c>
      <c r="S111" s="171">
        <f>INDEX(住所別TBL[[#All],[101_男]:[1005_男]],MATCH(地域別!Q$6,住所別TBL[[#All],[CODE]],0),MATCH(地域別!$B111,【基礎】住所別!$EL$4:$JS$4,0))</f>
        <v>10</v>
      </c>
      <c r="T111" s="172">
        <f>INDEX(住所別TBL[[#All],[101_女]:[1005_女]],MATCH(地域別!Q$6,住所別TBL[[#All],[CODE]],0),MATCH(地域別!$B111,【基礎】住所別!$JT$4:$PA$4,0))</f>
        <v>10</v>
      </c>
    </row>
    <row r="112" spans="2:20">
      <c r="B112" s="203">
        <v>418</v>
      </c>
      <c r="C112" s="203" t="s">
        <v>1664</v>
      </c>
      <c r="D112" s="197" t="s">
        <v>686</v>
      </c>
      <c r="E112" s="170">
        <f>INDEX(住所別TBL[[#All],[101_世帯数]:[1005_世帯数]],MATCH(地域別!D$6,住所別TBL[[#All],[CODE]],0),MATCH(地域別!$B112,【基礎】住所別!$D$4:$EK$4,0))</f>
        <v>3</v>
      </c>
      <c r="F112" s="171">
        <f>INDEX(住所別TBL[[#All],[101_男]:[1005_男]],MATCH(地域別!D$6,住所別TBL[[#All],[CODE]],0),MATCH(地域別!$B112,【基礎】住所別!$EL$4:$JS$4,0))</f>
        <v>6</v>
      </c>
      <c r="G112" s="184">
        <f>INDEX(住所別TBL[[#All],[101_女]:[1005_女]],MATCH(地域別!D$6,住所別TBL[[#All],[CODE]],0),MATCH(地域別!$B112,【基礎】住所別!$JT$4:$PA$4,0))</f>
        <v>5</v>
      </c>
      <c r="H112" s="182">
        <f t="shared" si="12"/>
        <v>0</v>
      </c>
      <c r="I112" s="183">
        <f t="shared" si="13"/>
        <v>0</v>
      </c>
      <c r="J112" s="184">
        <f t="shared" si="14"/>
        <v>0</v>
      </c>
      <c r="K112" s="191">
        <f t="shared" si="15"/>
        <v>1</v>
      </c>
      <c r="L112" s="192">
        <f t="shared" si="16"/>
        <v>1</v>
      </c>
      <c r="M112" s="193">
        <f t="shared" si="17"/>
        <v>1</v>
      </c>
      <c r="O112" s="203">
        <v>418</v>
      </c>
      <c r="P112" s="203" t="s">
        <v>1664</v>
      </c>
      <c r="Q112" s="197" t="s">
        <v>686</v>
      </c>
      <c r="R112" s="170">
        <f>INDEX(住所別TBL[[#All],[101_世帯数]:[1005_世帯数]],MATCH(地域別!Q$6,住所別TBL[[#All],[CODE]],0),MATCH(地域別!$B112,【基礎】住所別!$D$4:$EK$4,0))</f>
        <v>3</v>
      </c>
      <c r="S112" s="171">
        <f>INDEX(住所別TBL[[#All],[101_男]:[1005_男]],MATCH(地域別!Q$6,住所別TBL[[#All],[CODE]],0),MATCH(地域別!$B112,【基礎】住所別!$EL$4:$JS$4,0))</f>
        <v>6</v>
      </c>
      <c r="T112" s="172">
        <f>INDEX(住所別TBL[[#All],[101_女]:[1005_女]],MATCH(地域別!Q$6,住所別TBL[[#All],[CODE]],0),MATCH(地域別!$B112,【基礎】住所別!$JT$4:$PA$4,0))</f>
        <v>5</v>
      </c>
    </row>
    <row r="113" spans="2:20">
      <c r="B113" s="203">
        <v>419</v>
      </c>
      <c r="C113" s="203" t="s">
        <v>1664</v>
      </c>
      <c r="D113" s="197" t="s">
        <v>687</v>
      </c>
      <c r="E113" s="170">
        <f>INDEX(住所別TBL[[#All],[101_世帯数]:[1005_世帯数]],MATCH(地域別!D$6,住所別TBL[[#All],[CODE]],0),MATCH(地域別!$B113,【基礎】住所別!$D$4:$EK$4,0))</f>
        <v>7</v>
      </c>
      <c r="F113" s="171">
        <f>INDEX(住所別TBL[[#All],[101_男]:[1005_男]],MATCH(地域別!D$6,住所別TBL[[#All],[CODE]],0),MATCH(地域別!$B113,【基礎】住所別!$EL$4:$JS$4,0))</f>
        <v>9</v>
      </c>
      <c r="G113" s="184">
        <f>INDEX(住所別TBL[[#All],[101_女]:[1005_女]],MATCH(地域別!D$6,住所別TBL[[#All],[CODE]],0),MATCH(地域別!$B113,【基礎】住所別!$JT$4:$PA$4,0))</f>
        <v>7</v>
      </c>
      <c r="H113" s="182">
        <f t="shared" si="12"/>
        <v>0</v>
      </c>
      <c r="I113" s="183">
        <f t="shared" si="13"/>
        <v>0</v>
      </c>
      <c r="J113" s="184">
        <f t="shared" si="14"/>
        <v>0</v>
      </c>
      <c r="K113" s="191">
        <f t="shared" si="15"/>
        <v>1</v>
      </c>
      <c r="L113" s="192">
        <f t="shared" si="16"/>
        <v>1</v>
      </c>
      <c r="M113" s="193">
        <f t="shared" si="17"/>
        <v>1</v>
      </c>
      <c r="O113" s="203">
        <v>419</v>
      </c>
      <c r="P113" s="203" t="s">
        <v>1664</v>
      </c>
      <c r="Q113" s="197" t="s">
        <v>687</v>
      </c>
      <c r="R113" s="170">
        <f>INDEX(住所別TBL[[#All],[101_世帯数]:[1005_世帯数]],MATCH(地域別!Q$6,住所別TBL[[#All],[CODE]],0),MATCH(地域別!$B113,【基礎】住所別!$D$4:$EK$4,0))</f>
        <v>7</v>
      </c>
      <c r="S113" s="171">
        <f>INDEX(住所別TBL[[#All],[101_男]:[1005_男]],MATCH(地域別!Q$6,住所別TBL[[#All],[CODE]],0),MATCH(地域別!$B113,【基礎】住所別!$EL$4:$JS$4,0))</f>
        <v>9</v>
      </c>
      <c r="T113" s="172">
        <f>INDEX(住所別TBL[[#All],[101_女]:[1005_女]],MATCH(地域別!Q$6,住所別TBL[[#All],[CODE]],0),MATCH(地域別!$B113,【基礎】住所別!$JT$4:$PA$4,0))</f>
        <v>7</v>
      </c>
    </row>
    <row r="114" spans="2:20">
      <c r="B114" s="203">
        <v>420</v>
      </c>
      <c r="C114" s="203" t="s">
        <v>1664</v>
      </c>
      <c r="D114" s="197" t="s">
        <v>688</v>
      </c>
      <c r="E114" s="170">
        <f>INDEX(住所別TBL[[#All],[101_世帯数]:[1005_世帯数]],MATCH(地域別!D$6,住所別TBL[[#All],[CODE]],0),MATCH(地域別!$B114,【基礎】住所別!$D$4:$EK$4,0))</f>
        <v>12</v>
      </c>
      <c r="F114" s="171">
        <f>INDEX(住所別TBL[[#All],[101_男]:[1005_男]],MATCH(地域別!D$6,住所別TBL[[#All],[CODE]],0),MATCH(地域別!$B114,【基礎】住所別!$EL$4:$JS$4,0))</f>
        <v>12</v>
      </c>
      <c r="G114" s="184">
        <f>INDEX(住所別TBL[[#All],[101_女]:[1005_女]],MATCH(地域別!D$6,住所別TBL[[#All],[CODE]],0),MATCH(地域別!$B114,【基礎】住所別!$JT$4:$PA$4,0))</f>
        <v>14</v>
      </c>
      <c r="H114" s="182">
        <f t="shared" si="12"/>
        <v>0</v>
      </c>
      <c r="I114" s="183">
        <f t="shared" si="13"/>
        <v>0</v>
      </c>
      <c r="J114" s="184">
        <f t="shared" si="14"/>
        <v>0</v>
      </c>
      <c r="K114" s="191">
        <f t="shared" si="15"/>
        <v>1</v>
      </c>
      <c r="L114" s="192">
        <f t="shared" si="16"/>
        <v>1</v>
      </c>
      <c r="M114" s="193">
        <f t="shared" si="17"/>
        <v>1</v>
      </c>
      <c r="O114" s="203">
        <v>420</v>
      </c>
      <c r="P114" s="203" t="s">
        <v>1664</v>
      </c>
      <c r="Q114" s="197" t="s">
        <v>688</v>
      </c>
      <c r="R114" s="170">
        <f>INDEX(住所別TBL[[#All],[101_世帯数]:[1005_世帯数]],MATCH(地域別!Q$6,住所別TBL[[#All],[CODE]],0),MATCH(地域別!$B114,【基礎】住所別!$D$4:$EK$4,0))</f>
        <v>12</v>
      </c>
      <c r="S114" s="171">
        <f>INDEX(住所別TBL[[#All],[101_男]:[1005_男]],MATCH(地域別!Q$6,住所別TBL[[#All],[CODE]],0),MATCH(地域別!$B114,【基礎】住所別!$EL$4:$JS$4,0))</f>
        <v>12</v>
      </c>
      <c r="T114" s="172">
        <f>INDEX(住所別TBL[[#All],[101_女]:[1005_女]],MATCH(地域別!Q$6,住所別TBL[[#All],[CODE]],0),MATCH(地域別!$B114,【基礎】住所別!$JT$4:$PA$4,0))</f>
        <v>14</v>
      </c>
    </row>
    <row r="115" spans="2:20">
      <c r="B115" s="203">
        <v>421</v>
      </c>
      <c r="C115" s="203" t="s">
        <v>1664</v>
      </c>
      <c r="D115" s="197" t="s">
        <v>689</v>
      </c>
      <c r="E115" s="170">
        <f>INDEX(住所別TBL[[#All],[101_世帯数]:[1005_世帯数]],MATCH(地域別!D$6,住所別TBL[[#All],[CODE]],0),MATCH(地域別!$B115,【基礎】住所別!$D$4:$EK$4,0))</f>
        <v>4</v>
      </c>
      <c r="F115" s="171">
        <f>INDEX(住所別TBL[[#All],[101_男]:[1005_男]],MATCH(地域別!D$6,住所別TBL[[#All],[CODE]],0),MATCH(地域別!$B115,【基礎】住所別!$EL$4:$JS$4,0))</f>
        <v>6</v>
      </c>
      <c r="G115" s="184">
        <f>INDEX(住所別TBL[[#All],[101_女]:[1005_女]],MATCH(地域別!D$6,住所別TBL[[#All],[CODE]],0),MATCH(地域別!$B115,【基礎】住所別!$JT$4:$PA$4,0))</f>
        <v>7</v>
      </c>
      <c r="H115" s="182">
        <f t="shared" si="12"/>
        <v>0</v>
      </c>
      <c r="I115" s="183">
        <f t="shared" si="13"/>
        <v>0</v>
      </c>
      <c r="J115" s="184">
        <f t="shared" si="14"/>
        <v>0</v>
      </c>
      <c r="K115" s="191">
        <f t="shared" si="15"/>
        <v>1</v>
      </c>
      <c r="L115" s="192">
        <f t="shared" si="16"/>
        <v>1</v>
      </c>
      <c r="M115" s="193">
        <f t="shared" si="17"/>
        <v>1</v>
      </c>
      <c r="O115" s="203">
        <v>421</v>
      </c>
      <c r="P115" s="203" t="s">
        <v>1664</v>
      </c>
      <c r="Q115" s="197" t="s">
        <v>689</v>
      </c>
      <c r="R115" s="170">
        <f>INDEX(住所別TBL[[#All],[101_世帯数]:[1005_世帯数]],MATCH(地域別!Q$6,住所別TBL[[#All],[CODE]],0),MATCH(地域別!$B115,【基礎】住所別!$D$4:$EK$4,0))</f>
        <v>4</v>
      </c>
      <c r="S115" s="171">
        <f>INDEX(住所別TBL[[#All],[101_男]:[1005_男]],MATCH(地域別!Q$6,住所別TBL[[#All],[CODE]],0),MATCH(地域別!$B115,【基礎】住所別!$EL$4:$JS$4,0))</f>
        <v>6</v>
      </c>
      <c r="T115" s="172">
        <f>INDEX(住所別TBL[[#All],[101_女]:[1005_女]],MATCH(地域別!Q$6,住所別TBL[[#All],[CODE]],0),MATCH(地域別!$B115,【基礎】住所別!$JT$4:$PA$4,0))</f>
        <v>7</v>
      </c>
    </row>
    <row r="116" spans="2:20">
      <c r="B116" s="203">
        <v>422</v>
      </c>
      <c r="C116" s="203" t="s">
        <v>1664</v>
      </c>
      <c r="D116" s="197" t="s">
        <v>690</v>
      </c>
      <c r="E116" s="170">
        <f>INDEX(住所別TBL[[#All],[101_世帯数]:[1005_世帯数]],MATCH(地域別!D$6,住所別TBL[[#All],[CODE]],0),MATCH(地域別!$B116,【基礎】住所別!$D$4:$EK$4,0))</f>
        <v>3</v>
      </c>
      <c r="F116" s="171">
        <f>INDEX(住所別TBL[[#All],[101_男]:[1005_男]],MATCH(地域別!D$6,住所別TBL[[#All],[CODE]],0),MATCH(地域別!$B116,【基礎】住所別!$EL$4:$JS$4,0))</f>
        <v>3</v>
      </c>
      <c r="G116" s="184">
        <f>INDEX(住所別TBL[[#All],[101_女]:[1005_女]],MATCH(地域別!D$6,住所別TBL[[#All],[CODE]],0),MATCH(地域別!$B116,【基礎】住所別!$JT$4:$PA$4,0))</f>
        <v>3</v>
      </c>
      <c r="H116" s="182">
        <f t="shared" ref="H116:H179" si="18">E116-R116</f>
        <v>0</v>
      </c>
      <c r="I116" s="183">
        <f t="shared" ref="I116:I179" si="19">F116-S116</f>
        <v>0</v>
      </c>
      <c r="J116" s="184">
        <f t="shared" ref="J116:J179" si="20">G116-T116</f>
        <v>0</v>
      </c>
      <c r="K116" s="191">
        <f t="shared" ref="K116:K179" si="21">E116/R116</f>
        <v>1</v>
      </c>
      <c r="L116" s="192">
        <f t="shared" ref="L116:L179" si="22">F116/S116</f>
        <v>1</v>
      </c>
      <c r="M116" s="193">
        <f t="shared" ref="M116:M179" si="23">G116/T116</f>
        <v>1</v>
      </c>
      <c r="O116" s="203">
        <v>422</v>
      </c>
      <c r="P116" s="203" t="s">
        <v>1664</v>
      </c>
      <c r="Q116" s="197" t="s">
        <v>690</v>
      </c>
      <c r="R116" s="170">
        <f>INDEX(住所別TBL[[#All],[101_世帯数]:[1005_世帯数]],MATCH(地域別!Q$6,住所別TBL[[#All],[CODE]],0),MATCH(地域別!$B116,【基礎】住所別!$D$4:$EK$4,0))</f>
        <v>3</v>
      </c>
      <c r="S116" s="171">
        <f>INDEX(住所別TBL[[#All],[101_男]:[1005_男]],MATCH(地域別!Q$6,住所別TBL[[#All],[CODE]],0),MATCH(地域別!$B116,【基礎】住所別!$EL$4:$JS$4,0))</f>
        <v>3</v>
      </c>
      <c r="T116" s="172">
        <f>INDEX(住所別TBL[[#All],[101_女]:[1005_女]],MATCH(地域別!Q$6,住所別TBL[[#All],[CODE]],0),MATCH(地域別!$B116,【基礎】住所別!$JT$4:$PA$4,0))</f>
        <v>3</v>
      </c>
    </row>
    <row r="117" spans="2:20">
      <c r="B117" s="203">
        <v>436</v>
      </c>
      <c r="C117" s="203" t="s">
        <v>1664</v>
      </c>
      <c r="D117" s="197" t="s">
        <v>605</v>
      </c>
      <c r="E117" s="170">
        <f>INDEX(住所別TBL[[#All],[101_世帯数]:[1005_世帯数]],MATCH(地域別!D$6,住所別TBL[[#All],[CODE]],0),MATCH(地域別!$B117,【基礎】住所別!$D$4:$EK$4,0))</f>
        <v>4</v>
      </c>
      <c r="F117" s="171">
        <f>INDEX(住所別TBL[[#All],[101_男]:[1005_男]],MATCH(地域別!D$6,住所別TBL[[#All],[CODE]],0),MATCH(地域別!$B117,【基礎】住所別!$EL$4:$JS$4,0))</f>
        <v>6</v>
      </c>
      <c r="G117" s="184">
        <f>INDEX(住所別TBL[[#All],[101_女]:[1005_女]],MATCH(地域別!D$6,住所別TBL[[#All],[CODE]],0),MATCH(地域別!$B117,【基礎】住所別!$JT$4:$PA$4,0))</f>
        <v>7</v>
      </c>
      <c r="H117" s="182">
        <f t="shared" si="18"/>
        <v>0</v>
      </c>
      <c r="I117" s="183">
        <f t="shared" si="19"/>
        <v>0</v>
      </c>
      <c r="J117" s="184">
        <f t="shared" si="20"/>
        <v>0</v>
      </c>
      <c r="K117" s="191">
        <f t="shared" si="21"/>
        <v>1</v>
      </c>
      <c r="L117" s="192">
        <f t="shared" si="22"/>
        <v>1</v>
      </c>
      <c r="M117" s="193">
        <f t="shared" si="23"/>
        <v>1</v>
      </c>
      <c r="O117" s="203">
        <v>436</v>
      </c>
      <c r="P117" s="203" t="s">
        <v>1664</v>
      </c>
      <c r="Q117" s="197" t="s">
        <v>605</v>
      </c>
      <c r="R117" s="170">
        <f>INDEX(住所別TBL[[#All],[101_世帯数]:[1005_世帯数]],MATCH(地域別!Q$6,住所別TBL[[#All],[CODE]],0),MATCH(地域別!$B117,【基礎】住所別!$D$4:$EK$4,0))</f>
        <v>4</v>
      </c>
      <c r="S117" s="171">
        <f>INDEX(住所別TBL[[#All],[101_男]:[1005_男]],MATCH(地域別!Q$6,住所別TBL[[#All],[CODE]],0),MATCH(地域別!$B117,【基礎】住所別!$EL$4:$JS$4,0))</f>
        <v>6</v>
      </c>
      <c r="T117" s="172">
        <f>INDEX(住所別TBL[[#All],[101_女]:[1005_女]],MATCH(地域別!Q$6,住所別TBL[[#All],[CODE]],0),MATCH(地域別!$B117,【基礎】住所別!$JT$4:$PA$4,0))</f>
        <v>7</v>
      </c>
    </row>
    <row r="118" spans="2:20">
      <c r="B118" s="203">
        <v>501</v>
      </c>
      <c r="C118" s="203" t="s">
        <v>1666</v>
      </c>
      <c r="D118" s="197" t="s">
        <v>691</v>
      </c>
      <c r="E118" s="170">
        <f>INDEX(住所別TBL[[#All],[101_世帯数]:[1005_世帯数]],MATCH(地域別!D$6,住所別TBL[[#All],[CODE]],0),MATCH(地域別!$B118,【基礎】住所別!$D$4:$EK$4,0))</f>
        <v>4</v>
      </c>
      <c r="F118" s="171">
        <f>INDEX(住所別TBL[[#All],[101_男]:[1005_男]],MATCH(地域別!D$6,住所別TBL[[#All],[CODE]],0),MATCH(地域別!$B118,【基礎】住所別!$EL$4:$JS$4,0))</f>
        <v>5</v>
      </c>
      <c r="G118" s="184">
        <f>INDEX(住所別TBL[[#All],[101_女]:[1005_女]],MATCH(地域別!D$6,住所別TBL[[#All],[CODE]],0),MATCH(地域別!$B118,【基礎】住所別!$JT$4:$PA$4,0))</f>
        <v>3</v>
      </c>
      <c r="H118" s="182">
        <f t="shared" si="18"/>
        <v>0</v>
      </c>
      <c r="I118" s="183">
        <f t="shared" si="19"/>
        <v>0</v>
      </c>
      <c r="J118" s="184">
        <f t="shared" si="20"/>
        <v>0</v>
      </c>
      <c r="K118" s="191">
        <f t="shared" si="21"/>
        <v>1</v>
      </c>
      <c r="L118" s="192">
        <f t="shared" si="22"/>
        <v>1</v>
      </c>
      <c r="M118" s="193">
        <f t="shared" si="23"/>
        <v>1</v>
      </c>
      <c r="O118" s="203">
        <v>501</v>
      </c>
      <c r="P118" s="203" t="s">
        <v>1666</v>
      </c>
      <c r="Q118" s="197" t="s">
        <v>691</v>
      </c>
      <c r="R118" s="170">
        <f>INDEX(住所別TBL[[#All],[101_世帯数]:[1005_世帯数]],MATCH(地域別!Q$6,住所別TBL[[#All],[CODE]],0),MATCH(地域別!$B118,【基礎】住所別!$D$4:$EK$4,0))</f>
        <v>4</v>
      </c>
      <c r="S118" s="171">
        <f>INDEX(住所別TBL[[#All],[101_男]:[1005_男]],MATCH(地域別!Q$6,住所別TBL[[#All],[CODE]],0),MATCH(地域別!$B118,【基礎】住所別!$EL$4:$JS$4,0))</f>
        <v>5</v>
      </c>
      <c r="T118" s="172">
        <f>INDEX(住所別TBL[[#All],[101_女]:[1005_女]],MATCH(地域別!Q$6,住所別TBL[[#All],[CODE]],0),MATCH(地域別!$B118,【基礎】住所別!$JT$4:$PA$4,0))</f>
        <v>3</v>
      </c>
    </row>
    <row r="119" spans="2:20">
      <c r="B119" s="203">
        <v>502</v>
      </c>
      <c r="C119" s="203" t="s">
        <v>1666</v>
      </c>
      <c r="D119" s="197" t="s">
        <v>692</v>
      </c>
      <c r="E119" s="170">
        <f>INDEX(住所別TBL[[#All],[101_世帯数]:[1005_世帯数]],MATCH(地域別!D$6,住所別TBL[[#All],[CODE]],0),MATCH(地域別!$B119,【基礎】住所別!$D$4:$EK$4,0))</f>
        <v>53</v>
      </c>
      <c r="F119" s="171">
        <f>INDEX(住所別TBL[[#All],[101_男]:[1005_男]],MATCH(地域別!D$6,住所別TBL[[#All],[CODE]],0),MATCH(地域別!$B119,【基礎】住所別!$EL$4:$JS$4,0))</f>
        <v>62</v>
      </c>
      <c r="G119" s="184">
        <f>INDEX(住所別TBL[[#All],[101_女]:[1005_女]],MATCH(地域別!D$6,住所別TBL[[#All],[CODE]],0),MATCH(地域別!$B119,【基礎】住所別!$JT$4:$PA$4,0))</f>
        <v>57</v>
      </c>
      <c r="H119" s="182">
        <f t="shared" si="18"/>
        <v>0</v>
      </c>
      <c r="I119" s="183">
        <f t="shared" si="19"/>
        <v>0</v>
      </c>
      <c r="J119" s="184">
        <f t="shared" si="20"/>
        <v>0</v>
      </c>
      <c r="K119" s="191">
        <f t="shared" si="21"/>
        <v>1</v>
      </c>
      <c r="L119" s="192">
        <f t="shared" si="22"/>
        <v>1</v>
      </c>
      <c r="M119" s="193">
        <f t="shared" si="23"/>
        <v>1</v>
      </c>
      <c r="O119" s="203">
        <v>502</v>
      </c>
      <c r="P119" s="203" t="s">
        <v>1666</v>
      </c>
      <c r="Q119" s="197" t="s">
        <v>692</v>
      </c>
      <c r="R119" s="170">
        <f>INDEX(住所別TBL[[#All],[101_世帯数]:[1005_世帯数]],MATCH(地域別!Q$6,住所別TBL[[#All],[CODE]],0),MATCH(地域別!$B119,【基礎】住所別!$D$4:$EK$4,0))</f>
        <v>53</v>
      </c>
      <c r="S119" s="171">
        <f>INDEX(住所別TBL[[#All],[101_男]:[1005_男]],MATCH(地域別!Q$6,住所別TBL[[#All],[CODE]],0),MATCH(地域別!$B119,【基礎】住所別!$EL$4:$JS$4,0))</f>
        <v>62</v>
      </c>
      <c r="T119" s="172">
        <f>INDEX(住所別TBL[[#All],[101_女]:[1005_女]],MATCH(地域別!Q$6,住所別TBL[[#All],[CODE]],0),MATCH(地域別!$B119,【基礎】住所別!$JT$4:$PA$4,0))</f>
        <v>57</v>
      </c>
    </row>
    <row r="120" spans="2:20">
      <c r="B120" s="203">
        <v>503</v>
      </c>
      <c r="C120" s="203" t="s">
        <v>1666</v>
      </c>
      <c r="D120" s="197" t="s">
        <v>693</v>
      </c>
      <c r="E120" s="170">
        <f>INDEX(住所別TBL[[#All],[101_世帯数]:[1005_世帯数]],MATCH(地域別!D$6,住所別TBL[[#All],[CODE]],0),MATCH(地域別!$B120,【基礎】住所別!$D$4:$EK$4,0))</f>
        <v>105</v>
      </c>
      <c r="F120" s="171">
        <f>INDEX(住所別TBL[[#All],[101_男]:[1005_男]],MATCH(地域別!D$6,住所別TBL[[#All],[CODE]],0),MATCH(地域別!$B120,【基礎】住所別!$EL$4:$JS$4,0))</f>
        <v>130</v>
      </c>
      <c r="G120" s="184">
        <f>INDEX(住所別TBL[[#All],[101_女]:[1005_女]],MATCH(地域別!D$6,住所別TBL[[#All],[CODE]],0),MATCH(地域別!$B120,【基礎】住所別!$JT$4:$PA$4,0))</f>
        <v>148</v>
      </c>
      <c r="H120" s="182">
        <f t="shared" si="18"/>
        <v>2</v>
      </c>
      <c r="I120" s="183">
        <f t="shared" si="19"/>
        <v>4</v>
      </c>
      <c r="J120" s="184">
        <f t="shared" si="20"/>
        <v>3</v>
      </c>
      <c r="K120" s="191">
        <f t="shared" si="21"/>
        <v>1.0194174757281553</v>
      </c>
      <c r="L120" s="192">
        <f t="shared" si="22"/>
        <v>1.0317460317460319</v>
      </c>
      <c r="M120" s="193">
        <f t="shared" si="23"/>
        <v>1.0206896551724138</v>
      </c>
      <c r="O120" s="203">
        <v>503</v>
      </c>
      <c r="P120" s="203" t="s">
        <v>1666</v>
      </c>
      <c r="Q120" s="197" t="s">
        <v>693</v>
      </c>
      <c r="R120" s="170">
        <f>INDEX(住所別TBL[[#All],[101_世帯数]:[1005_世帯数]],MATCH(地域別!Q$6,住所別TBL[[#All],[CODE]],0),MATCH(地域別!$B120,【基礎】住所別!$D$4:$EK$4,0))</f>
        <v>103</v>
      </c>
      <c r="S120" s="171">
        <f>INDEX(住所別TBL[[#All],[101_男]:[1005_男]],MATCH(地域別!Q$6,住所別TBL[[#All],[CODE]],0),MATCH(地域別!$B120,【基礎】住所別!$EL$4:$JS$4,0))</f>
        <v>126</v>
      </c>
      <c r="T120" s="172">
        <f>INDEX(住所別TBL[[#All],[101_女]:[1005_女]],MATCH(地域別!Q$6,住所別TBL[[#All],[CODE]],0),MATCH(地域別!$B120,【基礎】住所別!$JT$4:$PA$4,0))</f>
        <v>145</v>
      </c>
    </row>
    <row r="121" spans="2:20">
      <c r="B121" s="203">
        <v>504</v>
      </c>
      <c r="C121" s="203" t="s">
        <v>1666</v>
      </c>
      <c r="D121" s="197" t="s">
        <v>694</v>
      </c>
      <c r="E121" s="170">
        <f>INDEX(住所別TBL[[#All],[101_世帯数]:[1005_世帯数]],MATCH(地域別!D$6,住所別TBL[[#All],[CODE]],0),MATCH(地域別!$B121,【基礎】住所別!$D$4:$EK$4,0))</f>
        <v>1</v>
      </c>
      <c r="F121" s="171">
        <f>INDEX(住所別TBL[[#All],[101_男]:[1005_男]],MATCH(地域別!D$6,住所別TBL[[#All],[CODE]],0),MATCH(地域別!$B121,【基礎】住所別!$EL$4:$JS$4,0))</f>
        <v>1</v>
      </c>
      <c r="G121" s="184">
        <f>INDEX(住所別TBL[[#All],[101_女]:[1005_女]],MATCH(地域別!D$6,住所別TBL[[#All],[CODE]],0),MATCH(地域別!$B121,【基礎】住所別!$JT$4:$PA$4,0))</f>
        <v>0</v>
      </c>
      <c r="H121" s="182">
        <f t="shared" si="18"/>
        <v>0</v>
      </c>
      <c r="I121" s="183">
        <f t="shared" si="19"/>
        <v>0</v>
      </c>
      <c r="J121" s="184">
        <f t="shared" si="20"/>
        <v>0</v>
      </c>
      <c r="K121" s="191">
        <f t="shared" si="21"/>
        <v>1</v>
      </c>
      <c r="L121" s="192">
        <f t="shared" si="22"/>
        <v>1</v>
      </c>
      <c r="M121" s="193" t="e">
        <f t="shared" si="23"/>
        <v>#DIV/0!</v>
      </c>
      <c r="O121" s="203">
        <v>504</v>
      </c>
      <c r="P121" s="203" t="s">
        <v>1666</v>
      </c>
      <c r="Q121" s="197" t="s">
        <v>694</v>
      </c>
      <c r="R121" s="170">
        <f>INDEX(住所別TBL[[#All],[101_世帯数]:[1005_世帯数]],MATCH(地域別!Q$6,住所別TBL[[#All],[CODE]],0),MATCH(地域別!$B121,【基礎】住所別!$D$4:$EK$4,0))</f>
        <v>1</v>
      </c>
      <c r="S121" s="171">
        <f>INDEX(住所別TBL[[#All],[101_男]:[1005_男]],MATCH(地域別!Q$6,住所別TBL[[#All],[CODE]],0),MATCH(地域別!$B121,【基礎】住所別!$EL$4:$JS$4,0))</f>
        <v>1</v>
      </c>
      <c r="T121" s="172">
        <f>INDEX(住所別TBL[[#All],[101_女]:[1005_女]],MATCH(地域別!Q$6,住所別TBL[[#All],[CODE]],0),MATCH(地域別!$B121,【基礎】住所別!$JT$4:$PA$4,0))</f>
        <v>0</v>
      </c>
    </row>
    <row r="122" spans="2:20">
      <c r="B122" s="203">
        <v>506</v>
      </c>
      <c r="C122" s="203" t="s">
        <v>1666</v>
      </c>
      <c r="D122" s="197" t="s">
        <v>695</v>
      </c>
      <c r="E122" s="170">
        <f>INDEX(住所別TBL[[#All],[101_世帯数]:[1005_世帯数]],MATCH(地域別!D$6,住所別TBL[[#All],[CODE]],0),MATCH(地域別!$B122,【基礎】住所別!$D$4:$EK$4,0))</f>
        <v>281</v>
      </c>
      <c r="F122" s="171">
        <f>INDEX(住所別TBL[[#All],[101_男]:[1005_男]],MATCH(地域別!D$6,住所別TBL[[#All],[CODE]],0),MATCH(地域別!$B122,【基礎】住所別!$EL$4:$JS$4,0))</f>
        <v>261</v>
      </c>
      <c r="G122" s="184">
        <f>INDEX(住所別TBL[[#All],[101_女]:[1005_女]],MATCH(地域別!D$6,住所別TBL[[#All],[CODE]],0),MATCH(地域別!$B122,【基礎】住所別!$JT$4:$PA$4,0))</f>
        <v>310</v>
      </c>
      <c r="H122" s="182">
        <f t="shared" si="18"/>
        <v>1</v>
      </c>
      <c r="I122" s="183">
        <f t="shared" si="19"/>
        <v>0</v>
      </c>
      <c r="J122" s="184">
        <f t="shared" si="20"/>
        <v>0</v>
      </c>
      <c r="K122" s="191">
        <f t="shared" si="21"/>
        <v>1.0035714285714286</v>
      </c>
      <c r="L122" s="192">
        <f t="shared" si="22"/>
        <v>1</v>
      </c>
      <c r="M122" s="193">
        <f t="shared" si="23"/>
        <v>1</v>
      </c>
      <c r="O122" s="203">
        <v>506</v>
      </c>
      <c r="P122" s="203" t="s">
        <v>1666</v>
      </c>
      <c r="Q122" s="197" t="s">
        <v>695</v>
      </c>
      <c r="R122" s="170">
        <f>INDEX(住所別TBL[[#All],[101_世帯数]:[1005_世帯数]],MATCH(地域別!Q$6,住所別TBL[[#All],[CODE]],0),MATCH(地域別!$B122,【基礎】住所別!$D$4:$EK$4,0))</f>
        <v>280</v>
      </c>
      <c r="S122" s="171">
        <f>INDEX(住所別TBL[[#All],[101_男]:[1005_男]],MATCH(地域別!Q$6,住所別TBL[[#All],[CODE]],0),MATCH(地域別!$B122,【基礎】住所別!$EL$4:$JS$4,0))</f>
        <v>261</v>
      </c>
      <c r="T122" s="172">
        <f>INDEX(住所別TBL[[#All],[101_女]:[1005_女]],MATCH(地域別!Q$6,住所別TBL[[#All],[CODE]],0),MATCH(地域別!$B122,【基礎】住所別!$JT$4:$PA$4,0))</f>
        <v>310</v>
      </c>
    </row>
    <row r="123" spans="2:20">
      <c r="B123" s="203">
        <v>507</v>
      </c>
      <c r="C123" s="203" t="s">
        <v>1666</v>
      </c>
      <c r="D123" s="197" t="s">
        <v>696</v>
      </c>
      <c r="E123" s="170">
        <f>INDEX(住所別TBL[[#All],[101_世帯数]:[1005_世帯数]],MATCH(地域別!D$6,住所別TBL[[#All],[CODE]],0),MATCH(地域別!$B123,【基礎】住所別!$D$4:$EK$4,0))</f>
        <v>54</v>
      </c>
      <c r="F123" s="171">
        <f>INDEX(住所別TBL[[#All],[101_男]:[1005_男]],MATCH(地域別!D$6,住所別TBL[[#All],[CODE]],0),MATCH(地域別!$B123,【基礎】住所別!$EL$4:$JS$4,0))</f>
        <v>65</v>
      </c>
      <c r="G123" s="184">
        <f>INDEX(住所別TBL[[#All],[101_女]:[1005_女]],MATCH(地域別!D$6,住所別TBL[[#All],[CODE]],0),MATCH(地域別!$B123,【基礎】住所別!$JT$4:$PA$4,0))</f>
        <v>72</v>
      </c>
      <c r="H123" s="182">
        <f t="shared" si="18"/>
        <v>1</v>
      </c>
      <c r="I123" s="183">
        <f t="shared" si="19"/>
        <v>1</v>
      </c>
      <c r="J123" s="184">
        <f t="shared" si="20"/>
        <v>3</v>
      </c>
      <c r="K123" s="191">
        <f t="shared" si="21"/>
        <v>1.0188679245283019</v>
      </c>
      <c r="L123" s="192">
        <f t="shared" si="22"/>
        <v>1.015625</v>
      </c>
      <c r="M123" s="193">
        <f t="shared" si="23"/>
        <v>1.0434782608695652</v>
      </c>
      <c r="O123" s="203">
        <v>507</v>
      </c>
      <c r="P123" s="203" t="s">
        <v>1666</v>
      </c>
      <c r="Q123" s="197" t="s">
        <v>696</v>
      </c>
      <c r="R123" s="170">
        <f>INDEX(住所別TBL[[#All],[101_世帯数]:[1005_世帯数]],MATCH(地域別!Q$6,住所別TBL[[#All],[CODE]],0),MATCH(地域別!$B123,【基礎】住所別!$D$4:$EK$4,0))</f>
        <v>53</v>
      </c>
      <c r="S123" s="171">
        <f>INDEX(住所別TBL[[#All],[101_男]:[1005_男]],MATCH(地域別!Q$6,住所別TBL[[#All],[CODE]],0),MATCH(地域別!$B123,【基礎】住所別!$EL$4:$JS$4,0))</f>
        <v>64</v>
      </c>
      <c r="T123" s="172">
        <f>INDEX(住所別TBL[[#All],[101_女]:[1005_女]],MATCH(地域別!Q$6,住所別TBL[[#All],[CODE]],0),MATCH(地域別!$B123,【基礎】住所別!$JT$4:$PA$4,0))</f>
        <v>69</v>
      </c>
    </row>
    <row r="124" spans="2:20">
      <c r="B124" s="203">
        <v>511</v>
      </c>
      <c r="C124" s="203" t="s">
        <v>1666</v>
      </c>
      <c r="D124" s="197" t="s">
        <v>697</v>
      </c>
      <c r="E124" s="170">
        <f>INDEX(住所別TBL[[#All],[101_世帯数]:[1005_世帯数]],MATCH(地域別!D$6,住所別TBL[[#All],[CODE]],0),MATCH(地域別!$B124,【基礎】住所別!$D$4:$EK$4,0))</f>
        <v>200</v>
      </c>
      <c r="F124" s="171">
        <f>INDEX(住所別TBL[[#All],[101_男]:[1005_男]],MATCH(地域別!D$6,住所別TBL[[#All],[CODE]],0),MATCH(地域別!$B124,【基礎】住所別!$EL$4:$JS$4,0))</f>
        <v>207</v>
      </c>
      <c r="G124" s="184">
        <f>INDEX(住所別TBL[[#All],[101_女]:[1005_女]],MATCH(地域別!D$6,住所別TBL[[#All],[CODE]],0),MATCH(地域別!$B124,【基礎】住所別!$JT$4:$PA$4,0))</f>
        <v>218</v>
      </c>
      <c r="H124" s="182">
        <f t="shared" si="18"/>
        <v>0</v>
      </c>
      <c r="I124" s="183">
        <f t="shared" si="19"/>
        <v>0</v>
      </c>
      <c r="J124" s="184">
        <f t="shared" si="20"/>
        <v>0</v>
      </c>
      <c r="K124" s="191">
        <f t="shared" si="21"/>
        <v>1</v>
      </c>
      <c r="L124" s="192">
        <f t="shared" si="22"/>
        <v>1</v>
      </c>
      <c r="M124" s="193">
        <f t="shared" si="23"/>
        <v>1</v>
      </c>
      <c r="O124" s="203">
        <v>511</v>
      </c>
      <c r="P124" s="203" t="s">
        <v>1666</v>
      </c>
      <c r="Q124" s="197" t="s">
        <v>697</v>
      </c>
      <c r="R124" s="170">
        <f>INDEX(住所別TBL[[#All],[101_世帯数]:[1005_世帯数]],MATCH(地域別!Q$6,住所別TBL[[#All],[CODE]],0),MATCH(地域別!$B124,【基礎】住所別!$D$4:$EK$4,0))</f>
        <v>200</v>
      </c>
      <c r="S124" s="171">
        <f>INDEX(住所別TBL[[#All],[101_男]:[1005_男]],MATCH(地域別!Q$6,住所別TBL[[#All],[CODE]],0),MATCH(地域別!$B124,【基礎】住所別!$EL$4:$JS$4,0))</f>
        <v>207</v>
      </c>
      <c r="T124" s="172">
        <f>INDEX(住所別TBL[[#All],[101_女]:[1005_女]],MATCH(地域別!Q$6,住所別TBL[[#All],[CODE]],0),MATCH(地域別!$B124,【基礎】住所別!$JT$4:$PA$4,0))</f>
        <v>218</v>
      </c>
    </row>
    <row r="125" spans="2:20">
      <c r="B125" s="203">
        <v>512</v>
      </c>
      <c r="C125" s="203" t="s">
        <v>1666</v>
      </c>
      <c r="D125" s="197" t="s">
        <v>698</v>
      </c>
      <c r="E125" s="170">
        <f>INDEX(住所別TBL[[#All],[101_世帯数]:[1005_世帯数]],MATCH(地域別!D$6,住所別TBL[[#All],[CODE]],0),MATCH(地域別!$B125,【基礎】住所別!$D$4:$EK$4,0))</f>
        <v>14</v>
      </c>
      <c r="F125" s="171">
        <f>INDEX(住所別TBL[[#All],[101_男]:[1005_男]],MATCH(地域別!D$6,住所別TBL[[#All],[CODE]],0),MATCH(地域別!$B125,【基礎】住所別!$EL$4:$JS$4,0))</f>
        <v>22</v>
      </c>
      <c r="G125" s="184">
        <f>INDEX(住所別TBL[[#All],[101_女]:[1005_女]],MATCH(地域別!D$6,住所別TBL[[#All],[CODE]],0),MATCH(地域別!$B125,【基礎】住所別!$JT$4:$PA$4,0))</f>
        <v>19</v>
      </c>
      <c r="H125" s="182">
        <f t="shared" si="18"/>
        <v>0</v>
      </c>
      <c r="I125" s="183">
        <f t="shared" si="19"/>
        <v>0</v>
      </c>
      <c r="J125" s="184">
        <f t="shared" si="20"/>
        <v>-1</v>
      </c>
      <c r="K125" s="191">
        <f t="shared" si="21"/>
        <v>1</v>
      </c>
      <c r="L125" s="192">
        <f t="shared" si="22"/>
        <v>1</v>
      </c>
      <c r="M125" s="193">
        <f t="shared" si="23"/>
        <v>0.95</v>
      </c>
      <c r="O125" s="203">
        <v>512</v>
      </c>
      <c r="P125" s="203" t="s">
        <v>1666</v>
      </c>
      <c r="Q125" s="197" t="s">
        <v>698</v>
      </c>
      <c r="R125" s="170">
        <f>INDEX(住所別TBL[[#All],[101_世帯数]:[1005_世帯数]],MATCH(地域別!Q$6,住所別TBL[[#All],[CODE]],0),MATCH(地域別!$B125,【基礎】住所別!$D$4:$EK$4,0))</f>
        <v>14</v>
      </c>
      <c r="S125" s="171">
        <f>INDEX(住所別TBL[[#All],[101_男]:[1005_男]],MATCH(地域別!Q$6,住所別TBL[[#All],[CODE]],0),MATCH(地域別!$B125,【基礎】住所別!$EL$4:$JS$4,0))</f>
        <v>22</v>
      </c>
      <c r="T125" s="172">
        <f>INDEX(住所別TBL[[#All],[101_女]:[1005_女]],MATCH(地域別!Q$6,住所別TBL[[#All],[CODE]],0),MATCH(地域別!$B125,【基礎】住所別!$JT$4:$PA$4,0))</f>
        <v>20</v>
      </c>
    </row>
    <row r="126" spans="2:20">
      <c r="B126" s="203">
        <v>513</v>
      </c>
      <c r="C126" s="203" t="s">
        <v>1666</v>
      </c>
      <c r="D126" s="197" t="s">
        <v>699</v>
      </c>
      <c r="E126" s="170">
        <f>INDEX(住所別TBL[[#All],[101_世帯数]:[1005_世帯数]],MATCH(地域別!D$6,住所別TBL[[#All],[CODE]],0),MATCH(地域別!$B126,【基礎】住所別!$D$4:$EK$4,0))</f>
        <v>227</v>
      </c>
      <c r="F126" s="171">
        <f>INDEX(住所別TBL[[#All],[101_男]:[1005_男]],MATCH(地域別!D$6,住所別TBL[[#All],[CODE]],0),MATCH(地域別!$B126,【基礎】住所別!$EL$4:$JS$4,0))</f>
        <v>217</v>
      </c>
      <c r="G126" s="184">
        <f>INDEX(住所別TBL[[#All],[101_女]:[1005_女]],MATCH(地域別!D$6,住所別TBL[[#All],[CODE]],0),MATCH(地域別!$B126,【基礎】住所別!$JT$4:$PA$4,0))</f>
        <v>233</v>
      </c>
      <c r="H126" s="182">
        <f t="shared" si="18"/>
        <v>-1</v>
      </c>
      <c r="I126" s="183">
        <f t="shared" si="19"/>
        <v>0</v>
      </c>
      <c r="J126" s="184">
        <f t="shared" si="20"/>
        <v>0</v>
      </c>
      <c r="K126" s="191">
        <f t="shared" si="21"/>
        <v>0.99561403508771928</v>
      </c>
      <c r="L126" s="192">
        <f t="shared" si="22"/>
        <v>1</v>
      </c>
      <c r="M126" s="193">
        <f t="shared" si="23"/>
        <v>1</v>
      </c>
      <c r="O126" s="203">
        <v>513</v>
      </c>
      <c r="P126" s="203" t="s">
        <v>1666</v>
      </c>
      <c r="Q126" s="197" t="s">
        <v>699</v>
      </c>
      <c r="R126" s="170">
        <f>INDEX(住所別TBL[[#All],[101_世帯数]:[1005_世帯数]],MATCH(地域別!Q$6,住所別TBL[[#All],[CODE]],0),MATCH(地域別!$B126,【基礎】住所別!$D$4:$EK$4,0))</f>
        <v>228</v>
      </c>
      <c r="S126" s="171">
        <f>INDEX(住所別TBL[[#All],[101_男]:[1005_男]],MATCH(地域別!Q$6,住所別TBL[[#All],[CODE]],0),MATCH(地域別!$B126,【基礎】住所別!$EL$4:$JS$4,0))</f>
        <v>217</v>
      </c>
      <c r="T126" s="172">
        <f>INDEX(住所別TBL[[#All],[101_女]:[1005_女]],MATCH(地域別!Q$6,住所別TBL[[#All],[CODE]],0),MATCH(地域別!$B126,【基礎】住所別!$JT$4:$PA$4,0))</f>
        <v>233</v>
      </c>
    </row>
    <row r="127" spans="2:20">
      <c r="B127" s="203">
        <v>514</v>
      </c>
      <c r="C127" s="203" t="s">
        <v>1666</v>
      </c>
      <c r="D127" s="197" t="s">
        <v>700</v>
      </c>
      <c r="E127" s="170">
        <f>INDEX(住所別TBL[[#All],[101_世帯数]:[1005_世帯数]],MATCH(地域別!D$6,住所別TBL[[#All],[CODE]],0),MATCH(地域別!$B127,【基礎】住所別!$D$4:$EK$4,0))</f>
        <v>195</v>
      </c>
      <c r="F127" s="171">
        <f>INDEX(住所別TBL[[#All],[101_男]:[1005_男]],MATCH(地域別!D$6,住所別TBL[[#All],[CODE]],0),MATCH(地域別!$B127,【基礎】住所別!$EL$4:$JS$4,0))</f>
        <v>199</v>
      </c>
      <c r="G127" s="184">
        <f>INDEX(住所別TBL[[#All],[101_女]:[1005_女]],MATCH(地域別!D$6,住所別TBL[[#All],[CODE]],0),MATCH(地域別!$B127,【基礎】住所別!$JT$4:$PA$4,0))</f>
        <v>215</v>
      </c>
      <c r="H127" s="182">
        <f t="shared" si="18"/>
        <v>-1</v>
      </c>
      <c r="I127" s="183">
        <f t="shared" si="19"/>
        <v>0</v>
      </c>
      <c r="J127" s="184">
        <f t="shared" si="20"/>
        <v>-1</v>
      </c>
      <c r="K127" s="191">
        <f t="shared" si="21"/>
        <v>0.99489795918367352</v>
      </c>
      <c r="L127" s="192">
        <f t="shared" si="22"/>
        <v>1</v>
      </c>
      <c r="M127" s="193">
        <f t="shared" si="23"/>
        <v>0.99537037037037035</v>
      </c>
      <c r="O127" s="203">
        <v>514</v>
      </c>
      <c r="P127" s="203" t="s">
        <v>1666</v>
      </c>
      <c r="Q127" s="197" t="s">
        <v>700</v>
      </c>
      <c r="R127" s="170">
        <f>INDEX(住所別TBL[[#All],[101_世帯数]:[1005_世帯数]],MATCH(地域別!Q$6,住所別TBL[[#All],[CODE]],0),MATCH(地域別!$B127,【基礎】住所別!$D$4:$EK$4,0))</f>
        <v>196</v>
      </c>
      <c r="S127" s="171">
        <f>INDEX(住所別TBL[[#All],[101_男]:[1005_男]],MATCH(地域別!Q$6,住所別TBL[[#All],[CODE]],0),MATCH(地域別!$B127,【基礎】住所別!$EL$4:$JS$4,0))</f>
        <v>199</v>
      </c>
      <c r="T127" s="172">
        <f>INDEX(住所別TBL[[#All],[101_女]:[1005_女]],MATCH(地域別!Q$6,住所別TBL[[#All],[CODE]],0),MATCH(地域別!$B127,【基礎】住所別!$JT$4:$PA$4,0))</f>
        <v>216</v>
      </c>
    </row>
    <row r="128" spans="2:20">
      <c r="B128" s="203">
        <v>515</v>
      </c>
      <c r="C128" s="203" t="s">
        <v>1666</v>
      </c>
      <c r="D128" s="197" t="s">
        <v>701</v>
      </c>
      <c r="E128" s="170">
        <f>INDEX(住所別TBL[[#All],[101_世帯数]:[1005_世帯数]],MATCH(地域別!D$6,住所別TBL[[#All],[CODE]],0),MATCH(地域別!$B128,【基礎】住所別!$D$4:$EK$4,0))</f>
        <v>847</v>
      </c>
      <c r="F128" s="171">
        <f>INDEX(住所別TBL[[#All],[101_男]:[1005_男]],MATCH(地域別!D$6,住所別TBL[[#All],[CODE]],0),MATCH(地域別!$B128,【基礎】住所別!$EL$4:$JS$4,0))</f>
        <v>949</v>
      </c>
      <c r="G128" s="184">
        <f>INDEX(住所別TBL[[#All],[101_女]:[1005_女]],MATCH(地域別!D$6,住所別TBL[[#All],[CODE]],0),MATCH(地域別!$B128,【基礎】住所別!$JT$4:$PA$4,0))</f>
        <v>1050</v>
      </c>
      <c r="H128" s="182">
        <f t="shared" si="18"/>
        <v>-3</v>
      </c>
      <c r="I128" s="183">
        <f t="shared" si="19"/>
        <v>-4</v>
      </c>
      <c r="J128" s="184">
        <f t="shared" si="20"/>
        <v>-2</v>
      </c>
      <c r="K128" s="191">
        <f t="shared" si="21"/>
        <v>0.99647058823529411</v>
      </c>
      <c r="L128" s="192">
        <f t="shared" si="22"/>
        <v>0.99580272822665272</v>
      </c>
      <c r="M128" s="193">
        <f t="shared" si="23"/>
        <v>0.99809885931558939</v>
      </c>
      <c r="O128" s="203">
        <v>515</v>
      </c>
      <c r="P128" s="203" t="s">
        <v>1666</v>
      </c>
      <c r="Q128" s="197" t="s">
        <v>701</v>
      </c>
      <c r="R128" s="170">
        <f>INDEX(住所別TBL[[#All],[101_世帯数]:[1005_世帯数]],MATCH(地域別!Q$6,住所別TBL[[#All],[CODE]],0),MATCH(地域別!$B128,【基礎】住所別!$D$4:$EK$4,0))</f>
        <v>850</v>
      </c>
      <c r="S128" s="171">
        <f>INDEX(住所別TBL[[#All],[101_男]:[1005_男]],MATCH(地域別!Q$6,住所別TBL[[#All],[CODE]],0),MATCH(地域別!$B128,【基礎】住所別!$EL$4:$JS$4,0))</f>
        <v>953</v>
      </c>
      <c r="T128" s="172">
        <f>INDEX(住所別TBL[[#All],[101_女]:[1005_女]],MATCH(地域別!Q$6,住所別TBL[[#All],[CODE]],0),MATCH(地域別!$B128,【基礎】住所別!$JT$4:$PA$4,0))</f>
        <v>1052</v>
      </c>
    </row>
    <row r="129" spans="2:20">
      <c r="B129" s="203">
        <v>516</v>
      </c>
      <c r="C129" s="203" t="s">
        <v>1666</v>
      </c>
      <c r="D129" s="197" t="s">
        <v>702</v>
      </c>
      <c r="E129" s="170">
        <f>INDEX(住所別TBL[[#All],[101_世帯数]:[1005_世帯数]],MATCH(地域別!D$6,住所別TBL[[#All],[CODE]],0),MATCH(地域別!$B129,【基礎】住所別!$D$4:$EK$4,0))</f>
        <v>499</v>
      </c>
      <c r="F129" s="171">
        <f>INDEX(住所別TBL[[#All],[101_男]:[1005_男]],MATCH(地域別!D$6,住所別TBL[[#All],[CODE]],0),MATCH(地域別!$B129,【基礎】住所別!$EL$4:$JS$4,0))</f>
        <v>484</v>
      </c>
      <c r="G129" s="184">
        <f>INDEX(住所別TBL[[#All],[101_女]:[1005_女]],MATCH(地域別!D$6,住所別TBL[[#All],[CODE]],0),MATCH(地域別!$B129,【基礎】住所別!$JT$4:$PA$4,0))</f>
        <v>600</v>
      </c>
      <c r="H129" s="182">
        <f t="shared" si="18"/>
        <v>2</v>
      </c>
      <c r="I129" s="183">
        <f t="shared" si="19"/>
        <v>4</v>
      </c>
      <c r="J129" s="184">
        <f t="shared" si="20"/>
        <v>-4</v>
      </c>
      <c r="K129" s="191">
        <f t="shared" si="21"/>
        <v>1.0040241448692153</v>
      </c>
      <c r="L129" s="192">
        <f t="shared" si="22"/>
        <v>1.0083333333333333</v>
      </c>
      <c r="M129" s="193">
        <f t="shared" si="23"/>
        <v>0.99337748344370858</v>
      </c>
      <c r="O129" s="203">
        <v>516</v>
      </c>
      <c r="P129" s="203" t="s">
        <v>1666</v>
      </c>
      <c r="Q129" s="197" t="s">
        <v>702</v>
      </c>
      <c r="R129" s="170">
        <f>INDEX(住所別TBL[[#All],[101_世帯数]:[1005_世帯数]],MATCH(地域別!Q$6,住所別TBL[[#All],[CODE]],0),MATCH(地域別!$B129,【基礎】住所別!$D$4:$EK$4,0))</f>
        <v>497</v>
      </c>
      <c r="S129" s="171">
        <f>INDEX(住所別TBL[[#All],[101_男]:[1005_男]],MATCH(地域別!Q$6,住所別TBL[[#All],[CODE]],0),MATCH(地域別!$B129,【基礎】住所別!$EL$4:$JS$4,0))</f>
        <v>480</v>
      </c>
      <c r="T129" s="172">
        <f>INDEX(住所別TBL[[#All],[101_女]:[1005_女]],MATCH(地域別!Q$6,住所別TBL[[#All],[CODE]],0),MATCH(地域別!$B129,【基礎】住所別!$JT$4:$PA$4,0))</f>
        <v>604</v>
      </c>
    </row>
    <row r="130" spans="2:20">
      <c r="B130" s="203">
        <v>517</v>
      </c>
      <c r="C130" s="203" t="s">
        <v>1666</v>
      </c>
      <c r="D130" s="197" t="s">
        <v>703</v>
      </c>
      <c r="E130" s="170">
        <f>INDEX(住所別TBL[[#All],[101_世帯数]:[1005_世帯数]],MATCH(地域別!D$6,住所別TBL[[#All],[CODE]],0),MATCH(地域別!$B130,【基礎】住所別!$D$4:$EK$4,0))</f>
        <v>4</v>
      </c>
      <c r="F130" s="171">
        <f>INDEX(住所別TBL[[#All],[101_男]:[1005_男]],MATCH(地域別!D$6,住所別TBL[[#All],[CODE]],0),MATCH(地域別!$B130,【基礎】住所別!$EL$4:$JS$4,0))</f>
        <v>4</v>
      </c>
      <c r="G130" s="184">
        <f>INDEX(住所別TBL[[#All],[101_女]:[1005_女]],MATCH(地域別!D$6,住所別TBL[[#All],[CODE]],0),MATCH(地域別!$B130,【基礎】住所別!$JT$4:$PA$4,0))</f>
        <v>6</v>
      </c>
      <c r="H130" s="182">
        <f t="shared" si="18"/>
        <v>0</v>
      </c>
      <c r="I130" s="183">
        <f t="shared" si="19"/>
        <v>-1</v>
      </c>
      <c r="J130" s="184">
        <f t="shared" si="20"/>
        <v>0</v>
      </c>
      <c r="K130" s="191">
        <f t="shared" si="21"/>
        <v>1</v>
      </c>
      <c r="L130" s="192">
        <f t="shared" si="22"/>
        <v>0.8</v>
      </c>
      <c r="M130" s="193">
        <f t="shared" si="23"/>
        <v>1</v>
      </c>
      <c r="O130" s="203">
        <v>517</v>
      </c>
      <c r="P130" s="203" t="s">
        <v>1666</v>
      </c>
      <c r="Q130" s="197" t="s">
        <v>703</v>
      </c>
      <c r="R130" s="170">
        <f>INDEX(住所別TBL[[#All],[101_世帯数]:[1005_世帯数]],MATCH(地域別!Q$6,住所別TBL[[#All],[CODE]],0),MATCH(地域別!$B130,【基礎】住所別!$D$4:$EK$4,0))</f>
        <v>4</v>
      </c>
      <c r="S130" s="171">
        <f>INDEX(住所別TBL[[#All],[101_男]:[1005_男]],MATCH(地域別!Q$6,住所別TBL[[#All],[CODE]],0),MATCH(地域別!$B130,【基礎】住所別!$EL$4:$JS$4,0))</f>
        <v>5</v>
      </c>
      <c r="T130" s="172">
        <f>INDEX(住所別TBL[[#All],[101_女]:[1005_女]],MATCH(地域別!Q$6,住所別TBL[[#All],[CODE]],0),MATCH(地域別!$B130,【基礎】住所別!$JT$4:$PA$4,0))</f>
        <v>6</v>
      </c>
    </row>
    <row r="131" spans="2:20">
      <c r="B131" s="203">
        <v>518</v>
      </c>
      <c r="C131" s="203" t="s">
        <v>1666</v>
      </c>
      <c r="D131" s="197" t="s">
        <v>704</v>
      </c>
      <c r="E131" s="170">
        <f>INDEX(住所別TBL[[#All],[101_世帯数]:[1005_世帯数]],MATCH(地域別!D$6,住所別TBL[[#All],[CODE]],0),MATCH(地域別!$B131,【基礎】住所別!$D$4:$EK$4,0))</f>
        <v>21</v>
      </c>
      <c r="F131" s="171">
        <f>INDEX(住所別TBL[[#All],[101_男]:[1005_男]],MATCH(地域別!D$6,住所別TBL[[#All],[CODE]],0),MATCH(地域別!$B131,【基礎】住所別!$EL$4:$JS$4,0))</f>
        <v>28</v>
      </c>
      <c r="G131" s="184">
        <f>INDEX(住所別TBL[[#All],[101_女]:[1005_女]],MATCH(地域別!D$6,住所別TBL[[#All],[CODE]],0),MATCH(地域別!$B131,【基礎】住所別!$JT$4:$PA$4,0))</f>
        <v>30</v>
      </c>
      <c r="H131" s="182">
        <f t="shared" si="18"/>
        <v>0</v>
      </c>
      <c r="I131" s="183">
        <f t="shared" si="19"/>
        <v>0</v>
      </c>
      <c r="J131" s="184">
        <f t="shared" si="20"/>
        <v>0</v>
      </c>
      <c r="K131" s="191">
        <f t="shared" si="21"/>
        <v>1</v>
      </c>
      <c r="L131" s="192">
        <f t="shared" si="22"/>
        <v>1</v>
      </c>
      <c r="M131" s="193">
        <f t="shared" si="23"/>
        <v>1</v>
      </c>
      <c r="O131" s="203">
        <v>518</v>
      </c>
      <c r="P131" s="203" t="s">
        <v>1666</v>
      </c>
      <c r="Q131" s="197" t="s">
        <v>704</v>
      </c>
      <c r="R131" s="170">
        <f>INDEX(住所別TBL[[#All],[101_世帯数]:[1005_世帯数]],MATCH(地域別!Q$6,住所別TBL[[#All],[CODE]],0),MATCH(地域別!$B131,【基礎】住所別!$D$4:$EK$4,0))</f>
        <v>21</v>
      </c>
      <c r="S131" s="171">
        <f>INDEX(住所別TBL[[#All],[101_男]:[1005_男]],MATCH(地域別!Q$6,住所別TBL[[#All],[CODE]],0),MATCH(地域別!$B131,【基礎】住所別!$EL$4:$JS$4,0))</f>
        <v>28</v>
      </c>
      <c r="T131" s="172">
        <f>INDEX(住所別TBL[[#All],[101_女]:[1005_女]],MATCH(地域別!Q$6,住所別TBL[[#All],[CODE]],0),MATCH(地域別!$B131,【基礎】住所別!$JT$4:$PA$4,0))</f>
        <v>30</v>
      </c>
    </row>
    <row r="132" spans="2:20">
      <c r="B132" s="203">
        <v>519</v>
      </c>
      <c r="C132" s="203" t="s">
        <v>1666</v>
      </c>
      <c r="D132" s="197" t="s">
        <v>705</v>
      </c>
      <c r="E132" s="170">
        <f>INDEX(住所別TBL[[#All],[101_世帯数]:[1005_世帯数]],MATCH(地域別!D$6,住所別TBL[[#All],[CODE]],0),MATCH(地域別!$B132,【基礎】住所別!$D$4:$EK$4,0))</f>
        <v>55</v>
      </c>
      <c r="F132" s="171">
        <f>INDEX(住所別TBL[[#All],[101_男]:[1005_男]],MATCH(地域別!D$6,住所別TBL[[#All],[CODE]],0),MATCH(地域別!$B132,【基礎】住所別!$EL$4:$JS$4,0))</f>
        <v>59</v>
      </c>
      <c r="G132" s="184">
        <f>INDEX(住所別TBL[[#All],[101_女]:[1005_女]],MATCH(地域別!D$6,住所別TBL[[#All],[CODE]],0),MATCH(地域別!$B132,【基礎】住所別!$JT$4:$PA$4,0))</f>
        <v>64</v>
      </c>
      <c r="H132" s="182">
        <f t="shared" si="18"/>
        <v>-1</v>
      </c>
      <c r="I132" s="183">
        <f t="shared" si="19"/>
        <v>0</v>
      </c>
      <c r="J132" s="184">
        <f t="shared" si="20"/>
        <v>-1</v>
      </c>
      <c r="K132" s="191">
        <f t="shared" si="21"/>
        <v>0.9821428571428571</v>
      </c>
      <c r="L132" s="192">
        <f t="shared" si="22"/>
        <v>1</v>
      </c>
      <c r="M132" s="193">
        <f t="shared" si="23"/>
        <v>0.98461538461538467</v>
      </c>
      <c r="O132" s="203">
        <v>519</v>
      </c>
      <c r="P132" s="203" t="s">
        <v>1666</v>
      </c>
      <c r="Q132" s="197" t="s">
        <v>705</v>
      </c>
      <c r="R132" s="170">
        <f>INDEX(住所別TBL[[#All],[101_世帯数]:[1005_世帯数]],MATCH(地域別!Q$6,住所別TBL[[#All],[CODE]],0),MATCH(地域別!$B132,【基礎】住所別!$D$4:$EK$4,0))</f>
        <v>56</v>
      </c>
      <c r="S132" s="171">
        <f>INDEX(住所別TBL[[#All],[101_男]:[1005_男]],MATCH(地域別!Q$6,住所別TBL[[#All],[CODE]],0),MATCH(地域別!$B132,【基礎】住所別!$EL$4:$JS$4,0))</f>
        <v>59</v>
      </c>
      <c r="T132" s="172">
        <f>INDEX(住所別TBL[[#All],[101_女]:[1005_女]],MATCH(地域別!Q$6,住所別TBL[[#All],[CODE]],0),MATCH(地域別!$B132,【基礎】住所別!$JT$4:$PA$4,0))</f>
        <v>65</v>
      </c>
    </row>
    <row r="133" spans="2:20">
      <c r="B133" s="203">
        <v>520</v>
      </c>
      <c r="C133" s="203" t="s">
        <v>1666</v>
      </c>
      <c r="D133" s="197" t="s">
        <v>706</v>
      </c>
      <c r="E133" s="170">
        <f>INDEX(住所別TBL[[#All],[101_世帯数]:[1005_世帯数]],MATCH(地域別!D$6,住所別TBL[[#All],[CODE]],0),MATCH(地域別!$B133,【基礎】住所別!$D$4:$EK$4,0))</f>
        <v>24</v>
      </c>
      <c r="F133" s="171">
        <f>INDEX(住所別TBL[[#All],[101_男]:[1005_男]],MATCH(地域別!D$6,住所別TBL[[#All],[CODE]],0),MATCH(地域別!$B133,【基礎】住所別!$EL$4:$JS$4,0))</f>
        <v>20</v>
      </c>
      <c r="G133" s="184">
        <f>INDEX(住所別TBL[[#All],[101_女]:[1005_女]],MATCH(地域別!D$6,住所別TBL[[#All],[CODE]],0),MATCH(地域別!$B133,【基礎】住所別!$JT$4:$PA$4,0))</f>
        <v>28</v>
      </c>
      <c r="H133" s="182">
        <f t="shared" si="18"/>
        <v>0</v>
      </c>
      <c r="I133" s="183">
        <f t="shared" si="19"/>
        <v>0</v>
      </c>
      <c r="J133" s="184">
        <f t="shared" si="20"/>
        <v>0</v>
      </c>
      <c r="K133" s="191">
        <f t="shared" si="21"/>
        <v>1</v>
      </c>
      <c r="L133" s="192">
        <f t="shared" si="22"/>
        <v>1</v>
      </c>
      <c r="M133" s="193">
        <f t="shared" si="23"/>
        <v>1</v>
      </c>
      <c r="O133" s="203">
        <v>520</v>
      </c>
      <c r="P133" s="203" t="s">
        <v>1666</v>
      </c>
      <c r="Q133" s="197" t="s">
        <v>706</v>
      </c>
      <c r="R133" s="170">
        <f>INDEX(住所別TBL[[#All],[101_世帯数]:[1005_世帯数]],MATCH(地域別!Q$6,住所別TBL[[#All],[CODE]],0),MATCH(地域別!$B133,【基礎】住所別!$D$4:$EK$4,0))</f>
        <v>24</v>
      </c>
      <c r="S133" s="171">
        <f>INDEX(住所別TBL[[#All],[101_男]:[1005_男]],MATCH(地域別!Q$6,住所別TBL[[#All],[CODE]],0),MATCH(地域別!$B133,【基礎】住所別!$EL$4:$JS$4,0))</f>
        <v>20</v>
      </c>
      <c r="T133" s="172">
        <f>INDEX(住所別TBL[[#All],[101_女]:[1005_女]],MATCH(地域別!Q$6,住所別TBL[[#All],[CODE]],0),MATCH(地域別!$B133,【基礎】住所別!$JT$4:$PA$4,0))</f>
        <v>28</v>
      </c>
    </row>
    <row r="134" spans="2:20">
      <c r="B134" s="203">
        <v>522</v>
      </c>
      <c r="C134" s="203" t="s">
        <v>1666</v>
      </c>
      <c r="D134" s="197" t="s">
        <v>707</v>
      </c>
      <c r="E134" s="170">
        <f>INDEX(住所別TBL[[#All],[101_世帯数]:[1005_世帯数]],MATCH(地域別!D$6,住所別TBL[[#All],[CODE]],0),MATCH(地域別!$B134,【基礎】住所別!$D$4:$EK$4,0))</f>
        <v>3</v>
      </c>
      <c r="F134" s="171">
        <f>INDEX(住所別TBL[[#All],[101_男]:[1005_男]],MATCH(地域別!D$6,住所別TBL[[#All],[CODE]],0),MATCH(地域別!$B134,【基礎】住所別!$EL$4:$JS$4,0))</f>
        <v>4</v>
      </c>
      <c r="G134" s="184">
        <f>INDEX(住所別TBL[[#All],[101_女]:[1005_女]],MATCH(地域別!D$6,住所別TBL[[#All],[CODE]],0),MATCH(地域別!$B134,【基礎】住所別!$JT$4:$PA$4,0))</f>
        <v>3</v>
      </c>
      <c r="H134" s="182">
        <f t="shared" si="18"/>
        <v>0</v>
      </c>
      <c r="I134" s="183">
        <f t="shared" si="19"/>
        <v>0</v>
      </c>
      <c r="J134" s="184">
        <f t="shared" si="20"/>
        <v>0</v>
      </c>
      <c r="K134" s="191">
        <f t="shared" si="21"/>
        <v>1</v>
      </c>
      <c r="L134" s="192">
        <f t="shared" si="22"/>
        <v>1</v>
      </c>
      <c r="M134" s="193">
        <f t="shared" si="23"/>
        <v>1</v>
      </c>
      <c r="O134" s="203">
        <v>522</v>
      </c>
      <c r="P134" s="203" t="s">
        <v>1666</v>
      </c>
      <c r="Q134" s="197" t="s">
        <v>707</v>
      </c>
      <c r="R134" s="170">
        <f>INDEX(住所別TBL[[#All],[101_世帯数]:[1005_世帯数]],MATCH(地域別!Q$6,住所別TBL[[#All],[CODE]],0),MATCH(地域別!$B134,【基礎】住所別!$D$4:$EK$4,0))</f>
        <v>3</v>
      </c>
      <c r="S134" s="171">
        <f>INDEX(住所別TBL[[#All],[101_男]:[1005_男]],MATCH(地域別!Q$6,住所別TBL[[#All],[CODE]],0),MATCH(地域別!$B134,【基礎】住所別!$EL$4:$JS$4,0))</f>
        <v>4</v>
      </c>
      <c r="T134" s="172">
        <f>INDEX(住所別TBL[[#All],[101_女]:[1005_女]],MATCH(地域別!Q$6,住所別TBL[[#All],[CODE]],0),MATCH(地域別!$B134,【基礎】住所別!$JT$4:$PA$4,0))</f>
        <v>3</v>
      </c>
    </row>
    <row r="135" spans="2:20">
      <c r="B135" s="203">
        <v>523</v>
      </c>
      <c r="C135" s="203" t="s">
        <v>1666</v>
      </c>
      <c r="D135" s="197" t="s">
        <v>708</v>
      </c>
      <c r="E135" s="170">
        <f>INDEX(住所別TBL[[#All],[101_世帯数]:[1005_世帯数]],MATCH(地域別!D$6,住所別TBL[[#All],[CODE]],0),MATCH(地域別!$B135,【基礎】住所別!$D$4:$EK$4,0))</f>
        <v>27</v>
      </c>
      <c r="F135" s="171">
        <f>INDEX(住所別TBL[[#All],[101_男]:[1005_男]],MATCH(地域別!D$6,住所別TBL[[#All],[CODE]],0),MATCH(地域別!$B135,【基礎】住所別!$EL$4:$JS$4,0))</f>
        <v>27</v>
      </c>
      <c r="G135" s="184">
        <f>INDEX(住所別TBL[[#All],[101_女]:[1005_女]],MATCH(地域別!D$6,住所別TBL[[#All],[CODE]],0),MATCH(地域別!$B135,【基礎】住所別!$JT$4:$PA$4,0))</f>
        <v>26</v>
      </c>
      <c r="H135" s="182">
        <f t="shared" si="18"/>
        <v>0</v>
      </c>
      <c r="I135" s="183">
        <f t="shared" si="19"/>
        <v>0</v>
      </c>
      <c r="J135" s="184">
        <f t="shared" si="20"/>
        <v>0</v>
      </c>
      <c r="K135" s="191">
        <f t="shared" si="21"/>
        <v>1</v>
      </c>
      <c r="L135" s="192">
        <f t="shared" si="22"/>
        <v>1</v>
      </c>
      <c r="M135" s="193">
        <f t="shared" si="23"/>
        <v>1</v>
      </c>
      <c r="O135" s="203">
        <v>523</v>
      </c>
      <c r="P135" s="203" t="s">
        <v>1666</v>
      </c>
      <c r="Q135" s="197" t="s">
        <v>708</v>
      </c>
      <c r="R135" s="170">
        <f>INDEX(住所別TBL[[#All],[101_世帯数]:[1005_世帯数]],MATCH(地域別!Q$6,住所別TBL[[#All],[CODE]],0),MATCH(地域別!$B135,【基礎】住所別!$D$4:$EK$4,0))</f>
        <v>27</v>
      </c>
      <c r="S135" s="171">
        <f>INDEX(住所別TBL[[#All],[101_男]:[1005_男]],MATCH(地域別!Q$6,住所別TBL[[#All],[CODE]],0),MATCH(地域別!$B135,【基礎】住所別!$EL$4:$JS$4,0))</f>
        <v>27</v>
      </c>
      <c r="T135" s="172">
        <f>INDEX(住所別TBL[[#All],[101_女]:[1005_女]],MATCH(地域別!Q$6,住所別TBL[[#All],[CODE]],0),MATCH(地域別!$B135,【基礎】住所別!$JT$4:$PA$4,0))</f>
        <v>26</v>
      </c>
    </row>
    <row r="136" spans="2:20">
      <c r="B136" s="203">
        <v>524</v>
      </c>
      <c r="C136" s="203" t="s">
        <v>1666</v>
      </c>
      <c r="D136" s="197" t="s">
        <v>709</v>
      </c>
      <c r="E136" s="170">
        <f>INDEX(住所別TBL[[#All],[101_世帯数]:[1005_世帯数]],MATCH(地域別!D$6,住所別TBL[[#All],[CODE]],0),MATCH(地域別!$B136,【基礎】住所別!$D$4:$EK$4,0))</f>
        <v>61</v>
      </c>
      <c r="F136" s="171">
        <f>INDEX(住所別TBL[[#All],[101_男]:[1005_男]],MATCH(地域別!D$6,住所別TBL[[#All],[CODE]],0),MATCH(地域別!$B136,【基礎】住所別!$EL$4:$JS$4,0))</f>
        <v>48</v>
      </c>
      <c r="G136" s="184">
        <f>INDEX(住所別TBL[[#All],[101_女]:[1005_女]],MATCH(地域別!D$6,住所別TBL[[#All],[CODE]],0),MATCH(地域別!$B136,【基礎】住所別!$JT$4:$PA$4,0))</f>
        <v>43</v>
      </c>
      <c r="H136" s="182">
        <f t="shared" si="18"/>
        <v>1</v>
      </c>
      <c r="I136" s="183">
        <f t="shared" si="19"/>
        <v>1</v>
      </c>
      <c r="J136" s="184">
        <f t="shared" si="20"/>
        <v>-1</v>
      </c>
      <c r="K136" s="191">
        <f t="shared" si="21"/>
        <v>1.0166666666666666</v>
      </c>
      <c r="L136" s="192">
        <f t="shared" si="22"/>
        <v>1.0212765957446808</v>
      </c>
      <c r="M136" s="193">
        <f t="shared" si="23"/>
        <v>0.97727272727272729</v>
      </c>
      <c r="O136" s="203">
        <v>524</v>
      </c>
      <c r="P136" s="203" t="s">
        <v>1666</v>
      </c>
      <c r="Q136" s="197" t="s">
        <v>709</v>
      </c>
      <c r="R136" s="170">
        <f>INDEX(住所別TBL[[#All],[101_世帯数]:[1005_世帯数]],MATCH(地域別!Q$6,住所別TBL[[#All],[CODE]],0),MATCH(地域別!$B136,【基礎】住所別!$D$4:$EK$4,0))</f>
        <v>60</v>
      </c>
      <c r="S136" s="171">
        <f>INDEX(住所別TBL[[#All],[101_男]:[1005_男]],MATCH(地域別!Q$6,住所別TBL[[#All],[CODE]],0),MATCH(地域別!$B136,【基礎】住所別!$EL$4:$JS$4,0))</f>
        <v>47</v>
      </c>
      <c r="T136" s="172">
        <f>INDEX(住所別TBL[[#All],[101_女]:[1005_女]],MATCH(地域別!Q$6,住所別TBL[[#All],[CODE]],0),MATCH(地域別!$B136,【基礎】住所別!$JT$4:$PA$4,0))</f>
        <v>44</v>
      </c>
    </row>
    <row r="137" spans="2:20">
      <c r="B137" s="203">
        <v>525</v>
      </c>
      <c r="C137" s="203" t="s">
        <v>1666</v>
      </c>
      <c r="D137" s="197" t="s">
        <v>710</v>
      </c>
      <c r="E137" s="170">
        <f>INDEX(住所別TBL[[#All],[101_世帯数]:[1005_世帯数]],MATCH(地域別!D$6,住所別TBL[[#All],[CODE]],0),MATCH(地域別!$B137,【基礎】住所別!$D$4:$EK$4,0))</f>
        <v>463</v>
      </c>
      <c r="F137" s="171">
        <f>INDEX(住所別TBL[[#All],[101_男]:[1005_男]],MATCH(地域別!D$6,住所別TBL[[#All],[CODE]],0),MATCH(地域別!$B137,【基礎】住所別!$EL$4:$JS$4,0))</f>
        <v>478</v>
      </c>
      <c r="G137" s="184">
        <f>INDEX(住所別TBL[[#All],[101_女]:[1005_女]],MATCH(地域別!D$6,住所別TBL[[#All],[CODE]],0),MATCH(地域別!$B137,【基礎】住所別!$JT$4:$PA$4,0))</f>
        <v>501</v>
      </c>
      <c r="H137" s="182">
        <f t="shared" si="18"/>
        <v>8</v>
      </c>
      <c r="I137" s="183">
        <f t="shared" si="19"/>
        <v>8</v>
      </c>
      <c r="J137" s="184">
        <f t="shared" si="20"/>
        <v>1</v>
      </c>
      <c r="K137" s="191">
        <f t="shared" si="21"/>
        <v>1.0175824175824175</v>
      </c>
      <c r="L137" s="192">
        <f t="shared" si="22"/>
        <v>1.0170212765957447</v>
      </c>
      <c r="M137" s="193">
        <f t="shared" si="23"/>
        <v>1.002</v>
      </c>
      <c r="O137" s="203">
        <v>525</v>
      </c>
      <c r="P137" s="203" t="s">
        <v>1666</v>
      </c>
      <c r="Q137" s="197" t="s">
        <v>710</v>
      </c>
      <c r="R137" s="170">
        <f>INDEX(住所別TBL[[#All],[101_世帯数]:[1005_世帯数]],MATCH(地域別!Q$6,住所別TBL[[#All],[CODE]],0),MATCH(地域別!$B137,【基礎】住所別!$D$4:$EK$4,0))</f>
        <v>455</v>
      </c>
      <c r="S137" s="171">
        <f>INDEX(住所別TBL[[#All],[101_男]:[1005_男]],MATCH(地域別!Q$6,住所別TBL[[#All],[CODE]],0),MATCH(地域別!$B137,【基礎】住所別!$EL$4:$JS$4,0))</f>
        <v>470</v>
      </c>
      <c r="T137" s="172">
        <f>INDEX(住所別TBL[[#All],[101_女]:[1005_女]],MATCH(地域別!Q$6,住所別TBL[[#All],[CODE]],0),MATCH(地域別!$B137,【基礎】住所別!$JT$4:$PA$4,0))</f>
        <v>500</v>
      </c>
    </row>
    <row r="138" spans="2:20">
      <c r="B138" s="203">
        <v>526</v>
      </c>
      <c r="C138" s="203" t="s">
        <v>1666</v>
      </c>
      <c r="D138" s="197" t="s">
        <v>711</v>
      </c>
      <c r="E138" s="170">
        <f>INDEX(住所別TBL[[#All],[101_世帯数]:[1005_世帯数]],MATCH(地域別!D$6,住所別TBL[[#All],[CODE]],0),MATCH(地域別!$B138,【基礎】住所別!$D$4:$EK$4,0))</f>
        <v>211</v>
      </c>
      <c r="F138" s="171">
        <f>INDEX(住所別TBL[[#All],[101_男]:[1005_男]],MATCH(地域別!D$6,住所別TBL[[#All],[CODE]],0),MATCH(地域別!$B138,【基礎】住所別!$EL$4:$JS$4,0))</f>
        <v>185</v>
      </c>
      <c r="G138" s="184">
        <f>INDEX(住所別TBL[[#All],[101_女]:[1005_女]],MATCH(地域別!D$6,住所別TBL[[#All],[CODE]],0),MATCH(地域別!$B138,【基礎】住所別!$JT$4:$PA$4,0))</f>
        <v>200</v>
      </c>
      <c r="H138" s="182">
        <f t="shared" si="18"/>
        <v>0</v>
      </c>
      <c r="I138" s="183">
        <f t="shared" si="19"/>
        <v>1</v>
      </c>
      <c r="J138" s="184">
        <f t="shared" si="20"/>
        <v>0</v>
      </c>
      <c r="K138" s="191">
        <f t="shared" si="21"/>
        <v>1</v>
      </c>
      <c r="L138" s="192">
        <f t="shared" si="22"/>
        <v>1.0054347826086956</v>
      </c>
      <c r="M138" s="193">
        <f t="shared" si="23"/>
        <v>1</v>
      </c>
      <c r="O138" s="203">
        <v>526</v>
      </c>
      <c r="P138" s="203" t="s">
        <v>1666</v>
      </c>
      <c r="Q138" s="197" t="s">
        <v>711</v>
      </c>
      <c r="R138" s="170">
        <f>INDEX(住所別TBL[[#All],[101_世帯数]:[1005_世帯数]],MATCH(地域別!Q$6,住所別TBL[[#All],[CODE]],0),MATCH(地域別!$B138,【基礎】住所別!$D$4:$EK$4,0))</f>
        <v>211</v>
      </c>
      <c r="S138" s="171">
        <f>INDEX(住所別TBL[[#All],[101_男]:[1005_男]],MATCH(地域別!Q$6,住所別TBL[[#All],[CODE]],0),MATCH(地域別!$B138,【基礎】住所別!$EL$4:$JS$4,0))</f>
        <v>184</v>
      </c>
      <c r="T138" s="172">
        <f>INDEX(住所別TBL[[#All],[101_女]:[1005_女]],MATCH(地域別!Q$6,住所別TBL[[#All],[CODE]],0),MATCH(地域別!$B138,【基礎】住所別!$JT$4:$PA$4,0))</f>
        <v>200</v>
      </c>
    </row>
    <row r="139" spans="2:20">
      <c r="B139" s="203">
        <v>527</v>
      </c>
      <c r="C139" s="203" t="s">
        <v>1666</v>
      </c>
      <c r="D139" s="197" t="s">
        <v>712</v>
      </c>
      <c r="E139" s="170">
        <f>INDEX(住所別TBL[[#All],[101_世帯数]:[1005_世帯数]],MATCH(地域別!D$6,住所別TBL[[#All],[CODE]],0),MATCH(地域別!$B139,【基礎】住所別!$D$4:$EK$4,0))</f>
        <v>7</v>
      </c>
      <c r="F139" s="171">
        <f>INDEX(住所別TBL[[#All],[101_男]:[1005_男]],MATCH(地域別!D$6,住所別TBL[[#All],[CODE]],0),MATCH(地域別!$B139,【基礎】住所別!$EL$4:$JS$4,0))</f>
        <v>10</v>
      </c>
      <c r="G139" s="184">
        <f>INDEX(住所別TBL[[#All],[101_女]:[1005_女]],MATCH(地域別!D$6,住所別TBL[[#All],[CODE]],0),MATCH(地域別!$B139,【基礎】住所別!$JT$4:$PA$4,0))</f>
        <v>6</v>
      </c>
      <c r="H139" s="182">
        <f t="shared" si="18"/>
        <v>0</v>
      </c>
      <c r="I139" s="183">
        <f t="shared" si="19"/>
        <v>0</v>
      </c>
      <c r="J139" s="184">
        <f t="shared" si="20"/>
        <v>0</v>
      </c>
      <c r="K139" s="191">
        <f t="shared" si="21"/>
        <v>1</v>
      </c>
      <c r="L139" s="192">
        <f t="shared" si="22"/>
        <v>1</v>
      </c>
      <c r="M139" s="193">
        <f t="shared" si="23"/>
        <v>1</v>
      </c>
      <c r="O139" s="203">
        <v>527</v>
      </c>
      <c r="P139" s="203" t="s">
        <v>1666</v>
      </c>
      <c r="Q139" s="197" t="s">
        <v>712</v>
      </c>
      <c r="R139" s="170">
        <f>INDEX(住所別TBL[[#All],[101_世帯数]:[1005_世帯数]],MATCH(地域別!Q$6,住所別TBL[[#All],[CODE]],0),MATCH(地域別!$B139,【基礎】住所別!$D$4:$EK$4,0))</f>
        <v>7</v>
      </c>
      <c r="S139" s="171">
        <f>INDEX(住所別TBL[[#All],[101_男]:[1005_男]],MATCH(地域別!Q$6,住所別TBL[[#All],[CODE]],0),MATCH(地域別!$B139,【基礎】住所別!$EL$4:$JS$4,0))</f>
        <v>10</v>
      </c>
      <c r="T139" s="172">
        <f>INDEX(住所別TBL[[#All],[101_女]:[1005_女]],MATCH(地域別!Q$6,住所別TBL[[#All],[CODE]],0),MATCH(地域別!$B139,【基礎】住所別!$JT$4:$PA$4,0))</f>
        <v>6</v>
      </c>
    </row>
    <row r="140" spans="2:20">
      <c r="B140" s="203">
        <v>528</v>
      </c>
      <c r="C140" s="203" t="s">
        <v>1666</v>
      </c>
      <c r="D140" s="197" t="s">
        <v>713</v>
      </c>
      <c r="E140" s="170">
        <f>INDEX(住所別TBL[[#All],[101_世帯数]:[1005_世帯数]],MATCH(地域別!D$6,住所別TBL[[#All],[CODE]],0),MATCH(地域別!$B140,【基礎】住所別!$D$4:$EK$4,0))</f>
        <v>201</v>
      </c>
      <c r="F140" s="171">
        <f>INDEX(住所別TBL[[#All],[101_男]:[1005_男]],MATCH(地域別!D$6,住所別TBL[[#All],[CODE]],0),MATCH(地域別!$B140,【基礎】住所別!$EL$4:$JS$4,0))</f>
        <v>202</v>
      </c>
      <c r="G140" s="184">
        <f>INDEX(住所別TBL[[#All],[101_女]:[1005_女]],MATCH(地域別!D$6,住所別TBL[[#All],[CODE]],0),MATCH(地域別!$B140,【基礎】住所別!$JT$4:$PA$4,0))</f>
        <v>213</v>
      </c>
      <c r="H140" s="182">
        <f t="shared" si="18"/>
        <v>1</v>
      </c>
      <c r="I140" s="183">
        <f t="shared" si="19"/>
        <v>0</v>
      </c>
      <c r="J140" s="184">
        <f t="shared" si="20"/>
        <v>1</v>
      </c>
      <c r="K140" s="191">
        <f t="shared" si="21"/>
        <v>1.0049999999999999</v>
      </c>
      <c r="L140" s="192">
        <f t="shared" si="22"/>
        <v>1</v>
      </c>
      <c r="M140" s="193">
        <f t="shared" si="23"/>
        <v>1.0047169811320755</v>
      </c>
      <c r="O140" s="203">
        <v>528</v>
      </c>
      <c r="P140" s="203" t="s">
        <v>1666</v>
      </c>
      <c r="Q140" s="197" t="s">
        <v>713</v>
      </c>
      <c r="R140" s="170">
        <f>INDEX(住所別TBL[[#All],[101_世帯数]:[1005_世帯数]],MATCH(地域別!Q$6,住所別TBL[[#All],[CODE]],0),MATCH(地域別!$B140,【基礎】住所別!$D$4:$EK$4,0))</f>
        <v>200</v>
      </c>
      <c r="S140" s="171">
        <f>INDEX(住所別TBL[[#All],[101_男]:[1005_男]],MATCH(地域別!Q$6,住所別TBL[[#All],[CODE]],0),MATCH(地域別!$B140,【基礎】住所別!$EL$4:$JS$4,0))</f>
        <v>202</v>
      </c>
      <c r="T140" s="172">
        <f>INDEX(住所別TBL[[#All],[101_女]:[1005_女]],MATCH(地域別!Q$6,住所別TBL[[#All],[CODE]],0),MATCH(地域別!$B140,【基礎】住所別!$JT$4:$PA$4,0))</f>
        <v>212</v>
      </c>
    </row>
    <row r="141" spans="2:20">
      <c r="B141" s="203">
        <v>529</v>
      </c>
      <c r="C141" s="203" t="s">
        <v>1666</v>
      </c>
      <c r="D141" s="197" t="s">
        <v>714</v>
      </c>
      <c r="E141" s="170">
        <f>INDEX(住所別TBL[[#All],[101_世帯数]:[1005_世帯数]],MATCH(地域別!D$6,住所別TBL[[#All],[CODE]],0),MATCH(地域別!$B141,【基礎】住所別!$D$4:$EK$4,0))</f>
        <v>152</v>
      </c>
      <c r="F141" s="171">
        <f>INDEX(住所別TBL[[#All],[101_男]:[1005_男]],MATCH(地域別!D$6,住所別TBL[[#All],[CODE]],0),MATCH(地域別!$B141,【基礎】住所別!$EL$4:$JS$4,0))</f>
        <v>159</v>
      </c>
      <c r="G141" s="184">
        <f>INDEX(住所別TBL[[#All],[101_女]:[1005_女]],MATCH(地域別!D$6,住所別TBL[[#All],[CODE]],0),MATCH(地域別!$B141,【基礎】住所別!$JT$4:$PA$4,0))</f>
        <v>169</v>
      </c>
      <c r="H141" s="182">
        <f t="shared" si="18"/>
        <v>0</v>
      </c>
      <c r="I141" s="183">
        <f t="shared" si="19"/>
        <v>0</v>
      </c>
      <c r="J141" s="184">
        <f t="shared" si="20"/>
        <v>2</v>
      </c>
      <c r="K141" s="191">
        <f t="shared" si="21"/>
        <v>1</v>
      </c>
      <c r="L141" s="192">
        <f t="shared" si="22"/>
        <v>1</v>
      </c>
      <c r="M141" s="193">
        <f t="shared" si="23"/>
        <v>1.0119760479041917</v>
      </c>
      <c r="O141" s="203">
        <v>529</v>
      </c>
      <c r="P141" s="203" t="s">
        <v>1666</v>
      </c>
      <c r="Q141" s="197" t="s">
        <v>714</v>
      </c>
      <c r="R141" s="170">
        <f>INDEX(住所別TBL[[#All],[101_世帯数]:[1005_世帯数]],MATCH(地域別!Q$6,住所別TBL[[#All],[CODE]],0),MATCH(地域別!$B141,【基礎】住所別!$D$4:$EK$4,0))</f>
        <v>152</v>
      </c>
      <c r="S141" s="171">
        <f>INDEX(住所別TBL[[#All],[101_男]:[1005_男]],MATCH(地域別!Q$6,住所別TBL[[#All],[CODE]],0),MATCH(地域別!$B141,【基礎】住所別!$EL$4:$JS$4,0))</f>
        <v>159</v>
      </c>
      <c r="T141" s="172">
        <f>INDEX(住所別TBL[[#All],[101_女]:[1005_女]],MATCH(地域別!Q$6,住所別TBL[[#All],[CODE]],0),MATCH(地域別!$B141,【基礎】住所別!$JT$4:$PA$4,0))</f>
        <v>167</v>
      </c>
    </row>
    <row r="142" spans="2:20">
      <c r="B142" s="203">
        <v>530</v>
      </c>
      <c r="C142" s="203" t="s">
        <v>1666</v>
      </c>
      <c r="D142" s="197" t="s">
        <v>715</v>
      </c>
      <c r="E142" s="170">
        <f>INDEX(住所別TBL[[#All],[101_世帯数]:[1005_世帯数]],MATCH(地域別!D$6,住所別TBL[[#All],[CODE]],0),MATCH(地域別!$B142,【基礎】住所別!$D$4:$EK$4,0))</f>
        <v>304</v>
      </c>
      <c r="F142" s="171">
        <f>INDEX(住所別TBL[[#All],[101_男]:[1005_男]],MATCH(地域別!D$6,住所別TBL[[#All],[CODE]],0),MATCH(地域別!$B142,【基礎】住所別!$EL$4:$JS$4,0))</f>
        <v>303</v>
      </c>
      <c r="G142" s="184">
        <f>INDEX(住所別TBL[[#All],[101_女]:[1005_女]],MATCH(地域別!D$6,住所別TBL[[#All],[CODE]],0),MATCH(地域別!$B142,【基礎】住所別!$JT$4:$PA$4,0))</f>
        <v>328</v>
      </c>
      <c r="H142" s="182">
        <f t="shared" si="18"/>
        <v>1</v>
      </c>
      <c r="I142" s="183">
        <f t="shared" si="19"/>
        <v>1</v>
      </c>
      <c r="J142" s="184">
        <f t="shared" si="20"/>
        <v>-3</v>
      </c>
      <c r="K142" s="191">
        <f t="shared" si="21"/>
        <v>1.0033003300330032</v>
      </c>
      <c r="L142" s="192">
        <f t="shared" si="22"/>
        <v>1.0033112582781456</v>
      </c>
      <c r="M142" s="193">
        <f t="shared" si="23"/>
        <v>0.99093655589123864</v>
      </c>
      <c r="O142" s="203">
        <v>530</v>
      </c>
      <c r="P142" s="203" t="s">
        <v>1666</v>
      </c>
      <c r="Q142" s="197" t="s">
        <v>715</v>
      </c>
      <c r="R142" s="170">
        <f>INDEX(住所別TBL[[#All],[101_世帯数]:[1005_世帯数]],MATCH(地域別!Q$6,住所別TBL[[#All],[CODE]],0),MATCH(地域別!$B142,【基礎】住所別!$D$4:$EK$4,0))</f>
        <v>303</v>
      </c>
      <c r="S142" s="171">
        <f>INDEX(住所別TBL[[#All],[101_男]:[1005_男]],MATCH(地域別!Q$6,住所別TBL[[#All],[CODE]],0),MATCH(地域別!$B142,【基礎】住所別!$EL$4:$JS$4,0))</f>
        <v>302</v>
      </c>
      <c r="T142" s="172">
        <f>INDEX(住所別TBL[[#All],[101_女]:[1005_女]],MATCH(地域別!Q$6,住所別TBL[[#All],[CODE]],0),MATCH(地域別!$B142,【基礎】住所別!$JT$4:$PA$4,0))</f>
        <v>331</v>
      </c>
    </row>
    <row r="143" spans="2:20">
      <c r="B143" s="203">
        <v>531</v>
      </c>
      <c r="C143" s="203" t="s">
        <v>1666</v>
      </c>
      <c r="D143" s="197" t="s">
        <v>716</v>
      </c>
      <c r="E143" s="170">
        <f>INDEX(住所別TBL[[#All],[101_世帯数]:[1005_世帯数]],MATCH(地域別!D$6,住所別TBL[[#All],[CODE]],0),MATCH(地域別!$B143,【基礎】住所別!$D$4:$EK$4,0))</f>
        <v>58</v>
      </c>
      <c r="F143" s="171">
        <f>INDEX(住所別TBL[[#All],[101_男]:[1005_男]],MATCH(地域別!D$6,住所別TBL[[#All],[CODE]],0),MATCH(地域別!$B143,【基礎】住所別!$EL$4:$JS$4,0))</f>
        <v>71</v>
      </c>
      <c r="G143" s="184">
        <f>INDEX(住所別TBL[[#All],[101_女]:[1005_女]],MATCH(地域別!D$6,住所別TBL[[#All],[CODE]],0),MATCH(地域別!$B143,【基礎】住所別!$JT$4:$PA$4,0))</f>
        <v>85</v>
      </c>
      <c r="H143" s="182">
        <f t="shared" si="18"/>
        <v>0</v>
      </c>
      <c r="I143" s="183">
        <f t="shared" si="19"/>
        <v>-1</v>
      </c>
      <c r="J143" s="184">
        <f t="shared" si="20"/>
        <v>0</v>
      </c>
      <c r="K143" s="191">
        <f t="shared" si="21"/>
        <v>1</v>
      </c>
      <c r="L143" s="192">
        <f t="shared" si="22"/>
        <v>0.98611111111111116</v>
      </c>
      <c r="M143" s="193">
        <f t="shared" si="23"/>
        <v>1</v>
      </c>
      <c r="O143" s="203">
        <v>531</v>
      </c>
      <c r="P143" s="203" t="s">
        <v>1666</v>
      </c>
      <c r="Q143" s="197" t="s">
        <v>716</v>
      </c>
      <c r="R143" s="170">
        <f>INDEX(住所別TBL[[#All],[101_世帯数]:[1005_世帯数]],MATCH(地域別!Q$6,住所別TBL[[#All],[CODE]],0),MATCH(地域別!$B143,【基礎】住所別!$D$4:$EK$4,0))</f>
        <v>58</v>
      </c>
      <c r="S143" s="171">
        <f>INDEX(住所別TBL[[#All],[101_男]:[1005_男]],MATCH(地域別!Q$6,住所別TBL[[#All],[CODE]],0),MATCH(地域別!$B143,【基礎】住所別!$EL$4:$JS$4,0))</f>
        <v>72</v>
      </c>
      <c r="T143" s="172">
        <f>INDEX(住所別TBL[[#All],[101_女]:[1005_女]],MATCH(地域別!Q$6,住所別TBL[[#All],[CODE]],0),MATCH(地域別!$B143,【基礎】住所別!$JT$4:$PA$4,0))</f>
        <v>85</v>
      </c>
    </row>
    <row r="144" spans="2:20">
      <c r="B144" s="203">
        <v>533</v>
      </c>
      <c r="C144" s="203" t="s">
        <v>1666</v>
      </c>
      <c r="D144" s="197" t="s">
        <v>717</v>
      </c>
      <c r="E144" s="170">
        <f>INDEX(住所別TBL[[#All],[101_世帯数]:[1005_世帯数]],MATCH(地域別!D$6,住所別TBL[[#All],[CODE]],0),MATCH(地域別!$B144,【基礎】住所別!$D$4:$EK$4,0))</f>
        <v>221</v>
      </c>
      <c r="F144" s="171">
        <f>INDEX(住所別TBL[[#All],[101_男]:[1005_男]],MATCH(地域別!D$6,住所別TBL[[#All],[CODE]],0),MATCH(地域別!$B144,【基礎】住所別!$EL$4:$JS$4,0))</f>
        <v>215</v>
      </c>
      <c r="G144" s="184">
        <f>INDEX(住所別TBL[[#All],[101_女]:[1005_女]],MATCH(地域別!D$6,住所別TBL[[#All],[CODE]],0),MATCH(地域別!$B144,【基礎】住所別!$JT$4:$PA$4,0))</f>
        <v>237</v>
      </c>
      <c r="H144" s="182">
        <f t="shared" si="18"/>
        <v>-1</v>
      </c>
      <c r="I144" s="183">
        <f t="shared" si="19"/>
        <v>0</v>
      </c>
      <c r="J144" s="184">
        <f t="shared" si="20"/>
        <v>-1</v>
      </c>
      <c r="K144" s="191">
        <f t="shared" si="21"/>
        <v>0.99549549549549554</v>
      </c>
      <c r="L144" s="192">
        <f t="shared" si="22"/>
        <v>1</v>
      </c>
      <c r="M144" s="193">
        <f t="shared" si="23"/>
        <v>0.99579831932773111</v>
      </c>
      <c r="O144" s="203">
        <v>533</v>
      </c>
      <c r="P144" s="203" t="s">
        <v>1666</v>
      </c>
      <c r="Q144" s="197" t="s">
        <v>717</v>
      </c>
      <c r="R144" s="170">
        <f>INDEX(住所別TBL[[#All],[101_世帯数]:[1005_世帯数]],MATCH(地域別!Q$6,住所別TBL[[#All],[CODE]],0),MATCH(地域別!$B144,【基礎】住所別!$D$4:$EK$4,0))</f>
        <v>222</v>
      </c>
      <c r="S144" s="171">
        <f>INDEX(住所別TBL[[#All],[101_男]:[1005_男]],MATCH(地域別!Q$6,住所別TBL[[#All],[CODE]],0),MATCH(地域別!$B144,【基礎】住所別!$EL$4:$JS$4,0))</f>
        <v>215</v>
      </c>
      <c r="T144" s="172">
        <f>INDEX(住所別TBL[[#All],[101_女]:[1005_女]],MATCH(地域別!Q$6,住所別TBL[[#All],[CODE]],0),MATCH(地域別!$B144,【基礎】住所別!$JT$4:$PA$4,0))</f>
        <v>238</v>
      </c>
    </row>
    <row r="145" spans="2:20">
      <c r="B145" s="203">
        <v>601</v>
      </c>
      <c r="C145" s="203" t="s">
        <v>1668</v>
      </c>
      <c r="D145" s="197" t="s">
        <v>718</v>
      </c>
      <c r="E145" s="170">
        <f>INDEX(住所別TBL[[#All],[101_世帯数]:[1005_世帯数]],MATCH(地域別!D$6,住所別TBL[[#All],[CODE]],0),MATCH(地域別!$B145,【基礎】住所別!$D$4:$EK$4,0))</f>
        <v>10</v>
      </c>
      <c r="F145" s="171">
        <f>INDEX(住所別TBL[[#All],[101_男]:[1005_男]],MATCH(地域別!D$6,住所別TBL[[#All],[CODE]],0),MATCH(地域別!$B145,【基礎】住所別!$EL$4:$JS$4,0))</f>
        <v>10</v>
      </c>
      <c r="G145" s="184">
        <f>INDEX(住所別TBL[[#All],[101_女]:[1005_女]],MATCH(地域別!D$6,住所別TBL[[#All],[CODE]],0),MATCH(地域別!$B145,【基礎】住所別!$JT$4:$PA$4,0))</f>
        <v>12</v>
      </c>
      <c r="H145" s="182">
        <f t="shared" si="18"/>
        <v>0</v>
      </c>
      <c r="I145" s="183">
        <f t="shared" si="19"/>
        <v>0</v>
      </c>
      <c r="J145" s="184">
        <f t="shared" si="20"/>
        <v>0</v>
      </c>
      <c r="K145" s="191">
        <f t="shared" si="21"/>
        <v>1</v>
      </c>
      <c r="L145" s="192">
        <f t="shared" si="22"/>
        <v>1</v>
      </c>
      <c r="M145" s="193">
        <f t="shared" si="23"/>
        <v>1</v>
      </c>
      <c r="O145" s="203">
        <v>601</v>
      </c>
      <c r="P145" s="203" t="s">
        <v>1668</v>
      </c>
      <c r="Q145" s="197" t="s">
        <v>718</v>
      </c>
      <c r="R145" s="170">
        <f>INDEX(住所別TBL[[#All],[101_世帯数]:[1005_世帯数]],MATCH(地域別!Q$6,住所別TBL[[#All],[CODE]],0),MATCH(地域別!$B145,【基礎】住所別!$D$4:$EK$4,0))</f>
        <v>10</v>
      </c>
      <c r="S145" s="171">
        <f>INDEX(住所別TBL[[#All],[101_男]:[1005_男]],MATCH(地域別!Q$6,住所別TBL[[#All],[CODE]],0),MATCH(地域別!$B145,【基礎】住所別!$EL$4:$JS$4,0))</f>
        <v>10</v>
      </c>
      <c r="T145" s="172">
        <f>INDEX(住所別TBL[[#All],[101_女]:[1005_女]],MATCH(地域別!Q$6,住所別TBL[[#All],[CODE]],0),MATCH(地域別!$B145,【基礎】住所別!$JT$4:$PA$4,0))</f>
        <v>12</v>
      </c>
    </row>
    <row r="146" spans="2:20">
      <c r="B146" s="203">
        <v>602</v>
      </c>
      <c r="C146" s="203" t="s">
        <v>1668</v>
      </c>
      <c r="D146" s="197" t="s">
        <v>719</v>
      </c>
      <c r="E146" s="170">
        <f>INDEX(住所別TBL[[#All],[101_世帯数]:[1005_世帯数]],MATCH(地域別!D$6,住所別TBL[[#All],[CODE]],0),MATCH(地域別!$B146,【基礎】住所別!$D$4:$EK$4,0))</f>
        <v>29</v>
      </c>
      <c r="F146" s="171">
        <f>INDEX(住所別TBL[[#All],[101_男]:[1005_男]],MATCH(地域別!D$6,住所別TBL[[#All],[CODE]],0),MATCH(地域別!$B146,【基礎】住所別!$EL$4:$JS$4,0))</f>
        <v>32</v>
      </c>
      <c r="G146" s="184">
        <f>INDEX(住所別TBL[[#All],[101_女]:[1005_女]],MATCH(地域別!D$6,住所別TBL[[#All],[CODE]],0),MATCH(地域別!$B146,【基礎】住所別!$JT$4:$PA$4,0))</f>
        <v>42</v>
      </c>
      <c r="H146" s="182">
        <f t="shared" si="18"/>
        <v>0</v>
      </c>
      <c r="I146" s="183">
        <f t="shared" si="19"/>
        <v>0</v>
      </c>
      <c r="J146" s="184">
        <f t="shared" si="20"/>
        <v>0</v>
      </c>
      <c r="K146" s="191">
        <f t="shared" si="21"/>
        <v>1</v>
      </c>
      <c r="L146" s="192">
        <f t="shared" si="22"/>
        <v>1</v>
      </c>
      <c r="M146" s="193">
        <f t="shared" si="23"/>
        <v>1</v>
      </c>
      <c r="O146" s="203">
        <v>602</v>
      </c>
      <c r="P146" s="203" t="s">
        <v>1668</v>
      </c>
      <c r="Q146" s="197" t="s">
        <v>719</v>
      </c>
      <c r="R146" s="170">
        <f>INDEX(住所別TBL[[#All],[101_世帯数]:[1005_世帯数]],MATCH(地域別!Q$6,住所別TBL[[#All],[CODE]],0),MATCH(地域別!$B146,【基礎】住所別!$D$4:$EK$4,0))</f>
        <v>29</v>
      </c>
      <c r="S146" s="171">
        <f>INDEX(住所別TBL[[#All],[101_男]:[1005_男]],MATCH(地域別!Q$6,住所別TBL[[#All],[CODE]],0),MATCH(地域別!$B146,【基礎】住所別!$EL$4:$JS$4,0))</f>
        <v>32</v>
      </c>
      <c r="T146" s="172">
        <f>INDEX(住所別TBL[[#All],[101_女]:[1005_女]],MATCH(地域別!Q$6,住所別TBL[[#All],[CODE]],0),MATCH(地域別!$B146,【基礎】住所別!$JT$4:$PA$4,0))</f>
        <v>42</v>
      </c>
    </row>
    <row r="147" spans="2:20">
      <c r="B147" s="203">
        <v>603</v>
      </c>
      <c r="C147" s="203" t="s">
        <v>1668</v>
      </c>
      <c r="D147" s="197" t="s">
        <v>720</v>
      </c>
      <c r="E147" s="170">
        <f>INDEX(住所別TBL[[#All],[101_世帯数]:[1005_世帯数]],MATCH(地域別!D$6,住所別TBL[[#All],[CODE]],0),MATCH(地域別!$B147,【基礎】住所別!$D$4:$EK$4,0))</f>
        <v>281</v>
      </c>
      <c r="F147" s="171">
        <f>INDEX(住所別TBL[[#All],[101_男]:[1005_男]],MATCH(地域別!D$6,住所別TBL[[#All],[CODE]],0),MATCH(地域別!$B147,【基礎】住所別!$EL$4:$JS$4,0))</f>
        <v>317</v>
      </c>
      <c r="G147" s="184">
        <f>INDEX(住所別TBL[[#All],[101_女]:[1005_女]],MATCH(地域別!D$6,住所別TBL[[#All],[CODE]],0),MATCH(地域別!$B147,【基礎】住所別!$JT$4:$PA$4,0))</f>
        <v>332</v>
      </c>
      <c r="H147" s="182">
        <f t="shared" si="18"/>
        <v>0</v>
      </c>
      <c r="I147" s="183">
        <f t="shared" si="19"/>
        <v>0</v>
      </c>
      <c r="J147" s="184">
        <f t="shared" si="20"/>
        <v>0</v>
      </c>
      <c r="K147" s="191">
        <f t="shared" si="21"/>
        <v>1</v>
      </c>
      <c r="L147" s="192">
        <f t="shared" si="22"/>
        <v>1</v>
      </c>
      <c r="M147" s="193">
        <f t="shared" si="23"/>
        <v>1</v>
      </c>
      <c r="O147" s="203">
        <v>603</v>
      </c>
      <c r="P147" s="203" t="s">
        <v>1668</v>
      </c>
      <c r="Q147" s="197" t="s">
        <v>720</v>
      </c>
      <c r="R147" s="170">
        <f>INDEX(住所別TBL[[#All],[101_世帯数]:[1005_世帯数]],MATCH(地域別!Q$6,住所別TBL[[#All],[CODE]],0),MATCH(地域別!$B147,【基礎】住所別!$D$4:$EK$4,0))</f>
        <v>281</v>
      </c>
      <c r="S147" s="171">
        <f>INDEX(住所別TBL[[#All],[101_男]:[1005_男]],MATCH(地域別!Q$6,住所別TBL[[#All],[CODE]],0),MATCH(地域別!$B147,【基礎】住所別!$EL$4:$JS$4,0))</f>
        <v>317</v>
      </c>
      <c r="T147" s="172">
        <f>INDEX(住所別TBL[[#All],[101_女]:[1005_女]],MATCH(地域別!Q$6,住所別TBL[[#All],[CODE]],0),MATCH(地域別!$B147,【基礎】住所別!$JT$4:$PA$4,0))</f>
        <v>332</v>
      </c>
    </row>
    <row r="148" spans="2:20">
      <c r="B148" s="203">
        <v>604</v>
      </c>
      <c r="C148" s="203" t="s">
        <v>1668</v>
      </c>
      <c r="D148" s="197" t="s">
        <v>721</v>
      </c>
      <c r="E148" s="170">
        <f>INDEX(住所別TBL[[#All],[101_世帯数]:[1005_世帯数]],MATCH(地域別!D$6,住所別TBL[[#All],[CODE]],0),MATCH(地域別!$B148,【基礎】住所別!$D$4:$EK$4,0))</f>
        <v>35</v>
      </c>
      <c r="F148" s="171">
        <f>INDEX(住所別TBL[[#All],[101_男]:[1005_男]],MATCH(地域別!D$6,住所別TBL[[#All],[CODE]],0),MATCH(地域別!$B148,【基礎】住所別!$EL$4:$JS$4,0))</f>
        <v>42</v>
      </c>
      <c r="G148" s="184">
        <f>INDEX(住所別TBL[[#All],[101_女]:[1005_女]],MATCH(地域別!D$6,住所別TBL[[#All],[CODE]],0),MATCH(地域別!$B148,【基礎】住所別!$JT$4:$PA$4,0))</f>
        <v>35</v>
      </c>
      <c r="H148" s="182">
        <f t="shared" si="18"/>
        <v>0</v>
      </c>
      <c r="I148" s="183">
        <f t="shared" si="19"/>
        <v>0</v>
      </c>
      <c r="J148" s="184">
        <f t="shared" si="20"/>
        <v>0</v>
      </c>
      <c r="K148" s="191">
        <f t="shared" si="21"/>
        <v>1</v>
      </c>
      <c r="L148" s="192">
        <f t="shared" si="22"/>
        <v>1</v>
      </c>
      <c r="M148" s="193">
        <f t="shared" si="23"/>
        <v>1</v>
      </c>
      <c r="O148" s="203">
        <v>604</v>
      </c>
      <c r="P148" s="203" t="s">
        <v>1668</v>
      </c>
      <c r="Q148" s="197" t="s">
        <v>721</v>
      </c>
      <c r="R148" s="170">
        <f>INDEX(住所別TBL[[#All],[101_世帯数]:[1005_世帯数]],MATCH(地域別!Q$6,住所別TBL[[#All],[CODE]],0),MATCH(地域別!$B148,【基礎】住所別!$D$4:$EK$4,0))</f>
        <v>35</v>
      </c>
      <c r="S148" s="171">
        <f>INDEX(住所別TBL[[#All],[101_男]:[1005_男]],MATCH(地域別!Q$6,住所別TBL[[#All],[CODE]],0),MATCH(地域別!$B148,【基礎】住所別!$EL$4:$JS$4,0))</f>
        <v>42</v>
      </c>
      <c r="T148" s="172">
        <f>INDEX(住所別TBL[[#All],[101_女]:[1005_女]],MATCH(地域別!Q$6,住所別TBL[[#All],[CODE]],0),MATCH(地域別!$B148,【基礎】住所別!$JT$4:$PA$4,0))</f>
        <v>35</v>
      </c>
    </row>
    <row r="149" spans="2:20">
      <c r="B149" s="203">
        <v>605</v>
      </c>
      <c r="C149" s="203" t="s">
        <v>1668</v>
      </c>
      <c r="D149" s="197" t="s">
        <v>722</v>
      </c>
      <c r="E149" s="170">
        <f>INDEX(住所別TBL[[#All],[101_世帯数]:[1005_世帯数]],MATCH(地域別!D$6,住所別TBL[[#All],[CODE]],0),MATCH(地域別!$B149,【基礎】住所別!$D$4:$EK$4,0))</f>
        <v>6</v>
      </c>
      <c r="F149" s="171">
        <f>INDEX(住所別TBL[[#All],[101_男]:[1005_男]],MATCH(地域別!D$6,住所別TBL[[#All],[CODE]],0),MATCH(地域別!$B149,【基礎】住所別!$EL$4:$JS$4,0))</f>
        <v>8</v>
      </c>
      <c r="G149" s="184">
        <f>INDEX(住所別TBL[[#All],[101_女]:[1005_女]],MATCH(地域別!D$6,住所別TBL[[#All],[CODE]],0),MATCH(地域別!$B149,【基礎】住所別!$JT$4:$PA$4,0))</f>
        <v>10</v>
      </c>
      <c r="H149" s="182">
        <f t="shared" si="18"/>
        <v>0</v>
      </c>
      <c r="I149" s="183">
        <f t="shared" si="19"/>
        <v>0</v>
      </c>
      <c r="J149" s="184">
        <f t="shared" si="20"/>
        <v>0</v>
      </c>
      <c r="K149" s="191">
        <f t="shared" si="21"/>
        <v>1</v>
      </c>
      <c r="L149" s="192">
        <f t="shared" si="22"/>
        <v>1</v>
      </c>
      <c r="M149" s="193">
        <f t="shared" si="23"/>
        <v>1</v>
      </c>
      <c r="O149" s="203">
        <v>605</v>
      </c>
      <c r="P149" s="203" t="s">
        <v>1668</v>
      </c>
      <c r="Q149" s="197" t="s">
        <v>722</v>
      </c>
      <c r="R149" s="170">
        <f>INDEX(住所別TBL[[#All],[101_世帯数]:[1005_世帯数]],MATCH(地域別!Q$6,住所別TBL[[#All],[CODE]],0),MATCH(地域別!$B149,【基礎】住所別!$D$4:$EK$4,0))</f>
        <v>6</v>
      </c>
      <c r="S149" s="171">
        <f>INDEX(住所別TBL[[#All],[101_男]:[1005_男]],MATCH(地域別!Q$6,住所別TBL[[#All],[CODE]],0),MATCH(地域別!$B149,【基礎】住所別!$EL$4:$JS$4,0))</f>
        <v>8</v>
      </c>
      <c r="T149" s="172">
        <f>INDEX(住所別TBL[[#All],[101_女]:[1005_女]],MATCH(地域別!Q$6,住所別TBL[[#All],[CODE]],0),MATCH(地域別!$B149,【基礎】住所別!$JT$4:$PA$4,0))</f>
        <v>10</v>
      </c>
    </row>
    <row r="150" spans="2:20">
      <c r="B150" s="203">
        <v>606</v>
      </c>
      <c r="C150" s="203" t="s">
        <v>1668</v>
      </c>
      <c r="D150" s="197" t="s">
        <v>723</v>
      </c>
      <c r="E150" s="170">
        <f>INDEX(住所別TBL[[#All],[101_世帯数]:[1005_世帯数]],MATCH(地域別!D$6,住所別TBL[[#All],[CODE]],0),MATCH(地域別!$B150,【基礎】住所別!$D$4:$EK$4,0))</f>
        <v>33</v>
      </c>
      <c r="F150" s="171">
        <f>INDEX(住所別TBL[[#All],[101_男]:[1005_男]],MATCH(地域別!D$6,住所別TBL[[#All],[CODE]],0),MATCH(地域別!$B150,【基礎】住所別!$EL$4:$JS$4,0))</f>
        <v>22</v>
      </c>
      <c r="G150" s="184">
        <f>INDEX(住所別TBL[[#All],[101_女]:[1005_女]],MATCH(地域別!D$6,住所別TBL[[#All],[CODE]],0),MATCH(地域別!$B150,【基礎】住所別!$JT$4:$PA$4,0))</f>
        <v>21</v>
      </c>
      <c r="H150" s="182">
        <f t="shared" si="18"/>
        <v>0</v>
      </c>
      <c r="I150" s="183">
        <f t="shared" si="19"/>
        <v>0</v>
      </c>
      <c r="J150" s="184">
        <f t="shared" si="20"/>
        <v>0</v>
      </c>
      <c r="K150" s="191">
        <f t="shared" si="21"/>
        <v>1</v>
      </c>
      <c r="L150" s="192">
        <f t="shared" si="22"/>
        <v>1</v>
      </c>
      <c r="M150" s="193">
        <f t="shared" si="23"/>
        <v>1</v>
      </c>
      <c r="O150" s="203">
        <v>606</v>
      </c>
      <c r="P150" s="203" t="s">
        <v>1668</v>
      </c>
      <c r="Q150" s="197" t="s">
        <v>723</v>
      </c>
      <c r="R150" s="170">
        <f>INDEX(住所別TBL[[#All],[101_世帯数]:[1005_世帯数]],MATCH(地域別!Q$6,住所別TBL[[#All],[CODE]],0),MATCH(地域別!$B150,【基礎】住所別!$D$4:$EK$4,0))</f>
        <v>33</v>
      </c>
      <c r="S150" s="171">
        <f>INDEX(住所別TBL[[#All],[101_男]:[1005_男]],MATCH(地域別!Q$6,住所別TBL[[#All],[CODE]],0),MATCH(地域別!$B150,【基礎】住所別!$EL$4:$JS$4,0))</f>
        <v>22</v>
      </c>
      <c r="T150" s="172">
        <f>INDEX(住所別TBL[[#All],[101_女]:[1005_女]],MATCH(地域別!Q$6,住所別TBL[[#All],[CODE]],0),MATCH(地域別!$B150,【基礎】住所別!$JT$4:$PA$4,0))</f>
        <v>21</v>
      </c>
    </row>
    <row r="151" spans="2:20">
      <c r="B151" s="203">
        <v>701</v>
      </c>
      <c r="C151" s="203" t="s">
        <v>1670</v>
      </c>
      <c r="D151" s="197" t="s">
        <v>724</v>
      </c>
      <c r="E151" s="170">
        <f>INDEX(住所別TBL[[#All],[101_世帯数]:[1005_世帯数]],MATCH(地域別!D$6,住所別TBL[[#All],[CODE]],0),MATCH(地域別!$B151,【基礎】住所別!$D$4:$EK$4,0))</f>
        <v>184</v>
      </c>
      <c r="F151" s="171">
        <f>INDEX(住所別TBL[[#All],[101_男]:[1005_男]],MATCH(地域別!D$6,住所別TBL[[#All],[CODE]],0),MATCH(地域別!$B151,【基礎】住所別!$EL$4:$JS$4,0))</f>
        <v>225</v>
      </c>
      <c r="G151" s="184">
        <f>INDEX(住所別TBL[[#All],[101_女]:[1005_女]],MATCH(地域別!D$6,住所別TBL[[#All],[CODE]],0),MATCH(地域別!$B151,【基礎】住所別!$JT$4:$PA$4,0))</f>
        <v>248</v>
      </c>
      <c r="H151" s="182">
        <f t="shared" si="18"/>
        <v>1</v>
      </c>
      <c r="I151" s="183">
        <f t="shared" si="19"/>
        <v>-1</v>
      </c>
      <c r="J151" s="184">
        <f t="shared" si="20"/>
        <v>3</v>
      </c>
      <c r="K151" s="191">
        <f t="shared" si="21"/>
        <v>1.0054644808743169</v>
      </c>
      <c r="L151" s="192">
        <f t="shared" si="22"/>
        <v>0.99557522123893805</v>
      </c>
      <c r="M151" s="193">
        <f t="shared" si="23"/>
        <v>1.0122448979591836</v>
      </c>
      <c r="O151" s="203">
        <v>701</v>
      </c>
      <c r="P151" s="203" t="s">
        <v>1670</v>
      </c>
      <c r="Q151" s="197" t="s">
        <v>724</v>
      </c>
      <c r="R151" s="170">
        <f>INDEX(住所別TBL[[#All],[101_世帯数]:[1005_世帯数]],MATCH(地域別!Q$6,住所別TBL[[#All],[CODE]],0),MATCH(地域別!$B151,【基礎】住所別!$D$4:$EK$4,0))</f>
        <v>183</v>
      </c>
      <c r="S151" s="171">
        <f>INDEX(住所別TBL[[#All],[101_男]:[1005_男]],MATCH(地域別!Q$6,住所別TBL[[#All],[CODE]],0),MATCH(地域別!$B151,【基礎】住所別!$EL$4:$JS$4,0))</f>
        <v>226</v>
      </c>
      <c r="T151" s="172">
        <f>INDEX(住所別TBL[[#All],[101_女]:[1005_女]],MATCH(地域別!Q$6,住所別TBL[[#All],[CODE]],0),MATCH(地域別!$B151,【基礎】住所別!$JT$4:$PA$4,0))</f>
        <v>245</v>
      </c>
    </row>
    <row r="152" spans="2:20">
      <c r="B152" s="203">
        <v>702</v>
      </c>
      <c r="C152" s="203" t="s">
        <v>1670</v>
      </c>
      <c r="D152" s="197" t="s">
        <v>725</v>
      </c>
      <c r="E152" s="170">
        <f>INDEX(住所別TBL[[#All],[101_世帯数]:[1005_世帯数]],MATCH(地域別!D$6,住所別TBL[[#All],[CODE]],0),MATCH(地域別!$B152,【基礎】住所別!$D$4:$EK$4,0))</f>
        <v>237</v>
      </c>
      <c r="F152" s="171">
        <f>INDEX(住所別TBL[[#All],[101_男]:[1005_男]],MATCH(地域別!D$6,住所別TBL[[#All],[CODE]],0),MATCH(地域別!$B152,【基礎】住所別!$EL$4:$JS$4,0))</f>
        <v>273</v>
      </c>
      <c r="G152" s="184">
        <f>INDEX(住所別TBL[[#All],[101_女]:[1005_女]],MATCH(地域別!D$6,住所別TBL[[#All],[CODE]],0),MATCH(地域別!$B152,【基礎】住所別!$JT$4:$PA$4,0))</f>
        <v>282</v>
      </c>
      <c r="H152" s="182">
        <f t="shared" si="18"/>
        <v>2</v>
      </c>
      <c r="I152" s="183">
        <f t="shared" si="19"/>
        <v>1</v>
      </c>
      <c r="J152" s="184">
        <f t="shared" si="20"/>
        <v>0</v>
      </c>
      <c r="K152" s="191">
        <f t="shared" si="21"/>
        <v>1.0085106382978724</v>
      </c>
      <c r="L152" s="192">
        <f t="shared" si="22"/>
        <v>1.0036764705882353</v>
      </c>
      <c r="M152" s="193">
        <f t="shared" si="23"/>
        <v>1</v>
      </c>
      <c r="O152" s="203">
        <v>702</v>
      </c>
      <c r="P152" s="203" t="s">
        <v>1670</v>
      </c>
      <c r="Q152" s="197" t="s">
        <v>725</v>
      </c>
      <c r="R152" s="170">
        <f>INDEX(住所別TBL[[#All],[101_世帯数]:[1005_世帯数]],MATCH(地域別!Q$6,住所別TBL[[#All],[CODE]],0),MATCH(地域別!$B152,【基礎】住所別!$D$4:$EK$4,0))</f>
        <v>235</v>
      </c>
      <c r="S152" s="171">
        <f>INDEX(住所別TBL[[#All],[101_男]:[1005_男]],MATCH(地域別!Q$6,住所別TBL[[#All],[CODE]],0),MATCH(地域別!$B152,【基礎】住所別!$EL$4:$JS$4,0))</f>
        <v>272</v>
      </c>
      <c r="T152" s="172">
        <f>INDEX(住所別TBL[[#All],[101_女]:[1005_女]],MATCH(地域別!Q$6,住所別TBL[[#All],[CODE]],0),MATCH(地域別!$B152,【基礎】住所別!$JT$4:$PA$4,0))</f>
        <v>282</v>
      </c>
    </row>
    <row r="153" spans="2:20">
      <c r="B153" s="203">
        <v>703</v>
      </c>
      <c r="C153" s="203" t="s">
        <v>1670</v>
      </c>
      <c r="D153" s="197" t="s">
        <v>726</v>
      </c>
      <c r="E153" s="170">
        <f>INDEX(住所別TBL[[#All],[101_世帯数]:[1005_世帯数]],MATCH(地域別!D$6,住所別TBL[[#All],[CODE]],0),MATCH(地域別!$B153,【基礎】住所別!$D$4:$EK$4,0))</f>
        <v>65</v>
      </c>
      <c r="F153" s="171">
        <f>INDEX(住所別TBL[[#All],[101_男]:[1005_男]],MATCH(地域別!D$6,住所別TBL[[#All],[CODE]],0),MATCH(地域別!$B153,【基礎】住所別!$EL$4:$JS$4,0))</f>
        <v>18</v>
      </c>
      <c r="G153" s="184">
        <f>INDEX(住所別TBL[[#All],[101_女]:[1005_女]],MATCH(地域別!D$6,住所別TBL[[#All],[CODE]],0),MATCH(地域別!$B153,【基礎】住所別!$JT$4:$PA$4,0))</f>
        <v>56</v>
      </c>
      <c r="H153" s="182">
        <f t="shared" si="18"/>
        <v>-2</v>
      </c>
      <c r="I153" s="183">
        <f t="shared" si="19"/>
        <v>-1</v>
      </c>
      <c r="J153" s="184">
        <f t="shared" si="20"/>
        <v>1</v>
      </c>
      <c r="K153" s="191">
        <f t="shared" si="21"/>
        <v>0.97014925373134331</v>
      </c>
      <c r="L153" s="192">
        <f t="shared" si="22"/>
        <v>0.94736842105263153</v>
      </c>
      <c r="M153" s="193">
        <f t="shared" si="23"/>
        <v>1.0181818181818181</v>
      </c>
      <c r="O153" s="203">
        <v>703</v>
      </c>
      <c r="P153" s="203" t="s">
        <v>1670</v>
      </c>
      <c r="Q153" s="197" t="s">
        <v>726</v>
      </c>
      <c r="R153" s="170">
        <f>INDEX(住所別TBL[[#All],[101_世帯数]:[1005_世帯数]],MATCH(地域別!Q$6,住所別TBL[[#All],[CODE]],0),MATCH(地域別!$B153,【基礎】住所別!$D$4:$EK$4,0))</f>
        <v>67</v>
      </c>
      <c r="S153" s="171">
        <f>INDEX(住所別TBL[[#All],[101_男]:[1005_男]],MATCH(地域別!Q$6,住所別TBL[[#All],[CODE]],0),MATCH(地域別!$B153,【基礎】住所別!$EL$4:$JS$4,0))</f>
        <v>19</v>
      </c>
      <c r="T153" s="172">
        <f>INDEX(住所別TBL[[#All],[101_女]:[1005_女]],MATCH(地域別!Q$6,住所別TBL[[#All],[CODE]],0),MATCH(地域別!$B153,【基礎】住所別!$JT$4:$PA$4,0))</f>
        <v>55</v>
      </c>
    </row>
    <row r="154" spans="2:20">
      <c r="B154" s="203">
        <v>704</v>
      </c>
      <c r="C154" s="203" t="s">
        <v>1670</v>
      </c>
      <c r="D154" s="197" t="s">
        <v>727</v>
      </c>
      <c r="E154" s="170">
        <f>INDEX(住所別TBL[[#All],[101_世帯数]:[1005_世帯数]],MATCH(地域別!D$6,住所別TBL[[#All],[CODE]],0),MATCH(地域別!$B154,【基礎】住所別!$D$4:$EK$4,0))</f>
        <v>11</v>
      </c>
      <c r="F154" s="171">
        <f>INDEX(住所別TBL[[#All],[101_男]:[1005_男]],MATCH(地域別!D$6,住所別TBL[[#All],[CODE]],0),MATCH(地域別!$B154,【基礎】住所別!$EL$4:$JS$4,0))</f>
        <v>6</v>
      </c>
      <c r="G154" s="184">
        <f>INDEX(住所別TBL[[#All],[101_女]:[1005_女]],MATCH(地域別!D$6,住所別TBL[[#All],[CODE]],0),MATCH(地域別!$B154,【基礎】住所別!$JT$4:$PA$4,0))</f>
        <v>15</v>
      </c>
      <c r="H154" s="182">
        <f t="shared" si="18"/>
        <v>0</v>
      </c>
      <c r="I154" s="183">
        <f t="shared" si="19"/>
        <v>0</v>
      </c>
      <c r="J154" s="184">
        <f t="shared" si="20"/>
        <v>0</v>
      </c>
      <c r="K154" s="191">
        <f t="shared" si="21"/>
        <v>1</v>
      </c>
      <c r="L154" s="192">
        <f t="shared" si="22"/>
        <v>1</v>
      </c>
      <c r="M154" s="193">
        <f t="shared" si="23"/>
        <v>1</v>
      </c>
      <c r="O154" s="203">
        <v>704</v>
      </c>
      <c r="P154" s="203" t="s">
        <v>1670</v>
      </c>
      <c r="Q154" s="197" t="s">
        <v>727</v>
      </c>
      <c r="R154" s="170">
        <f>INDEX(住所別TBL[[#All],[101_世帯数]:[1005_世帯数]],MATCH(地域別!Q$6,住所別TBL[[#All],[CODE]],0),MATCH(地域別!$B154,【基礎】住所別!$D$4:$EK$4,0))</f>
        <v>11</v>
      </c>
      <c r="S154" s="171">
        <f>INDEX(住所別TBL[[#All],[101_男]:[1005_男]],MATCH(地域別!Q$6,住所別TBL[[#All],[CODE]],0),MATCH(地域別!$B154,【基礎】住所別!$EL$4:$JS$4,0))</f>
        <v>6</v>
      </c>
      <c r="T154" s="172">
        <f>INDEX(住所別TBL[[#All],[101_女]:[1005_女]],MATCH(地域別!Q$6,住所別TBL[[#All],[CODE]],0),MATCH(地域別!$B154,【基礎】住所別!$JT$4:$PA$4,0))</f>
        <v>15</v>
      </c>
    </row>
    <row r="155" spans="2:20">
      <c r="B155" s="203">
        <v>705</v>
      </c>
      <c r="C155" s="203" t="s">
        <v>1670</v>
      </c>
      <c r="D155" s="197" t="s">
        <v>728</v>
      </c>
      <c r="E155" s="170">
        <f>INDEX(住所別TBL[[#All],[101_世帯数]:[1005_世帯数]],MATCH(地域別!D$6,住所別TBL[[#All],[CODE]],0),MATCH(地域別!$B155,【基礎】住所別!$D$4:$EK$4,0))</f>
        <v>5</v>
      </c>
      <c r="F155" s="171">
        <f>INDEX(住所別TBL[[#All],[101_男]:[1005_男]],MATCH(地域別!D$6,住所別TBL[[#All],[CODE]],0),MATCH(地域別!$B155,【基礎】住所別!$EL$4:$JS$4,0))</f>
        <v>7</v>
      </c>
      <c r="G155" s="184">
        <f>INDEX(住所別TBL[[#All],[101_女]:[1005_女]],MATCH(地域別!D$6,住所別TBL[[#All],[CODE]],0),MATCH(地域別!$B155,【基礎】住所別!$JT$4:$PA$4,0))</f>
        <v>8</v>
      </c>
      <c r="H155" s="182">
        <f t="shared" si="18"/>
        <v>0</v>
      </c>
      <c r="I155" s="183">
        <f t="shared" si="19"/>
        <v>0</v>
      </c>
      <c r="J155" s="184">
        <f t="shared" si="20"/>
        <v>0</v>
      </c>
      <c r="K155" s="191">
        <f t="shared" si="21"/>
        <v>1</v>
      </c>
      <c r="L155" s="192">
        <f t="shared" si="22"/>
        <v>1</v>
      </c>
      <c r="M155" s="193">
        <f t="shared" si="23"/>
        <v>1</v>
      </c>
      <c r="O155" s="203">
        <v>705</v>
      </c>
      <c r="P155" s="203" t="s">
        <v>1670</v>
      </c>
      <c r="Q155" s="197" t="s">
        <v>728</v>
      </c>
      <c r="R155" s="170">
        <f>INDEX(住所別TBL[[#All],[101_世帯数]:[1005_世帯数]],MATCH(地域別!Q$6,住所別TBL[[#All],[CODE]],0),MATCH(地域別!$B155,【基礎】住所別!$D$4:$EK$4,0))</f>
        <v>5</v>
      </c>
      <c r="S155" s="171">
        <f>INDEX(住所別TBL[[#All],[101_男]:[1005_男]],MATCH(地域別!Q$6,住所別TBL[[#All],[CODE]],0),MATCH(地域別!$B155,【基礎】住所別!$EL$4:$JS$4,0))</f>
        <v>7</v>
      </c>
      <c r="T155" s="172">
        <f>INDEX(住所別TBL[[#All],[101_女]:[1005_女]],MATCH(地域別!Q$6,住所別TBL[[#All],[CODE]],0),MATCH(地域別!$B155,【基礎】住所別!$JT$4:$PA$4,0))</f>
        <v>8</v>
      </c>
    </row>
    <row r="156" spans="2:20">
      <c r="B156" s="203">
        <v>706</v>
      </c>
      <c r="C156" s="203" t="s">
        <v>1670</v>
      </c>
      <c r="D156" s="197" t="s">
        <v>729</v>
      </c>
      <c r="E156" s="170">
        <f>INDEX(住所別TBL[[#All],[101_世帯数]:[1005_世帯数]],MATCH(地域別!D$6,住所別TBL[[#All],[CODE]],0),MATCH(地域別!$B156,【基礎】住所別!$D$4:$EK$4,0))</f>
        <v>7</v>
      </c>
      <c r="F156" s="171">
        <f>INDEX(住所別TBL[[#All],[101_男]:[1005_男]],MATCH(地域別!D$6,住所別TBL[[#All],[CODE]],0),MATCH(地域別!$B156,【基礎】住所別!$EL$4:$JS$4,0))</f>
        <v>7</v>
      </c>
      <c r="G156" s="184">
        <f>INDEX(住所別TBL[[#All],[101_女]:[1005_女]],MATCH(地域別!D$6,住所別TBL[[#All],[CODE]],0),MATCH(地域別!$B156,【基礎】住所別!$JT$4:$PA$4,0))</f>
        <v>11</v>
      </c>
      <c r="H156" s="182">
        <f t="shared" si="18"/>
        <v>0</v>
      </c>
      <c r="I156" s="183">
        <f t="shared" si="19"/>
        <v>0</v>
      </c>
      <c r="J156" s="184">
        <f t="shared" si="20"/>
        <v>0</v>
      </c>
      <c r="K156" s="191">
        <f t="shared" si="21"/>
        <v>1</v>
      </c>
      <c r="L156" s="192">
        <f t="shared" si="22"/>
        <v>1</v>
      </c>
      <c r="M156" s="193">
        <f t="shared" si="23"/>
        <v>1</v>
      </c>
      <c r="O156" s="203">
        <v>706</v>
      </c>
      <c r="P156" s="203" t="s">
        <v>1670</v>
      </c>
      <c r="Q156" s="197" t="s">
        <v>729</v>
      </c>
      <c r="R156" s="170">
        <f>INDEX(住所別TBL[[#All],[101_世帯数]:[1005_世帯数]],MATCH(地域別!Q$6,住所別TBL[[#All],[CODE]],0),MATCH(地域別!$B156,【基礎】住所別!$D$4:$EK$4,0))</f>
        <v>7</v>
      </c>
      <c r="S156" s="171">
        <f>INDEX(住所別TBL[[#All],[101_男]:[1005_男]],MATCH(地域別!Q$6,住所別TBL[[#All],[CODE]],0),MATCH(地域別!$B156,【基礎】住所別!$EL$4:$JS$4,0))</f>
        <v>7</v>
      </c>
      <c r="T156" s="172">
        <f>INDEX(住所別TBL[[#All],[101_女]:[1005_女]],MATCH(地域別!Q$6,住所別TBL[[#All],[CODE]],0),MATCH(地域別!$B156,【基礎】住所別!$JT$4:$PA$4,0))</f>
        <v>11</v>
      </c>
    </row>
    <row r="157" spans="2:20">
      <c r="B157" s="203">
        <v>707</v>
      </c>
      <c r="C157" s="203" t="s">
        <v>1670</v>
      </c>
      <c r="D157" s="197" t="s">
        <v>730</v>
      </c>
      <c r="E157" s="170">
        <f>INDEX(住所別TBL[[#All],[101_世帯数]:[1005_世帯数]],MATCH(地域別!D$6,住所別TBL[[#All],[CODE]],0),MATCH(地域別!$B157,【基礎】住所別!$D$4:$EK$4,0))</f>
        <v>1401</v>
      </c>
      <c r="F157" s="171">
        <f>INDEX(住所別TBL[[#All],[101_男]:[1005_男]],MATCH(地域別!D$6,住所別TBL[[#All],[CODE]],0),MATCH(地域別!$B157,【基礎】住所別!$EL$4:$JS$4,0))</f>
        <v>1508</v>
      </c>
      <c r="G157" s="184">
        <f>INDEX(住所別TBL[[#All],[101_女]:[1005_女]],MATCH(地域別!D$6,住所別TBL[[#All],[CODE]],0),MATCH(地域別!$B157,【基礎】住所別!$JT$4:$PA$4,0))</f>
        <v>1665</v>
      </c>
      <c r="H157" s="182">
        <f t="shared" si="18"/>
        <v>-5</v>
      </c>
      <c r="I157" s="183">
        <f t="shared" si="19"/>
        <v>-5</v>
      </c>
      <c r="J157" s="184">
        <f t="shared" si="20"/>
        <v>-5</v>
      </c>
      <c r="K157" s="191">
        <f t="shared" si="21"/>
        <v>0.99644381223328593</v>
      </c>
      <c r="L157" s="192">
        <f t="shared" si="22"/>
        <v>0.99669530733641776</v>
      </c>
      <c r="M157" s="193">
        <f t="shared" si="23"/>
        <v>0.99700598802395213</v>
      </c>
      <c r="O157" s="203">
        <v>707</v>
      </c>
      <c r="P157" s="203" t="s">
        <v>1670</v>
      </c>
      <c r="Q157" s="197" t="s">
        <v>730</v>
      </c>
      <c r="R157" s="170">
        <f>INDEX(住所別TBL[[#All],[101_世帯数]:[1005_世帯数]],MATCH(地域別!Q$6,住所別TBL[[#All],[CODE]],0),MATCH(地域別!$B157,【基礎】住所別!$D$4:$EK$4,0))</f>
        <v>1406</v>
      </c>
      <c r="S157" s="171">
        <f>INDEX(住所別TBL[[#All],[101_男]:[1005_男]],MATCH(地域別!Q$6,住所別TBL[[#All],[CODE]],0),MATCH(地域別!$B157,【基礎】住所別!$EL$4:$JS$4,0))</f>
        <v>1513</v>
      </c>
      <c r="T157" s="172">
        <f>INDEX(住所別TBL[[#All],[101_女]:[1005_女]],MATCH(地域別!Q$6,住所別TBL[[#All],[CODE]],0),MATCH(地域別!$B157,【基礎】住所別!$JT$4:$PA$4,0))</f>
        <v>1670</v>
      </c>
    </row>
    <row r="158" spans="2:20">
      <c r="B158" s="203">
        <v>708</v>
      </c>
      <c r="C158" s="203" t="s">
        <v>1670</v>
      </c>
      <c r="D158" s="197" t="s">
        <v>731</v>
      </c>
      <c r="E158" s="170">
        <f>INDEX(住所別TBL[[#All],[101_世帯数]:[1005_世帯数]],MATCH(地域別!D$6,住所別TBL[[#All],[CODE]],0),MATCH(地域別!$B158,【基礎】住所別!$D$4:$EK$4,0))</f>
        <v>569</v>
      </c>
      <c r="F158" s="171">
        <f>INDEX(住所別TBL[[#All],[101_男]:[1005_男]],MATCH(地域別!D$6,住所別TBL[[#All],[CODE]],0),MATCH(地域別!$B158,【基礎】住所別!$EL$4:$JS$4,0))</f>
        <v>615</v>
      </c>
      <c r="G158" s="184">
        <f>INDEX(住所別TBL[[#All],[101_女]:[1005_女]],MATCH(地域別!D$6,住所別TBL[[#All],[CODE]],0),MATCH(地域別!$B158,【基礎】住所別!$JT$4:$PA$4,0))</f>
        <v>652</v>
      </c>
      <c r="H158" s="182">
        <f t="shared" si="18"/>
        <v>4</v>
      </c>
      <c r="I158" s="183">
        <f t="shared" si="19"/>
        <v>5</v>
      </c>
      <c r="J158" s="184">
        <f t="shared" si="20"/>
        <v>-3</v>
      </c>
      <c r="K158" s="191">
        <f t="shared" si="21"/>
        <v>1.0070796460176992</v>
      </c>
      <c r="L158" s="192">
        <f t="shared" si="22"/>
        <v>1.0081967213114753</v>
      </c>
      <c r="M158" s="193">
        <f t="shared" si="23"/>
        <v>0.99541984732824429</v>
      </c>
      <c r="O158" s="203">
        <v>708</v>
      </c>
      <c r="P158" s="203" t="s">
        <v>1670</v>
      </c>
      <c r="Q158" s="197" t="s">
        <v>731</v>
      </c>
      <c r="R158" s="170">
        <f>INDEX(住所別TBL[[#All],[101_世帯数]:[1005_世帯数]],MATCH(地域別!Q$6,住所別TBL[[#All],[CODE]],0),MATCH(地域別!$B158,【基礎】住所別!$D$4:$EK$4,0))</f>
        <v>565</v>
      </c>
      <c r="S158" s="171">
        <f>INDEX(住所別TBL[[#All],[101_男]:[1005_男]],MATCH(地域別!Q$6,住所別TBL[[#All],[CODE]],0),MATCH(地域別!$B158,【基礎】住所別!$EL$4:$JS$4,0))</f>
        <v>610</v>
      </c>
      <c r="T158" s="172">
        <f>INDEX(住所別TBL[[#All],[101_女]:[1005_女]],MATCH(地域別!Q$6,住所別TBL[[#All],[CODE]],0),MATCH(地域別!$B158,【基礎】住所別!$JT$4:$PA$4,0))</f>
        <v>655</v>
      </c>
    </row>
    <row r="159" spans="2:20">
      <c r="B159" s="203">
        <v>709</v>
      </c>
      <c r="C159" s="203" t="s">
        <v>1670</v>
      </c>
      <c r="D159" s="197" t="s">
        <v>732</v>
      </c>
      <c r="E159" s="170">
        <f>INDEX(住所別TBL[[#All],[101_世帯数]:[1005_世帯数]],MATCH(地域別!D$6,住所別TBL[[#All],[CODE]],0),MATCH(地域別!$B159,【基礎】住所別!$D$4:$EK$4,0))</f>
        <v>83</v>
      </c>
      <c r="F159" s="171">
        <f>INDEX(住所別TBL[[#All],[101_男]:[1005_男]],MATCH(地域別!D$6,住所別TBL[[#All],[CODE]],0),MATCH(地域別!$B159,【基礎】住所別!$EL$4:$JS$4,0))</f>
        <v>85</v>
      </c>
      <c r="G159" s="184">
        <f>INDEX(住所別TBL[[#All],[101_女]:[1005_女]],MATCH(地域別!D$6,住所別TBL[[#All],[CODE]],0),MATCH(地域別!$B159,【基礎】住所別!$JT$4:$PA$4,0))</f>
        <v>89</v>
      </c>
      <c r="H159" s="182">
        <f t="shared" si="18"/>
        <v>0</v>
      </c>
      <c r="I159" s="183">
        <f t="shared" si="19"/>
        <v>-2</v>
      </c>
      <c r="J159" s="184">
        <f t="shared" si="20"/>
        <v>0</v>
      </c>
      <c r="K159" s="191">
        <f t="shared" si="21"/>
        <v>1</v>
      </c>
      <c r="L159" s="192">
        <f t="shared" si="22"/>
        <v>0.97701149425287359</v>
      </c>
      <c r="M159" s="193">
        <f t="shared" si="23"/>
        <v>1</v>
      </c>
      <c r="O159" s="203">
        <v>709</v>
      </c>
      <c r="P159" s="203" t="s">
        <v>1670</v>
      </c>
      <c r="Q159" s="197" t="s">
        <v>732</v>
      </c>
      <c r="R159" s="170">
        <f>INDEX(住所別TBL[[#All],[101_世帯数]:[1005_世帯数]],MATCH(地域別!Q$6,住所別TBL[[#All],[CODE]],0),MATCH(地域別!$B159,【基礎】住所別!$D$4:$EK$4,0))</f>
        <v>83</v>
      </c>
      <c r="S159" s="171">
        <f>INDEX(住所別TBL[[#All],[101_男]:[1005_男]],MATCH(地域別!Q$6,住所別TBL[[#All],[CODE]],0),MATCH(地域別!$B159,【基礎】住所別!$EL$4:$JS$4,0))</f>
        <v>87</v>
      </c>
      <c r="T159" s="172">
        <f>INDEX(住所別TBL[[#All],[101_女]:[1005_女]],MATCH(地域別!Q$6,住所別TBL[[#All],[CODE]],0),MATCH(地域別!$B159,【基礎】住所別!$JT$4:$PA$4,0))</f>
        <v>89</v>
      </c>
    </row>
    <row r="160" spans="2:20">
      <c r="B160" s="203">
        <v>710</v>
      </c>
      <c r="C160" s="203" t="s">
        <v>1670</v>
      </c>
      <c r="D160" s="197" t="s">
        <v>733</v>
      </c>
      <c r="E160" s="170">
        <f>INDEX(住所別TBL[[#All],[101_世帯数]:[1005_世帯数]],MATCH(地域別!D$6,住所別TBL[[#All],[CODE]],0),MATCH(地域別!$B160,【基礎】住所別!$D$4:$EK$4,0))</f>
        <v>410</v>
      </c>
      <c r="F160" s="171">
        <f>INDEX(住所別TBL[[#All],[101_男]:[1005_男]],MATCH(地域別!D$6,住所別TBL[[#All],[CODE]],0),MATCH(地域別!$B160,【基礎】住所別!$EL$4:$JS$4,0))</f>
        <v>450</v>
      </c>
      <c r="G160" s="184">
        <f>INDEX(住所別TBL[[#All],[101_女]:[1005_女]],MATCH(地域別!D$6,住所別TBL[[#All],[CODE]],0),MATCH(地域別!$B160,【基礎】住所別!$JT$4:$PA$4,0))</f>
        <v>465</v>
      </c>
      <c r="H160" s="182">
        <f t="shared" si="18"/>
        <v>1</v>
      </c>
      <c r="I160" s="183">
        <f t="shared" si="19"/>
        <v>-1</v>
      </c>
      <c r="J160" s="184">
        <f t="shared" si="20"/>
        <v>-1</v>
      </c>
      <c r="K160" s="191">
        <f t="shared" si="21"/>
        <v>1.0024449877750612</v>
      </c>
      <c r="L160" s="192">
        <f t="shared" si="22"/>
        <v>0.99778270509977829</v>
      </c>
      <c r="M160" s="193">
        <f t="shared" si="23"/>
        <v>0.99785407725321884</v>
      </c>
      <c r="O160" s="203">
        <v>710</v>
      </c>
      <c r="P160" s="203" t="s">
        <v>1670</v>
      </c>
      <c r="Q160" s="197" t="s">
        <v>733</v>
      </c>
      <c r="R160" s="170">
        <f>INDEX(住所別TBL[[#All],[101_世帯数]:[1005_世帯数]],MATCH(地域別!Q$6,住所別TBL[[#All],[CODE]],0),MATCH(地域別!$B160,【基礎】住所別!$D$4:$EK$4,0))</f>
        <v>409</v>
      </c>
      <c r="S160" s="171">
        <f>INDEX(住所別TBL[[#All],[101_男]:[1005_男]],MATCH(地域別!Q$6,住所別TBL[[#All],[CODE]],0),MATCH(地域別!$B160,【基礎】住所別!$EL$4:$JS$4,0))</f>
        <v>451</v>
      </c>
      <c r="T160" s="172">
        <f>INDEX(住所別TBL[[#All],[101_女]:[1005_女]],MATCH(地域別!Q$6,住所別TBL[[#All],[CODE]],0),MATCH(地域別!$B160,【基礎】住所別!$JT$4:$PA$4,0))</f>
        <v>466</v>
      </c>
    </row>
    <row r="161" spans="2:20">
      <c r="B161" s="203">
        <v>711</v>
      </c>
      <c r="C161" s="203" t="s">
        <v>1670</v>
      </c>
      <c r="D161" s="197" t="s">
        <v>734</v>
      </c>
      <c r="E161" s="170">
        <f>INDEX(住所別TBL[[#All],[101_世帯数]:[1005_世帯数]],MATCH(地域別!D$6,住所別TBL[[#All],[CODE]],0),MATCH(地域別!$B161,【基礎】住所別!$D$4:$EK$4,0))</f>
        <v>49</v>
      </c>
      <c r="F161" s="171">
        <f>INDEX(住所別TBL[[#All],[101_男]:[1005_男]],MATCH(地域別!D$6,住所別TBL[[#All],[CODE]],0),MATCH(地域別!$B161,【基礎】住所別!$EL$4:$JS$4,0))</f>
        <v>49</v>
      </c>
      <c r="G161" s="184">
        <f>INDEX(住所別TBL[[#All],[101_女]:[1005_女]],MATCH(地域別!D$6,住所別TBL[[#All],[CODE]],0),MATCH(地域別!$B161,【基礎】住所別!$JT$4:$PA$4,0))</f>
        <v>58</v>
      </c>
      <c r="H161" s="182">
        <f t="shared" si="18"/>
        <v>0</v>
      </c>
      <c r="I161" s="183">
        <f t="shared" si="19"/>
        <v>0</v>
      </c>
      <c r="J161" s="184">
        <f t="shared" si="20"/>
        <v>0</v>
      </c>
      <c r="K161" s="191">
        <f t="shared" si="21"/>
        <v>1</v>
      </c>
      <c r="L161" s="192">
        <f t="shared" si="22"/>
        <v>1</v>
      </c>
      <c r="M161" s="193">
        <f t="shared" si="23"/>
        <v>1</v>
      </c>
      <c r="O161" s="203">
        <v>711</v>
      </c>
      <c r="P161" s="203" t="s">
        <v>1670</v>
      </c>
      <c r="Q161" s="197" t="s">
        <v>734</v>
      </c>
      <c r="R161" s="170">
        <f>INDEX(住所別TBL[[#All],[101_世帯数]:[1005_世帯数]],MATCH(地域別!Q$6,住所別TBL[[#All],[CODE]],0),MATCH(地域別!$B161,【基礎】住所別!$D$4:$EK$4,0))</f>
        <v>49</v>
      </c>
      <c r="S161" s="171">
        <f>INDEX(住所別TBL[[#All],[101_男]:[1005_男]],MATCH(地域別!Q$6,住所別TBL[[#All],[CODE]],0),MATCH(地域別!$B161,【基礎】住所別!$EL$4:$JS$4,0))</f>
        <v>49</v>
      </c>
      <c r="T161" s="172">
        <f>INDEX(住所別TBL[[#All],[101_女]:[1005_女]],MATCH(地域別!Q$6,住所別TBL[[#All],[CODE]],0),MATCH(地域別!$B161,【基礎】住所別!$JT$4:$PA$4,0))</f>
        <v>58</v>
      </c>
    </row>
    <row r="162" spans="2:20">
      <c r="B162" s="203">
        <v>712</v>
      </c>
      <c r="C162" s="203" t="s">
        <v>1670</v>
      </c>
      <c r="D162" s="197" t="s">
        <v>735</v>
      </c>
      <c r="E162" s="170">
        <f>INDEX(住所別TBL[[#All],[101_世帯数]:[1005_世帯数]],MATCH(地域別!D$6,住所別TBL[[#All],[CODE]],0),MATCH(地域別!$B162,【基礎】住所別!$D$4:$EK$4,0))</f>
        <v>1447</v>
      </c>
      <c r="F162" s="171">
        <f>INDEX(住所別TBL[[#All],[101_男]:[1005_男]],MATCH(地域別!D$6,住所別TBL[[#All],[CODE]],0),MATCH(地域別!$B162,【基礎】住所別!$EL$4:$JS$4,0))</f>
        <v>1679</v>
      </c>
      <c r="G162" s="184">
        <f>INDEX(住所別TBL[[#All],[101_女]:[1005_女]],MATCH(地域別!D$6,住所別TBL[[#All],[CODE]],0),MATCH(地域別!$B162,【基礎】住所別!$JT$4:$PA$4,0))</f>
        <v>1801</v>
      </c>
      <c r="H162" s="182">
        <f t="shared" si="18"/>
        <v>3</v>
      </c>
      <c r="I162" s="183">
        <f t="shared" si="19"/>
        <v>-3</v>
      </c>
      <c r="J162" s="184">
        <f t="shared" si="20"/>
        <v>2</v>
      </c>
      <c r="K162" s="191">
        <f t="shared" si="21"/>
        <v>1.0020775623268698</v>
      </c>
      <c r="L162" s="192">
        <f t="shared" si="22"/>
        <v>0.99821640903686093</v>
      </c>
      <c r="M162" s="193">
        <f t="shared" si="23"/>
        <v>1.0011117287381879</v>
      </c>
      <c r="O162" s="203">
        <v>712</v>
      </c>
      <c r="P162" s="203" t="s">
        <v>1670</v>
      </c>
      <c r="Q162" s="197" t="s">
        <v>735</v>
      </c>
      <c r="R162" s="170">
        <f>INDEX(住所別TBL[[#All],[101_世帯数]:[1005_世帯数]],MATCH(地域別!Q$6,住所別TBL[[#All],[CODE]],0),MATCH(地域別!$B162,【基礎】住所別!$D$4:$EK$4,0))</f>
        <v>1444</v>
      </c>
      <c r="S162" s="171">
        <f>INDEX(住所別TBL[[#All],[101_男]:[1005_男]],MATCH(地域別!Q$6,住所別TBL[[#All],[CODE]],0),MATCH(地域別!$B162,【基礎】住所別!$EL$4:$JS$4,0))</f>
        <v>1682</v>
      </c>
      <c r="T162" s="172">
        <f>INDEX(住所別TBL[[#All],[101_女]:[1005_女]],MATCH(地域別!Q$6,住所別TBL[[#All],[CODE]],0),MATCH(地域別!$B162,【基礎】住所別!$JT$4:$PA$4,0))</f>
        <v>1799</v>
      </c>
    </row>
    <row r="163" spans="2:20">
      <c r="B163" s="203">
        <v>713</v>
      </c>
      <c r="C163" s="203" t="s">
        <v>1670</v>
      </c>
      <c r="D163" s="197" t="s">
        <v>736</v>
      </c>
      <c r="E163" s="170">
        <f>INDEX(住所別TBL[[#All],[101_世帯数]:[1005_世帯数]],MATCH(地域別!D$6,住所別TBL[[#All],[CODE]],0),MATCH(地域別!$B163,【基礎】住所別!$D$4:$EK$4,0))</f>
        <v>18</v>
      </c>
      <c r="F163" s="171">
        <f>INDEX(住所別TBL[[#All],[101_男]:[1005_男]],MATCH(地域別!D$6,住所別TBL[[#All],[CODE]],0),MATCH(地域別!$B163,【基礎】住所別!$EL$4:$JS$4,0))</f>
        <v>17</v>
      </c>
      <c r="G163" s="184">
        <f>INDEX(住所別TBL[[#All],[101_女]:[1005_女]],MATCH(地域別!D$6,住所別TBL[[#All],[CODE]],0),MATCH(地域別!$B163,【基礎】住所別!$JT$4:$PA$4,0))</f>
        <v>13</v>
      </c>
      <c r="H163" s="182">
        <f t="shared" si="18"/>
        <v>0</v>
      </c>
      <c r="I163" s="183">
        <f t="shared" si="19"/>
        <v>0</v>
      </c>
      <c r="J163" s="184">
        <f t="shared" si="20"/>
        <v>0</v>
      </c>
      <c r="K163" s="191">
        <f t="shared" si="21"/>
        <v>1</v>
      </c>
      <c r="L163" s="192">
        <f t="shared" si="22"/>
        <v>1</v>
      </c>
      <c r="M163" s="193">
        <f t="shared" si="23"/>
        <v>1</v>
      </c>
      <c r="O163" s="203">
        <v>713</v>
      </c>
      <c r="P163" s="203" t="s">
        <v>1670</v>
      </c>
      <c r="Q163" s="197" t="s">
        <v>736</v>
      </c>
      <c r="R163" s="170">
        <f>INDEX(住所別TBL[[#All],[101_世帯数]:[1005_世帯数]],MATCH(地域別!Q$6,住所別TBL[[#All],[CODE]],0),MATCH(地域別!$B163,【基礎】住所別!$D$4:$EK$4,0))</f>
        <v>18</v>
      </c>
      <c r="S163" s="171">
        <f>INDEX(住所別TBL[[#All],[101_男]:[1005_男]],MATCH(地域別!Q$6,住所別TBL[[#All],[CODE]],0),MATCH(地域別!$B163,【基礎】住所別!$EL$4:$JS$4,0))</f>
        <v>17</v>
      </c>
      <c r="T163" s="172">
        <f>INDEX(住所別TBL[[#All],[101_女]:[1005_女]],MATCH(地域別!Q$6,住所別TBL[[#All],[CODE]],0),MATCH(地域別!$B163,【基礎】住所別!$JT$4:$PA$4,0))</f>
        <v>13</v>
      </c>
    </row>
    <row r="164" spans="2:20">
      <c r="B164" s="203">
        <v>714</v>
      </c>
      <c r="C164" s="203" t="s">
        <v>1670</v>
      </c>
      <c r="D164" s="197" t="s">
        <v>737</v>
      </c>
      <c r="E164" s="170">
        <f>INDEX(住所別TBL[[#All],[101_世帯数]:[1005_世帯数]],MATCH(地域別!D$6,住所別TBL[[#All],[CODE]],0),MATCH(地域別!$B164,【基礎】住所別!$D$4:$EK$4,0))</f>
        <v>69</v>
      </c>
      <c r="F164" s="171">
        <f>INDEX(住所別TBL[[#All],[101_男]:[1005_男]],MATCH(地域別!D$6,住所別TBL[[#All],[CODE]],0),MATCH(地域別!$B164,【基礎】住所別!$EL$4:$JS$4,0))</f>
        <v>85</v>
      </c>
      <c r="G164" s="184">
        <f>INDEX(住所別TBL[[#All],[101_女]:[1005_女]],MATCH(地域別!D$6,住所別TBL[[#All],[CODE]],0),MATCH(地域別!$B164,【基礎】住所別!$JT$4:$PA$4,0))</f>
        <v>74</v>
      </c>
      <c r="H164" s="182">
        <f t="shared" si="18"/>
        <v>0</v>
      </c>
      <c r="I164" s="183">
        <f t="shared" si="19"/>
        <v>0</v>
      </c>
      <c r="J164" s="184">
        <f t="shared" si="20"/>
        <v>0</v>
      </c>
      <c r="K164" s="191">
        <f t="shared" si="21"/>
        <v>1</v>
      </c>
      <c r="L164" s="192">
        <f t="shared" si="22"/>
        <v>1</v>
      </c>
      <c r="M164" s="193">
        <f t="shared" si="23"/>
        <v>1</v>
      </c>
      <c r="O164" s="203">
        <v>714</v>
      </c>
      <c r="P164" s="203" t="s">
        <v>1670</v>
      </c>
      <c r="Q164" s="197" t="s">
        <v>737</v>
      </c>
      <c r="R164" s="170">
        <f>INDEX(住所別TBL[[#All],[101_世帯数]:[1005_世帯数]],MATCH(地域別!Q$6,住所別TBL[[#All],[CODE]],0),MATCH(地域別!$B164,【基礎】住所別!$D$4:$EK$4,0))</f>
        <v>69</v>
      </c>
      <c r="S164" s="171">
        <f>INDEX(住所別TBL[[#All],[101_男]:[1005_男]],MATCH(地域別!Q$6,住所別TBL[[#All],[CODE]],0),MATCH(地域別!$B164,【基礎】住所別!$EL$4:$JS$4,0))</f>
        <v>85</v>
      </c>
      <c r="T164" s="172">
        <f>INDEX(住所別TBL[[#All],[101_女]:[1005_女]],MATCH(地域別!Q$6,住所別TBL[[#All],[CODE]],0),MATCH(地域別!$B164,【基礎】住所別!$JT$4:$PA$4,0))</f>
        <v>74</v>
      </c>
    </row>
    <row r="165" spans="2:20">
      <c r="B165" s="203">
        <v>715</v>
      </c>
      <c r="C165" s="203" t="s">
        <v>1670</v>
      </c>
      <c r="D165" s="197" t="s">
        <v>738</v>
      </c>
      <c r="E165" s="170">
        <f>INDEX(住所別TBL[[#All],[101_世帯数]:[1005_世帯数]],MATCH(地域別!D$6,住所別TBL[[#All],[CODE]],0),MATCH(地域別!$B165,【基礎】住所別!$D$4:$EK$4,0))</f>
        <v>1310</v>
      </c>
      <c r="F165" s="171">
        <f>INDEX(住所別TBL[[#All],[101_男]:[1005_男]],MATCH(地域別!D$6,住所別TBL[[#All],[CODE]],0),MATCH(地域別!$B165,【基礎】住所別!$EL$4:$JS$4,0))</f>
        <v>1750</v>
      </c>
      <c r="G165" s="184">
        <f>INDEX(住所別TBL[[#All],[101_女]:[1005_女]],MATCH(地域別!D$6,住所別TBL[[#All],[CODE]],0),MATCH(地域別!$B165,【基礎】住所別!$JT$4:$PA$4,0))</f>
        <v>1847</v>
      </c>
      <c r="H165" s="182">
        <f t="shared" si="18"/>
        <v>4</v>
      </c>
      <c r="I165" s="183">
        <f t="shared" si="19"/>
        <v>1</v>
      </c>
      <c r="J165" s="184">
        <f t="shared" si="20"/>
        <v>1</v>
      </c>
      <c r="K165" s="191">
        <f t="shared" si="21"/>
        <v>1.003062787136294</v>
      </c>
      <c r="L165" s="192">
        <f t="shared" si="22"/>
        <v>1.0005717552887363</v>
      </c>
      <c r="M165" s="193">
        <f t="shared" si="23"/>
        <v>1.0005417118093174</v>
      </c>
      <c r="O165" s="203">
        <v>715</v>
      </c>
      <c r="P165" s="203" t="s">
        <v>1670</v>
      </c>
      <c r="Q165" s="197" t="s">
        <v>738</v>
      </c>
      <c r="R165" s="170">
        <f>INDEX(住所別TBL[[#All],[101_世帯数]:[1005_世帯数]],MATCH(地域別!Q$6,住所別TBL[[#All],[CODE]],0),MATCH(地域別!$B165,【基礎】住所別!$D$4:$EK$4,0))</f>
        <v>1306</v>
      </c>
      <c r="S165" s="171">
        <f>INDEX(住所別TBL[[#All],[101_男]:[1005_男]],MATCH(地域別!Q$6,住所別TBL[[#All],[CODE]],0),MATCH(地域別!$B165,【基礎】住所別!$EL$4:$JS$4,0))</f>
        <v>1749</v>
      </c>
      <c r="T165" s="172">
        <f>INDEX(住所別TBL[[#All],[101_女]:[1005_女]],MATCH(地域別!Q$6,住所別TBL[[#All],[CODE]],0),MATCH(地域別!$B165,【基礎】住所別!$JT$4:$PA$4,0))</f>
        <v>1846</v>
      </c>
    </row>
    <row r="166" spans="2:20">
      <c r="B166" s="203">
        <v>716</v>
      </c>
      <c r="C166" s="203" t="s">
        <v>1670</v>
      </c>
      <c r="D166" s="197" t="s">
        <v>739</v>
      </c>
      <c r="E166" s="170">
        <f>INDEX(住所別TBL[[#All],[101_世帯数]:[1005_世帯数]],MATCH(地域別!D$6,住所別TBL[[#All],[CODE]],0),MATCH(地域別!$B166,【基礎】住所別!$D$4:$EK$4,0))</f>
        <v>75</v>
      </c>
      <c r="F166" s="171">
        <f>INDEX(住所別TBL[[#All],[101_男]:[1005_男]],MATCH(地域別!D$6,住所別TBL[[#All],[CODE]],0),MATCH(地域別!$B166,【基礎】住所別!$EL$4:$JS$4,0))</f>
        <v>82</v>
      </c>
      <c r="G166" s="184">
        <f>INDEX(住所別TBL[[#All],[101_女]:[1005_女]],MATCH(地域別!D$6,住所別TBL[[#All],[CODE]],0),MATCH(地域別!$B166,【基礎】住所別!$JT$4:$PA$4,0))</f>
        <v>76</v>
      </c>
      <c r="H166" s="182">
        <f t="shared" si="18"/>
        <v>0</v>
      </c>
      <c r="I166" s="183">
        <f t="shared" si="19"/>
        <v>0</v>
      </c>
      <c r="J166" s="184">
        <f t="shared" si="20"/>
        <v>0</v>
      </c>
      <c r="K166" s="191">
        <f t="shared" si="21"/>
        <v>1</v>
      </c>
      <c r="L166" s="192">
        <f t="shared" si="22"/>
        <v>1</v>
      </c>
      <c r="M166" s="193">
        <f t="shared" si="23"/>
        <v>1</v>
      </c>
      <c r="O166" s="203">
        <v>716</v>
      </c>
      <c r="P166" s="203" t="s">
        <v>1670</v>
      </c>
      <c r="Q166" s="197" t="s">
        <v>739</v>
      </c>
      <c r="R166" s="170">
        <f>INDEX(住所別TBL[[#All],[101_世帯数]:[1005_世帯数]],MATCH(地域別!Q$6,住所別TBL[[#All],[CODE]],0),MATCH(地域別!$B166,【基礎】住所別!$D$4:$EK$4,0))</f>
        <v>75</v>
      </c>
      <c r="S166" s="171">
        <f>INDEX(住所別TBL[[#All],[101_男]:[1005_男]],MATCH(地域別!Q$6,住所別TBL[[#All],[CODE]],0),MATCH(地域別!$B166,【基礎】住所別!$EL$4:$JS$4,0))</f>
        <v>82</v>
      </c>
      <c r="T166" s="172">
        <f>INDEX(住所別TBL[[#All],[101_女]:[1005_女]],MATCH(地域別!Q$6,住所別TBL[[#All],[CODE]],0),MATCH(地域別!$B166,【基礎】住所別!$JT$4:$PA$4,0))</f>
        <v>76</v>
      </c>
    </row>
    <row r="167" spans="2:20">
      <c r="B167" s="203">
        <v>717</v>
      </c>
      <c r="C167" s="203" t="s">
        <v>1670</v>
      </c>
      <c r="D167" s="197" t="s">
        <v>740</v>
      </c>
      <c r="E167" s="170">
        <f>INDEX(住所別TBL[[#All],[101_世帯数]:[1005_世帯数]],MATCH(地域別!D$6,住所別TBL[[#All],[CODE]],0),MATCH(地域別!$B167,【基礎】住所別!$D$4:$EK$4,0))</f>
        <v>2354</v>
      </c>
      <c r="F167" s="171">
        <f>INDEX(住所別TBL[[#All],[101_男]:[1005_男]],MATCH(地域別!D$6,住所別TBL[[#All],[CODE]],0),MATCH(地域別!$B167,【基礎】住所別!$EL$4:$JS$4,0))</f>
        <v>2542</v>
      </c>
      <c r="G167" s="184">
        <f>INDEX(住所別TBL[[#All],[101_女]:[1005_女]],MATCH(地域別!D$6,住所別TBL[[#All],[CODE]],0),MATCH(地域別!$B167,【基礎】住所別!$JT$4:$PA$4,0))</f>
        <v>2624</v>
      </c>
      <c r="H167" s="182">
        <f t="shared" si="18"/>
        <v>-7</v>
      </c>
      <c r="I167" s="183">
        <f t="shared" si="19"/>
        <v>-9</v>
      </c>
      <c r="J167" s="184">
        <f t="shared" si="20"/>
        <v>-9</v>
      </c>
      <c r="K167" s="191">
        <f t="shared" si="21"/>
        <v>0.9970351545955104</v>
      </c>
      <c r="L167" s="192">
        <f t="shared" si="22"/>
        <v>0.99647197177577418</v>
      </c>
      <c r="M167" s="193">
        <f t="shared" si="23"/>
        <v>0.99658184580326625</v>
      </c>
      <c r="O167" s="203">
        <v>717</v>
      </c>
      <c r="P167" s="203" t="s">
        <v>1670</v>
      </c>
      <c r="Q167" s="197" t="s">
        <v>740</v>
      </c>
      <c r="R167" s="170">
        <f>INDEX(住所別TBL[[#All],[101_世帯数]:[1005_世帯数]],MATCH(地域別!Q$6,住所別TBL[[#All],[CODE]],0),MATCH(地域別!$B167,【基礎】住所別!$D$4:$EK$4,0))</f>
        <v>2361</v>
      </c>
      <c r="S167" s="171">
        <f>INDEX(住所別TBL[[#All],[101_男]:[1005_男]],MATCH(地域別!Q$6,住所別TBL[[#All],[CODE]],0),MATCH(地域別!$B167,【基礎】住所別!$EL$4:$JS$4,0))</f>
        <v>2551</v>
      </c>
      <c r="T167" s="172">
        <f>INDEX(住所別TBL[[#All],[101_女]:[1005_女]],MATCH(地域別!Q$6,住所別TBL[[#All],[CODE]],0),MATCH(地域別!$B167,【基礎】住所別!$JT$4:$PA$4,0))</f>
        <v>2633</v>
      </c>
    </row>
    <row r="168" spans="2:20">
      <c r="B168" s="203">
        <v>801</v>
      </c>
      <c r="C168" s="203" t="s">
        <v>1672</v>
      </c>
      <c r="D168" s="197" t="s">
        <v>741</v>
      </c>
      <c r="E168" s="170">
        <f>INDEX(住所別TBL[[#All],[101_世帯数]:[1005_世帯数]],MATCH(地域別!D$6,住所別TBL[[#All],[CODE]],0),MATCH(地域別!$B168,【基礎】住所別!$D$4:$EK$4,0))</f>
        <v>3229</v>
      </c>
      <c r="F168" s="171">
        <f>INDEX(住所別TBL[[#All],[101_男]:[1005_男]],MATCH(地域別!D$6,住所別TBL[[#All],[CODE]],0),MATCH(地域別!$B168,【基礎】住所別!$EL$4:$JS$4,0))</f>
        <v>3447</v>
      </c>
      <c r="G168" s="184">
        <f>INDEX(住所別TBL[[#All],[101_女]:[1005_女]],MATCH(地域別!D$6,住所別TBL[[#All],[CODE]],0),MATCH(地域別!$B168,【基礎】住所別!$JT$4:$PA$4,0))</f>
        <v>3464</v>
      </c>
      <c r="H168" s="182">
        <f t="shared" si="18"/>
        <v>9</v>
      </c>
      <c r="I168" s="183">
        <f t="shared" si="19"/>
        <v>5</v>
      </c>
      <c r="J168" s="184">
        <f t="shared" si="20"/>
        <v>10</v>
      </c>
      <c r="K168" s="191">
        <f t="shared" si="21"/>
        <v>1.0027950310559006</v>
      </c>
      <c r="L168" s="192">
        <f t="shared" si="22"/>
        <v>1.0014526438117373</v>
      </c>
      <c r="M168" s="193">
        <f t="shared" si="23"/>
        <v>1.0028951939779964</v>
      </c>
      <c r="O168" s="203">
        <v>801</v>
      </c>
      <c r="P168" s="203" t="s">
        <v>1672</v>
      </c>
      <c r="Q168" s="197" t="s">
        <v>741</v>
      </c>
      <c r="R168" s="170">
        <f>INDEX(住所別TBL[[#All],[101_世帯数]:[1005_世帯数]],MATCH(地域別!Q$6,住所別TBL[[#All],[CODE]],0),MATCH(地域別!$B168,【基礎】住所別!$D$4:$EK$4,0))</f>
        <v>3220</v>
      </c>
      <c r="S168" s="171">
        <f>INDEX(住所別TBL[[#All],[101_男]:[1005_男]],MATCH(地域別!Q$6,住所別TBL[[#All],[CODE]],0),MATCH(地域別!$B168,【基礎】住所別!$EL$4:$JS$4,0))</f>
        <v>3442</v>
      </c>
      <c r="T168" s="172">
        <f>INDEX(住所別TBL[[#All],[101_女]:[1005_女]],MATCH(地域別!Q$6,住所別TBL[[#All],[CODE]],0),MATCH(地域別!$B168,【基礎】住所別!$JT$4:$PA$4,0))</f>
        <v>3454</v>
      </c>
    </row>
    <row r="169" spans="2:20">
      <c r="B169" s="203">
        <v>802</v>
      </c>
      <c r="C169" s="203" t="s">
        <v>1672</v>
      </c>
      <c r="D169" s="197" t="s">
        <v>742</v>
      </c>
      <c r="E169" s="170">
        <f>INDEX(住所別TBL[[#All],[101_世帯数]:[1005_世帯数]],MATCH(地域別!D$6,住所別TBL[[#All],[CODE]],0),MATCH(地域別!$B169,【基礎】住所別!$D$4:$EK$4,0))</f>
        <v>263</v>
      </c>
      <c r="F169" s="171">
        <f>INDEX(住所別TBL[[#All],[101_男]:[1005_男]],MATCH(地域別!D$6,住所別TBL[[#All],[CODE]],0),MATCH(地域別!$B169,【基礎】住所別!$EL$4:$JS$4,0))</f>
        <v>296</v>
      </c>
      <c r="G169" s="184">
        <f>INDEX(住所別TBL[[#All],[101_女]:[1005_女]],MATCH(地域別!D$6,住所別TBL[[#All],[CODE]],0),MATCH(地域別!$B169,【基礎】住所別!$JT$4:$PA$4,0))</f>
        <v>294</v>
      </c>
      <c r="H169" s="182">
        <f t="shared" si="18"/>
        <v>1</v>
      </c>
      <c r="I169" s="183">
        <f t="shared" si="19"/>
        <v>1</v>
      </c>
      <c r="J169" s="184">
        <f t="shared" si="20"/>
        <v>0</v>
      </c>
      <c r="K169" s="191">
        <f t="shared" si="21"/>
        <v>1.0038167938931297</v>
      </c>
      <c r="L169" s="192">
        <f t="shared" si="22"/>
        <v>1.0033898305084745</v>
      </c>
      <c r="M169" s="193">
        <f t="shared" si="23"/>
        <v>1</v>
      </c>
      <c r="O169" s="203">
        <v>802</v>
      </c>
      <c r="P169" s="203" t="s">
        <v>1672</v>
      </c>
      <c r="Q169" s="197" t="s">
        <v>742</v>
      </c>
      <c r="R169" s="170">
        <f>INDEX(住所別TBL[[#All],[101_世帯数]:[1005_世帯数]],MATCH(地域別!Q$6,住所別TBL[[#All],[CODE]],0),MATCH(地域別!$B169,【基礎】住所別!$D$4:$EK$4,0))</f>
        <v>262</v>
      </c>
      <c r="S169" s="171">
        <f>INDEX(住所別TBL[[#All],[101_男]:[1005_男]],MATCH(地域別!Q$6,住所別TBL[[#All],[CODE]],0),MATCH(地域別!$B169,【基礎】住所別!$EL$4:$JS$4,0))</f>
        <v>295</v>
      </c>
      <c r="T169" s="172">
        <f>INDEX(住所別TBL[[#All],[101_女]:[1005_女]],MATCH(地域別!Q$6,住所別TBL[[#All],[CODE]],0),MATCH(地域別!$B169,【基礎】住所別!$JT$4:$PA$4,0))</f>
        <v>294</v>
      </c>
    </row>
    <row r="170" spans="2:20">
      <c r="B170" s="203">
        <v>803</v>
      </c>
      <c r="C170" s="203" t="s">
        <v>1672</v>
      </c>
      <c r="D170" s="197" t="s">
        <v>743</v>
      </c>
      <c r="E170" s="170">
        <f>INDEX(住所別TBL[[#All],[101_世帯数]:[1005_世帯数]],MATCH(地域別!D$6,住所別TBL[[#All],[CODE]],0),MATCH(地域別!$B170,【基礎】住所別!$D$4:$EK$4,0))</f>
        <v>9</v>
      </c>
      <c r="F170" s="171">
        <f>INDEX(住所別TBL[[#All],[101_男]:[1005_男]],MATCH(地域別!D$6,住所別TBL[[#All],[CODE]],0),MATCH(地域別!$B170,【基礎】住所別!$EL$4:$JS$4,0))</f>
        <v>8</v>
      </c>
      <c r="G170" s="184">
        <f>INDEX(住所別TBL[[#All],[101_女]:[1005_女]],MATCH(地域別!D$6,住所別TBL[[#All],[CODE]],0),MATCH(地域別!$B170,【基礎】住所別!$JT$4:$PA$4,0))</f>
        <v>10</v>
      </c>
      <c r="H170" s="182">
        <f t="shared" si="18"/>
        <v>0</v>
      </c>
      <c r="I170" s="183">
        <f t="shared" si="19"/>
        <v>0</v>
      </c>
      <c r="J170" s="184">
        <f t="shared" si="20"/>
        <v>0</v>
      </c>
      <c r="K170" s="191">
        <f t="shared" si="21"/>
        <v>1</v>
      </c>
      <c r="L170" s="192">
        <f t="shared" si="22"/>
        <v>1</v>
      </c>
      <c r="M170" s="193">
        <f t="shared" si="23"/>
        <v>1</v>
      </c>
      <c r="O170" s="203">
        <v>803</v>
      </c>
      <c r="P170" s="203" t="s">
        <v>1672</v>
      </c>
      <c r="Q170" s="197" t="s">
        <v>743</v>
      </c>
      <c r="R170" s="170">
        <f>INDEX(住所別TBL[[#All],[101_世帯数]:[1005_世帯数]],MATCH(地域別!Q$6,住所別TBL[[#All],[CODE]],0),MATCH(地域別!$B170,【基礎】住所別!$D$4:$EK$4,0))</f>
        <v>9</v>
      </c>
      <c r="S170" s="171">
        <f>INDEX(住所別TBL[[#All],[101_男]:[1005_男]],MATCH(地域別!Q$6,住所別TBL[[#All],[CODE]],0),MATCH(地域別!$B170,【基礎】住所別!$EL$4:$JS$4,0))</f>
        <v>8</v>
      </c>
      <c r="T170" s="172">
        <f>INDEX(住所別TBL[[#All],[101_女]:[1005_女]],MATCH(地域別!Q$6,住所別TBL[[#All],[CODE]],0),MATCH(地域別!$B170,【基礎】住所別!$JT$4:$PA$4,0))</f>
        <v>10</v>
      </c>
    </row>
    <row r="171" spans="2:20">
      <c r="B171" s="203">
        <v>804</v>
      </c>
      <c r="C171" s="203" t="s">
        <v>1672</v>
      </c>
      <c r="D171" s="197" t="s">
        <v>744</v>
      </c>
      <c r="E171" s="170">
        <f>INDEX(住所別TBL[[#All],[101_世帯数]:[1005_世帯数]],MATCH(地域別!D$6,住所別TBL[[#All],[CODE]],0),MATCH(地域別!$B171,【基礎】住所別!$D$4:$EK$4,0))</f>
        <v>1619</v>
      </c>
      <c r="F171" s="171">
        <f>INDEX(住所別TBL[[#All],[101_男]:[1005_男]],MATCH(地域別!D$6,住所別TBL[[#All],[CODE]],0),MATCH(地域別!$B171,【基礎】住所別!$EL$4:$JS$4,0))</f>
        <v>1770</v>
      </c>
      <c r="G171" s="184">
        <f>INDEX(住所別TBL[[#All],[101_女]:[1005_女]],MATCH(地域別!D$6,住所別TBL[[#All],[CODE]],0),MATCH(地域別!$B171,【基礎】住所別!$JT$4:$PA$4,0))</f>
        <v>1866</v>
      </c>
      <c r="H171" s="182">
        <f t="shared" si="18"/>
        <v>13</v>
      </c>
      <c r="I171" s="183">
        <f t="shared" si="19"/>
        <v>0</v>
      </c>
      <c r="J171" s="184">
        <f t="shared" si="20"/>
        <v>10</v>
      </c>
      <c r="K171" s="191">
        <f t="shared" si="21"/>
        <v>1.0080946450809465</v>
      </c>
      <c r="L171" s="192">
        <f t="shared" si="22"/>
        <v>1</v>
      </c>
      <c r="M171" s="193">
        <f t="shared" si="23"/>
        <v>1.0053879310344827</v>
      </c>
      <c r="O171" s="203">
        <v>804</v>
      </c>
      <c r="P171" s="203" t="s">
        <v>1672</v>
      </c>
      <c r="Q171" s="197" t="s">
        <v>744</v>
      </c>
      <c r="R171" s="170">
        <f>INDEX(住所別TBL[[#All],[101_世帯数]:[1005_世帯数]],MATCH(地域別!Q$6,住所別TBL[[#All],[CODE]],0),MATCH(地域別!$B171,【基礎】住所別!$D$4:$EK$4,0))</f>
        <v>1606</v>
      </c>
      <c r="S171" s="171">
        <f>INDEX(住所別TBL[[#All],[101_男]:[1005_男]],MATCH(地域別!Q$6,住所別TBL[[#All],[CODE]],0),MATCH(地域別!$B171,【基礎】住所別!$EL$4:$JS$4,0))</f>
        <v>1770</v>
      </c>
      <c r="T171" s="172">
        <f>INDEX(住所別TBL[[#All],[101_女]:[1005_女]],MATCH(地域別!Q$6,住所別TBL[[#All],[CODE]],0),MATCH(地域別!$B171,【基礎】住所別!$JT$4:$PA$4,0))</f>
        <v>1856</v>
      </c>
    </row>
    <row r="172" spans="2:20">
      <c r="B172" s="203">
        <v>806</v>
      </c>
      <c r="C172" s="203" t="s">
        <v>1672</v>
      </c>
      <c r="D172" s="197" t="s">
        <v>745</v>
      </c>
      <c r="E172" s="170">
        <f>INDEX(住所別TBL[[#All],[101_世帯数]:[1005_世帯数]],MATCH(地域別!D$6,住所別TBL[[#All],[CODE]],0),MATCH(地域別!$B172,【基礎】住所別!$D$4:$EK$4,0))</f>
        <v>66</v>
      </c>
      <c r="F172" s="171">
        <f>INDEX(住所別TBL[[#All],[101_男]:[1005_男]],MATCH(地域別!D$6,住所別TBL[[#All],[CODE]],0),MATCH(地域別!$B172,【基礎】住所別!$EL$4:$JS$4,0))</f>
        <v>58</v>
      </c>
      <c r="G172" s="184">
        <f>INDEX(住所別TBL[[#All],[101_女]:[1005_女]],MATCH(地域別!D$6,住所別TBL[[#All],[CODE]],0),MATCH(地域別!$B172,【基礎】住所別!$JT$4:$PA$4,0))</f>
        <v>67</v>
      </c>
      <c r="H172" s="182">
        <f t="shared" si="18"/>
        <v>0</v>
      </c>
      <c r="I172" s="183">
        <f t="shared" si="19"/>
        <v>0</v>
      </c>
      <c r="J172" s="184">
        <f t="shared" si="20"/>
        <v>0</v>
      </c>
      <c r="K172" s="191">
        <f t="shared" si="21"/>
        <v>1</v>
      </c>
      <c r="L172" s="192">
        <f t="shared" si="22"/>
        <v>1</v>
      </c>
      <c r="M172" s="193">
        <f t="shared" si="23"/>
        <v>1</v>
      </c>
      <c r="O172" s="203">
        <v>806</v>
      </c>
      <c r="P172" s="203" t="s">
        <v>1672</v>
      </c>
      <c r="Q172" s="197" t="s">
        <v>745</v>
      </c>
      <c r="R172" s="170">
        <f>INDEX(住所別TBL[[#All],[101_世帯数]:[1005_世帯数]],MATCH(地域別!Q$6,住所別TBL[[#All],[CODE]],0),MATCH(地域別!$B172,【基礎】住所別!$D$4:$EK$4,0))</f>
        <v>66</v>
      </c>
      <c r="S172" s="171">
        <f>INDEX(住所別TBL[[#All],[101_男]:[1005_男]],MATCH(地域別!Q$6,住所別TBL[[#All],[CODE]],0),MATCH(地域別!$B172,【基礎】住所別!$EL$4:$JS$4,0))</f>
        <v>58</v>
      </c>
      <c r="T172" s="172">
        <f>INDEX(住所別TBL[[#All],[101_女]:[1005_女]],MATCH(地域別!Q$6,住所別TBL[[#All],[CODE]],0),MATCH(地域別!$B172,【基礎】住所別!$JT$4:$PA$4,0))</f>
        <v>67</v>
      </c>
    </row>
    <row r="173" spans="2:20">
      <c r="B173" s="203">
        <v>811</v>
      </c>
      <c r="C173" s="203" t="s">
        <v>1672</v>
      </c>
      <c r="D173" s="197" t="s">
        <v>470</v>
      </c>
      <c r="E173" s="170">
        <f>INDEX(住所別TBL[[#All],[101_世帯数]:[1005_世帯数]],MATCH(地域別!D$6,住所別TBL[[#All],[CODE]],0),MATCH(地域別!$B173,【基礎】住所別!$D$4:$EK$4,0))</f>
        <v>0</v>
      </c>
      <c r="F173" s="171">
        <f>INDEX(住所別TBL[[#All],[101_男]:[1005_男]],MATCH(地域別!D$6,住所別TBL[[#All],[CODE]],0),MATCH(地域別!$B173,【基礎】住所別!$EL$4:$JS$4,0))</f>
        <v>0</v>
      </c>
      <c r="G173" s="184">
        <f>INDEX(住所別TBL[[#All],[101_女]:[1005_女]],MATCH(地域別!D$6,住所別TBL[[#All],[CODE]],0),MATCH(地域別!$B173,【基礎】住所別!$JT$4:$PA$4,0))</f>
        <v>0</v>
      </c>
      <c r="H173" s="182">
        <f t="shared" si="18"/>
        <v>0</v>
      </c>
      <c r="I173" s="183">
        <f t="shared" si="19"/>
        <v>0</v>
      </c>
      <c r="J173" s="184">
        <f t="shared" si="20"/>
        <v>0</v>
      </c>
      <c r="K173" s="191" t="e">
        <f t="shared" si="21"/>
        <v>#DIV/0!</v>
      </c>
      <c r="L173" s="192" t="e">
        <f t="shared" si="22"/>
        <v>#DIV/0!</v>
      </c>
      <c r="M173" s="193" t="e">
        <f t="shared" si="23"/>
        <v>#DIV/0!</v>
      </c>
      <c r="O173" s="203">
        <v>811</v>
      </c>
      <c r="P173" s="203" t="s">
        <v>1672</v>
      </c>
      <c r="Q173" s="197" t="s">
        <v>470</v>
      </c>
      <c r="R173" s="170">
        <f>INDEX(住所別TBL[[#All],[101_世帯数]:[1005_世帯数]],MATCH(地域別!Q$6,住所別TBL[[#All],[CODE]],0),MATCH(地域別!$B173,【基礎】住所別!$D$4:$EK$4,0))</f>
        <v>0</v>
      </c>
      <c r="S173" s="171">
        <f>INDEX(住所別TBL[[#All],[101_男]:[1005_男]],MATCH(地域別!Q$6,住所別TBL[[#All],[CODE]],0),MATCH(地域別!$B173,【基礎】住所別!$EL$4:$JS$4,0))</f>
        <v>0</v>
      </c>
      <c r="T173" s="172">
        <f>INDEX(住所別TBL[[#All],[101_女]:[1005_女]],MATCH(地域別!Q$6,住所別TBL[[#All],[CODE]],0),MATCH(地域別!$B173,【基礎】住所別!$JT$4:$PA$4,0))</f>
        <v>0</v>
      </c>
    </row>
    <row r="174" spans="2:20">
      <c r="B174" s="203">
        <v>812</v>
      </c>
      <c r="C174" s="203" t="s">
        <v>1672</v>
      </c>
      <c r="D174" s="197" t="s">
        <v>746</v>
      </c>
      <c r="E174" s="170">
        <f>INDEX(住所別TBL[[#All],[101_世帯数]:[1005_世帯数]],MATCH(地域別!D$6,住所別TBL[[#All],[CODE]],0),MATCH(地域別!$B174,【基礎】住所別!$D$4:$EK$4,0))</f>
        <v>820</v>
      </c>
      <c r="F174" s="171">
        <f>INDEX(住所別TBL[[#All],[101_男]:[1005_男]],MATCH(地域別!D$6,住所別TBL[[#All],[CODE]],0),MATCH(地域別!$B174,【基礎】住所別!$EL$4:$JS$4,0))</f>
        <v>837</v>
      </c>
      <c r="G174" s="184">
        <f>INDEX(住所別TBL[[#All],[101_女]:[1005_女]],MATCH(地域別!D$6,住所別TBL[[#All],[CODE]],0),MATCH(地域別!$B174,【基礎】住所別!$JT$4:$PA$4,0))</f>
        <v>854</v>
      </c>
      <c r="H174" s="182">
        <f t="shared" si="18"/>
        <v>1</v>
      </c>
      <c r="I174" s="183">
        <f t="shared" si="19"/>
        <v>-2</v>
      </c>
      <c r="J174" s="184">
        <f t="shared" si="20"/>
        <v>2</v>
      </c>
      <c r="K174" s="191">
        <f t="shared" si="21"/>
        <v>1.0012210012210012</v>
      </c>
      <c r="L174" s="192">
        <f t="shared" si="22"/>
        <v>0.99761620977353993</v>
      </c>
      <c r="M174" s="193">
        <f t="shared" si="23"/>
        <v>1.0023474178403755</v>
      </c>
      <c r="O174" s="203">
        <v>812</v>
      </c>
      <c r="P174" s="203" t="s">
        <v>1672</v>
      </c>
      <c r="Q174" s="197" t="s">
        <v>746</v>
      </c>
      <c r="R174" s="170">
        <f>INDEX(住所別TBL[[#All],[101_世帯数]:[1005_世帯数]],MATCH(地域別!Q$6,住所別TBL[[#All],[CODE]],0),MATCH(地域別!$B174,【基礎】住所別!$D$4:$EK$4,0))</f>
        <v>819</v>
      </c>
      <c r="S174" s="171">
        <f>INDEX(住所別TBL[[#All],[101_男]:[1005_男]],MATCH(地域別!Q$6,住所別TBL[[#All],[CODE]],0),MATCH(地域別!$B174,【基礎】住所別!$EL$4:$JS$4,0))</f>
        <v>839</v>
      </c>
      <c r="T174" s="172">
        <f>INDEX(住所別TBL[[#All],[101_女]:[1005_女]],MATCH(地域別!Q$6,住所別TBL[[#All],[CODE]],0),MATCH(地域別!$B174,【基礎】住所別!$JT$4:$PA$4,0))</f>
        <v>852</v>
      </c>
    </row>
    <row r="175" spans="2:20">
      <c r="B175" s="203">
        <v>813</v>
      </c>
      <c r="C175" s="203" t="s">
        <v>1672</v>
      </c>
      <c r="D175" s="197" t="s">
        <v>747</v>
      </c>
      <c r="E175" s="170">
        <f>INDEX(住所別TBL[[#All],[101_世帯数]:[1005_世帯数]],MATCH(地域別!D$6,住所別TBL[[#All],[CODE]],0),MATCH(地域別!$B175,【基礎】住所別!$D$4:$EK$4,0))</f>
        <v>917</v>
      </c>
      <c r="F175" s="171">
        <f>INDEX(住所別TBL[[#All],[101_男]:[1005_男]],MATCH(地域別!D$6,住所別TBL[[#All],[CODE]],0),MATCH(地域別!$B175,【基礎】住所別!$EL$4:$JS$4,0))</f>
        <v>890</v>
      </c>
      <c r="G175" s="184">
        <f>INDEX(住所別TBL[[#All],[101_女]:[1005_女]],MATCH(地域別!D$6,住所別TBL[[#All],[CODE]],0),MATCH(地域別!$B175,【基礎】住所別!$JT$4:$PA$4,0))</f>
        <v>907</v>
      </c>
      <c r="H175" s="182">
        <f t="shared" si="18"/>
        <v>-5</v>
      </c>
      <c r="I175" s="183">
        <f t="shared" si="19"/>
        <v>-5</v>
      </c>
      <c r="J175" s="184">
        <f t="shared" si="20"/>
        <v>-4</v>
      </c>
      <c r="K175" s="191">
        <f t="shared" si="21"/>
        <v>0.99457700650759218</v>
      </c>
      <c r="L175" s="192">
        <f t="shared" si="22"/>
        <v>0.994413407821229</v>
      </c>
      <c r="M175" s="193">
        <f t="shared" si="23"/>
        <v>0.99560922063666302</v>
      </c>
      <c r="O175" s="203">
        <v>813</v>
      </c>
      <c r="P175" s="203" t="s">
        <v>1672</v>
      </c>
      <c r="Q175" s="197" t="s">
        <v>747</v>
      </c>
      <c r="R175" s="170">
        <f>INDEX(住所別TBL[[#All],[101_世帯数]:[1005_世帯数]],MATCH(地域別!Q$6,住所別TBL[[#All],[CODE]],0),MATCH(地域別!$B175,【基礎】住所別!$D$4:$EK$4,0))</f>
        <v>922</v>
      </c>
      <c r="S175" s="171">
        <f>INDEX(住所別TBL[[#All],[101_男]:[1005_男]],MATCH(地域別!Q$6,住所別TBL[[#All],[CODE]],0),MATCH(地域別!$B175,【基礎】住所別!$EL$4:$JS$4,0))</f>
        <v>895</v>
      </c>
      <c r="T175" s="172">
        <f>INDEX(住所別TBL[[#All],[101_女]:[1005_女]],MATCH(地域別!Q$6,住所別TBL[[#All],[CODE]],0),MATCH(地域別!$B175,【基礎】住所別!$JT$4:$PA$4,0))</f>
        <v>911</v>
      </c>
    </row>
    <row r="176" spans="2:20">
      <c r="B176" s="203">
        <v>815</v>
      </c>
      <c r="C176" s="203" t="s">
        <v>1672</v>
      </c>
      <c r="D176" s="197" t="s">
        <v>748</v>
      </c>
      <c r="E176" s="170">
        <f>INDEX(住所別TBL[[#All],[101_世帯数]:[1005_世帯数]],MATCH(地域別!D$6,住所別TBL[[#All],[CODE]],0),MATCH(地域別!$B176,【基礎】住所別!$D$4:$EK$4,0))</f>
        <v>114</v>
      </c>
      <c r="F176" s="171">
        <f>INDEX(住所別TBL[[#All],[101_男]:[1005_男]],MATCH(地域別!D$6,住所別TBL[[#All],[CODE]],0),MATCH(地域別!$B176,【基礎】住所別!$EL$4:$JS$4,0))</f>
        <v>119</v>
      </c>
      <c r="G176" s="184">
        <f>INDEX(住所別TBL[[#All],[101_女]:[1005_女]],MATCH(地域別!D$6,住所別TBL[[#All],[CODE]],0),MATCH(地域別!$B176,【基礎】住所別!$JT$4:$PA$4,0))</f>
        <v>112</v>
      </c>
      <c r="H176" s="182">
        <f t="shared" si="18"/>
        <v>1</v>
      </c>
      <c r="I176" s="183">
        <f t="shared" si="19"/>
        <v>2</v>
      </c>
      <c r="J176" s="184">
        <f t="shared" si="20"/>
        <v>0</v>
      </c>
      <c r="K176" s="191">
        <f t="shared" si="21"/>
        <v>1.0088495575221239</v>
      </c>
      <c r="L176" s="192">
        <f t="shared" si="22"/>
        <v>1.017094017094017</v>
      </c>
      <c r="M176" s="193">
        <f t="shared" si="23"/>
        <v>1</v>
      </c>
      <c r="O176" s="203">
        <v>815</v>
      </c>
      <c r="P176" s="203" t="s">
        <v>1672</v>
      </c>
      <c r="Q176" s="197" t="s">
        <v>748</v>
      </c>
      <c r="R176" s="170">
        <f>INDEX(住所別TBL[[#All],[101_世帯数]:[1005_世帯数]],MATCH(地域別!Q$6,住所別TBL[[#All],[CODE]],0),MATCH(地域別!$B176,【基礎】住所別!$D$4:$EK$4,0))</f>
        <v>113</v>
      </c>
      <c r="S176" s="171">
        <f>INDEX(住所別TBL[[#All],[101_男]:[1005_男]],MATCH(地域別!Q$6,住所別TBL[[#All],[CODE]],0),MATCH(地域別!$B176,【基礎】住所別!$EL$4:$JS$4,0))</f>
        <v>117</v>
      </c>
      <c r="T176" s="172">
        <f>INDEX(住所別TBL[[#All],[101_女]:[1005_女]],MATCH(地域別!Q$6,住所別TBL[[#All],[CODE]],0),MATCH(地域別!$B176,【基礎】住所別!$JT$4:$PA$4,0))</f>
        <v>112</v>
      </c>
    </row>
    <row r="177" spans="2:20">
      <c r="B177" s="203">
        <v>816</v>
      </c>
      <c r="C177" s="203" t="s">
        <v>1672</v>
      </c>
      <c r="D177" s="197" t="s">
        <v>749</v>
      </c>
      <c r="E177" s="170">
        <f>INDEX(住所別TBL[[#All],[101_世帯数]:[1005_世帯数]],MATCH(地域別!D$6,住所別TBL[[#All],[CODE]],0),MATCH(地域別!$B177,【基礎】住所別!$D$4:$EK$4,0))</f>
        <v>9</v>
      </c>
      <c r="F177" s="171">
        <f>INDEX(住所別TBL[[#All],[101_男]:[1005_男]],MATCH(地域別!D$6,住所別TBL[[#All],[CODE]],0),MATCH(地域別!$B177,【基礎】住所別!$EL$4:$JS$4,0))</f>
        <v>11</v>
      </c>
      <c r="G177" s="184">
        <f>INDEX(住所別TBL[[#All],[101_女]:[1005_女]],MATCH(地域別!D$6,住所別TBL[[#All],[CODE]],0),MATCH(地域別!$B177,【基礎】住所別!$JT$4:$PA$4,0))</f>
        <v>13</v>
      </c>
      <c r="H177" s="182">
        <f t="shared" si="18"/>
        <v>0</v>
      </c>
      <c r="I177" s="183">
        <f t="shared" si="19"/>
        <v>0</v>
      </c>
      <c r="J177" s="184">
        <f t="shared" si="20"/>
        <v>0</v>
      </c>
      <c r="K177" s="191">
        <f t="shared" si="21"/>
        <v>1</v>
      </c>
      <c r="L177" s="192">
        <f t="shared" si="22"/>
        <v>1</v>
      </c>
      <c r="M177" s="193">
        <f t="shared" si="23"/>
        <v>1</v>
      </c>
      <c r="O177" s="203">
        <v>816</v>
      </c>
      <c r="P177" s="203" t="s">
        <v>1672</v>
      </c>
      <c r="Q177" s="197" t="s">
        <v>749</v>
      </c>
      <c r="R177" s="170">
        <f>INDEX(住所別TBL[[#All],[101_世帯数]:[1005_世帯数]],MATCH(地域別!Q$6,住所別TBL[[#All],[CODE]],0),MATCH(地域別!$B177,【基礎】住所別!$D$4:$EK$4,0))</f>
        <v>9</v>
      </c>
      <c r="S177" s="171">
        <f>INDEX(住所別TBL[[#All],[101_男]:[1005_男]],MATCH(地域別!Q$6,住所別TBL[[#All],[CODE]],0),MATCH(地域別!$B177,【基礎】住所別!$EL$4:$JS$4,0))</f>
        <v>11</v>
      </c>
      <c r="T177" s="172">
        <f>INDEX(住所別TBL[[#All],[101_女]:[1005_女]],MATCH(地域別!Q$6,住所別TBL[[#All],[CODE]],0),MATCH(地域別!$B177,【基礎】住所別!$JT$4:$PA$4,0))</f>
        <v>13</v>
      </c>
    </row>
    <row r="178" spans="2:20">
      <c r="B178" s="203">
        <v>817</v>
      </c>
      <c r="C178" s="203" t="s">
        <v>1672</v>
      </c>
      <c r="D178" s="197" t="s">
        <v>750</v>
      </c>
      <c r="E178" s="170">
        <f>INDEX(住所別TBL[[#All],[101_世帯数]:[1005_世帯数]],MATCH(地域別!D$6,住所別TBL[[#All],[CODE]],0),MATCH(地域別!$B178,【基礎】住所別!$D$4:$EK$4,0))</f>
        <v>17</v>
      </c>
      <c r="F178" s="171">
        <f>INDEX(住所別TBL[[#All],[101_男]:[1005_男]],MATCH(地域別!D$6,住所別TBL[[#All],[CODE]],0),MATCH(地域別!$B178,【基礎】住所別!$EL$4:$JS$4,0))</f>
        <v>25</v>
      </c>
      <c r="G178" s="184">
        <f>INDEX(住所別TBL[[#All],[101_女]:[1005_女]],MATCH(地域別!D$6,住所別TBL[[#All],[CODE]],0),MATCH(地域別!$B178,【基礎】住所別!$JT$4:$PA$4,0))</f>
        <v>24</v>
      </c>
      <c r="H178" s="182">
        <f t="shared" si="18"/>
        <v>0</v>
      </c>
      <c r="I178" s="183">
        <f t="shared" si="19"/>
        <v>0</v>
      </c>
      <c r="J178" s="184">
        <f t="shared" si="20"/>
        <v>0</v>
      </c>
      <c r="K178" s="191">
        <f t="shared" si="21"/>
        <v>1</v>
      </c>
      <c r="L178" s="192">
        <f t="shared" si="22"/>
        <v>1</v>
      </c>
      <c r="M178" s="193">
        <f t="shared" si="23"/>
        <v>1</v>
      </c>
      <c r="O178" s="203">
        <v>817</v>
      </c>
      <c r="P178" s="203" t="s">
        <v>1672</v>
      </c>
      <c r="Q178" s="197" t="s">
        <v>750</v>
      </c>
      <c r="R178" s="170">
        <f>INDEX(住所別TBL[[#All],[101_世帯数]:[1005_世帯数]],MATCH(地域別!Q$6,住所別TBL[[#All],[CODE]],0),MATCH(地域別!$B178,【基礎】住所別!$D$4:$EK$4,0))</f>
        <v>17</v>
      </c>
      <c r="S178" s="171">
        <f>INDEX(住所別TBL[[#All],[101_男]:[1005_男]],MATCH(地域別!Q$6,住所別TBL[[#All],[CODE]],0),MATCH(地域別!$B178,【基礎】住所別!$EL$4:$JS$4,0))</f>
        <v>25</v>
      </c>
      <c r="T178" s="172">
        <f>INDEX(住所別TBL[[#All],[101_女]:[1005_女]],MATCH(地域別!Q$6,住所別TBL[[#All],[CODE]],0),MATCH(地域別!$B178,【基礎】住所別!$JT$4:$PA$4,0))</f>
        <v>24</v>
      </c>
    </row>
    <row r="179" spans="2:20">
      <c r="B179" s="203">
        <v>901</v>
      </c>
      <c r="C179" s="203" t="s">
        <v>751</v>
      </c>
      <c r="D179" s="197" t="s">
        <v>751</v>
      </c>
      <c r="E179" s="170">
        <f>INDEX(住所別TBL[[#All],[101_世帯数]:[1005_世帯数]],MATCH(地域別!D$6,住所別TBL[[#All],[CODE]],0),MATCH(地域別!$B179,【基礎】住所別!$D$4:$EK$4,0))</f>
        <v>32</v>
      </c>
      <c r="F179" s="171">
        <f>INDEX(住所別TBL[[#All],[101_男]:[1005_男]],MATCH(地域別!D$6,住所別TBL[[#All],[CODE]],0),MATCH(地域別!$B179,【基礎】住所別!$EL$4:$JS$4,0))</f>
        <v>35</v>
      </c>
      <c r="G179" s="184">
        <f>INDEX(住所別TBL[[#All],[101_女]:[1005_女]],MATCH(地域別!D$6,住所別TBL[[#All],[CODE]],0),MATCH(地域別!$B179,【基礎】住所別!$JT$4:$PA$4,0))</f>
        <v>37</v>
      </c>
      <c r="H179" s="182">
        <f t="shared" si="18"/>
        <v>0</v>
      </c>
      <c r="I179" s="183">
        <f t="shared" si="19"/>
        <v>0</v>
      </c>
      <c r="J179" s="184">
        <f t="shared" si="20"/>
        <v>0</v>
      </c>
      <c r="K179" s="191">
        <f t="shared" si="21"/>
        <v>1</v>
      </c>
      <c r="L179" s="192">
        <f t="shared" si="22"/>
        <v>1</v>
      </c>
      <c r="M179" s="193">
        <f t="shared" si="23"/>
        <v>1</v>
      </c>
      <c r="O179" s="203">
        <v>901</v>
      </c>
      <c r="P179" s="203" t="s">
        <v>751</v>
      </c>
      <c r="Q179" s="197" t="s">
        <v>751</v>
      </c>
      <c r="R179" s="170">
        <f>INDEX(住所別TBL[[#All],[101_世帯数]:[1005_世帯数]],MATCH(地域別!Q$6,住所別TBL[[#All],[CODE]],0),MATCH(地域別!$B179,【基礎】住所別!$D$4:$EK$4,0))</f>
        <v>32</v>
      </c>
      <c r="S179" s="171">
        <f>INDEX(住所別TBL[[#All],[101_男]:[1005_男]],MATCH(地域別!Q$6,住所別TBL[[#All],[CODE]],0),MATCH(地域別!$B179,【基礎】住所別!$EL$4:$JS$4,0))</f>
        <v>35</v>
      </c>
      <c r="T179" s="172">
        <f>INDEX(住所別TBL[[#All],[101_女]:[1005_女]],MATCH(地域別!Q$6,住所別TBL[[#All],[CODE]],0),MATCH(地域別!$B179,【基礎】住所別!$JT$4:$PA$4,0))</f>
        <v>37</v>
      </c>
    </row>
    <row r="180" spans="2:20">
      <c r="B180" s="203">
        <v>902</v>
      </c>
      <c r="C180" s="203" t="s">
        <v>751</v>
      </c>
      <c r="D180" s="197" t="s">
        <v>752</v>
      </c>
      <c r="E180" s="170">
        <f>INDEX(住所別TBL[[#All],[101_世帯数]:[1005_世帯数]],MATCH(地域別!D$6,住所別TBL[[#All],[CODE]],0),MATCH(地域別!$B180,【基礎】住所別!$D$4:$EK$4,0))</f>
        <v>53</v>
      </c>
      <c r="F180" s="171">
        <f>INDEX(住所別TBL[[#All],[101_男]:[1005_男]],MATCH(地域別!D$6,住所別TBL[[#All],[CODE]],0),MATCH(地域別!$B180,【基礎】住所別!$EL$4:$JS$4,0))</f>
        <v>60</v>
      </c>
      <c r="G180" s="184">
        <f>INDEX(住所別TBL[[#All],[101_女]:[1005_女]],MATCH(地域別!D$6,住所別TBL[[#All],[CODE]],0),MATCH(地域別!$B180,【基礎】住所別!$JT$4:$PA$4,0))</f>
        <v>54</v>
      </c>
      <c r="H180" s="182">
        <f t="shared" ref="H180:H188" si="24">E180-R180</f>
        <v>1</v>
      </c>
      <c r="I180" s="183">
        <f t="shared" ref="I180:I188" si="25">F180-S180</f>
        <v>-1</v>
      </c>
      <c r="J180" s="184">
        <f t="shared" ref="J180:J188" si="26">G180-T180</f>
        <v>0</v>
      </c>
      <c r="K180" s="191">
        <f t="shared" ref="K180:K188" si="27">E180/R180</f>
        <v>1.0192307692307692</v>
      </c>
      <c r="L180" s="192">
        <f t="shared" ref="L180:L188" si="28">F180/S180</f>
        <v>0.98360655737704916</v>
      </c>
      <c r="M180" s="193">
        <f t="shared" ref="M180:M188" si="29">G180/T180</f>
        <v>1</v>
      </c>
      <c r="O180" s="203">
        <v>902</v>
      </c>
      <c r="P180" s="203" t="s">
        <v>751</v>
      </c>
      <c r="Q180" s="197" t="s">
        <v>752</v>
      </c>
      <c r="R180" s="170">
        <f>INDEX(住所別TBL[[#All],[101_世帯数]:[1005_世帯数]],MATCH(地域別!Q$6,住所別TBL[[#All],[CODE]],0),MATCH(地域別!$B180,【基礎】住所別!$D$4:$EK$4,0))</f>
        <v>52</v>
      </c>
      <c r="S180" s="171">
        <f>INDEX(住所別TBL[[#All],[101_男]:[1005_男]],MATCH(地域別!Q$6,住所別TBL[[#All],[CODE]],0),MATCH(地域別!$B180,【基礎】住所別!$EL$4:$JS$4,0))</f>
        <v>61</v>
      </c>
      <c r="T180" s="172">
        <f>INDEX(住所別TBL[[#All],[101_女]:[1005_女]],MATCH(地域別!Q$6,住所別TBL[[#All],[CODE]],0),MATCH(地域別!$B180,【基礎】住所別!$JT$4:$PA$4,0))</f>
        <v>54</v>
      </c>
    </row>
    <row r="181" spans="2:20">
      <c r="B181" s="203">
        <v>903</v>
      </c>
      <c r="C181" s="203" t="s">
        <v>751</v>
      </c>
      <c r="D181" s="197" t="s">
        <v>753</v>
      </c>
      <c r="E181" s="170">
        <f>INDEX(住所別TBL[[#All],[101_世帯数]:[1005_世帯数]],MATCH(地域別!D$6,住所別TBL[[#All],[CODE]],0),MATCH(地域別!$B181,【基礎】住所別!$D$4:$EK$4,0))</f>
        <v>9</v>
      </c>
      <c r="F181" s="171">
        <f>INDEX(住所別TBL[[#All],[101_男]:[1005_男]],MATCH(地域別!D$6,住所別TBL[[#All],[CODE]],0),MATCH(地域別!$B181,【基礎】住所別!$EL$4:$JS$4,0))</f>
        <v>10</v>
      </c>
      <c r="G181" s="184">
        <f>INDEX(住所別TBL[[#All],[101_女]:[1005_女]],MATCH(地域別!D$6,住所別TBL[[#All],[CODE]],0),MATCH(地域別!$B181,【基礎】住所別!$JT$4:$PA$4,0))</f>
        <v>10</v>
      </c>
      <c r="H181" s="182">
        <f t="shared" si="24"/>
        <v>0</v>
      </c>
      <c r="I181" s="183">
        <f t="shared" si="25"/>
        <v>0</v>
      </c>
      <c r="J181" s="184">
        <f t="shared" si="26"/>
        <v>0</v>
      </c>
      <c r="K181" s="191">
        <f t="shared" si="27"/>
        <v>1</v>
      </c>
      <c r="L181" s="192">
        <f t="shared" si="28"/>
        <v>1</v>
      </c>
      <c r="M181" s="193">
        <f t="shared" si="29"/>
        <v>1</v>
      </c>
      <c r="O181" s="203">
        <v>903</v>
      </c>
      <c r="P181" s="203" t="s">
        <v>751</v>
      </c>
      <c r="Q181" s="197" t="s">
        <v>753</v>
      </c>
      <c r="R181" s="170">
        <f>INDEX(住所別TBL[[#All],[101_世帯数]:[1005_世帯数]],MATCH(地域別!Q$6,住所別TBL[[#All],[CODE]],0),MATCH(地域別!$B181,【基礎】住所別!$D$4:$EK$4,0))</f>
        <v>9</v>
      </c>
      <c r="S181" s="171">
        <f>INDEX(住所別TBL[[#All],[101_男]:[1005_男]],MATCH(地域別!Q$6,住所別TBL[[#All],[CODE]],0),MATCH(地域別!$B181,【基礎】住所別!$EL$4:$JS$4,0))</f>
        <v>10</v>
      </c>
      <c r="T181" s="172">
        <f>INDEX(住所別TBL[[#All],[101_女]:[1005_女]],MATCH(地域別!Q$6,住所別TBL[[#All],[CODE]],0),MATCH(地域別!$B181,【基礎】住所別!$JT$4:$PA$4,0))</f>
        <v>10</v>
      </c>
    </row>
    <row r="182" spans="2:20">
      <c r="B182" s="203">
        <v>904</v>
      </c>
      <c r="C182" s="203" t="s">
        <v>751</v>
      </c>
      <c r="D182" s="197" t="s">
        <v>754</v>
      </c>
      <c r="E182" s="170">
        <f>INDEX(住所別TBL[[#All],[101_世帯数]:[1005_世帯数]],MATCH(地域別!D$6,住所別TBL[[#All],[CODE]],0),MATCH(地域別!$B182,【基礎】住所別!$D$4:$EK$4,0))</f>
        <v>68</v>
      </c>
      <c r="F182" s="171">
        <f>INDEX(住所別TBL[[#All],[101_男]:[1005_男]],MATCH(地域別!D$6,住所別TBL[[#All],[CODE]],0),MATCH(地域別!$B182,【基礎】住所別!$EL$4:$JS$4,0))</f>
        <v>72</v>
      </c>
      <c r="G182" s="184">
        <f>INDEX(住所別TBL[[#All],[101_女]:[1005_女]],MATCH(地域別!D$6,住所別TBL[[#All],[CODE]],0),MATCH(地域別!$B182,【基礎】住所別!$JT$4:$PA$4,0))</f>
        <v>85</v>
      </c>
      <c r="H182" s="182">
        <f t="shared" si="24"/>
        <v>0</v>
      </c>
      <c r="I182" s="183">
        <f t="shared" si="25"/>
        <v>-1</v>
      </c>
      <c r="J182" s="184">
        <f t="shared" si="26"/>
        <v>0</v>
      </c>
      <c r="K182" s="191">
        <f t="shared" si="27"/>
        <v>1</v>
      </c>
      <c r="L182" s="192">
        <f t="shared" si="28"/>
        <v>0.98630136986301364</v>
      </c>
      <c r="M182" s="193">
        <f t="shared" si="29"/>
        <v>1</v>
      </c>
      <c r="O182" s="203">
        <v>904</v>
      </c>
      <c r="P182" s="203" t="s">
        <v>751</v>
      </c>
      <c r="Q182" s="197" t="s">
        <v>754</v>
      </c>
      <c r="R182" s="170">
        <f>INDEX(住所別TBL[[#All],[101_世帯数]:[1005_世帯数]],MATCH(地域別!Q$6,住所別TBL[[#All],[CODE]],0),MATCH(地域別!$B182,【基礎】住所別!$D$4:$EK$4,0))</f>
        <v>68</v>
      </c>
      <c r="S182" s="171">
        <f>INDEX(住所別TBL[[#All],[101_男]:[1005_男]],MATCH(地域別!Q$6,住所別TBL[[#All],[CODE]],0),MATCH(地域別!$B182,【基礎】住所別!$EL$4:$JS$4,0))</f>
        <v>73</v>
      </c>
      <c r="T182" s="172">
        <f>INDEX(住所別TBL[[#All],[101_女]:[1005_女]],MATCH(地域別!Q$6,住所別TBL[[#All],[CODE]],0),MATCH(地域別!$B182,【基礎】住所別!$JT$4:$PA$4,0))</f>
        <v>85</v>
      </c>
    </row>
    <row r="183" spans="2:20">
      <c r="B183" s="203">
        <v>905</v>
      </c>
      <c r="C183" s="203" t="s">
        <v>751</v>
      </c>
      <c r="D183" s="197" t="s">
        <v>755</v>
      </c>
      <c r="E183" s="170">
        <f>INDEX(住所別TBL[[#All],[101_世帯数]:[1005_世帯数]],MATCH(地域別!D$6,住所別TBL[[#All],[CODE]],0),MATCH(地域別!$B183,【基礎】住所別!$D$4:$EK$4,0))</f>
        <v>734</v>
      </c>
      <c r="F183" s="171">
        <f>INDEX(住所別TBL[[#All],[101_男]:[1005_男]],MATCH(地域別!D$6,住所別TBL[[#All],[CODE]],0),MATCH(地域別!$B183,【基礎】住所別!$EL$4:$JS$4,0))</f>
        <v>683</v>
      </c>
      <c r="G183" s="184">
        <f>INDEX(住所別TBL[[#All],[101_女]:[1005_女]],MATCH(地域別!D$6,住所別TBL[[#All],[CODE]],0),MATCH(地域別!$B183,【基礎】住所別!$JT$4:$PA$4,0))</f>
        <v>353</v>
      </c>
      <c r="H183" s="182">
        <f t="shared" si="24"/>
        <v>3</v>
      </c>
      <c r="I183" s="183">
        <f t="shared" si="25"/>
        <v>-3</v>
      </c>
      <c r="J183" s="184">
        <f t="shared" si="26"/>
        <v>3</v>
      </c>
      <c r="K183" s="191">
        <f t="shared" si="27"/>
        <v>1.0041039671682626</v>
      </c>
      <c r="L183" s="192">
        <f t="shared" si="28"/>
        <v>0.99562682215743437</v>
      </c>
      <c r="M183" s="193">
        <f t="shared" si="29"/>
        <v>1.0085714285714287</v>
      </c>
      <c r="O183" s="203">
        <v>905</v>
      </c>
      <c r="P183" s="203" t="s">
        <v>751</v>
      </c>
      <c r="Q183" s="197" t="s">
        <v>755</v>
      </c>
      <c r="R183" s="170">
        <f>INDEX(住所別TBL[[#All],[101_世帯数]:[1005_世帯数]],MATCH(地域別!Q$6,住所別TBL[[#All],[CODE]],0),MATCH(地域別!$B183,【基礎】住所別!$D$4:$EK$4,0))</f>
        <v>731</v>
      </c>
      <c r="S183" s="171">
        <f>INDEX(住所別TBL[[#All],[101_男]:[1005_男]],MATCH(地域別!Q$6,住所別TBL[[#All],[CODE]],0),MATCH(地域別!$B183,【基礎】住所別!$EL$4:$JS$4,0))</f>
        <v>686</v>
      </c>
      <c r="T183" s="172">
        <f>INDEX(住所別TBL[[#All],[101_女]:[1005_女]],MATCH(地域別!Q$6,住所別TBL[[#All],[CODE]],0),MATCH(地域別!$B183,【基礎】住所別!$JT$4:$PA$4,0))</f>
        <v>350</v>
      </c>
    </row>
    <row r="184" spans="2:20">
      <c r="B184" s="203">
        <v>906</v>
      </c>
      <c r="C184" s="203" t="s">
        <v>751</v>
      </c>
      <c r="D184" s="197" t="s">
        <v>756</v>
      </c>
      <c r="E184" s="170">
        <f>INDEX(住所別TBL[[#All],[101_世帯数]:[1005_世帯数]],MATCH(地域別!D$6,住所別TBL[[#All],[CODE]],0),MATCH(地域別!$B184,【基礎】住所別!$D$4:$EK$4,0))</f>
        <v>17</v>
      </c>
      <c r="F184" s="171">
        <f>INDEX(住所別TBL[[#All],[101_男]:[1005_男]],MATCH(地域別!D$6,住所別TBL[[#All],[CODE]],0),MATCH(地域別!$B184,【基礎】住所別!$EL$4:$JS$4,0))</f>
        <v>21</v>
      </c>
      <c r="G184" s="184">
        <f>INDEX(住所別TBL[[#All],[101_女]:[1005_女]],MATCH(地域別!D$6,住所別TBL[[#All],[CODE]],0),MATCH(地域別!$B184,【基礎】住所別!$JT$4:$PA$4,0))</f>
        <v>18</v>
      </c>
      <c r="H184" s="182">
        <f t="shared" si="24"/>
        <v>0</v>
      </c>
      <c r="I184" s="183">
        <f t="shared" si="25"/>
        <v>0</v>
      </c>
      <c r="J184" s="184">
        <f t="shared" si="26"/>
        <v>0</v>
      </c>
      <c r="K184" s="191">
        <f t="shared" si="27"/>
        <v>1</v>
      </c>
      <c r="L184" s="192">
        <f t="shared" si="28"/>
        <v>1</v>
      </c>
      <c r="M184" s="193">
        <f t="shared" si="29"/>
        <v>1</v>
      </c>
      <c r="O184" s="203">
        <v>906</v>
      </c>
      <c r="P184" s="203" t="s">
        <v>751</v>
      </c>
      <c r="Q184" s="197" t="s">
        <v>756</v>
      </c>
      <c r="R184" s="170">
        <f>INDEX(住所別TBL[[#All],[101_世帯数]:[1005_世帯数]],MATCH(地域別!Q$6,住所別TBL[[#All],[CODE]],0),MATCH(地域別!$B184,【基礎】住所別!$D$4:$EK$4,0))</f>
        <v>17</v>
      </c>
      <c r="S184" s="171">
        <f>INDEX(住所別TBL[[#All],[101_男]:[1005_男]],MATCH(地域別!Q$6,住所別TBL[[#All],[CODE]],0),MATCH(地域別!$B184,【基礎】住所別!$EL$4:$JS$4,0))</f>
        <v>21</v>
      </c>
      <c r="T184" s="172">
        <f>INDEX(住所別TBL[[#All],[101_女]:[1005_女]],MATCH(地域別!Q$6,住所別TBL[[#All],[CODE]],0),MATCH(地域別!$B184,【基礎】住所別!$JT$4:$PA$4,0))</f>
        <v>18</v>
      </c>
    </row>
    <row r="185" spans="2:20">
      <c r="B185" s="203">
        <v>1002</v>
      </c>
      <c r="C185" s="203" t="s">
        <v>758</v>
      </c>
      <c r="D185" s="197" t="s">
        <v>757</v>
      </c>
      <c r="E185" s="170">
        <f>INDEX(住所別TBL[[#All],[101_世帯数]:[1005_世帯数]],MATCH(地域別!D$6,住所別TBL[[#All],[CODE]],0),MATCH(地域別!$B185,【基礎】住所別!$D$4:$EK$4,0))</f>
        <v>157</v>
      </c>
      <c r="F185" s="171">
        <f>INDEX(住所別TBL[[#All],[101_男]:[1005_男]],MATCH(地域別!D$6,住所別TBL[[#All],[CODE]],0),MATCH(地域別!$B185,【基礎】住所別!$EL$4:$JS$4,0))</f>
        <v>166</v>
      </c>
      <c r="G185" s="184">
        <f>INDEX(住所別TBL[[#All],[101_女]:[1005_女]],MATCH(地域別!D$6,住所別TBL[[#All],[CODE]],0),MATCH(地域別!$B185,【基礎】住所別!$JT$4:$PA$4,0))</f>
        <v>177</v>
      </c>
      <c r="H185" s="182">
        <f t="shared" si="24"/>
        <v>0</v>
      </c>
      <c r="I185" s="183">
        <f t="shared" si="25"/>
        <v>-1</v>
      </c>
      <c r="J185" s="184">
        <f t="shared" si="26"/>
        <v>-1</v>
      </c>
      <c r="K185" s="191">
        <f t="shared" si="27"/>
        <v>1</v>
      </c>
      <c r="L185" s="192">
        <f t="shared" si="28"/>
        <v>0.99401197604790414</v>
      </c>
      <c r="M185" s="193">
        <f t="shared" si="29"/>
        <v>0.9943820224719101</v>
      </c>
      <c r="O185" s="203">
        <v>1002</v>
      </c>
      <c r="P185" s="203" t="s">
        <v>758</v>
      </c>
      <c r="Q185" s="197" t="s">
        <v>757</v>
      </c>
      <c r="R185" s="170">
        <f>INDEX(住所別TBL[[#All],[101_世帯数]:[1005_世帯数]],MATCH(地域別!Q$6,住所別TBL[[#All],[CODE]],0),MATCH(地域別!$B185,【基礎】住所別!$D$4:$EK$4,0))</f>
        <v>157</v>
      </c>
      <c r="S185" s="171">
        <f>INDEX(住所別TBL[[#All],[101_男]:[1005_男]],MATCH(地域別!Q$6,住所別TBL[[#All],[CODE]],0),MATCH(地域別!$B185,【基礎】住所別!$EL$4:$JS$4,0))</f>
        <v>167</v>
      </c>
      <c r="T185" s="172">
        <f>INDEX(住所別TBL[[#All],[101_女]:[1005_女]],MATCH(地域別!Q$6,住所別TBL[[#All],[CODE]],0),MATCH(地域別!$B185,【基礎】住所別!$JT$4:$PA$4,0))</f>
        <v>178</v>
      </c>
    </row>
    <row r="186" spans="2:20">
      <c r="B186" s="203">
        <v>1003</v>
      </c>
      <c r="C186" s="203" t="s">
        <v>758</v>
      </c>
      <c r="D186" s="197" t="s">
        <v>758</v>
      </c>
      <c r="E186" s="170">
        <f>INDEX(住所別TBL[[#All],[101_世帯数]:[1005_世帯数]],MATCH(地域別!D$6,住所別TBL[[#All],[CODE]],0),MATCH(地域別!$B186,【基礎】住所別!$D$4:$EK$4,0))</f>
        <v>272</v>
      </c>
      <c r="F186" s="171">
        <f>INDEX(住所別TBL[[#All],[101_男]:[1005_男]],MATCH(地域別!D$6,住所別TBL[[#All],[CODE]],0),MATCH(地域別!$B186,【基礎】住所別!$EL$4:$JS$4,0))</f>
        <v>301</v>
      </c>
      <c r="G186" s="184">
        <f>INDEX(住所別TBL[[#All],[101_女]:[1005_女]],MATCH(地域別!D$6,住所別TBL[[#All],[CODE]],0),MATCH(地域別!$B186,【基礎】住所別!$JT$4:$PA$4,0))</f>
        <v>307</v>
      </c>
      <c r="H186" s="182">
        <f t="shared" si="24"/>
        <v>1</v>
      </c>
      <c r="I186" s="183">
        <f t="shared" si="25"/>
        <v>0</v>
      </c>
      <c r="J186" s="184">
        <f t="shared" si="26"/>
        <v>3</v>
      </c>
      <c r="K186" s="191">
        <f t="shared" si="27"/>
        <v>1.003690036900369</v>
      </c>
      <c r="L186" s="192">
        <f t="shared" si="28"/>
        <v>1</v>
      </c>
      <c r="M186" s="193">
        <f t="shared" si="29"/>
        <v>1.0098684210526316</v>
      </c>
      <c r="O186" s="203">
        <v>1003</v>
      </c>
      <c r="P186" s="203" t="s">
        <v>758</v>
      </c>
      <c r="Q186" s="197" t="s">
        <v>758</v>
      </c>
      <c r="R186" s="170">
        <f>INDEX(住所別TBL[[#All],[101_世帯数]:[1005_世帯数]],MATCH(地域別!Q$6,住所別TBL[[#All],[CODE]],0),MATCH(地域別!$B186,【基礎】住所別!$D$4:$EK$4,0))</f>
        <v>271</v>
      </c>
      <c r="S186" s="171">
        <f>INDEX(住所別TBL[[#All],[101_男]:[1005_男]],MATCH(地域別!Q$6,住所別TBL[[#All],[CODE]],0),MATCH(地域別!$B186,【基礎】住所別!$EL$4:$JS$4,0))</f>
        <v>301</v>
      </c>
      <c r="T186" s="172">
        <f>INDEX(住所別TBL[[#All],[101_女]:[1005_女]],MATCH(地域別!Q$6,住所別TBL[[#All],[CODE]],0),MATCH(地域別!$B186,【基礎】住所別!$JT$4:$PA$4,0))</f>
        <v>304</v>
      </c>
    </row>
    <row r="187" spans="2:20">
      <c r="B187" s="203">
        <v>1004</v>
      </c>
      <c r="C187" s="203" t="s">
        <v>758</v>
      </c>
      <c r="D187" s="197" t="s">
        <v>759</v>
      </c>
      <c r="E187" s="170">
        <f>INDEX(住所別TBL[[#All],[101_世帯数]:[1005_世帯数]],MATCH(地域別!D$6,住所別TBL[[#All],[CODE]],0),MATCH(地域別!$B187,【基礎】住所別!$D$4:$EK$4,0))</f>
        <v>21</v>
      </c>
      <c r="F187" s="171">
        <f>INDEX(住所別TBL[[#All],[101_男]:[1005_男]],MATCH(地域別!D$6,住所別TBL[[#All],[CODE]],0),MATCH(地域別!$B187,【基礎】住所別!$EL$4:$JS$4,0))</f>
        <v>20</v>
      </c>
      <c r="G187" s="184">
        <f>INDEX(住所別TBL[[#All],[101_女]:[1005_女]],MATCH(地域別!D$6,住所別TBL[[#All],[CODE]],0),MATCH(地域別!$B187,【基礎】住所別!$JT$4:$PA$4,0))</f>
        <v>18</v>
      </c>
      <c r="H187" s="182">
        <f t="shared" si="24"/>
        <v>0</v>
      </c>
      <c r="I187" s="183">
        <f t="shared" si="25"/>
        <v>0</v>
      </c>
      <c r="J187" s="184">
        <f t="shared" si="26"/>
        <v>0</v>
      </c>
      <c r="K187" s="191">
        <f t="shared" si="27"/>
        <v>1</v>
      </c>
      <c r="L187" s="192">
        <f t="shared" si="28"/>
        <v>1</v>
      </c>
      <c r="M187" s="193">
        <f t="shared" si="29"/>
        <v>1</v>
      </c>
      <c r="O187" s="203">
        <v>1004</v>
      </c>
      <c r="P187" s="203" t="s">
        <v>758</v>
      </c>
      <c r="Q187" s="197" t="s">
        <v>759</v>
      </c>
      <c r="R187" s="170">
        <f>INDEX(住所別TBL[[#All],[101_世帯数]:[1005_世帯数]],MATCH(地域別!Q$6,住所別TBL[[#All],[CODE]],0),MATCH(地域別!$B187,【基礎】住所別!$D$4:$EK$4,0))</f>
        <v>21</v>
      </c>
      <c r="S187" s="171">
        <f>INDEX(住所別TBL[[#All],[101_男]:[1005_男]],MATCH(地域別!Q$6,住所別TBL[[#All],[CODE]],0),MATCH(地域別!$B187,【基礎】住所別!$EL$4:$JS$4,0))</f>
        <v>20</v>
      </c>
      <c r="T187" s="172">
        <f>INDEX(住所別TBL[[#All],[101_女]:[1005_女]],MATCH(地域別!Q$6,住所別TBL[[#All],[CODE]],0),MATCH(地域別!$B187,【基礎】住所別!$JT$4:$PA$4,0))</f>
        <v>18</v>
      </c>
    </row>
    <row r="188" spans="2:20">
      <c r="B188" s="203">
        <v>1005</v>
      </c>
      <c r="C188" s="203" t="s">
        <v>758</v>
      </c>
      <c r="D188" s="198" t="s">
        <v>760</v>
      </c>
      <c r="E188" s="173">
        <f>INDEX(住所別TBL[[#All],[101_世帯数]:[1005_世帯数]],MATCH(地域別!D$6,住所別TBL[[#All],[CODE]],0),MATCH(地域別!$B188,【基礎】住所別!$D$4:$EK$4,0))</f>
        <v>6</v>
      </c>
      <c r="F188" s="174">
        <f>INDEX(住所別TBL[[#All],[101_男]:[1005_男]],MATCH(地域別!D$6,住所別TBL[[#All],[CODE]],0),MATCH(地域別!$B188,【基礎】住所別!$EL$4:$JS$4,0))</f>
        <v>5</v>
      </c>
      <c r="G188" s="187">
        <f>INDEX(住所別TBL[[#All],[101_女]:[1005_女]],MATCH(地域別!D$6,住所別TBL[[#All],[CODE]],0),MATCH(地域別!$B188,【基礎】住所別!$JT$4:$PA$4,0))</f>
        <v>4</v>
      </c>
      <c r="H188" s="185">
        <f t="shared" si="24"/>
        <v>0</v>
      </c>
      <c r="I188" s="186">
        <f t="shared" si="25"/>
        <v>0</v>
      </c>
      <c r="J188" s="187">
        <f t="shared" si="26"/>
        <v>1</v>
      </c>
      <c r="K188" s="194">
        <f t="shared" si="27"/>
        <v>1</v>
      </c>
      <c r="L188" s="195">
        <f t="shared" si="28"/>
        <v>1</v>
      </c>
      <c r="M188" s="196">
        <f t="shared" si="29"/>
        <v>1.3333333333333333</v>
      </c>
      <c r="O188" s="203">
        <v>1005</v>
      </c>
      <c r="P188" s="203" t="s">
        <v>758</v>
      </c>
      <c r="Q188" s="198" t="s">
        <v>760</v>
      </c>
      <c r="R188" s="173">
        <f>INDEX(住所別TBL[[#All],[101_世帯数]:[1005_世帯数]],MATCH(地域別!Q$6,住所別TBL[[#All],[CODE]],0),MATCH(地域別!$B188,【基礎】住所別!$D$4:$EK$4,0))</f>
        <v>6</v>
      </c>
      <c r="S188" s="174">
        <f>INDEX(住所別TBL[[#All],[101_男]:[1005_男]],MATCH(地域別!Q$6,住所別TBL[[#All],[CODE]],0),MATCH(地域別!$B188,【基礎】住所別!$EL$4:$JS$4,0))</f>
        <v>5</v>
      </c>
      <c r="T188" s="175">
        <f>INDEX(住所別TBL[[#All],[101_女]:[1005_女]],MATCH(地域別!Q$6,住所別TBL[[#All],[CODE]],0),MATCH(地域別!$B188,【基礎】住所別!$JT$4:$PA$4,0))</f>
        <v>3</v>
      </c>
    </row>
    <row r="189" spans="2:20">
      <c r="E189" s="173">
        <f t="shared" ref="E189:G189" si="30">SUM(E51:E188)</f>
        <v>24302</v>
      </c>
      <c r="F189" s="174">
        <f t="shared" si="30"/>
        <v>26165</v>
      </c>
      <c r="G189" s="187">
        <f t="shared" si="30"/>
        <v>27208</v>
      </c>
      <c r="R189" s="173">
        <f t="shared" ref="R189" si="31">SUM(R51:R188)</f>
        <v>24272</v>
      </c>
      <c r="S189" s="174">
        <f t="shared" ref="S189" si="32">SUM(S51:S188)</f>
        <v>26176</v>
      </c>
      <c r="T189" s="175">
        <f t="shared" ref="T189" si="33">SUM(T51:T188)</f>
        <v>27207</v>
      </c>
    </row>
  </sheetData>
  <mergeCells count="2">
    <mergeCell ref="C3:D3"/>
    <mergeCell ref="P3:Q3"/>
  </mergeCells>
  <phoneticPr fontId="2"/>
  <conditionalFormatting sqref="B34:B43">
    <cfRule type="colorScale" priority="1">
      <colorScale>
        <cfvo type="min"/>
        <cfvo type="max"/>
        <color rgb="FFFCFCFF"/>
        <color rgb="FFF8696B"/>
      </colorScale>
    </cfRule>
  </conditionalFormatting>
  <conditionalFormatting sqref="L51:M188">
    <cfRule type="colorScale" priority="2">
      <colorScale>
        <cfvo type="min"/>
        <cfvo type="max"/>
        <color rgb="FFFCFCFF"/>
        <color rgb="FFF8696B"/>
      </colorScale>
    </cfRule>
  </conditionalFormatting>
  <dataValidations count="1">
    <dataValidation type="list" allowBlank="1" showInputMessage="1" showErrorMessage="1" sqref="E3 R3" xr:uid="{C8E5F985-BB28-4223-B8AD-54A802FDEF44}">
      <formula1>"1,2,3,4,5,6,7,8,9,10,11,12"</formula1>
    </dataValidation>
  </dataValidations>
  <pageMargins left="0.25" right="0.25" top="0.75" bottom="0.75" header="0.3" footer="0.3"/>
  <pageSetup paperSize="8" scale="46" fitToWidth="0" orientation="portrait" r:id="rId1"/>
  <rowBreaks count="1" manualBreakCount="1">
    <brk id="48" max="19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87CEE89-6534-4E5F-94A0-0C03C1F6A313}">
          <x14:formula1>
            <xm:f>収録年度!$B$3:$B$23</xm:f>
          </x14:formula1>
          <xm:sqref>C3 P3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A05AF-BE5C-4B8C-9351-FAB4BCBDD671}">
  <dimension ref="A2:HC236"/>
  <sheetViews>
    <sheetView workbookViewId="0">
      <pane ySplit="4" topLeftCell="A214" activePane="bottomLeft" state="frozen"/>
      <selection pane="bottomLeft" activeCell="K237" sqref="K237"/>
    </sheetView>
  </sheetViews>
  <sheetFormatPr defaultRowHeight="13.5"/>
  <cols>
    <col min="1" max="1" width="8.125" customWidth="1"/>
    <col min="2" max="9" width="12.625" customWidth="1"/>
    <col min="20" max="109" width="10.25" customWidth="1"/>
    <col min="110" max="110" width="14.875" customWidth="1"/>
    <col min="121" max="210" width="10.25" customWidth="1"/>
    <col min="211" max="211" width="14.875" customWidth="1"/>
  </cols>
  <sheetData>
    <row r="2" spans="1:211">
      <c r="J2" t="s">
        <v>625</v>
      </c>
      <c r="K2" t="s">
        <v>625</v>
      </c>
      <c r="L2" t="s">
        <v>625</v>
      </c>
      <c r="M2" t="s">
        <v>625</v>
      </c>
      <c r="N2" t="s">
        <v>625</v>
      </c>
      <c r="O2" t="s">
        <v>625</v>
      </c>
      <c r="P2" t="s">
        <v>625</v>
      </c>
      <c r="Q2" t="s">
        <v>625</v>
      </c>
      <c r="R2" t="s">
        <v>625</v>
      </c>
      <c r="S2" t="s">
        <v>625</v>
      </c>
      <c r="T2" t="s">
        <v>625</v>
      </c>
      <c r="U2" t="s">
        <v>625</v>
      </c>
      <c r="V2" t="s">
        <v>625</v>
      </c>
      <c r="W2" t="s">
        <v>625</v>
      </c>
      <c r="X2" t="s">
        <v>625</v>
      </c>
      <c r="Y2" t="s">
        <v>625</v>
      </c>
      <c r="Z2" t="s">
        <v>625</v>
      </c>
      <c r="AA2" t="s">
        <v>625</v>
      </c>
      <c r="AB2" t="s">
        <v>625</v>
      </c>
      <c r="AC2" t="s">
        <v>625</v>
      </c>
      <c r="AD2" t="s">
        <v>625</v>
      </c>
      <c r="AE2" t="s">
        <v>625</v>
      </c>
      <c r="AF2" t="s">
        <v>625</v>
      </c>
      <c r="AG2" t="s">
        <v>625</v>
      </c>
      <c r="AH2" t="s">
        <v>625</v>
      </c>
      <c r="AI2" t="s">
        <v>625</v>
      </c>
      <c r="AJ2" t="s">
        <v>625</v>
      </c>
      <c r="AK2" t="s">
        <v>625</v>
      </c>
      <c r="AL2" t="s">
        <v>625</v>
      </c>
      <c r="AM2" t="s">
        <v>625</v>
      </c>
      <c r="AN2" t="s">
        <v>625</v>
      </c>
      <c r="AO2" t="s">
        <v>625</v>
      </c>
      <c r="AP2" t="s">
        <v>625</v>
      </c>
      <c r="AQ2" t="s">
        <v>625</v>
      </c>
      <c r="AR2" t="s">
        <v>625</v>
      </c>
      <c r="AS2" t="s">
        <v>625</v>
      </c>
      <c r="AT2" t="s">
        <v>625</v>
      </c>
      <c r="AU2" t="s">
        <v>625</v>
      </c>
      <c r="AV2" t="s">
        <v>625</v>
      </c>
      <c r="AW2" t="s">
        <v>625</v>
      </c>
      <c r="AX2" t="s">
        <v>625</v>
      </c>
      <c r="AY2" t="s">
        <v>625</v>
      </c>
      <c r="AZ2" t="s">
        <v>625</v>
      </c>
      <c r="BA2" t="s">
        <v>625</v>
      </c>
      <c r="BB2" t="s">
        <v>625</v>
      </c>
      <c r="BC2" t="s">
        <v>625</v>
      </c>
      <c r="BD2" t="s">
        <v>625</v>
      </c>
      <c r="BE2" t="s">
        <v>625</v>
      </c>
      <c r="BF2" t="s">
        <v>625</v>
      </c>
      <c r="BG2" t="s">
        <v>625</v>
      </c>
      <c r="BH2" t="s">
        <v>625</v>
      </c>
      <c r="BI2" t="s">
        <v>625</v>
      </c>
      <c r="BJ2" t="s">
        <v>625</v>
      </c>
      <c r="BK2" t="s">
        <v>625</v>
      </c>
      <c r="BL2" t="s">
        <v>625</v>
      </c>
      <c r="BM2" t="s">
        <v>625</v>
      </c>
      <c r="BN2" t="s">
        <v>625</v>
      </c>
      <c r="BO2" t="s">
        <v>625</v>
      </c>
      <c r="BP2" t="s">
        <v>625</v>
      </c>
      <c r="BQ2" t="s">
        <v>625</v>
      </c>
      <c r="BR2" t="s">
        <v>625</v>
      </c>
      <c r="BS2" t="s">
        <v>625</v>
      </c>
      <c r="BT2" t="s">
        <v>625</v>
      </c>
      <c r="BU2" t="s">
        <v>625</v>
      </c>
      <c r="BV2" t="s">
        <v>625</v>
      </c>
      <c r="BW2" t="s">
        <v>625</v>
      </c>
      <c r="BX2" t="s">
        <v>625</v>
      </c>
      <c r="BY2" t="s">
        <v>625</v>
      </c>
      <c r="BZ2" t="s">
        <v>625</v>
      </c>
      <c r="CA2" t="s">
        <v>625</v>
      </c>
      <c r="CB2" t="s">
        <v>625</v>
      </c>
      <c r="CC2" t="s">
        <v>625</v>
      </c>
      <c r="CD2" t="s">
        <v>625</v>
      </c>
      <c r="CE2" t="s">
        <v>625</v>
      </c>
      <c r="CF2" t="s">
        <v>625</v>
      </c>
      <c r="CG2" t="s">
        <v>625</v>
      </c>
      <c r="CH2" t="s">
        <v>625</v>
      </c>
      <c r="CI2" t="s">
        <v>625</v>
      </c>
      <c r="CJ2" t="s">
        <v>625</v>
      </c>
      <c r="CK2" t="s">
        <v>625</v>
      </c>
      <c r="CL2" t="s">
        <v>625</v>
      </c>
      <c r="CM2" t="s">
        <v>625</v>
      </c>
      <c r="CN2" t="s">
        <v>625</v>
      </c>
      <c r="CO2" t="s">
        <v>625</v>
      </c>
      <c r="CP2" t="s">
        <v>625</v>
      </c>
      <c r="CQ2" t="s">
        <v>625</v>
      </c>
      <c r="CR2" t="s">
        <v>625</v>
      </c>
      <c r="CS2" t="s">
        <v>625</v>
      </c>
      <c r="CT2" t="s">
        <v>625</v>
      </c>
      <c r="CU2" t="s">
        <v>625</v>
      </c>
      <c r="CV2" t="s">
        <v>625</v>
      </c>
      <c r="CW2" t="s">
        <v>625</v>
      </c>
      <c r="CX2" t="s">
        <v>625</v>
      </c>
      <c r="CY2" t="s">
        <v>625</v>
      </c>
      <c r="CZ2" t="s">
        <v>625</v>
      </c>
      <c r="DA2" t="s">
        <v>625</v>
      </c>
      <c r="DB2" t="s">
        <v>625</v>
      </c>
      <c r="DC2" t="s">
        <v>625</v>
      </c>
      <c r="DD2" t="s">
        <v>625</v>
      </c>
      <c r="DE2" t="s">
        <v>625</v>
      </c>
      <c r="DF2" t="s">
        <v>625</v>
      </c>
      <c r="DG2" t="s">
        <v>626</v>
      </c>
      <c r="DH2" t="s">
        <v>626</v>
      </c>
      <c r="DI2" t="s">
        <v>626</v>
      </c>
      <c r="DJ2" t="s">
        <v>626</v>
      </c>
      <c r="DK2" t="s">
        <v>626</v>
      </c>
      <c r="DL2" t="s">
        <v>626</v>
      </c>
      <c r="DM2" t="s">
        <v>626</v>
      </c>
      <c r="DN2" t="s">
        <v>626</v>
      </c>
      <c r="DO2" t="s">
        <v>626</v>
      </c>
      <c r="DP2" t="s">
        <v>626</v>
      </c>
      <c r="DQ2" t="s">
        <v>626</v>
      </c>
      <c r="DR2" t="s">
        <v>626</v>
      </c>
      <c r="DS2" t="s">
        <v>626</v>
      </c>
      <c r="DT2" t="s">
        <v>626</v>
      </c>
      <c r="DU2" t="s">
        <v>626</v>
      </c>
      <c r="DV2" t="s">
        <v>626</v>
      </c>
      <c r="DW2" t="s">
        <v>626</v>
      </c>
      <c r="DX2" t="s">
        <v>626</v>
      </c>
      <c r="DY2" t="s">
        <v>626</v>
      </c>
      <c r="DZ2" t="s">
        <v>626</v>
      </c>
      <c r="EA2" t="s">
        <v>626</v>
      </c>
      <c r="EB2" t="s">
        <v>626</v>
      </c>
      <c r="EC2" t="s">
        <v>626</v>
      </c>
      <c r="ED2" t="s">
        <v>626</v>
      </c>
      <c r="EE2" t="s">
        <v>626</v>
      </c>
      <c r="EF2" t="s">
        <v>626</v>
      </c>
      <c r="EG2" t="s">
        <v>626</v>
      </c>
      <c r="EH2" t="s">
        <v>626</v>
      </c>
      <c r="EI2" t="s">
        <v>626</v>
      </c>
      <c r="EJ2" t="s">
        <v>626</v>
      </c>
      <c r="EK2" t="s">
        <v>626</v>
      </c>
      <c r="EL2" t="s">
        <v>626</v>
      </c>
      <c r="EM2" t="s">
        <v>626</v>
      </c>
      <c r="EN2" t="s">
        <v>626</v>
      </c>
      <c r="EO2" t="s">
        <v>626</v>
      </c>
      <c r="EP2" t="s">
        <v>626</v>
      </c>
      <c r="EQ2" t="s">
        <v>626</v>
      </c>
      <c r="ER2" t="s">
        <v>626</v>
      </c>
      <c r="ES2" t="s">
        <v>626</v>
      </c>
      <c r="ET2" t="s">
        <v>626</v>
      </c>
      <c r="EU2" t="s">
        <v>626</v>
      </c>
      <c r="EV2" t="s">
        <v>626</v>
      </c>
      <c r="EW2" t="s">
        <v>626</v>
      </c>
      <c r="EX2" t="s">
        <v>626</v>
      </c>
      <c r="EY2" t="s">
        <v>626</v>
      </c>
      <c r="EZ2" t="s">
        <v>626</v>
      </c>
      <c r="FA2" t="s">
        <v>626</v>
      </c>
      <c r="FB2" t="s">
        <v>626</v>
      </c>
      <c r="FC2" t="s">
        <v>626</v>
      </c>
      <c r="FD2" t="s">
        <v>626</v>
      </c>
      <c r="FE2" t="s">
        <v>626</v>
      </c>
      <c r="FF2" t="s">
        <v>626</v>
      </c>
      <c r="FG2" t="s">
        <v>626</v>
      </c>
      <c r="FH2" t="s">
        <v>626</v>
      </c>
      <c r="FI2" t="s">
        <v>626</v>
      </c>
      <c r="FJ2" t="s">
        <v>626</v>
      </c>
      <c r="FK2" t="s">
        <v>626</v>
      </c>
      <c r="FL2" t="s">
        <v>626</v>
      </c>
      <c r="FM2" t="s">
        <v>626</v>
      </c>
      <c r="FN2" t="s">
        <v>626</v>
      </c>
      <c r="FO2" t="s">
        <v>626</v>
      </c>
      <c r="FP2" t="s">
        <v>626</v>
      </c>
      <c r="FQ2" t="s">
        <v>626</v>
      </c>
      <c r="FR2" t="s">
        <v>626</v>
      </c>
      <c r="FS2" t="s">
        <v>626</v>
      </c>
      <c r="FT2" t="s">
        <v>626</v>
      </c>
      <c r="FU2" t="s">
        <v>626</v>
      </c>
      <c r="FV2" t="s">
        <v>626</v>
      </c>
      <c r="FW2" t="s">
        <v>626</v>
      </c>
      <c r="FX2" t="s">
        <v>626</v>
      </c>
      <c r="FY2" t="s">
        <v>626</v>
      </c>
      <c r="FZ2" t="s">
        <v>626</v>
      </c>
      <c r="GA2" t="s">
        <v>626</v>
      </c>
      <c r="GB2" t="s">
        <v>626</v>
      </c>
      <c r="GC2" t="s">
        <v>626</v>
      </c>
      <c r="GD2" t="s">
        <v>626</v>
      </c>
      <c r="GE2" t="s">
        <v>626</v>
      </c>
      <c r="GF2" t="s">
        <v>626</v>
      </c>
      <c r="GG2" t="s">
        <v>626</v>
      </c>
      <c r="GH2" t="s">
        <v>626</v>
      </c>
      <c r="GI2" t="s">
        <v>626</v>
      </c>
      <c r="GJ2" t="s">
        <v>626</v>
      </c>
      <c r="GK2" t="s">
        <v>626</v>
      </c>
      <c r="GL2" t="s">
        <v>626</v>
      </c>
      <c r="GM2" t="s">
        <v>626</v>
      </c>
      <c r="GN2" t="s">
        <v>626</v>
      </c>
      <c r="GO2" t="s">
        <v>626</v>
      </c>
      <c r="GP2" t="s">
        <v>626</v>
      </c>
      <c r="GQ2" t="s">
        <v>626</v>
      </c>
      <c r="GR2" t="s">
        <v>626</v>
      </c>
      <c r="GS2" t="s">
        <v>626</v>
      </c>
      <c r="GT2" t="s">
        <v>626</v>
      </c>
      <c r="GU2" t="s">
        <v>626</v>
      </c>
      <c r="GV2" t="s">
        <v>626</v>
      </c>
      <c r="GW2" t="s">
        <v>626</v>
      </c>
      <c r="GX2" t="s">
        <v>626</v>
      </c>
      <c r="GY2" t="s">
        <v>626</v>
      </c>
      <c r="GZ2" t="s">
        <v>626</v>
      </c>
      <c r="HA2" t="s">
        <v>626</v>
      </c>
      <c r="HB2" t="s">
        <v>626</v>
      </c>
      <c r="HC2" t="s">
        <v>626</v>
      </c>
    </row>
    <row r="3" spans="1:211">
      <c r="J3" t="s">
        <v>154</v>
      </c>
      <c r="K3" t="s">
        <v>155</v>
      </c>
      <c r="L3" t="s">
        <v>156</v>
      </c>
      <c r="M3" t="s">
        <v>157</v>
      </c>
      <c r="N3" t="s">
        <v>158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164</v>
      </c>
      <c r="U3" t="s">
        <v>165</v>
      </c>
      <c r="V3" t="s">
        <v>166</v>
      </c>
      <c r="W3" t="s">
        <v>167</v>
      </c>
      <c r="X3" t="s">
        <v>168</v>
      </c>
      <c r="Y3" t="s">
        <v>169</v>
      </c>
      <c r="Z3" t="s">
        <v>170</v>
      </c>
      <c r="AA3" t="s">
        <v>171</v>
      </c>
      <c r="AB3" t="s">
        <v>172</v>
      </c>
      <c r="AC3" t="s">
        <v>173</v>
      </c>
      <c r="AD3" t="s">
        <v>174</v>
      </c>
      <c r="AE3" t="s">
        <v>175</v>
      </c>
      <c r="AF3" t="s">
        <v>176</v>
      </c>
      <c r="AG3" t="s">
        <v>177</v>
      </c>
      <c r="AH3" t="s">
        <v>178</v>
      </c>
      <c r="AI3" t="s">
        <v>179</v>
      </c>
      <c r="AJ3" t="s">
        <v>180</v>
      </c>
      <c r="AK3" t="s">
        <v>181</v>
      </c>
      <c r="AL3" t="s">
        <v>182</v>
      </c>
      <c r="AM3" t="s">
        <v>183</v>
      </c>
      <c r="AN3" t="s">
        <v>184</v>
      </c>
      <c r="AO3" t="s">
        <v>185</v>
      </c>
      <c r="AP3" t="s">
        <v>186</v>
      </c>
      <c r="AQ3" t="s">
        <v>187</v>
      </c>
      <c r="AR3" t="s">
        <v>188</v>
      </c>
      <c r="AS3" t="s">
        <v>189</v>
      </c>
      <c r="AT3" t="s">
        <v>190</v>
      </c>
      <c r="AU3" t="s">
        <v>191</v>
      </c>
      <c r="AV3" t="s">
        <v>192</v>
      </c>
      <c r="AW3" t="s">
        <v>193</v>
      </c>
      <c r="AX3" t="s">
        <v>194</v>
      </c>
      <c r="AY3" t="s">
        <v>195</v>
      </c>
      <c r="AZ3" t="s">
        <v>196</v>
      </c>
      <c r="BA3" t="s">
        <v>197</v>
      </c>
      <c r="BB3" t="s">
        <v>198</v>
      </c>
      <c r="BC3" t="s">
        <v>199</v>
      </c>
      <c r="BD3" t="s">
        <v>200</v>
      </c>
      <c r="BE3" t="s">
        <v>201</v>
      </c>
      <c r="BF3" t="s">
        <v>202</v>
      </c>
      <c r="BG3" t="s">
        <v>203</v>
      </c>
      <c r="BH3" t="s">
        <v>204</v>
      </c>
      <c r="BI3" t="s">
        <v>205</v>
      </c>
      <c r="BJ3" t="s">
        <v>206</v>
      </c>
      <c r="BK3" t="s">
        <v>207</v>
      </c>
      <c r="BL3" t="s">
        <v>208</v>
      </c>
      <c r="BM3" t="s">
        <v>209</v>
      </c>
      <c r="BN3" t="s">
        <v>210</v>
      </c>
      <c r="BO3" t="s">
        <v>211</v>
      </c>
      <c r="BP3" t="s">
        <v>212</v>
      </c>
      <c r="BQ3" t="s">
        <v>213</v>
      </c>
      <c r="BR3" t="s">
        <v>214</v>
      </c>
      <c r="BS3" t="s">
        <v>215</v>
      </c>
      <c r="BT3" t="s">
        <v>216</v>
      </c>
      <c r="BU3" t="s">
        <v>217</v>
      </c>
      <c r="BV3" t="s">
        <v>218</v>
      </c>
      <c r="BW3" t="s">
        <v>219</v>
      </c>
      <c r="BX3" t="s">
        <v>220</v>
      </c>
      <c r="BY3" t="s">
        <v>221</v>
      </c>
      <c r="BZ3" t="s">
        <v>222</v>
      </c>
      <c r="CA3" t="s">
        <v>223</v>
      </c>
      <c r="CB3" t="s">
        <v>224</v>
      </c>
      <c r="CC3" t="s">
        <v>225</v>
      </c>
      <c r="CD3" t="s">
        <v>226</v>
      </c>
      <c r="CE3" t="s">
        <v>227</v>
      </c>
      <c r="CF3" t="s">
        <v>228</v>
      </c>
      <c r="CG3" t="s">
        <v>229</v>
      </c>
      <c r="CH3" t="s">
        <v>230</v>
      </c>
      <c r="CI3" t="s">
        <v>231</v>
      </c>
      <c r="CJ3" t="s">
        <v>232</v>
      </c>
      <c r="CK3" t="s">
        <v>233</v>
      </c>
      <c r="CL3" t="s">
        <v>234</v>
      </c>
      <c r="CM3" t="s">
        <v>235</v>
      </c>
      <c r="CN3" t="s">
        <v>236</v>
      </c>
      <c r="CO3" t="s">
        <v>237</v>
      </c>
      <c r="CP3" t="s">
        <v>238</v>
      </c>
      <c r="CQ3" t="s">
        <v>239</v>
      </c>
      <c r="CR3" t="s">
        <v>240</v>
      </c>
      <c r="CS3" t="s">
        <v>241</v>
      </c>
      <c r="CT3" t="s">
        <v>242</v>
      </c>
      <c r="CU3" t="s">
        <v>243</v>
      </c>
      <c r="CV3" t="s">
        <v>244</v>
      </c>
      <c r="CW3" t="s">
        <v>245</v>
      </c>
      <c r="CX3" t="s">
        <v>246</v>
      </c>
      <c r="CY3" t="s">
        <v>247</v>
      </c>
      <c r="CZ3" t="s">
        <v>248</v>
      </c>
      <c r="DA3" t="s">
        <v>249</v>
      </c>
      <c r="DB3" t="s">
        <v>250</v>
      </c>
      <c r="DC3" t="s">
        <v>251</v>
      </c>
      <c r="DD3" t="s">
        <v>252</v>
      </c>
      <c r="DE3" t="s">
        <v>253</v>
      </c>
      <c r="DF3" t="s">
        <v>259</v>
      </c>
      <c r="DG3" t="s">
        <v>154</v>
      </c>
      <c r="DH3" t="s">
        <v>155</v>
      </c>
      <c r="DI3" t="s">
        <v>156</v>
      </c>
      <c r="DJ3" t="s">
        <v>157</v>
      </c>
      <c r="DK3" t="s">
        <v>158</v>
      </c>
      <c r="DL3" t="s">
        <v>159</v>
      </c>
      <c r="DM3" t="s">
        <v>160</v>
      </c>
      <c r="DN3" t="s">
        <v>161</v>
      </c>
      <c r="DO3" t="s">
        <v>162</v>
      </c>
      <c r="DP3" t="s">
        <v>163</v>
      </c>
      <c r="DQ3" t="s">
        <v>164</v>
      </c>
      <c r="DR3" t="s">
        <v>165</v>
      </c>
      <c r="DS3" t="s">
        <v>166</v>
      </c>
      <c r="DT3" t="s">
        <v>167</v>
      </c>
      <c r="DU3" t="s">
        <v>168</v>
      </c>
      <c r="DV3" t="s">
        <v>169</v>
      </c>
      <c r="DW3" t="s">
        <v>170</v>
      </c>
      <c r="DX3" t="s">
        <v>171</v>
      </c>
      <c r="DY3" t="s">
        <v>172</v>
      </c>
      <c r="DZ3" t="s">
        <v>173</v>
      </c>
      <c r="EA3" t="s">
        <v>174</v>
      </c>
      <c r="EB3" t="s">
        <v>175</v>
      </c>
      <c r="EC3" t="s">
        <v>176</v>
      </c>
      <c r="ED3" t="s">
        <v>177</v>
      </c>
      <c r="EE3" t="s">
        <v>178</v>
      </c>
      <c r="EF3" t="s">
        <v>179</v>
      </c>
      <c r="EG3" t="s">
        <v>180</v>
      </c>
      <c r="EH3" t="s">
        <v>181</v>
      </c>
      <c r="EI3" t="s">
        <v>182</v>
      </c>
      <c r="EJ3" t="s">
        <v>183</v>
      </c>
      <c r="EK3" t="s">
        <v>184</v>
      </c>
      <c r="EL3" t="s">
        <v>185</v>
      </c>
      <c r="EM3" t="s">
        <v>186</v>
      </c>
      <c r="EN3" t="s">
        <v>187</v>
      </c>
      <c r="EO3" t="s">
        <v>188</v>
      </c>
      <c r="EP3" t="s">
        <v>189</v>
      </c>
      <c r="EQ3" t="s">
        <v>190</v>
      </c>
      <c r="ER3" t="s">
        <v>191</v>
      </c>
      <c r="ES3" t="s">
        <v>192</v>
      </c>
      <c r="ET3" t="s">
        <v>193</v>
      </c>
      <c r="EU3" t="s">
        <v>194</v>
      </c>
      <c r="EV3" t="s">
        <v>195</v>
      </c>
      <c r="EW3" t="s">
        <v>196</v>
      </c>
      <c r="EX3" t="s">
        <v>197</v>
      </c>
      <c r="EY3" t="s">
        <v>198</v>
      </c>
      <c r="EZ3" t="s">
        <v>199</v>
      </c>
      <c r="FA3" t="s">
        <v>200</v>
      </c>
      <c r="FB3" t="s">
        <v>201</v>
      </c>
      <c r="FC3" t="s">
        <v>202</v>
      </c>
      <c r="FD3" t="s">
        <v>203</v>
      </c>
      <c r="FE3" t="s">
        <v>204</v>
      </c>
      <c r="FF3" t="s">
        <v>205</v>
      </c>
      <c r="FG3" t="s">
        <v>206</v>
      </c>
      <c r="FH3" t="s">
        <v>207</v>
      </c>
      <c r="FI3" t="s">
        <v>208</v>
      </c>
      <c r="FJ3" t="s">
        <v>209</v>
      </c>
      <c r="FK3" t="s">
        <v>210</v>
      </c>
      <c r="FL3" t="s">
        <v>211</v>
      </c>
      <c r="FM3" t="s">
        <v>212</v>
      </c>
      <c r="FN3" t="s">
        <v>213</v>
      </c>
      <c r="FO3" t="s">
        <v>214</v>
      </c>
      <c r="FP3" t="s">
        <v>215</v>
      </c>
      <c r="FQ3" t="s">
        <v>216</v>
      </c>
      <c r="FR3" t="s">
        <v>217</v>
      </c>
      <c r="FS3" t="s">
        <v>218</v>
      </c>
      <c r="FT3" t="s">
        <v>219</v>
      </c>
      <c r="FU3" t="s">
        <v>220</v>
      </c>
      <c r="FV3" t="s">
        <v>221</v>
      </c>
      <c r="FW3" t="s">
        <v>222</v>
      </c>
      <c r="FX3" t="s">
        <v>223</v>
      </c>
      <c r="FY3" t="s">
        <v>224</v>
      </c>
      <c r="FZ3" t="s">
        <v>225</v>
      </c>
      <c r="GA3" t="s">
        <v>226</v>
      </c>
      <c r="GB3" t="s">
        <v>227</v>
      </c>
      <c r="GC3" t="s">
        <v>228</v>
      </c>
      <c r="GD3" t="s">
        <v>229</v>
      </c>
      <c r="GE3" t="s">
        <v>230</v>
      </c>
      <c r="GF3" t="s">
        <v>231</v>
      </c>
      <c r="GG3" t="s">
        <v>232</v>
      </c>
      <c r="GH3" t="s">
        <v>233</v>
      </c>
      <c r="GI3" t="s">
        <v>234</v>
      </c>
      <c r="GJ3" t="s">
        <v>235</v>
      </c>
      <c r="GK3" t="s">
        <v>236</v>
      </c>
      <c r="GL3" t="s">
        <v>237</v>
      </c>
      <c r="GM3" t="s">
        <v>238</v>
      </c>
      <c r="GN3" t="s">
        <v>239</v>
      </c>
      <c r="GO3" t="s">
        <v>240</v>
      </c>
      <c r="GP3" t="s">
        <v>241</v>
      </c>
      <c r="GQ3" t="s">
        <v>242</v>
      </c>
      <c r="GR3" t="s">
        <v>243</v>
      </c>
      <c r="GS3" t="s">
        <v>244</v>
      </c>
      <c r="GT3" t="s">
        <v>245</v>
      </c>
      <c r="GU3" t="s">
        <v>246</v>
      </c>
      <c r="GV3" t="s">
        <v>247</v>
      </c>
      <c r="GW3" t="s">
        <v>248</v>
      </c>
      <c r="GX3" t="s">
        <v>249</v>
      </c>
      <c r="GY3" t="s">
        <v>250</v>
      </c>
      <c r="GZ3" t="s">
        <v>251</v>
      </c>
      <c r="HA3" t="s">
        <v>252</v>
      </c>
      <c r="HB3" t="s">
        <v>253</v>
      </c>
      <c r="HC3" t="s">
        <v>259</v>
      </c>
    </row>
    <row r="4" spans="1:211">
      <c r="A4" t="s">
        <v>991</v>
      </c>
      <c r="B4" s="349" t="s">
        <v>992</v>
      </c>
      <c r="C4" s="349" t="s">
        <v>993</v>
      </c>
      <c r="D4" s="349" t="s">
        <v>1196</v>
      </c>
      <c r="E4" s="349" t="s">
        <v>1197</v>
      </c>
      <c r="F4" s="349" t="s">
        <v>1776</v>
      </c>
      <c r="G4" s="349" t="s">
        <v>1198</v>
      </c>
      <c r="H4" s="349" t="s">
        <v>1199</v>
      </c>
      <c r="I4" s="349" t="s">
        <v>1777</v>
      </c>
      <c r="J4" t="s">
        <v>994</v>
      </c>
      <c r="K4" t="s">
        <v>995</v>
      </c>
      <c r="L4" t="s">
        <v>996</v>
      </c>
      <c r="M4" t="s">
        <v>997</v>
      </c>
      <c r="N4" t="s">
        <v>998</v>
      </c>
      <c r="O4" t="s">
        <v>999</v>
      </c>
      <c r="P4" t="s">
        <v>1000</v>
      </c>
      <c r="Q4" t="s">
        <v>1001</v>
      </c>
      <c r="R4" t="s">
        <v>1002</v>
      </c>
      <c r="S4" t="s">
        <v>1003</v>
      </c>
      <c r="T4" t="s">
        <v>1004</v>
      </c>
      <c r="U4" t="s">
        <v>1005</v>
      </c>
      <c r="V4" t="s">
        <v>1006</v>
      </c>
      <c r="W4" t="s">
        <v>1007</v>
      </c>
      <c r="X4" t="s">
        <v>1008</v>
      </c>
      <c r="Y4" t="s">
        <v>1009</v>
      </c>
      <c r="Z4" t="s">
        <v>1010</v>
      </c>
      <c r="AA4" t="s">
        <v>1011</v>
      </c>
      <c r="AB4" t="s">
        <v>1012</v>
      </c>
      <c r="AC4" t="s">
        <v>1013</v>
      </c>
      <c r="AD4" t="s">
        <v>1014</v>
      </c>
      <c r="AE4" t="s">
        <v>1015</v>
      </c>
      <c r="AF4" t="s">
        <v>1016</v>
      </c>
      <c r="AG4" t="s">
        <v>1017</v>
      </c>
      <c r="AH4" t="s">
        <v>1018</v>
      </c>
      <c r="AI4" t="s">
        <v>1019</v>
      </c>
      <c r="AJ4" t="s">
        <v>1020</v>
      </c>
      <c r="AK4" t="s">
        <v>1021</v>
      </c>
      <c r="AL4" t="s">
        <v>1022</v>
      </c>
      <c r="AM4" t="s">
        <v>1023</v>
      </c>
      <c r="AN4" t="s">
        <v>1024</v>
      </c>
      <c r="AO4" t="s">
        <v>1025</v>
      </c>
      <c r="AP4" t="s">
        <v>1026</v>
      </c>
      <c r="AQ4" t="s">
        <v>1027</v>
      </c>
      <c r="AR4" t="s">
        <v>1028</v>
      </c>
      <c r="AS4" t="s">
        <v>1029</v>
      </c>
      <c r="AT4" t="s">
        <v>1030</v>
      </c>
      <c r="AU4" t="s">
        <v>1031</v>
      </c>
      <c r="AV4" t="s">
        <v>1032</v>
      </c>
      <c r="AW4" t="s">
        <v>1033</v>
      </c>
      <c r="AX4" t="s">
        <v>1034</v>
      </c>
      <c r="AY4" t="s">
        <v>1035</v>
      </c>
      <c r="AZ4" t="s">
        <v>1036</v>
      </c>
      <c r="BA4" t="s">
        <v>1037</v>
      </c>
      <c r="BB4" t="s">
        <v>1038</v>
      </c>
      <c r="BC4" t="s">
        <v>1039</v>
      </c>
      <c r="BD4" t="s">
        <v>1040</v>
      </c>
      <c r="BE4" t="s">
        <v>1041</v>
      </c>
      <c r="BF4" t="s">
        <v>1042</v>
      </c>
      <c r="BG4" t="s">
        <v>1043</v>
      </c>
      <c r="BH4" t="s">
        <v>1044</v>
      </c>
      <c r="BI4" t="s">
        <v>1045</v>
      </c>
      <c r="BJ4" t="s">
        <v>1046</v>
      </c>
      <c r="BK4" t="s">
        <v>1047</v>
      </c>
      <c r="BL4" t="s">
        <v>1048</v>
      </c>
      <c r="BM4" t="s">
        <v>1049</v>
      </c>
      <c r="BN4" t="s">
        <v>1050</v>
      </c>
      <c r="BO4" t="s">
        <v>1051</v>
      </c>
      <c r="BP4" t="s">
        <v>1052</v>
      </c>
      <c r="BQ4" t="s">
        <v>1053</v>
      </c>
      <c r="BR4" t="s">
        <v>1054</v>
      </c>
      <c r="BS4" t="s">
        <v>1055</v>
      </c>
      <c r="BT4" t="s">
        <v>1056</v>
      </c>
      <c r="BU4" t="s">
        <v>1057</v>
      </c>
      <c r="BV4" t="s">
        <v>1058</v>
      </c>
      <c r="BW4" t="s">
        <v>1059</v>
      </c>
      <c r="BX4" t="s">
        <v>1060</v>
      </c>
      <c r="BY4" t="s">
        <v>1061</v>
      </c>
      <c r="BZ4" t="s">
        <v>1062</v>
      </c>
      <c r="CA4" t="s">
        <v>1063</v>
      </c>
      <c r="CB4" t="s">
        <v>1064</v>
      </c>
      <c r="CC4" t="s">
        <v>1065</v>
      </c>
      <c r="CD4" t="s">
        <v>1066</v>
      </c>
      <c r="CE4" t="s">
        <v>1067</v>
      </c>
      <c r="CF4" t="s">
        <v>1068</v>
      </c>
      <c r="CG4" t="s">
        <v>1069</v>
      </c>
      <c r="CH4" t="s">
        <v>1070</v>
      </c>
      <c r="CI4" t="s">
        <v>1071</v>
      </c>
      <c r="CJ4" t="s">
        <v>1072</v>
      </c>
      <c r="CK4" t="s">
        <v>1073</v>
      </c>
      <c r="CL4" t="s">
        <v>1074</v>
      </c>
      <c r="CM4" t="s">
        <v>1075</v>
      </c>
      <c r="CN4" t="s">
        <v>1076</v>
      </c>
      <c r="CO4" t="s">
        <v>1077</v>
      </c>
      <c r="CP4" t="s">
        <v>1078</v>
      </c>
      <c r="CQ4" t="s">
        <v>1079</v>
      </c>
      <c r="CR4" t="s">
        <v>1080</v>
      </c>
      <c r="CS4" t="s">
        <v>1081</v>
      </c>
      <c r="CT4" t="s">
        <v>1082</v>
      </c>
      <c r="CU4" t="s">
        <v>1083</v>
      </c>
      <c r="CV4" t="s">
        <v>1084</v>
      </c>
      <c r="CW4" t="s">
        <v>1085</v>
      </c>
      <c r="CX4" t="s">
        <v>1086</v>
      </c>
      <c r="CY4" t="s">
        <v>1087</v>
      </c>
      <c r="CZ4" t="s">
        <v>1088</v>
      </c>
      <c r="DA4" t="s">
        <v>1089</v>
      </c>
      <c r="DB4" t="s">
        <v>1090</v>
      </c>
      <c r="DC4" t="s">
        <v>1091</v>
      </c>
      <c r="DD4" t="s">
        <v>1092</v>
      </c>
      <c r="DE4" t="s">
        <v>1093</v>
      </c>
      <c r="DF4" t="s">
        <v>1094</v>
      </c>
      <c r="DG4" t="s">
        <v>1095</v>
      </c>
      <c r="DH4" t="s">
        <v>1096</v>
      </c>
      <c r="DI4" t="s">
        <v>1097</v>
      </c>
      <c r="DJ4" t="s">
        <v>1098</v>
      </c>
      <c r="DK4" t="s">
        <v>1099</v>
      </c>
      <c r="DL4" t="s">
        <v>1100</v>
      </c>
      <c r="DM4" t="s">
        <v>1101</v>
      </c>
      <c r="DN4" t="s">
        <v>1102</v>
      </c>
      <c r="DO4" t="s">
        <v>1103</v>
      </c>
      <c r="DP4" t="s">
        <v>1104</v>
      </c>
      <c r="DQ4" t="s">
        <v>1105</v>
      </c>
      <c r="DR4" t="s">
        <v>1106</v>
      </c>
      <c r="DS4" t="s">
        <v>1107</v>
      </c>
      <c r="DT4" t="s">
        <v>1108</v>
      </c>
      <c r="DU4" t="s">
        <v>1109</v>
      </c>
      <c r="DV4" t="s">
        <v>1110</v>
      </c>
      <c r="DW4" t="s">
        <v>1111</v>
      </c>
      <c r="DX4" t="s">
        <v>1112</v>
      </c>
      <c r="DY4" t="s">
        <v>1113</v>
      </c>
      <c r="DZ4" t="s">
        <v>1114</v>
      </c>
      <c r="EA4" t="s">
        <v>1115</v>
      </c>
      <c r="EB4" t="s">
        <v>1116</v>
      </c>
      <c r="EC4" t="s">
        <v>1117</v>
      </c>
      <c r="ED4" t="s">
        <v>1118</v>
      </c>
      <c r="EE4" t="s">
        <v>1119</v>
      </c>
      <c r="EF4" t="s">
        <v>1120</v>
      </c>
      <c r="EG4" t="s">
        <v>1121</v>
      </c>
      <c r="EH4" t="s">
        <v>1122</v>
      </c>
      <c r="EI4" t="s">
        <v>1123</v>
      </c>
      <c r="EJ4" t="s">
        <v>1124</v>
      </c>
      <c r="EK4" t="s">
        <v>1125</v>
      </c>
      <c r="EL4" t="s">
        <v>1126</v>
      </c>
      <c r="EM4" t="s">
        <v>1127</v>
      </c>
      <c r="EN4" t="s">
        <v>1128</v>
      </c>
      <c r="EO4" t="s">
        <v>1129</v>
      </c>
      <c r="EP4" t="s">
        <v>1130</v>
      </c>
      <c r="EQ4" t="s">
        <v>1131</v>
      </c>
      <c r="ER4" t="s">
        <v>1132</v>
      </c>
      <c r="ES4" t="s">
        <v>1133</v>
      </c>
      <c r="ET4" t="s">
        <v>1134</v>
      </c>
      <c r="EU4" t="s">
        <v>1135</v>
      </c>
      <c r="EV4" t="s">
        <v>1136</v>
      </c>
      <c r="EW4" t="s">
        <v>1137</v>
      </c>
      <c r="EX4" t="s">
        <v>1138</v>
      </c>
      <c r="EY4" t="s">
        <v>1139</v>
      </c>
      <c r="EZ4" t="s">
        <v>1140</v>
      </c>
      <c r="FA4" t="s">
        <v>1141</v>
      </c>
      <c r="FB4" t="s">
        <v>1142</v>
      </c>
      <c r="FC4" t="s">
        <v>1143</v>
      </c>
      <c r="FD4" t="s">
        <v>1144</v>
      </c>
      <c r="FE4" t="s">
        <v>1145</v>
      </c>
      <c r="FF4" t="s">
        <v>1146</v>
      </c>
      <c r="FG4" t="s">
        <v>1147</v>
      </c>
      <c r="FH4" t="s">
        <v>1148</v>
      </c>
      <c r="FI4" t="s">
        <v>1149</v>
      </c>
      <c r="FJ4" t="s">
        <v>1150</v>
      </c>
      <c r="FK4" t="s">
        <v>1151</v>
      </c>
      <c r="FL4" t="s">
        <v>1152</v>
      </c>
      <c r="FM4" t="s">
        <v>1153</v>
      </c>
      <c r="FN4" t="s">
        <v>1154</v>
      </c>
      <c r="FO4" t="s">
        <v>1155</v>
      </c>
      <c r="FP4" t="s">
        <v>1156</v>
      </c>
      <c r="FQ4" t="s">
        <v>1157</v>
      </c>
      <c r="FR4" t="s">
        <v>1158</v>
      </c>
      <c r="FS4" t="s">
        <v>1159</v>
      </c>
      <c r="FT4" t="s">
        <v>1160</v>
      </c>
      <c r="FU4" t="s">
        <v>1161</v>
      </c>
      <c r="FV4" t="s">
        <v>1162</v>
      </c>
      <c r="FW4" t="s">
        <v>1163</v>
      </c>
      <c r="FX4" t="s">
        <v>1164</v>
      </c>
      <c r="FY4" t="s">
        <v>1165</v>
      </c>
      <c r="FZ4" t="s">
        <v>1166</v>
      </c>
      <c r="GA4" t="s">
        <v>1167</v>
      </c>
      <c r="GB4" t="s">
        <v>1168</v>
      </c>
      <c r="GC4" t="s">
        <v>1169</v>
      </c>
      <c r="GD4" t="s">
        <v>1170</v>
      </c>
      <c r="GE4" t="s">
        <v>1171</v>
      </c>
      <c r="GF4" t="s">
        <v>1172</v>
      </c>
      <c r="GG4" t="s">
        <v>1173</v>
      </c>
      <c r="GH4" t="s">
        <v>1174</v>
      </c>
      <c r="GI4" t="s">
        <v>1175</v>
      </c>
      <c r="GJ4" t="s">
        <v>1176</v>
      </c>
      <c r="GK4" t="s">
        <v>1177</v>
      </c>
      <c r="GL4" t="s">
        <v>1178</v>
      </c>
      <c r="GM4" t="s">
        <v>1179</v>
      </c>
      <c r="GN4" t="s">
        <v>1180</v>
      </c>
      <c r="GO4" t="s">
        <v>1181</v>
      </c>
      <c r="GP4" t="s">
        <v>1182</v>
      </c>
      <c r="GQ4" t="s">
        <v>1183</v>
      </c>
      <c r="GR4" t="s">
        <v>1184</v>
      </c>
      <c r="GS4" t="s">
        <v>1185</v>
      </c>
      <c r="GT4" t="s">
        <v>1186</v>
      </c>
      <c r="GU4" t="s">
        <v>1187</v>
      </c>
      <c r="GV4" t="s">
        <v>1188</v>
      </c>
      <c r="GW4" t="s">
        <v>1189</v>
      </c>
      <c r="GX4" t="s">
        <v>1190</v>
      </c>
      <c r="GY4" t="s">
        <v>1191</v>
      </c>
      <c r="GZ4" t="s">
        <v>1192</v>
      </c>
      <c r="HA4" t="s">
        <v>1193</v>
      </c>
      <c r="HB4" t="s">
        <v>1194</v>
      </c>
      <c r="HC4" t="s">
        <v>1195</v>
      </c>
    </row>
    <row r="5" spans="1:211">
      <c r="A5" t="str">
        <f>人口推移!B7</f>
        <v>H1904</v>
      </c>
      <c r="B5" s="349">
        <f>SUM(J5:DF5)</f>
        <v>26174</v>
      </c>
      <c r="C5" s="349">
        <f>SUM(DG5:HC5)</f>
        <v>26742</v>
      </c>
      <c r="D5" s="349">
        <f>SUM(年齢別TBL[[#This Row],[男_６０歳]:[男_100歳以上]])</f>
        <v>4935</v>
      </c>
      <c r="E5" s="349">
        <f>SUM(年齢別TBL[[#This Row],[男_６５歳]:[男_100歳以上]])</f>
        <v>3302</v>
      </c>
      <c r="F5" s="349">
        <f>SUM(年齢別TBL[[#This Row],[男_７０歳]:[男_100歳以上]])</f>
        <v>2053</v>
      </c>
      <c r="G5" s="349">
        <f>SUM(年齢別TBL[[#This Row],[女_６０歳]:[女_100歳以上]])</f>
        <v>5889</v>
      </c>
      <c r="H5" s="349">
        <f>SUM(年齢別TBL[[#This Row],[女_６５歳]:[女_100歳以上]])</f>
        <v>4351</v>
      </c>
      <c r="I5" s="349">
        <f>SUM(年齢別TBL[[#This Row],[女_７０歳]:[女_100歳以上]])</f>
        <v>3043</v>
      </c>
      <c r="J5">
        <v>252</v>
      </c>
      <c r="K5">
        <v>234</v>
      </c>
      <c r="L5">
        <v>270</v>
      </c>
      <c r="M5">
        <v>285</v>
      </c>
      <c r="N5">
        <v>305</v>
      </c>
      <c r="O5">
        <v>315</v>
      </c>
      <c r="P5">
        <v>298</v>
      </c>
      <c r="Q5">
        <v>291</v>
      </c>
      <c r="R5">
        <v>279</v>
      </c>
      <c r="S5">
        <v>280</v>
      </c>
      <c r="T5">
        <v>289</v>
      </c>
      <c r="U5">
        <v>275</v>
      </c>
      <c r="V5">
        <v>292</v>
      </c>
      <c r="W5">
        <v>288</v>
      </c>
      <c r="X5">
        <v>292</v>
      </c>
      <c r="Y5">
        <v>336</v>
      </c>
      <c r="Z5">
        <v>319</v>
      </c>
      <c r="AA5">
        <v>333</v>
      </c>
      <c r="AB5">
        <v>336</v>
      </c>
      <c r="AC5">
        <v>396</v>
      </c>
      <c r="AD5">
        <v>386</v>
      </c>
      <c r="AE5">
        <v>375</v>
      </c>
      <c r="AF5">
        <v>397</v>
      </c>
      <c r="AG5">
        <v>380</v>
      </c>
      <c r="AH5">
        <v>325</v>
      </c>
      <c r="AI5">
        <v>336</v>
      </c>
      <c r="AJ5">
        <v>337</v>
      </c>
      <c r="AK5">
        <v>369</v>
      </c>
      <c r="AL5">
        <v>360</v>
      </c>
      <c r="AM5">
        <v>368</v>
      </c>
      <c r="AN5">
        <v>380</v>
      </c>
      <c r="AO5">
        <v>427</v>
      </c>
      <c r="AP5">
        <v>410</v>
      </c>
      <c r="AQ5">
        <v>414</v>
      </c>
      <c r="AR5">
        <v>412</v>
      </c>
      <c r="AS5">
        <v>389</v>
      </c>
      <c r="AT5">
        <v>347</v>
      </c>
      <c r="AU5">
        <v>365</v>
      </c>
      <c r="AV5">
        <v>358</v>
      </c>
      <c r="AW5">
        <v>354</v>
      </c>
      <c r="AX5">
        <v>313</v>
      </c>
      <c r="AY5">
        <v>288</v>
      </c>
      <c r="AZ5">
        <v>341</v>
      </c>
      <c r="BA5">
        <v>387</v>
      </c>
      <c r="BB5">
        <v>350</v>
      </c>
      <c r="BC5">
        <v>345</v>
      </c>
      <c r="BD5">
        <v>357</v>
      </c>
      <c r="BE5">
        <v>374</v>
      </c>
      <c r="BF5">
        <v>367</v>
      </c>
      <c r="BG5">
        <v>383</v>
      </c>
      <c r="BH5">
        <v>372</v>
      </c>
      <c r="BI5">
        <v>404</v>
      </c>
      <c r="BJ5">
        <v>413</v>
      </c>
      <c r="BK5">
        <v>420</v>
      </c>
      <c r="BL5">
        <v>401</v>
      </c>
      <c r="BM5">
        <v>420</v>
      </c>
      <c r="BN5">
        <v>462</v>
      </c>
      <c r="BO5">
        <v>475</v>
      </c>
      <c r="BP5">
        <v>468</v>
      </c>
      <c r="BQ5">
        <v>445</v>
      </c>
      <c r="BR5">
        <v>378</v>
      </c>
      <c r="BS5">
        <v>272</v>
      </c>
      <c r="BT5">
        <v>331</v>
      </c>
      <c r="BU5">
        <v>353</v>
      </c>
      <c r="BV5">
        <v>299</v>
      </c>
      <c r="BW5">
        <v>320</v>
      </c>
      <c r="BX5">
        <v>239</v>
      </c>
      <c r="BY5">
        <v>238</v>
      </c>
      <c r="BZ5">
        <v>219</v>
      </c>
      <c r="CA5">
        <v>233</v>
      </c>
      <c r="CB5">
        <v>208</v>
      </c>
      <c r="CC5">
        <v>165</v>
      </c>
      <c r="CD5">
        <v>189</v>
      </c>
      <c r="CE5">
        <v>151</v>
      </c>
      <c r="CF5">
        <v>169</v>
      </c>
      <c r="CG5">
        <v>151</v>
      </c>
      <c r="CH5">
        <v>150</v>
      </c>
      <c r="CI5">
        <v>130</v>
      </c>
      <c r="CJ5">
        <v>116</v>
      </c>
      <c r="CK5">
        <v>109</v>
      </c>
      <c r="CL5">
        <v>101</v>
      </c>
      <c r="CM5">
        <v>82</v>
      </c>
      <c r="CN5">
        <v>74</v>
      </c>
      <c r="CO5">
        <v>51</v>
      </c>
      <c r="CP5">
        <v>37</v>
      </c>
      <c r="CQ5">
        <v>44</v>
      </c>
      <c r="CR5">
        <v>30</v>
      </c>
      <c r="CS5">
        <v>24</v>
      </c>
      <c r="CT5">
        <v>18</v>
      </c>
      <c r="CU5">
        <v>15</v>
      </c>
      <c r="CV5">
        <v>11</v>
      </c>
      <c r="CW5">
        <v>11</v>
      </c>
      <c r="CX5">
        <v>7</v>
      </c>
      <c r="CY5">
        <v>3</v>
      </c>
      <c r="CZ5">
        <v>4</v>
      </c>
      <c r="DA5">
        <v>2</v>
      </c>
      <c r="DB5">
        <v>0</v>
      </c>
      <c r="DC5">
        <v>0</v>
      </c>
      <c r="DD5">
        <v>0</v>
      </c>
      <c r="DE5">
        <v>1</v>
      </c>
      <c r="DF5">
        <v>0</v>
      </c>
      <c r="DG5">
        <v>231</v>
      </c>
      <c r="DH5">
        <v>238</v>
      </c>
      <c r="DI5">
        <v>251</v>
      </c>
      <c r="DJ5">
        <v>240</v>
      </c>
      <c r="DK5">
        <v>263</v>
      </c>
      <c r="DL5">
        <v>262</v>
      </c>
      <c r="DM5">
        <v>258</v>
      </c>
      <c r="DN5">
        <v>244</v>
      </c>
      <c r="DO5">
        <v>273</v>
      </c>
      <c r="DP5">
        <v>270</v>
      </c>
      <c r="DQ5">
        <v>282</v>
      </c>
      <c r="DR5">
        <v>284</v>
      </c>
      <c r="DS5">
        <v>311</v>
      </c>
      <c r="DT5">
        <v>313</v>
      </c>
      <c r="DU5">
        <v>311</v>
      </c>
      <c r="DV5">
        <v>308</v>
      </c>
      <c r="DW5">
        <v>304</v>
      </c>
      <c r="DX5">
        <v>295</v>
      </c>
      <c r="DY5">
        <v>332</v>
      </c>
      <c r="DZ5">
        <v>347</v>
      </c>
      <c r="EA5">
        <v>358</v>
      </c>
      <c r="EB5">
        <v>349</v>
      </c>
      <c r="EC5">
        <v>348</v>
      </c>
      <c r="ED5">
        <v>337</v>
      </c>
      <c r="EE5">
        <v>320</v>
      </c>
      <c r="EF5">
        <v>350</v>
      </c>
      <c r="EG5">
        <v>326</v>
      </c>
      <c r="EH5">
        <v>318</v>
      </c>
      <c r="EI5">
        <v>389</v>
      </c>
      <c r="EJ5">
        <v>385</v>
      </c>
      <c r="EK5">
        <v>357</v>
      </c>
      <c r="EL5">
        <v>375</v>
      </c>
      <c r="EM5">
        <v>399</v>
      </c>
      <c r="EN5">
        <v>383</v>
      </c>
      <c r="EO5">
        <v>385</v>
      </c>
      <c r="EP5">
        <v>390</v>
      </c>
      <c r="EQ5">
        <v>378</v>
      </c>
      <c r="ER5">
        <v>385</v>
      </c>
      <c r="ES5">
        <v>331</v>
      </c>
      <c r="ET5">
        <v>353</v>
      </c>
      <c r="EU5">
        <v>333</v>
      </c>
      <c r="EV5">
        <v>310</v>
      </c>
      <c r="EW5">
        <v>314</v>
      </c>
      <c r="EX5">
        <v>377</v>
      </c>
      <c r="EY5">
        <v>360</v>
      </c>
      <c r="EZ5">
        <v>406</v>
      </c>
      <c r="FA5">
        <v>337</v>
      </c>
      <c r="FB5">
        <v>389</v>
      </c>
      <c r="FC5">
        <v>394</v>
      </c>
      <c r="FD5">
        <v>353</v>
      </c>
      <c r="FE5">
        <v>364</v>
      </c>
      <c r="FF5">
        <v>411</v>
      </c>
      <c r="FG5">
        <v>414</v>
      </c>
      <c r="FH5">
        <v>399</v>
      </c>
      <c r="FI5">
        <v>469</v>
      </c>
      <c r="FJ5">
        <v>432</v>
      </c>
      <c r="FK5">
        <v>469</v>
      </c>
      <c r="FL5">
        <v>511</v>
      </c>
      <c r="FM5">
        <v>506</v>
      </c>
      <c r="FN5">
        <v>472</v>
      </c>
      <c r="FO5">
        <v>386</v>
      </c>
      <c r="FP5">
        <v>222</v>
      </c>
      <c r="FQ5">
        <v>295</v>
      </c>
      <c r="FR5">
        <v>318</v>
      </c>
      <c r="FS5">
        <v>317</v>
      </c>
      <c r="FT5">
        <v>297</v>
      </c>
      <c r="FU5">
        <v>269</v>
      </c>
      <c r="FV5">
        <v>268</v>
      </c>
      <c r="FW5">
        <v>233</v>
      </c>
      <c r="FX5">
        <v>241</v>
      </c>
      <c r="FY5">
        <v>221</v>
      </c>
      <c r="FZ5">
        <v>220</v>
      </c>
      <c r="GA5">
        <v>199</v>
      </c>
      <c r="GB5">
        <v>182</v>
      </c>
      <c r="GC5">
        <v>222</v>
      </c>
      <c r="GD5">
        <v>169</v>
      </c>
      <c r="GE5">
        <v>157</v>
      </c>
      <c r="GF5">
        <v>159</v>
      </c>
      <c r="GG5">
        <v>187</v>
      </c>
      <c r="GH5">
        <v>137</v>
      </c>
      <c r="GI5">
        <v>140</v>
      </c>
      <c r="GJ5">
        <v>146</v>
      </c>
      <c r="GK5">
        <v>134</v>
      </c>
      <c r="GL5">
        <v>110</v>
      </c>
      <c r="GM5">
        <v>104</v>
      </c>
      <c r="GN5">
        <v>94</v>
      </c>
      <c r="GO5">
        <v>92</v>
      </c>
      <c r="GP5">
        <v>80</v>
      </c>
      <c r="GQ5">
        <v>56</v>
      </c>
      <c r="GR5">
        <v>56</v>
      </c>
      <c r="GS5">
        <v>45</v>
      </c>
      <c r="GT5">
        <v>34</v>
      </c>
      <c r="GU5">
        <v>26</v>
      </c>
      <c r="GV5">
        <v>25</v>
      </c>
      <c r="GW5">
        <v>14</v>
      </c>
      <c r="GX5">
        <v>6</v>
      </c>
      <c r="GY5">
        <v>13</v>
      </c>
      <c r="GZ5">
        <v>5</v>
      </c>
      <c r="HA5">
        <v>4</v>
      </c>
      <c r="HB5">
        <v>2</v>
      </c>
      <c r="HC5">
        <v>4</v>
      </c>
    </row>
    <row r="6" spans="1:211">
      <c r="A6" t="str">
        <f>人口推移!B8</f>
        <v>H1905</v>
      </c>
      <c r="B6" s="349">
        <f t="shared" ref="B6:B69" si="0">SUM(J6:DF6)</f>
        <v>26185</v>
      </c>
      <c r="C6" s="349">
        <f t="shared" ref="C6:C69" si="1">SUM(DG6:HC6)</f>
        <v>26752</v>
      </c>
      <c r="D6" s="349">
        <f>SUM(年齢別TBL[[#This Row],[男_６０歳]:[男_100歳以上]])</f>
        <v>4961</v>
      </c>
      <c r="E6" s="349">
        <f>SUM(年齢別TBL[[#This Row],[男_６５歳]:[男_100歳以上]])</f>
        <v>3324</v>
      </c>
      <c r="F6" s="349">
        <f>SUM(年齢別TBL[[#This Row],[男_７０歳]:[男_100歳以上]])</f>
        <v>2074</v>
      </c>
      <c r="G6" s="349">
        <f>SUM(年齢別TBL[[#This Row],[女_６０歳]:[女_100歳以上]])</f>
        <v>5909</v>
      </c>
      <c r="H6" s="349">
        <f>SUM(年齢別TBL[[#This Row],[女_６５歳]:[女_100歳以上]])</f>
        <v>4367</v>
      </c>
      <c r="I6" s="349">
        <f>SUM(年齢別TBL[[#This Row],[女_７０歳]:[女_100歳以上]])</f>
        <v>3062</v>
      </c>
      <c r="J6">
        <v>261</v>
      </c>
      <c r="K6">
        <v>235</v>
      </c>
      <c r="L6">
        <v>276</v>
      </c>
      <c r="M6">
        <v>271</v>
      </c>
      <c r="N6">
        <v>303</v>
      </c>
      <c r="O6">
        <v>313</v>
      </c>
      <c r="P6">
        <v>303</v>
      </c>
      <c r="Q6">
        <v>289</v>
      </c>
      <c r="R6">
        <v>279</v>
      </c>
      <c r="S6">
        <v>283</v>
      </c>
      <c r="T6">
        <v>284</v>
      </c>
      <c r="U6">
        <v>274</v>
      </c>
      <c r="V6">
        <v>298</v>
      </c>
      <c r="W6">
        <v>277</v>
      </c>
      <c r="X6">
        <v>308</v>
      </c>
      <c r="Y6">
        <v>315</v>
      </c>
      <c r="Z6">
        <v>325</v>
      </c>
      <c r="AA6">
        <v>336</v>
      </c>
      <c r="AB6">
        <v>328</v>
      </c>
      <c r="AC6">
        <v>376</v>
      </c>
      <c r="AD6">
        <v>411</v>
      </c>
      <c r="AE6">
        <v>372</v>
      </c>
      <c r="AF6">
        <v>397</v>
      </c>
      <c r="AG6">
        <v>388</v>
      </c>
      <c r="AH6">
        <v>326</v>
      </c>
      <c r="AI6">
        <v>338</v>
      </c>
      <c r="AJ6">
        <v>339</v>
      </c>
      <c r="AK6">
        <v>367</v>
      </c>
      <c r="AL6">
        <v>354</v>
      </c>
      <c r="AM6">
        <v>367</v>
      </c>
      <c r="AN6">
        <v>390</v>
      </c>
      <c r="AO6">
        <v>410</v>
      </c>
      <c r="AP6">
        <v>418</v>
      </c>
      <c r="AQ6">
        <v>405</v>
      </c>
      <c r="AR6">
        <v>411</v>
      </c>
      <c r="AS6">
        <v>398</v>
      </c>
      <c r="AT6">
        <v>343</v>
      </c>
      <c r="AU6">
        <v>371</v>
      </c>
      <c r="AV6">
        <v>353</v>
      </c>
      <c r="AW6">
        <v>356</v>
      </c>
      <c r="AX6">
        <v>321</v>
      </c>
      <c r="AY6">
        <v>295</v>
      </c>
      <c r="AZ6">
        <v>329</v>
      </c>
      <c r="BA6">
        <v>396</v>
      </c>
      <c r="BB6">
        <v>345</v>
      </c>
      <c r="BC6">
        <v>349</v>
      </c>
      <c r="BD6">
        <v>351</v>
      </c>
      <c r="BE6">
        <v>369</v>
      </c>
      <c r="BF6">
        <v>369</v>
      </c>
      <c r="BG6">
        <v>382</v>
      </c>
      <c r="BH6">
        <v>385</v>
      </c>
      <c r="BI6">
        <v>399</v>
      </c>
      <c r="BJ6">
        <v>400</v>
      </c>
      <c r="BK6">
        <v>420</v>
      </c>
      <c r="BL6">
        <v>396</v>
      </c>
      <c r="BM6">
        <v>424</v>
      </c>
      <c r="BN6">
        <v>472</v>
      </c>
      <c r="BO6">
        <v>460</v>
      </c>
      <c r="BP6">
        <v>471</v>
      </c>
      <c r="BQ6">
        <v>443</v>
      </c>
      <c r="BR6">
        <v>391</v>
      </c>
      <c r="BS6">
        <v>270</v>
      </c>
      <c r="BT6">
        <v>337</v>
      </c>
      <c r="BU6">
        <v>347</v>
      </c>
      <c r="BV6">
        <v>292</v>
      </c>
      <c r="BW6">
        <v>319</v>
      </c>
      <c r="BX6">
        <v>244</v>
      </c>
      <c r="BY6">
        <v>244</v>
      </c>
      <c r="BZ6">
        <v>215</v>
      </c>
      <c r="CA6">
        <v>228</v>
      </c>
      <c r="CB6">
        <v>221</v>
      </c>
      <c r="CC6">
        <v>167</v>
      </c>
      <c r="CD6">
        <v>184</v>
      </c>
      <c r="CE6">
        <v>158</v>
      </c>
      <c r="CF6">
        <v>163</v>
      </c>
      <c r="CG6">
        <v>154</v>
      </c>
      <c r="CH6">
        <v>147</v>
      </c>
      <c r="CI6">
        <v>132</v>
      </c>
      <c r="CJ6">
        <v>119</v>
      </c>
      <c r="CK6">
        <v>109</v>
      </c>
      <c r="CL6">
        <v>98</v>
      </c>
      <c r="CM6">
        <v>79</v>
      </c>
      <c r="CN6">
        <v>83</v>
      </c>
      <c r="CO6">
        <v>47</v>
      </c>
      <c r="CP6">
        <v>39</v>
      </c>
      <c r="CQ6">
        <v>45</v>
      </c>
      <c r="CR6">
        <v>33</v>
      </c>
      <c r="CS6">
        <v>23</v>
      </c>
      <c r="CT6">
        <v>18</v>
      </c>
      <c r="CU6">
        <v>15</v>
      </c>
      <c r="CV6">
        <v>11</v>
      </c>
      <c r="CW6">
        <v>10</v>
      </c>
      <c r="CX6">
        <v>7</v>
      </c>
      <c r="CY6">
        <v>3</v>
      </c>
      <c r="CZ6">
        <v>5</v>
      </c>
      <c r="DA6">
        <v>3</v>
      </c>
      <c r="DB6">
        <v>0</v>
      </c>
      <c r="DC6">
        <v>0</v>
      </c>
      <c r="DD6">
        <v>0</v>
      </c>
      <c r="DE6">
        <v>1</v>
      </c>
      <c r="DF6">
        <v>0</v>
      </c>
      <c r="DG6">
        <v>239</v>
      </c>
      <c r="DH6">
        <v>229</v>
      </c>
      <c r="DI6">
        <v>267</v>
      </c>
      <c r="DJ6">
        <v>234</v>
      </c>
      <c r="DK6">
        <v>259</v>
      </c>
      <c r="DL6">
        <v>262</v>
      </c>
      <c r="DM6">
        <v>258</v>
      </c>
      <c r="DN6">
        <v>248</v>
      </c>
      <c r="DO6">
        <v>263</v>
      </c>
      <c r="DP6">
        <v>277</v>
      </c>
      <c r="DQ6">
        <v>287</v>
      </c>
      <c r="DR6">
        <v>287</v>
      </c>
      <c r="DS6">
        <v>298</v>
      </c>
      <c r="DT6">
        <v>311</v>
      </c>
      <c r="DU6">
        <v>301</v>
      </c>
      <c r="DV6">
        <v>322</v>
      </c>
      <c r="DW6">
        <v>297</v>
      </c>
      <c r="DX6">
        <v>307</v>
      </c>
      <c r="DY6">
        <v>318</v>
      </c>
      <c r="DZ6">
        <v>355</v>
      </c>
      <c r="EA6">
        <v>345</v>
      </c>
      <c r="EB6">
        <v>361</v>
      </c>
      <c r="EC6">
        <v>347</v>
      </c>
      <c r="ED6">
        <v>339</v>
      </c>
      <c r="EE6">
        <v>317</v>
      </c>
      <c r="EF6">
        <v>341</v>
      </c>
      <c r="EG6">
        <v>339</v>
      </c>
      <c r="EH6">
        <v>311</v>
      </c>
      <c r="EI6">
        <v>374</v>
      </c>
      <c r="EJ6">
        <v>388</v>
      </c>
      <c r="EK6">
        <v>368</v>
      </c>
      <c r="EL6">
        <v>371</v>
      </c>
      <c r="EM6">
        <v>397</v>
      </c>
      <c r="EN6">
        <v>385</v>
      </c>
      <c r="EO6">
        <v>383</v>
      </c>
      <c r="EP6">
        <v>399</v>
      </c>
      <c r="EQ6">
        <v>381</v>
      </c>
      <c r="ER6">
        <v>384</v>
      </c>
      <c r="ES6">
        <v>329</v>
      </c>
      <c r="ET6">
        <v>359</v>
      </c>
      <c r="EU6">
        <v>338</v>
      </c>
      <c r="EV6">
        <v>303</v>
      </c>
      <c r="EW6">
        <v>317</v>
      </c>
      <c r="EX6">
        <v>365</v>
      </c>
      <c r="EY6">
        <v>366</v>
      </c>
      <c r="EZ6">
        <v>402</v>
      </c>
      <c r="FA6">
        <v>335</v>
      </c>
      <c r="FB6">
        <v>394</v>
      </c>
      <c r="FC6">
        <v>387</v>
      </c>
      <c r="FD6">
        <v>347</v>
      </c>
      <c r="FE6">
        <v>373</v>
      </c>
      <c r="FF6">
        <v>396</v>
      </c>
      <c r="FG6">
        <v>430</v>
      </c>
      <c r="FH6">
        <v>390</v>
      </c>
      <c r="FI6">
        <v>469</v>
      </c>
      <c r="FJ6">
        <v>434</v>
      </c>
      <c r="FK6">
        <v>471</v>
      </c>
      <c r="FL6">
        <v>500</v>
      </c>
      <c r="FM6">
        <v>507</v>
      </c>
      <c r="FN6">
        <v>482</v>
      </c>
      <c r="FO6">
        <v>398</v>
      </c>
      <c r="FP6">
        <v>215</v>
      </c>
      <c r="FQ6">
        <v>296</v>
      </c>
      <c r="FR6">
        <v>322</v>
      </c>
      <c r="FS6">
        <v>311</v>
      </c>
      <c r="FT6">
        <v>297</v>
      </c>
      <c r="FU6">
        <v>272</v>
      </c>
      <c r="FV6">
        <v>273</v>
      </c>
      <c r="FW6">
        <v>227</v>
      </c>
      <c r="FX6">
        <v>236</v>
      </c>
      <c r="FY6">
        <v>227</v>
      </c>
      <c r="FZ6">
        <v>225</v>
      </c>
      <c r="GA6">
        <v>185</v>
      </c>
      <c r="GB6">
        <v>193</v>
      </c>
      <c r="GC6">
        <v>219</v>
      </c>
      <c r="GD6">
        <v>177</v>
      </c>
      <c r="GE6">
        <v>156</v>
      </c>
      <c r="GF6">
        <v>161</v>
      </c>
      <c r="GG6">
        <v>183</v>
      </c>
      <c r="GH6">
        <v>138</v>
      </c>
      <c r="GI6">
        <v>137</v>
      </c>
      <c r="GJ6">
        <v>151</v>
      </c>
      <c r="GK6">
        <v>133</v>
      </c>
      <c r="GL6">
        <v>108</v>
      </c>
      <c r="GM6">
        <v>108</v>
      </c>
      <c r="GN6">
        <v>92</v>
      </c>
      <c r="GO6">
        <v>94</v>
      </c>
      <c r="GP6">
        <v>80</v>
      </c>
      <c r="GQ6">
        <v>60</v>
      </c>
      <c r="GR6">
        <v>57</v>
      </c>
      <c r="GS6">
        <v>45</v>
      </c>
      <c r="GT6">
        <v>35</v>
      </c>
      <c r="GU6">
        <v>25</v>
      </c>
      <c r="GV6">
        <v>25</v>
      </c>
      <c r="GW6">
        <v>11</v>
      </c>
      <c r="GX6">
        <v>9</v>
      </c>
      <c r="GY6">
        <v>14</v>
      </c>
      <c r="GZ6">
        <v>5</v>
      </c>
      <c r="HA6">
        <v>3</v>
      </c>
      <c r="HB6">
        <v>3</v>
      </c>
      <c r="HC6">
        <v>3</v>
      </c>
    </row>
    <row r="7" spans="1:211">
      <c r="A7" t="str">
        <f>人口推移!B9</f>
        <v>H1906</v>
      </c>
      <c r="B7" s="349">
        <f t="shared" si="0"/>
        <v>26207</v>
      </c>
      <c r="C7" s="349">
        <f t="shared" si="1"/>
        <v>26763</v>
      </c>
      <c r="D7" s="349">
        <f>SUM(年齢別TBL[[#This Row],[男_６０歳]:[男_100歳以上]])</f>
        <v>4979</v>
      </c>
      <c r="E7" s="349">
        <f>SUM(年齢別TBL[[#This Row],[男_６５歳]:[男_100歳以上]])</f>
        <v>3335</v>
      </c>
      <c r="F7" s="349">
        <f>SUM(年齢別TBL[[#This Row],[男_７０歳]:[男_100歳以上]])</f>
        <v>2071</v>
      </c>
      <c r="G7" s="349">
        <f>SUM(年齢別TBL[[#This Row],[女_６０歳]:[女_100歳以上]])</f>
        <v>5926</v>
      </c>
      <c r="H7" s="349">
        <f>SUM(年齢別TBL[[#This Row],[女_６５歳]:[女_100歳以上]])</f>
        <v>4386</v>
      </c>
      <c r="I7" s="349">
        <f>SUM(年齢別TBL[[#This Row],[女_７０歳]:[女_100歳以上]])</f>
        <v>3071</v>
      </c>
      <c r="J7">
        <v>258</v>
      </c>
      <c r="K7">
        <v>232</v>
      </c>
      <c r="L7">
        <v>281</v>
      </c>
      <c r="M7">
        <v>262</v>
      </c>
      <c r="N7">
        <v>306</v>
      </c>
      <c r="O7">
        <v>307</v>
      </c>
      <c r="P7">
        <v>297</v>
      </c>
      <c r="Q7">
        <v>299</v>
      </c>
      <c r="R7">
        <v>268</v>
      </c>
      <c r="S7">
        <v>284</v>
      </c>
      <c r="T7">
        <v>290</v>
      </c>
      <c r="U7">
        <v>280</v>
      </c>
      <c r="V7">
        <v>284</v>
      </c>
      <c r="W7">
        <v>282</v>
      </c>
      <c r="X7">
        <v>318</v>
      </c>
      <c r="Y7">
        <v>305</v>
      </c>
      <c r="Z7">
        <v>328</v>
      </c>
      <c r="AA7">
        <v>337</v>
      </c>
      <c r="AB7">
        <v>322</v>
      </c>
      <c r="AC7">
        <v>379</v>
      </c>
      <c r="AD7">
        <v>411</v>
      </c>
      <c r="AE7">
        <v>379</v>
      </c>
      <c r="AF7">
        <v>399</v>
      </c>
      <c r="AG7">
        <v>390</v>
      </c>
      <c r="AH7">
        <v>334</v>
      </c>
      <c r="AI7">
        <v>336</v>
      </c>
      <c r="AJ7">
        <v>344</v>
      </c>
      <c r="AK7">
        <v>371</v>
      </c>
      <c r="AL7">
        <v>347</v>
      </c>
      <c r="AM7">
        <v>365</v>
      </c>
      <c r="AN7">
        <v>397</v>
      </c>
      <c r="AO7">
        <v>404</v>
      </c>
      <c r="AP7">
        <v>413</v>
      </c>
      <c r="AQ7">
        <v>409</v>
      </c>
      <c r="AR7">
        <v>409</v>
      </c>
      <c r="AS7">
        <v>406</v>
      </c>
      <c r="AT7">
        <v>347</v>
      </c>
      <c r="AU7">
        <v>366</v>
      </c>
      <c r="AV7">
        <v>357</v>
      </c>
      <c r="AW7">
        <v>359</v>
      </c>
      <c r="AX7">
        <v>322</v>
      </c>
      <c r="AY7">
        <v>286</v>
      </c>
      <c r="AZ7">
        <v>332</v>
      </c>
      <c r="BA7">
        <v>396</v>
      </c>
      <c r="BB7">
        <v>350</v>
      </c>
      <c r="BC7">
        <v>342</v>
      </c>
      <c r="BD7">
        <v>357</v>
      </c>
      <c r="BE7">
        <v>373</v>
      </c>
      <c r="BF7">
        <v>365</v>
      </c>
      <c r="BG7">
        <v>389</v>
      </c>
      <c r="BH7">
        <v>368</v>
      </c>
      <c r="BI7">
        <v>408</v>
      </c>
      <c r="BJ7">
        <v>402</v>
      </c>
      <c r="BK7">
        <v>407</v>
      </c>
      <c r="BL7">
        <v>401</v>
      </c>
      <c r="BM7">
        <v>427</v>
      </c>
      <c r="BN7">
        <v>464</v>
      </c>
      <c r="BO7">
        <v>465</v>
      </c>
      <c r="BP7">
        <v>471</v>
      </c>
      <c r="BQ7">
        <v>441</v>
      </c>
      <c r="BR7">
        <v>391</v>
      </c>
      <c r="BS7">
        <v>277</v>
      </c>
      <c r="BT7">
        <v>330</v>
      </c>
      <c r="BU7">
        <v>345</v>
      </c>
      <c r="BV7">
        <v>301</v>
      </c>
      <c r="BW7">
        <v>317</v>
      </c>
      <c r="BX7">
        <v>250</v>
      </c>
      <c r="BY7">
        <v>252</v>
      </c>
      <c r="BZ7">
        <v>208</v>
      </c>
      <c r="CA7">
        <v>237</v>
      </c>
      <c r="CB7">
        <v>220</v>
      </c>
      <c r="CC7">
        <v>167</v>
      </c>
      <c r="CD7">
        <v>178</v>
      </c>
      <c r="CE7">
        <v>163</v>
      </c>
      <c r="CF7">
        <v>157</v>
      </c>
      <c r="CG7">
        <v>149</v>
      </c>
      <c r="CH7">
        <v>156</v>
      </c>
      <c r="CI7">
        <v>136</v>
      </c>
      <c r="CJ7">
        <v>119</v>
      </c>
      <c r="CK7">
        <v>105</v>
      </c>
      <c r="CL7">
        <v>100</v>
      </c>
      <c r="CM7">
        <v>80</v>
      </c>
      <c r="CN7">
        <v>82</v>
      </c>
      <c r="CO7">
        <v>49</v>
      </c>
      <c r="CP7">
        <v>42</v>
      </c>
      <c r="CQ7">
        <v>42</v>
      </c>
      <c r="CR7">
        <v>29</v>
      </c>
      <c r="CS7">
        <v>26</v>
      </c>
      <c r="CT7">
        <v>17</v>
      </c>
      <c r="CU7">
        <v>14</v>
      </c>
      <c r="CV7">
        <v>12</v>
      </c>
      <c r="CW7">
        <v>9</v>
      </c>
      <c r="CX7">
        <v>7</v>
      </c>
      <c r="CY7">
        <v>3</v>
      </c>
      <c r="CZ7">
        <v>3</v>
      </c>
      <c r="DA7">
        <v>5</v>
      </c>
      <c r="DB7">
        <v>0</v>
      </c>
      <c r="DC7">
        <v>0</v>
      </c>
      <c r="DD7">
        <v>0</v>
      </c>
      <c r="DE7">
        <v>1</v>
      </c>
      <c r="DF7">
        <v>0</v>
      </c>
      <c r="DG7">
        <v>247</v>
      </c>
      <c r="DH7">
        <v>229</v>
      </c>
      <c r="DI7">
        <v>263</v>
      </c>
      <c r="DJ7">
        <v>231</v>
      </c>
      <c r="DK7">
        <v>263</v>
      </c>
      <c r="DL7">
        <v>264</v>
      </c>
      <c r="DM7">
        <v>241</v>
      </c>
      <c r="DN7">
        <v>260</v>
      </c>
      <c r="DO7">
        <v>252</v>
      </c>
      <c r="DP7">
        <v>290</v>
      </c>
      <c r="DQ7">
        <v>283</v>
      </c>
      <c r="DR7">
        <v>285</v>
      </c>
      <c r="DS7">
        <v>298</v>
      </c>
      <c r="DT7">
        <v>312</v>
      </c>
      <c r="DU7">
        <v>291</v>
      </c>
      <c r="DV7">
        <v>328</v>
      </c>
      <c r="DW7">
        <v>296</v>
      </c>
      <c r="DX7">
        <v>309</v>
      </c>
      <c r="DY7">
        <v>324</v>
      </c>
      <c r="DZ7">
        <v>347</v>
      </c>
      <c r="EA7">
        <v>335</v>
      </c>
      <c r="EB7">
        <v>364</v>
      </c>
      <c r="EC7">
        <v>349</v>
      </c>
      <c r="ED7">
        <v>341</v>
      </c>
      <c r="EE7">
        <v>325</v>
      </c>
      <c r="EF7">
        <v>340</v>
      </c>
      <c r="EG7">
        <v>333</v>
      </c>
      <c r="EH7">
        <v>301</v>
      </c>
      <c r="EI7">
        <v>385</v>
      </c>
      <c r="EJ7">
        <v>372</v>
      </c>
      <c r="EK7">
        <v>381</v>
      </c>
      <c r="EL7">
        <v>386</v>
      </c>
      <c r="EM7">
        <v>386</v>
      </c>
      <c r="EN7">
        <v>381</v>
      </c>
      <c r="EO7">
        <v>388</v>
      </c>
      <c r="EP7">
        <v>399</v>
      </c>
      <c r="EQ7">
        <v>379</v>
      </c>
      <c r="ER7">
        <v>380</v>
      </c>
      <c r="ES7">
        <v>335</v>
      </c>
      <c r="ET7">
        <v>359</v>
      </c>
      <c r="EU7">
        <v>345</v>
      </c>
      <c r="EV7">
        <v>300</v>
      </c>
      <c r="EW7">
        <v>312</v>
      </c>
      <c r="EX7">
        <v>367</v>
      </c>
      <c r="EY7">
        <v>374</v>
      </c>
      <c r="EZ7">
        <v>400</v>
      </c>
      <c r="FA7">
        <v>325</v>
      </c>
      <c r="FB7">
        <v>404</v>
      </c>
      <c r="FC7">
        <v>377</v>
      </c>
      <c r="FD7">
        <v>357</v>
      </c>
      <c r="FE7">
        <v>367</v>
      </c>
      <c r="FF7">
        <v>397</v>
      </c>
      <c r="FG7">
        <v>428</v>
      </c>
      <c r="FH7">
        <v>376</v>
      </c>
      <c r="FI7">
        <v>472</v>
      </c>
      <c r="FJ7">
        <v>445</v>
      </c>
      <c r="FK7">
        <v>459</v>
      </c>
      <c r="FL7">
        <v>503</v>
      </c>
      <c r="FM7">
        <v>508</v>
      </c>
      <c r="FN7">
        <v>489</v>
      </c>
      <c r="FO7">
        <v>399</v>
      </c>
      <c r="FP7">
        <v>231</v>
      </c>
      <c r="FQ7">
        <v>280</v>
      </c>
      <c r="FR7">
        <v>324</v>
      </c>
      <c r="FS7">
        <v>306</v>
      </c>
      <c r="FT7">
        <v>305</v>
      </c>
      <c r="FU7">
        <v>268</v>
      </c>
      <c r="FV7">
        <v>281</v>
      </c>
      <c r="FW7">
        <v>227</v>
      </c>
      <c r="FX7">
        <v>234</v>
      </c>
      <c r="FY7">
        <v>225</v>
      </c>
      <c r="FZ7">
        <v>227</v>
      </c>
      <c r="GA7">
        <v>192</v>
      </c>
      <c r="GB7">
        <v>190</v>
      </c>
      <c r="GC7">
        <v>220</v>
      </c>
      <c r="GD7">
        <v>174</v>
      </c>
      <c r="GE7">
        <v>160</v>
      </c>
      <c r="GF7">
        <v>166</v>
      </c>
      <c r="GG7">
        <v>174</v>
      </c>
      <c r="GH7">
        <v>138</v>
      </c>
      <c r="GI7">
        <v>145</v>
      </c>
      <c r="GJ7">
        <v>143</v>
      </c>
      <c r="GK7">
        <v>136</v>
      </c>
      <c r="GL7">
        <v>111</v>
      </c>
      <c r="GM7">
        <v>104</v>
      </c>
      <c r="GN7">
        <v>98</v>
      </c>
      <c r="GO7">
        <v>91</v>
      </c>
      <c r="GP7">
        <v>83</v>
      </c>
      <c r="GQ7">
        <v>60</v>
      </c>
      <c r="GR7">
        <v>59</v>
      </c>
      <c r="GS7">
        <v>42</v>
      </c>
      <c r="GT7">
        <v>36</v>
      </c>
      <c r="GU7">
        <v>24</v>
      </c>
      <c r="GV7">
        <v>25</v>
      </c>
      <c r="GW7">
        <v>10</v>
      </c>
      <c r="GX7">
        <v>11</v>
      </c>
      <c r="GY7">
        <v>12</v>
      </c>
      <c r="GZ7">
        <v>6</v>
      </c>
      <c r="HA7">
        <v>3</v>
      </c>
      <c r="HB7">
        <v>3</v>
      </c>
      <c r="HC7">
        <v>3</v>
      </c>
    </row>
    <row r="8" spans="1:211">
      <c r="A8" t="str">
        <f>人口推移!B10</f>
        <v>H1907</v>
      </c>
      <c r="B8" s="349">
        <f t="shared" si="0"/>
        <v>26219</v>
      </c>
      <c r="C8" s="349">
        <f t="shared" si="1"/>
        <v>26804</v>
      </c>
      <c r="D8" s="349">
        <f>SUM(年齢別TBL[[#This Row],[男_６０歳]:[男_100歳以上]])</f>
        <v>4999</v>
      </c>
      <c r="E8" s="349">
        <f>SUM(年齢別TBL[[#This Row],[男_６５歳]:[男_100歳以上]])</f>
        <v>3337</v>
      </c>
      <c r="F8" s="349">
        <f>SUM(年齢別TBL[[#This Row],[男_７０歳]:[男_100歳以上]])</f>
        <v>2079</v>
      </c>
      <c r="G8" s="349">
        <f>SUM(年齢別TBL[[#This Row],[女_６０歳]:[女_100歳以上]])</f>
        <v>5945</v>
      </c>
      <c r="H8" s="349">
        <f>SUM(年齢別TBL[[#This Row],[女_６５歳]:[女_100歳以上]])</f>
        <v>4405</v>
      </c>
      <c r="I8" s="349">
        <f>SUM(年齢別TBL[[#This Row],[女_７０歳]:[女_100歳以上]])</f>
        <v>3083</v>
      </c>
      <c r="J8">
        <v>260</v>
      </c>
      <c r="K8">
        <v>236</v>
      </c>
      <c r="L8">
        <v>283</v>
      </c>
      <c r="M8">
        <v>260</v>
      </c>
      <c r="N8">
        <v>308</v>
      </c>
      <c r="O8">
        <v>298</v>
      </c>
      <c r="P8">
        <v>306</v>
      </c>
      <c r="Q8">
        <v>293</v>
      </c>
      <c r="R8">
        <v>274</v>
      </c>
      <c r="S8">
        <v>283</v>
      </c>
      <c r="T8">
        <v>281</v>
      </c>
      <c r="U8">
        <v>284</v>
      </c>
      <c r="V8">
        <v>291</v>
      </c>
      <c r="W8">
        <v>281</v>
      </c>
      <c r="X8">
        <v>305</v>
      </c>
      <c r="Y8">
        <v>315</v>
      </c>
      <c r="Z8">
        <v>328</v>
      </c>
      <c r="AA8">
        <v>327</v>
      </c>
      <c r="AB8">
        <v>320</v>
      </c>
      <c r="AC8">
        <v>364</v>
      </c>
      <c r="AD8">
        <v>400</v>
      </c>
      <c r="AE8">
        <v>403</v>
      </c>
      <c r="AF8">
        <v>392</v>
      </c>
      <c r="AG8">
        <v>388</v>
      </c>
      <c r="AH8">
        <v>344</v>
      </c>
      <c r="AI8">
        <v>335</v>
      </c>
      <c r="AJ8">
        <v>327</v>
      </c>
      <c r="AK8">
        <v>382</v>
      </c>
      <c r="AL8">
        <v>350</v>
      </c>
      <c r="AM8">
        <v>368</v>
      </c>
      <c r="AN8">
        <v>398</v>
      </c>
      <c r="AO8">
        <v>402</v>
      </c>
      <c r="AP8">
        <v>413</v>
      </c>
      <c r="AQ8">
        <v>406</v>
      </c>
      <c r="AR8">
        <v>406</v>
      </c>
      <c r="AS8">
        <v>410</v>
      </c>
      <c r="AT8">
        <v>351</v>
      </c>
      <c r="AU8">
        <v>376</v>
      </c>
      <c r="AV8">
        <v>348</v>
      </c>
      <c r="AW8">
        <v>364</v>
      </c>
      <c r="AX8">
        <v>330</v>
      </c>
      <c r="AY8">
        <v>285</v>
      </c>
      <c r="AZ8">
        <v>333</v>
      </c>
      <c r="BA8">
        <v>371</v>
      </c>
      <c r="BB8">
        <v>378</v>
      </c>
      <c r="BC8">
        <v>330</v>
      </c>
      <c r="BD8">
        <v>355</v>
      </c>
      <c r="BE8">
        <v>380</v>
      </c>
      <c r="BF8">
        <v>359</v>
      </c>
      <c r="BG8">
        <v>380</v>
      </c>
      <c r="BH8">
        <v>367</v>
      </c>
      <c r="BI8">
        <v>412</v>
      </c>
      <c r="BJ8">
        <v>404</v>
      </c>
      <c r="BK8">
        <v>403</v>
      </c>
      <c r="BL8">
        <v>407</v>
      </c>
      <c r="BM8">
        <v>428</v>
      </c>
      <c r="BN8">
        <v>468</v>
      </c>
      <c r="BO8">
        <v>458</v>
      </c>
      <c r="BP8">
        <v>472</v>
      </c>
      <c r="BQ8">
        <v>440</v>
      </c>
      <c r="BR8">
        <v>408</v>
      </c>
      <c r="BS8">
        <v>272</v>
      </c>
      <c r="BT8">
        <v>329</v>
      </c>
      <c r="BU8">
        <v>342</v>
      </c>
      <c r="BV8">
        <v>311</v>
      </c>
      <c r="BW8">
        <v>315</v>
      </c>
      <c r="BX8">
        <v>231</v>
      </c>
      <c r="BY8">
        <v>270</v>
      </c>
      <c r="BZ8">
        <v>212</v>
      </c>
      <c r="CA8">
        <v>230</v>
      </c>
      <c r="CB8">
        <v>216</v>
      </c>
      <c r="CC8">
        <v>189</v>
      </c>
      <c r="CD8">
        <v>169</v>
      </c>
      <c r="CE8">
        <v>166</v>
      </c>
      <c r="CF8">
        <v>154</v>
      </c>
      <c r="CG8">
        <v>150</v>
      </c>
      <c r="CH8">
        <v>162</v>
      </c>
      <c r="CI8">
        <v>132</v>
      </c>
      <c r="CJ8">
        <v>119</v>
      </c>
      <c r="CK8">
        <v>99</v>
      </c>
      <c r="CL8">
        <v>102</v>
      </c>
      <c r="CM8">
        <v>84</v>
      </c>
      <c r="CN8">
        <v>75</v>
      </c>
      <c r="CO8">
        <v>55</v>
      </c>
      <c r="CP8">
        <v>42</v>
      </c>
      <c r="CQ8">
        <v>41</v>
      </c>
      <c r="CR8">
        <v>26</v>
      </c>
      <c r="CS8">
        <v>25</v>
      </c>
      <c r="CT8">
        <v>19</v>
      </c>
      <c r="CU8">
        <v>15</v>
      </c>
      <c r="CV8">
        <v>11</v>
      </c>
      <c r="CW8">
        <v>10</v>
      </c>
      <c r="CX8">
        <v>6</v>
      </c>
      <c r="CY8">
        <v>3</v>
      </c>
      <c r="CZ8">
        <v>3</v>
      </c>
      <c r="DA8">
        <v>5</v>
      </c>
      <c r="DB8">
        <v>0</v>
      </c>
      <c r="DC8">
        <v>0</v>
      </c>
      <c r="DD8">
        <v>0</v>
      </c>
      <c r="DE8">
        <v>1</v>
      </c>
      <c r="DF8">
        <v>0</v>
      </c>
      <c r="DG8">
        <v>253</v>
      </c>
      <c r="DH8">
        <v>228</v>
      </c>
      <c r="DI8">
        <v>249</v>
      </c>
      <c r="DJ8">
        <v>241</v>
      </c>
      <c r="DK8">
        <v>254</v>
      </c>
      <c r="DL8">
        <v>272</v>
      </c>
      <c r="DM8">
        <v>245</v>
      </c>
      <c r="DN8">
        <v>258</v>
      </c>
      <c r="DO8">
        <v>247</v>
      </c>
      <c r="DP8">
        <v>290</v>
      </c>
      <c r="DQ8">
        <v>290</v>
      </c>
      <c r="DR8">
        <v>276</v>
      </c>
      <c r="DS8">
        <v>300</v>
      </c>
      <c r="DT8">
        <v>320</v>
      </c>
      <c r="DU8">
        <v>289</v>
      </c>
      <c r="DV8">
        <v>332</v>
      </c>
      <c r="DW8">
        <v>294</v>
      </c>
      <c r="DX8">
        <v>299</v>
      </c>
      <c r="DY8">
        <v>330</v>
      </c>
      <c r="DZ8">
        <v>345</v>
      </c>
      <c r="EA8">
        <v>335</v>
      </c>
      <c r="EB8">
        <v>374</v>
      </c>
      <c r="EC8">
        <v>349</v>
      </c>
      <c r="ED8">
        <v>329</v>
      </c>
      <c r="EE8">
        <v>340</v>
      </c>
      <c r="EF8">
        <v>333</v>
      </c>
      <c r="EG8">
        <v>321</v>
      </c>
      <c r="EH8">
        <v>308</v>
      </c>
      <c r="EI8">
        <v>380</v>
      </c>
      <c r="EJ8">
        <v>364</v>
      </c>
      <c r="EK8">
        <v>394</v>
      </c>
      <c r="EL8">
        <v>378</v>
      </c>
      <c r="EM8">
        <v>389</v>
      </c>
      <c r="EN8">
        <v>389</v>
      </c>
      <c r="EO8">
        <v>397</v>
      </c>
      <c r="EP8">
        <v>393</v>
      </c>
      <c r="EQ8">
        <v>385</v>
      </c>
      <c r="ER8">
        <v>379</v>
      </c>
      <c r="ES8">
        <v>334</v>
      </c>
      <c r="ET8">
        <v>354</v>
      </c>
      <c r="EU8">
        <v>355</v>
      </c>
      <c r="EV8">
        <v>304</v>
      </c>
      <c r="EW8">
        <v>314</v>
      </c>
      <c r="EX8">
        <v>365</v>
      </c>
      <c r="EY8">
        <v>376</v>
      </c>
      <c r="EZ8">
        <v>394</v>
      </c>
      <c r="FA8">
        <v>319</v>
      </c>
      <c r="FB8">
        <v>410</v>
      </c>
      <c r="FC8">
        <v>364</v>
      </c>
      <c r="FD8">
        <v>368</v>
      </c>
      <c r="FE8">
        <v>375</v>
      </c>
      <c r="FF8">
        <v>381</v>
      </c>
      <c r="FG8">
        <v>434</v>
      </c>
      <c r="FH8">
        <v>381</v>
      </c>
      <c r="FI8">
        <v>460</v>
      </c>
      <c r="FJ8">
        <v>452</v>
      </c>
      <c r="FK8">
        <v>458</v>
      </c>
      <c r="FL8">
        <v>494</v>
      </c>
      <c r="FM8">
        <v>519</v>
      </c>
      <c r="FN8">
        <v>499</v>
      </c>
      <c r="FO8">
        <v>403</v>
      </c>
      <c r="FP8">
        <v>237</v>
      </c>
      <c r="FQ8">
        <v>276</v>
      </c>
      <c r="FR8">
        <v>321</v>
      </c>
      <c r="FS8">
        <v>303</v>
      </c>
      <c r="FT8">
        <v>311</v>
      </c>
      <c r="FU8">
        <v>268</v>
      </c>
      <c r="FV8">
        <v>280</v>
      </c>
      <c r="FW8">
        <v>228</v>
      </c>
      <c r="FX8">
        <v>235</v>
      </c>
      <c r="FY8">
        <v>230</v>
      </c>
      <c r="FZ8">
        <v>225</v>
      </c>
      <c r="GA8">
        <v>196</v>
      </c>
      <c r="GB8">
        <v>190</v>
      </c>
      <c r="GC8">
        <v>215</v>
      </c>
      <c r="GD8">
        <v>173</v>
      </c>
      <c r="GE8">
        <v>163</v>
      </c>
      <c r="GF8">
        <v>172</v>
      </c>
      <c r="GG8">
        <v>167</v>
      </c>
      <c r="GH8">
        <v>142</v>
      </c>
      <c r="GI8">
        <v>142</v>
      </c>
      <c r="GJ8">
        <v>141</v>
      </c>
      <c r="GK8">
        <v>137</v>
      </c>
      <c r="GL8">
        <v>108</v>
      </c>
      <c r="GM8">
        <v>112</v>
      </c>
      <c r="GN8">
        <v>95</v>
      </c>
      <c r="GO8">
        <v>94</v>
      </c>
      <c r="GP8">
        <v>81</v>
      </c>
      <c r="GQ8">
        <v>60</v>
      </c>
      <c r="GR8">
        <v>61</v>
      </c>
      <c r="GS8">
        <v>45</v>
      </c>
      <c r="GT8">
        <v>36</v>
      </c>
      <c r="GU8">
        <v>23</v>
      </c>
      <c r="GV8">
        <v>27</v>
      </c>
      <c r="GW8">
        <v>9</v>
      </c>
      <c r="GX8">
        <v>12</v>
      </c>
      <c r="GY8">
        <v>10</v>
      </c>
      <c r="GZ8">
        <v>8</v>
      </c>
      <c r="HA8">
        <v>3</v>
      </c>
      <c r="HB8">
        <v>3</v>
      </c>
      <c r="HC8">
        <v>3</v>
      </c>
    </row>
    <row r="9" spans="1:211">
      <c r="A9" t="str">
        <f>人口推移!B11</f>
        <v>H1908</v>
      </c>
      <c r="B9" s="349">
        <f t="shared" si="0"/>
        <v>26196</v>
      </c>
      <c r="C9" s="349">
        <f t="shared" si="1"/>
        <v>26824</v>
      </c>
      <c r="D9" s="349">
        <f>SUM(年齢別TBL[[#This Row],[男_６０歳]:[男_100歳以上]])</f>
        <v>5019</v>
      </c>
      <c r="E9" s="349">
        <f>SUM(年齢別TBL[[#This Row],[男_６５歳]:[男_100歳以上]])</f>
        <v>3351</v>
      </c>
      <c r="F9" s="349">
        <f>SUM(年齢別TBL[[#This Row],[男_７０歳]:[男_100歳以上]])</f>
        <v>2083</v>
      </c>
      <c r="G9" s="349">
        <f>SUM(年齢別TBL[[#This Row],[女_６０歳]:[女_100歳以上]])</f>
        <v>5991</v>
      </c>
      <c r="H9" s="349">
        <f>SUM(年齢別TBL[[#This Row],[女_６５歳]:[女_100歳以上]])</f>
        <v>4431</v>
      </c>
      <c r="I9" s="349">
        <f>SUM(年齢別TBL[[#This Row],[女_７０歳]:[女_100歳以上]])</f>
        <v>3103</v>
      </c>
      <c r="J9">
        <v>250</v>
      </c>
      <c r="K9">
        <v>237</v>
      </c>
      <c r="L9">
        <v>281</v>
      </c>
      <c r="M9">
        <v>266</v>
      </c>
      <c r="N9">
        <v>303</v>
      </c>
      <c r="O9">
        <v>298</v>
      </c>
      <c r="P9">
        <v>297</v>
      </c>
      <c r="Q9">
        <v>304</v>
      </c>
      <c r="R9">
        <v>263</v>
      </c>
      <c r="S9">
        <v>299</v>
      </c>
      <c r="T9">
        <v>278</v>
      </c>
      <c r="U9">
        <v>271</v>
      </c>
      <c r="V9">
        <v>294</v>
      </c>
      <c r="W9">
        <v>285</v>
      </c>
      <c r="X9">
        <v>297</v>
      </c>
      <c r="Y9">
        <v>318</v>
      </c>
      <c r="Z9">
        <v>318</v>
      </c>
      <c r="AA9">
        <v>336</v>
      </c>
      <c r="AB9">
        <v>320</v>
      </c>
      <c r="AC9">
        <v>362</v>
      </c>
      <c r="AD9">
        <v>406</v>
      </c>
      <c r="AE9">
        <v>390</v>
      </c>
      <c r="AF9">
        <v>390</v>
      </c>
      <c r="AG9">
        <v>387</v>
      </c>
      <c r="AH9">
        <v>347</v>
      </c>
      <c r="AI9">
        <v>336</v>
      </c>
      <c r="AJ9">
        <v>329</v>
      </c>
      <c r="AK9">
        <v>385</v>
      </c>
      <c r="AL9">
        <v>345</v>
      </c>
      <c r="AM9">
        <v>355</v>
      </c>
      <c r="AN9">
        <v>406</v>
      </c>
      <c r="AO9">
        <v>397</v>
      </c>
      <c r="AP9">
        <v>415</v>
      </c>
      <c r="AQ9">
        <v>407</v>
      </c>
      <c r="AR9">
        <v>402</v>
      </c>
      <c r="AS9">
        <v>411</v>
      </c>
      <c r="AT9">
        <v>348</v>
      </c>
      <c r="AU9">
        <v>383</v>
      </c>
      <c r="AV9">
        <v>350</v>
      </c>
      <c r="AW9">
        <v>359</v>
      </c>
      <c r="AX9">
        <v>338</v>
      </c>
      <c r="AY9">
        <v>290</v>
      </c>
      <c r="AZ9">
        <v>340</v>
      </c>
      <c r="BA9">
        <v>359</v>
      </c>
      <c r="BB9">
        <v>374</v>
      </c>
      <c r="BC9">
        <v>336</v>
      </c>
      <c r="BD9">
        <v>349</v>
      </c>
      <c r="BE9">
        <v>380</v>
      </c>
      <c r="BF9">
        <v>358</v>
      </c>
      <c r="BG9">
        <v>381</v>
      </c>
      <c r="BH9">
        <v>354</v>
      </c>
      <c r="BI9">
        <v>414</v>
      </c>
      <c r="BJ9">
        <v>408</v>
      </c>
      <c r="BK9">
        <v>389</v>
      </c>
      <c r="BL9">
        <v>418</v>
      </c>
      <c r="BM9">
        <v>428</v>
      </c>
      <c r="BN9">
        <v>459</v>
      </c>
      <c r="BO9">
        <v>456</v>
      </c>
      <c r="BP9">
        <v>477</v>
      </c>
      <c r="BQ9">
        <v>444</v>
      </c>
      <c r="BR9">
        <v>421</v>
      </c>
      <c r="BS9">
        <v>266</v>
      </c>
      <c r="BT9">
        <v>331</v>
      </c>
      <c r="BU9">
        <v>334</v>
      </c>
      <c r="BV9">
        <v>316</v>
      </c>
      <c r="BW9">
        <v>313</v>
      </c>
      <c r="BX9">
        <v>251</v>
      </c>
      <c r="BY9">
        <v>258</v>
      </c>
      <c r="BZ9">
        <v>215</v>
      </c>
      <c r="CA9">
        <v>231</v>
      </c>
      <c r="CB9">
        <v>208</v>
      </c>
      <c r="CC9">
        <v>191</v>
      </c>
      <c r="CD9">
        <v>174</v>
      </c>
      <c r="CE9">
        <v>168</v>
      </c>
      <c r="CF9">
        <v>151</v>
      </c>
      <c r="CG9">
        <v>150</v>
      </c>
      <c r="CH9">
        <v>158</v>
      </c>
      <c r="CI9">
        <v>132</v>
      </c>
      <c r="CJ9">
        <v>128</v>
      </c>
      <c r="CK9">
        <v>101</v>
      </c>
      <c r="CL9">
        <v>95</v>
      </c>
      <c r="CM9">
        <v>90</v>
      </c>
      <c r="CN9">
        <v>73</v>
      </c>
      <c r="CO9">
        <v>58</v>
      </c>
      <c r="CP9">
        <v>38</v>
      </c>
      <c r="CQ9">
        <v>45</v>
      </c>
      <c r="CR9">
        <v>26</v>
      </c>
      <c r="CS9">
        <v>25</v>
      </c>
      <c r="CT9">
        <v>16</v>
      </c>
      <c r="CU9">
        <v>16</v>
      </c>
      <c r="CV9">
        <v>11</v>
      </c>
      <c r="CW9">
        <v>12</v>
      </c>
      <c r="CX9">
        <v>4</v>
      </c>
      <c r="CY9">
        <v>4</v>
      </c>
      <c r="CZ9">
        <v>3</v>
      </c>
      <c r="DA9">
        <v>5</v>
      </c>
      <c r="DB9">
        <v>0</v>
      </c>
      <c r="DC9">
        <v>0</v>
      </c>
      <c r="DD9">
        <v>0</v>
      </c>
      <c r="DE9">
        <v>1</v>
      </c>
      <c r="DF9">
        <v>0</v>
      </c>
      <c r="DG9">
        <v>270</v>
      </c>
      <c r="DH9">
        <v>221</v>
      </c>
      <c r="DI9">
        <v>256</v>
      </c>
      <c r="DJ9">
        <v>241</v>
      </c>
      <c r="DK9">
        <v>260</v>
      </c>
      <c r="DL9">
        <v>267</v>
      </c>
      <c r="DM9">
        <v>248</v>
      </c>
      <c r="DN9">
        <v>254</v>
      </c>
      <c r="DO9">
        <v>251</v>
      </c>
      <c r="DP9">
        <v>287</v>
      </c>
      <c r="DQ9">
        <v>279</v>
      </c>
      <c r="DR9">
        <v>283</v>
      </c>
      <c r="DS9">
        <v>305</v>
      </c>
      <c r="DT9">
        <v>316</v>
      </c>
      <c r="DU9">
        <v>288</v>
      </c>
      <c r="DV9">
        <v>323</v>
      </c>
      <c r="DW9">
        <v>302</v>
      </c>
      <c r="DX9">
        <v>299</v>
      </c>
      <c r="DY9">
        <v>326</v>
      </c>
      <c r="DZ9">
        <v>341</v>
      </c>
      <c r="EA9">
        <v>341</v>
      </c>
      <c r="EB9">
        <v>367</v>
      </c>
      <c r="EC9">
        <v>347</v>
      </c>
      <c r="ED9">
        <v>329</v>
      </c>
      <c r="EE9">
        <v>341</v>
      </c>
      <c r="EF9">
        <v>343</v>
      </c>
      <c r="EG9">
        <v>307</v>
      </c>
      <c r="EH9">
        <v>318</v>
      </c>
      <c r="EI9">
        <v>366</v>
      </c>
      <c r="EJ9">
        <v>378</v>
      </c>
      <c r="EK9">
        <v>382</v>
      </c>
      <c r="EL9">
        <v>375</v>
      </c>
      <c r="EM9">
        <v>389</v>
      </c>
      <c r="EN9">
        <v>397</v>
      </c>
      <c r="EO9">
        <v>382</v>
      </c>
      <c r="EP9">
        <v>397</v>
      </c>
      <c r="EQ9">
        <v>385</v>
      </c>
      <c r="ER9">
        <v>385</v>
      </c>
      <c r="ES9">
        <v>332</v>
      </c>
      <c r="ET9">
        <v>365</v>
      </c>
      <c r="EU9">
        <v>353</v>
      </c>
      <c r="EV9">
        <v>302</v>
      </c>
      <c r="EW9">
        <v>315</v>
      </c>
      <c r="EX9">
        <v>358</v>
      </c>
      <c r="EY9">
        <v>381</v>
      </c>
      <c r="EZ9">
        <v>391</v>
      </c>
      <c r="FA9">
        <v>323</v>
      </c>
      <c r="FB9">
        <v>389</v>
      </c>
      <c r="FC9">
        <v>380</v>
      </c>
      <c r="FD9">
        <v>362</v>
      </c>
      <c r="FE9">
        <v>385</v>
      </c>
      <c r="FF9">
        <v>372</v>
      </c>
      <c r="FG9">
        <v>438</v>
      </c>
      <c r="FH9">
        <v>371</v>
      </c>
      <c r="FI9">
        <v>465</v>
      </c>
      <c r="FJ9">
        <v>445</v>
      </c>
      <c r="FK9">
        <v>444</v>
      </c>
      <c r="FL9">
        <v>508</v>
      </c>
      <c r="FM9">
        <v>520</v>
      </c>
      <c r="FN9">
        <v>488</v>
      </c>
      <c r="FO9">
        <v>418</v>
      </c>
      <c r="FP9">
        <v>246</v>
      </c>
      <c r="FQ9">
        <v>275</v>
      </c>
      <c r="FR9">
        <v>316</v>
      </c>
      <c r="FS9">
        <v>305</v>
      </c>
      <c r="FT9">
        <v>317</v>
      </c>
      <c r="FU9">
        <v>266</v>
      </c>
      <c r="FV9">
        <v>287</v>
      </c>
      <c r="FW9">
        <v>223</v>
      </c>
      <c r="FX9">
        <v>235</v>
      </c>
      <c r="FY9">
        <v>234</v>
      </c>
      <c r="FZ9">
        <v>224</v>
      </c>
      <c r="GA9">
        <v>202</v>
      </c>
      <c r="GB9">
        <v>182</v>
      </c>
      <c r="GC9">
        <v>214</v>
      </c>
      <c r="GD9">
        <v>181</v>
      </c>
      <c r="GE9">
        <v>168</v>
      </c>
      <c r="GF9">
        <v>163</v>
      </c>
      <c r="GG9">
        <v>170</v>
      </c>
      <c r="GH9">
        <v>148</v>
      </c>
      <c r="GI9">
        <v>144</v>
      </c>
      <c r="GJ9">
        <v>136</v>
      </c>
      <c r="GK9">
        <v>142</v>
      </c>
      <c r="GL9">
        <v>109</v>
      </c>
      <c r="GM9">
        <v>106</v>
      </c>
      <c r="GN9">
        <v>102</v>
      </c>
      <c r="GO9">
        <v>92</v>
      </c>
      <c r="GP9">
        <v>84</v>
      </c>
      <c r="GQ9">
        <v>60</v>
      </c>
      <c r="GR9">
        <v>56</v>
      </c>
      <c r="GS9">
        <v>49</v>
      </c>
      <c r="GT9">
        <v>39</v>
      </c>
      <c r="GU9">
        <v>21</v>
      </c>
      <c r="GV9">
        <v>30</v>
      </c>
      <c r="GW9">
        <v>7</v>
      </c>
      <c r="GX9">
        <v>12</v>
      </c>
      <c r="GY9">
        <v>10</v>
      </c>
      <c r="GZ9">
        <v>8</v>
      </c>
      <c r="HA9">
        <v>3</v>
      </c>
      <c r="HB9">
        <v>4</v>
      </c>
      <c r="HC9">
        <v>3</v>
      </c>
    </row>
    <row r="10" spans="1:211">
      <c r="A10" t="str">
        <f>人口推移!B12</f>
        <v>H1909</v>
      </c>
      <c r="B10" s="349">
        <f t="shared" si="0"/>
        <v>26212</v>
      </c>
      <c r="C10" s="349">
        <f t="shared" si="1"/>
        <v>26841</v>
      </c>
      <c r="D10" s="349">
        <f>SUM(年齢別TBL[[#This Row],[男_６０歳]:[男_100歳以上]])</f>
        <v>5046</v>
      </c>
      <c r="E10" s="349">
        <f>SUM(年齢別TBL[[#This Row],[男_６５歳]:[男_100歳以上]])</f>
        <v>3367</v>
      </c>
      <c r="F10" s="349">
        <f>SUM(年齢別TBL[[#This Row],[男_７０歳]:[男_100歳以上]])</f>
        <v>2095</v>
      </c>
      <c r="G10" s="349">
        <f>SUM(年齢別TBL[[#This Row],[女_６０歳]:[女_100歳以上]])</f>
        <v>6021</v>
      </c>
      <c r="H10" s="349">
        <f>SUM(年齢別TBL[[#This Row],[女_６５歳]:[女_100歳以上]])</f>
        <v>4441</v>
      </c>
      <c r="I10" s="349">
        <f>SUM(年齢別TBL[[#This Row],[女_７０歳]:[女_100歳以上]])</f>
        <v>3116</v>
      </c>
      <c r="J10">
        <v>250</v>
      </c>
      <c r="K10">
        <v>240</v>
      </c>
      <c r="L10">
        <v>267</v>
      </c>
      <c r="M10">
        <v>276</v>
      </c>
      <c r="N10">
        <v>299</v>
      </c>
      <c r="O10">
        <v>287</v>
      </c>
      <c r="P10">
        <v>300</v>
      </c>
      <c r="Q10">
        <v>314</v>
      </c>
      <c r="R10">
        <v>264</v>
      </c>
      <c r="S10">
        <v>294</v>
      </c>
      <c r="T10">
        <v>275</v>
      </c>
      <c r="U10">
        <v>277</v>
      </c>
      <c r="V10">
        <v>293</v>
      </c>
      <c r="W10">
        <v>284</v>
      </c>
      <c r="X10">
        <v>293</v>
      </c>
      <c r="Y10">
        <v>331</v>
      </c>
      <c r="Z10">
        <v>308</v>
      </c>
      <c r="AA10">
        <v>327</v>
      </c>
      <c r="AB10">
        <v>322</v>
      </c>
      <c r="AC10">
        <v>359</v>
      </c>
      <c r="AD10">
        <v>401</v>
      </c>
      <c r="AE10">
        <v>407</v>
      </c>
      <c r="AF10">
        <v>369</v>
      </c>
      <c r="AG10">
        <v>405</v>
      </c>
      <c r="AH10">
        <v>344</v>
      </c>
      <c r="AI10">
        <v>336</v>
      </c>
      <c r="AJ10">
        <v>330</v>
      </c>
      <c r="AK10">
        <v>377</v>
      </c>
      <c r="AL10">
        <v>348</v>
      </c>
      <c r="AM10">
        <v>360</v>
      </c>
      <c r="AN10">
        <v>387</v>
      </c>
      <c r="AO10">
        <v>413</v>
      </c>
      <c r="AP10">
        <v>421</v>
      </c>
      <c r="AQ10">
        <v>395</v>
      </c>
      <c r="AR10">
        <v>406</v>
      </c>
      <c r="AS10">
        <v>421</v>
      </c>
      <c r="AT10">
        <v>346</v>
      </c>
      <c r="AU10">
        <v>386</v>
      </c>
      <c r="AV10">
        <v>345</v>
      </c>
      <c r="AW10">
        <v>359</v>
      </c>
      <c r="AX10">
        <v>347</v>
      </c>
      <c r="AY10">
        <v>287</v>
      </c>
      <c r="AZ10">
        <v>329</v>
      </c>
      <c r="BA10">
        <v>362</v>
      </c>
      <c r="BB10">
        <v>373</v>
      </c>
      <c r="BC10">
        <v>347</v>
      </c>
      <c r="BD10">
        <v>353</v>
      </c>
      <c r="BE10">
        <v>366</v>
      </c>
      <c r="BF10">
        <v>364</v>
      </c>
      <c r="BG10">
        <v>393</v>
      </c>
      <c r="BH10">
        <v>343</v>
      </c>
      <c r="BI10">
        <v>411</v>
      </c>
      <c r="BJ10">
        <v>405</v>
      </c>
      <c r="BK10">
        <v>409</v>
      </c>
      <c r="BL10">
        <v>401</v>
      </c>
      <c r="BM10">
        <v>432</v>
      </c>
      <c r="BN10">
        <v>446</v>
      </c>
      <c r="BO10">
        <v>459</v>
      </c>
      <c r="BP10">
        <v>477</v>
      </c>
      <c r="BQ10">
        <v>446</v>
      </c>
      <c r="BR10">
        <v>424</v>
      </c>
      <c r="BS10">
        <v>286</v>
      </c>
      <c r="BT10">
        <v>314</v>
      </c>
      <c r="BU10">
        <v>340</v>
      </c>
      <c r="BV10">
        <v>315</v>
      </c>
      <c r="BW10">
        <v>306</v>
      </c>
      <c r="BX10">
        <v>263</v>
      </c>
      <c r="BY10">
        <v>255</v>
      </c>
      <c r="BZ10">
        <v>221</v>
      </c>
      <c r="CA10">
        <v>227</v>
      </c>
      <c r="CB10">
        <v>216</v>
      </c>
      <c r="CC10">
        <v>184</v>
      </c>
      <c r="CD10">
        <v>178</v>
      </c>
      <c r="CE10">
        <v>168</v>
      </c>
      <c r="CF10">
        <v>150</v>
      </c>
      <c r="CG10">
        <v>149</v>
      </c>
      <c r="CH10">
        <v>152</v>
      </c>
      <c r="CI10">
        <v>141</v>
      </c>
      <c r="CJ10">
        <v>129</v>
      </c>
      <c r="CK10">
        <v>106</v>
      </c>
      <c r="CL10">
        <v>90</v>
      </c>
      <c r="CM10">
        <v>89</v>
      </c>
      <c r="CN10">
        <v>73</v>
      </c>
      <c r="CO10">
        <v>63</v>
      </c>
      <c r="CP10">
        <v>37</v>
      </c>
      <c r="CQ10">
        <v>44</v>
      </c>
      <c r="CR10">
        <v>28</v>
      </c>
      <c r="CS10">
        <v>24</v>
      </c>
      <c r="CT10">
        <v>17</v>
      </c>
      <c r="CU10">
        <v>16</v>
      </c>
      <c r="CV10">
        <v>12</v>
      </c>
      <c r="CW10">
        <v>9</v>
      </c>
      <c r="CX10">
        <v>6</v>
      </c>
      <c r="CY10">
        <v>4</v>
      </c>
      <c r="CZ10">
        <v>4</v>
      </c>
      <c r="DA10">
        <v>5</v>
      </c>
      <c r="DB10">
        <v>0</v>
      </c>
      <c r="DC10">
        <v>0</v>
      </c>
      <c r="DD10">
        <v>0</v>
      </c>
      <c r="DE10">
        <v>1</v>
      </c>
      <c r="DF10">
        <v>0</v>
      </c>
      <c r="DG10">
        <v>264</v>
      </c>
      <c r="DH10">
        <v>219</v>
      </c>
      <c r="DI10">
        <v>254</v>
      </c>
      <c r="DJ10">
        <v>251</v>
      </c>
      <c r="DK10">
        <v>248</v>
      </c>
      <c r="DL10">
        <v>277</v>
      </c>
      <c r="DM10">
        <v>241</v>
      </c>
      <c r="DN10">
        <v>258</v>
      </c>
      <c r="DO10">
        <v>241</v>
      </c>
      <c r="DP10">
        <v>289</v>
      </c>
      <c r="DQ10">
        <v>282</v>
      </c>
      <c r="DR10">
        <v>280</v>
      </c>
      <c r="DS10">
        <v>307</v>
      </c>
      <c r="DT10">
        <v>316</v>
      </c>
      <c r="DU10">
        <v>285</v>
      </c>
      <c r="DV10">
        <v>328</v>
      </c>
      <c r="DW10">
        <v>309</v>
      </c>
      <c r="DX10">
        <v>287</v>
      </c>
      <c r="DY10">
        <v>326</v>
      </c>
      <c r="DZ10">
        <v>351</v>
      </c>
      <c r="EA10">
        <v>333</v>
      </c>
      <c r="EB10">
        <v>376</v>
      </c>
      <c r="EC10">
        <v>347</v>
      </c>
      <c r="ED10">
        <v>331</v>
      </c>
      <c r="EE10">
        <v>333</v>
      </c>
      <c r="EF10">
        <v>347</v>
      </c>
      <c r="EG10">
        <v>311</v>
      </c>
      <c r="EH10">
        <v>316</v>
      </c>
      <c r="EI10">
        <v>352</v>
      </c>
      <c r="EJ10">
        <v>390</v>
      </c>
      <c r="EK10">
        <v>376</v>
      </c>
      <c r="EL10">
        <v>377</v>
      </c>
      <c r="EM10">
        <v>391</v>
      </c>
      <c r="EN10">
        <v>391</v>
      </c>
      <c r="EO10">
        <v>386</v>
      </c>
      <c r="EP10">
        <v>397</v>
      </c>
      <c r="EQ10">
        <v>390</v>
      </c>
      <c r="ER10">
        <v>394</v>
      </c>
      <c r="ES10">
        <v>322</v>
      </c>
      <c r="ET10">
        <v>370</v>
      </c>
      <c r="EU10">
        <v>356</v>
      </c>
      <c r="EV10">
        <v>292</v>
      </c>
      <c r="EW10">
        <v>319</v>
      </c>
      <c r="EX10">
        <v>351</v>
      </c>
      <c r="EY10">
        <v>375</v>
      </c>
      <c r="EZ10">
        <v>403</v>
      </c>
      <c r="FA10">
        <v>330</v>
      </c>
      <c r="FB10">
        <v>380</v>
      </c>
      <c r="FC10">
        <v>384</v>
      </c>
      <c r="FD10">
        <v>367</v>
      </c>
      <c r="FE10">
        <v>377</v>
      </c>
      <c r="FF10">
        <v>370</v>
      </c>
      <c r="FG10">
        <v>433</v>
      </c>
      <c r="FH10">
        <v>390</v>
      </c>
      <c r="FI10">
        <v>457</v>
      </c>
      <c r="FJ10">
        <v>426</v>
      </c>
      <c r="FK10">
        <v>449</v>
      </c>
      <c r="FL10">
        <v>501</v>
      </c>
      <c r="FM10">
        <v>529</v>
      </c>
      <c r="FN10">
        <v>488</v>
      </c>
      <c r="FO10">
        <v>422</v>
      </c>
      <c r="FP10">
        <v>266</v>
      </c>
      <c r="FQ10">
        <v>271</v>
      </c>
      <c r="FR10">
        <v>310</v>
      </c>
      <c r="FS10">
        <v>311</v>
      </c>
      <c r="FT10">
        <v>317</v>
      </c>
      <c r="FU10">
        <v>261</v>
      </c>
      <c r="FV10">
        <v>289</v>
      </c>
      <c r="FW10">
        <v>226</v>
      </c>
      <c r="FX10">
        <v>232</v>
      </c>
      <c r="FY10">
        <v>235</v>
      </c>
      <c r="FZ10">
        <v>218</v>
      </c>
      <c r="GA10">
        <v>216</v>
      </c>
      <c r="GB10">
        <v>182</v>
      </c>
      <c r="GC10">
        <v>205</v>
      </c>
      <c r="GD10">
        <v>184</v>
      </c>
      <c r="GE10">
        <v>165</v>
      </c>
      <c r="GF10">
        <v>163</v>
      </c>
      <c r="GG10">
        <v>181</v>
      </c>
      <c r="GH10">
        <v>149</v>
      </c>
      <c r="GI10">
        <v>139</v>
      </c>
      <c r="GJ10">
        <v>131</v>
      </c>
      <c r="GK10">
        <v>147</v>
      </c>
      <c r="GL10">
        <v>108</v>
      </c>
      <c r="GM10">
        <v>110</v>
      </c>
      <c r="GN10">
        <v>97</v>
      </c>
      <c r="GO10">
        <v>96</v>
      </c>
      <c r="GP10">
        <v>87</v>
      </c>
      <c r="GQ10">
        <v>60</v>
      </c>
      <c r="GR10">
        <v>52</v>
      </c>
      <c r="GS10">
        <v>52</v>
      </c>
      <c r="GT10">
        <v>39</v>
      </c>
      <c r="GU10">
        <v>23</v>
      </c>
      <c r="GV10">
        <v>26</v>
      </c>
      <c r="GW10">
        <v>11</v>
      </c>
      <c r="GX10">
        <v>12</v>
      </c>
      <c r="GY10">
        <v>10</v>
      </c>
      <c r="GZ10">
        <v>8</v>
      </c>
      <c r="HA10">
        <v>3</v>
      </c>
      <c r="HB10">
        <v>4</v>
      </c>
      <c r="HC10">
        <v>3</v>
      </c>
    </row>
    <row r="11" spans="1:211">
      <c r="A11" t="str">
        <f>人口推移!B13</f>
        <v>H1910</v>
      </c>
      <c r="B11" s="349">
        <f t="shared" si="0"/>
        <v>26188</v>
      </c>
      <c r="C11" s="349">
        <f t="shared" si="1"/>
        <v>26868</v>
      </c>
      <c r="D11" s="349">
        <f>SUM(年齢別TBL[[#This Row],[男_６０歳]:[男_100歳以上]])</f>
        <v>5067</v>
      </c>
      <c r="E11" s="349">
        <f>SUM(年齢別TBL[[#This Row],[男_６５歳]:[男_100歳以上]])</f>
        <v>3379</v>
      </c>
      <c r="F11" s="349">
        <f>SUM(年齢別TBL[[#This Row],[男_７０歳]:[男_100歳以上]])</f>
        <v>2110</v>
      </c>
      <c r="G11" s="349">
        <f>SUM(年齢別TBL[[#This Row],[女_６０歳]:[女_100歳以上]])</f>
        <v>6057</v>
      </c>
      <c r="H11" s="349">
        <f>SUM(年齢別TBL[[#This Row],[女_６５歳]:[女_100歳以上]])</f>
        <v>4456</v>
      </c>
      <c r="I11" s="349">
        <f>SUM(年齢別TBL[[#This Row],[女_７０歳]:[女_100歳以上]])</f>
        <v>3126</v>
      </c>
      <c r="J11">
        <v>256</v>
      </c>
      <c r="K11">
        <v>242</v>
      </c>
      <c r="L11">
        <v>264</v>
      </c>
      <c r="M11">
        <v>270</v>
      </c>
      <c r="N11">
        <v>308</v>
      </c>
      <c r="O11">
        <v>283</v>
      </c>
      <c r="P11">
        <v>296</v>
      </c>
      <c r="Q11">
        <v>316</v>
      </c>
      <c r="R11">
        <v>260</v>
      </c>
      <c r="S11">
        <v>299</v>
      </c>
      <c r="T11">
        <v>271</v>
      </c>
      <c r="U11">
        <v>284</v>
      </c>
      <c r="V11">
        <v>284</v>
      </c>
      <c r="W11">
        <v>280</v>
      </c>
      <c r="X11">
        <v>301</v>
      </c>
      <c r="Y11">
        <v>317</v>
      </c>
      <c r="Z11">
        <v>314</v>
      </c>
      <c r="AA11">
        <v>334</v>
      </c>
      <c r="AB11">
        <v>316</v>
      </c>
      <c r="AC11">
        <v>360</v>
      </c>
      <c r="AD11">
        <v>389</v>
      </c>
      <c r="AE11">
        <v>396</v>
      </c>
      <c r="AF11">
        <v>362</v>
      </c>
      <c r="AG11">
        <v>400</v>
      </c>
      <c r="AH11">
        <v>365</v>
      </c>
      <c r="AI11">
        <v>327</v>
      </c>
      <c r="AJ11">
        <v>331</v>
      </c>
      <c r="AK11">
        <v>369</v>
      </c>
      <c r="AL11">
        <v>346</v>
      </c>
      <c r="AM11">
        <v>363</v>
      </c>
      <c r="AN11">
        <v>380</v>
      </c>
      <c r="AO11">
        <v>412</v>
      </c>
      <c r="AP11">
        <v>430</v>
      </c>
      <c r="AQ11">
        <v>394</v>
      </c>
      <c r="AR11">
        <v>402</v>
      </c>
      <c r="AS11">
        <v>417</v>
      </c>
      <c r="AT11">
        <v>365</v>
      </c>
      <c r="AU11">
        <v>368</v>
      </c>
      <c r="AV11">
        <v>363</v>
      </c>
      <c r="AW11">
        <v>352</v>
      </c>
      <c r="AX11">
        <v>355</v>
      </c>
      <c r="AY11">
        <v>280</v>
      </c>
      <c r="AZ11">
        <v>337</v>
      </c>
      <c r="BA11">
        <v>338</v>
      </c>
      <c r="BB11">
        <v>382</v>
      </c>
      <c r="BC11">
        <v>355</v>
      </c>
      <c r="BD11">
        <v>344</v>
      </c>
      <c r="BE11">
        <v>360</v>
      </c>
      <c r="BF11">
        <v>373</v>
      </c>
      <c r="BG11">
        <v>380</v>
      </c>
      <c r="BH11">
        <v>352</v>
      </c>
      <c r="BI11">
        <v>406</v>
      </c>
      <c r="BJ11">
        <v>404</v>
      </c>
      <c r="BK11">
        <v>421</v>
      </c>
      <c r="BL11">
        <v>394</v>
      </c>
      <c r="BM11">
        <v>435</v>
      </c>
      <c r="BN11">
        <v>429</v>
      </c>
      <c r="BO11">
        <v>466</v>
      </c>
      <c r="BP11">
        <v>483</v>
      </c>
      <c r="BQ11">
        <v>441</v>
      </c>
      <c r="BR11">
        <v>429</v>
      </c>
      <c r="BS11">
        <v>291</v>
      </c>
      <c r="BT11">
        <v>310</v>
      </c>
      <c r="BU11">
        <v>337</v>
      </c>
      <c r="BV11">
        <v>321</v>
      </c>
      <c r="BW11">
        <v>307</v>
      </c>
      <c r="BX11">
        <v>268</v>
      </c>
      <c r="BY11">
        <v>259</v>
      </c>
      <c r="BZ11">
        <v>216</v>
      </c>
      <c r="CA11">
        <v>219</v>
      </c>
      <c r="CB11">
        <v>229</v>
      </c>
      <c r="CC11">
        <v>181</v>
      </c>
      <c r="CD11">
        <v>174</v>
      </c>
      <c r="CE11">
        <v>167</v>
      </c>
      <c r="CF11">
        <v>152</v>
      </c>
      <c r="CG11">
        <v>147</v>
      </c>
      <c r="CH11">
        <v>151</v>
      </c>
      <c r="CI11">
        <v>143</v>
      </c>
      <c r="CJ11">
        <v>127</v>
      </c>
      <c r="CK11">
        <v>115</v>
      </c>
      <c r="CL11">
        <v>88</v>
      </c>
      <c r="CM11">
        <v>92</v>
      </c>
      <c r="CN11">
        <v>64</v>
      </c>
      <c r="CO11">
        <v>64</v>
      </c>
      <c r="CP11">
        <v>45</v>
      </c>
      <c r="CQ11">
        <v>42</v>
      </c>
      <c r="CR11">
        <v>26</v>
      </c>
      <c r="CS11">
        <v>27</v>
      </c>
      <c r="CT11">
        <v>16</v>
      </c>
      <c r="CU11">
        <v>18</v>
      </c>
      <c r="CV11">
        <v>11</v>
      </c>
      <c r="CW11">
        <v>10</v>
      </c>
      <c r="CX11">
        <v>7</v>
      </c>
      <c r="CY11">
        <v>4</v>
      </c>
      <c r="CZ11">
        <v>3</v>
      </c>
      <c r="DA11">
        <v>6</v>
      </c>
      <c r="DB11">
        <v>0</v>
      </c>
      <c r="DC11">
        <v>0</v>
      </c>
      <c r="DD11">
        <v>0</v>
      </c>
      <c r="DE11">
        <v>1</v>
      </c>
      <c r="DF11">
        <v>0</v>
      </c>
      <c r="DG11">
        <v>259</v>
      </c>
      <c r="DH11">
        <v>222</v>
      </c>
      <c r="DI11">
        <v>249</v>
      </c>
      <c r="DJ11">
        <v>257</v>
      </c>
      <c r="DK11">
        <v>244</v>
      </c>
      <c r="DL11">
        <v>271</v>
      </c>
      <c r="DM11">
        <v>249</v>
      </c>
      <c r="DN11">
        <v>256</v>
      </c>
      <c r="DO11">
        <v>240</v>
      </c>
      <c r="DP11">
        <v>288</v>
      </c>
      <c r="DQ11">
        <v>283</v>
      </c>
      <c r="DR11">
        <v>279</v>
      </c>
      <c r="DS11">
        <v>300</v>
      </c>
      <c r="DT11">
        <v>322</v>
      </c>
      <c r="DU11">
        <v>285</v>
      </c>
      <c r="DV11">
        <v>314</v>
      </c>
      <c r="DW11">
        <v>315</v>
      </c>
      <c r="DX11">
        <v>286</v>
      </c>
      <c r="DY11">
        <v>324</v>
      </c>
      <c r="DZ11">
        <v>360</v>
      </c>
      <c r="EA11">
        <v>333</v>
      </c>
      <c r="EB11">
        <v>369</v>
      </c>
      <c r="EC11">
        <v>361</v>
      </c>
      <c r="ED11">
        <v>340</v>
      </c>
      <c r="EE11">
        <v>327</v>
      </c>
      <c r="EF11">
        <v>336</v>
      </c>
      <c r="EG11">
        <v>327</v>
      </c>
      <c r="EH11">
        <v>314</v>
      </c>
      <c r="EI11">
        <v>353</v>
      </c>
      <c r="EJ11">
        <v>388</v>
      </c>
      <c r="EK11">
        <v>372</v>
      </c>
      <c r="EL11">
        <v>377</v>
      </c>
      <c r="EM11">
        <v>385</v>
      </c>
      <c r="EN11">
        <v>406</v>
      </c>
      <c r="EO11">
        <v>382</v>
      </c>
      <c r="EP11">
        <v>396</v>
      </c>
      <c r="EQ11">
        <v>395</v>
      </c>
      <c r="ER11">
        <v>388</v>
      </c>
      <c r="ES11">
        <v>339</v>
      </c>
      <c r="ET11">
        <v>366</v>
      </c>
      <c r="EU11">
        <v>359</v>
      </c>
      <c r="EV11">
        <v>279</v>
      </c>
      <c r="EW11">
        <v>332</v>
      </c>
      <c r="EX11">
        <v>337</v>
      </c>
      <c r="EY11">
        <v>385</v>
      </c>
      <c r="EZ11">
        <v>393</v>
      </c>
      <c r="FA11">
        <v>337</v>
      </c>
      <c r="FB11">
        <v>376</v>
      </c>
      <c r="FC11">
        <v>393</v>
      </c>
      <c r="FD11">
        <v>362</v>
      </c>
      <c r="FE11">
        <v>376</v>
      </c>
      <c r="FF11">
        <v>371</v>
      </c>
      <c r="FG11">
        <v>430</v>
      </c>
      <c r="FH11">
        <v>396</v>
      </c>
      <c r="FI11">
        <v>443</v>
      </c>
      <c r="FJ11">
        <v>424</v>
      </c>
      <c r="FK11">
        <v>452</v>
      </c>
      <c r="FL11">
        <v>482</v>
      </c>
      <c r="FM11">
        <v>539</v>
      </c>
      <c r="FN11">
        <v>488</v>
      </c>
      <c r="FO11">
        <v>438</v>
      </c>
      <c r="FP11">
        <v>282</v>
      </c>
      <c r="FQ11">
        <v>260</v>
      </c>
      <c r="FR11">
        <v>303</v>
      </c>
      <c r="FS11">
        <v>318</v>
      </c>
      <c r="FT11">
        <v>307</v>
      </c>
      <c r="FU11">
        <v>270</v>
      </c>
      <c r="FV11">
        <v>292</v>
      </c>
      <c r="FW11">
        <v>224</v>
      </c>
      <c r="FX11">
        <v>237</v>
      </c>
      <c r="FY11">
        <v>231</v>
      </c>
      <c r="FZ11">
        <v>223</v>
      </c>
      <c r="GA11">
        <v>219</v>
      </c>
      <c r="GB11">
        <v>178</v>
      </c>
      <c r="GC11">
        <v>200</v>
      </c>
      <c r="GD11">
        <v>192</v>
      </c>
      <c r="GE11">
        <v>164</v>
      </c>
      <c r="GF11">
        <v>165</v>
      </c>
      <c r="GG11">
        <v>183</v>
      </c>
      <c r="GH11">
        <v>145</v>
      </c>
      <c r="GI11">
        <v>146</v>
      </c>
      <c r="GJ11">
        <v>128</v>
      </c>
      <c r="GK11">
        <v>142</v>
      </c>
      <c r="GL11">
        <v>113</v>
      </c>
      <c r="GM11">
        <v>114</v>
      </c>
      <c r="GN11">
        <v>94</v>
      </c>
      <c r="GO11">
        <v>99</v>
      </c>
      <c r="GP11">
        <v>83</v>
      </c>
      <c r="GQ11">
        <v>62</v>
      </c>
      <c r="GR11">
        <v>54</v>
      </c>
      <c r="GS11">
        <v>51</v>
      </c>
      <c r="GT11">
        <v>42</v>
      </c>
      <c r="GU11">
        <v>22</v>
      </c>
      <c r="GV11">
        <v>25</v>
      </c>
      <c r="GW11">
        <v>12</v>
      </c>
      <c r="GX11">
        <v>13</v>
      </c>
      <c r="GY11">
        <v>8</v>
      </c>
      <c r="GZ11">
        <v>7</v>
      </c>
      <c r="HA11">
        <v>4</v>
      </c>
      <c r="HB11">
        <v>2</v>
      </c>
      <c r="HC11">
        <v>5</v>
      </c>
    </row>
    <row r="12" spans="1:211">
      <c r="A12" t="str">
        <f>人口推移!B14</f>
        <v>H1911</v>
      </c>
      <c r="B12" s="349">
        <f t="shared" si="0"/>
        <v>26193</v>
      </c>
      <c r="C12" s="349">
        <f t="shared" si="1"/>
        <v>26882</v>
      </c>
      <c r="D12" s="349">
        <f>SUM(年齢別TBL[[#This Row],[男_６０歳]:[男_100歳以上]])</f>
        <v>5088</v>
      </c>
      <c r="E12" s="349">
        <f>SUM(年齢別TBL[[#This Row],[男_６５歳]:[男_100歳以上]])</f>
        <v>3378</v>
      </c>
      <c r="F12" s="349">
        <f>SUM(年齢別TBL[[#This Row],[男_７０歳]:[男_100歳以上]])</f>
        <v>2118</v>
      </c>
      <c r="G12" s="349">
        <f>SUM(年齢別TBL[[#This Row],[女_６０歳]:[女_100歳以上]])</f>
        <v>6084</v>
      </c>
      <c r="H12" s="349">
        <f>SUM(年齢別TBL[[#This Row],[女_６５歳]:[女_100歳以上]])</f>
        <v>4472</v>
      </c>
      <c r="I12" s="349">
        <f>SUM(年齢別TBL[[#This Row],[女_７０歳]:[女_100歳以上]])</f>
        <v>3137</v>
      </c>
      <c r="J12">
        <v>256</v>
      </c>
      <c r="K12">
        <v>254</v>
      </c>
      <c r="L12">
        <v>258</v>
      </c>
      <c r="M12">
        <v>272</v>
      </c>
      <c r="N12">
        <v>308</v>
      </c>
      <c r="O12">
        <v>282</v>
      </c>
      <c r="P12">
        <v>295</v>
      </c>
      <c r="Q12">
        <v>318</v>
      </c>
      <c r="R12">
        <v>267</v>
      </c>
      <c r="S12">
        <v>295</v>
      </c>
      <c r="T12">
        <v>266</v>
      </c>
      <c r="U12">
        <v>289</v>
      </c>
      <c r="V12">
        <v>283</v>
      </c>
      <c r="W12">
        <v>283</v>
      </c>
      <c r="X12">
        <v>286</v>
      </c>
      <c r="Y12">
        <v>321</v>
      </c>
      <c r="Z12">
        <v>322</v>
      </c>
      <c r="AA12">
        <v>322</v>
      </c>
      <c r="AB12">
        <v>330</v>
      </c>
      <c r="AC12">
        <v>354</v>
      </c>
      <c r="AD12">
        <v>395</v>
      </c>
      <c r="AE12">
        <v>389</v>
      </c>
      <c r="AF12">
        <v>369</v>
      </c>
      <c r="AG12">
        <v>404</v>
      </c>
      <c r="AH12">
        <v>360</v>
      </c>
      <c r="AI12">
        <v>329</v>
      </c>
      <c r="AJ12">
        <v>329</v>
      </c>
      <c r="AK12">
        <v>360</v>
      </c>
      <c r="AL12">
        <v>360</v>
      </c>
      <c r="AM12">
        <v>358</v>
      </c>
      <c r="AN12">
        <v>380</v>
      </c>
      <c r="AO12">
        <v>416</v>
      </c>
      <c r="AP12">
        <v>429</v>
      </c>
      <c r="AQ12">
        <v>395</v>
      </c>
      <c r="AR12">
        <v>399</v>
      </c>
      <c r="AS12">
        <v>414</v>
      </c>
      <c r="AT12">
        <v>362</v>
      </c>
      <c r="AU12">
        <v>383</v>
      </c>
      <c r="AV12">
        <v>348</v>
      </c>
      <c r="AW12">
        <v>351</v>
      </c>
      <c r="AX12">
        <v>357</v>
      </c>
      <c r="AY12">
        <v>282</v>
      </c>
      <c r="AZ12">
        <v>318</v>
      </c>
      <c r="BA12">
        <v>354</v>
      </c>
      <c r="BB12">
        <v>376</v>
      </c>
      <c r="BC12">
        <v>361</v>
      </c>
      <c r="BD12">
        <v>340</v>
      </c>
      <c r="BE12">
        <v>347</v>
      </c>
      <c r="BF12">
        <v>371</v>
      </c>
      <c r="BG12">
        <v>384</v>
      </c>
      <c r="BH12">
        <v>357</v>
      </c>
      <c r="BI12">
        <v>406</v>
      </c>
      <c r="BJ12">
        <v>405</v>
      </c>
      <c r="BK12">
        <v>423</v>
      </c>
      <c r="BL12">
        <v>391</v>
      </c>
      <c r="BM12">
        <v>436</v>
      </c>
      <c r="BN12">
        <v>416</v>
      </c>
      <c r="BO12">
        <v>477</v>
      </c>
      <c r="BP12">
        <v>471</v>
      </c>
      <c r="BQ12">
        <v>442</v>
      </c>
      <c r="BR12">
        <v>427</v>
      </c>
      <c r="BS12">
        <v>312</v>
      </c>
      <c r="BT12">
        <v>306</v>
      </c>
      <c r="BU12">
        <v>333</v>
      </c>
      <c r="BV12">
        <v>332</v>
      </c>
      <c r="BW12">
        <v>297</v>
      </c>
      <c r="BX12">
        <v>272</v>
      </c>
      <c r="BY12">
        <v>252</v>
      </c>
      <c r="BZ12">
        <v>218</v>
      </c>
      <c r="CA12">
        <v>221</v>
      </c>
      <c r="CB12">
        <v>228</v>
      </c>
      <c r="CC12">
        <v>185</v>
      </c>
      <c r="CD12">
        <v>179</v>
      </c>
      <c r="CE12">
        <v>160</v>
      </c>
      <c r="CF12">
        <v>157</v>
      </c>
      <c r="CG12">
        <v>150</v>
      </c>
      <c r="CH12">
        <v>143</v>
      </c>
      <c r="CI12">
        <v>154</v>
      </c>
      <c r="CJ12">
        <v>122</v>
      </c>
      <c r="CK12">
        <v>115</v>
      </c>
      <c r="CL12">
        <v>91</v>
      </c>
      <c r="CM12">
        <v>87</v>
      </c>
      <c r="CN12">
        <v>67</v>
      </c>
      <c r="CO12">
        <v>61</v>
      </c>
      <c r="CP12">
        <v>47</v>
      </c>
      <c r="CQ12">
        <v>40</v>
      </c>
      <c r="CR12">
        <v>26</v>
      </c>
      <c r="CS12">
        <v>28</v>
      </c>
      <c r="CT12">
        <v>16</v>
      </c>
      <c r="CU12">
        <v>16</v>
      </c>
      <c r="CV12">
        <v>13</v>
      </c>
      <c r="CW12">
        <v>10</v>
      </c>
      <c r="CX12">
        <v>8</v>
      </c>
      <c r="CY12">
        <v>5</v>
      </c>
      <c r="CZ12">
        <v>3</v>
      </c>
      <c r="DA12">
        <v>5</v>
      </c>
      <c r="DB12">
        <v>1</v>
      </c>
      <c r="DC12">
        <v>0</v>
      </c>
      <c r="DD12">
        <v>0</v>
      </c>
      <c r="DE12">
        <v>1</v>
      </c>
      <c r="DF12">
        <v>0</v>
      </c>
      <c r="DG12">
        <v>259</v>
      </c>
      <c r="DH12">
        <v>225</v>
      </c>
      <c r="DI12">
        <v>248</v>
      </c>
      <c r="DJ12">
        <v>259</v>
      </c>
      <c r="DK12">
        <v>239</v>
      </c>
      <c r="DL12">
        <v>282</v>
      </c>
      <c r="DM12">
        <v>240</v>
      </c>
      <c r="DN12">
        <v>259</v>
      </c>
      <c r="DO12">
        <v>238</v>
      </c>
      <c r="DP12">
        <v>296</v>
      </c>
      <c r="DQ12">
        <v>272</v>
      </c>
      <c r="DR12">
        <v>289</v>
      </c>
      <c r="DS12">
        <v>296</v>
      </c>
      <c r="DT12">
        <v>317</v>
      </c>
      <c r="DU12">
        <v>289</v>
      </c>
      <c r="DV12">
        <v>321</v>
      </c>
      <c r="DW12">
        <v>312</v>
      </c>
      <c r="DX12">
        <v>285</v>
      </c>
      <c r="DY12">
        <v>312</v>
      </c>
      <c r="DZ12">
        <v>364</v>
      </c>
      <c r="EA12">
        <v>332</v>
      </c>
      <c r="EB12">
        <v>372</v>
      </c>
      <c r="EC12">
        <v>364</v>
      </c>
      <c r="ED12">
        <v>349</v>
      </c>
      <c r="EE12">
        <v>320</v>
      </c>
      <c r="EF12">
        <v>334</v>
      </c>
      <c r="EG12">
        <v>332</v>
      </c>
      <c r="EH12">
        <v>315</v>
      </c>
      <c r="EI12">
        <v>352</v>
      </c>
      <c r="EJ12">
        <v>384</v>
      </c>
      <c r="EK12">
        <v>373</v>
      </c>
      <c r="EL12">
        <v>364</v>
      </c>
      <c r="EM12">
        <v>385</v>
      </c>
      <c r="EN12">
        <v>413</v>
      </c>
      <c r="EO12">
        <v>379</v>
      </c>
      <c r="EP12">
        <v>395</v>
      </c>
      <c r="EQ12">
        <v>404</v>
      </c>
      <c r="ER12">
        <v>387</v>
      </c>
      <c r="ES12">
        <v>330</v>
      </c>
      <c r="ET12">
        <v>376</v>
      </c>
      <c r="EU12">
        <v>366</v>
      </c>
      <c r="EV12">
        <v>279</v>
      </c>
      <c r="EW12">
        <v>323</v>
      </c>
      <c r="EX12">
        <v>338</v>
      </c>
      <c r="EY12">
        <v>387</v>
      </c>
      <c r="EZ12">
        <v>382</v>
      </c>
      <c r="FA12">
        <v>347</v>
      </c>
      <c r="FB12">
        <v>368</v>
      </c>
      <c r="FC12">
        <v>382</v>
      </c>
      <c r="FD12">
        <v>377</v>
      </c>
      <c r="FE12">
        <v>363</v>
      </c>
      <c r="FF12">
        <v>382</v>
      </c>
      <c r="FG12">
        <v>421</v>
      </c>
      <c r="FH12">
        <v>403</v>
      </c>
      <c r="FI12">
        <v>438</v>
      </c>
      <c r="FJ12">
        <v>412</v>
      </c>
      <c r="FK12">
        <v>457</v>
      </c>
      <c r="FL12">
        <v>487</v>
      </c>
      <c r="FM12">
        <v>541</v>
      </c>
      <c r="FN12">
        <v>483</v>
      </c>
      <c r="FO12">
        <v>450</v>
      </c>
      <c r="FP12">
        <v>292</v>
      </c>
      <c r="FQ12">
        <v>246</v>
      </c>
      <c r="FR12">
        <v>313</v>
      </c>
      <c r="FS12">
        <v>311</v>
      </c>
      <c r="FT12">
        <v>309</v>
      </c>
      <c r="FU12">
        <v>270</v>
      </c>
      <c r="FV12">
        <v>287</v>
      </c>
      <c r="FW12">
        <v>236</v>
      </c>
      <c r="FX12">
        <v>233</v>
      </c>
      <c r="FY12">
        <v>240</v>
      </c>
      <c r="FZ12">
        <v>212</v>
      </c>
      <c r="GA12">
        <v>221</v>
      </c>
      <c r="GB12">
        <v>182</v>
      </c>
      <c r="GC12">
        <v>197</v>
      </c>
      <c r="GD12">
        <v>201</v>
      </c>
      <c r="GE12">
        <v>158</v>
      </c>
      <c r="GF12">
        <v>166</v>
      </c>
      <c r="GG12">
        <v>175</v>
      </c>
      <c r="GH12">
        <v>157</v>
      </c>
      <c r="GI12">
        <v>138</v>
      </c>
      <c r="GJ12">
        <v>134</v>
      </c>
      <c r="GK12">
        <v>137</v>
      </c>
      <c r="GL12">
        <v>118</v>
      </c>
      <c r="GM12">
        <v>118</v>
      </c>
      <c r="GN12">
        <v>93</v>
      </c>
      <c r="GO12">
        <v>93</v>
      </c>
      <c r="GP12">
        <v>89</v>
      </c>
      <c r="GQ12">
        <v>61</v>
      </c>
      <c r="GR12">
        <v>57</v>
      </c>
      <c r="GS12">
        <v>49</v>
      </c>
      <c r="GT12">
        <v>43</v>
      </c>
      <c r="GU12">
        <v>20</v>
      </c>
      <c r="GV12">
        <v>27</v>
      </c>
      <c r="GW12">
        <v>14</v>
      </c>
      <c r="GX12">
        <v>12</v>
      </c>
      <c r="GY12">
        <v>6</v>
      </c>
      <c r="GZ12">
        <v>9</v>
      </c>
      <c r="HA12">
        <v>3</v>
      </c>
      <c r="HB12">
        <v>2</v>
      </c>
      <c r="HC12">
        <v>5</v>
      </c>
    </row>
    <row r="13" spans="1:211">
      <c r="A13" t="str">
        <f>人口推移!B15</f>
        <v>H1912</v>
      </c>
      <c r="B13" s="349">
        <f t="shared" si="0"/>
        <v>26206</v>
      </c>
      <c r="C13" s="349">
        <f t="shared" si="1"/>
        <v>26911</v>
      </c>
      <c r="D13" s="349">
        <f>SUM(年齢別TBL[[#This Row],[男_６０歳]:[男_100歳以上]])</f>
        <v>5114</v>
      </c>
      <c r="E13" s="349">
        <f>SUM(年齢別TBL[[#This Row],[男_６５歳]:[男_100歳以上]])</f>
        <v>3389</v>
      </c>
      <c r="F13" s="349">
        <f>SUM(年齢別TBL[[#This Row],[男_７０歳]:[男_100歳以上]])</f>
        <v>2120</v>
      </c>
      <c r="G13" s="349">
        <f>SUM(年齢別TBL[[#This Row],[女_６０歳]:[女_100歳以上]])</f>
        <v>6099</v>
      </c>
      <c r="H13" s="349">
        <f>SUM(年齢別TBL[[#This Row],[女_６５歳]:[女_100歳以上]])</f>
        <v>4480</v>
      </c>
      <c r="I13" s="349">
        <f>SUM(年齢別TBL[[#This Row],[女_７０歳]:[女_100歳以上]])</f>
        <v>3137</v>
      </c>
      <c r="J13">
        <v>254</v>
      </c>
      <c r="K13">
        <v>258</v>
      </c>
      <c r="L13">
        <v>260</v>
      </c>
      <c r="M13">
        <v>270</v>
      </c>
      <c r="N13">
        <v>303</v>
      </c>
      <c r="O13">
        <v>283</v>
      </c>
      <c r="P13">
        <v>300</v>
      </c>
      <c r="Q13">
        <v>318</v>
      </c>
      <c r="R13">
        <v>272</v>
      </c>
      <c r="S13">
        <v>297</v>
      </c>
      <c r="T13">
        <v>267</v>
      </c>
      <c r="U13">
        <v>284</v>
      </c>
      <c r="V13">
        <v>275</v>
      </c>
      <c r="W13">
        <v>277</v>
      </c>
      <c r="X13">
        <v>293</v>
      </c>
      <c r="Y13">
        <v>318</v>
      </c>
      <c r="Z13">
        <v>327</v>
      </c>
      <c r="AA13">
        <v>320</v>
      </c>
      <c r="AB13">
        <v>329</v>
      </c>
      <c r="AC13">
        <v>359</v>
      </c>
      <c r="AD13">
        <v>385</v>
      </c>
      <c r="AE13">
        <v>385</v>
      </c>
      <c r="AF13">
        <v>378</v>
      </c>
      <c r="AG13">
        <v>398</v>
      </c>
      <c r="AH13">
        <v>361</v>
      </c>
      <c r="AI13">
        <v>332</v>
      </c>
      <c r="AJ13">
        <v>333</v>
      </c>
      <c r="AK13">
        <v>354</v>
      </c>
      <c r="AL13">
        <v>364</v>
      </c>
      <c r="AM13">
        <v>363</v>
      </c>
      <c r="AN13">
        <v>382</v>
      </c>
      <c r="AO13">
        <v>412</v>
      </c>
      <c r="AP13">
        <v>429</v>
      </c>
      <c r="AQ13">
        <v>392</v>
      </c>
      <c r="AR13">
        <v>404</v>
      </c>
      <c r="AS13">
        <v>410</v>
      </c>
      <c r="AT13">
        <v>377</v>
      </c>
      <c r="AU13">
        <v>367</v>
      </c>
      <c r="AV13">
        <v>352</v>
      </c>
      <c r="AW13">
        <v>358</v>
      </c>
      <c r="AX13">
        <v>362</v>
      </c>
      <c r="AY13">
        <v>276</v>
      </c>
      <c r="AZ13">
        <v>315</v>
      </c>
      <c r="BA13">
        <v>347</v>
      </c>
      <c r="BB13">
        <v>395</v>
      </c>
      <c r="BC13">
        <v>346</v>
      </c>
      <c r="BD13">
        <v>346</v>
      </c>
      <c r="BE13">
        <v>344</v>
      </c>
      <c r="BF13">
        <v>377</v>
      </c>
      <c r="BG13">
        <v>385</v>
      </c>
      <c r="BH13">
        <v>347</v>
      </c>
      <c r="BI13">
        <v>414</v>
      </c>
      <c r="BJ13">
        <v>395</v>
      </c>
      <c r="BK13">
        <v>423</v>
      </c>
      <c r="BL13">
        <v>397</v>
      </c>
      <c r="BM13">
        <v>438</v>
      </c>
      <c r="BN13">
        <v>409</v>
      </c>
      <c r="BO13">
        <v>464</v>
      </c>
      <c r="BP13">
        <v>474</v>
      </c>
      <c r="BQ13">
        <v>438</v>
      </c>
      <c r="BR13">
        <v>434</v>
      </c>
      <c r="BS13">
        <v>330</v>
      </c>
      <c r="BT13">
        <v>298</v>
      </c>
      <c r="BU13">
        <v>332</v>
      </c>
      <c r="BV13">
        <v>331</v>
      </c>
      <c r="BW13">
        <v>304</v>
      </c>
      <c r="BX13">
        <v>277</v>
      </c>
      <c r="BY13">
        <v>254</v>
      </c>
      <c r="BZ13">
        <v>216</v>
      </c>
      <c r="CA13">
        <v>218</v>
      </c>
      <c r="CB13">
        <v>232</v>
      </c>
      <c r="CC13">
        <v>182</v>
      </c>
      <c r="CD13">
        <v>177</v>
      </c>
      <c r="CE13">
        <v>163</v>
      </c>
      <c r="CF13">
        <v>152</v>
      </c>
      <c r="CG13">
        <v>160</v>
      </c>
      <c r="CH13">
        <v>141</v>
      </c>
      <c r="CI13">
        <v>143</v>
      </c>
      <c r="CJ13">
        <v>133</v>
      </c>
      <c r="CK13">
        <v>106</v>
      </c>
      <c r="CL13">
        <v>92</v>
      </c>
      <c r="CM13">
        <v>92</v>
      </c>
      <c r="CN13">
        <v>70</v>
      </c>
      <c r="CO13">
        <v>59</v>
      </c>
      <c r="CP13">
        <v>45</v>
      </c>
      <c r="CQ13">
        <v>40</v>
      </c>
      <c r="CR13">
        <v>28</v>
      </c>
      <c r="CS13">
        <v>28</v>
      </c>
      <c r="CT13">
        <v>14</v>
      </c>
      <c r="CU13">
        <v>16</v>
      </c>
      <c r="CV13">
        <v>13</v>
      </c>
      <c r="CW13">
        <v>12</v>
      </c>
      <c r="CX13">
        <v>7</v>
      </c>
      <c r="CY13">
        <v>6</v>
      </c>
      <c r="CZ13">
        <v>3</v>
      </c>
      <c r="DA13">
        <v>4</v>
      </c>
      <c r="DB13">
        <v>1</v>
      </c>
      <c r="DC13">
        <v>0</v>
      </c>
      <c r="DD13">
        <v>0</v>
      </c>
      <c r="DE13">
        <v>1</v>
      </c>
      <c r="DF13">
        <v>0</v>
      </c>
      <c r="DG13">
        <v>258</v>
      </c>
      <c r="DH13">
        <v>232</v>
      </c>
      <c r="DI13">
        <v>250</v>
      </c>
      <c r="DJ13">
        <v>253</v>
      </c>
      <c r="DK13">
        <v>242</v>
      </c>
      <c r="DL13">
        <v>285</v>
      </c>
      <c r="DM13">
        <v>248</v>
      </c>
      <c r="DN13">
        <v>262</v>
      </c>
      <c r="DO13">
        <v>229</v>
      </c>
      <c r="DP13">
        <v>300</v>
      </c>
      <c r="DQ13">
        <v>268</v>
      </c>
      <c r="DR13">
        <v>289</v>
      </c>
      <c r="DS13">
        <v>292</v>
      </c>
      <c r="DT13">
        <v>310</v>
      </c>
      <c r="DU13">
        <v>292</v>
      </c>
      <c r="DV13">
        <v>328</v>
      </c>
      <c r="DW13">
        <v>315</v>
      </c>
      <c r="DX13">
        <v>283</v>
      </c>
      <c r="DY13">
        <v>303</v>
      </c>
      <c r="DZ13">
        <v>366</v>
      </c>
      <c r="EA13">
        <v>340</v>
      </c>
      <c r="EB13">
        <v>360</v>
      </c>
      <c r="EC13">
        <v>367</v>
      </c>
      <c r="ED13">
        <v>343</v>
      </c>
      <c r="EE13">
        <v>334</v>
      </c>
      <c r="EF13">
        <v>320</v>
      </c>
      <c r="EG13">
        <v>345</v>
      </c>
      <c r="EH13">
        <v>323</v>
      </c>
      <c r="EI13">
        <v>343</v>
      </c>
      <c r="EJ13">
        <v>385</v>
      </c>
      <c r="EK13">
        <v>377</v>
      </c>
      <c r="EL13">
        <v>369</v>
      </c>
      <c r="EM13">
        <v>386</v>
      </c>
      <c r="EN13">
        <v>402</v>
      </c>
      <c r="EO13">
        <v>386</v>
      </c>
      <c r="EP13">
        <v>394</v>
      </c>
      <c r="EQ13">
        <v>406</v>
      </c>
      <c r="ER13">
        <v>386</v>
      </c>
      <c r="ES13">
        <v>333</v>
      </c>
      <c r="ET13">
        <v>370</v>
      </c>
      <c r="EU13">
        <v>371</v>
      </c>
      <c r="EV13">
        <v>285</v>
      </c>
      <c r="EW13">
        <v>322</v>
      </c>
      <c r="EX13">
        <v>335</v>
      </c>
      <c r="EY13">
        <v>395</v>
      </c>
      <c r="EZ13">
        <v>371</v>
      </c>
      <c r="FA13">
        <v>355</v>
      </c>
      <c r="FB13">
        <v>369</v>
      </c>
      <c r="FC13">
        <v>374</v>
      </c>
      <c r="FD13">
        <v>390</v>
      </c>
      <c r="FE13">
        <v>355</v>
      </c>
      <c r="FF13">
        <v>373</v>
      </c>
      <c r="FG13">
        <v>422</v>
      </c>
      <c r="FH13">
        <v>416</v>
      </c>
      <c r="FI13">
        <v>428</v>
      </c>
      <c r="FJ13">
        <v>422</v>
      </c>
      <c r="FK13">
        <v>441</v>
      </c>
      <c r="FL13">
        <v>490</v>
      </c>
      <c r="FM13">
        <v>544</v>
      </c>
      <c r="FN13">
        <v>480</v>
      </c>
      <c r="FO13">
        <v>449</v>
      </c>
      <c r="FP13">
        <v>313</v>
      </c>
      <c r="FQ13">
        <v>232</v>
      </c>
      <c r="FR13">
        <v>307</v>
      </c>
      <c r="FS13">
        <v>318</v>
      </c>
      <c r="FT13">
        <v>306</v>
      </c>
      <c r="FU13">
        <v>277</v>
      </c>
      <c r="FV13">
        <v>289</v>
      </c>
      <c r="FW13">
        <v>233</v>
      </c>
      <c r="FX13">
        <v>238</v>
      </c>
      <c r="FY13">
        <v>239</v>
      </c>
      <c r="FZ13">
        <v>216</v>
      </c>
      <c r="GA13">
        <v>211</v>
      </c>
      <c r="GB13">
        <v>187</v>
      </c>
      <c r="GC13">
        <v>198</v>
      </c>
      <c r="GD13">
        <v>206</v>
      </c>
      <c r="GE13">
        <v>157</v>
      </c>
      <c r="GF13">
        <v>166</v>
      </c>
      <c r="GG13">
        <v>172</v>
      </c>
      <c r="GH13">
        <v>163</v>
      </c>
      <c r="GI13">
        <v>133</v>
      </c>
      <c r="GJ13">
        <v>139</v>
      </c>
      <c r="GK13">
        <v>132</v>
      </c>
      <c r="GL13">
        <v>123</v>
      </c>
      <c r="GM13">
        <v>116</v>
      </c>
      <c r="GN13">
        <v>86</v>
      </c>
      <c r="GO13">
        <v>99</v>
      </c>
      <c r="GP13">
        <v>89</v>
      </c>
      <c r="GQ13">
        <v>61</v>
      </c>
      <c r="GR13">
        <v>58</v>
      </c>
      <c r="GS13">
        <v>46</v>
      </c>
      <c r="GT13">
        <v>43</v>
      </c>
      <c r="GU13">
        <v>21</v>
      </c>
      <c r="GV13">
        <v>27</v>
      </c>
      <c r="GW13">
        <v>13</v>
      </c>
      <c r="GX13">
        <v>14</v>
      </c>
      <c r="GY13">
        <v>6</v>
      </c>
      <c r="GZ13">
        <v>7</v>
      </c>
      <c r="HA13">
        <v>2</v>
      </c>
      <c r="HB13">
        <v>2</v>
      </c>
      <c r="HC13">
        <v>5</v>
      </c>
    </row>
    <row r="14" spans="1:211">
      <c r="A14" t="str">
        <f>人口推移!B16</f>
        <v>H2001</v>
      </c>
      <c r="B14" s="349">
        <f t="shared" si="0"/>
        <v>26205</v>
      </c>
      <c r="C14" s="349">
        <f t="shared" si="1"/>
        <v>26934</v>
      </c>
      <c r="D14" s="349">
        <f>SUM(年齢別TBL[[#This Row],[男_６０歳]:[男_100歳以上]])</f>
        <v>5146</v>
      </c>
      <c r="E14" s="349">
        <f>SUM(年齢別TBL[[#This Row],[男_６５歳]:[男_100歳以上]])</f>
        <v>3402</v>
      </c>
      <c r="F14" s="349">
        <f>SUM(年齢別TBL[[#This Row],[男_７０歳]:[男_100歳以上]])</f>
        <v>2130</v>
      </c>
      <c r="G14" s="349">
        <f>SUM(年齢別TBL[[#This Row],[女_６０歳]:[女_100歳以上]])</f>
        <v>6138</v>
      </c>
      <c r="H14" s="349">
        <f>SUM(年齢別TBL[[#This Row],[女_６５歳]:[女_100歳以上]])</f>
        <v>4489</v>
      </c>
      <c r="I14" s="349">
        <f>SUM(年齢別TBL[[#This Row],[女_７０歳]:[女_100歳以上]])</f>
        <v>3155</v>
      </c>
      <c r="J14">
        <v>265</v>
      </c>
      <c r="K14">
        <v>250</v>
      </c>
      <c r="L14">
        <v>252</v>
      </c>
      <c r="M14">
        <v>270</v>
      </c>
      <c r="N14">
        <v>296</v>
      </c>
      <c r="O14">
        <v>293</v>
      </c>
      <c r="P14">
        <v>295</v>
      </c>
      <c r="Q14">
        <v>314</v>
      </c>
      <c r="R14">
        <v>274</v>
      </c>
      <c r="S14">
        <v>301</v>
      </c>
      <c r="T14">
        <v>267</v>
      </c>
      <c r="U14">
        <v>277</v>
      </c>
      <c r="V14">
        <v>275</v>
      </c>
      <c r="W14">
        <v>283</v>
      </c>
      <c r="X14">
        <v>296</v>
      </c>
      <c r="Y14">
        <v>296</v>
      </c>
      <c r="Z14">
        <v>345</v>
      </c>
      <c r="AA14">
        <v>327</v>
      </c>
      <c r="AB14">
        <v>322</v>
      </c>
      <c r="AC14">
        <v>352</v>
      </c>
      <c r="AD14">
        <v>383</v>
      </c>
      <c r="AE14">
        <v>397</v>
      </c>
      <c r="AF14">
        <v>381</v>
      </c>
      <c r="AG14">
        <v>395</v>
      </c>
      <c r="AH14">
        <v>362</v>
      </c>
      <c r="AI14">
        <v>330</v>
      </c>
      <c r="AJ14">
        <v>339</v>
      </c>
      <c r="AK14">
        <v>339</v>
      </c>
      <c r="AL14">
        <v>365</v>
      </c>
      <c r="AM14">
        <v>367</v>
      </c>
      <c r="AN14">
        <v>382</v>
      </c>
      <c r="AO14">
        <v>392</v>
      </c>
      <c r="AP14">
        <v>431</v>
      </c>
      <c r="AQ14">
        <v>397</v>
      </c>
      <c r="AR14">
        <v>403</v>
      </c>
      <c r="AS14">
        <v>414</v>
      </c>
      <c r="AT14">
        <v>379</v>
      </c>
      <c r="AU14">
        <v>372</v>
      </c>
      <c r="AV14">
        <v>347</v>
      </c>
      <c r="AW14">
        <v>361</v>
      </c>
      <c r="AX14">
        <v>354</v>
      </c>
      <c r="AY14">
        <v>291</v>
      </c>
      <c r="AZ14">
        <v>301</v>
      </c>
      <c r="BA14">
        <v>352</v>
      </c>
      <c r="BB14">
        <v>389</v>
      </c>
      <c r="BC14">
        <v>342</v>
      </c>
      <c r="BD14">
        <v>358</v>
      </c>
      <c r="BE14">
        <v>341</v>
      </c>
      <c r="BF14">
        <v>367</v>
      </c>
      <c r="BG14">
        <v>385</v>
      </c>
      <c r="BH14">
        <v>355</v>
      </c>
      <c r="BI14">
        <v>404</v>
      </c>
      <c r="BJ14">
        <v>393</v>
      </c>
      <c r="BK14">
        <v>431</v>
      </c>
      <c r="BL14">
        <v>396</v>
      </c>
      <c r="BM14">
        <v>430</v>
      </c>
      <c r="BN14">
        <v>406</v>
      </c>
      <c r="BO14">
        <v>467</v>
      </c>
      <c r="BP14">
        <v>467</v>
      </c>
      <c r="BQ14">
        <v>444</v>
      </c>
      <c r="BR14">
        <v>447</v>
      </c>
      <c r="BS14">
        <v>335</v>
      </c>
      <c r="BT14">
        <v>297</v>
      </c>
      <c r="BU14">
        <v>333</v>
      </c>
      <c r="BV14">
        <v>332</v>
      </c>
      <c r="BW14">
        <v>299</v>
      </c>
      <c r="BX14">
        <v>290</v>
      </c>
      <c r="BY14">
        <v>247</v>
      </c>
      <c r="BZ14">
        <v>214</v>
      </c>
      <c r="CA14">
        <v>222</v>
      </c>
      <c r="CB14">
        <v>226</v>
      </c>
      <c r="CC14">
        <v>193</v>
      </c>
      <c r="CD14">
        <v>167</v>
      </c>
      <c r="CE14">
        <v>168</v>
      </c>
      <c r="CF14">
        <v>156</v>
      </c>
      <c r="CG14">
        <v>154</v>
      </c>
      <c r="CH14">
        <v>145</v>
      </c>
      <c r="CI14">
        <v>148</v>
      </c>
      <c r="CJ14">
        <v>131</v>
      </c>
      <c r="CK14">
        <v>104</v>
      </c>
      <c r="CL14">
        <v>95</v>
      </c>
      <c r="CM14">
        <v>94</v>
      </c>
      <c r="CN14">
        <v>71</v>
      </c>
      <c r="CO14">
        <v>59</v>
      </c>
      <c r="CP14">
        <v>42</v>
      </c>
      <c r="CQ14">
        <v>45</v>
      </c>
      <c r="CR14">
        <v>25</v>
      </c>
      <c r="CS14">
        <v>28</v>
      </c>
      <c r="CT14">
        <v>15</v>
      </c>
      <c r="CU14">
        <v>14</v>
      </c>
      <c r="CV14">
        <v>15</v>
      </c>
      <c r="CW14">
        <v>13</v>
      </c>
      <c r="CX14">
        <v>7</v>
      </c>
      <c r="CY14">
        <v>6</v>
      </c>
      <c r="CZ14">
        <v>3</v>
      </c>
      <c r="DA14">
        <v>2</v>
      </c>
      <c r="DB14">
        <v>3</v>
      </c>
      <c r="DC14">
        <v>0</v>
      </c>
      <c r="DD14">
        <v>0</v>
      </c>
      <c r="DE14">
        <v>1</v>
      </c>
      <c r="DF14">
        <v>0</v>
      </c>
      <c r="DG14">
        <v>256</v>
      </c>
      <c r="DH14">
        <v>239</v>
      </c>
      <c r="DI14">
        <v>246</v>
      </c>
      <c r="DJ14">
        <v>261</v>
      </c>
      <c r="DK14">
        <v>246</v>
      </c>
      <c r="DL14">
        <v>279</v>
      </c>
      <c r="DM14">
        <v>250</v>
      </c>
      <c r="DN14">
        <v>262</v>
      </c>
      <c r="DO14">
        <v>243</v>
      </c>
      <c r="DP14">
        <v>283</v>
      </c>
      <c r="DQ14">
        <v>272</v>
      </c>
      <c r="DR14">
        <v>280</v>
      </c>
      <c r="DS14">
        <v>287</v>
      </c>
      <c r="DT14">
        <v>320</v>
      </c>
      <c r="DU14">
        <v>290</v>
      </c>
      <c r="DV14">
        <v>332</v>
      </c>
      <c r="DW14">
        <v>305</v>
      </c>
      <c r="DX14">
        <v>292</v>
      </c>
      <c r="DY14">
        <v>294</v>
      </c>
      <c r="DZ14">
        <v>375</v>
      </c>
      <c r="EA14">
        <v>343</v>
      </c>
      <c r="EB14">
        <v>354</v>
      </c>
      <c r="EC14">
        <v>375</v>
      </c>
      <c r="ED14">
        <v>342</v>
      </c>
      <c r="EE14">
        <v>325</v>
      </c>
      <c r="EF14">
        <v>323</v>
      </c>
      <c r="EG14">
        <v>353</v>
      </c>
      <c r="EH14">
        <v>320</v>
      </c>
      <c r="EI14">
        <v>338</v>
      </c>
      <c r="EJ14">
        <v>383</v>
      </c>
      <c r="EK14">
        <v>369</v>
      </c>
      <c r="EL14">
        <v>360</v>
      </c>
      <c r="EM14">
        <v>399</v>
      </c>
      <c r="EN14">
        <v>396</v>
      </c>
      <c r="EO14">
        <v>390</v>
      </c>
      <c r="EP14">
        <v>403</v>
      </c>
      <c r="EQ14">
        <v>391</v>
      </c>
      <c r="ER14">
        <v>390</v>
      </c>
      <c r="ES14">
        <v>349</v>
      </c>
      <c r="ET14">
        <v>370</v>
      </c>
      <c r="EU14">
        <v>363</v>
      </c>
      <c r="EV14">
        <v>288</v>
      </c>
      <c r="EW14">
        <v>329</v>
      </c>
      <c r="EX14">
        <v>329</v>
      </c>
      <c r="EY14">
        <v>387</v>
      </c>
      <c r="EZ14">
        <v>358</v>
      </c>
      <c r="FA14">
        <v>374</v>
      </c>
      <c r="FB14">
        <v>362</v>
      </c>
      <c r="FC14">
        <v>381</v>
      </c>
      <c r="FD14">
        <v>384</v>
      </c>
      <c r="FE14">
        <v>346</v>
      </c>
      <c r="FF14">
        <v>385</v>
      </c>
      <c r="FG14">
        <v>411</v>
      </c>
      <c r="FH14">
        <v>416</v>
      </c>
      <c r="FI14">
        <v>407</v>
      </c>
      <c r="FJ14">
        <v>442</v>
      </c>
      <c r="FK14">
        <v>435</v>
      </c>
      <c r="FL14">
        <v>491</v>
      </c>
      <c r="FM14">
        <v>528</v>
      </c>
      <c r="FN14">
        <v>495</v>
      </c>
      <c r="FO14">
        <v>456</v>
      </c>
      <c r="FP14">
        <v>334</v>
      </c>
      <c r="FQ14">
        <v>222</v>
      </c>
      <c r="FR14">
        <v>302</v>
      </c>
      <c r="FS14">
        <v>335</v>
      </c>
      <c r="FT14">
        <v>291</v>
      </c>
      <c r="FU14">
        <v>280</v>
      </c>
      <c r="FV14">
        <v>291</v>
      </c>
      <c r="FW14">
        <v>238</v>
      </c>
      <c r="FX14">
        <v>234</v>
      </c>
      <c r="FY14">
        <v>241</v>
      </c>
      <c r="FZ14">
        <v>222</v>
      </c>
      <c r="GA14">
        <v>208</v>
      </c>
      <c r="GB14">
        <v>193</v>
      </c>
      <c r="GC14">
        <v>186</v>
      </c>
      <c r="GD14">
        <v>209</v>
      </c>
      <c r="GE14">
        <v>168</v>
      </c>
      <c r="GF14">
        <v>161</v>
      </c>
      <c r="GG14">
        <v>170</v>
      </c>
      <c r="GH14">
        <v>167</v>
      </c>
      <c r="GI14">
        <v>135</v>
      </c>
      <c r="GJ14">
        <v>144</v>
      </c>
      <c r="GK14">
        <v>130</v>
      </c>
      <c r="GL14">
        <v>121</v>
      </c>
      <c r="GM14">
        <v>117</v>
      </c>
      <c r="GN14">
        <v>81</v>
      </c>
      <c r="GO14">
        <v>97</v>
      </c>
      <c r="GP14">
        <v>93</v>
      </c>
      <c r="GQ14">
        <v>65</v>
      </c>
      <c r="GR14">
        <v>57</v>
      </c>
      <c r="GS14">
        <v>46</v>
      </c>
      <c r="GT14">
        <v>40</v>
      </c>
      <c r="GU14">
        <v>25</v>
      </c>
      <c r="GV14">
        <v>30</v>
      </c>
      <c r="GW14">
        <v>13</v>
      </c>
      <c r="GX14">
        <v>13</v>
      </c>
      <c r="GY14">
        <v>7</v>
      </c>
      <c r="GZ14">
        <v>6</v>
      </c>
      <c r="HA14">
        <v>3</v>
      </c>
      <c r="HB14">
        <v>2</v>
      </c>
      <c r="HC14">
        <v>5</v>
      </c>
    </row>
    <row r="15" spans="1:211">
      <c r="A15" t="str">
        <f>人口推移!B17</f>
        <v>H2002</v>
      </c>
      <c r="B15" s="349">
        <f t="shared" si="0"/>
        <v>26188</v>
      </c>
      <c r="C15" s="349">
        <f t="shared" si="1"/>
        <v>26936</v>
      </c>
      <c r="D15" s="349">
        <f>SUM(年齢別TBL[[#This Row],[男_６０歳]:[男_100歳以上]])</f>
        <v>5164</v>
      </c>
      <c r="E15" s="349">
        <f>SUM(年齢別TBL[[#This Row],[男_６５歳]:[男_100歳以上]])</f>
        <v>3411</v>
      </c>
      <c r="F15" s="349">
        <f>SUM(年齢別TBL[[#This Row],[男_７０歳]:[男_100歳以上]])</f>
        <v>2140</v>
      </c>
      <c r="G15" s="349">
        <f>SUM(年齢別TBL[[#This Row],[女_６０歳]:[女_100歳以上]])</f>
        <v>6178</v>
      </c>
      <c r="H15" s="349">
        <f>SUM(年齢別TBL[[#This Row],[女_６５歳]:[女_100歳以上]])</f>
        <v>4508</v>
      </c>
      <c r="I15" s="349">
        <f>SUM(年齢別TBL[[#This Row],[女_７０歳]:[女_100歳以上]])</f>
        <v>3164</v>
      </c>
      <c r="J15">
        <v>263</v>
      </c>
      <c r="K15">
        <v>245</v>
      </c>
      <c r="L15">
        <v>251</v>
      </c>
      <c r="M15">
        <v>266</v>
      </c>
      <c r="N15">
        <v>299</v>
      </c>
      <c r="O15">
        <v>293</v>
      </c>
      <c r="P15">
        <v>304</v>
      </c>
      <c r="Q15">
        <v>305</v>
      </c>
      <c r="R15">
        <v>285</v>
      </c>
      <c r="S15">
        <v>287</v>
      </c>
      <c r="T15">
        <v>276</v>
      </c>
      <c r="U15">
        <v>282</v>
      </c>
      <c r="V15">
        <v>277</v>
      </c>
      <c r="W15">
        <v>280</v>
      </c>
      <c r="X15">
        <v>297</v>
      </c>
      <c r="Y15">
        <v>293</v>
      </c>
      <c r="Z15">
        <v>338</v>
      </c>
      <c r="AA15">
        <v>332</v>
      </c>
      <c r="AB15">
        <v>323</v>
      </c>
      <c r="AC15">
        <v>349</v>
      </c>
      <c r="AD15">
        <v>385</v>
      </c>
      <c r="AE15">
        <v>392</v>
      </c>
      <c r="AF15">
        <v>381</v>
      </c>
      <c r="AG15">
        <v>391</v>
      </c>
      <c r="AH15">
        <v>370</v>
      </c>
      <c r="AI15">
        <v>323</v>
      </c>
      <c r="AJ15">
        <v>341</v>
      </c>
      <c r="AK15">
        <v>333</v>
      </c>
      <c r="AL15">
        <v>369</v>
      </c>
      <c r="AM15">
        <v>363</v>
      </c>
      <c r="AN15">
        <v>370</v>
      </c>
      <c r="AO15">
        <v>392</v>
      </c>
      <c r="AP15">
        <v>428</v>
      </c>
      <c r="AQ15">
        <v>395</v>
      </c>
      <c r="AR15">
        <v>404</v>
      </c>
      <c r="AS15">
        <v>414</v>
      </c>
      <c r="AT15">
        <v>382</v>
      </c>
      <c r="AU15">
        <v>381</v>
      </c>
      <c r="AV15">
        <v>337</v>
      </c>
      <c r="AW15">
        <v>358</v>
      </c>
      <c r="AX15">
        <v>365</v>
      </c>
      <c r="AY15">
        <v>296</v>
      </c>
      <c r="AZ15">
        <v>288</v>
      </c>
      <c r="BA15">
        <v>357</v>
      </c>
      <c r="BB15">
        <v>382</v>
      </c>
      <c r="BC15">
        <v>348</v>
      </c>
      <c r="BD15">
        <v>354</v>
      </c>
      <c r="BE15">
        <v>340</v>
      </c>
      <c r="BF15">
        <v>372</v>
      </c>
      <c r="BG15">
        <v>385</v>
      </c>
      <c r="BH15">
        <v>346</v>
      </c>
      <c r="BI15">
        <v>386</v>
      </c>
      <c r="BJ15">
        <v>413</v>
      </c>
      <c r="BK15">
        <v>421</v>
      </c>
      <c r="BL15">
        <v>397</v>
      </c>
      <c r="BM15">
        <v>432</v>
      </c>
      <c r="BN15">
        <v>397</v>
      </c>
      <c r="BO15">
        <v>471</v>
      </c>
      <c r="BP15">
        <v>467</v>
      </c>
      <c r="BQ15">
        <v>453</v>
      </c>
      <c r="BR15">
        <v>444</v>
      </c>
      <c r="BS15">
        <v>353</v>
      </c>
      <c r="BT15">
        <v>281</v>
      </c>
      <c r="BU15">
        <v>334</v>
      </c>
      <c r="BV15">
        <v>341</v>
      </c>
      <c r="BW15">
        <v>294</v>
      </c>
      <c r="BX15">
        <v>305</v>
      </c>
      <c r="BY15">
        <v>240</v>
      </c>
      <c r="BZ15">
        <v>218</v>
      </c>
      <c r="CA15">
        <v>214</v>
      </c>
      <c r="CB15">
        <v>220</v>
      </c>
      <c r="CC15">
        <v>201</v>
      </c>
      <c r="CD15">
        <v>161</v>
      </c>
      <c r="CE15">
        <v>178</v>
      </c>
      <c r="CF15">
        <v>149</v>
      </c>
      <c r="CG15">
        <v>155</v>
      </c>
      <c r="CH15">
        <v>149</v>
      </c>
      <c r="CI15">
        <v>141</v>
      </c>
      <c r="CJ15">
        <v>132</v>
      </c>
      <c r="CK15">
        <v>106</v>
      </c>
      <c r="CL15">
        <v>97</v>
      </c>
      <c r="CM15">
        <v>99</v>
      </c>
      <c r="CN15">
        <v>66</v>
      </c>
      <c r="CO15">
        <v>68</v>
      </c>
      <c r="CP15">
        <v>37</v>
      </c>
      <c r="CQ15">
        <v>45</v>
      </c>
      <c r="CR15">
        <v>29</v>
      </c>
      <c r="CS15">
        <v>26</v>
      </c>
      <c r="CT15">
        <v>17</v>
      </c>
      <c r="CU15">
        <v>13</v>
      </c>
      <c r="CV15">
        <v>16</v>
      </c>
      <c r="CW15">
        <v>10</v>
      </c>
      <c r="CX15">
        <v>10</v>
      </c>
      <c r="CY15">
        <v>6</v>
      </c>
      <c r="CZ15">
        <v>2</v>
      </c>
      <c r="DA15">
        <v>3</v>
      </c>
      <c r="DB15">
        <v>3</v>
      </c>
      <c r="DC15">
        <v>0</v>
      </c>
      <c r="DD15">
        <v>0</v>
      </c>
      <c r="DE15">
        <v>1</v>
      </c>
      <c r="DF15">
        <v>0</v>
      </c>
      <c r="DG15">
        <v>259</v>
      </c>
      <c r="DH15">
        <v>239</v>
      </c>
      <c r="DI15">
        <v>245</v>
      </c>
      <c r="DJ15">
        <v>248</v>
      </c>
      <c r="DK15">
        <v>254</v>
      </c>
      <c r="DL15">
        <v>278</v>
      </c>
      <c r="DM15">
        <v>255</v>
      </c>
      <c r="DN15">
        <v>258</v>
      </c>
      <c r="DO15">
        <v>241</v>
      </c>
      <c r="DP15">
        <v>288</v>
      </c>
      <c r="DQ15">
        <v>272</v>
      </c>
      <c r="DR15">
        <v>274</v>
      </c>
      <c r="DS15">
        <v>284</v>
      </c>
      <c r="DT15">
        <v>313</v>
      </c>
      <c r="DU15">
        <v>306</v>
      </c>
      <c r="DV15">
        <v>320</v>
      </c>
      <c r="DW15">
        <v>309</v>
      </c>
      <c r="DX15">
        <v>293</v>
      </c>
      <c r="DY15">
        <v>297</v>
      </c>
      <c r="DZ15">
        <v>363</v>
      </c>
      <c r="EA15">
        <v>348</v>
      </c>
      <c r="EB15">
        <v>354</v>
      </c>
      <c r="EC15">
        <v>370</v>
      </c>
      <c r="ED15">
        <v>339</v>
      </c>
      <c r="EE15">
        <v>338</v>
      </c>
      <c r="EF15">
        <v>323</v>
      </c>
      <c r="EG15">
        <v>352</v>
      </c>
      <c r="EH15">
        <v>321</v>
      </c>
      <c r="EI15">
        <v>331</v>
      </c>
      <c r="EJ15">
        <v>387</v>
      </c>
      <c r="EK15">
        <v>365</v>
      </c>
      <c r="EL15">
        <v>357</v>
      </c>
      <c r="EM15">
        <v>403</v>
      </c>
      <c r="EN15">
        <v>391</v>
      </c>
      <c r="EO15">
        <v>397</v>
      </c>
      <c r="EP15">
        <v>394</v>
      </c>
      <c r="EQ15">
        <v>393</v>
      </c>
      <c r="ER15">
        <v>387</v>
      </c>
      <c r="ES15">
        <v>363</v>
      </c>
      <c r="ET15">
        <v>355</v>
      </c>
      <c r="EU15">
        <v>359</v>
      </c>
      <c r="EV15">
        <v>305</v>
      </c>
      <c r="EW15">
        <v>321</v>
      </c>
      <c r="EX15">
        <v>327</v>
      </c>
      <c r="EY15">
        <v>381</v>
      </c>
      <c r="EZ15">
        <v>352</v>
      </c>
      <c r="FA15">
        <v>391</v>
      </c>
      <c r="FB15">
        <v>350</v>
      </c>
      <c r="FC15">
        <v>388</v>
      </c>
      <c r="FD15">
        <v>382</v>
      </c>
      <c r="FE15">
        <v>347</v>
      </c>
      <c r="FF15">
        <v>373</v>
      </c>
      <c r="FG15">
        <v>417</v>
      </c>
      <c r="FH15">
        <v>423</v>
      </c>
      <c r="FI15">
        <v>390</v>
      </c>
      <c r="FJ15">
        <v>452</v>
      </c>
      <c r="FK15">
        <v>431</v>
      </c>
      <c r="FL15">
        <v>480</v>
      </c>
      <c r="FM15">
        <v>530</v>
      </c>
      <c r="FN15">
        <v>495</v>
      </c>
      <c r="FO15">
        <v>468</v>
      </c>
      <c r="FP15">
        <v>352</v>
      </c>
      <c r="FQ15">
        <v>228</v>
      </c>
      <c r="FR15">
        <v>279</v>
      </c>
      <c r="FS15">
        <v>343</v>
      </c>
      <c r="FT15">
        <v>289</v>
      </c>
      <c r="FU15">
        <v>290</v>
      </c>
      <c r="FV15">
        <v>280</v>
      </c>
      <c r="FW15">
        <v>253</v>
      </c>
      <c r="FX15">
        <v>232</v>
      </c>
      <c r="FY15">
        <v>238</v>
      </c>
      <c r="FZ15">
        <v>221</v>
      </c>
      <c r="GA15">
        <v>201</v>
      </c>
      <c r="GB15">
        <v>201</v>
      </c>
      <c r="GC15">
        <v>188</v>
      </c>
      <c r="GD15">
        <v>207</v>
      </c>
      <c r="GE15">
        <v>169</v>
      </c>
      <c r="GF15">
        <v>162</v>
      </c>
      <c r="GG15">
        <v>168</v>
      </c>
      <c r="GH15">
        <v>175</v>
      </c>
      <c r="GI15">
        <v>132</v>
      </c>
      <c r="GJ15">
        <v>143</v>
      </c>
      <c r="GK15">
        <v>127</v>
      </c>
      <c r="GL15">
        <v>125</v>
      </c>
      <c r="GM15">
        <v>115</v>
      </c>
      <c r="GN15">
        <v>92</v>
      </c>
      <c r="GO15">
        <v>93</v>
      </c>
      <c r="GP15">
        <v>90</v>
      </c>
      <c r="GQ15">
        <v>72</v>
      </c>
      <c r="GR15">
        <v>55</v>
      </c>
      <c r="GS15">
        <v>50</v>
      </c>
      <c r="GT15">
        <v>38</v>
      </c>
      <c r="GU15">
        <v>25</v>
      </c>
      <c r="GV15">
        <v>26</v>
      </c>
      <c r="GW15">
        <v>17</v>
      </c>
      <c r="GX15">
        <v>11</v>
      </c>
      <c r="GY15">
        <v>7</v>
      </c>
      <c r="GZ15">
        <v>7</v>
      </c>
      <c r="HA15">
        <v>3</v>
      </c>
      <c r="HB15">
        <v>2</v>
      </c>
      <c r="HC15">
        <v>4</v>
      </c>
    </row>
    <row r="16" spans="1:211">
      <c r="A16" t="str">
        <f>人口推移!B18</f>
        <v>H2003</v>
      </c>
      <c r="B16" s="349">
        <f t="shared" si="0"/>
        <v>26111</v>
      </c>
      <c r="C16" s="349">
        <f t="shared" si="1"/>
        <v>26888</v>
      </c>
      <c r="D16" s="349">
        <f>SUM(年齢別TBL[[#This Row],[男_６０歳]:[男_100歳以上]])</f>
        <v>5203</v>
      </c>
      <c r="E16" s="349">
        <f>SUM(年齢別TBL[[#This Row],[男_６５歳]:[男_100歳以上]])</f>
        <v>3433</v>
      </c>
      <c r="F16" s="349">
        <f>SUM(年齢別TBL[[#This Row],[男_７０歳]:[男_100歳以上]])</f>
        <v>2160</v>
      </c>
      <c r="G16" s="349">
        <f>SUM(年齢別TBL[[#This Row],[女_６０歳]:[女_100歳以上]])</f>
        <v>6207</v>
      </c>
      <c r="H16" s="349">
        <f>SUM(年齢別TBL[[#This Row],[女_６５歳]:[女_100歳以上]])</f>
        <v>4528</v>
      </c>
      <c r="I16" s="349">
        <f>SUM(年齢別TBL[[#This Row],[女_７０歳]:[女_100歳以上]])</f>
        <v>3175</v>
      </c>
      <c r="J16">
        <v>253</v>
      </c>
      <c r="K16">
        <v>259</v>
      </c>
      <c r="L16">
        <v>238</v>
      </c>
      <c r="M16">
        <v>267</v>
      </c>
      <c r="N16">
        <v>291</v>
      </c>
      <c r="O16">
        <v>301</v>
      </c>
      <c r="P16">
        <v>308</v>
      </c>
      <c r="Q16">
        <v>297</v>
      </c>
      <c r="R16">
        <v>293</v>
      </c>
      <c r="S16">
        <v>274</v>
      </c>
      <c r="T16">
        <v>279</v>
      </c>
      <c r="U16">
        <v>288</v>
      </c>
      <c r="V16">
        <v>272</v>
      </c>
      <c r="W16">
        <v>287</v>
      </c>
      <c r="X16">
        <v>293</v>
      </c>
      <c r="Y16">
        <v>295</v>
      </c>
      <c r="Z16">
        <v>347</v>
      </c>
      <c r="AA16">
        <v>323</v>
      </c>
      <c r="AB16">
        <v>311</v>
      </c>
      <c r="AC16">
        <v>334</v>
      </c>
      <c r="AD16">
        <v>387</v>
      </c>
      <c r="AE16">
        <v>384</v>
      </c>
      <c r="AF16">
        <v>357</v>
      </c>
      <c r="AG16">
        <v>366</v>
      </c>
      <c r="AH16">
        <v>363</v>
      </c>
      <c r="AI16">
        <v>311</v>
      </c>
      <c r="AJ16">
        <v>336</v>
      </c>
      <c r="AK16">
        <v>327</v>
      </c>
      <c r="AL16">
        <v>380</v>
      </c>
      <c r="AM16">
        <v>367</v>
      </c>
      <c r="AN16">
        <v>370</v>
      </c>
      <c r="AO16">
        <v>386</v>
      </c>
      <c r="AP16">
        <v>429</v>
      </c>
      <c r="AQ16">
        <v>382</v>
      </c>
      <c r="AR16">
        <v>418</v>
      </c>
      <c r="AS16">
        <v>402</v>
      </c>
      <c r="AT16">
        <v>392</v>
      </c>
      <c r="AU16">
        <v>365</v>
      </c>
      <c r="AV16">
        <v>357</v>
      </c>
      <c r="AW16">
        <v>349</v>
      </c>
      <c r="AX16">
        <v>364</v>
      </c>
      <c r="AY16">
        <v>307</v>
      </c>
      <c r="AZ16">
        <v>286</v>
      </c>
      <c r="BA16">
        <v>357</v>
      </c>
      <c r="BB16">
        <v>394</v>
      </c>
      <c r="BC16">
        <v>340</v>
      </c>
      <c r="BD16">
        <v>348</v>
      </c>
      <c r="BE16">
        <v>348</v>
      </c>
      <c r="BF16">
        <v>379</v>
      </c>
      <c r="BG16">
        <v>380</v>
      </c>
      <c r="BH16">
        <v>356</v>
      </c>
      <c r="BI16">
        <v>378</v>
      </c>
      <c r="BJ16">
        <v>408</v>
      </c>
      <c r="BK16">
        <v>408</v>
      </c>
      <c r="BL16">
        <v>399</v>
      </c>
      <c r="BM16">
        <v>417</v>
      </c>
      <c r="BN16">
        <v>407</v>
      </c>
      <c r="BO16">
        <v>457</v>
      </c>
      <c r="BP16">
        <v>477</v>
      </c>
      <c r="BQ16">
        <v>460</v>
      </c>
      <c r="BR16">
        <v>445</v>
      </c>
      <c r="BS16">
        <v>369</v>
      </c>
      <c r="BT16">
        <v>277</v>
      </c>
      <c r="BU16">
        <v>325</v>
      </c>
      <c r="BV16">
        <v>354</v>
      </c>
      <c r="BW16">
        <v>288</v>
      </c>
      <c r="BX16">
        <v>306</v>
      </c>
      <c r="BY16">
        <v>244</v>
      </c>
      <c r="BZ16">
        <v>222</v>
      </c>
      <c r="CA16">
        <v>213</v>
      </c>
      <c r="CB16">
        <v>223</v>
      </c>
      <c r="CC16">
        <v>202</v>
      </c>
      <c r="CD16">
        <v>155</v>
      </c>
      <c r="CE16">
        <v>182</v>
      </c>
      <c r="CF16">
        <v>155</v>
      </c>
      <c r="CG16">
        <v>155</v>
      </c>
      <c r="CH16">
        <v>150</v>
      </c>
      <c r="CI16">
        <v>146</v>
      </c>
      <c r="CJ16">
        <v>128</v>
      </c>
      <c r="CK16">
        <v>107</v>
      </c>
      <c r="CL16">
        <v>99</v>
      </c>
      <c r="CM16">
        <v>96</v>
      </c>
      <c r="CN16">
        <v>69</v>
      </c>
      <c r="CO16">
        <v>70</v>
      </c>
      <c r="CP16">
        <v>41</v>
      </c>
      <c r="CQ16">
        <v>39</v>
      </c>
      <c r="CR16">
        <v>33</v>
      </c>
      <c r="CS16">
        <v>26</v>
      </c>
      <c r="CT16">
        <v>18</v>
      </c>
      <c r="CU16">
        <v>14</v>
      </c>
      <c r="CV16">
        <v>15</v>
      </c>
      <c r="CW16">
        <v>10</v>
      </c>
      <c r="CX16">
        <v>10</v>
      </c>
      <c r="CY16">
        <v>7</v>
      </c>
      <c r="CZ16">
        <v>2</v>
      </c>
      <c r="DA16">
        <v>3</v>
      </c>
      <c r="DB16">
        <v>3</v>
      </c>
      <c r="DC16">
        <v>0</v>
      </c>
      <c r="DD16">
        <v>0</v>
      </c>
      <c r="DE16">
        <v>1</v>
      </c>
      <c r="DF16">
        <v>1</v>
      </c>
      <c r="DG16">
        <v>258</v>
      </c>
      <c r="DH16">
        <v>241</v>
      </c>
      <c r="DI16">
        <v>237</v>
      </c>
      <c r="DJ16">
        <v>252</v>
      </c>
      <c r="DK16">
        <v>249</v>
      </c>
      <c r="DL16">
        <v>279</v>
      </c>
      <c r="DM16">
        <v>258</v>
      </c>
      <c r="DN16">
        <v>258</v>
      </c>
      <c r="DO16">
        <v>243</v>
      </c>
      <c r="DP16">
        <v>274</v>
      </c>
      <c r="DQ16">
        <v>278</v>
      </c>
      <c r="DR16">
        <v>282</v>
      </c>
      <c r="DS16">
        <v>284</v>
      </c>
      <c r="DT16">
        <v>312</v>
      </c>
      <c r="DU16">
        <v>301</v>
      </c>
      <c r="DV16">
        <v>322</v>
      </c>
      <c r="DW16">
        <v>306</v>
      </c>
      <c r="DX16">
        <v>303</v>
      </c>
      <c r="DY16">
        <v>296</v>
      </c>
      <c r="DZ16">
        <v>357</v>
      </c>
      <c r="EA16">
        <v>336</v>
      </c>
      <c r="EB16">
        <v>360</v>
      </c>
      <c r="EC16">
        <v>314</v>
      </c>
      <c r="ED16">
        <v>338</v>
      </c>
      <c r="EE16">
        <v>340</v>
      </c>
      <c r="EF16">
        <v>323</v>
      </c>
      <c r="EG16">
        <v>349</v>
      </c>
      <c r="EH16">
        <v>322</v>
      </c>
      <c r="EI16">
        <v>328</v>
      </c>
      <c r="EJ16">
        <v>385</v>
      </c>
      <c r="EK16">
        <v>378</v>
      </c>
      <c r="EL16">
        <v>353</v>
      </c>
      <c r="EM16">
        <v>392</v>
      </c>
      <c r="EN16">
        <v>399</v>
      </c>
      <c r="EO16">
        <v>394</v>
      </c>
      <c r="EP16">
        <v>393</v>
      </c>
      <c r="EQ16">
        <v>391</v>
      </c>
      <c r="ER16">
        <v>388</v>
      </c>
      <c r="ES16">
        <v>371</v>
      </c>
      <c r="ET16">
        <v>355</v>
      </c>
      <c r="EU16">
        <v>345</v>
      </c>
      <c r="EV16">
        <v>316</v>
      </c>
      <c r="EW16">
        <v>319</v>
      </c>
      <c r="EX16">
        <v>318</v>
      </c>
      <c r="EY16">
        <v>386</v>
      </c>
      <c r="EZ16">
        <v>349</v>
      </c>
      <c r="FA16">
        <v>400</v>
      </c>
      <c r="FB16">
        <v>340</v>
      </c>
      <c r="FC16">
        <v>388</v>
      </c>
      <c r="FD16">
        <v>384</v>
      </c>
      <c r="FE16">
        <v>353</v>
      </c>
      <c r="FF16">
        <v>362</v>
      </c>
      <c r="FG16">
        <v>424</v>
      </c>
      <c r="FH16">
        <v>418</v>
      </c>
      <c r="FI16">
        <v>393</v>
      </c>
      <c r="FJ16">
        <v>464</v>
      </c>
      <c r="FK16">
        <v>421</v>
      </c>
      <c r="FL16">
        <v>478</v>
      </c>
      <c r="FM16">
        <v>522</v>
      </c>
      <c r="FN16">
        <v>502</v>
      </c>
      <c r="FO16">
        <v>460</v>
      </c>
      <c r="FP16">
        <v>376</v>
      </c>
      <c r="FQ16">
        <v>228</v>
      </c>
      <c r="FR16">
        <v>282</v>
      </c>
      <c r="FS16">
        <v>333</v>
      </c>
      <c r="FT16">
        <v>293</v>
      </c>
      <c r="FU16">
        <v>299</v>
      </c>
      <c r="FV16">
        <v>275</v>
      </c>
      <c r="FW16">
        <v>252</v>
      </c>
      <c r="FX16">
        <v>234</v>
      </c>
      <c r="FY16">
        <v>239</v>
      </c>
      <c r="FZ16">
        <v>216</v>
      </c>
      <c r="GA16">
        <v>208</v>
      </c>
      <c r="GB16">
        <v>204</v>
      </c>
      <c r="GC16">
        <v>177</v>
      </c>
      <c r="GD16">
        <v>220</v>
      </c>
      <c r="GE16">
        <v>159</v>
      </c>
      <c r="GF16">
        <v>163</v>
      </c>
      <c r="GG16">
        <v>165</v>
      </c>
      <c r="GH16">
        <v>180</v>
      </c>
      <c r="GI16">
        <v>133</v>
      </c>
      <c r="GJ16">
        <v>134</v>
      </c>
      <c r="GK16">
        <v>136</v>
      </c>
      <c r="GL16">
        <v>126</v>
      </c>
      <c r="GM16">
        <v>108</v>
      </c>
      <c r="GN16">
        <v>100</v>
      </c>
      <c r="GO16">
        <v>89</v>
      </c>
      <c r="GP16">
        <v>94</v>
      </c>
      <c r="GQ16">
        <v>70</v>
      </c>
      <c r="GR16">
        <v>58</v>
      </c>
      <c r="GS16">
        <v>52</v>
      </c>
      <c r="GT16">
        <v>39</v>
      </c>
      <c r="GU16">
        <v>28</v>
      </c>
      <c r="GV16">
        <v>26</v>
      </c>
      <c r="GW16">
        <v>18</v>
      </c>
      <c r="GX16">
        <v>11</v>
      </c>
      <c r="GY16">
        <v>5</v>
      </c>
      <c r="GZ16">
        <v>8</v>
      </c>
      <c r="HA16">
        <v>3</v>
      </c>
      <c r="HB16">
        <v>2</v>
      </c>
      <c r="HC16">
        <v>4</v>
      </c>
    </row>
    <row r="17" spans="1:211">
      <c r="A17" t="str">
        <f>人口推移!B19</f>
        <v>H2004</v>
      </c>
      <c r="B17" s="349">
        <f t="shared" si="0"/>
        <v>26183</v>
      </c>
      <c r="C17" s="349">
        <f t="shared" si="1"/>
        <v>26863</v>
      </c>
      <c r="D17" s="349">
        <f>SUM(年齢別TBL[[#This Row],[男_６０歳]:[男_100歳以上]])</f>
        <v>5226</v>
      </c>
      <c r="E17" s="349">
        <f>SUM(年齢別TBL[[#This Row],[男_６５歳]:[男_100歳以上]])</f>
        <v>3455</v>
      </c>
      <c r="F17" s="349">
        <f>SUM(年齢別TBL[[#This Row],[男_７０歳]:[男_100歳以上]])</f>
        <v>2177</v>
      </c>
      <c r="G17" s="349">
        <f>SUM(年齢別TBL[[#This Row],[女_６０歳]:[女_100歳以上]])</f>
        <v>6246</v>
      </c>
      <c r="H17" s="349">
        <f>SUM(年齢別TBL[[#This Row],[女_６５歳]:[女_100歳以上]])</f>
        <v>4563</v>
      </c>
      <c r="I17" s="349">
        <f>SUM(年齢別TBL[[#This Row],[女_７０歳]:[女_100歳以上]])</f>
        <v>3193</v>
      </c>
      <c r="J17">
        <v>253</v>
      </c>
      <c r="K17">
        <v>254</v>
      </c>
      <c r="L17">
        <v>237</v>
      </c>
      <c r="M17">
        <v>270</v>
      </c>
      <c r="N17">
        <v>295</v>
      </c>
      <c r="O17">
        <v>304</v>
      </c>
      <c r="P17">
        <v>314</v>
      </c>
      <c r="Q17">
        <v>297</v>
      </c>
      <c r="R17">
        <v>285</v>
      </c>
      <c r="S17">
        <v>280</v>
      </c>
      <c r="T17">
        <v>276</v>
      </c>
      <c r="U17">
        <v>285</v>
      </c>
      <c r="V17">
        <v>277</v>
      </c>
      <c r="W17">
        <v>292</v>
      </c>
      <c r="X17">
        <v>290</v>
      </c>
      <c r="Y17">
        <v>287</v>
      </c>
      <c r="Z17">
        <v>339</v>
      </c>
      <c r="AA17">
        <v>319</v>
      </c>
      <c r="AB17">
        <v>364</v>
      </c>
      <c r="AC17">
        <v>339</v>
      </c>
      <c r="AD17">
        <v>396</v>
      </c>
      <c r="AE17">
        <v>388</v>
      </c>
      <c r="AF17">
        <v>352</v>
      </c>
      <c r="AG17">
        <v>373</v>
      </c>
      <c r="AH17">
        <v>352</v>
      </c>
      <c r="AI17">
        <v>315</v>
      </c>
      <c r="AJ17">
        <v>336</v>
      </c>
      <c r="AK17">
        <v>330</v>
      </c>
      <c r="AL17">
        <v>377</v>
      </c>
      <c r="AM17">
        <v>363</v>
      </c>
      <c r="AN17">
        <v>363</v>
      </c>
      <c r="AO17">
        <v>399</v>
      </c>
      <c r="AP17">
        <v>412</v>
      </c>
      <c r="AQ17">
        <v>407</v>
      </c>
      <c r="AR17">
        <v>413</v>
      </c>
      <c r="AS17">
        <v>399</v>
      </c>
      <c r="AT17">
        <v>396</v>
      </c>
      <c r="AU17">
        <v>354</v>
      </c>
      <c r="AV17">
        <v>353</v>
      </c>
      <c r="AW17">
        <v>362</v>
      </c>
      <c r="AX17">
        <v>360</v>
      </c>
      <c r="AY17">
        <v>314</v>
      </c>
      <c r="AZ17">
        <v>284</v>
      </c>
      <c r="BA17">
        <v>348</v>
      </c>
      <c r="BB17">
        <v>385</v>
      </c>
      <c r="BC17">
        <v>353</v>
      </c>
      <c r="BD17">
        <v>348</v>
      </c>
      <c r="BE17">
        <v>359</v>
      </c>
      <c r="BF17">
        <v>367</v>
      </c>
      <c r="BG17">
        <v>367</v>
      </c>
      <c r="BH17">
        <v>372</v>
      </c>
      <c r="BI17">
        <v>372</v>
      </c>
      <c r="BJ17">
        <v>401</v>
      </c>
      <c r="BK17">
        <v>410</v>
      </c>
      <c r="BL17">
        <v>415</v>
      </c>
      <c r="BM17">
        <v>395</v>
      </c>
      <c r="BN17">
        <v>414</v>
      </c>
      <c r="BO17">
        <v>457</v>
      </c>
      <c r="BP17">
        <v>470</v>
      </c>
      <c r="BQ17">
        <v>469</v>
      </c>
      <c r="BR17">
        <v>441</v>
      </c>
      <c r="BS17">
        <v>382</v>
      </c>
      <c r="BT17">
        <v>269</v>
      </c>
      <c r="BU17">
        <v>330</v>
      </c>
      <c r="BV17">
        <v>349</v>
      </c>
      <c r="BW17">
        <v>292</v>
      </c>
      <c r="BX17">
        <v>312</v>
      </c>
      <c r="BY17">
        <v>235</v>
      </c>
      <c r="BZ17">
        <v>232</v>
      </c>
      <c r="CA17">
        <v>207</v>
      </c>
      <c r="CB17">
        <v>230</v>
      </c>
      <c r="CC17">
        <v>204</v>
      </c>
      <c r="CD17">
        <v>158</v>
      </c>
      <c r="CE17">
        <v>182</v>
      </c>
      <c r="CF17">
        <v>147</v>
      </c>
      <c r="CG17">
        <v>165</v>
      </c>
      <c r="CH17">
        <v>147</v>
      </c>
      <c r="CI17">
        <v>143</v>
      </c>
      <c r="CJ17">
        <v>125</v>
      </c>
      <c r="CK17">
        <v>111</v>
      </c>
      <c r="CL17">
        <v>102</v>
      </c>
      <c r="CM17">
        <v>93</v>
      </c>
      <c r="CN17">
        <v>75</v>
      </c>
      <c r="CO17">
        <v>70</v>
      </c>
      <c r="CP17">
        <v>44</v>
      </c>
      <c r="CQ17">
        <v>32</v>
      </c>
      <c r="CR17">
        <v>39</v>
      </c>
      <c r="CS17">
        <v>25</v>
      </c>
      <c r="CT17">
        <v>21</v>
      </c>
      <c r="CU17">
        <v>14</v>
      </c>
      <c r="CV17">
        <v>15</v>
      </c>
      <c r="CW17">
        <v>10</v>
      </c>
      <c r="CX17">
        <v>10</v>
      </c>
      <c r="CY17">
        <v>5</v>
      </c>
      <c r="CZ17">
        <v>3</v>
      </c>
      <c r="DA17">
        <v>3</v>
      </c>
      <c r="DB17">
        <v>3</v>
      </c>
      <c r="DC17">
        <v>0</v>
      </c>
      <c r="DD17">
        <v>0</v>
      </c>
      <c r="DE17">
        <v>0</v>
      </c>
      <c r="DF17">
        <v>1</v>
      </c>
      <c r="DG17">
        <v>257</v>
      </c>
      <c r="DH17">
        <v>239</v>
      </c>
      <c r="DI17">
        <v>229</v>
      </c>
      <c r="DJ17">
        <v>260</v>
      </c>
      <c r="DK17">
        <v>243</v>
      </c>
      <c r="DL17">
        <v>269</v>
      </c>
      <c r="DM17">
        <v>265</v>
      </c>
      <c r="DN17">
        <v>258</v>
      </c>
      <c r="DO17">
        <v>242</v>
      </c>
      <c r="DP17">
        <v>277</v>
      </c>
      <c r="DQ17">
        <v>271</v>
      </c>
      <c r="DR17">
        <v>286</v>
      </c>
      <c r="DS17">
        <v>288</v>
      </c>
      <c r="DT17">
        <v>306</v>
      </c>
      <c r="DU17">
        <v>311</v>
      </c>
      <c r="DV17">
        <v>309</v>
      </c>
      <c r="DW17">
        <v>311</v>
      </c>
      <c r="DX17">
        <v>302</v>
      </c>
      <c r="DY17">
        <v>287</v>
      </c>
      <c r="DZ17">
        <v>344</v>
      </c>
      <c r="EA17">
        <v>346</v>
      </c>
      <c r="EB17">
        <v>355</v>
      </c>
      <c r="EC17">
        <v>314</v>
      </c>
      <c r="ED17">
        <v>332</v>
      </c>
      <c r="EE17">
        <v>333</v>
      </c>
      <c r="EF17">
        <v>313</v>
      </c>
      <c r="EG17">
        <v>349</v>
      </c>
      <c r="EH17">
        <v>329</v>
      </c>
      <c r="EI17">
        <v>326</v>
      </c>
      <c r="EJ17">
        <v>394</v>
      </c>
      <c r="EK17">
        <v>375</v>
      </c>
      <c r="EL17">
        <v>357</v>
      </c>
      <c r="EM17">
        <v>380</v>
      </c>
      <c r="EN17">
        <v>399</v>
      </c>
      <c r="EO17">
        <v>385</v>
      </c>
      <c r="EP17">
        <v>399</v>
      </c>
      <c r="EQ17">
        <v>392</v>
      </c>
      <c r="ER17">
        <v>381</v>
      </c>
      <c r="ES17">
        <v>383</v>
      </c>
      <c r="ET17">
        <v>333</v>
      </c>
      <c r="EU17">
        <v>351</v>
      </c>
      <c r="EV17">
        <v>329</v>
      </c>
      <c r="EW17">
        <v>310</v>
      </c>
      <c r="EX17">
        <v>318</v>
      </c>
      <c r="EY17">
        <v>374</v>
      </c>
      <c r="EZ17">
        <v>359</v>
      </c>
      <c r="FA17">
        <v>402</v>
      </c>
      <c r="FB17">
        <v>330</v>
      </c>
      <c r="FC17">
        <v>392</v>
      </c>
      <c r="FD17">
        <v>391</v>
      </c>
      <c r="FE17">
        <v>355</v>
      </c>
      <c r="FF17">
        <v>363</v>
      </c>
      <c r="FG17">
        <v>412</v>
      </c>
      <c r="FH17">
        <v>418</v>
      </c>
      <c r="FI17">
        <v>397</v>
      </c>
      <c r="FJ17">
        <v>469</v>
      </c>
      <c r="FK17">
        <v>430</v>
      </c>
      <c r="FL17">
        <v>474</v>
      </c>
      <c r="FM17">
        <v>509</v>
      </c>
      <c r="FN17">
        <v>505</v>
      </c>
      <c r="FO17">
        <v>467</v>
      </c>
      <c r="FP17">
        <v>389</v>
      </c>
      <c r="FQ17">
        <v>218</v>
      </c>
      <c r="FR17">
        <v>293</v>
      </c>
      <c r="FS17">
        <v>316</v>
      </c>
      <c r="FT17">
        <v>313</v>
      </c>
      <c r="FU17">
        <v>296</v>
      </c>
      <c r="FV17">
        <v>264</v>
      </c>
      <c r="FW17">
        <v>268</v>
      </c>
      <c r="FX17">
        <v>229</v>
      </c>
      <c r="FY17">
        <v>239</v>
      </c>
      <c r="FZ17">
        <v>213</v>
      </c>
      <c r="GA17">
        <v>215</v>
      </c>
      <c r="GB17">
        <v>195</v>
      </c>
      <c r="GC17">
        <v>180</v>
      </c>
      <c r="GD17">
        <v>222</v>
      </c>
      <c r="GE17">
        <v>166</v>
      </c>
      <c r="GF17">
        <v>159</v>
      </c>
      <c r="GG17">
        <v>159</v>
      </c>
      <c r="GH17">
        <v>183</v>
      </c>
      <c r="GI17">
        <v>134</v>
      </c>
      <c r="GJ17">
        <v>137</v>
      </c>
      <c r="GK17">
        <v>140</v>
      </c>
      <c r="GL17">
        <v>132</v>
      </c>
      <c r="GM17">
        <v>104</v>
      </c>
      <c r="GN17">
        <v>102</v>
      </c>
      <c r="GO17">
        <v>86</v>
      </c>
      <c r="GP17">
        <v>91</v>
      </c>
      <c r="GQ17">
        <v>77</v>
      </c>
      <c r="GR17">
        <v>53</v>
      </c>
      <c r="GS17">
        <v>56</v>
      </c>
      <c r="GT17">
        <v>42</v>
      </c>
      <c r="GU17">
        <v>31</v>
      </c>
      <c r="GV17">
        <v>23</v>
      </c>
      <c r="GW17">
        <v>21</v>
      </c>
      <c r="GX17">
        <v>10</v>
      </c>
      <c r="GY17">
        <v>6</v>
      </c>
      <c r="GZ17">
        <v>7</v>
      </c>
      <c r="HA17">
        <v>4</v>
      </c>
      <c r="HB17">
        <v>2</v>
      </c>
      <c r="HC17">
        <v>4</v>
      </c>
    </row>
    <row r="18" spans="1:211">
      <c r="A18" t="str">
        <f>人口推移!B20</f>
        <v>H2005</v>
      </c>
      <c r="B18" s="349">
        <f t="shared" si="0"/>
        <v>26183</v>
      </c>
      <c r="C18" s="349">
        <f t="shared" si="1"/>
        <v>26884</v>
      </c>
      <c r="D18" s="349">
        <f>SUM(年齢別TBL[[#This Row],[男_６０歳]:[男_100歳以上]])</f>
        <v>5251</v>
      </c>
      <c r="E18" s="349">
        <f>SUM(年齢別TBL[[#This Row],[男_６５歳]:[男_100歳以上]])</f>
        <v>3459</v>
      </c>
      <c r="F18" s="349">
        <f>SUM(年齢別TBL[[#This Row],[男_７０歳]:[男_100歳以上]])</f>
        <v>2180</v>
      </c>
      <c r="G18" s="349">
        <f>SUM(年齢別TBL[[#This Row],[女_６０歳]:[女_100歳以上]])</f>
        <v>6278</v>
      </c>
      <c r="H18" s="349">
        <f>SUM(年齢別TBL[[#This Row],[女_６５歳]:[女_100歳以上]])</f>
        <v>4569</v>
      </c>
      <c r="I18" s="349">
        <f>SUM(年齢別TBL[[#This Row],[女_７０歳]:[女_100歳以上]])</f>
        <v>3201</v>
      </c>
      <c r="J18">
        <v>240</v>
      </c>
      <c r="K18">
        <v>266</v>
      </c>
      <c r="L18">
        <v>233</v>
      </c>
      <c r="M18">
        <v>281</v>
      </c>
      <c r="N18">
        <v>278</v>
      </c>
      <c r="O18">
        <v>306</v>
      </c>
      <c r="P18">
        <v>310</v>
      </c>
      <c r="Q18">
        <v>303</v>
      </c>
      <c r="R18">
        <v>283</v>
      </c>
      <c r="S18">
        <v>281</v>
      </c>
      <c r="T18">
        <v>280</v>
      </c>
      <c r="U18">
        <v>281</v>
      </c>
      <c r="V18">
        <v>278</v>
      </c>
      <c r="W18">
        <v>297</v>
      </c>
      <c r="X18">
        <v>280</v>
      </c>
      <c r="Y18">
        <v>305</v>
      </c>
      <c r="Z18">
        <v>318</v>
      </c>
      <c r="AA18">
        <v>326</v>
      </c>
      <c r="AB18">
        <v>362</v>
      </c>
      <c r="AC18">
        <v>331</v>
      </c>
      <c r="AD18">
        <v>377</v>
      </c>
      <c r="AE18">
        <v>412</v>
      </c>
      <c r="AF18">
        <v>347</v>
      </c>
      <c r="AG18">
        <v>370</v>
      </c>
      <c r="AH18">
        <v>351</v>
      </c>
      <c r="AI18">
        <v>319</v>
      </c>
      <c r="AJ18">
        <v>342</v>
      </c>
      <c r="AK18">
        <v>327</v>
      </c>
      <c r="AL18">
        <v>375</v>
      </c>
      <c r="AM18">
        <v>365</v>
      </c>
      <c r="AN18">
        <v>362</v>
      </c>
      <c r="AO18">
        <v>408</v>
      </c>
      <c r="AP18">
        <v>395</v>
      </c>
      <c r="AQ18">
        <v>414</v>
      </c>
      <c r="AR18">
        <v>405</v>
      </c>
      <c r="AS18">
        <v>400</v>
      </c>
      <c r="AT18">
        <v>408</v>
      </c>
      <c r="AU18">
        <v>344</v>
      </c>
      <c r="AV18">
        <v>361</v>
      </c>
      <c r="AW18">
        <v>354</v>
      </c>
      <c r="AX18">
        <v>362</v>
      </c>
      <c r="AY18">
        <v>321</v>
      </c>
      <c r="AZ18">
        <v>291</v>
      </c>
      <c r="BA18">
        <v>333</v>
      </c>
      <c r="BB18">
        <v>395</v>
      </c>
      <c r="BC18">
        <v>348</v>
      </c>
      <c r="BD18">
        <v>351</v>
      </c>
      <c r="BE18">
        <v>353</v>
      </c>
      <c r="BF18">
        <v>364</v>
      </c>
      <c r="BG18">
        <v>370</v>
      </c>
      <c r="BH18">
        <v>373</v>
      </c>
      <c r="BI18">
        <v>386</v>
      </c>
      <c r="BJ18">
        <v>391</v>
      </c>
      <c r="BK18">
        <v>399</v>
      </c>
      <c r="BL18">
        <v>413</v>
      </c>
      <c r="BM18">
        <v>393</v>
      </c>
      <c r="BN18">
        <v>418</v>
      </c>
      <c r="BO18">
        <v>465</v>
      </c>
      <c r="BP18">
        <v>456</v>
      </c>
      <c r="BQ18">
        <v>475</v>
      </c>
      <c r="BR18">
        <v>445</v>
      </c>
      <c r="BS18">
        <v>397</v>
      </c>
      <c r="BT18">
        <v>264</v>
      </c>
      <c r="BU18">
        <v>341</v>
      </c>
      <c r="BV18">
        <v>345</v>
      </c>
      <c r="BW18">
        <v>285</v>
      </c>
      <c r="BX18">
        <v>314</v>
      </c>
      <c r="BY18">
        <v>239</v>
      </c>
      <c r="BZ18">
        <v>236</v>
      </c>
      <c r="CA18">
        <v>205</v>
      </c>
      <c r="CB18">
        <v>225</v>
      </c>
      <c r="CC18">
        <v>215</v>
      </c>
      <c r="CD18">
        <v>161</v>
      </c>
      <c r="CE18">
        <v>176</v>
      </c>
      <c r="CF18">
        <v>154</v>
      </c>
      <c r="CG18">
        <v>160</v>
      </c>
      <c r="CH18">
        <v>150</v>
      </c>
      <c r="CI18">
        <v>140</v>
      </c>
      <c r="CJ18">
        <v>123</v>
      </c>
      <c r="CK18">
        <v>114</v>
      </c>
      <c r="CL18">
        <v>101</v>
      </c>
      <c r="CM18">
        <v>89</v>
      </c>
      <c r="CN18">
        <v>74</v>
      </c>
      <c r="CO18">
        <v>78</v>
      </c>
      <c r="CP18">
        <v>39</v>
      </c>
      <c r="CQ18">
        <v>33</v>
      </c>
      <c r="CR18">
        <v>38</v>
      </c>
      <c r="CS18">
        <v>27</v>
      </c>
      <c r="CT18">
        <v>20</v>
      </c>
      <c r="CU18">
        <v>13</v>
      </c>
      <c r="CV18">
        <v>15</v>
      </c>
      <c r="CW18">
        <v>10</v>
      </c>
      <c r="CX18">
        <v>9</v>
      </c>
      <c r="CY18">
        <v>5</v>
      </c>
      <c r="CZ18">
        <v>3</v>
      </c>
      <c r="DA18">
        <v>4</v>
      </c>
      <c r="DB18">
        <v>3</v>
      </c>
      <c r="DC18">
        <v>0</v>
      </c>
      <c r="DD18">
        <v>0</v>
      </c>
      <c r="DE18">
        <v>0</v>
      </c>
      <c r="DF18">
        <v>1</v>
      </c>
      <c r="DG18">
        <v>242</v>
      </c>
      <c r="DH18">
        <v>252</v>
      </c>
      <c r="DI18">
        <v>229</v>
      </c>
      <c r="DJ18">
        <v>265</v>
      </c>
      <c r="DK18">
        <v>237</v>
      </c>
      <c r="DL18">
        <v>261</v>
      </c>
      <c r="DM18">
        <v>268</v>
      </c>
      <c r="DN18">
        <v>257</v>
      </c>
      <c r="DO18">
        <v>243</v>
      </c>
      <c r="DP18">
        <v>271</v>
      </c>
      <c r="DQ18">
        <v>276</v>
      </c>
      <c r="DR18">
        <v>292</v>
      </c>
      <c r="DS18">
        <v>290</v>
      </c>
      <c r="DT18">
        <v>295</v>
      </c>
      <c r="DU18">
        <v>308</v>
      </c>
      <c r="DV18">
        <v>302</v>
      </c>
      <c r="DW18">
        <v>322</v>
      </c>
      <c r="DX18">
        <v>296</v>
      </c>
      <c r="DY18">
        <v>297</v>
      </c>
      <c r="DZ18">
        <v>330</v>
      </c>
      <c r="EA18">
        <v>353</v>
      </c>
      <c r="EB18">
        <v>347</v>
      </c>
      <c r="EC18">
        <v>324</v>
      </c>
      <c r="ED18">
        <v>331</v>
      </c>
      <c r="EE18">
        <v>336</v>
      </c>
      <c r="EF18">
        <v>315</v>
      </c>
      <c r="EG18">
        <v>334</v>
      </c>
      <c r="EH18">
        <v>346</v>
      </c>
      <c r="EI18">
        <v>320</v>
      </c>
      <c r="EJ18">
        <v>378</v>
      </c>
      <c r="EK18">
        <v>387</v>
      </c>
      <c r="EL18">
        <v>369</v>
      </c>
      <c r="EM18">
        <v>374</v>
      </c>
      <c r="EN18">
        <v>400</v>
      </c>
      <c r="EO18">
        <v>394</v>
      </c>
      <c r="EP18">
        <v>392</v>
      </c>
      <c r="EQ18">
        <v>399</v>
      </c>
      <c r="ER18">
        <v>385</v>
      </c>
      <c r="ES18">
        <v>383</v>
      </c>
      <c r="ET18">
        <v>328</v>
      </c>
      <c r="EU18">
        <v>356</v>
      </c>
      <c r="EV18">
        <v>335</v>
      </c>
      <c r="EW18">
        <v>303</v>
      </c>
      <c r="EX18">
        <v>321</v>
      </c>
      <c r="EY18">
        <v>365</v>
      </c>
      <c r="EZ18">
        <v>365</v>
      </c>
      <c r="FA18">
        <v>403</v>
      </c>
      <c r="FB18">
        <v>327</v>
      </c>
      <c r="FC18">
        <v>397</v>
      </c>
      <c r="FD18">
        <v>383</v>
      </c>
      <c r="FE18">
        <v>350</v>
      </c>
      <c r="FF18">
        <v>371</v>
      </c>
      <c r="FG18">
        <v>398</v>
      </c>
      <c r="FH18">
        <v>432</v>
      </c>
      <c r="FI18">
        <v>385</v>
      </c>
      <c r="FJ18">
        <v>466</v>
      </c>
      <c r="FK18">
        <v>437</v>
      </c>
      <c r="FL18">
        <v>474</v>
      </c>
      <c r="FM18">
        <v>499</v>
      </c>
      <c r="FN18">
        <v>511</v>
      </c>
      <c r="FO18">
        <v>480</v>
      </c>
      <c r="FP18">
        <v>404</v>
      </c>
      <c r="FQ18">
        <v>211</v>
      </c>
      <c r="FR18">
        <v>295</v>
      </c>
      <c r="FS18">
        <v>319</v>
      </c>
      <c r="FT18">
        <v>307</v>
      </c>
      <c r="FU18">
        <v>296</v>
      </c>
      <c r="FV18">
        <v>267</v>
      </c>
      <c r="FW18">
        <v>274</v>
      </c>
      <c r="FX18">
        <v>224</v>
      </c>
      <c r="FY18">
        <v>233</v>
      </c>
      <c r="FZ18">
        <v>219</v>
      </c>
      <c r="GA18">
        <v>220</v>
      </c>
      <c r="GB18">
        <v>181</v>
      </c>
      <c r="GC18">
        <v>192</v>
      </c>
      <c r="GD18">
        <v>218</v>
      </c>
      <c r="GE18">
        <v>172</v>
      </c>
      <c r="GF18">
        <v>158</v>
      </c>
      <c r="GG18">
        <v>161</v>
      </c>
      <c r="GH18">
        <v>178</v>
      </c>
      <c r="GI18">
        <v>136</v>
      </c>
      <c r="GJ18">
        <v>133</v>
      </c>
      <c r="GK18">
        <v>145</v>
      </c>
      <c r="GL18">
        <v>130</v>
      </c>
      <c r="GM18">
        <v>102</v>
      </c>
      <c r="GN18">
        <v>104</v>
      </c>
      <c r="GO18">
        <v>83</v>
      </c>
      <c r="GP18">
        <v>92</v>
      </c>
      <c r="GQ18">
        <v>78</v>
      </c>
      <c r="GR18">
        <v>58</v>
      </c>
      <c r="GS18">
        <v>54</v>
      </c>
      <c r="GT18">
        <v>41</v>
      </c>
      <c r="GU18">
        <v>34</v>
      </c>
      <c r="GV18">
        <v>24</v>
      </c>
      <c r="GW18">
        <v>22</v>
      </c>
      <c r="GX18">
        <v>6</v>
      </c>
      <c r="GY18">
        <v>9</v>
      </c>
      <c r="GZ18">
        <v>8</v>
      </c>
      <c r="HA18">
        <v>4</v>
      </c>
      <c r="HB18">
        <v>2</v>
      </c>
      <c r="HC18">
        <v>4</v>
      </c>
    </row>
    <row r="19" spans="1:211">
      <c r="A19" t="str">
        <f>人口推移!B21</f>
        <v>H2006</v>
      </c>
      <c r="B19" s="349">
        <f t="shared" si="0"/>
        <v>26125</v>
      </c>
      <c r="C19" s="349">
        <f t="shared" si="1"/>
        <v>26888</v>
      </c>
      <c r="D19" s="349">
        <f>SUM(年齢別TBL[[#This Row],[男_６０歳]:[男_100歳以上]])</f>
        <v>5275</v>
      </c>
      <c r="E19" s="349">
        <f>SUM(年齢別TBL[[#This Row],[男_６５歳]:[男_100歳以上]])</f>
        <v>3489</v>
      </c>
      <c r="F19" s="349">
        <f>SUM(年齢別TBL[[#This Row],[男_７０歳]:[男_100歳以上]])</f>
        <v>2194</v>
      </c>
      <c r="G19" s="349">
        <f>SUM(年齢別TBL[[#This Row],[女_６０歳]:[女_100歳以上]])</f>
        <v>6307</v>
      </c>
      <c r="H19" s="349">
        <f>SUM(年齢別TBL[[#This Row],[女_６５歳]:[女_100歳以上]])</f>
        <v>4588</v>
      </c>
      <c r="I19" s="349">
        <f>SUM(年齢別TBL[[#This Row],[女_７０歳]:[女_100歳以上]])</f>
        <v>3211</v>
      </c>
      <c r="J19">
        <v>244</v>
      </c>
      <c r="K19">
        <v>272</v>
      </c>
      <c r="L19">
        <v>229</v>
      </c>
      <c r="M19">
        <v>285</v>
      </c>
      <c r="N19">
        <v>265</v>
      </c>
      <c r="O19">
        <v>311</v>
      </c>
      <c r="P19">
        <v>305</v>
      </c>
      <c r="Q19">
        <v>298</v>
      </c>
      <c r="R19">
        <v>290</v>
      </c>
      <c r="S19">
        <v>271</v>
      </c>
      <c r="T19">
        <v>281</v>
      </c>
      <c r="U19">
        <v>289</v>
      </c>
      <c r="V19">
        <v>281</v>
      </c>
      <c r="W19">
        <v>287</v>
      </c>
      <c r="X19">
        <v>285</v>
      </c>
      <c r="Y19">
        <v>317</v>
      </c>
      <c r="Z19">
        <v>306</v>
      </c>
      <c r="AA19">
        <v>331</v>
      </c>
      <c r="AB19">
        <v>331</v>
      </c>
      <c r="AC19">
        <v>308</v>
      </c>
      <c r="AD19">
        <v>372</v>
      </c>
      <c r="AE19">
        <v>390</v>
      </c>
      <c r="AF19">
        <v>348</v>
      </c>
      <c r="AG19">
        <v>364</v>
      </c>
      <c r="AH19">
        <v>358</v>
      </c>
      <c r="AI19">
        <v>315</v>
      </c>
      <c r="AJ19">
        <v>339</v>
      </c>
      <c r="AK19">
        <v>336</v>
      </c>
      <c r="AL19">
        <v>370</v>
      </c>
      <c r="AM19">
        <v>354</v>
      </c>
      <c r="AN19">
        <v>367</v>
      </c>
      <c r="AO19">
        <v>403</v>
      </c>
      <c r="AP19">
        <v>392</v>
      </c>
      <c r="AQ19">
        <v>414</v>
      </c>
      <c r="AR19">
        <v>406</v>
      </c>
      <c r="AS19">
        <v>398</v>
      </c>
      <c r="AT19">
        <v>417</v>
      </c>
      <c r="AU19">
        <v>344</v>
      </c>
      <c r="AV19">
        <v>358</v>
      </c>
      <c r="AW19">
        <v>356</v>
      </c>
      <c r="AX19">
        <v>363</v>
      </c>
      <c r="AY19">
        <v>326</v>
      </c>
      <c r="AZ19">
        <v>284</v>
      </c>
      <c r="BA19">
        <v>334</v>
      </c>
      <c r="BB19">
        <v>393</v>
      </c>
      <c r="BC19">
        <v>350</v>
      </c>
      <c r="BD19">
        <v>346</v>
      </c>
      <c r="BE19">
        <v>358</v>
      </c>
      <c r="BF19">
        <v>369</v>
      </c>
      <c r="BG19">
        <v>367</v>
      </c>
      <c r="BH19">
        <v>381</v>
      </c>
      <c r="BI19">
        <v>369</v>
      </c>
      <c r="BJ19">
        <v>401</v>
      </c>
      <c r="BK19">
        <v>401</v>
      </c>
      <c r="BL19">
        <v>404</v>
      </c>
      <c r="BM19">
        <v>398</v>
      </c>
      <c r="BN19">
        <v>423</v>
      </c>
      <c r="BO19">
        <v>459</v>
      </c>
      <c r="BP19">
        <v>462</v>
      </c>
      <c r="BQ19">
        <v>475</v>
      </c>
      <c r="BR19">
        <v>443</v>
      </c>
      <c r="BS19">
        <v>395</v>
      </c>
      <c r="BT19">
        <v>273</v>
      </c>
      <c r="BU19">
        <v>332</v>
      </c>
      <c r="BV19">
        <v>343</v>
      </c>
      <c r="BW19">
        <v>297</v>
      </c>
      <c r="BX19">
        <v>310</v>
      </c>
      <c r="BY19">
        <v>245</v>
      </c>
      <c r="BZ19">
        <v>245</v>
      </c>
      <c r="CA19">
        <v>198</v>
      </c>
      <c r="CB19">
        <v>236</v>
      </c>
      <c r="CC19">
        <v>214</v>
      </c>
      <c r="CD19">
        <v>163</v>
      </c>
      <c r="CE19">
        <v>170</v>
      </c>
      <c r="CF19">
        <v>160</v>
      </c>
      <c r="CG19">
        <v>154</v>
      </c>
      <c r="CH19">
        <v>147</v>
      </c>
      <c r="CI19">
        <v>145</v>
      </c>
      <c r="CJ19">
        <v>127</v>
      </c>
      <c r="CK19">
        <v>115</v>
      </c>
      <c r="CL19">
        <v>98</v>
      </c>
      <c r="CM19">
        <v>91</v>
      </c>
      <c r="CN19">
        <v>75</v>
      </c>
      <c r="CO19">
        <v>78</v>
      </c>
      <c r="CP19">
        <v>41</v>
      </c>
      <c r="CQ19">
        <v>34</v>
      </c>
      <c r="CR19">
        <v>37</v>
      </c>
      <c r="CS19">
        <v>23</v>
      </c>
      <c r="CT19">
        <v>23</v>
      </c>
      <c r="CU19">
        <v>14</v>
      </c>
      <c r="CV19">
        <v>12</v>
      </c>
      <c r="CW19">
        <v>12</v>
      </c>
      <c r="CX19">
        <v>9</v>
      </c>
      <c r="CY19">
        <v>5</v>
      </c>
      <c r="CZ19">
        <v>3</v>
      </c>
      <c r="DA19">
        <v>2</v>
      </c>
      <c r="DB19">
        <v>5</v>
      </c>
      <c r="DC19">
        <v>0</v>
      </c>
      <c r="DD19">
        <v>0</v>
      </c>
      <c r="DE19">
        <v>0</v>
      </c>
      <c r="DF19">
        <v>1</v>
      </c>
      <c r="DG19">
        <v>235</v>
      </c>
      <c r="DH19">
        <v>259</v>
      </c>
      <c r="DI19">
        <v>228</v>
      </c>
      <c r="DJ19">
        <v>263</v>
      </c>
      <c r="DK19">
        <v>235</v>
      </c>
      <c r="DL19">
        <v>261</v>
      </c>
      <c r="DM19">
        <v>272</v>
      </c>
      <c r="DN19">
        <v>243</v>
      </c>
      <c r="DO19">
        <v>254</v>
      </c>
      <c r="DP19">
        <v>261</v>
      </c>
      <c r="DQ19">
        <v>289</v>
      </c>
      <c r="DR19">
        <v>286</v>
      </c>
      <c r="DS19">
        <v>288</v>
      </c>
      <c r="DT19">
        <v>294</v>
      </c>
      <c r="DU19">
        <v>309</v>
      </c>
      <c r="DV19">
        <v>293</v>
      </c>
      <c r="DW19">
        <v>326</v>
      </c>
      <c r="DX19">
        <v>298</v>
      </c>
      <c r="DY19">
        <v>300</v>
      </c>
      <c r="DZ19">
        <v>337</v>
      </c>
      <c r="EA19">
        <v>346</v>
      </c>
      <c r="EB19">
        <v>333</v>
      </c>
      <c r="EC19">
        <v>333</v>
      </c>
      <c r="ED19">
        <v>329</v>
      </c>
      <c r="EE19">
        <v>338</v>
      </c>
      <c r="EF19">
        <v>327</v>
      </c>
      <c r="EG19">
        <v>336</v>
      </c>
      <c r="EH19">
        <v>329</v>
      </c>
      <c r="EI19">
        <v>306</v>
      </c>
      <c r="EJ19">
        <v>392</v>
      </c>
      <c r="EK19">
        <v>372</v>
      </c>
      <c r="EL19">
        <v>385</v>
      </c>
      <c r="EM19">
        <v>385</v>
      </c>
      <c r="EN19">
        <v>389</v>
      </c>
      <c r="EO19">
        <v>392</v>
      </c>
      <c r="EP19">
        <v>395</v>
      </c>
      <c r="EQ19">
        <v>396</v>
      </c>
      <c r="ER19">
        <v>383</v>
      </c>
      <c r="ES19">
        <v>378</v>
      </c>
      <c r="ET19">
        <v>332</v>
      </c>
      <c r="EU19">
        <v>357</v>
      </c>
      <c r="EV19">
        <v>341</v>
      </c>
      <c r="EW19">
        <v>300</v>
      </c>
      <c r="EX19">
        <v>314</v>
      </c>
      <c r="EY19">
        <v>371</v>
      </c>
      <c r="EZ19">
        <v>373</v>
      </c>
      <c r="FA19">
        <v>400</v>
      </c>
      <c r="FB19">
        <v>318</v>
      </c>
      <c r="FC19">
        <v>403</v>
      </c>
      <c r="FD19">
        <v>377</v>
      </c>
      <c r="FE19">
        <v>360</v>
      </c>
      <c r="FF19">
        <v>363</v>
      </c>
      <c r="FG19">
        <v>403</v>
      </c>
      <c r="FH19">
        <v>431</v>
      </c>
      <c r="FI19">
        <v>374</v>
      </c>
      <c r="FJ19">
        <v>469</v>
      </c>
      <c r="FK19">
        <v>446</v>
      </c>
      <c r="FL19">
        <v>460</v>
      </c>
      <c r="FM19">
        <v>502</v>
      </c>
      <c r="FN19">
        <v>512</v>
      </c>
      <c r="FO19">
        <v>486</v>
      </c>
      <c r="FP19">
        <v>403</v>
      </c>
      <c r="FQ19">
        <v>231</v>
      </c>
      <c r="FR19">
        <v>279</v>
      </c>
      <c r="FS19">
        <v>320</v>
      </c>
      <c r="FT19">
        <v>304</v>
      </c>
      <c r="FU19">
        <v>303</v>
      </c>
      <c r="FV19">
        <v>265</v>
      </c>
      <c r="FW19">
        <v>281</v>
      </c>
      <c r="FX19">
        <v>224</v>
      </c>
      <c r="FY19">
        <v>230</v>
      </c>
      <c r="FZ19">
        <v>219</v>
      </c>
      <c r="GA19">
        <v>222</v>
      </c>
      <c r="GB19">
        <v>189</v>
      </c>
      <c r="GC19">
        <v>188</v>
      </c>
      <c r="GD19">
        <v>219</v>
      </c>
      <c r="GE19">
        <v>171</v>
      </c>
      <c r="GF19">
        <v>160</v>
      </c>
      <c r="GG19">
        <v>166</v>
      </c>
      <c r="GH19">
        <v>171</v>
      </c>
      <c r="GI19">
        <v>135</v>
      </c>
      <c r="GJ19">
        <v>140</v>
      </c>
      <c r="GK19">
        <v>138</v>
      </c>
      <c r="GL19">
        <v>129</v>
      </c>
      <c r="GM19">
        <v>106</v>
      </c>
      <c r="GN19">
        <v>101</v>
      </c>
      <c r="GO19">
        <v>90</v>
      </c>
      <c r="GP19">
        <v>88</v>
      </c>
      <c r="GQ19">
        <v>82</v>
      </c>
      <c r="GR19">
        <v>57</v>
      </c>
      <c r="GS19">
        <v>55</v>
      </c>
      <c r="GT19">
        <v>39</v>
      </c>
      <c r="GU19">
        <v>36</v>
      </c>
      <c r="GV19">
        <v>24</v>
      </c>
      <c r="GW19">
        <v>22</v>
      </c>
      <c r="GX19">
        <v>6</v>
      </c>
      <c r="GY19">
        <v>10</v>
      </c>
      <c r="GZ19">
        <v>8</v>
      </c>
      <c r="HA19">
        <v>4</v>
      </c>
      <c r="HB19">
        <v>2</v>
      </c>
      <c r="HC19">
        <v>4</v>
      </c>
    </row>
    <row r="20" spans="1:211">
      <c r="A20" t="str">
        <f>人口推移!B22</f>
        <v>H2007</v>
      </c>
      <c r="B20" s="349">
        <f t="shared" si="0"/>
        <v>26133</v>
      </c>
      <c r="C20" s="349">
        <f t="shared" si="1"/>
        <v>26925</v>
      </c>
      <c r="D20" s="349">
        <f>SUM(年齢別TBL[[#This Row],[男_６０歳]:[男_100歳以上]])</f>
        <v>5293</v>
      </c>
      <c r="E20" s="349">
        <f>SUM(年齢別TBL[[#This Row],[男_６５歳]:[男_100歳以上]])</f>
        <v>3505</v>
      </c>
      <c r="F20" s="349">
        <f>SUM(年齢別TBL[[#This Row],[男_７０歳]:[男_100歳以上]])</f>
        <v>2198</v>
      </c>
      <c r="G20" s="349">
        <f>SUM(年齢別TBL[[#This Row],[女_６０歳]:[女_100歳以上]])</f>
        <v>6343</v>
      </c>
      <c r="H20" s="349">
        <f>SUM(年齢別TBL[[#This Row],[女_６５歳]:[女_100歳以上]])</f>
        <v>4608</v>
      </c>
      <c r="I20" s="349">
        <f>SUM(年齢別TBL[[#This Row],[女_７０歳]:[女_100歳以上]])</f>
        <v>3227</v>
      </c>
      <c r="J20">
        <v>240</v>
      </c>
      <c r="K20">
        <v>267</v>
      </c>
      <c r="L20">
        <v>234</v>
      </c>
      <c r="M20">
        <v>288</v>
      </c>
      <c r="N20">
        <v>260</v>
      </c>
      <c r="O20">
        <v>311</v>
      </c>
      <c r="P20">
        <v>300</v>
      </c>
      <c r="Q20">
        <v>306</v>
      </c>
      <c r="R20">
        <v>286</v>
      </c>
      <c r="S20">
        <v>277</v>
      </c>
      <c r="T20">
        <v>280</v>
      </c>
      <c r="U20">
        <v>282</v>
      </c>
      <c r="V20">
        <v>279</v>
      </c>
      <c r="W20">
        <v>297</v>
      </c>
      <c r="X20">
        <v>285</v>
      </c>
      <c r="Y20">
        <v>305</v>
      </c>
      <c r="Z20">
        <v>314</v>
      </c>
      <c r="AA20">
        <v>328</v>
      </c>
      <c r="AB20">
        <v>329</v>
      </c>
      <c r="AC20">
        <v>316</v>
      </c>
      <c r="AD20">
        <v>360</v>
      </c>
      <c r="AE20">
        <v>387</v>
      </c>
      <c r="AF20">
        <v>371</v>
      </c>
      <c r="AG20">
        <v>362</v>
      </c>
      <c r="AH20">
        <v>356</v>
      </c>
      <c r="AI20">
        <v>319</v>
      </c>
      <c r="AJ20">
        <v>337</v>
      </c>
      <c r="AK20">
        <v>321</v>
      </c>
      <c r="AL20">
        <v>370</v>
      </c>
      <c r="AM20">
        <v>357</v>
      </c>
      <c r="AN20">
        <v>369</v>
      </c>
      <c r="AO20">
        <v>409</v>
      </c>
      <c r="AP20">
        <v>389</v>
      </c>
      <c r="AQ20">
        <v>419</v>
      </c>
      <c r="AR20">
        <v>401</v>
      </c>
      <c r="AS20">
        <v>401</v>
      </c>
      <c r="AT20">
        <v>411</v>
      </c>
      <c r="AU20">
        <v>346</v>
      </c>
      <c r="AV20">
        <v>370</v>
      </c>
      <c r="AW20">
        <v>348</v>
      </c>
      <c r="AX20">
        <v>366</v>
      </c>
      <c r="AY20">
        <v>329</v>
      </c>
      <c r="AZ20">
        <v>284</v>
      </c>
      <c r="BA20">
        <v>334</v>
      </c>
      <c r="BB20">
        <v>367</v>
      </c>
      <c r="BC20">
        <v>376</v>
      </c>
      <c r="BD20">
        <v>335</v>
      </c>
      <c r="BE20">
        <v>356</v>
      </c>
      <c r="BF20">
        <v>381</v>
      </c>
      <c r="BG20">
        <v>362</v>
      </c>
      <c r="BH20">
        <v>373</v>
      </c>
      <c r="BI20">
        <v>367</v>
      </c>
      <c r="BJ20">
        <v>408</v>
      </c>
      <c r="BK20">
        <v>401</v>
      </c>
      <c r="BL20">
        <v>397</v>
      </c>
      <c r="BM20">
        <v>406</v>
      </c>
      <c r="BN20">
        <v>419</v>
      </c>
      <c r="BO20">
        <v>463</v>
      </c>
      <c r="BP20">
        <v>454</v>
      </c>
      <c r="BQ20">
        <v>475</v>
      </c>
      <c r="BR20">
        <v>439</v>
      </c>
      <c r="BS20">
        <v>410</v>
      </c>
      <c r="BT20">
        <v>268</v>
      </c>
      <c r="BU20">
        <v>332</v>
      </c>
      <c r="BV20">
        <v>339</v>
      </c>
      <c r="BW20">
        <v>308</v>
      </c>
      <c r="BX20">
        <v>308</v>
      </c>
      <c r="BY20">
        <v>228</v>
      </c>
      <c r="BZ20">
        <v>261</v>
      </c>
      <c r="CA20">
        <v>202</v>
      </c>
      <c r="CB20">
        <v>230</v>
      </c>
      <c r="CC20">
        <v>210</v>
      </c>
      <c r="CD20">
        <v>186</v>
      </c>
      <c r="CE20">
        <v>159</v>
      </c>
      <c r="CF20">
        <v>165</v>
      </c>
      <c r="CG20">
        <v>150</v>
      </c>
      <c r="CH20">
        <v>147</v>
      </c>
      <c r="CI20">
        <v>150</v>
      </c>
      <c r="CJ20">
        <v>123</v>
      </c>
      <c r="CK20">
        <v>115</v>
      </c>
      <c r="CL20">
        <v>95</v>
      </c>
      <c r="CM20">
        <v>92</v>
      </c>
      <c r="CN20">
        <v>78</v>
      </c>
      <c r="CO20">
        <v>72</v>
      </c>
      <c r="CP20">
        <v>48</v>
      </c>
      <c r="CQ20">
        <v>34</v>
      </c>
      <c r="CR20">
        <v>35</v>
      </c>
      <c r="CS20">
        <v>22</v>
      </c>
      <c r="CT20">
        <v>24</v>
      </c>
      <c r="CU20">
        <v>15</v>
      </c>
      <c r="CV20">
        <v>13</v>
      </c>
      <c r="CW20">
        <v>10</v>
      </c>
      <c r="CX20">
        <v>9</v>
      </c>
      <c r="CY20">
        <v>5</v>
      </c>
      <c r="CZ20">
        <v>3</v>
      </c>
      <c r="DA20">
        <v>2</v>
      </c>
      <c r="DB20">
        <v>5</v>
      </c>
      <c r="DC20">
        <v>0</v>
      </c>
      <c r="DD20">
        <v>0</v>
      </c>
      <c r="DE20">
        <v>0</v>
      </c>
      <c r="DF20">
        <v>1</v>
      </c>
      <c r="DG20">
        <v>232</v>
      </c>
      <c r="DH20">
        <v>272</v>
      </c>
      <c r="DI20">
        <v>228</v>
      </c>
      <c r="DJ20">
        <v>247</v>
      </c>
      <c r="DK20">
        <v>242</v>
      </c>
      <c r="DL20">
        <v>252</v>
      </c>
      <c r="DM20">
        <v>278</v>
      </c>
      <c r="DN20">
        <v>247</v>
      </c>
      <c r="DO20">
        <v>256</v>
      </c>
      <c r="DP20">
        <v>253</v>
      </c>
      <c r="DQ20">
        <v>287</v>
      </c>
      <c r="DR20">
        <v>291</v>
      </c>
      <c r="DS20">
        <v>278</v>
      </c>
      <c r="DT20">
        <v>296</v>
      </c>
      <c r="DU20">
        <v>317</v>
      </c>
      <c r="DV20">
        <v>291</v>
      </c>
      <c r="DW20">
        <v>333</v>
      </c>
      <c r="DX20">
        <v>295</v>
      </c>
      <c r="DY20">
        <v>297</v>
      </c>
      <c r="DZ20">
        <v>340</v>
      </c>
      <c r="EA20">
        <v>347</v>
      </c>
      <c r="EB20">
        <v>335</v>
      </c>
      <c r="EC20">
        <v>339</v>
      </c>
      <c r="ED20">
        <v>323</v>
      </c>
      <c r="EE20">
        <v>330</v>
      </c>
      <c r="EF20">
        <v>349</v>
      </c>
      <c r="EG20">
        <v>330</v>
      </c>
      <c r="EH20">
        <v>314</v>
      </c>
      <c r="EI20">
        <v>316</v>
      </c>
      <c r="EJ20">
        <v>385</v>
      </c>
      <c r="EK20">
        <v>367</v>
      </c>
      <c r="EL20">
        <v>393</v>
      </c>
      <c r="EM20">
        <v>387</v>
      </c>
      <c r="EN20">
        <v>393</v>
      </c>
      <c r="EO20">
        <v>401</v>
      </c>
      <c r="EP20">
        <v>395</v>
      </c>
      <c r="EQ20">
        <v>386</v>
      </c>
      <c r="ER20">
        <v>390</v>
      </c>
      <c r="ES20">
        <v>375</v>
      </c>
      <c r="ET20">
        <v>325</v>
      </c>
      <c r="EU20">
        <v>354</v>
      </c>
      <c r="EV20">
        <v>352</v>
      </c>
      <c r="EW20">
        <v>302</v>
      </c>
      <c r="EX20">
        <v>315</v>
      </c>
      <c r="EY20">
        <v>371</v>
      </c>
      <c r="EZ20">
        <v>373</v>
      </c>
      <c r="FA20">
        <v>393</v>
      </c>
      <c r="FB20">
        <v>314</v>
      </c>
      <c r="FC20">
        <v>407</v>
      </c>
      <c r="FD20">
        <v>368</v>
      </c>
      <c r="FE20">
        <v>367</v>
      </c>
      <c r="FF20">
        <v>372</v>
      </c>
      <c r="FG20">
        <v>386</v>
      </c>
      <c r="FH20">
        <v>432</v>
      </c>
      <c r="FI20">
        <v>383</v>
      </c>
      <c r="FJ20">
        <v>458</v>
      </c>
      <c r="FK20">
        <v>448</v>
      </c>
      <c r="FL20">
        <v>459</v>
      </c>
      <c r="FM20">
        <v>492</v>
      </c>
      <c r="FN20">
        <v>524</v>
      </c>
      <c r="FO20">
        <v>497</v>
      </c>
      <c r="FP20">
        <v>407</v>
      </c>
      <c r="FQ20">
        <v>239</v>
      </c>
      <c r="FR20">
        <v>274</v>
      </c>
      <c r="FS20">
        <v>318</v>
      </c>
      <c r="FT20">
        <v>300</v>
      </c>
      <c r="FU20">
        <v>308</v>
      </c>
      <c r="FV20">
        <v>266</v>
      </c>
      <c r="FW20">
        <v>281</v>
      </c>
      <c r="FX20">
        <v>226</v>
      </c>
      <c r="FY20">
        <v>232</v>
      </c>
      <c r="FZ20">
        <v>226</v>
      </c>
      <c r="GA20">
        <v>219</v>
      </c>
      <c r="GB20">
        <v>193</v>
      </c>
      <c r="GC20">
        <v>190</v>
      </c>
      <c r="GD20">
        <v>214</v>
      </c>
      <c r="GE20">
        <v>169</v>
      </c>
      <c r="GF20">
        <v>163</v>
      </c>
      <c r="GG20">
        <v>172</v>
      </c>
      <c r="GH20">
        <v>166</v>
      </c>
      <c r="GI20">
        <v>141</v>
      </c>
      <c r="GJ20">
        <v>135</v>
      </c>
      <c r="GK20">
        <v>137</v>
      </c>
      <c r="GL20">
        <v>131</v>
      </c>
      <c r="GM20">
        <v>102</v>
      </c>
      <c r="GN20">
        <v>108</v>
      </c>
      <c r="GO20">
        <v>88</v>
      </c>
      <c r="GP20">
        <v>91</v>
      </c>
      <c r="GQ20">
        <v>80</v>
      </c>
      <c r="GR20">
        <v>56</v>
      </c>
      <c r="GS20">
        <v>57</v>
      </c>
      <c r="GT20">
        <v>42</v>
      </c>
      <c r="GU20">
        <v>35</v>
      </c>
      <c r="GV20">
        <v>23</v>
      </c>
      <c r="GW20">
        <v>23</v>
      </c>
      <c r="GX20">
        <v>5</v>
      </c>
      <c r="GY20">
        <v>11</v>
      </c>
      <c r="GZ20">
        <v>7</v>
      </c>
      <c r="HA20">
        <v>5</v>
      </c>
      <c r="HB20">
        <v>2</v>
      </c>
      <c r="HC20">
        <v>4</v>
      </c>
    </row>
    <row r="21" spans="1:211">
      <c r="A21" t="str">
        <f>人口推移!B23</f>
        <v>H2008</v>
      </c>
      <c r="B21" s="349">
        <f t="shared" si="0"/>
        <v>26114</v>
      </c>
      <c r="C21" s="349">
        <f t="shared" si="1"/>
        <v>26911</v>
      </c>
      <c r="D21" s="349">
        <f>SUM(年齢別TBL[[#This Row],[男_６０歳]:[男_100歳以上]])</f>
        <v>5322</v>
      </c>
      <c r="E21" s="349">
        <f>SUM(年齢別TBL[[#This Row],[男_６５歳]:[男_100歳以上]])</f>
        <v>3532</v>
      </c>
      <c r="F21" s="349">
        <f>SUM(年齢別TBL[[#This Row],[男_７０歳]:[男_100歳以上]])</f>
        <v>2207</v>
      </c>
      <c r="G21" s="349">
        <f>SUM(年齢別TBL[[#This Row],[女_６０歳]:[女_100歳以上]])</f>
        <v>6365</v>
      </c>
      <c r="H21" s="349">
        <f>SUM(年齢別TBL[[#This Row],[女_６５歳]:[女_100歳以上]])</f>
        <v>4625</v>
      </c>
      <c r="I21" s="349">
        <f>SUM(年齢別TBL[[#This Row],[女_７０歳]:[女_100歳以上]])</f>
        <v>3236</v>
      </c>
      <c r="J21">
        <v>241</v>
      </c>
      <c r="K21">
        <v>262</v>
      </c>
      <c r="L21">
        <v>235</v>
      </c>
      <c r="M21">
        <v>284</v>
      </c>
      <c r="N21">
        <v>262</v>
      </c>
      <c r="O21">
        <v>309</v>
      </c>
      <c r="P21">
        <v>298</v>
      </c>
      <c r="Q21">
        <v>296</v>
      </c>
      <c r="R21">
        <v>297</v>
      </c>
      <c r="S21">
        <v>264</v>
      </c>
      <c r="T21">
        <v>295</v>
      </c>
      <c r="U21">
        <v>277</v>
      </c>
      <c r="V21">
        <v>271</v>
      </c>
      <c r="W21">
        <v>300</v>
      </c>
      <c r="X21">
        <v>288</v>
      </c>
      <c r="Y21">
        <v>301</v>
      </c>
      <c r="Z21">
        <v>314</v>
      </c>
      <c r="AA21">
        <v>320</v>
      </c>
      <c r="AB21">
        <v>341</v>
      </c>
      <c r="AC21">
        <v>316</v>
      </c>
      <c r="AD21">
        <v>354</v>
      </c>
      <c r="AE21">
        <v>395</v>
      </c>
      <c r="AF21">
        <v>361</v>
      </c>
      <c r="AG21">
        <v>354</v>
      </c>
      <c r="AH21">
        <v>364</v>
      </c>
      <c r="AI21">
        <v>313</v>
      </c>
      <c r="AJ21">
        <v>334</v>
      </c>
      <c r="AK21">
        <v>321</v>
      </c>
      <c r="AL21">
        <v>373</v>
      </c>
      <c r="AM21">
        <v>350</v>
      </c>
      <c r="AN21">
        <v>357</v>
      </c>
      <c r="AO21">
        <v>420</v>
      </c>
      <c r="AP21">
        <v>387</v>
      </c>
      <c r="AQ21">
        <v>418</v>
      </c>
      <c r="AR21">
        <v>407</v>
      </c>
      <c r="AS21">
        <v>396</v>
      </c>
      <c r="AT21">
        <v>412</v>
      </c>
      <c r="AU21">
        <v>346</v>
      </c>
      <c r="AV21">
        <v>381</v>
      </c>
      <c r="AW21">
        <v>349</v>
      </c>
      <c r="AX21">
        <v>360</v>
      </c>
      <c r="AY21">
        <v>336</v>
      </c>
      <c r="AZ21">
        <v>281</v>
      </c>
      <c r="BA21">
        <v>343</v>
      </c>
      <c r="BB21">
        <v>357</v>
      </c>
      <c r="BC21">
        <v>371</v>
      </c>
      <c r="BD21">
        <v>339</v>
      </c>
      <c r="BE21">
        <v>353</v>
      </c>
      <c r="BF21">
        <v>378</v>
      </c>
      <c r="BG21">
        <v>365</v>
      </c>
      <c r="BH21">
        <v>374</v>
      </c>
      <c r="BI21">
        <v>352</v>
      </c>
      <c r="BJ21">
        <v>409</v>
      </c>
      <c r="BK21">
        <v>403</v>
      </c>
      <c r="BL21">
        <v>388</v>
      </c>
      <c r="BM21">
        <v>416</v>
      </c>
      <c r="BN21">
        <v>419</v>
      </c>
      <c r="BO21">
        <v>454</v>
      </c>
      <c r="BP21">
        <v>451</v>
      </c>
      <c r="BQ21">
        <v>480</v>
      </c>
      <c r="BR21">
        <v>444</v>
      </c>
      <c r="BS21">
        <v>422</v>
      </c>
      <c r="BT21">
        <v>261</v>
      </c>
      <c r="BU21">
        <v>334</v>
      </c>
      <c r="BV21">
        <v>329</v>
      </c>
      <c r="BW21">
        <v>313</v>
      </c>
      <c r="BX21">
        <v>304</v>
      </c>
      <c r="BY21">
        <v>249</v>
      </c>
      <c r="BZ21">
        <v>251</v>
      </c>
      <c r="CA21">
        <v>208</v>
      </c>
      <c r="CB21">
        <v>231</v>
      </c>
      <c r="CC21">
        <v>204</v>
      </c>
      <c r="CD21">
        <v>188</v>
      </c>
      <c r="CE21">
        <v>164</v>
      </c>
      <c r="CF21">
        <v>165</v>
      </c>
      <c r="CG21">
        <v>150</v>
      </c>
      <c r="CH21">
        <v>147</v>
      </c>
      <c r="CI21">
        <v>147</v>
      </c>
      <c r="CJ21">
        <v>123</v>
      </c>
      <c r="CK21">
        <v>127</v>
      </c>
      <c r="CL21">
        <v>94</v>
      </c>
      <c r="CM21">
        <v>87</v>
      </c>
      <c r="CN21">
        <v>82</v>
      </c>
      <c r="CO21">
        <v>68</v>
      </c>
      <c r="CP21">
        <v>51</v>
      </c>
      <c r="CQ21">
        <v>32</v>
      </c>
      <c r="CR21">
        <v>38</v>
      </c>
      <c r="CS21">
        <v>23</v>
      </c>
      <c r="CT21">
        <v>24</v>
      </c>
      <c r="CU21">
        <v>12</v>
      </c>
      <c r="CV21">
        <v>14</v>
      </c>
      <c r="CW21">
        <v>10</v>
      </c>
      <c r="CX21">
        <v>11</v>
      </c>
      <c r="CY21">
        <v>3</v>
      </c>
      <c r="CZ21">
        <v>4</v>
      </c>
      <c r="DA21">
        <v>2</v>
      </c>
      <c r="DB21">
        <v>5</v>
      </c>
      <c r="DC21">
        <v>0</v>
      </c>
      <c r="DD21">
        <v>0</v>
      </c>
      <c r="DE21">
        <v>0</v>
      </c>
      <c r="DF21">
        <v>1</v>
      </c>
      <c r="DG21">
        <v>227</v>
      </c>
      <c r="DH21">
        <v>277</v>
      </c>
      <c r="DI21">
        <v>221</v>
      </c>
      <c r="DJ21">
        <v>253</v>
      </c>
      <c r="DK21">
        <v>241</v>
      </c>
      <c r="DL21">
        <v>254</v>
      </c>
      <c r="DM21">
        <v>272</v>
      </c>
      <c r="DN21">
        <v>250</v>
      </c>
      <c r="DO21">
        <v>252</v>
      </c>
      <c r="DP21">
        <v>262</v>
      </c>
      <c r="DQ21">
        <v>283</v>
      </c>
      <c r="DR21">
        <v>280</v>
      </c>
      <c r="DS21">
        <v>284</v>
      </c>
      <c r="DT21">
        <v>302</v>
      </c>
      <c r="DU21">
        <v>314</v>
      </c>
      <c r="DV21">
        <v>291</v>
      </c>
      <c r="DW21">
        <v>324</v>
      </c>
      <c r="DX21">
        <v>303</v>
      </c>
      <c r="DY21">
        <v>296</v>
      </c>
      <c r="DZ21">
        <v>335</v>
      </c>
      <c r="EA21">
        <v>340</v>
      </c>
      <c r="EB21">
        <v>345</v>
      </c>
      <c r="EC21">
        <v>331</v>
      </c>
      <c r="ED21">
        <v>318</v>
      </c>
      <c r="EE21">
        <v>336</v>
      </c>
      <c r="EF21">
        <v>348</v>
      </c>
      <c r="EG21">
        <v>340</v>
      </c>
      <c r="EH21">
        <v>304</v>
      </c>
      <c r="EI21">
        <v>325</v>
      </c>
      <c r="EJ21">
        <v>375</v>
      </c>
      <c r="EK21">
        <v>377</v>
      </c>
      <c r="EL21">
        <v>380</v>
      </c>
      <c r="EM21">
        <v>386</v>
      </c>
      <c r="EN21">
        <v>394</v>
      </c>
      <c r="EO21">
        <v>401</v>
      </c>
      <c r="EP21">
        <v>382</v>
      </c>
      <c r="EQ21">
        <v>392</v>
      </c>
      <c r="ER21">
        <v>391</v>
      </c>
      <c r="ES21">
        <v>375</v>
      </c>
      <c r="ET21">
        <v>325</v>
      </c>
      <c r="EU21">
        <v>361</v>
      </c>
      <c r="EV21">
        <v>350</v>
      </c>
      <c r="EW21">
        <v>301</v>
      </c>
      <c r="EX21">
        <v>315</v>
      </c>
      <c r="EY21">
        <v>364</v>
      </c>
      <c r="EZ21">
        <v>378</v>
      </c>
      <c r="FA21">
        <v>390</v>
      </c>
      <c r="FB21">
        <v>322</v>
      </c>
      <c r="FC21">
        <v>387</v>
      </c>
      <c r="FD21">
        <v>380</v>
      </c>
      <c r="FE21">
        <v>362</v>
      </c>
      <c r="FF21">
        <v>383</v>
      </c>
      <c r="FG21">
        <v>375</v>
      </c>
      <c r="FH21">
        <v>439</v>
      </c>
      <c r="FI21">
        <v>371</v>
      </c>
      <c r="FJ21">
        <v>464</v>
      </c>
      <c r="FK21">
        <v>441</v>
      </c>
      <c r="FL21">
        <v>446</v>
      </c>
      <c r="FM21">
        <v>506</v>
      </c>
      <c r="FN21">
        <v>525</v>
      </c>
      <c r="FO21">
        <v>487</v>
      </c>
      <c r="FP21">
        <v>420</v>
      </c>
      <c r="FQ21">
        <v>250</v>
      </c>
      <c r="FR21">
        <v>271</v>
      </c>
      <c r="FS21">
        <v>312</v>
      </c>
      <c r="FT21">
        <v>302</v>
      </c>
      <c r="FU21">
        <v>314</v>
      </c>
      <c r="FV21">
        <v>263</v>
      </c>
      <c r="FW21">
        <v>289</v>
      </c>
      <c r="FX21">
        <v>221</v>
      </c>
      <c r="FY21">
        <v>232</v>
      </c>
      <c r="FZ21">
        <v>229</v>
      </c>
      <c r="GA21">
        <v>219</v>
      </c>
      <c r="GB21">
        <v>199</v>
      </c>
      <c r="GC21">
        <v>183</v>
      </c>
      <c r="GD21">
        <v>214</v>
      </c>
      <c r="GE21">
        <v>173</v>
      </c>
      <c r="GF21">
        <v>169</v>
      </c>
      <c r="GG21">
        <v>163</v>
      </c>
      <c r="GH21">
        <v>169</v>
      </c>
      <c r="GI21">
        <v>147</v>
      </c>
      <c r="GJ21">
        <v>137</v>
      </c>
      <c r="GK21">
        <v>134</v>
      </c>
      <c r="GL21">
        <v>133</v>
      </c>
      <c r="GM21">
        <v>103</v>
      </c>
      <c r="GN21">
        <v>102</v>
      </c>
      <c r="GO21">
        <v>96</v>
      </c>
      <c r="GP21">
        <v>90</v>
      </c>
      <c r="GQ21">
        <v>79</v>
      </c>
      <c r="GR21">
        <v>55</v>
      </c>
      <c r="GS21">
        <v>52</v>
      </c>
      <c r="GT21">
        <v>44</v>
      </c>
      <c r="GU21">
        <v>37</v>
      </c>
      <c r="GV21">
        <v>20</v>
      </c>
      <c r="GW21">
        <v>27</v>
      </c>
      <c r="GX21">
        <v>3</v>
      </c>
      <c r="GY21">
        <v>9</v>
      </c>
      <c r="GZ21">
        <v>7</v>
      </c>
      <c r="HA21">
        <v>4</v>
      </c>
      <c r="HB21">
        <v>2</v>
      </c>
      <c r="HC21">
        <v>5</v>
      </c>
    </row>
    <row r="22" spans="1:211">
      <c r="A22" t="str">
        <f>人口推移!B24</f>
        <v>H2009</v>
      </c>
      <c r="B22" s="349">
        <f t="shared" si="0"/>
        <v>26157</v>
      </c>
      <c r="C22" s="349">
        <f t="shared" si="1"/>
        <v>26940</v>
      </c>
      <c r="D22" s="349">
        <f>SUM(年齢別TBL[[#This Row],[男_６０歳]:[男_100歳以上]])</f>
        <v>5343</v>
      </c>
      <c r="E22" s="349">
        <f>SUM(年齢別TBL[[#This Row],[男_６５歳]:[男_100歳以上]])</f>
        <v>3545</v>
      </c>
      <c r="F22" s="349">
        <f>SUM(年齢別TBL[[#This Row],[男_７０歳]:[男_100歳以上]])</f>
        <v>2209</v>
      </c>
      <c r="G22" s="349">
        <f>SUM(年齢別TBL[[#This Row],[女_６０歳]:[女_100歳以上]])</f>
        <v>6400</v>
      </c>
      <c r="H22" s="349">
        <f>SUM(年齢別TBL[[#This Row],[女_６５歳]:[女_100歳以上]])</f>
        <v>4647</v>
      </c>
      <c r="I22" s="349">
        <f>SUM(年齢別TBL[[#This Row],[女_７０歳]:[女_100歳以上]])</f>
        <v>3249</v>
      </c>
      <c r="J22">
        <v>257</v>
      </c>
      <c r="K22">
        <v>259</v>
      </c>
      <c r="L22">
        <v>244</v>
      </c>
      <c r="M22">
        <v>271</v>
      </c>
      <c r="N22">
        <v>270</v>
      </c>
      <c r="O22">
        <v>306</v>
      </c>
      <c r="P22">
        <v>288</v>
      </c>
      <c r="Q22">
        <v>299</v>
      </c>
      <c r="R22">
        <v>306</v>
      </c>
      <c r="S22">
        <v>263</v>
      </c>
      <c r="T22">
        <v>291</v>
      </c>
      <c r="U22">
        <v>274</v>
      </c>
      <c r="V22">
        <v>279</v>
      </c>
      <c r="W22">
        <v>297</v>
      </c>
      <c r="X22">
        <v>288</v>
      </c>
      <c r="Y22">
        <v>297</v>
      </c>
      <c r="Z22">
        <v>326</v>
      </c>
      <c r="AA22">
        <v>310</v>
      </c>
      <c r="AB22">
        <v>341</v>
      </c>
      <c r="AC22">
        <v>316</v>
      </c>
      <c r="AD22">
        <v>354</v>
      </c>
      <c r="AE22">
        <v>388</v>
      </c>
      <c r="AF22">
        <v>379</v>
      </c>
      <c r="AG22">
        <v>332</v>
      </c>
      <c r="AH22">
        <v>387</v>
      </c>
      <c r="AI22">
        <v>318</v>
      </c>
      <c r="AJ22">
        <v>322</v>
      </c>
      <c r="AK22">
        <v>328</v>
      </c>
      <c r="AL22">
        <v>376</v>
      </c>
      <c r="AM22">
        <v>351</v>
      </c>
      <c r="AN22">
        <v>360</v>
      </c>
      <c r="AO22">
        <v>405</v>
      </c>
      <c r="AP22">
        <v>399</v>
      </c>
      <c r="AQ22">
        <v>425</v>
      </c>
      <c r="AR22">
        <v>394</v>
      </c>
      <c r="AS22">
        <v>400</v>
      </c>
      <c r="AT22">
        <v>424</v>
      </c>
      <c r="AU22">
        <v>345</v>
      </c>
      <c r="AV22">
        <v>380</v>
      </c>
      <c r="AW22">
        <v>343</v>
      </c>
      <c r="AX22">
        <v>361</v>
      </c>
      <c r="AY22">
        <v>346</v>
      </c>
      <c r="AZ22">
        <v>280</v>
      </c>
      <c r="BA22">
        <v>330</v>
      </c>
      <c r="BB22">
        <v>360</v>
      </c>
      <c r="BC22">
        <v>369</v>
      </c>
      <c r="BD22">
        <v>351</v>
      </c>
      <c r="BE22">
        <v>354</v>
      </c>
      <c r="BF22">
        <v>364</v>
      </c>
      <c r="BG22">
        <v>370</v>
      </c>
      <c r="BH22">
        <v>390</v>
      </c>
      <c r="BI22">
        <v>339</v>
      </c>
      <c r="BJ22">
        <v>406</v>
      </c>
      <c r="BK22">
        <v>400</v>
      </c>
      <c r="BL22">
        <v>406</v>
      </c>
      <c r="BM22">
        <v>402</v>
      </c>
      <c r="BN22">
        <v>422</v>
      </c>
      <c r="BO22">
        <v>442</v>
      </c>
      <c r="BP22">
        <v>452</v>
      </c>
      <c r="BQ22">
        <v>478</v>
      </c>
      <c r="BR22">
        <v>444</v>
      </c>
      <c r="BS22">
        <v>425</v>
      </c>
      <c r="BT22">
        <v>280</v>
      </c>
      <c r="BU22">
        <v>314</v>
      </c>
      <c r="BV22">
        <v>335</v>
      </c>
      <c r="BW22">
        <v>316</v>
      </c>
      <c r="BX22">
        <v>295</v>
      </c>
      <c r="BY22">
        <v>260</v>
      </c>
      <c r="BZ22">
        <v>250</v>
      </c>
      <c r="CA22">
        <v>215</v>
      </c>
      <c r="CB22">
        <v>226</v>
      </c>
      <c r="CC22">
        <v>212</v>
      </c>
      <c r="CD22">
        <v>182</v>
      </c>
      <c r="CE22">
        <v>171</v>
      </c>
      <c r="CF22">
        <v>162</v>
      </c>
      <c r="CG22">
        <v>149</v>
      </c>
      <c r="CH22">
        <v>143</v>
      </c>
      <c r="CI22">
        <v>142</v>
      </c>
      <c r="CJ22">
        <v>132</v>
      </c>
      <c r="CK22">
        <v>125</v>
      </c>
      <c r="CL22">
        <v>99</v>
      </c>
      <c r="CM22">
        <v>82</v>
      </c>
      <c r="CN22">
        <v>80</v>
      </c>
      <c r="CO22">
        <v>67</v>
      </c>
      <c r="CP22">
        <v>55</v>
      </c>
      <c r="CQ22">
        <v>30</v>
      </c>
      <c r="CR22">
        <v>38</v>
      </c>
      <c r="CS22">
        <v>25</v>
      </c>
      <c r="CT22">
        <v>24</v>
      </c>
      <c r="CU22">
        <v>13</v>
      </c>
      <c r="CV22">
        <v>14</v>
      </c>
      <c r="CW22">
        <v>11</v>
      </c>
      <c r="CX22">
        <v>8</v>
      </c>
      <c r="CY22">
        <v>6</v>
      </c>
      <c r="CZ22">
        <v>3</v>
      </c>
      <c r="DA22">
        <v>3</v>
      </c>
      <c r="DB22">
        <v>6</v>
      </c>
      <c r="DC22">
        <v>0</v>
      </c>
      <c r="DD22">
        <v>0</v>
      </c>
      <c r="DE22">
        <v>0</v>
      </c>
      <c r="DF22">
        <v>1</v>
      </c>
      <c r="DG22">
        <v>239</v>
      </c>
      <c r="DH22">
        <v>269</v>
      </c>
      <c r="DI22">
        <v>224</v>
      </c>
      <c r="DJ22">
        <v>249</v>
      </c>
      <c r="DK22">
        <v>253</v>
      </c>
      <c r="DL22">
        <v>245</v>
      </c>
      <c r="DM22">
        <v>279</v>
      </c>
      <c r="DN22">
        <v>241</v>
      </c>
      <c r="DO22">
        <v>257</v>
      </c>
      <c r="DP22">
        <v>252</v>
      </c>
      <c r="DQ22">
        <v>286</v>
      </c>
      <c r="DR22">
        <v>283</v>
      </c>
      <c r="DS22">
        <v>281</v>
      </c>
      <c r="DT22">
        <v>302</v>
      </c>
      <c r="DU22">
        <v>315</v>
      </c>
      <c r="DV22">
        <v>288</v>
      </c>
      <c r="DW22">
        <v>330</v>
      </c>
      <c r="DX22">
        <v>309</v>
      </c>
      <c r="DY22">
        <v>286</v>
      </c>
      <c r="DZ22">
        <v>331</v>
      </c>
      <c r="EA22">
        <v>352</v>
      </c>
      <c r="EB22">
        <v>334</v>
      </c>
      <c r="EC22">
        <v>340</v>
      </c>
      <c r="ED22">
        <v>313</v>
      </c>
      <c r="EE22">
        <v>334</v>
      </c>
      <c r="EF22">
        <v>344</v>
      </c>
      <c r="EG22">
        <v>337</v>
      </c>
      <c r="EH22">
        <v>310</v>
      </c>
      <c r="EI22">
        <v>332</v>
      </c>
      <c r="EJ22">
        <v>363</v>
      </c>
      <c r="EK22">
        <v>385</v>
      </c>
      <c r="EL22">
        <v>377</v>
      </c>
      <c r="EM22">
        <v>390</v>
      </c>
      <c r="EN22">
        <v>396</v>
      </c>
      <c r="EO22">
        <v>393</v>
      </c>
      <c r="EP22">
        <v>385</v>
      </c>
      <c r="EQ22">
        <v>393</v>
      </c>
      <c r="ER22">
        <v>395</v>
      </c>
      <c r="ES22">
        <v>387</v>
      </c>
      <c r="ET22">
        <v>314</v>
      </c>
      <c r="EU22">
        <v>365</v>
      </c>
      <c r="EV22">
        <v>352</v>
      </c>
      <c r="EW22">
        <v>292</v>
      </c>
      <c r="EX22">
        <v>319</v>
      </c>
      <c r="EY22">
        <v>358</v>
      </c>
      <c r="EZ22">
        <v>373</v>
      </c>
      <c r="FA22">
        <v>402</v>
      </c>
      <c r="FB22">
        <v>329</v>
      </c>
      <c r="FC22">
        <v>379</v>
      </c>
      <c r="FD22">
        <v>384</v>
      </c>
      <c r="FE22">
        <v>367</v>
      </c>
      <c r="FF22">
        <v>378</v>
      </c>
      <c r="FG22">
        <v>372</v>
      </c>
      <c r="FH22">
        <v>434</v>
      </c>
      <c r="FI22">
        <v>386</v>
      </c>
      <c r="FJ22">
        <v>456</v>
      </c>
      <c r="FK22">
        <v>423</v>
      </c>
      <c r="FL22">
        <v>447</v>
      </c>
      <c r="FM22">
        <v>500</v>
      </c>
      <c r="FN22">
        <v>531</v>
      </c>
      <c r="FO22">
        <v>488</v>
      </c>
      <c r="FP22">
        <v>423</v>
      </c>
      <c r="FQ22">
        <v>269</v>
      </c>
      <c r="FR22">
        <v>267</v>
      </c>
      <c r="FS22">
        <v>306</v>
      </c>
      <c r="FT22">
        <v>308</v>
      </c>
      <c r="FU22">
        <v>317</v>
      </c>
      <c r="FV22">
        <v>260</v>
      </c>
      <c r="FW22">
        <v>289</v>
      </c>
      <c r="FX22">
        <v>224</v>
      </c>
      <c r="FY22">
        <v>229</v>
      </c>
      <c r="FZ22">
        <v>231</v>
      </c>
      <c r="GA22">
        <v>212</v>
      </c>
      <c r="GB22">
        <v>214</v>
      </c>
      <c r="GC22">
        <v>183</v>
      </c>
      <c r="GD22">
        <v>206</v>
      </c>
      <c r="GE22">
        <v>177</v>
      </c>
      <c r="GF22">
        <v>167</v>
      </c>
      <c r="GG22">
        <v>163</v>
      </c>
      <c r="GH22">
        <v>179</v>
      </c>
      <c r="GI22">
        <v>148</v>
      </c>
      <c r="GJ22">
        <v>132</v>
      </c>
      <c r="GK22">
        <v>131</v>
      </c>
      <c r="GL22">
        <v>138</v>
      </c>
      <c r="GM22">
        <v>103</v>
      </c>
      <c r="GN22">
        <v>103</v>
      </c>
      <c r="GO22">
        <v>91</v>
      </c>
      <c r="GP22">
        <v>91</v>
      </c>
      <c r="GQ22">
        <v>83</v>
      </c>
      <c r="GR22">
        <v>55</v>
      </c>
      <c r="GS22">
        <v>49</v>
      </c>
      <c r="GT22">
        <v>47</v>
      </c>
      <c r="GU22">
        <v>38</v>
      </c>
      <c r="GV22">
        <v>21</v>
      </c>
      <c r="GW22">
        <v>25</v>
      </c>
      <c r="GX22">
        <v>6</v>
      </c>
      <c r="GY22">
        <v>9</v>
      </c>
      <c r="GZ22">
        <v>7</v>
      </c>
      <c r="HA22">
        <v>4</v>
      </c>
      <c r="HB22">
        <v>2</v>
      </c>
      <c r="HC22">
        <v>5</v>
      </c>
    </row>
    <row r="23" spans="1:211">
      <c r="A23" t="str">
        <f>人口推移!B25</f>
        <v>H2010</v>
      </c>
      <c r="B23" s="349">
        <f t="shared" si="0"/>
        <v>26175</v>
      </c>
      <c r="C23" s="349">
        <f t="shared" si="1"/>
        <v>26962</v>
      </c>
      <c r="D23" s="349">
        <f>SUM(年齢別TBL[[#This Row],[男_６０歳]:[男_100歳以上]])</f>
        <v>5362</v>
      </c>
      <c r="E23" s="349">
        <f>SUM(年齢別TBL[[#This Row],[男_６５歳]:[男_100歳以上]])</f>
        <v>3559</v>
      </c>
      <c r="F23" s="349">
        <f>SUM(年齢別TBL[[#This Row],[男_７０歳]:[男_100歳以上]])</f>
        <v>2210</v>
      </c>
      <c r="G23" s="349">
        <f>SUM(年齢別TBL[[#This Row],[女_６０歳]:[女_100歳以上]])</f>
        <v>6444</v>
      </c>
      <c r="H23" s="349">
        <f>SUM(年齢別TBL[[#This Row],[女_６５歳]:[女_100歳以上]])</f>
        <v>4676</v>
      </c>
      <c r="I23" s="349">
        <f>SUM(年齢別TBL[[#This Row],[女_７０歳]:[女_100歳以上]])</f>
        <v>3265</v>
      </c>
      <c r="J23">
        <v>260</v>
      </c>
      <c r="K23">
        <v>270</v>
      </c>
      <c r="L23">
        <v>241</v>
      </c>
      <c r="M23">
        <v>267</v>
      </c>
      <c r="N23">
        <v>265</v>
      </c>
      <c r="O23">
        <v>313</v>
      </c>
      <c r="P23">
        <v>286</v>
      </c>
      <c r="Q23">
        <v>294</v>
      </c>
      <c r="R23">
        <v>310</v>
      </c>
      <c r="S23">
        <v>259</v>
      </c>
      <c r="T23">
        <v>295</v>
      </c>
      <c r="U23">
        <v>272</v>
      </c>
      <c r="V23">
        <v>287</v>
      </c>
      <c r="W23">
        <v>287</v>
      </c>
      <c r="X23">
        <v>284</v>
      </c>
      <c r="Y23">
        <v>302</v>
      </c>
      <c r="Z23">
        <v>315</v>
      </c>
      <c r="AA23">
        <v>315</v>
      </c>
      <c r="AB23">
        <v>345</v>
      </c>
      <c r="AC23">
        <v>307</v>
      </c>
      <c r="AD23">
        <v>361</v>
      </c>
      <c r="AE23">
        <v>384</v>
      </c>
      <c r="AF23">
        <v>386</v>
      </c>
      <c r="AG23">
        <v>322</v>
      </c>
      <c r="AH23">
        <v>385</v>
      </c>
      <c r="AI23">
        <v>332</v>
      </c>
      <c r="AJ23">
        <v>318</v>
      </c>
      <c r="AK23">
        <v>329</v>
      </c>
      <c r="AL23">
        <v>372</v>
      </c>
      <c r="AM23">
        <v>349</v>
      </c>
      <c r="AN23">
        <v>366</v>
      </c>
      <c r="AO23">
        <v>402</v>
      </c>
      <c r="AP23">
        <v>402</v>
      </c>
      <c r="AQ23">
        <v>431</v>
      </c>
      <c r="AR23">
        <v>392</v>
      </c>
      <c r="AS23">
        <v>396</v>
      </c>
      <c r="AT23">
        <v>416</v>
      </c>
      <c r="AU23">
        <v>362</v>
      </c>
      <c r="AV23">
        <v>363</v>
      </c>
      <c r="AW23">
        <v>357</v>
      </c>
      <c r="AX23">
        <v>352</v>
      </c>
      <c r="AY23">
        <v>355</v>
      </c>
      <c r="AZ23">
        <v>271</v>
      </c>
      <c r="BA23">
        <v>342</v>
      </c>
      <c r="BB23">
        <v>338</v>
      </c>
      <c r="BC23">
        <v>380</v>
      </c>
      <c r="BD23">
        <v>359</v>
      </c>
      <c r="BE23">
        <v>346</v>
      </c>
      <c r="BF23">
        <v>356</v>
      </c>
      <c r="BG23">
        <v>381</v>
      </c>
      <c r="BH23">
        <v>379</v>
      </c>
      <c r="BI23">
        <v>352</v>
      </c>
      <c r="BJ23">
        <v>399</v>
      </c>
      <c r="BK23">
        <v>401</v>
      </c>
      <c r="BL23">
        <v>416</v>
      </c>
      <c r="BM23">
        <v>395</v>
      </c>
      <c r="BN23">
        <v>428</v>
      </c>
      <c r="BO23">
        <v>425</v>
      </c>
      <c r="BP23">
        <v>459</v>
      </c>
      <c r="BQ23">
        <v>480</v>
      </c>
      <c r="BR23">
        <v>442</v>
      </c>
      <c r="BS23">
        <v>431</v>
      </c>
      <c r="BT23">
        <v>288</v>
      </c>
      <c r="BU23">
        <v>309</v>
      </c>
      <c r="BV23">
        <v>333</v>
      </c>
      <c r="BW23">
        <v>320</v>
      </c>
      <c r="BX23">
        <v>298</v>
      </c>
      <c r="BY23">
        <v>263</v>
      </c>
      <c r="BZ23">
        <v>255</v>
      </c>
      <c r="CA23">
        <v>213</v>
      </c>
      <c r="CB23">
        <v>215</v>
      </c>
      <c r="CC23">
        <v>226</v>
      </c>
      <c r="CD23">
        <v>180</v>
      </c>
      <c r="CE23">
        <v>167</v>
      </c>
      <c r="CF23">
        <v>161</v>
      </c>
      <c r="CG23">
        <v>148</v>
      </c>
      <c r="CH23">
        <v>142</v>
      </c>
      <c r="CI23">
        <v>144</v>
      </c>
      <c r="CJ23">
        <v>135</v>
      </c>
      <c r="CK23">
        <v>121</v>
      </c>
      <c r="CL23">
        <v>106</v>
      </c>
      <c r="CM23">
        <v>79</v>
      </c>
      <c r="CN23">
        <v>84</v>
      </c>
      <c r="CO23">
        <v>57</v>
      </c>
      <c r="CP23">
        <v>56</v>
      </c>
      <c r="CQ23">
        <v>38</v>
      </c>
      <c r="CR23">
        <v>35</v>
      </c>
      <c r="CS23">
        <v>23</v>
      </c>
      <c r="CT23">
        <v>27</v>
      </c>
      <c r="CU23">
        <v>12</v>
      </c>
      <c r="CV23">
        <v>16</v>
      </c>
      <c r="CW23">
        <v>10</v>
      </c>
      <c r="CX23">
        <v>9</v>
      </c>
      <c r="CY23">
        <v>6</v>
      </c>
      <c r="CZ23">
        <v>3</v>
      </c>
      <c r="DA23">
        <v>3</v>
      </c>
      <c r="DB23">
        <v>6</v>
      </c>
      <c r="DC23">
        <v>0</v>
      </c>
      <c r="DD23">
        <v>0</v>
      </c>
      <c r="DE23">
        <v>0</v>
      </c>
      <c r="DF23">
        <v>1</v>
      </c>
      <c r="DG23">
        <v>240</v>
      </c>
      <c r="DH23">
        <v>267</v>
      </c>
      <c r="DI23">
        <v>229</v>
      </c>
      <c r="DJ23">
        <v>243</v>
      </c>
      <c r="DK23">
        <v>260</v>
      </c>
      <c r="DL23">
        <v>241</v>
      </c>
      <c r="DM23">
        <v>273</v>
      </c>
      <c r="DN23">
        <v>250</v>
      </c>
      <c r="DO23">
        <v>256</v>
      </c>
      <c r="DP23">
        <v>250</v>
      </c>
      <c r="DQ23">
        <v>285</v>
      </c>
      <c r="DR23">
        <v>283</v>
      </c>
      <c r="DS23">
        <v>279</v>
      </c>
      <c r="DT23">
        <v>298</v>
      </c>
      <c r="DU23">
        <v>320</v>
      </c>
      <c r="DV23">
        <v>288</v>
      </c>
      <c r="DW23">
        <v>317</v>
      </c>
      <c r="DX23">
        <v>315</v>
      </c>
      <c r="DY23">
        <v>286</v>
      </c>
      <c r="DZ23">
        <v>327</v>
      </c>
      <c r="EA23">
        <v>357</v>
      </c>
      <c r="EB23">
        <v>332</v>
      </c>
      <c r="EC23">
        <v>341</v>
      </c>
      <c r="ED23">
        <v>321</v>
      </c>
      <c r="EE23">
        <v>347</v>
      </c>
      <c r="EF23">
        <v>335</v>
      </c>
      <c r="EG23">
        <v>324</v>
      </c>
      <c r="EH23">
        <v>325</v>
      </c>
      <c r="EI23">
        <v>331</v>
      </c>
      <c r="EJ23">
        <v>365</v>
      </c>
      <c r="EK23">
        <v>384</v>
      </c>
      <c r="EL23">
        <v>372</v>
      </c>
      <c r="EM23">
        <v>393</v>
      </c>
      <c r="EN23">
        <v>388</v>
      </c>
      <c r="EO23">
        <v>402</v>
      </c>
      <c r="EP23">
        <v>383</v>
      </c>
      <c r="EQ23">
        <v>392</v>
      </c>
      <c r="ER23">
        <v>393</v>
      </c>
      <c r="ES23">
        <v>383</v>
      </c>
      <c r="ET23">
        <v>334</v>
      </c>
      <c r="EU23">
        <v>360</v>
      </c>
      <c r="EV23">
        <v>354</v>
      </c>
      <c r="EW23">
        <v>277</v>
      </c>
      <c r="EX23">
        <v>330</v>
      </c>
      <c r="EY23">
        <v>344</v>
      </c>
      <c r="EZ23">
        <v>384</v>
      </c>
      <c r="FA23">
        <v>395</v>
      </c>
      <c r="FB23">
        <v>337</v>
      </c>
      <c r="FC23">
        <v>373</v>
      </c>
      <c r="FD23">
        <v>388</v>
      </c>
      <c r="FE23">
        <v>361</v>
      </c>
      <c r="FF23">
        <v>376</v>
      </c>
      <c r="FG23">
        <v>373</v>
      </c>
      <c r="FH23">
        <v>433</v>
      </c>
      <c r="FI23">
        <v>391</v>
      </c>
      <c r="FJ23">
        <v>442</v>
      </c>
      <c r="FK23">
        <v>420</v>
      </c>
      <c r="FL23">
        <v>452</v>
      </c>
      <c r="FM23">
        <v>480</v>
      </c>
      <c r="FN23">
        <v>539</v>
      </c>
      <c r="FO23">
        <v>487</v>
      </c>
      <c r="FP23">
        <v>439</v>
      </c>
      <c r="FQ23">
        <v>286</v>
      </c>
      <c r="FR23">
        <v>258</v>
      </c>
      <c r="FS23">
        <v>298</v>
      </c>
      <c r="FT23">
        <v>317</v>
      </c>
      <c r="FU23">
        <v>307</v>
      </c>
      <c r="FV23">
        <v>269</v>
      </c>
      <c r="FW23">
        <v>294</v>
      </c>
      <c r="FX23">
        <v>224</v>
      </c>
      <c r="FY23">
        <v>233</v>
      </c>
      <c r="FZ23">
        <v>227</v>
      </c>
      <c r="GA23">
        <v>216</v>
      </c>
      <c r="GB23">
        <v>218</v>
      </c>
      <c r="GC23">
        <v>179</v>
      </c>
      <c r="GD23">
        <v>202</v>
      </c>
      <c r="GE23">
        <v>187</v>
      </c>
      <c r="GF23">
        <v>164</v>
      </c>
      <c r="GG23">
        <v>164</v>
      </c>
      <c r="GH23">
        <v>180</v>
      </c>
      <c r="GI23">
        <v>144</v>
      </c>
      <c r="GJ23">
        <v>139</v>
      </c>
      <c r="GK23">
        <v>127</v>
      </c>
      <c r="GL23">
        <v>133</v>
      </c>
      <c r="GM23">
        <v>111</v>
      </c>
      <c r="GN23">
        <v>107</v>
      </c>
      <c r="GO23">
        <v>86</v>
      </c>
      <c r="GP23">
        <v>98</v>
      </c>
      <c r="GQ23">
        <v>76</v>
      </c>
      <c r="GR23">
        <v>57</v>
      </c>
      <c r="GS23">
        <v>50</v>
      </c>
      <c r="GT23">
        <v>47</v>
      </c>
      <c r="GU23">
        <v>41</v>
      </c>
      <c r="GV23">
        <v>20</v>
      </c>
      <c r="GW23">
        <v>24</v>
      </c>
      <c r="GX23">
        <v>8</v>
      </c>
      <c r="GY23">
        <v>10</v>
      </c>
      <c r="GZ23">
        <v>7</v>
      </c>
      <c r="HA23">
        <v>3</v>
      </c>
      <c r="HB23">
        <v>3</v>
      </c>
      <c r="HC23">
        <v>4</v>
      </c>
    </row>
    <row r="24" spans="1:211">
      <c r="A24" t="str">
        <f>人口推移!B26</f>
        <v>H2011</v>
      </c>
      <c r="B24" s="349">
        <f t="shared" si="0"/>
        <v>26205</v>
      </c>
      <c r="C24" s="349">
        <f t="shared" si="1"/>
        <v>26991</v>
      </c>
      <c r="D24" s="349">
        <f>SUM(年齢別TBL[[#This Row],[男_６０歳]:[男_100歳以上]])</f>
        <v>5392</v>
      </c>
      <c r="E24" s="349">
        <f>SUM(年齢別TBL[[#This Row],[男_６５歳]:[男_100歳以上]])</f>
        <v>3574</v>
      </c>
      <c r="F24" s="349">
        <f>SUM(年齢別TBL[[#This Row],[男_７０歳]:[男_100歳以上]])</f>
        <v>2223</v>
      </c>
      <c r="G24" s="349">
        <f>SUM(年齢別TBL[[#This Row],[女_６０歳]:[女_100歳以上]])</f>
        <v>6472</v>
      </c>
      <c r="H24" s="349">
        <f>SUM(年齢別TBL[[#This Row],[女_６５歳]:[女_100歳以上]])</f>
        <v>4688</v>
      </c>
      <c r="I24" s="349">
        <f>SUM(年齢別TBL[[#This Row],[女_７０歳]:[女_100歳以上]])</f>
        <v>3273</v>
      </c>
      <c r="J24">
        <v>255</v>
      </c>
      <c r="K24">
        <v>263</v>
      </c>
      <c r="L24">
        <v>251</v>
      </c>
      <c r="M24">
        <v>265</v>
      </c>
      <c r="N24">
        <v>266</v>
      </c>
      <c r="O24">
        <v>311</v>
      </c>
      <c r="P24">
        <v>289</v>
      </c>
      <c r="Q24">
        <v>293</v>
      </c>
      <c r="R24">
        <v>312</v>
      </c>
      <c r="S24">
        <v>265</v>
      </c>
      <c r="T24">
        <v>294</v>
      </c>
      <c r="U24">
        <v>267</v>
      </c>
      <c r="V24">
        <v>291</v>
      </c>
      <c r="W24">
        <v>286</v>
      </c>
      <c r="X24">
        <v>289</v>
      </c>
      <c r="Y24">
        <v>288</v>
      </c>
      <c r="Z24">
        <v>320</v>
      </c>
      <c r="AA24">
        <v>323</v>
      </c>
      <c r="AB24">
        <v>328</v>
      </c>
      <c r="AC24">
        <v>322</v>
      </c>
      <c r="AD24">
        <v>358</v>
      </c>
      <c r="AE24">
        <v>391</v>
      </c>
      <c r="AF24">
        <v>380</v>
      </c>
      <c r="AG24">
        <v>328</v>
      </c>
      <c r="AH24">
        <v>387</v>
      </c>
      <c r="AI24">
        <v>324</v>
      </c>
      <c r="AJ24">
        <v>324</v>
      </c>
      <c r="AK24">
        <v>330</v>
      </c>
      <c r="AL24">
        <v>361</v>
      </c>
      <c r="AM24">
        <v>363</v>
      </c>
      <c r="AN24">
        <v>360</v>
      </c>
      <c r="AO24">
        <v>398</v>
      </c>
      <c r="AP24">
        <v>408</v>
      </c>
      <c r="AQ24">
        <v>433</v>
      </c>
      <c r="AR24">
        <v>392</v>
      </c>
      <c r="AS24">
        <v>399</v>
      </c>
      <c r="AT24">
        <v>417</v>
      </c>
      <c r="AU24">
        <v>362</v>
      </c>
      <c r="AV24">
        <v>374</v>
      </c>
      <c r="AW24">
        <v>349</v>
      </c>
      <c r="AX24">
        <v>347</v>
      </c>
      <c r="AY24">
        <v>357</v>
      </c>
      <c r="AZ24">
        <v>279</v>
      </c>
      <c r="BA24">
        <v>321</v>
      </c>
      <c r="BB24">
        <v>360</v>
      </c>
      <c r="BC24">
        <v>375</v>
      </c>
      <c r="BD24">
        <v>364</v>
      </c>
      <c r="BE24">
        <v>344</v>
      </c>
      <c r="BF24">
        <v>345</v>
      </c>
      <c r="BG24">
        <v>374</v>
      </c>
      <c r="BH24">
        <v>387</v>
      </c>
      <c r="BI24">
        <v>355</v>
      </c>
      <c r="BJ24">
        <v>398</v>
      </c>
      <c r="BK24">
        <v>404</v>
      </c>
      <c r="BL24">
        <v>421</v>
      </c>
      <c r="BM24">
        <v>385</v>
      </c>
      <c r="BN24">
        <v>430</v>
      </c>
      <c r="BO24">
        <v>415</v>
      </c>
      <c r="BP24">
        <v>469</v>
      </c>
      <c r="BQ24">
        <v>467</v>
      </c>
      <c r="BR24">
        <v>444</v>
      </c>
      <c r="BS24">
        <v>433</v>
      </c>
      <c r="BT24">
        <v>308</v>
      </c>
      <c r="BU24">
        <v>305</v>
      </c>
      <c r="BV24">
        <v>328</v>
      </c>
      <c r="BW24">
        <v>332</v>
      </c>
      <c r="BX24">
        <v>288</v>
      </c>
      <c r="BY24">
        <v>268</v>
      </c>
      <c r="BZ24">
        <v>247</v>
      </c>
      <c r="CA24">
        <v>216</v>
      </c>
      <c r="CB24">
        <v>217</v>
      </c>
      <c r="CC24">
        <v>228</v>
      </c>
      <c r="CD24">
        <v>184</v>
      </c>
      <c r="CE24">
        <v>172</v>
      </c>
      <c r="CF24">
        <v>154</v>
      </c>
      <c r="CG24">
        <v>151</v>
      </c>
      <c r="CH24">
        <v>145</v>
      </c>
      <c r="CI24">
        <v>136</v>
      </c>
      <c r="CJ24">
        <v>146</v>
      </c>
      <c r="CK24">
        <v>117</v>
      </c>
      <c r="CL24">
        <v>107</v>
      </c>
      <c r="CM24">
        <v>80</v>
      </c>
      <c r="CN24">
        <v>82</v>
      </c>
      <c r="CO24">
        <v>61</v>
      </c>
      <c r="CP24">
        <v>54</v>
      </c>
      <c r="CQ24">
        <v>40</v>
      </c>
      <c r="CR24">
        <v>33</v>
      </c>
      <c r="CS24">
        <v>23</v>
      </c>
      <c r="CT24">
        <v>29</v>
      </c>
      <c r="CU24">
        <v>12</v>
      </c>
      <c r="CV24">
        <v>15</v>
      </c>
      <c r="CW24">
        <v>11</v>
      </c>
      <c r="CX24">
        <v>7</v>
      </c>
      <c r="CY24">
        <v>7</v>
      </c>
      <c r="CZ24">
        <v>3</v>
      </c>
      <c r="DA24">
        <v>2</v>
      </c>
      <c r="DB24">
        <v>5</v>
      </c>
      <c r="DC24">
        <v>1</v>
      </c>
      <c r="DD24">
        <v>0</v>
      </c>
      <c r="DE24">
        <v>0</v>
      </c>
      <c r="DF24">
        <v>1</v>
      </c>
      <c r="DG24">
        <v>244</v>
      </c>
      <c r="DH24">
        <v>264</v>
      </c>
      <c r="DI24">
        <v>229</v>
      </c>
      <c r="DJ24">
        <v>251</v>
      </c>
      <c r="DK24">
        <v>259</v>
      </c>
      <c r="DL24">
        <v>240</v>
      </c>
      <c r="DM24">
        <v>277</v>
      </c>
      <c r="DN24">
        <v>242</v>
      </c>
      <c r="DO24">
        <v>261</v>
      </c>
      <c r="DP24">
        <v>245</v>
      </c>
      <c r="DQ24">
        <v>293</v>
      </c>
      <c r="DR24">
        <v>270</v>
      </c>
      <c r="DS24">
        <v>290</v>
      </c>
      <c r="DT24">
        <v>294</v>
      </c>
      <c r="DU24">
        <v>314</v>
      </c>
      <c r="DV24">
        <v>289</v>
      </c>
      <c r="DW24">
        <v>325</v>
      </c>
      <c r="DX24">
        <v>315</v>
      </c>
      <c r="DY24">
        <v>281</v>
      </c>
      <c r="DZ24">
        <v>315</v>
      </c>
      <c r="EA24">
        <v>367</v>
      </c>
      <c r="EB24">
        <v>328</v>
      </c>
      <c r="EC24">
        <v>346</v>
      </c>
      <c r="ED24">
        <v>324</v>
      </c>
      <c r="EE24">
        <v>349</v>
      </c>
      <c r="EF24">
        <v>327</v>
      </c>
      <c r="EG24">
        <v>328</v>
      </c>
      <c r="EH24">
        <v>331</v>
      </c>
      <c r="EI24">
        <v>326</v>
      </c>
      <c r="EJ24">
        <v>363</v>
      </c>
      <c r="EK24">
        <v>381</v>
      </c>
      <c r="EL24">
        <v>374</v>
      </c>
      <c r="EM24">
        <v>385</v>
      </c>
      <c r="EN24">
        <v>386</v>
      </c>
      <c r="EO24">
        <v>414</v>
      </c>
      <c r="EP24">
        <v>373</v>
      </c>
      <c r="EQ24">
        <v>393</v>
      </c>
      <c r="ER24">
        <v>400</v>
      </c>
      <c r="ES24">
        <v>385</v>
      </c>
      <c r="ET24">
        <v>324</v>
      </c>
      <c r="EU24">
        <v>371</v>
      </c>
      <c r="EV24">
        <v>359</v>
      </c>
      <c r="EW24">
        <v>277</v>
      </c>
      <c r="EX24">
        <v>324</v>
      </c>
      <c r="EY24">
        <v>347</v>
      </c>
      <c r="EZ24">
        <v>387</v>
      </c>
      <c r="FA24">
        <v>384</v>
      </c>
      <c r="FB24">
        <v>346</v>
      </c>
      <c r="FC24">
        <v>369</v>
      </c>
      <c r="FD24">
        <v>377</v>
      </c>
      <c r="FE24">
        <v>377</v>
      </c>
      <c r="FF24">
        <v>364</v>
      </c>
      <c r="FG24">
        <v>381</v>
      </c>
      <c r="FH24">
        <v>422</v>
      </c>
      <c r="FI24">
        <v>402</v>
      </c>
      <c r="FJ24">
        <v>438</v>
      </c>
      <c r="FK24">
        <v>407</v>
      </c>
      <c r="FL24">
        <v>457</v>
      </c>
      <c r="FM24">
        <v>486</v>
      </c>
      <c r="FN24">
        <v>542</v>
      </c>
      <c r="FO24">
        <v>483</v>
      </c>
      <c r="FP24">
        <v>449</v>
      </c>
      <c r="FQ24">
        <v>296</v>
      </c>
      <c r="FR24">
        <v>246</v>
      </c>
      <c r="FS24">
        <v>310</v>
      </c>
      <c r="FT24">
        <v>312</v>
      </c>
      <c r="FU24">
        <v>308</v>
      </c>
      <c r="FV24">
        <v>270</v>
      </c>
      <c r="FW24">
        <v>289</v>
      </c>
      <c r="FX24">
        <v>236</v>
      </c>
      <c r="FY24">
        <v>228</v>
      </c>
      <c r="FZ24">
        <v>237</v>
      </c>
      <c r="GA24">
        <v>208</v>
      </c>
      <c r="GB24">
        <v>218</v>
      </c>
      <c r="GC24">
        <v>183</v>
      </c>
      <c r="GD24">
        <v>198</v>
      </c>
      <c r="GE24">
        <v>198</v>
      </c>
      <c r="GF24">
        <v>160</v>
      </c>
      <c r="GG24">
        <v>162</v>
      </c>
      <c r="GH24">
        <v>174</v>
      </c>
      <c r="GI24">
        <v>155</v>
      </c>
      <c r="GJ24">
        <v>131</v>
      </c>
      <c r="GK24">
        <v>131</v>
      </c>
      <c r="GL24">
        <v>128</v>
      </c>
      <c r="GM24">
        <v>114</v>
      </c>
      <c r="GN24">
        <v>112</v>
      </c>
      <c r="GO24">
        <v>86</v>
      </c>
      <c r="GP24">
        <v>92</v>
      </c>
      <c r="GQ24">
        <v>82</v>
      </c>
      <c r="GR24">
        <v>54</v>
      </c>
      <c r="GS24">
        <v>54</v>
      </c>
      <c r="GT24">
        <v>46</v>
      </c>
      <c r="GU24">
        <v>41</v>
      </c>
      <c r="GV24">
        <v>20</v>
      </c>
      <c r="GW24">
        <v>24</v>
      </c>
      <c r="GX24">
        <v>10</v>
      </c>
      <c r="GY24">
        <v>9</v>
      </c>
      <c r="GZ24">
        <v>6</v>
      </c>
      <c r="HA24">
        <v>5</v>
      </c>
      <c r="HB24">
        <v>3</v>
      </c>
      <c r="HC24">
        <v>4</v>
      </c>
    </row>
    <row r="25" spans="1:211">
      <c r="A25" t="str">
        <f>人口推移!B27</f>
        <v>H2012</v>
      </c>
      <c r="B25" s="349">
        <f t="shared" si="0"/>
        <v>26245</v>
      </c>
      <c r="C25" s="349">
        <f t="shared" si="1"/>
        <v>27025</v>
      </c>
      <c r="D25" s="349">
        <f>SUM(年齢別TBL[[#This Row],[男_６０歳]:[男_100歳以上]])</f>
        <v>5420</v>
      </c>
      <c r="E25" s="349">
        <f>SUM(年齢別TBL[[#This Row],[男_６５歳]:[男_100歳以上]])</f>
        <v>3592</v>
      </c>
      <c r="F25" s="349">
        <f>SUM(年齢別TBL[[#This Row],[男_７０歳]:[男_100歳以上]])</f>
        <v>2230</v>
      </c>
      <c r="G25" s="349">
        <f>SUM(年齢別TBL[[#This Row],[女_６０歳]:[女_100歳以上]])</f>
        <v>6493</v>
      </c>
      <c r="H25" s="349">
        <f>SUM(年齢別TBL[[#This Row],[女_６５歳]:[女_100歳以上]])</f>
        <v>4708</v>
      </c>
      <c r="I25" s="349">
        <f>SUM(年齢別TBL[[#This Row],[女_７０歳]:[女_100歳以上]])</f>
        <v>3286</v>
      </c>
      <c r="J25">
        <v>257</v>
      </c>
      <c r="K25">
        <v>263</v>
      </c>
      <c r="L25">
        <v>259</v>
      </c>
      <c r="M25">
        <v>268</v>
      </c>
      <c r="N25">
        <v>264</v>
      </c>
      <c r="O25">
        <v>305</v>
      </c>
      <c r="P25">
        <v>291</v>
      </c>
      <c r="Q25">
        <v>297</v>
      </c>
      <c r="R25">
        <v>318</v>
      </c>
      <c r="S25">
        <v>267</v>
      </c>
      <c r="T25">
        <v>294</v>
      </c>
      <c r="U25">
        <v>269</v>
      </c>
      <c r="V25">
        <v>286</v>
      </c>
      <c r="W25">
        <v>278</v>
      </c>
      <c r="X25">
        <v>282</v>
      </c>
      <c r="Y25">
        <v>296</v>
      </c>
      <c r="Z25">
        <v>317</v>
      </c>
      <c r="AA25">
        <v>329</v>
      </c>
      <c r="AB25">
        <v>323</v>
      </c>
      <c r="AC25">
        <v>328</v>
      </c>
      <c r="AD25">
        <v>363</v>
      </c>
      <c r="AE25">
        <v>385</v>
      </c>
      <c r="AF25">
        <v>377</v>
      </c>
      <c r="AG25">
        <v>333</v>
      </c>
      <c r="AH25">
        <v>383</v>
      </c>
      <c r="AI25">
        <v>323</v>
      </c>
      <c r="AJ25">
        <v>334</v>
      </c>
      <c r="AK25">
        <v>331</v>
      </c>
      <c r="AL25">
        <v>353</v>
      </c>
      <c r="AM25">
        <v>369</v>
      </c>
      <c r="AN25">
        <v>360</v>
      </c>
      <c r="AO25">
        <v>401</v>
      </c>
      <c r="AP25">
        <v>404</v>
      </c>
      <c r="AQ25">
        <v>432</v>
      </c>
      <c r="AR25">
        <v>389</v>
      </c>
      <c r="AS25">
        <v>407</v>
      </c>
      <c r="AT25">
        <v>411</v>
      </c>
      <c r="AU25">
        <v>376</v>
      </c>
      <c r="AV25">
        <v>360</v>
      </c>
      <c r="AW25">
        <v>353</v>
      </c>
      <c r="AX25">
        <v>357</v>
      </c>
      <c r="AY25">
        <v>358</v>
      </c>
      <c r="AZ25">
        <v>275</v>
      </c>
      <c r="BA25">
        <v>318</v>
      </c>
      <c r="BB25">
        <v>355</v>
      </c>
      <c r="BC25">
        <v>395</v>
      </c>
      <c r="BD25">
        <v>352</v>
      </c>
      <c r="BE25">
        <v>348</v>
      </c>
      <c r="BF25">
        <v>346</v>
      </c>
      <c r="BG25">
        <v>374</v>
      </c>
      <c r="BH25">
        <v>390</v>
      </c>
      <c r="BI25">
        <v>342</v>
      </c>
      <c r="BJ25">
        <v>407</v>
      </c>
      <c r="BK25">
        <v>394</v>
      </c>
      <c r="BL25">
        <v>423</v>
      </c>
      <c r="BM25">
        <v>388</v>
      </c>
      <c r="BN25">
        <v>433</v>
      </c>
      <c r="BO25">
        <v>407</v>
      </c>
      <c r="BP25">
        <v>454</v>
      </c>
      <c r="BQ25">
        <v>474</v>
      </c>
      <c r="BR25">
        <v>440</v>
      </c>
      <c r="BS25">
        <v>438</v>
      </c>
      <c r="BT25">
        <v>327</v>
      </c>
      <c r="BU25">
        <v>297</v>
      </c>
      <c r="BV25">
        <v>326</v>
      </c>
      <c r="BW25">
        <v>332</v>
      </c>
      <c r="BX25">
        <v>297</v>
      </c>
      <c r="BY25">
        <v>271</v>
      </c>
      <c r="BZ25">
        <v>247</v>
      </c>
      <c r="CA25">
        <v>215</v>
      </c>
      <c r="CB25">
        <v>215</v>
      </c>
      <c r="CC25">
        <v>233</v>
      </c>
      <c r="CD25">
        <v>183</v>
      </c>
      <c r="CE25">
        <v>169</v>
      </c>
      <c r="CF25">
        <v>158</v>
      </c>
      <c r="CG25">
        <v>146</v>
      </c>
      <c r="CH25">
        <v>155</v>
      </c>
      <c r="CI25">
        <v>134</v>
      </c>
      <c r="CJ25">
        <v>137</v>
      </c>
      <c r="CK25">
        <v>129</v>
      </c>
      <c r="CL25">
        <v>99</v>
      </c>
      <c r="CM25">
        <v>83</v>
      </c>
      <c r="CN25">
        <v>86</v>
      </c>
      <c r="CO25">
        <v>62</v>
      </c>
      <c r="CP25">
        <v>51</v>
      </c>
      <c r="CQ25">
        <v>37</v>
      </c>
      <c r="CR25">
        <v>36</v>
      </c>
      <c r="CS25">
        <v>24</v>
      </c>
      <c r="CT25">
        <v>28</v>
      </c>
      <c r="CU25">
        <v>13</v>
      </c>
      <c r="CV25">
        <v>14</v>
      </c>
      <c r="CW25">
        <v>11</v>
      </c>
      <c r="CX25">
        <v>9</v>
      </c>
      <c r="CY25">
        <v>6</v>
      </c>
      <c r="CZ25">
        <v>4</v>
      </c>
      <c r="DA25">
        <v>1</v>
      </c>
      <c r="DB25">
        <v>5</v>
      </c>
      <c r="DC25">
        <v>1</v>
      </c>
      <c r="DD25">
        <v>0</v>
      </c>
      <c r="DE25">
        <v>0</v>
      </c>
      <c r="DF25">
        <v>1</v>
      </c>
      <c r="DG25">
        <v>237</v>
      </c>
      <c r="DH25">
        <v>269</v>
      </c>
      <c r="DI25">
        <v>233</v>
      </c>
      <c r="DJ25">
        <v>255</v>
      </c>
      <c r="DK25">
        <v>255</v>
      </c>
      <c r="DL25">
        <v>237</v>
      </c>
      <c r="DM25">
        <v>285</v>
      </c>
      <c r="DN25">
        <v>245</v>
      </c>
      <c r="DO25">
        <v>264</v>
      </c>
      <c r="DP25">
        <v>236</v>
      </c>
      <c r="DQ25">
        <v>298</v>
      </c>
      <c r="DR25">
        <v>268</v>
      </c>
      <c r="DS25">
        <v>289</v>
      </c>
      <c r="DT25">
        <v>291</v>
      </c>
      <c r="DU25">
        <v>308</v>
      </c>
      <c r="DV25">
        <v>291</v>
      </c>
      <c r="DW25">
        <v>335</v>
      </c>
      <c r="DX25">
        <v>315</v>
      </c>
      <c r="DY25">
        <v>278</v>
      </c>
      <c r="DZ25">
        <v>306</v>
      </c>
      <c r="EA25">
        <v>366</v>
      </c>
      <c r="EB25">
        <v>336</v>
      </c>
      <c r="EC25">
        <v>340</v>
      </c>
      <c r="ED25">
        <v>324</v>
      </c>
      <c r="EE25">
        <v>345</v>
      </c>
      <c r="EF25">
        <v>334</v>
      </c>
      <c r="EG25">
        <v>319</v>
      </c>
      <c r="EH25">
        <v>348</v>
      </c>
      <c r="EI25">
        <v>328</v>
      </c>
      <c r="EJ25">
        <v>356</v>
      </c>
      <c r="EK25">
        <v>382</v>
      </c>
      <c r="EL25">
        <v>372</v>
      </c>
      <c r="EM25">
        <v>392</v>
      </c>
      <c r="EN25">
        <v>397</v>
      </c>
      <c r="EO25">
        <v>397</v>
      </c>
      <c r="EP25">
        <v>381</v>
      </c>
      <c r="EQ25">
        <v>389</v>
      </c>
      <c r="ER25">
        <v>401</v>
      </c>
      <c r="ES25">
        <v>392</v>
      </c>
      <c r="ET25">
        <v>324</v>
      </c>
      <c r="EU25">
        <v>368</v>
      </c>
      <c r="EV25">
        <v>360</v>
      </c>
      <c r="EW25">
        <v>282</v>
      </c>
      <c r="EX25">
        <v>322</v>
      </c>
      <c r="EY25">
        <v>340</v>
      </c>
      <c r="EZ25">
        <v>397</v>
      </c>
      <c r="FA25">
        <v>373</v>
      </c>
      <c r="FB25">
        <v>354</v>
      </c>
      <c r="FC25">
        <v>372</v>
      </c>
      <c r="FD25">
        <v>364</v>
      </c>
      <c r="FE25">
        <v>393</v>
      </c>
      <c r="FF25">
        <v>359</v>
      </c>
      <c r="FG25">
        <v>372</v>
      </c>
      <c r="FH25">
        <v>420</v>
      </c>
      <c r="FI25">
        <v>415</v>
      </c>
      <c r="FJ25">
        <v>430</v>
      </c>
      <c r="FK25">
        <v>419</v>
      </c>
      <c r="FL25">
        <v>439</v>
      </c>
      <c r="FM25">
        <v>489</v>
      </c>
      <c r="FN25">
        <v>546</v>
      </c>
      <c r="FO25">
        <v>479</v>
      </c>
      <c r="FP25">
        <v>447</v>
      </c>
      <c r="FQ25">
        <v>319</v>
      </c>
      <c r="FR25">
        <v>234</v>
      </c>
      <c r="FS25">
        <v>306</v>
      </c>
      <c r="FT25">
        <v>319</v>
      </c>
      <c r="FU25">
        <v>307</v>
      </c>
      <c r="FV25">
        <v>275</v>
      </c>
      <c r="FW25">
        <v>290</v>
      </c>
      <c r="FX25">
        <v>231</v>
      </c>
      <c r="FY25">
        <v>234</v>
      </c>
      <c r="FZ25">
        <v>234</v>
      </c>
      <c r="GA25">
        <v>214</v>
      </c>
      <c r="GB25">
        <v>209</v>
      </c>
      <c r="GC25">
        <v>188</v>
      </c>
      <c r="GD25">
        <v>199</v>
      </c>
      <c r="GE25">
        <v>202</v>
      </c>
      <c r="GF25">
        <v>158</v>
      </c>
      <c r="GG25">
        <v>162</v>
      </c>
      <c r="GH25">
        <v>171</v>
      </c>
      <c r="GI25">
        <v>159</v>
      </c>
      <c r="GJ25">
        <v>128</v>
      </c>
      <c r="GK25">
        <v>137</v>
      </c>
      <c r="GL25">
        <v>124</v>
      </c>
      <c r="GM25">
        <v>118</v>
      </c>
      <c r="GN25">
        <v>112</v>
      </c>
      <c r="GO25">
        <v>80</v>
      </c>
      <c r="GP25">
        <v>98</v>
      </c>
      <c r="GQ25">
        <v>81</v>
      </c>
      <c r="GR25">
        <v>55</v>
      </c>
      <c r="GS25">
        <v>55</v>
      </c>
      <c r="GT25">
        <v>44</v>
      </c>
      <c r="GU25">
        <v>40</v>
      </c>
      <c r="GV25">
        <v>21</v>
      </c>
      <c r="GW25">
        <v>23</v>
      </c>
      <c r="GX25">
        <v>13</v>
      </c>
      <c r="GY25">
        <v>9</v>
      </c>
      <c r="GZ25">
        <v>6</v>
      </c>
      <c r="HA25">
        <v>5</v>
      </c>
      <c r="HB25">
        <v>2</v>
      </c>
      <c r="HC25">
        <v>5</v>
      </c>
    </row>
    <row r="26" spans="1:211">
      <c r="A26" t="str">
        <f>人口推移!B28</f>
        <v>H2101</v>
      </c>
      <c r="B26" s="349">
        <f t="shared" si="0"/>
        <v>26269</v>
      </c>
      <c r="C26" s="349">
        <f t="shared" si="1"/>
        <v>27037</v>
      </c>
      <c r="D26" s="349">
        <f>SUM(年齢別TBL[[#This Row],[男_６０歳]:[男_100歳以上]])</f>
        <v>5454</v>
      </c>
      <c r="E26" s="349">
        <f>SUM(年齢別TBL[[#This Row],[男_６５歳]:[男_100歳以上]])</f>
        <v>3601</v>
      </c>
      <c r="F26" s="349">
        <f>SUM(年齢別TBL[[#This Row],[男_７０歳]:[男_100歳以上]])</f>
        <v>2241</v>
      </c>
      <c r="G26" s="349">
        <f>SUM(年齢別TBL[[#This Row],[女_６０歳]:[女_100歳以上]])</f>
        <v>6545</v>
      </c>
      <c r="H26" s="349">
        <f>SUM(年齢別TBL[[#This Row],[女_６５歳]:[女_100歳以上]])</f>
        <v>4730</v>
      </c>
      <c r="I26" s="349">
        <f>SUM(年齢別TBL[[#This Row],[女_７０歳]:[女_100歳以上]])</f>
        <v>3296</v>
      </c>
      <c r="J26">
        <v>263</v>
      </c>
      <c r="K26">
        <v>272</v>
      </c>
      <c r="L26">
        <v>258</v>
      </c>
      <c r="M26">
        <v>262</v>
      </c>
      <c r="N26">
        <v>263</v>
      </c>
      <c r="O26">
        <v>300</v>
      </c>
      <c r="P26">
        <v>300</v>
      </c>
      <c r="Q26">
        <v>295</v>
      </c>
      <c r="R26">
        <v>317</v>
      </c>
      <c r="S26">
        <v>269</v>
      </c>
      <c r="T26">
        <v>300</v>
      </c>
      <c r="U26">
        <v>266</v>
      </c>
      <c r="V26">
        <v>281</v>
      </c>
      <c r="W26">
        <v>278</v>
      </c>
      <c r="X26">
        <v>288</v>
      </c>
      <c r="Y26">
        <v>299</v>
      </c>
      <c r="Z26">
        <v>295</v>
      </c>
      <c r="AA26">
        <v>346</v>
      </c>
      <c r="AB26">
        <v>330</v>
      </c>
      <c r="AC26">
        <v>322</v>
      </c>
      <c r="AD26">
        <v>354</v>
      </c>
      <c r="AE26">
        <v>381</v>
      </c>
      <c r="AF26">
        <v>395</v>
      </c>
      <c r="AG26">
        <v>332</v>
      </c>
      <c r="AH26">
        <v>379</v>
      </c>
      <c r="AI26">
        <v>326</v>
      </c>
      <c r="AJ26">
        <v>327</v>
      </c>
      <c r="AK26">
        <v>342</v>
      </c>
      <c r="AL26">
        <v>340</v>
      </c>
      <c r="AM26">
        <v>364</v>
      </c>
      <c r="AN26">
        <v>365</v>
      </c>
      <c r="AO26">
        <v>395</v>
      </c>
      <c r="AP26">
        <v>399</v>
      </c>
      <c r="AQ26">
        <v>437</v>
      </c>
      <c r="AR26">
        <v>395</v>
      </c>
      <c r="AS26">
        <v>402</v>
      </c>
      <c r="AT26">
        <v>419</v>
      </c>
      <c r="AU26">
        <v>374</v>
      </c>
      <c r="AV26">
        <v>365</v>
      </c>
      <c r="AW26">
        <v>348</v>
      </c>
      <c r="AX26">
        <v>361</v>
      </c>
      <c r="AY26">
        <v>356</v>
      </c>
      <c r="AZ26">
        <v>287</v>
      </c>
      <c r="BA26">
        <v>303</v>
      </c>
      <c r="BB26">
        <v>358</v>
      </c>
      <c r="BC26">
        <v>389</v>
      </c>
      <c r="BD26">
        <v>352</v>
      </c>
      <c r="BE26">
        <v>355</v>
      </c>
      <c r="BF26">
        <v>344</v>
      </c>
      <c r="BG26">
        <v>364</v>
      </c>
      <c r="BH26">
        <v>389</v>
      </c>
      <c r="BI26">
        <v>352</v>
      </c>
      <c r="BJ26">
        <v>400</v>
      </c>
      <c r="BK26">
        <v>391</v>
      </c>
      <c r="BL26">
        <v>430</v>
      </c>
      <c r="BM26">
        <v>390</v>
      </c>
      <c r="BN26">
        <v>422</v>
      </c>
      <c r="BO26">
        <v>406</v>
      </c>
      <c r="BP26">
        <v>459</v>
      </c>
      <c r="BQ26">
        <v>464</v>
      </c>
      <c r="BR26">
        <v>448</v>
      </c>
      <c r="BS26">
        <v>451</v>
      </c>
      <c r="BT26">
        <v>331</v>
      </c>
      <c r="BU26">
        <v>294</v>
      </c>
      <c r="BV26">
        <v>329</v>
      </c>
      <c r="BW26">
        <v>328</v>
      </c>
      <c r="BX26">
        <v>294</v>
      </c>
      <c r="BY26">
        <v>284</v>
      </c>
      <c r="BZ26">
        <v>240</v>
      </c>
      <c r="CA26">
        <v>214</v>
      </c>
      <c r="CB26">
        <v>218</v>
      </c>
      <c r="CC26">
        <v>226</v>
      </c>
      <c r="CD26">
        <v>193</v>
      </c>
      <c r="CE26">
        <v>165</v>
      </c>
      <c r="CF26">
        <v>160</v>
      </c>
      <c r="CG26">
        <v>150</v>
      </c>
      <c r="CH26">
        <v>147</v>
      </c>
      <c r="CI26">
        <v>138</v>
      </c>
      <c r="CJ26">
        <v>143</v>
      </c>
      <c r="CK26">
        <v>128</v>
      </c>
      <c r="CL26">
        <v>97</v>
      </c>
      <c r="CM26">
        <v>86</v>
      </c>
      <c r="CN26">
        <v>85</v>
      </c>
      <c r="CO26">
        <v>64</v>
      </c>
      <c r="CP26">
        <v>49</v>
      </c>
      <c r="CQ26">
        <v>38</v>
      </c>
      <c r="CR26">
        <v>38</v>
      </c>
      <c r="CS26">
        <v>21</v>
      </c>
      <c r="CT26">
        <v>28</v>
      </c>
      <c r="CU26">
        <v>15</v>
      </c>
      <c r="CV26">
        <v>13</v>
      </c>
      <c r="CW26">
        <v>12</v>
      </c>
      <c r="CX26">
        <v>9</v>
      </c>
      <c r="CY26">
        <v>6</v>
      </c>
      <c r="CZ26">
        <v>4</v>
      </c>
      <c r="DA26">
        <v>1</v>
      </c>
      <c r="DB26">
        <v>3</v>
      </c>
      <c r="DC26">
        <v>3</v>
      </c>
      <c r="DD26">
        <v>0</v>
      </c>
      <c r="DE26">
        <v>0</v>
      </c>
      <c r="DF26">
        <v>1</v>
      </c>
      <c r="DG26">
        <v>235</v>
      </c>
      <c r="DH26">
        <v>266</v>
      </c>
      <c r="DI26">
        <v>242</v>
      </c>
      <c r="DJ26">
        <v>253</v>
      </c>
      <c r="DK26">
        <v>258</v>
      </c>
      <c r="DL26">
        <v>243</v>
      </c>
      <c r="DM26">
        <v>282</v>
      </c>
      <c r="DN26">
        <v>244</v>
      </c>
      <c r="DO26">
        <v>264</v>
      </c>
      <c r="DP26">
        <v>250</v>
      </c>
      <c r="DQ26">
        <v>280</v>
      </c>
      <c r="DR26">
        <v>271</v>
      </c>
      <c r="DS26">
        <v>282</v>
      </c>
      <c r="DT26">
        <v>286</v>
      </c>
      <c r="DU26">
        <v>316</v>
      </c>
      <c r="DV26">
        <v>290</v>
      </c>
      <c r="DW26">
        <v>337</v>
      </c>
      <c r="DX26">
        <v>305</v>
      </c>
      <c r="DY26">
        <v>284</v>
      </c>
      <c r="DZ26">
        <v>296</v>
      </c>
      <c r="EA26">
        <v>371</v>
      </c>
      <c r="EB26">
        <v>341</v>
      </c>
      <c r="EC26">
        <v>338</v>
      </c>
      <c r="ED26">
        <v>322</v>
      </c>
      <c r="EE26">
        <v>346</v>
      </c>
      <c r="EF26">
        <v>326</v>
      </c>
      <c r="EG26">
        <v>324</v>
      </c>
      <c r="EH26">
        <v>355</v>
      </c>
      <c r="EI26">
        <v>325</v>
      </c>
      <c r="EJ26">
        <v>350</v>
      </c>
      <c r="EK26">
        <v>377</v>
      </c>
      <c r="EL26">
        <v>373</v>
      </c>
      <c r="EM26">
        <v>385</v>
      </c>
      <c r="EN26">
        <v>409</v>
      </c>
      <c r="EO26">
        <v>393</v>
      </c>
      <c r="EP26">
        <v>385</v>
      </c>
      <c r="EQ26">
        <v>400</v>
      </c>
      <c r="ER26">
        <v>388</v>
      </c>
      <c r="ES26">
        <v>388</v>
      </c>
      <c r="ET26">
        <v>341</v>
      </c>
      <c r="EU26">
        <v>368</v>
      </c>
      <c r="EV26">
        <v>350</v>
      </c>
      <c r="EW26">
        <v>288</v>
      </c>
      <c r="EX26">
        <v>328</v>
      </c>
      <c r="EY26">
        <v>330</v>
      </c>
      <c r="EZ26">
        <v>391</v>
      </c>
      <c r="FA26">
        <v>361</v>
      </c>
      <c r="FB26">
        <v>374</v>
      </c>
      <c r="FC26">
        <v>361</v>
      </c>
      <c r="FD26">
        <v>374</v>
      </c>
      <c r="FE26">
        <v>384</v>
      </c>
      <c r="FF26">
        <v>350</v>
      </c>
      <c r="FG26">
        <v>385</v>
      </c>
      <c r="FH26">
        <v>411</v>
      </c>
      <c r="FI26">
        <v>418</v>
      </c>
      <c r="FJ26">
        <v>408</v>
      </c>
      <c r="FK26">
        <v>439</v>
      </c>
      <c r="FL26">
        <v>432</v>
      </c>
      <c r="FM26">
        <v>491</v>
      </c>
      <c r="FN26">
        <v>528</v>
      </c>
      <c r="FO26">
        <v>495</v>
      </c>
      <c r="FP26">
        <v>454</v>
      </c>
      <c r="FQ26">
        <v>339</v>
      </c>
      <c r="FR26">
        <v>225</v>
      </c>
      <c r="FS26">
        <v>302</v>
      </c>
      <c r="FT26">
        <v>334</v>
      </c>
      <c r="FU26">
        <v>293</v>
      </c>
      <c r="FV26">
        <v>281</v>
      </c>
      <c r="FW26">
        <v>291</v>
      </c>
      <c r="FX26">
        <v>235</v>
      </c>
      <c r="FY26">
        <v>233</v>
      </c>
      <c r="FZ26">
        <v>236</v>
      </c>
      <c r="GA26">
        <v>219</v>
      </c>
      <c r="GB26">
        <v>207</v>
      </c>
      <c r="GC26">
        <v>193</v>
      </c>
      <c r="GD26">
        <v>186</v>
      </c>
      <c r="GE26">
        <v>204</v>
      </c>
      <c r="GF26">
        <v>167</v>
      </c>
      <c r="GG26">
        <v>156</v>
      </c>
      <c r="GH26">
        <v>169</v>
      </c>
      <c r="GI26">
        <v>165</v>
      </c>
      <c r="GJ26">
        <v>131</v>
      </c>
      <c r="GK26">
        <v>142</v>
      </c>
      <c r="GL26">
        <v>122</v>
      </c>
      <c r="GM26">
        <v>117</v>
      </c>
      <c r="GN26">
        <v>114</v>
      </c>
      <c r="GO26">
        <v>74</v>
      </c>
      <c r="GP26">
        <v>92</v>
      </c>
      <c r="GQ26">
        <v>89</v>
      </c>
      <c r="GR26">
        <v>56</v>
      </c>
      <c r="GS26">
        <v>56</v>
      </c>
      <c r="GT26">
        <v>43</v>
      </c>
      <c r="GU26">
        <v>36</v>
      </c>
      <c r="GV26">
        <v>25</v>
      </c>
      <c r="GW26">
        <v>25</v>
      </c>
      <c r="GX26">
        <v>13</v>
      </c>
      <c r="GY26">
        <v>9</v>
      </c>
      <c r="GZ26">
        <v>5</v>
      </c>
      <c r="HA26">
        <v>4</v>
      </c>
      <c r="HB26">
        <v>3</v>
      </c>
      <c r="HC26">
        <v>5</v>
      </c>
    </row>
    <row r="27" spans="1:211">
      <c r="A27" t="str">
        <f>人口推移!B29</f>
        <v>H2102</v>
      </c>
      <c r="B27" s="349">
        <f t="shared" si="0"/>
        <v>26257</v>
      </c>
      <c r="C27" s="349">
        <f t="shared" si="1"/>
        <v>27024</v>
      </c>
      <c r="D27" s="349">
        <f>SUM(年齢別TBL[[#This Row],[男_６０歳]:[男_100歳以上]])</f>
        <v>5485</v>
      </c>
      <c r="E27" s="349">
        <f>SUM(年齢別TBL[[#This Row],[男_６５歳]:[男_100歳以上]])</f>
        <v>3628</v>
      </c>
      <c r="F27" s="349">
        <f>SUM(年齢別TBL[[#This Row],[男_７０歳]:[男_100歳以上]])</f>
        <v>2249</v>
      </c>
      <c r="G27" s="349">
        <f>SUM(年齢別TBL[[#This Row],[女_６０歳]:[女_100歳以上]])</f>
        <v>6581</v>
      </c>
      <c r="H27" s="349">
        <f>SUM(年齢別TBL[[#This Row],[女_６５歳]:[女_100歳以上]])</f>
        <v>4755</v>
      </c>
      <c r="I27" s="349">
        <f>SUM(年齢別TBL[[#This Row],[女_７０歳]:[女_100歳以上]])</f>
        <v>3300</v>
      </c>
      <c r="J27">
        <v>262</v>
      </c>
      <c r="K27">
        <v>274</v>
      </c>
      <c r="L27">
        <v>255</v>
      </c>
      <c r="M27">
        <v>255</v>
      </c>
      <c r="N27">
        <v>262</v>
      </c>
      <c r="O27">
        <v>302</v>
      </c>
      <c r="P27">
        <v>295</v>
      </c>
      <c r="Q27">
        <v>302</v>
      </c>
      <c r="R27">
        <v>310</v>
      </c>
      <c r="S27">
        <v>278</v>
      </c>
      <c r="T27">
        <v>287</v>
      </c>
      <c r="U27">
        <v>275</v>
      </c>
      <c r="V27">
        <v>287</v>
      </c>
      <c r="W27">
        <v>277</v>
      </c>
      <c r="X27">
        <v>284</v>
      </c>
      <c r="Y27">
        <v>299</v>
      </c>
      <c r="Z27">
        <v>291</v>
      </c>
      <c r="AA27">
        <v>339</v>
      </c>
      <c r="AB27">
        <v>336</v>
      </c>
      <c r="AC27">
        <v>319</v>
      </c>
      <c r="AD27">
        <v>349</v>
      </c>
      <c r="AE27">
        <v>385</v>
      </c>
      <c r="AF27">
        <v>398</v>
      </c>
      <c r="AG27">
        <v>331</v>
      </c>
      <c r="AH27">
        <v>371</v>
      </c>
      <c r="AI27">
        <v>345</v>
      </c>
      <c r="AJ27">
        <v>317</v>
      </c>
      <c r="AK27">
        <v>350</v>
      </c>
      <c r="AL27">
        <v>334</v>
      </c>
      <c r="AM27">
        <v>370</v>
      </c>
      <c r="AN27">
        <v>364</v>
      </c>
      <c r="AO27">
        <v>383</v>
      </c>
      <c r="AP27">
        <v>397</v>
      </c>
      <c r="AQ27">
        <v>426</v>
      </c>
      <c r="AR27">
        <v>399</v>
      </c>
      <c r="AS27">
        <v>401</v>
      </c>
      <c r="AT27">
        <v>418</v>
      </c>
      <c r="AU27">
        <v>378</v>
      </c>
      <c r="AV27">
        <v>368</v>
      </c>
      <c r="AW27">
        <v>345</v>
      </c>
      <c r="AX27">
        <v>356</v>
      </c>
      <c r="AY27">
        <v>367</v>
      </c>
      <c r="AZ27">
        <v>291</v>
      </c>
      <c r="BA27">
        <v>289</v>
      </c>
      <c r="BB27">
        <v>359</v>
      </c>
      <c r="BC27">
        <v>385</v>
      </c>
      <c r="BD27">
        <v>355</v>
      </c>
      <c r="BE27">
        <v>355</v>
      </c>
      <c r="BF27">
        <v>343</v>
      </c>
      <c r="BG27">
        <v>372</v>
      </c>
      <c r="BH27">
        <v>388</v>
      </c>
      <c r="BI27">
        <v>342</v>
      </c>
      <c r="BJ27">
        <v>382</v>
      </c>
      <c r="BK27">
        <v>412</v>
      </c>
      <c r="BL27">
        <v>422</v>
      </c>
      <c r="BM27">
        <v>391</v>
      </c>
      <c r="BN27">
        <v>422</v>
      </c>
      <c r="BO27">
        <v>395</v>
      </c>
      <c r="BP27">
        <v>465</v>
      </c>
      <c r="BQ27">
        <v>463</v>
      </c>
      <c r="BR27">
        <v>455</v>
      </c>
      <c r="BS27">
        <v>445</v>
      </c>
      <c r="BT27">
        <v>351</v>
      </c>
      <c r="BU27">
        <v>276</v>
      </c>
      <c r="BV27">
        <v>330</v>
      </c>
      <c r="BW27">
        <v>339</v>
      </c>
      <c r="BX27">
        <v>290</v>
      </c>
      <c r="BY27">
        <v>297</v>
      </c>
      <c r="BZ27">
        <v>236</v>
      </c>
      <c r="CA27">
        <v>217</v>
      </c>
      <c r="CB27">
        <v>212</v>
      </c>
      <c r="CC27">
        <v>220</v>
      </c>
      <c r="CD27">
        <v>201</v>
      </c>
      <c r="CE27">
        <v>161</v>
      </c>
      <c r="CF27">
        <v>171</v>
      </c>
      <c r="CG27">
        <v>145</v>
      </c>
      <c r="CH27">
        <v>149</v>
      </c>
      <c r="CI27">
        <v>142</v>
      </c>
      <c r="CJ27">
        <v>137</v>
      </c>
      <c r="CK27">
        <v>127</v>
      </c>
      <c r="CL27">
        <v>102</v>
      </c>
      <c r="CM27">
        <v>88</v>
      </c>
      <c r="CN27">
        <v>89</v>
      </c>
      <c r="CO27">
        <v>58</v>
      </c>
      <c r="CP27">
        <v>58</v>
      </c>
      <c r="CQ27">
        <v>33</v>
      </c>
      <c r="CR27">
        <v>40</v>
      </c>
      <c r="CS27">
        <v>23</v>
      </c>
      <c r="CT27">
        <v>25</v>
      </c>
      <c r="CU27">
        <v>17</v>
      </c>
      <c r="CV27">
        <v>12</v>
      </c>
      <c r="CW27">
        <v>13</v>
      </c>
      <c r="CX27">
        <v>6</v>
      </c>
      <c r="CY27">
        <v>8</v>
      </c>
      <c r="CZ27">
        <v>4</v>
      </c>
      <c r="DA27">
        <v>1</v>
      </c>
      <c r="DB27">
        <v>3</v>
      </c>
      <c r="DC27">
        <v>3</v>
      </c>
      <c r="DD27">
        <v>0</v>
      </c>
      <c r="DE27">
        <v>0</v>
      </c>
      <c r="DF27">
        <v>1</v>
      </c>
      <c r="DG27">
        <v>233</v>
      </c>
      <c r="DH27">
        <v>269</v>
      </c>
      <c r="DI27">
        <v>245</v>
      </c>
      <c r="DJ27">
        <v>248</v>
      </c>
      <c r="DK27">
        <v>244</v>
      </c>
      <c r="DL27">
        <v>252</v>
      </c>
      <c r="DM27">
        <v>279</v>
      </c>
      <c r="DN27">
        <v>247</v>
      </c>
      <c r="DO27">
        <v>262</v>
      </c>
      <c r="DP27">
        <v>248</v>
      </c>
      <c r="DQ27">
        <v>286</v>
      </c>
      <c r="DR27">
        <v>272</v>
      </c>
      <c r="DS27">
        <v>274</v>
      </c>
      <c r="DT27">
        <v>284</v>
      </c>
      <c r="DU27">
        <v>308</v>
      </c>
      <c r="DV27">
        <v>307</v>
      </c>
      <c r="DW27">
        <v>324</v>
      </c>
      <c r="DX27">
        <v>308</v>
      </c>
      <c r="DY27">
        <v>289</v>
      </c>
      <c r="DZ27">
        <v>298</v>
      </c>
      <c r="EA27">
        <v>359</v>
      </c>
      <c r="EB27">
        <v>337</v>
      </c>
      <c r="EC27">
        <v>339</v>
      </c>
      <c r="ED27">
        <v>323</v>
      </c>
      <c r="EE27">
        <v>332</v>
      </c>
      <c r="EF27">
        <v>337</v>
      </c>
      <c r="EG27">
        <v>325</v>
      </c>
      <c r="EH27">
        <v>351</v>
      </c>
      <c r="EI27">
        <v>328</v>
      </c>
      <c r="EJ27">
        <v>340</v>
      </c>
      <c r="EK27">
        <v>384</v>
      </c>
      <c r="EL27">
        <v>371</v>
      </c>
      <c r="EM27">
        <v>374</v>
      </c>
      <c r="EN27">
        <v>411</v>
      </c>
      <c r="EO27">
        <v>397</v>
      </c>
      <c r="EP27">
        <v>393</v>
      </c>
      <c r="EQ27">
        <v>393</v>
      </c>
      <c r="ER27">
        <v>386</v>
      </c>
      <c r="ES27">
        <v>384</v>
      </c>
      <c r="ET27">
        <v>353</v>
      </c>
      <c r="EU27">
        <v>359</v>
      </c>
      <c r="EV27">
        <v>349</v>
      </c>
      <c r="EW27">
        <v>303</v>
      </c>
      <c r="EX27">
        <v>320</v>
      </c>
      <c r="EY27">
        <v>328</v>
      </c>
      <c r="EZ27">
        <v>382</v>
      </c>
      <c r="FA27">
        <v>357</v>
      </c>
      <c r="FB27">
        <v>391</v>
      </c>
      <c r="FC27">
        <v>351</v>
      </c>
      <c r="FD27">
        <v>380</v>
      </c>
      <c r="FE27">
        <v>380</v>
      </c>
      <c r="FF27">
        <v>353</v>
      </c>
      <c r="FG27">
        <v>374</v>
      </c>
      <c r="FH27">
        <v>418</v>
      </c>
      <c r="FI27">
        <v>424</v>
      </c>
      <c r="FJ27">
        <v>391</v>
      </c>
      <c r="FK27">
        <v>451</v>
      </c>
      <c r="FL27">
        <v>430</v>
      </c>
      <c r="FM27">
        <v>482</v>
      </c>
      <c r="FN27">
        <v>526</v>
      </c>
      <c r="FO27">
        <v>492</v>
      </c>
      <c r="FP27">
        <v>468</v>
      </c>
      <c r="FQ27">
        <v>356</v>
      </c>
      <c r="FR27">
        <v>231</v>
      </c>
      <c r="FS27">
        <v>279</v>
      </c>
      <c r="FT27">
        <v>344</v>
      </c>
      <c r="FU27">
        <v>289</v>
      </c>
      <c r="FV27">
        <v>292</v>
      </c>
      <c r="FW27">
        <v>280</v>
      </c>
      <c r="FX27">
        <v>250</v>
      </c>
      <c r="FY27">
        <v>231</v>
      </c>
      <c r="FZ27">
        <v>233</v>
      </c>
      <c r="GA27">
        <v>220</v>
      </c>
      <c r="GB27">
        <v>198</v>
      </c>
      <c r="GC27">
        <v>201</v>
      </c>
      <c r="GD27">
        <v>188</v>
      </c>
      <c r="GE27">
        <v>203</v>
      </c>
      <c r="GF27">
        <v>166</v>
      </c>
      <c r="GG27">
        <v>158</v>
      </c>
      <c r="GH27">
        <v>167</v>
      </c>
      <c r="GI27">
        <v>174</v>
      </c>
      <c r="GJ27">
        <v>128</v>
      </c>
      <c r="GK27">
        <v>142</v>
      </c>
      <c r="GL27">
        <v>119</v>
      </c>
      <c r="GM27">
        <v>119</v>
      </c>
      <c r="GN27">
        <v>113</v>
      </c>
      <c r="GO27">
        <v>81</v>
      </c>
      <c r="GP27">
        <v>88</v>
      </c>
      <c r="GQ27">
        <v>85</v>
      </c>
      <c r="GR27">
        <v>63</v>
      </c>
      <c r="GS27">
        <v>53</v>
      </c>
      <c r="GT27">
        <v>46</v>
      </c>
      <c r="GU27">
        <v>35</v>
      </c>
      <c r="GV27">
        <v>24</v>
      </c>
      <c r="GW27">
        <v>23</v>
      </c>
      <c r="GX27">
        <v>16</v>
      </c>
      <c r="GY27">
        <v>8</v>
      </c>
      <c r="GZ27">
        <v>5</v>
      </c>
      <c r="HA27">
        <v>5</v>
      </c>
      <c r="HB27">
        <v>3</v>
      </c>
      <c r="HC27">
        <v>5</v>
      </c>
    </row>
    <row r="28" spans="1:211">
      <c r="A28" t="str">
        <f>人口推移!B30</f>
        <v>H2103</v>
      </c>
      <c r="B28" s="349">
        <f t="shared" si="0"/>
        <v>26141</v>
      </c>
      <c r="C28" s="349">
        <f t="shared" si="1"/>
        <v>26907</v>
      </c>
      <c r="D28" s="349">
        <f>SUM(年齢別TBL[[#This Row],[男_６０歳]:[男_100歳以上]])</f>
        <v>5513</v>
      </c>
      <c r="E28" s="349">
        <f>SUM(年齢別TBL[[#This Row],[男_６５歳]:[男_100歳以上]])</f>
        <v>3645</v>
      </c>
      <c r="F28" s="349">
        <f>SUM(年齢別TBL[[#This Row],[男_７０歳]:[男_100歳以上]])</f>
        <v>2251</v>
      </c>
      <c r="G28" s="349">
        <f>SUM(年齢別TBL[[#This Row],[女_６０歳]:[女_100歳以上]])</f>
        <v>6623</v>
      </c>
      <c r="H28" s="349">
        <f>SUM(年齢別TBL[[#This Row],[女_６５歳]:[女_100歳以上]])</f>
        <v>4770</v>
      </c>
      <c r="I28" s="349">
        <f>SUM(年齢別TBL[[#This Row],[女_７０歳]:[女_100歳以上]])</f>
        <v>3316</v>
      </c>
      <c r="J28">
        <v>262</v>
      </c>
      <c r="K28">
        <v>268</v>
      </c>
      <c r="L28">
        <v>259</v>
      </c>
      <c r="M28">
        <v>242</v>
      </c>
      <c r="N28">
        <v>269</v>
      </c>
      <c r="O28">
        <v>290</v>
      </c>
      <c r="P28">
        <v>302</v>
      </c>
      <c r="Q28">
        <v>310</v>
      </c>
      <c r="R28">
        <v>302</v>
      </c>
      <c r="S28">
        <v>292</v>
      </c>
      <c r="T28">
        <v>273</v>
      </c>
      <c r="U28">
        <v>281</v>
      </c>
      <c r="V28">
        <v>295</v>
      </c>
      <c r="W28">
        <v>270</v>
      </c>
      <c r="X28">
        <v>292</v>
      </c>
      <c r="Y28">
        <v>294</v>
      </c>
      <c r="Z28">
        <v>294</v>
      </c>
      <c r="AA28">
        <v>346</v>
      </c>
      <c r="AB28">
        <v>285</v>
      </c>
      <c r="AC28">
        <v>323</v>
      </c>
      <c r="AD28">
        <v>325</v>
      </c>
      <c r="AE28">
        <v>378</v>
      </c>
      <c r="AF28">
        <v>363</v>
      </c>
      <c r="AG28">
        <v>345</v>
      </c>
      <c r="AH28">
        <v>350</v>
      </c>
      <c r="AI28">
        <v>354</v>
      </c>
      <c r="AJ28">
        <v>310</v>
      </c>
      <c r="AK28">
        <v>349</v>
      </c>
      <c r="AL28">
        <v>333</v>
      </c>
      <c r="AM28">
        <v>372</v>
      </c>
      <c r="AN28">
        <v>357</v>
      </c>
      <c r="AO28">
        <v>381</v>
      </c>
      <c r="AP28">
        <v>385</v>
      </c>
      <c r="AQ28">
        <v>422</v>
      </c>
      <c r="AR28">
        <v>398</v>
      </c>
      <c r="AS28">
        <v>417</v>
      </c>
      <c r="AT28">
        <v>405</v>
      </c>
      <c r="AU28">
        <v>387</v>
      </c>
      <c r="AV28">
        <v>358</v>
      </c>
      <c r="AW28">
        <v>359</v>
      </c>
      <c r="AX28">
        <v>351</v>
      </c>
      <c r="AY28">
        <v>359</v>
      </c>
      <c r="AZ28">
        <v>303</v>
      </c>
      <c r="BA28">
        <v>287</v>
      </c>
      <c r="BB28">
        <v>352</v>
      </c>
      <c r="BC28">
        <v>393</v>
      </c>
      <c r="BD28">
        <v>345</v>
      </c>
      <c r="BE28">
        <v>350</v>
      </c>
      <c r="BF28">
        <v>351</v>
      </c>
      <c r="BG28">
        <v>379</v>
      </c>
      <c r="BH28">
        <v>387</v>
      </c>
      <c r="BI28">
        <v>351</v>
      </c>
      <c r="BJ28">
        <v>373</v>
      </c>
      <c r="BK28">
        <v>410</v>
      </c>
      <c r="BL28">
        <v>407</v>
      </c>
      <c r="BM28">
        <v>397</v>
      </c>
      <c r="BN28">
        <v>406</v>
      </c>
      <c r="BO28">
        <v>408</v>
      </c>
      <c r="BP28">
        <v>447</v>
      </c>
      <c r="BQ28">
        <v>475</v>
      </c>
      <c r="BR28">
        <v>462</v>
      </c>
      <c r="BS28">
        <v>441</v>
      </c>
      <c r="BT28">
        <v>371</v>
      </c>
      <c r="BU28">
        <v>271</v>
      </c>
      <c r="BV28">
        <v>323</v>
      </c>
      <c r="BW28">
        <v>350</v>
      </c>
      <c r="BX28">
        <v>287</v>
      </c>
      <c r="BY28">
        <v>296</v>
      </c>
      <c r="BZ28">
        <v>241</v>
      </c>
      <c r="CA28">
        <v>220</v>
      </c>
      <c r="CB28">
        <v>211</v>
      </c>
      <c r="CC28">
        <v>221</v>
      </c>
      <c r="CD28">
        <v>203</v>
      </c>
      <c r="CE28">
        <v>155</v>
      </c>
      <c r="CF28">
        <v>176</v>
      </c>
      <c r="CG28">
        <v>150</v>
      </c>
      <c r="CH28">
        <v>148</v>
      </c>
      <c r="CI28">
        <v>143</v>
      </c>
      <c r="CJ28">
        <v>139</v>
      </c>
      <c r="CK28">
        <v>122</v>
      </c>
      <c r="CL28">
        <v>103</v>
      </c>
      <c r="CM28">
        <v>86</v>
      </c>
      <c r="CN28">
        <v>86</v>
      </c>
      <c r="CO28">
        <v>59</v>
      </c>
      <c r="CP28">
        <v>61</v>
      </c>
      <c r="CQ28">
        <v>34</v>
      </c>
      <c r="CR28">
        <v>35</v>
      </c>
      <c r="CS28">
        <v>25</v>
      </c>
      <c r="CT28">
        <v>23</v>
      </c>
      <c r="CU28">
        <v>18</v>
      </c>
      <c r="CV28">
        <v>13</v>
      </c>
      <c r="CW28">
        <v>13</v>
      </c>
      <c r="CX28">
        <v>7</v>
      </c>
      <c r="CY28">
        <v>7</v>
      </c>
      <c r="CZ28">
        <v>5</v>
      </c>
      <c r="DA28">
        <v>1</v>
      </c>
      <c r="DB28">
        <v>2</v>
      </c>
      <c r="DC28">
        <v>4</v>
      </c>
      <c r="DD28">
        <v>0</v>
      </c>
      <c r="DE28">
        <v>0</v>
      </c>
      <c r="DF28">
        <v>1</v>
      </c>
      <c r="DG28">
        <v>231</v>
      </c>
      <c r="DH28">
        <v>270</v>
      </c>
      <c r="DI28">
        <v>239</v>
      </c>
      <c r="DJ28">
        <v>248</v>
      </c>
      <c r="DK28">
        <v>243</v>
      </c>
      <c r="DL28">
        <v>251</v>
      </c>
      <c r="DM28">
        <v>273</v>
      </c>
      <c r="DN28">
        <v>261</v>
      </c>
      <c r="DO28">
        <v>261</v>
      </c>
      <c r="DP28">
        <v>247</v>
      </c>
      <c r="DQ28">
        <v>275</v>
      </c>
      <c r="DR28">
        <v>276</v>
      </c>
      <c r="DS28">
        <v>281</v>
      </c>
      <c r="DT28">
        <v>285</v>
      </c>
      <c r="DU28">
        <v>309</v>
      </c>
      <c r="DV28">
        <v>300</v>
      </c>
      <c r="DW28">
        <v>322</v>
      </c>
      <c r="DX28">
        <v>305</v>
      </c>
      <c r="DY28">
        <v>290</v>
      </c>
      <c r="DZ28">
        <v>305</v>
      </c>
      <c r="EA28">
        <v>332</v>
      </c>
      <c r="EB28">
        <v>324</v>
      </c>
      <c r="EC28">
        <v>296</v>
      </c>
      <c r="ED28">
        <v>301</v>
      </c>
      <c r="EE28">
        <v>340</v>
      </c>
      <c r="EF28">
        <v>335</v>
      </c>
      <c r="EG28">
        <v>325</v>
      </c>
      <c r="EH28">
        <v>348</v>
      </c>
      <c r="EI28">
        <v>323</v>
      </c>
      <c r="EJ28">
        <v>326</v>
      </c>
      <c r="EK28">
        <v>381</v>
      </c>
      <c r="EL28">
        <v>375</v>
      </c>
      <c r="EM28">
        <v>372</v>
      </c>
      <c r="EN28">
        <v>393</v>
      </c>
      <c r="EO28">
        <v>408</v>
      </c>
      <c r="EP28">
        <v>389</v>
      </c>
      <c r="EQ28">
        <v>383</v>
      </c>
      <c r="ER28">
        <v>393</v>
      </c>
      <c r="ES28">
        <v>385</v>
      </c>
      <c r="ET28">
        <v>361</v>
      </c>
      <c r="EU28">
        <v>352</v>
      </c>
      <c r="EV28">
        <v>339</v>
      </c>
      <c r="EW28">
        <v>317</v>
      </c>
      <c r="EX28">
        <v>313</v>
      </c>
      <c r="EY28">
        <v>320</v>
      </c>
      <c r="EZ28">
        <v>388</v>
      </c>
      <c r="FA28">
        <v>351</v>
      </c>
      <c r="FB28">
        <v>402</v>
      </c>
      <c r="FC28">
        <v>342</v>
      </c>
      <c r="FD28">
        <v>384</v>
      </c>
      <c r="FE28">
        <v>377</v>
      </c>
      <c r="FF28">
        <v>355</v>
      </c>
      <c r="FG28">
        <v>364</v>
      </c>
      <c r="FH28">
        <v>423</v>
      </c>
      <c r="FI28">
        <v>420</v>
      </c>
      <c r="FJ28">
        <v>392</v>
      </c>
      <c r="FK28">
        <v>463</v>
      </c>
      <c r="FL28">
        <v>420</v>
      </c>
      <c r="FM28">
        <v>480</v>
      </c>
      <c r="FN28">
        <v>520</v>
      </c>
      <c r="FO28">
        <v>499</v>
      </c>
      <c r="FP28">
        <v>460</v>
      </c>
      <c r="FQ28">
        <v>379</v>
      </c>
      <c r="FR28">
        <v>230</v>
      </c>
      <c r="FS28">
        <v>285</v>
      </c>
      <c r="FT28">
        <v>333</v>
      </c>
      <c r="FU28">
        <v>294</v>
      </c>
      <c r="FV28">
        <v>302</v>
      </c>
      <c r="FW28">
        <v>274</v>
      </c>
      <c r="FX28">
        <v>251</v>
      </c>
      <c r="FY28">
        <v>233</v>
      </c>
      <c r="FZ28">
        <v>235</v>
      </c>
      <c r="GA28">
        <v>217</v>
      </c>
      <c r="GB28">
        <v>204</v>
      </c>
      <c r="GC28">
        <v>203</v>
      </c>
      <c r="GD28">
        <v>177</v>
      </c>
      <c r="GE28">
        <v>216</v>
      </c>
      <c r="GF28">
        <v>156</v>
      </c>
      <c r="GG28">
        <v>160</v>
      </c>
      <c r="GH28">
        <v>165</v>
      </c>
      <c r="GI28">
        <v>179</v>
      </c>
      <c r="GJ28">
        <v>129</v>
      </c>
      <c r="GK28">
        <v>132</v>
      </c>
      <c r="GL28">
        <v>128</v>
      </c>
      <c r="GM28">
        <v>120</v>
      </c>
      <c r="GN28">
        <v>105</v>
      </c>
      <c r="GO28">
        <v>93</v>
      </c>
      <c r="GP28">
        <v>83</v>
      </c>
      <c r="GQ28">
        <v>88</v>
      </c>
      <c r="GR28">
        <v>64</v>
      </c>
      <c r="GS28">
        <v>53</v>
      </c>
      <c r="GT28">
        <v>49</v>
      </c>
      <c r="GU28">
        <v>36</v>
      </c>
      <c r="GV28">
        <v>25</v>
      </c>
      <c r="GW28">
        <v>22</v>
      </c>
      <c r="GX28">
        <v>17</v>
      </c>
      <c r="GY28">
        <v>9</v>
      </c>
      <c r="GZ28">
        <v>4</v>
      </c>
      <c r="HA28">
        <v>6</v>
      </c>
      <c r="HB28">
        <v>3</v>
      </c>
      <c r="HC28">
        <v>5</v>
      </c>
    </row>
    <row r="29" spans="1:211">
      <c r="A29" t="str">
        <f>人口推移!B31</f>
        <v>H2104</v>
      </c>
      <c r="B29" s="349">
        <f t="shared" si="0"/>
        <v>26231</v>
      </c>
      <c r="C29" s="349">
        <f t="shared" si="1"/>
        <v>26965</v>
      </c>
      <c r="D29" s="349">
        <f>SUM(年齢別TBL[[#This Row],[男_６０歳]:[男_100歳以上]])</f>
        <v>5549</v>
      </c>
      <c r="E29" s="349">
        <f>SUM(年齢別TBL[[#This Row],[男_６５歳]:[男_100歳以上]])</f>
        <v>3667</v>
      </c>
      <c r="F29" s="349">
        <f>SUM(年齢別TBL[[#This Row],[男_７０歳]:[男_100歳以上]])</f>
        <v>2265</v>
      </c>
      <c r="G29" s="349">
        <f>SUM(年齢別TBL[[#This Row],[女_６０歳]:[女_100歳以上]])</f>
        <v>6663</v>
      </c>
      <c r="H29" s="349">
        <f>SUM(年齢別TBL[[#This Row],[女_６５歳]:[女_100歳以上]])</f>
        <v>4788</v>
      </c>
      <c r="I29" s="349">
        <f>SUM(年齢別TBL[[#This Row],[女_７０歳]:[女_100歳以上]])</f>
        <v>3328</v>
      </c>
      <c r="J29">
        <v>271</v>
      </c>
      <c r="K29">
        <v>266</v>
      </c>
      <c r="L29">
        <v>252</v>
      </c>
      <c r="M29">
        <v>242</v>
      </c>
      <c r="N29">
        <v>273</v>
      </c>
      <c r="O29">
        <v>290</v>
      </c>
      <c r="P29">
        <v>301</v>
      </c>
      <c r="Q29">
        <v>319</v>
      </c>
      <c r="R29">
        <v>301</v>
      </c>
      <c r="S29">
        <v>285</v>
      </c>
      <c r="T29">
        <v>279</v>
      </c>
      <c r="U29">
        <v>276</v>
      </c>
      <c r="V29">
        <v>294</v>
      </c>
      <c r="W29">
        <v>275</v>
      </c>
      <c r="X29">
        <v>295</v>
      </c>
      <c r="Y29">
        <v>292</v>
      </c>
      <c r="Z29">
        <v>289</v>
      </c>
      <c r="AA29">
        <v>337</v>
      </c>
      <c r="AB29">
        <v>334</v>
      </c>
      <c r="AC29">
        <v>330</v>
      </c>
      <c r="AD29">
        <v>310</v>
      </c>
      <c r="AE29">
        <v>385</v>
      </c>
      <c r="AF29">
        <v>368</v>
      </c>
      <c r="AG29">
        <v>335</v>
      </c>
      <c r="AH29">
        <v>354</v>
      </c>
      <c r="AI29">
        <v>360</v>
      </c>
      <c r="AJ29">
        <v>310</v>
      </c>
      <c r="AK29">
        <v>342</v>
      </c>
      <c r="AL29">
        <v>340</v>
      </c>
      <c r="AM29">
        <v>363</v>
      </c>
      <c r="AN29">
        <v>360</v>
      </c>
      <c r="AO29">
        <v>375</v>
      </c>
      <c r="AP29">
        <v>401</v>
      </c>
      <c r="AQ29">
        <v>411</v>
      </c>
      <c r="AR29">
        <v>416</v>
      </c>
      <c r="AS29">
        <v>415</v>
      </c>
      <c r="AT29">
        <v>406</v>
      </c>
      <c r="AU29">
        <v>390</v>
      </c>
      <c r="AV29">
        <v>357</v>
      </c>
      <c r="AW29">
        <v>351</v>
      </c>
      <c r="AX29">
        <v>361</v>
      </c>
      <c r="AY29">
        <v>359</v>
      </c>
      <c r="AZ29">
        <v>310</v>
      </c>
      <c r="BA29">
        <v>283</v>
      </c>
      <c r="BB29">
        <v>343</v>
      </c>
      <c r="BC29">
        <v>383</v>
      </c>
      <c r="BD29">
        <v>356</v>
      </c>
      <c r="BE29">
        <v>348</v>
      </c>
      <c r="BF29">
        <v>363</v>
      </c>
      <c r="BG29">
        <v>368</v>
      </c>
      <c r="BH29">
        <v>375</v>
      </c>
      <c r="BI29">
        <v>371</v>
      </c>
      <c r="BJ29">
        <v>373</v>
      </c>
      <c r="BK29">
        <v>401</v>
      </c>
      <c r="BL29">
        <v>411</v>
      </c>
      <c r="BM29">
        <v>411</v>
      </c>
      <c r="BN29">
        <v>387</v>
      </c>
      <c r="BO29">
        <v>414</v>
      </c>
      <c r="BP29">
        <v>450</v>
      </c>
      <c r="BQ29">
        <v>465</v>
      </c>
      <c r="BR29">
        <v>466</v>
      </c>
      <c r="BS29">
        <v>438</v>
      </c>
      <c r="BT29">
        <v>384</v>
      </c>
      <c r="BU29">
        <v>264</v>
      </c>
      <c r="BV29">
        <v>330</v>
      </c>
      <c r="BW29">
        <v>346</v>
      </c>
      <c r="BX29">
        <v>289</v>
      </c>
      <c r="BY29">
        <v>305</v>
      </c>
      <c r="BZ29">
        <v>231</v>
      </c>
      <c r="CA29">
        <v>231</v>
      </c>
      <c r="CB29">
        <v>208</v>
      </c>
      <c r="CC29">
        <v>226</v>
      </c>
      <c r="CD29">
        <v>205</v>
      </c>
      <c r="CE29">
        <v>158</v>
      </c>
      <c r="CF29">
        <v>179</v>
      </c>
      <c r="CG29">
        <v>141</v>
      </c>
      <c r="CH29">
        <v>158</v>
      </c>
      <c r="CI29">
        <v>142</v>
      </c>
      <c r="CJ29">
        <v>135</v>
      </c>
      <c r="CK29">
        <v>118</v>
      </c>
      <c r="CL29">
        <v>107</v>
      </c>
      <c r="CM29">
        <v>88</v>
      </c>
      <c r="CN29">
        <v>83</v>
      </c>
      <c r="CO29">
        <v>65</v>
      </c>
      <c r="CP29">
        <v>62</v>
      </c>
      <c r="CQ29">
        <v>35</v>
      </c>
      <c r="CR29">
        <v>29</v>
      </c>
      <c r="CS29">
        <v>32</v>
      </c>
      <c r="CT29">
        <v>23</v>
      </c>
      <c r="CU29">
        <v>19</v>
      </c>
      <c r="CV29">
        <v>13</v>
      </c>
      <c r="CW29">
        <v>13</v>
      </c>
      <c r="CX29">
        <v>7</v>
      </c>
      <c r="CY29">
        <v>6</v>
      </c>
      <c r="CZ29">
        <v>4</v>
      </c>
      <c r="DA29">
        <v>2</v>
      </c>
      <c r="DB29">
        <v>2</v>
      </c>
      <c r="DC29">
        <v>4</v>
      </c>
      <c r="DD29">
        <v>0</v>
      </c>
      <c r="DE29">
        <v>0</v>
      </c>
      <c r="DF29">
        <v>1</v>
      </c>
      <c r="DG29">
        <v>240</v>
      </c>
      <c r="DH29">
        <v>269</v>
      </c>
      <c r="DI29">
        <v>239</v>
      </c>
      <c r="DJ29">
        <v>244</v>
      </c>
      <c r="DK29">
        <v>254</v>
      </c>
      <c r="DL29">
        <v>246</v>
      </c>
      <c r="DM29">
        <v>266</v>
      </c>
      <c r="DN29">
        <v>267</v>
      </c>
      <c r="DO29">
        <v>261</v>
      </c>
      <c r="DP29">
        <v>245</v>
      </c>
      <c r="DQ29">
        <v>279</v>
      </c>
      <c r="DR29">
        <v>269</v>
      </c>
      <c r="DS29">
        <v>283</v>
      </c>
      <c r="DT29">
        <v>289</v>
      </c>
      <c r="DU29">
        <v>302</v>
      </c>
      <c r="DV29">
        <v>309</v>
      </c>
      <c r="DW29">
        <v>312</v>
      </c>
      <c r="DX29">
        <v>309</v>
      </c>
      <c r="DY29">
        <v>301</v>
      </c>
      <c r="DZ29">
        <v>303</v>
      </c>
      <c r="EA29">
        <v>325</v>
      </c>
      <c r="EB29">
        <v>328</v>
      </c>
      <c r="EC29">
        <v>305</v>
      </c>
      <c r="ED29">
        <v>295</v>
      </c>
      <c r="EE29">
        <v>338</v>
      </c>
      <c r="EF29">
        <v>340</v>
      </c>
      <c r="EG29">
        <v>319</v>
      </c>
      <c r="EH29">
        <v>354</v>
      </c>
      <c r="EI29">
        <v>327</v>
      </c>
      <c r="EJ29">
        <v>331</v>
      </c>
      <c r="EK29">
        <v>385</v>
      </c>
      <c r="EL29">
        <v>375</v>
      </c>
      <c r="EM29">
        <v>379</v>
      </c>
      <c r="EN29">
        <v>380</v>
      </c>
      <c r="EO29">
        <v>407</v>
      </c>
      <c r="EP29">
        <v>384</v>
      </c>
      <c r="EQ29">
        <v>388</v>
      </c>
      <c r="ER29">
        <v>394</v>
      </c>
      <c r="ES29">
        <v>382</v>
      </c>
      <c r="ET29">
        <v>378</v>
      </c>
      <c r="EU29">
        <v>331</v>
      </c>
      <c r="EV29">
        <v>349</v>
      </c>
      <c r="EW29">
        <v>329</v>
      </c>
      <c r="EX29">
        <v>302</v>
      </c>
      <c r="EY29">
        <v>319</v>
      </c>
      <c r="EZ29">
        <v>378</v>
      </c>
      <c r="FA29">
        <v>361</v>
      </c>
      <c r="FB29">
        <v>403</v>
      </c>
      <c r="FC29">
        <v>334</v>
      </c>
      <c r="FD29">
        <v>384</v>
      </c>
      <c r="FE29">
        <v>386</v>
      </c>
      <c r="FF29">
        <v>358</v>
      </c>
      <c r="FG29">
        <v>365</v>
      </c>
      <c r="FH29">
        <v>413</v>
      </c>
      <c r="FI29">
        <v>419</v>
      </c>
      <c r="FJ29">
        <v>391</v>
      </c>
      <c r="FK29">
        <v>467</v>
      </c>
      <c r="FL29">
        <v>431</v>
      </c>
      <c r="FM29">
        <v>474</v>
      </c>
      <c r="FN29">
        <v>507</v>
      </c>
      <c r="FO29">
        <v>502</v>
      </c>
      <c r="FP29">
        <v>469</v>
      </c>
      <c r="FQ29">
        <v>389</v>
      </c>
      <c r="FR29">
        <v>221</v>
      </c>
      <c r="FS29">
        <v>294</v>
      </c>
      <c r="FT29">
        <v>318</v>
      </c>
      <c r="FU29">
        <v>313</v>
      </c>
      <c r="FV29">
        <v>298</v>
      </c>
      <c r="FW29">
        <v>263</v>
      </c>
      <c r="FX29">
        <v>268</v>
      </c>
      <c r="FY29">
        <v>229</v>
      </c>
      <c r="FZ29">
        <v>235</v>
      </c>
      <c r="GA29">
        <v>218</v>
      </c>
      <c r="GB29">
        <v>212</v>
      </c>
      <c r="GC29">
        <v>194</v>
      </c>
      <c r="GD29">
        <v>180</v>
      </c>
      <c r="GE29">
        <v>220</v>
      </c>
      <c r="GF29">
        <v>159</v>
      </c>
      <c r="GG29">
        <v>157</v>
      </c>
      <c r="GH29">
        <v>157</v>
      </c>
      <c r="GI29">
        <v>182</v>
      </c>
      <c r="GJ29">
        <v>132</v>
      </c>
      <c r="GK29">
        <v>134</v>
      </c>
      <c r="GL29">
        <v>133</v>
      </c>
      <c r="GM29">
        <v>124</v>
      </c>
      <c r="GN29">
        <v>102</v>
      </c>
      <c r="GO29">
        <v>93</v>
      </c>
      <c r="GP29">
        <v>81</v>
      </c>
      <c r="GQ29">
        <v>87</v>
      </c>
      <c r="GR29">
        <v>70</v>
      </c>
      <c r="GS29">
        <v>48</v>
      </c>
      <c r="GT29">
        <v>52</v>
      </c>
      <c r="GU29">
        <v>39</v>
      </c>
      <c r="GV29">
        <v>26</v>
      </c>
      <c r="GW29">
        <v>19</v>
      </c>
      <c r="GX29">
        <v>19</v>
      </c>
      <c r="GY29">
        <v>8</v>
      </c>
      <c r="GZ29">
        <v>5</v>
      </c>
      <c r="HA29">
        <v>5</v>
      </c>
      <c r="HB29">
        <v>4</v>
      </c>
      <c r="HC29">
        <v>4</v>
      </c>
    </row>
    <row r="30" spans="1:211">
      <c r="A30" t="str">
        <f>人口推移!B32</f>
        <v>H2105</v>
      </c>
      <c r="B30" s="349">
        <f t="shared" si="0"/>
        <v>26227</v>
      </c>
      <c r="C30" s="349">
        <f t="shared" si="1"/>
        <v>26960</v>
      </c>
      <c r="D30" s="349">
        <f>SUM(年齢別TBL[[#This Row],[男_６０歳]:[男_100歳以上]])</f>
        <v>5583</v>
      </c>
      <c r="E30" s="349">
        <f>SUM(年齢別TBL[[#This Row],[男_６５歳]:[男_100歳以上]])</f>
        <v>3674</v>
      </c>
      <c r="F30" s="349">
        <f>SUM(年齢別TBL[[#This Row],[男_７０歳]:[男_100歳以上]])</f>
        <v>2269</v>
      </c>
      <c r="G30" s="349">
        <f>SUM(年齢別TBL[[#This Row],[女_６０歳]:[女_100歳以上]])</f>
        <v>6699</v>
      </c>
      <c r="H30" s="349">
        <f>SUM(年齢別TBL[[#This Row],[女_６５歳]:[女_100歳以上]])</f>
        <v>4799</v>
      </c>
      <c r="I30" s="349">
        <f>SUM(年齢別TBL[[#This Row],[女_７０歳]:[女_100歳以上]])</f>
        <v>3331</v>
      </c>
      <c r="J30">
        <v>270</v>
      </c>
      <c r="K30">
        <v>262</v>
      </c>
      <c r="L30">
        <v>257</v>
      </c>
      <c r="M30">
        <v>242</v>
      </c>
      <c r="N30">
        <v>282</v>
      </c>
      <c r="O30">
        <v>270</v>
      </c>
      <c r="P30">
        <v>307</v>
      </c>
      <c r="Q30">
        <v>314</v>
      </c>
      <c r="R30">
        <v>305</v>
      </c>
      <c r="S30">
        <v>284</v>
      </c>
      <c r="T30">
        <v>281</v>
      </c>
      <c r="U30">
        <v>278</v>
      </c>
      <c r="V30">
        <v>289</v>
      </c>
      <c r="W30">
        <v>277</v>
      </c>
      <c r="X30">
        <v>297</v>
      </c>
      <c r="Y30">
        <v>282</v>
      </c>
      <c r="Z30">
        <v>305</v>
      </c>
      <c r="AA30">
        <v>317</v>
      </c>
      <c r="AB30">
        <v>341</v>
      </c>
      <c r="AC30">
        <v>331</v>
      </c>
      <c r="AD30">
        <v>306</v>
      </c>
      <c r="AE30">
        <v>364</v>
      </c>
      <c r="AF30">
        <v>387</v>
      </c>
      <c r="AG30">
        <v>335</v>
      </c>
      <c r="AH30">
        <v>348</v>
      </c>
      <c r="AI30">
        <v>364</v>
      </c>
      <c r="AJ30">
        <v>307</v>
      </c>
      <c r="AK30">
        <v>343</v>
      </c>
      <c r="AL30">
        <v>338</v>
      </c>
      <c r="AM30">
        <v>364</v>
      </c>
      <c r="AN30">
        <v>357</v>
      </c>
      <c r="AO30">
        <v>381</v>
      </c>
      <c r="AP30">
        <v>405</v>
      </c>
      <c r="AQ30">
        <v>398</v>
      </c>
      <c r="AR30">
        <v>417</v>
      </c>
      <c r="AS30">
        <v>406</v>
      </c>
      <c r="AT30">
        <v>413</v>
      </c>
      <c r="AU30">
        <v>405</v>
      </c>
      <c r="AV30">
        <v>346</v>
      </c>
      <c r="AW30">
        <v>359</v>
      </c>
      <c r="AX30">
        <v>354</v>
      </c>
      <c r="AY30">
        <v>357</v>
      </c>
      <c r="AZ30">
        <v>319</v>
      </c>
      <c r="BA30">
        <v>291</v>
      </c>
      <c r="BB30">
        <v>328</v>
      </c>
      <c r="BC30">
        <v>391</v>
      </c>
      <c r="BD30">
        <v>350</v>
      </c>
      <c r="BE30">
        <v>350</v>
      </c>
      <c r="BF30">
        <v>356</v>
      </c>
      <c r="BG30">
        <v>369</v>
      </c>
      <c r="BH30">
        <v>374</v>
      </c>
      <c r="BI30">
        <v>375</v>
      </c>
      <c r="BJ30">
        <v>386</v>
      </c>
      <c r="BK30">
        <v>391</v>
      </c>
      <c r="BL30">
        <v>399</v>
      </c>
      <c r="BM30">
        <v>408</v>
      </c>
      <c r="BN30">
        <v>385</v>
      </c>
      <c r="BO30">
        <v>422</v>
      </c>
      <c r="BP30">
        <v>456</v>
      </c>
      <c r="BQ30">
        <v>449</v>
      </c>
      <c r="BR30">
        <v>473</v>
      </c>
      <c r="BS30">
        <v>441</v>
      </c>
      <c r="BT30">
        <v>397</v>
      </c>
      <c r="BU30">
        <v>260</v>
      </c>
      <c r="BV30">
        <v>338</v>
      </c>
      <c r="BW30">
        <v>342</v>
      </c>
      <c r="BX30">
        <v>285</v>
      </c>
      <c r="BY30">
        <v>307</v>
      </c>
      <c r="BZ30">
        <v>235</v>
      </c>
      <c r="CA30">
        <v>236</v>
      </c>
      <c r="CB30">
        <v>205</v>
      </c>
      <c r="CC30">
        <v>223</v>
      </c>
      <c r="CD30">
        <v>216</v>
      </c>
      <c r="CE30">
        <v>161</v>
      </c>
      <c r="CF30">
        <v>172</v>
      </c>
      <c r="CG30">
        <v>148</v>
      </c>
      <c r="CH30">
        <v>153</v>
      </c>
      <c r="CI30">
        <v>144</v>
      </c>
      <c r="CJ30">
        <v>134</v>
      </c>
      <c r="CK30">
        <v>118</v>
      </c>
      <c r="CL30">
        <v>110</v>
      </c>
      <c r="CM30">
        <v>89</v>
      </c>
      <c r="CN30">
        <v>80</v>
      </c>
      <c r="CO30">
        <v>64</v>
      </c>
      <c r="CP30">
        <v>67</v>
      </c>
      <c r="CQ30">
        <v>33</v>
      </c>
      <c r="CR30">
        <v>29</v>
      </c>
      <c r="CS30">
        <v>31</v>
      </c>
      <c r="CT30">
        <v>23</v>
      </c>
      <c r="CU30">
        <v>19</v>
      </c>
      <c r="CV30">
        <v>13</v>
      </c>
      <c r="CW30">
        <v>13</v>
      </c>
      <c r="CX30">
        <v>7</v>
      </c>
      <c r="CY30">
        <v>5</v>
      </c>
      <c r="CZ30">
        <v>4</v>
      </c>
      <c r="DA30">
        <v>1</v>
      </c>
      <c r="DB30">
        <v>3</v>
      </c>
      <c r="DC30">
        <v>4</v>
      </c>
      <c r="DD30">
        <v>0</v>
      </c>
      <c r="DE30">
        <v>0</v>
      </c>
      <c r="DF30">
        <v>0</v>
      </c>
      <c r="DG30">
        <v>237</v>
      </c>
      <c r="DH30">
        <v>251</v>
      </c>
      <c r="DI30">
        <v>255</v>
      </c>
      <c r="DJ30">
        <v>238</v>
      </c>
      <c r="DK30">
        <v>266</v>
      </c>
      <c r="DL30">
        <v>242</v>
      </c>
      <c r="DM30">
        <v>259</v>
      </c>
      <c r="DN30">
        <v>268</v>
      </c>
      <c r="DO30">
        <v>258</v>
      </c>
      <c r="DP30">
        <v>247</v>
      </c>
      <c r="DQ30">
        <v>272</v>
      </c>
      <c r="DR30">
        <v>274</v>
      </c>
      <c r="DS30">
        <v>289</v>
      </c>
      <c r="DT30">
        <v>292</v>
      </c>
      <c r="DU30">
        <v>290</v>
      </c>
      <c r="DV30">
        <v>307</v>
      </c>
      <c r="DW30">
        <v>304</v>
      </c>
      <c r="DX30">
        <v>320</v>
      </c>
      <c r="DY30">
        <v>293</v>
      </c>
      <c r="DZ30">
        <v>308</v>
      </c>
      <c r="EA30">
        <v>314</v>
      </c>
      <c r="EB30">
        <v>334</v>
      </c>
      <c r="EC30">
        <v>302</v>
      </c>
      <c r="ED30">
        <v>294</v>
      </c>
      <c r="EE30">
        <v>340</v>
      </c>
      <c r="EF30">
        <v>343</v>
      </c>
      <c r="EG30">
        <v>322</v>
      </c>
      <c r="EH30">
        <v>339</v>
      </c>
      <c r="EI30">
        <v>342</v>
      </c>
      <c r="EJ30">
        <v>320</v>
      </c>
      <c r="EK30">
        <v>377</v>
      </c>
      <c r="EL30">
        <v>384</v>
      </c>
      <c r="EM30">
        <v>384</v>
      </c>
      <c r="EN30">
        <v>371</v>
      </c>
      <c r="EO30">
        <v>409</v>
      </c>
      <c r="EP30">
        <v>391</v>
      </c>
      <c r="EQ30">
        <v>384</v>
      </c>
      <c r="ER30">
        <v>400</v>
      </c>
      <c r="ES30">
        <v>385</v>
      </c>
      <c r="ET30">
        <v>380</v>
      </c>
      <c r="EU30">
        <v>327</v>
      </c>
      <c r="EV30">
        <v>351</v>
      </c>
      <c r="EW30">
        <v>334</v>
      </c>
      <c r="EX30">
        <v>296</v>
      </c>
      <c r="EY30">
        <v>323</v>
      </c>
      <c r="EZ30">
        <v>367</v>
      </c>
      <c r="FA30">
        <v>365</v>
      </c>
      <c r="FB30">
        <v>402</v>
      </c>
      <c r="FC30">
        <v>330</v>
      </c>
      <c r="FD30">
        <v>394</v>
      </c>
      <c r="FE30">
        <v>378</v>
      </c>
      <c r="FF30">
        <v>349</v>
      </c>
      <c r="FG30">
        <v>373</v>
      </c>
      <c r="FH30">
        <v>401</v>
      </c>
      <c r="FI30">
        <v>433</v>
      </c>
      <c r="FJ30">
        <v>382</v>
      </c>
      <c r="FK30">
        <v>465</v>
      </c>
      <c r="FL30">
        <v>435</v>
      </c>
      <c r="FM30">
        <v>473</v>
      </c>
      <c r="FN30">
        <v>498</v>
      </c>
      <c r="FO30">
        <v>507</v>
      </c>
      <c r="FP30">
        <v>480</v>
      </c>
      <c r="FQ30">
        <v>402</v>
      </c>
      <c r="FR30">
        <v>215</v>
      </c>
      <c r="FS30">
        <v>296</v>
      </c>
      <c r="FT30">
        <v>323</v>
      </c>
      <c r="FU30">
        <v>308</v>
      </c>
      <c r="FV30">
        <v>297</v>
      </c>
      <c r="FW30">
        <v>268</v>
      </c>
      <c r="FX30">
        <v>272</v>
      </c>
      <c r="FY30">
        <v>224</v>
      </c>
      <c r="FZ30">
        <v>231</v>
      </c>
      <c r="GA30">
        <v>222</v>
      </c>
      <c r="GB30">
        <v>217</v>
      </c>
      <c r="GC30">
        <v>180</v>
      </c>
      <c r="GD30">
        <v>191</v>
      </c>
      <c r="GE30">
        <v>216</v>
      </c>
      <c r="GF30">
        <v>168</v>
      </c>
      <c r="GG30">
        <v>156</v>
      </c>
      <c r="GH30">
        <v>159</v>
      </c>
      <c r="GI30">
        <v>177</v>
      </c>
      <c r="GJ30">
        <v>134</v>
      </c>
      <c r="GK30">
        <v>132</v>
      </c>
      <c r="GL30">
        <v>137</v>
      </c>
      <c r="GM30">
        <v>119</v>
      </c>
      <c r="GN30">
        <v>102</v>
      </c>
      <c r="GO30">
        <v>96</v>
      </c>
      <c r="GP30">
        <v>80</v>
      </c>
      <c r="GQ30">
        <v>89</v>
      </c>
      <c r="GR30">
        <v>68</v>
      </c>
      <c r="GS30">
        <v>53</v>
      </c>
      <c r="GT30">
        <v>51</v>
      </c>
      <c r="GU30">
        <v>37</v>
      </c>
      <c r="GV30">
        <v>29</v>
      </c>
      <c r="GW30">
        <v>18</v>
      </c>
      <c r="GX30">
        <v>20</v>
      </c>
      <c r="GY30">
        <v>4</v>
      </c>
      <c r="GZ30">
        <v>7</v>
      </c>
      <c r="HA30">
        <v>6</v>
      </c>
      <c r="HB30">
        <v>4</v>
      </c>
      <c r="HC30">
        <v>4</v>
      </c>
    </row>
    <row r="31" spans="1:211">
      <c r="A31" t="str">
        <f>人口推移!B33</f>
        <v>H2106</v>
      </c>
      <c r="B31" s="349">
        <f t="shared" si="0"/>
        <v>26236</v>
      </c>
      <c r="C31" s="349">
        <f t="shared" si="1"/>
        <v>26970</v>
      </c>
      <c r="D31" s="349">
        <f>SUM(年齢別TBL[[#This Row],[男_６０歳]:[男_100歳以上]])</f>
        <v>5606</v>
      </c>
      <c r="E31" s="349">
        <f>SUM(年齢別TBL[[#This Row],[男_６５歳]:[男_100歳以上]])</f>
        <v>3702</v>
      </c>
      <c r="F31" s="349">
        <f>SUM(年齢別TBL[[#This Row],[男_７０歳]:[男_100歳以上]])</f>
        <v>2275</v>
      </c>
      <c r="G31" s="349">
        <f>SUM(年齢別TBL[[#This Row],[女_６０歳]:[女_100歳以上]])</f>
        <v>6723</v>
      </c>
      <c r="H31" s="349">
        <f>SUM(年齢別TBL[[#This Row],[女_６５歳]:[女_100歳以上]])</f>
        <v>4812</v>
      </c>
      <c r="I31" s="349">
        <f>SUM(年齢別TBL[[#This Row],[女_７０歳]:[女_100歳以上]])</f>
        <v>3334</v>
      </c>
      <c r="J31">
        <v>267</v>
      </c>
      <c r="K31">
        <v>263</v>
      </c>
      <c r="L31">
        <v>262</v>
      </c>
      <c r="M31">
        <v>236</v>
      </c>
      <c r="N31">
        <v>285</v>
      </c>
      <c r="O31">
        <v>266</v>
      </c>
      <c r="P31">
        <v>314</v>
      </c>
      <c r="Q31">
        <v>310</v>
      </c>
      <c r="R31">
        <v>299</v>
      </c>
      <c r="S31">
        <v>296</v>
      </c>
      <c r="T31">
        <v>270</v>
      </c>
      <c r="U31">
        <v>282</v>
      </c>
      <c r="V31">
        <v>292</v>
      </c>
      <c r="W31">
        <v>281</v>
      </c>
      <c r="X31">
        <v>285</v>
      </c>
      <c r="Y31">
        <v>286</v>
      </c>
      <c r="Z31">
        <v>316</v>
      </c>
      <c r="AA31">
        <v>306</v>
      </c>
      <c r="AB31">
        <v>322</v>
      </c>
      <c r="AC31">
        <v>331</v>
      </c>
      <c r="AD31">
        <v>301</v>
      </c>
      <c r="AE31">
        <v>365</v>
      </c>
      <c r="AF31">
        <v>376</v>
      </c>
      <c r="AG31">
        <v>338</v>
      </c>
      <c r="AH31">
        <v>347</v>
      </c>
      <c r="AI31">
        <v>367</v>
      </c>
      <c r="AJ31">
        <v>316</v>
      </c>
      <c r="AK31">
        <v>338</v>
      </c>
      <c r="AL31">
        <v>346</v>
      </c>
      <c r="AM31">
        <v>360</v>
      </c>
      <c r="AN31">
        <v>355</v>
      </c>
      <c r="AO31">
        <v>380</v>
      </c>
      <c r="AP31">
        <v>414</v>
      </c>
      <c r="AQ31">
        <v>400</v>
      </c>
      <c r="AR31">
        <v>413</v>
      </c>
      <c r="AS31">
        <v>407</v>
      </c>
      <c r="AT31">
        <v>416</v>
      </c>
      <c r="AU31">
        <v>411</v>
      </c>
      <c r="AV31">
        <v>347</v>
      </c>
      <c r="AW31">
        <v>354</v>
      </c>
      <c r="AX31">
        <v>352</v>
      </c>
      <c r="AY31">
        <v>360</v>
      </c>
      <c r="AZ31">
        <v>325</v>
      </c>
      <c r="BA31">
        <v>283</v>
      </c>
      <c r="BB31">
        <v>331</v>
      </c>
      <c r="BC31">
        <v>390</v>
      </c>
      <c r="BD31">
        <v>348</v>
      </c>
      <c r="BE31">
        <v>349</v>
      </c>
      <c r="BF31">
        <v>359</v>
      </c>
      <c r="BG31">
        <v>373</v>
      </c>
      <c r="BH31">
        <v>370</v>
      </c>
      <c r="BI31">
        <v>384</v>
      </c>
      <c r="BJ31">
        <v>366</v>
      </c>
      <c r="BK31">
        <v>399</v>
      </c>
      <c r="BL31">
        <v>400</v>
      </c>
      <c r="BM31">
        <v>401</v>
      </c>
      <c r="BN31">
        <v>387</v>
      </c>
      <c r="BO31">
        <v>428</v>
      </c>
      <c r="BP31">
        <v>449</v>
      </c>
      <c r="BQ31">
        <v>456</v>
      </c>
      <c r="BR31">
        <v>473</v>
      </c>
      <c r="BS31">
        <v>442</v>
      </c>
      <c r="BT31">
        <v>392</v>
      </c>
      <c r="BU31">
        <v>270</v>
      </c>
      <c r="BV31">
        <v>327</v>
      </c>
      <c r="BW31">
        <v>341</v>
      </c>
      <c r="BX31">
        <v>298</v>
      </c>
      <c r="BY31">
        <v>303</v>
      </c>
      <c r="BZ31">
        <v>240</v>
      </c>
      <c r="CA31">
        <v>245</v>
      </c>
      <c r="CB31">
        <v>198</v>
      </c>
      <c r="CC31">
        <v>231</v>
      </c>
      <c r="CD31">
        <v>215</v>
      </c>
      <c r="CE31">
        <v>163</v>
      </c>
      <c r="CF31">
        <v>167</v>
      </c>
      <c r="CG31">
        <v>155</v>
      </c>
      <c r="CH31">
        <v>146</v>
      </c>
      <c r="CI31">
        <v>143</v>
      </c>
      <c r="CJ31">
        <v>140</v>
      </c>
      <c r="CK31">
        <v>122</v>
      </c>
      <c r="CL31">
        <v>110</v>
      </c>
      <c r="CM31">
        <v>87</v>
      </c>
      <c r="CN31">
        <v>79</v>
      </c>
      <c r="CO31">
        <v>65</v>
      </c>
      <c r="CP31">
        <v>68</v>
      </c>
      <c r="CQ31">
        <v>36</v>
      </c>
      <c r="CR31">
        <v>29</v>
      </c>
      <c r="CS31">
        <v>31</v>
      </c>
      <c r="CT31">
        <v>20</v>
      </c>
      <c r="CU31">
        <v>20</v>
      </c>
      <c r="CV31">
        <v>14</v>
      </c>
      <c r="CW31">
        <v>11</v>
      </c>
      <c r="CX31">
        <v>9</v>
      </c>
      <c r="CY31">
        <v>5</v>
      </c>
      <c r="CZ31">
        <v>4</v>
      </c>
      <c r="DA31">
        <v>1</v>
      </c>
      <c r="DB31">
        <v>1</v>
      </c>
      <c r="DC31">
        <v>5</v>
      </c>
      <c r="DD31">
        <v>0</v>
      </c>
      <c r="DE31">
        <v>0</v>
      </c>
      <c r="DF31">
        <v>0</v>
      </c>
      <c r="DG31">
        <v>241</v>
      </c>
      <c r="DH31">
        <v>248</v>
      </c>
      <c r="DI31">
        <v>263</v>
      </c>
      <c r="DJ31">
        <v>232</v>
      </c>
      <c r="DK31">
        <v>271</v>
      </c>
      <c r="DL31">
        <v>242</v>
      </c>
      <c r="DM31">
        <v>259</v>
      </c>
      <c r="DN31">
        <v>270</v>
      </c>
      <c r="DO31">
        <v>242</v>
      </c>
      <c r="DP31">
        <v>259</v>
      </c>
      <c r="DQ31">
        <v>261</v>
      </c>
      <c r="DR31">
        <v>288</v>
      </c>
      <c r="DS31">
        <v>285</v>
      </c>
      <c r="DT31">
        <v>289</v>
      </c>
      <c r="DU31">
        <v>291</v>
      </c>
      <c r="DV31">
        <v>308</v>
      </c>
      <c r="DW31">
        <v>295</v>
      </c>
      <c r="DX31">
        <v>324</v>
      </c>
      <c r="DY31">
        <v>299</v>
      </c>
      <c r="DZ31">
        <v>307</v>
      </c>
      <c r="EA31">
        <v>325</v>
      </c>
      <c r="EB31">
        <v>324</v>
      </c>
      <c r="EC31">
        <v>295</v>
      </c>
      <c r="ED31">
        <v>296</v>
      </c>
      <c r="EE31">
        <v>333</v>
      </c>
      <c r="EF31">
        <v>341</v>
      </c>
      <c r="EG31">
        <v>330</v>
      </c>
      <c r="EH31">
        <v>341</v>
      </c>
      <c r="EI31">
        <v>336</v>
      </c>
      <c r="EJ31">
        <v>307</v>
      </c>
      <c r="EK31">
        <v>392</v>
      </c>
      <c r="EL31">
        <v>375</v>
      </c>
      <c r="EM31">
        <v>388</v>
      </c>
      <c r="EN31">
        <v>379</v>
      </c>
      <c r="EO31">
        <v>395</v>
      </c>
      <c r="EP31">
        <v>393</v>
      </c>
      <c r="EQ31">
        <v>391</v>
      </c>
      <c r="ER31">
        <v>395</v>
      </c>
      <c r="ES31">
        <v>381</v>
      </c>
      <c r="ET31">
        <v>379</v>
      </c>
      <c r="EU31">
        <v>332</v>
      </c>
      <c r="EV31">
        <v>350</v>
      </c>
      <c r="EW31">
        <v>338</v>
      </c>
      <c r="EX31">
        <v>295</v>
      </c>
      <c r="EY31">
        <v>314</v>
      </c>
      <c r="EZ31">
        <v>373</v>
      </c>
      <c r="FA31">
        <v>373</v>
      </c>
      <c r="FB31">
        <v>400</v>
      </c>
      <c r="FC31">
        <v>319</v>
      </c>
      <c r="FD31">
        <v>402</v>
      </c>
      <c r="FE31">
        <v>371</v>
      </c>
      <c r="FF31">
        <v>360</v>
      </c>
      <c r="FG31">
        <v>365</v>
      </c>
      <c r="FH31">
        <v>406</v>
      </c>
      <c r="FI31">
        <v>429</v>
      </c>
      <c r="FJ31">
        <v>375</v>
      </c>
      <c r="FK31">
        <v>468</v>
      </c>
      <c r="FL31">
        <v>443</v>
      </c>
      <c r="FM31">
        <v>461</v>
      </c>
      <c r="FN31">
        <v>503</v>
      </c>
      <c r="FO31">
        <v>507</v>
      </c>
      <c r="FP31">
        <v>486</v>
      </c>
      <c r="FQ31">
        <v>401</v>
      </c>
      <c r="FR31">
        <v>236</v>
      </c>
      <c r="FS31">
        <v>281</v>
      </c>
      <c r="FT31">
        <v>323</v>
      </c>
      <c r="FU31">
        <v>305</v>
      </c>
      <c r="FV31">
        <v>303</v>
      </c>
      <c r="FW31">
        <v>267</v>
      </c>
      <c r="FX31">
        <v>280</v>
      </c>
      <c r="FY31">
        <v>223</v>
      </c>
      <c r="FZ31">
        <v>231</v>
      </c>
      <c r="GA31">
        <v>220</v>
      </c>
      <c r="GB31">
        <v>217</v>
      </c>
      <c r="GC31">
        <v>188</v>
      </c>
      <c r="GD31">
        <v>187</v>
      </c>
      <c r="GE31">
        <v>219</v>
      </c>
      <c r="GF31">
        <v>165</v>
      </c>
      <c r="GG31">
        <v>160</v>
      </c>
      <c r="GH31">
        <v>163</v>
      </c>
      <c r="GI31">
        <v>167</v>
      </c>
      <c r="GJ31">
        <v>133</v>
      </c>
      <c r="GK31">
        <v>141</v>
      </c>
      <c r="GL31">
        <v>129</v>
      </c>
      <c r="GM31">
        <v>119</v>
      </c>
      <c r="GN31">
        <v>105</v>
      </c>
      <c r="GO31">
        <v>96</v>
      </c>
      <c r="GP31">
        <v>83</v>
      </c>
      <c r="GQ31">
        <v>84</v>
      </c>
      <c r="GR31">
        <v>71</v>
      </c>
      <c r="GS31">
        <v>53</v>
      </c>
      <c r="GT31">
        <v>52</v>
      </c>
      <c r="GU31">
        <v>36</v>
      </c>
      <c r="GV31">
        <v>30</v>
      </c>
      <c r="GW31">
        <v>18</v>
      </c>
      <c r="GX31">
        <v>19</v>
      </c>
      <c r="GY31">
        <v>4</v>
      </c>
      <c r="GZ31">
        <v>8</v>
      </c>
      <c r="HA31">
        <v>5</v>
      </c>
      <c r="HB31">
        <v>5</v>
      </c>
      <c r="HC31">
        <v>3</v>
      </c>
    </row>
    <row r="32" spans="1:211">
      <c r="A32" t="str">
        <f>人口推移!B34</f>
        <v>H2107</v>
      </c>
      <c r="B32" s="349">
        <f t="shared" si="0"/>
        <v>26332</v>
      </c>
      <c r="C32" s="349">
        <f t="shared" si="1"/>
        <v>27001</v>
      </c>
      <c r="D32" s="349">
        <f>SUM(年齢別TBL[[#This Row],[男_６０歳]:[男_100歳以上]])</f>
        <v>5635</v>
      </c>
      <c r="E32" s="349">
        <f>SUM(年齢別TBL[[#This Row],[男_６５歳]:[男_100歳以上]])</f>
        <v>3723</v>
      </c>
      <c r="F32" s="349">
        <f>SUM(年齢別TBL[[#This Row],[男_７０歳]:[男_100歳以上]])</f>
        <v>2290</v>
      </c>
      <c r="G32" s="349">
        <f>SUM(年齢別TBL[[#This Row],[女_６０歳]:[女_100歳以上]])</f>
        <v>6767</v>
      </c>
      <c r="H32" s="349">
        <f>SUM(年齢別TBL[[#This Row],[女_６５歳]:[女_100歳以上]])</f>
        <v>4830</v>
      </c>
      <c r="I32" s="349">
        <f>SUM(年齢別TBL[[#This Row],[女_７０歳]:[女_100歳以上]])</f>
        <v>3350</v>
      </c>
      <c r="J32">
        <v>273</v>
      </c>
      <c r="K32">
        <v>259</v>
      </c>
      <c r="L32">
        <v>258</v>
      </c>
      <c r="M32">
        <v>240</v>
      </c>
      <c r="N32">
        <v>287</v>
      </c>
      <c r="O32">
        <v>264</v>
      </c>
      <c r="P32">
        <v>316</v>
      </c>
      <c r="Q32">
        <v>303</v>
      </c>
      <c r="R32">
        <v>304</v>
      </c>
      <c r="S32">
        <v>294</v>
      </c>
      <c r="T32">
        <v>276</v>
      </c>
      <c r="U32">
        <v>280</v>
      </c>
      <c r="V32">
        <v>283</v>
      </c>
      <c r="W32">
        <v>281</v>
      </c>
      <c r="X32">
        <v>294</v>
      </c>
      <c r="Y32">
        <v>286</v>
      </c>
      <c r="Z32">
        <v>303</v>
      </c>
      <c r="AA32">
        <v>315</v>
      </c>
      <c r="AB32">
        <v>360</v>
      </c>
      <c r="AC32">
        <v>337</v>
      </c>
      <c r="AD32">
        <v>316</v>
      </c>
      <c r="AE32">
        <v>359</v>
      </c>
      <c r="AF32">
        <v>370</v>
      </c>
      <c r="AG32">
        <v>362</v>
      </c>
      <c r="AH32">
        <v>351</v>
      </c>
      <c r="AI32">
        <v>365</v>
      </c>
      <c r="AJ32">
        <v>316</v>
      </c>
      <c r="AK32">
        <v>338</v>
      </c>
      <c r="AL32">
        <v>333</v>
      </c>
      <c r="AM32">
        <v>367</v>
      </c>
      <c r="AN32">
        <v>349</v>
      </c>
      <c r="AO32">
        <v>382</v>
      </c>
      <c r="AP32">
        <v>416</v>
      </c>
      <c r="AQ32">
        <v>394</v>
      </c>
      <c r="AR32">
        <v>415</v>
      </c>
      <c r="AS32">
        <v>407</v>
      </c>
      <c r="AT32">
        <v>414</v>
      </c>
      <c r="AU32">
        <v>412</v>
      </c>
      <c r="AV32">
        <v>351</v>
      </c>
      <c r="AW32">
        <v>366</v>
      </c>
      <c r="AX32">
        <v>345</v>
      </c>
      <c r="AY32">
        <v>361</v>
      </c>
      <c r="AZ32">
        <v>334</v>
      </c>
      <c r="BA32">
        <v>280</v>
      </c>
      <c r="BB32">
        <v>334</v>
      </c>
      <c r="BC32">
        <v>363</v>
      </c>
      <c r="BD32">
        <v>374</v>
      </c>
      <c r="BE32">
        <v>335</v>
      </c>
      <c r="BF32">
        <v>360</v>
      </c>
      <c r="BG32">
        <v>379</v>
      </c>
      <c r="BH32">
        <v>367</v>
      </c>
      <c r="BI32">
        <v>375</v>
      </c>
      <c r="BJ32">
        <v>364</v>
      </c>
      <c r="BK32">
        <v>406</v>
      </c>
      <c r="BL32">
        <v>401</v>
      </c>
      <c r="BM32">
        <v>396</v>
      </c>
      <c r="BN32">
        <v>397</v>
      </c>
      <c r="BO32">
        <v>424</v>
      </c>
      <c r="BP32">
        <v>458</v>
      </c>
      <c r="BQ32">
        <v>448</v>
      </c>
      <c r="BR32">
        <v>473</v>
      </c>
      <c r="BS32">
        <v>440</v>
      </c>
      <c r="BT32">
        <v>406</v>
      </c>
      <c r="BU32">
        <v>267</v>
      </c>
      <c r="BV32">
        <v>326</v>
      </c>
      <c r="BW32">
        <v>339</v>
      </c>
      <c r="BX32">
        <v>308</v>
      </c>
      <c r="BY32">
        <v>300</v>
      </c>
      <c r="BZ32">
        <v>224</v>
      </c>
      <c r="CA32">
        <v>262</v>
      </c>
      <c r="CB32">
        <v>202</v>
      </c>
      <c r="CC32">
        <v>225</v>
      </c>
      <c r="CD32">
        <v>209</v>
      </c>
      <c r="CE32">
        <v>187</v>
      </c>
      <c r="CF32">
        <v>157</v>
      </c>
      <c r="CG32">
        <v>159</v>
      </c>
      <c r="CH32">
        <v>144</v>
      </c>
      <c r="CI32">
        <v>142</v>
      </c>
      <c r="CJ32">
        <v>147</v>
      </c>
      <c r="CK32">
        <v>118</v>
      </c>
      <c r="CL32">
        <v>108</v>
      </c>
      <c r="CM32">
        <v>87</v>
      </c>
      <c r="CN32">
        <v>80</v>
      </c>
      <c r="CO32">
        <v>69</v>
      </c>
      <c r="CP32">
        <v>62</v>
      </c>
      <c r="CQ32">
        <v>43</v>
      </c>
      <c r="CR32">
        <v>29</v>
      </c>
      <c r="CS32">
        <v>30</v>
      </c>
      <c r="CT32">
        <v>19</v>
      </c>
      <c r="CU32">
        <v>21</v>
      </c>
      <c r="CV32">
        <v>15</v>
      </c>
      <c r="CW32">
        <v>12</v>
      </c>
      <c r="CX32">
        <v>8</v>
      </c>
      <c r="CY32">
        <v>6</v>
      </c>
      <c r="CZ32">
        <v>4</v>
      </c>
      <c r="DA32">
        <v>1</v>
      </c>
      <c r="DB32">
        <v>1</v>
      </c>
      <c r="DC32">
        <v>5</v>
      </c>
      <c r="DD32">
        <v>0</v>
      </c>
      <c r="DE32">
        <v>0</v>
      </c>
      <c r="DF32">
        <v>0</v>
      </c>
      <c r="DG32">
        <v>237</v>
      </c>
      <c r="DH32">
        <v>247</v>
      </c>
      <c r="DI32">
        <v>279</v>
      </c>
      <c r="DJ32">
        <v>233</v>
      </c>
      <c r="DK32">
        <v>258</v>
      </c>
      <c r="DL32">
        <v>246</v>
      </c>
      <c r="DM32">
        <v>253</v>
      </c>
      <c r="DN32">
        <v>274</v>
      </c>
      <c r="DO32">
        <v>248</v>
      </c>
      <c r="DP32">
        <v>258</v>
      </c>
      <c r="DQ32">
        <v>255</v>
      </c>
      <c r="DR32">
        <v>286</v>
      </c>
      <c r="DS32">
        <v>288</v>
      </c>
      <c r="DT32">
        <v>280</v>
      </c>
      <c r="DU32">
        <v>294</v>
      </c>
      <c r="DV32">
        <v>315</v>
      </c>
      <c r="DW32">
        <v>292</v>
      </c>
      <c r="DX32">
        <v>330</v>
      </c>
      <c r="DY32">
        <v>295</v>
      </c>
      <c r="DZ32">
        <v>302</v>
      </c>
      <c r="EA32">
        <v>328</v>
      </c>
      <c r="EB32">
        <v>327</v>
      </c>
      <c r="EC32">
        <v>292</v>
      </c>
      <c r="ED32">
        <v>297</v>
      </c>
      <c r="EE32">
        <v>325</v>
      </c>
      <c r="EF32">
        <v>338</v>
      </c>
      <c r="EG32">
        <v>346</v>
      </c>
      <c r="EH32">
        <v>338</v>
      </c>
      <c r="EI32">
        <v>327</v>
      </c>
      <c r="EJ32">
        <v>319</v>
      </c>
      <c r="EK32">
        <v>386</v>
      </c>
      <c r="EL32">
        <v>365</v>
      </c>
      <c r="EM32">
        <v>392</v>
      </c>
      <c r="EN32">
        <v>378</v>
      </c>
      <c r="EO32">
        <v>405</v>
      </c>
      <c r="EP32">
        <v>400</v>
      </c>
      <c r="EQ32">
        <v>392</v>
      </c>
      <c r="ER32">
        <v>385</v>
      </c>
      <c r="ES32">
        <v>390</v>
      </c>
      <c r="ET32">
        <v>376</v>
      </c>
      <c r="EU32">
        <v>326</v>
      </c>
      <c r="EV32">
        <v>347</v>
      </c>
      <c r="EW32">
        <v>348</v>
      </c>
      <c r="EX32">
        <v>297</v>
      </c>
      <c r="EY32">
        <v>315</v>
      </c>
      <c r="EZ32">
        <v>374</v>
      </c>
      <c r="FA32">
        <v>375</v>
      </c>
      <c r="FB32">
        <v>390</v>
      </c>
      <c r="FC32">
        <v>316</v>
      </c>
      <c r="FD32">
        <v>410</v>
      </c>
      <c r="FE32">
        <v>361</v>
      </c>
      <c r="FF32">
        <v>366</v>
      </c>
      <c r="FG32">
        <v>375</v>
      </c>
      <c r="FH32">
        <v>388</v>
      </c>
      <c r="FI32">
        <v>434</v>
      </c>
      <c r="FJ32">
        <v>382</v>
      </c>
      <c r="FK32">
        <v>454</v>
      </c>
      <c r="FL32">
        <v>445</v>
      </c>
      <c r="FM32">
        <v>463</v>
      </c>
      <c r="FN32">
        <v>492</v>
      </c>
      <c r="FO32">
        <v>519</v>
      </c>
      <c r="FP32">
        <v>495</v>
      </c>
      <c r="FQ32">
        <v>405</v>
      </c>
      <c r="FR32">
        <v>243</v>
      </c>
      <c r="FS32">
        <v>275</v>
      </c>
      <c r="FT32">
        <v>321</v>
      </c>
      <c r="FU32">
        <v>302</v>
      </c>
      <c r="FV32">
        <v>308</v>
      </c>
      <c r="FW32">
        <v>268</v>
      </c>
      <c r="FX32">
        <v>281</v>
      </c>
      <c r="FY32">
        <v>223</v>
      </c>
      <c r="FZ32">
        <v>234</v>
      </c>
      <c r="GA32">
        <v>227</v>
      </c>
      <c r="GB32">
        <v>214</v>
      </c>
      <c r="GC32">
        <v>193</v>
      </c>
      <c r="GD32">
        <v>188</v>
      </c>
      <c r="GE32">
        <v>214</v>
      </c>
      <c r="GF32">
        <v>164</v>
      </c>
      <c r="GG32">
        <v>159</v>
      </c>
      <c r="GH32">
        <v>170</v>
      </c>
      <c r="GI32">
        <v>162</v>
      </c>
      <c r="GJ32">
        <v>137</v>
      </c>
      <c r="GK32">
        <v>137</v>
      </c>
      <c r="GL32">
        <v>129</v>
      </c>
      <c r="GM32">
        <v>124</v>
      </c>
      <c r="GN32">
        <v>100</v>
      </c>
      <c r="GO32">
        <v>105</v>
      </c>
      <c r="GP32">
        <v>80</v>
      </c>
      <c r="GQ32">
        <v>85</v>
      </c>
      <c r="GR32">
        <v>68</v>
      </c>
      <c r="GS32">
        <v>54</v>
      </c>
      <c r="GT32">
        <v>53</v>
      </c>
      <c r="GU32">
        <v>39</v>
      </c>
      <c r="GV32">
        <v>30</v>
      </c>
      <c r="GW32">
        <v>17</v>
      </c>
      <c r="GX32">
        <v>20</v>
      </c>
      <c r="GY32">
        <v>3</v>
      </c>
      <c r="GZ32">
        <v>9</v>
      </c>
      <c r="HA32">
        <v>4</v>
      </c>
      <c r="HB32">
        <v>5</v>
      </c>
      <c r="HC32">
        <v>3</v>
      </c>
    </row>
    <row r="33" spans="1:211">
      <c r="A33" t="str">
        <f>人口推移!B35</f>
        <v>H2108</v>
      </c>
      <c r="B33" s="349">
        <f t="shared" si="0"/>
        <v>26329</v>
      </c>
      <c r="C33" s="349">
        <f t="shared" si="1"/>
        <v>27022</v>
      </c>
      <c r="D33" s="349">
        <f>SUM(年齢別TBL[[#This Row],[男_６０歳]:[男_100歳以上]])</f>
        <v>5671</v>
      </c>
      <c r="E33" s="349">
        <f>SUM(年齢別TBL[[#This Row],[男_６５歳]:[男_100歳以上]])</f>
        <v>3745</v>
      </c>
      <c r="F33" s="349">
        <f>SUM(年齢別TBL[[#This Row],[男_７０歳]:[男_100歳以上]])</f>
        <v>2309</v>
      </c>
      <c r="G33" s="349">
        <f>SUM(年齢別TBL[[#This Row],[女_６０歳]:[女_100歳以上]])</f>
        <v>6804</v>
      </c>
      <c r="H33" s="349">
        <f>SUM(年齢別TBL[[#This Row],[女_６５歳]:[女_100歳以上]])</f>
        <v>4855</v>
      </c>
      <c r="I33" s="349">
        <f>SUM(年齢別TBL[[#This Row],[女_７０歳]:[女_100歳以上]])</f>
        <v>3368</v>
      </c>
      <c r="J33">
        <v>269</v>
      </c>
      <c r="K33">
        <v>263</v>
      </c>
      <c r="L33">
        <v>259</v>
      </c>
      <c r="M33">
        <v>239</v>
      </c>
      <c r="N33">
        <v>284</v>
      </c>
      <c r="O33">
        <v>267</v>
      </c>
      <c r="P33">
        <v>317</v>
      </c>
      <c r="Q33">
        <v>302</v>
      </c>
      <c r="R33">
        <v>295</v>
      </c>
      <c r="S33">
        <v>308</v>
      </c>
      <c r="T33">
        <v>263</v>
      </c>
      <c r="U33">
        <v>294</v>
      </c>
      <c r="V33">
        <v>277</v>
      </c>
      <c r="W33">
        <v>273</v>
      </c>
      <c r="X33">
        <v>297</v>
      </c>
      <c r="Y33">
        <v>288</v>
      </c>
      <c r="Z33">
        <v>300</v>
      </c>
      <c r="AA33">
        <v>315</v>
      </c>
      <c r="AB33">
        <v>346</v>
      </c>
      <c r="AC33">
        <v>351</v>
      </c>
      <c r="AD33">
        <v>314</v>
      </c>
      <c r="AE33">
        <v>349</v>
      </c>
      <c r="AF33">
        <v>374</v>
      </c>
      <c r="AG33">
        <v>348</v>
      </c>
      <c r="AH33">
        <v>348</v>
      </c>
      <c r="AI33">
        <v>373</v>
      </c>
      <c r="AJ33">
        <v>314</v>
      </c>
      <c r="AK33">
        <v>337</v>
      </c>
      <c r="AL33">
        <v>332</v>
      </c>
      <c r="AM33">
        <v>372</v>
      </c>
      <c r="AN33">
        <v>341</v>
      </c>
      <c r="AO33">
        <v>367</v>
      </c>
      <c r="AP33">
        <v>432</v>
      </c>
      <c r="AQ33">
        <v>393</v>
      </c>
      <c r="AR33">
        <v>415</v>
      </c>
      <c r="AS33">
        <v>407</v>
      </c>
      <c r="AT33">
        <v>406</v>
      </c>
      <c r="AU33">
        <v>420</v>
      </c>
      <c r="AV33">
        <v>352</v>
      </c>
      <c r="AW33">
        <v>373</v>
      </c>
      <c r="AX33">
        <v>345</v>
      </c>
      <c r="AY33">
        <v>362</v>
      </c>
      <c r="AZ33">
        <v>339</v>
      </c>
      <c r="BA33">
        <v>282</v>
      </c>
      <c r="BB33">
        <v>337</v>
      </c>
      <c r="BC33">
        <v>354</v>
      </c>
      <c r="BD33">
        <v>370</v>
      </c>
      <c r="BE33">
        <v>342</v>
      </c>
      <c r="BF33">
        <v>356</v>
      </c>
      <c r="BG33">
        <v>374</v>
      </c>
      <c r="BH33">
        <v>368</v>
      </c>
      <c r="BI33">
        <v>379</v>
      </c>
      <c r="BJ33">
        <v>350</v>
      </c>
      <c r="BK33">
        <v>411</v>
      </c>
      <c r="BL33">
        <v>402</v>
      </c>
      <c r="BM33">
        <v>386</v>
      </c>
      <c r="BN33">
        <v>409</v>
      </c>
      <c r="BO33">
        <v>424</v>
      </c>
      <c r="BP33">
        <v>451</v>
      </c>
      <c r="BQ33">
        <v>443</v>
      </c>
      <c r="BR33">
        <v>477</v>
      </c>
      <c r="BS33">
        <v>446</v>
      </c>
      <c r="BT33">
        <v>419</v>
      </c>
      <c r="BU33">
        <v>259</v>
      </c>
      <c r="BV33">
        <v>325</v>
      </c>
      <c r="BW33">
        <v>330</v>
      </c>
      <c r="BX33">
        <v>313</v>
      </c>
      <c r="BY33">
        <v>298</v>
      </c>
      <c r="BZ33">
        <v>244</v>
      </c>
      <c r="CA33">
        <v>251</v>
      </c>
      <c r="CB33">
        <v>208</v>
      </c>
      <c r="CC33">
        <v>228</v>
      </c>
      <c r="CD33">
        <v>204</v>
      </c>
      <c r="CE33">
        <v>190</v>
      </c>
      <c r="CF33">
        <v>161</v>
      </c>
      <c r="CG33">
        <v>157</v>
      </c>
      <c r="CH33">
        <v>145</v>
      </c>
      <c r="CI33">
        <v>141</v>
      </c>
      <c r="CJ33">
        <v>144</v>
      </c>
      <c r="CK33">
        <v>117</v>
      </c>
      <c r="CL33">
        <v>120</v>
      </c>
      <c r="CM33">
        <v>86</v>
      </c>
      <c r="CN33">
        <v>74</v>
      </c>
      <c r="CO33">
        <v>75</v>
      </c>
      <c r="CP33">
        <v>60</v>
      </c>
      <c r="CQ33">
        <v>46</v>
      </c>
      <c r="CR33">
        <v>27</v>
      </c>
      <c r="CS33">
        <v>33</v>
      </c>
      <c r="CT33">
        <v>20</v>
      </c>
      <c r="CU33">
        <v>21</v>
      </c>
      <c r="CV33">
        <v>13</v>
      </c>
      <c r="CW33">
        <v>13</v>
      </c>
      <c r="CX33">
        <v>8</v>
      </c>
      <c r="CY33">
        <v>7</v>
      </c>
      <c r="CZ33">
        <v>3</v>
      </c>
      <c r="DA33">
        <v>2</v>
      </c>
      <c r="DB33">
        <v>1</v>
      </c>
      <c r="DC33">
        <v>5</v>
      </c>
      <c r="DD33">
        <v>0</v>
      </c>
      <c r="DE33">
        <v>0</v>
      </c>
      <c r="DF33">
        <v>0</v>
      </c>
      <c r="DG33">
        <v>247</v>
      </c>
      <c r="DH33">
        <v>234</v>
      </c>
      <c r="DI33">
        <v>290</v>
      </c>
      <c r="DJ33">
        <v>226</v>
      </c>
      <c r="DK33">
        <v>263</v>
      </c>
      <c r="DL33">
        <v>243</v>
      </c>
      <c r="DM33">
        <v>259</v>
      </c>
      <c r="DN33">
        <v>267</v>
      </c>
      <c r="DO33">
        <v>253</v>
      </c>
      <c r="DP33">
        <v>255</v>
      </c>
      <c r="DQ33">
        <v>257</v>
      </c>
      <c r="DR33">
        <v>284</v>
      </c>
      <c r="DS33">
        <v>279</v>
      </c>
      <c r="DT33">
        <v>284</v>
      </c>
      <c r="DU33">
        <v>302</v>
      </c>
      <c r="DV33">
        <v>311</v>
      </c>
      <c r="DW33">
        <v>290</v>
      </c>
      <c r="DX33">
        <v>321</v>
      </c>
      <c r="DY33">
        <v>301</v>
      </c>
      <c r="DZ33">
        <v>305</v>
      </c>
      <c r="EA33">
        <v>325</v>
      </c>
      <c r="EB33">
        <v>320</v>
      </c>
      <c r="EC33">
        <v>307</v>
      </c>
      <c r="ED33">
        <v>290</v>
      </c>
      <c r="EE33">
        <v>327</v>
      </c>
      <c r="EF33">
        <v>339</v>
      </c>
      <c r="EG33">
        <v>346</v>
      </c>
      <c r="EH33">
        <v>340</v>
      </c>
      <c r="EI33">
        <v>319</v>
      </c>
      <c r="EJ33">
        <v>324</v>
      </c>
      <c r="EK33">
        <v>379</v>
      </c>
      <c r="EL33">
        <v>373</v>
      </c>
      <c r="EM33">
        <v>377</v>
      </c>
      <c r="EN33">
        <v>379</v>
      </c>
      <c r="EO33">
        <v>404</v>
      </c>
      <c r="EP33">
        <v>407</v>
      </c>
      <c r="EQ33">
        <v>385</v>
      </c>
      <c r="ER33">
        <v>388</v>
      </c>
      <c r="ES33">
        <v>392</v>
      </c>
      <c r="ET33">
        <v>377</v>
      </c>
      <c r="EU33">
        <v>327</v>
      </c>
      <c r="EV33">
        <v>355</v>
      </c>
      <c r="EW33">
        <v>347</v>
      </c>
      <c r="EX33">
        <v>295</v>
      </c>
      <c r="EY33">
        <v>316</v>
      </c>
      <c r="EZ33">
        <v>367</v>
      </c>
      <c r="FA33">
        <v>378</v>
      </c>
      <c r="FB33">
        <v>389</v>
      </c>
      <c r="FC33">
        <v>322</v>
      </c>
      <c r="FD33">
        <v>388</v>
      </c>
      <c r="FE33">
        <v>377</v>
      </c>
      <c r="FF33">
        <v>359</v>
      </c>
      <c r="FG33">
        <v>386</v>
      </c>
      <c r="FH33">
        <v>378</v>
      </c>
      <c r="FI33">
        <v>441</v>
      </c>
      <c r="FJ33">
        <v>372</v>
      </c>
      <c r="FK33">
        <v>459</v>
      </c>
      <c r="FL33">
        <v>435</v>
      </c>
      <c r="FM33">
        <v>449</v>
      </c>
      <c r="FN33">
        <v>509</v>
      </c>
      <c r="FO33">
        <v>521</v>
      </c>
      <c r="FP33">
        <v>484</v>
      </c>
      <c r="FQ33">
        <v>417</v>
      </c>
      <c r="FR33">
        <v>255</v>
      </c>
      <c r="FS33">
        <v>272</v>
      </c>
      <c r="FT33">
        <v>315</v>
      </c>
      <c r="FU33">
        <v>305</v>
      </c>
      <c r="FV33">
        <v>314</v>
      </c>
      <c r="FW33">
        <v>264</v>
      </c>
      <c r="FX33">
        <v>289</v>
      </c>
      <c r="FY33">
        <v>219</v>
      </c>
      <c r="FZ33">
        <v>235</v>
      </c>
      <c r="GA33">
        <v>232</v>
      </c>
      <c r="GB33">
        <v>214</v>
      </c>
      <c r="GC33">
        <v>199</v>
      </c>
      <c r="GD33">
        <v>181</v>
      </c>
      <c r="GE33">
        <v>215</v>
      </c>
      <c r="GF33">
        <v>170</v>
      </c>
      <c r="GG33">
        <v>163</v>
      </c>
      <c r="GH33">
        <v>162</v>
      </c>
      <c r="GI33">
        <v>166</v>
      </c>
      <c r="GJ33">
        <v>143</v>
      </c>
      <c r="GK33">
        <v>136</v>
      </c>
      <c r="GL33">
        <v>126</v>
      </c>
      <c r="GM33">
        <v>129</v>
      </c>
      <c r="GN33">
        <v>100</v>
      </c>
      <c r="GO33">
        <v>99</v>
      </c>
      <c r="GP33">
        <v>89</v>
      </c>
      <c r="GQ33">
        <v>82</v>
      </c>
      <c r="GR33">
        <v>69</v>
      </c>
      <c r="GS33">
        <v>52</v>
      </c>
      <c r="GT33">
        <v>51</v>
      </c>
      <c r="GU33">
        <v>41</v>
      </c>
      <c r="GV33">
        <v>32</v>
      </c>
      <c r="GW33">
        <v>16</v>
      </c>
      <c r="GX33">
        <v>23</v>
      </c>
      <c r="GY33">
        <v>3</v>
      </c>
      <c r="GZ33">
        <v>8</v>
      </c>
      <c r="HA33">
        <v>5</v>
      </c>
      <c r="HB33">
        <v>4</v>
      </c>
      <c r="HC33">
        <v>4</v>
      </c>
    </row>
    <row r="34" spans="1:211">
      <c r="A34" t="str">
        <f>人口推移!B36</f>
        <v>H2109</v>
      </c>
      <c r="B34" s="349">
        <f t="shared" si="0"/>
        <v>26364</v>
      </c>
      <c r="C34" s="349">
        <f t="shared" si="1"/>
        <v>27043</v>
      </c>
      <c r="D34" s="349">
        <f>SUM(年齢別TBL[[#This Row],[男_６０歳]:[男_100歳以上]])</f>
        <v>5691</v>
      </c>
      <c r="E34" s="349">
        <f>SUM(年齢別TBL[[#This Row],[男_６５歳]:[男_100歳以上]])</f>
        <v>3759</v>
      </c>
      <c r="F34" s="349">
        <f>SUM(年齢別TBL[[#This Row],[男_７０歳]:[男_100歳以上]])</f>
        <v>2319</v>
      </c>
      <c r="G34" s="349">
        <f>SUM(年齢別TBL[[#This Row],[女_６０歳]:[女_100歳以上]])</f>
        <v>6834</v>
      </c>
      <c r="H34" s="349">
        <f>SUM(年齢別TBL[[#This Row],[女_６５歳]:[女_100歳以上]])</f>
        <v>4860</v>
      </c>
      <c r="I34" s="349">
        <f>SUM(年齢別TBL[[#This Row],[女_７０歳]:[女_100歳以上]])</f>
        <v>3372</v>
      </c>
      <c r="J34">
        <v>267</v>
      </c>
      <c r="K34">
        <v>264</v>
      </c>
      <c r="L34">
        <v>263</v>
      </c>
      <c r="M34">
        <v>244</v>
      </c>
      <c r="N34">
        <v>273</v>
      </c>
      <c r="O34">
        <v>279</v>
      </c>
      <c r="P34">
        <v>314</v>
      </c>
      <c r="Q34">
        <v>294</v>
      </c>
      <c r="R34">
        <v>300</v>
      </c>
      <c r="S34">
        <v>316</v>
      </c>
      <c r="T34">
        <v>263</v>
      </c>
      <c r="U34">
        <v>289</v>
      </c>
      <c r="V34">
        <v>276</v>
      </c>
      <c r="W34">
        <v>279</v>
      </c>
      <c r="X34">
        <v>294</v>
      </c>
      <c r="Y34">
        <v>287</v>
      </c>
      <c r="Z34">
        <v>297</v>
      </c>
      <c r="AA34">
        <v>328</v>
      </c>
      <c r="AB34">
        <v>333</v>
      </c>
      <c r="AC34">
        <v>353</v>
      </c>
      <c r="AD34">
        <v>314</v>
      </c>
      <c r="AE34">
        <v>345</v>
      </c>
      <c r="AF34">
        <v>374</v>
      </c>
      <c r="AG34">
        <v>364</v>
      </c>
      <c r="AH34">
        <v>329</v>
      </c>
      <c r="AI34">
        <v>388</v>
      </c>
      <c r="AJ34">
        <v>318</v>
      </c>
      <c r="AK34">
        <v>321</v>
      </c>
      <c r="AL34">
        <v>343</v>
      </c>
      <c r="AM34">
        <v>374</v>
      </c>
      <c r="AN34">
        <v>337</v>
      </c>
      <c r="AO34">
        <v>367</v>
      </c>
      <c r="AP34">
        <v>418</v>
      </c>
      <c r="AQ34">
        <v>403</v>
      </c>
      <c r="AR34">
        <v>423</v>
      </c>
      <c r="AS34">
        <v>392</v>
      </c>
      <c r="AT34">
        <v>410</v>
      </c>
      <c r="AU34">
        <v>436</v>
      </c>
      <c r="AV34">
        <v>351</v>
      </c>
      <c r="AW34">
        <v>371</v>
      </c>
      <c r="AX34">
        <v>346</v>
      </c>
      <c r="AY34">
        <v>363</v>
      </c>
      <c r="AZ34">
        <v>353</v>
      </c>
      <c r="BA34">
        <v>279</v>
      </c>
      <c r="BB34">
        <v>328</v>
      </c>
      <c r="BC34">
        <v>353</v>
      </c>
      <c r="BD34">
        <v>366</v>
      </c>
      <c r="BE34">
        <v>351</v>
      </c>
      <c r="BF34">
        <v>360</v>
      </c>
      <c r="BG34">
        <v>359</v>
      </c>
      <c r="BH34">
        <v>371</v>
      </c>
      <c r="BI34">
        <v>394</v>
      </c>
      <c r="BJ34">
        <v>339</v>
      </c>
      <c r="BK34">
        <v>409</v>
      </c>
      <c r="BL34">
        <v>400</v>
      </c>
      <c r="BM34">
        <v>402</v>
      </c>
      <c r="BN34">
        <v>399</v>
      </c>
      <c r="BO34">
        <v>426</v>
      </c>
      <c r="BP34">
        <v>437</v>
      </c>
      <c r="BQ34">
        <v>447</v>
      </c>
      <c r="BR34">
        <v>475</v>
      </c>
      <c r="BS34">
        <v>449</v>
      </c>
      <c r="BT34">
        <v>423</v>
      </c>
      <c r="BU34">
        <v>278</v>
      </c>
      <c r="BV34">
        <v>307</v>
      </c>
      <c r="BW34">
        <v>332</v>
      </c>
      <c r="BX34">
        <v>314</v>
      </c>
      <c r="BY34">
        <v>290</v>
      </c>
      <c r="BZ34">
        <v>255</v>
      </c>
      <c r="CA34">
        <v>249</v>
      </c>
      <c r="CB34">
        <v>214</v>
      </c>
      <c r="CC34">
        <v>222</v>
      </c>
      <c r="CD34">
        <v>211</v>
      </c>
      <c r="CE34">
        <v>186</v>
      </c>
      <c r="CF34">
        <v>165</v>
      </c>
      <c r="CG34">
        <v>156</v>
      </c>
      <c r="CH34">
        <v>144</v>
      </c>
      <c r="CI34">
        <v>137</v>
      </c>
      <c r="CJ34">
        <v>138</v>
      </c>
      <c r="CK34">
        <v>127</v>
      </c>
      <c r="CL34">
        <v>120</v>
      </c>
      <c r="CM34">
        <v>92</v>
      </c>
      <c r="CN34">
        <v>69</v>
      </c>
      <c r="CO34">
        <v>76</v>
      </c>
      <c r="CP34">
        <v>58</v>
      </c>
      <c r="CQ34">
        <v>50</v>
      </c>
      <c r="CR34">
        <v>27</v>
      </c>
      <c r="CS34">
        <v>33</v>
      </c>
      <c r="CT34">
        <v>21</v>
      </c>
      <c r="CU34">
        <v>20</v>
      </c>
      <c r="CV34">
        <v>13</v>
      </c>
      <c r="CW34">
        <v>14</v>
      </c>
      <c r="CX34">
        <v>9</v>
      </c>
      <c r="CY34">
        <v>4</v>
      </c>
      <c r="CZ34">
        <v>5</v>
      </c>
      <c r="DA34">
        <v>2</v>
      </c>
      <c r="DB34">
        <v>1</v>
      </c>
      <c r="DC34">
        <v>5</v>
      </c>
      <c r="DD34">
        <v>0</v>
      </c>
      <c r="DE34">
        <v>0</v>
      </c>
      <c r="DF34">
        <v>0</v>
      </c>
      <c r="DG34">
        <v>246</v>
      </c>
      <c r="DH34">
        <v>245</v>
      </c>
      <c r="DI34">
        <v>276</v>
      </c>
      <c r="DJ34">
        <v>225</v>
      </c>
      <c r="DK34">
        <v>259</v>
      </c>
      <c r="DL34">
        <v>258</v>
      </c>
      <c r="DM34">
        <v>246</v>
      </c>
      <c r="DN34">
        <v>279</v>
      </c>
      <c r="DO34">
        <v>241</v>
      </c>
      <c r="DP34">
        <v>262</v>
      </c>
      <c r="DQ34">
        <v>247</v>
      </c>
      <c r="DR34">
        <v>287</v>
      </c>
      <c r="DS34">
        <v>282</v>
      </c>
      <c r="DT34">
        <v>282</v>
      </c>
      <c r="DU34">
        <v>303</v>
      </c>
      <c r="DV34">
        <v>310</v>
      </c>
      <c r="DW34">
        <v>286</v>
      </c>
      <c r="DX34">
        <v>327</v>
      </c>
      <c r="DY34">
        <v>306</v>
      </c>
      <c r="DZ34">
        <v>299</v>
      </c>
      <c r="EA34">
        <v>324</v>
      </c>
      <c r="EB34">
        <v>335</v>
      </c>
      <c r="EC34">
        <v>303</v>
      </c>
      <c r="ED34">
        <v>292</v>
      </c>
      <c r="EE34">
        <v>317</v>
      </c>
      <c r="EF34">
        <v>338</v>
      </c>
      <c r="EG34">
        <v>344</v>
      </c>
      <c r="EH34">
        <v>343</v>
      </c>
      <c r="EI34">
        <v>320</v>
      </c>
      <c r="EJ34">
        <v>332</v>
      </c>
      <c r="EK34">
        <v>367</v>
      </c>
      <c r="EL34">
        <v>375</v>
      </c>
      <c r="EM34">
        <v>373</v>
      </c>
      <c r="EN34">
        <v>386</v>
      </c>
      <c r="EO34">
        <v>405</v>
      </c>
      <c r="EP34">
        <v>404</v>
      </c>
      <c r="EQ34">
        <v>387</v>
      </c>
      <c r="ER34">
        <v>390</v>
      </c>
      <c r="ES34">
        <v>398</v>
      </c>
      <c r="ET34">
        <v>390</v>
      </c>
      <c r="EU34">
        <v>314</v>
      </c>
      <c r="EV34">
        <v>358</v>
      </c>
      <c r="EW34">
        <v>350</v>
      </c>
      <c r="EX34">
        <v>287</v>
      </c>
      <c r="EY34">
        <v>319</v>
      </c>
      <c r="EZ34">
        <v>360</v>
      </c>
      <c r="FA34">
        <v>373</v>
      </c>
      <c r="FB34">
        <v>401</v>
      </c>
      <c r="FC34">
        <v>332</v>
      </c>
      <c r="FD34">
        <v>379</v>
      </c>
      <c r="FE34">
        <v>378</v>
      </c>
      <c r="FF34">
        <v>364</v>
      </c>
      <c r="FG34">
        <v>381</v>
      </c>
      <c r="FH34">
        <v>375</v>
      </c>
      <c r="FI34">
        <v>435</v>
      </c>
      <c r="FJ34">
        <v>389</v>
      </c>
      <c r="FK34">
        <v>452</v>
      </c>
      <c r="FL34">
        <v>418</v>
      </c>
      <c r="FM34">
        <v>451</v>
      </c>
      <c r="FN34">
        <v>504</v>
      </c>
      <c r="FO34">
        <v>527</v>
      </c>
      <c r="FP34">
        <v>485</v>
      </c>
      <c r="FQ34">
        <v>420</v>
      </c>
      <c r="FR34">
        <v>274</v>
      </c>
      <c r="FS34">
        <v>268</v>
      </c>
      <c r="FT34">
        <v>310</v>
      </c>
      <c r="FU34">
        <v>310</v>
      </c>
      <c r="FV34">
        <v>316</v>
      </c>
      <c r="FW34">
        <v>262</v>
      </c>
      <c r="FX34">
        <v>290</v>
      </c>
      <c r="FY34">
        <v>221</v>
      </c>
      <c r="FZ34">
        <v>233</v>
      </c>
      <c r="GA34">
        <v>234</v>
      </c>
      <c r="GB34">
        <v>208</v>
      </c>
      <c r="GC34">
        <v>210</v>
      </c>
      <c r="GD34">
        <v>182</v>
      </c>
      <c r="GE34">
        <v>205</v>
      </c>
      <c r="GF34">
        <v>173</v>
      </c>
      <c r="GG34">
        <v>160</v>
      </c>
      <c r="GH34">
        <v>160</v>
      </c>
      <c r="GI34">
        <v>178</v>
      </c>
      <c r="GJ34">
        <v>143</v>
      </c>
      <c r="GK34">
        <v>132</v>
      </c>
      <c r="GL34">
        <v>125</v>
      </c>
      <c r="GM34">
        <v>133</v>
      </c>
      <c r="GN34">
        <v>98</v>
      </c>
      <c r="GO34">
        <v>99</v>
      </c>
      <c r="GP34">
        <v>82</v>
      </c>
      <c r="GQ34">
        <v>84</v>
      </c>
      <c r="GR34">
        <v>73</v>
      </c>
      <c r="GS34">
        <v>52</v>
      </c>
      <c r="GT34">
        <v>48</v>
      </c>
      <c r="GU34">
        <v>42</v>
      </c>
      <c r="GV34">
        <v>34</v>
      </c>
      <c r="GW34">
        <v>16</v>
      </c>
      <c r="GX34">
        <v>21</v>
      </c>
      <c r="GY34">
        <v>5</v>
      </c>
      <c r="GZ34">
        <v>8</v>
      </c>
      <c r="HA34">
        <v>5</v>
      </c>
      <c r="HB34">
        <v>4</v>
      </c>
      <c r="HC34">
        <v>4</v>
      </c>
    </row>
    <row r="35" spans="1:211">
      <c r="A35" t="str">
        <f>人口推移!B37</f>
        <v>H2110</v>
      </c>
      <c r="B35" s="349">
        <f t="shared" si="0"/>
        <v>26351</v>
      </c>
      <c r="C35" s="349">
        <f t="shared" si="1"/>
        <v>27086</v>
      </c>
      <c r="D35" s="349">
        <f>SUM(年齢別TBL[[#This Row],[男_６０歳]:[男_100歳以上]])</f>
        <v>5717</v>
      </c>
      <c r="E35" s="349">
        <f>SUM(年齢別TBL[[#This Row],[男_６５歳]:[男_100歳以上]])</f>
        <v>3781</v>
      </c>
      <c r="F35" s="349">
        <f>SUM(年齢別TBL[[#This Row],[男_７０歳]:[男_100歳以上]])</f>
        <v>2322</v>
      </c>
      <c r="G35" s="349">
        <f>SUM(年齢別TBL[[#This Row],[女_６０歳]:[女_100歳以上]])</f>
        <v>6889</v>
      </c>
      <c r="H35" s="349">
        <f>SUM(年齢別TBL[[#This Row],[女_６５歳]:[女_100歳以上]])</f>
        <v>4878</v>
      </c>
      <c r="I35" s="349">
        <f>SUM(年齢別TBL[[#This Row],[女_７０歳]:[女_100歳以上]])</f>
        <v>3387</v>
      </c>
      <c r="J35">
        <v>250</v>
      </c>
      <c r="K35">
        <v>266</v>
      </c>
      <c r="L35">
        <v>274</v>
      </c>
      <c r="M35">
        <v>245</v>
      </c>
      <c r="N35">
        <v>266</v>
      </c>
      <c r="O35">
        <v>273</v>
      </c>
      <c r="P35">
        <v>322</v>
      </c>
      <c r="Q35">
        <v>294</v>
      </c>
      <c r="R35">
        <v>298</v>
      </c>
      <c r="S35">
        <v>316</v>
      </c>
      <c r="T35">
        <v>261</v>
      </c>
      <c r="U35">
        <v>293</v>
      </c>
      <c r="V35">
        <v>274</v>
      </c>
      <c r="W35">
        <v>288</v>
      </c>
      <c r="X35">
        <v>285</v>
      </c>
      <c r="Y35">
        <v>282</v>
      </c>
      <c r="Z35">
        <v>302</v>
      </c>
      <c r="AA35">
        <v>317</v>
      </c>
      <c r="AB35">
        <v>327</v>
      </c>
      <c r="AC35">
        <v>335</v>
      </c>
      <c r="AD35">
        <v>308</v>
      </c>
      <c r="AE35">
        <v>344</v>
      </c>
      <c r="AF35">
        <v>372</v>
      </c>
      <c r="AG35">
        <v>362</v>
      </c>
      <c r="AH35">
        <v>335</v>
      </c>
      <c r="AI35">
        <v>380</v>
      </c>
      <c r="AJ35">
        <v>339</v>
      </c>
      <c r="AK35">
        <v>317</v>
      </c>
      <c r="AL35">
        <v>340</v>
      </c>
      <c r="AM35">
        <v>368</v>
      </c>
      <c r="AN35">
        <v>334</v>
      </c>
      <c r="AO35">
        <v>376</v>
      </c>
      <c r="AP35">
        <v>412</v>
      </c>
      <c r="AQ35">
        <v>407</v>
      </c>
      <c r="AR35">
        <v>425</v>
      </c>
      <c r="AS35">
        <v>395</v>
      </c>
      <c r="AT35">
        <v>412</v>
      </c>
      <c r="AU35">
        <v>426</v>
      </c>
      <c r="AV35">
        <v>369</v>
      </c>
      <c r="AW35">
        <v>358</v>
      </c>
      <c r="AX35">
        <v>364</v>
      </c>
      <c r="AY35">
        <v>356</v>
      </c>
      <c r="AZ35">
        <v>362</v>
      </c>
      <c r="BA35">
        <v>273</v>
      </c>
      <c r="BB35">
        <v>338</v>
      </c>
      <c r="BC35">
        <v>336</v>
      </c>
      <c r="BD35">
        <v>374</v>
      </c>
      <c r="BE35">
        <v>360</v>
      </c>
      <c r="BF35">
        <v>349</v>
      </c>
      <c r="BG35">
        <v>352</v>
      </c>
      <c r="BH35">
        <v>381</v>
      </c>
      <c r="BI35">
        <v>384</v>
      </c>
      <c r="BJ35">
        <v>348</v>
      </c>
      <c r="BK35">
        <v>401</v>
      </c>
      <c r="BL35">
        <v>400</v>
      </c>
      <c r="BM35">
        <v>410</v>
      </c>
      <c r="BN35">
        <v>394</v>
      </c>
      <c r="BO35">
        <v>429</v>
      </c>
      <c r="BP35">
        <v>421</v>
      </c>
      <c r="BQ35">
        <v>455</v>
      </c>
      <c r="BR35">
        <v>478</v>
      </c>
      <c r="BS35">
        <v>442</v>
      </c>
      <c r="BT35">
        <v>428</v>
      </c>
      <c r="BU35">
        <v>287</v>
      </c>
      <c r="BV35">
        <v>301</v>
      </c>
      <c r="BW35">
        <v>333</v>
      </c>
      <c r="BX35">
        <v>317</v>
      </c>
      <c r="BY35">
        <v>294</v>
      </c>
      <c r="BZ35">
        <v>260</v>
      </c>
      <c r="CA35">
        <v>255</v>
      </c>
      <c r="CB35">
        <v>211</v>
      </c>
      <c r="CC35">
        <v>210</v>
      </c>
      <c r="CD35">
        <v>224</v>
      </c>
      <c r="CE35">
        <v>184</v>
      </c>
      <c r="CF35">
        <v>164</v>
      </c>
      <c r="CG35">
        <v>155</v>
      </c>
      <c r="CH35">
        <v>145</v>
      </c>
      <c r="CI35">
        <v>136</v>
      </c>
      <c r="CJ35">
        <v>138</v>
      </c>
      <c r="CK35">
        <v>128</v>
      </c>
      <c r="CL35">
        <v>119</v>
      </c>
      <c r="CM35">
        <v>99</v>
      </c>
      <c r="CN35">
        <v>67</v>
      </c>
      <c r="CO35">
        <v>78</v>
      </c>
      <c r="CP35">
        <v>52</v>
      </c>
      <c r="CQ35">
        <v>50</v>
      </c>
      <c r="CR35">
        <v>34</v>
      </c>
      <c r="CS35">
        <v>31</v>
      </c>
      <c r="CT35">
        <v>20</v>
      </c>
      <c r="CU35">
        <v>22</v>
      </c>
      <c r="CV35">
        <v>13</v>
      </c>
      <c r="CW35">
        <v>16</v>
      </c>
      <c r="CX35">
        <v>8</v>
      </c>
      <c r="CY35">
        <v>5</v>
      </c>
      <c r="CZ35">
        <v>5</v>
      </c>
      <c r="DA35">
        <v>2</v>
      </c>
      <c r="DB35">
        <v>1</v>
      </c>
      <c r="DC35">
        <v>5</v>
      </c>
      <c r="DD35">
        <v>0</v>
      </c>
      <c r="DE35">
        <v>0</v>
      </c>
      <c r="DF35">
        <v>0</v>
      </c>
      <c r="DG35">
        <v>238</v>
      </c>
      <c r="DH35">
        <v>250</v>
      </c>
      <c r="DI35">
        <v>267</v>
      </c>
      <c r="DJ35">
        <v>234</v>
      </c>
      <c r="DK35">
        <v>258</v>
      </c>
      <c r="DL35">
        <v>265</v>
      </c>
      <c r="DM35">
        <v>242</v>
      </c>
      <c r="DN35">
        <v>272</v>
      </c>
      <c r="DO35">
        <v>250</v>
      </c>
      <c r="DP35">
        <v>261</v>
      </c>
      <c r="DQ35">
        <v>246</v>
      </c>
      <c r="DR35">
        <v>286</v>
      </c>
      <c r="DS35">
        <v>283</v>
      </c>
      <c r="DT35">
        <v>280</v>
      </c>
      <c r="DU35">
        <v>299</v>
      </c>
      <c r="DV35">
        <v>318</v>
      </c>
      <c r="DW35">
        <v>284</v>
      </c>
      <c r="DX35">
        <v>314</v>
      </c>
      <c r="DY35">
        <v>309</v>
      </c>
      <c r="DZ35">
        <v>303</v>
      </c>
      <c r="EA35">
        <v>322</v>
      </c>
      <c r="EB35">
        <v>347</v>
      </c>
      <c r="EC35">
        <v>294</v>
      </c>
      <c r="ED35">
        <v>296</v>
      </c>
      <c r="EE35">
        <v>319</v>
      </c>
      <c r="EF35">
        <v>344</v>
      </c>
      <c r="EG35">
        <v>342</v>
      </c>
      <c r="EH35">
        <v>327</v>
      </c>
      <c r="EI35">
        <v>337</v>
      </c>
      <c r="EJ35">
        <v>332</v>
      </c>
      <c r="EK35">
        <v>369</v>
      </c>
      <c r="EL35">
        <v>379</v>
      </c>
      <c r="EM35">
        <v>365</v>
      </c>
      <c r="EN35">
        <v>392</v>
      </c>
      <c r="EO35">
        <v>396</v>
      </c>
      <c r="EP35">
        <v>413</v>
      </c>
      <c r="EQ35">
        <v>387</v>
      </c>
      <c r="ER35">
        <v>394</v>
      </c>
      <c r="ES35">
        <v>392</v>
      </c>
      <c r="ET35">
        <v>386</v>
      </c>
      <c r="EU35">
        <v>334</v>
      </c>
      <c r="EV35">
        <v>353</v>
      </c>
      <c r="EW35">
        <v>353</v>
      </c>
      <c r="EX35">
        <v>276</v>
      </c>
      <c r="EY35">
        <v>328</v>
      </c>
      <c r="EZ35">
        <v>345</v>
      </c>
      <c r="FA35">
        <v>384</v>
      </c>
      <c r="FB35">
        <v>392</v>
      </c>
      <c r="FC35">
        <v>340</v>
      </c>
      <c r="FD35">
        <v>373</v>
      </c>
      <c r="FE35">
        <v>385</v>
      </c>
      <c r="FF35">
        <v>358</v>
      </c>
      <c r="FG35">
        <v>379</v>
      </c>
      <c r="FH35">
        <v>380</v>
      </c>
      <c r="FI35">
        <v>435</v>
      </c>
      <c r="FJ35">
        <v>394</v>
      </c>
      <c r="FK35">
        <v>440</v>
      </c>
      <c r="FL35">
        <v>417</v>
      </c>
      <c r="FM35">
        <v>456</v>
      </c>
      <c r="FN35">
        <v>483</v>
      </c>
      <c r="FO35">
        <v>542</v>
      </c>
      <c r="FP35">
        <v>482</v>
      </c>
      <c r="FQ35">
        <v>436</v>
      </c>
      <c r="FR35">
        <v>290</v>
      </c>
      <c r="FS35">
        <v>261</v>
      </c>
      <c r="FT35">
        <v>302</v>
      </c>
      <c r="FU35">
        <v>319</v>
      </c>
      <c r="FV35">
        <v>305</v>
      </c>
      <c r="FW35">
        <v>272</v>
      </c>
      <c r="FX35">
        <v>293</v>
      </c>
      <c r="FY35">
        <v>221</v>
      </c>
      <c r="FZ35">
        <v>236</v>
      </c>
      <c r="GA35">
        <v>230</v>
      </c>
      <c r="GB35">
        <v>212</v>
      </c>
      <c r="GC35">
        <v>213</v>
      </c>
      <c r="GD35">
        <v>177</v>
      </c>
      <c r="GE35">
        <v>199</v>
      </c>
      <c r="GF35">
        <v>183</v>
      </c>
      <c r="GG35">
        <v>158</v>
      </c>
      <c r="GH35">
        <v>162</v>
      </c>
      <c r="GI35">
        <v>179</v>
      </c>
      <c r="GJ35">
        <v>139</v>
      </c>
      <c r="GK35">
        <v>143</v>
      </c>
      <c r="GL35">
        <v>122</v>
      </c>
      <c r="GM35">
        <v>129</v>
      </c>
      <c r="GN35">
        <v>102</v>
      </c>
      <c r="GO35">
        <v>103</v>
      </c>
      <c r="GP35">
        <v>76</v>
      </c>
      <c r="GQ35">
        <v>89</v>
      </c>
      <c r="GR35">
        <v>71</v>
      </c>
      <c r="GS35">
        <v>53</v>
      </c>
      <c r="GT35">
        <v>48</v>
      </c>
      <c r="GU35">
        <v>43</v>
      </c>
      <c r="GV35">
        <v>36</v>
      </c>
      <c r="GW35">
        <v>16</v>
      </c>
      <c r="GX35">
        <v>19</v>
      </c>
      <c r="GY35">
        <v>7</v>
      </c>
      <c r="GZ35">
        <v>9</v>
      </c>
      <c r="HA35">
        <v>5</v>
      </c>
      <c r="HB35">
        <v>3</v>
      </c>
      <c r="HC35">
        <v>4</v>
      </c>
    </row>
    <row r="36" spans="1:211">
      <c r="A36" t="str">
        <f>人口推移!B38</f>
        <v>H2111</v>
      </c>
      <c r="B36" s="349">
        <f t="shared" si="0"/>
        <v>26382</v>
      </c>
      <c r="C36" s="349">
        <f t="shared" si="1"/>
        <v>27120</v>
      </c>
      <c r="D36" s="349">
        <f>SUM(年齢別TBL[[#This Row],[男_６０歳]:[男_100歳以上]])</f>
        <v>5731</v>
      </c>
      <c r="E36" s="349">
        <f>SUM(年齢別TBL[[#This Row],[男_６５歳]:[男_100歳以上]])</f>
        <v>3790</v>
      </c>
      <c r="F36" s="349">
        <f>SUM(年齢別TBL[[#This Row],[男_７０歳]:[男_100歳以上]])</f>
        <v>2339</v>
      </c>
      <c r="G36" s="349">
        <f>SUM(年齢別TBL[[#This Row],[女_６０歳]:[女_100歳以上]])</f>
        <v>6917</v>
      </c>
      <c r="H36" s="349">
        <f>SUM(年齢別TBL[[#This Row],[女_６５歳]:[女_100歳以上]])</f>
        <v>4898</v>
      </c>
      <c r="I36" s="349">
        <f>SUM(年齢別TBL[[#This Row],[女_７０歳]:[女_100歳以上]])</f>
        <v>3404</v>
      </c>
      <c r="J36">
        <v>248</v>
      </c>
      <c r="K36">
        <v>275</v>
      </c>
      <c r="L36">
        <v>273</v>
      </c>
      <c r="M36">
        <v>248</v>
      </c>
      <c r="N36">
        <v>267</v>
      </c>
      <c r="O36">
        <v>275</v>
      </c>
      <c r="P36">
        <v>320</v>
      </c>
      <c r="Q36">
        <v>296</v>
      </c>
      <c r="R36">
        <v>295</v>
      </c>
      <c r="S36">
        <v>321</v>
      </c>
      <c r="T36">
        <v>265</v>
      </c>
      <c r="U36">
        <v>292</v>
      </c>
      <c r="V36">
        <v>267</v>
      </c>
      <c r="W36">
        <v>291</v>
      </c>
      <c r="X36">
        <v>284</v>
      </c>
      <c r="Y36">
        <v>285</v>
      </c>
      <c r="Z36">
        <v>290</v>
      </c>
      <c r="AA36">
        <v>321</v>
      </c>
      <c r="AB36">
        <v>333</v>
      </c>
      <c r="AC36">
        <v>319</v>
      </c>
      <c r="AD36">
        <v>321</v>
      </c>
      <c r="AE36">
        <v>337</v>
      </c>
      <c r="AF36">
        <v>381</v>
      </c>
      <c r="AG36">
        <v>354</v>
      </c>
      <c r="AH36">
        <v>343</v>
      </c>
      <c r="AI36">
        <v>383</v>
      </c>
      <c r="AJ36">
        <v>331</v>
      </c>
      <c r="AK36">
        <v>323</v>
      </c>
      <c r="AL36">
        <v>346</v>
      </c>
      <c r="AM36">
        <v>350</v>
      </c>
      <c r="AN36">
        <v>355</v>
      </c>
      <c r="AO36">
        <v>363</v>
      </c>
      <c r="AP36">
        <v>407</v>
      </c>
      <c r="AQ36">
        <v>415</v>
      </c>
      <c r="AR36">
        <v>419</v>
      </c>
      <c r="AS36">
        <v>397</v>
      </c>
      <c r="AT36">
        <v>416</v>
      </c>
      <c r="AU36">
        <v>425</v>
      </c>
      <c r="AV36">
        <v>369</v>
      </c>
      <c r="AW36">
        <v>372</v>
      </c>
      <c r="AX36">
        <v>354</v>
      </c>
      <c r="AY36">
        <v>350</v>
      </c>
      <c r="AZ36">
        <v>365</v>
      </c>
      <c r="BA36">
        <v>278</v>
      </c>
      <c r="BB36">
        <v>318</v>
      </c>
      <c r="BC36">
        <v>358</v>
      </c>
      <c r="BD36">
        <v>372</v>
      </c>
      <c r="BE36">
        <v>367</v>
      </c>
      <c r="BF36">
        <v>345</v>
      </c>
      <c r="BG36">
        <v>343</v>
      </c>
      <c r="BH36">
        <v>375</v>
      </c>
      <c r="BI36">
        <v>393</v>
      </c>
      <c r="BJ36">
        <v>353</v>
      </c>
      <c r="BK36">
        <v>399</v>
      </c>
      <c r="BL36">
        <v>402</v>
      </c>
      <c r="BM36">
        <v>415</v>
      </c>
      <c r="BN36">
        <v>392</v>
      </c>
      <c r="BO36">
        <v>427</v>
      </c>
      <c r="BP36">
        <v>410</v>
      </c>
      <c r="BQ36">
        <v>463</v>
      </c>
      <c r="BR36">
        <v>463</v>
      </c>
      <c r="BS36">
        <v>441</v>
      </c>
      <c r="BT36">
        <v>430</v>
      </c>
      <c r="BU36">
        <v>309</v>
      </c>
      <c r="BV36">
        <v>298</v>
      </c>
      <c r="BW36">
        <v>326</v>
      </c>
      <c r="BX36">
        <v>331</v>
      </c>
      <c r="BY36">
        <v>285</v>
      </c>
      <c r="BZ36">
        <v>265</v>
      </c>
      <c r="CA36">
        <v>244</v>
      </c>
      <c r="CB36">
        <v>213</v>
      </c>
      <c r="CC36">
        <v>212</v>
      </c>
      <c r="CD36">
        <v>227</v>
      </c>
      <c r="CE36">
        <v>185</v>
      </c>
      <c r="CF36">
        <v>169</v>
      </c>
      <c r="CG36">
        <v>149</v>
      </c>
      <c r="CH36">
        <v>150</v>
      </c>
      <c r="CI36">
        <v>139</v>
      </c>
      <c r="CJ36">
        <v>129</v>
      </c>
      <c r="CK36">
        <v>139</v>
      </c>
      <c r="CL36">
        <v>114</v>
      </c>
      <c r="CM36">
        <v>101</v>
      </c>
      <c r="CN36">
        <v>69</v>
      </c>
      <c r="CO36">
        <v>74</v>
      </c>
      <c r="CP36">
        <v>55</v>
      </c>
      <c r="CQ36">
        <v>48</v>
      </c>
      <c r="CR36">
        <v>38</v>
      </c>
      <c r="CS36">
        <v>30</v>
      </c>
      <c r="CT36">
        <v>20</v>
      </c>
      <c r="CU36">
        <v>22</v>
      </c>
      <c r="CV36">
        <v>13</v>
      </c>
      <c r="CW36">
        <v>15</v>
      </c>
      <c r="CX36">
        <v>9</v>
      </c>
      <c r="CY36">
        <v>6</v>
      </c>
      <c r="CZ36">
        <v>5</v>
      </c>
      <c r="DA36">
        <v>2</v>
      </c>
      <c r="DB36">
        <v>1</v>
      </c>
      <c r="DC36">
        <v>4</v>
      </c>
      <c r="DD36">
        <v>1</v>
      </c>
      <c r="DE36">
        <v>0</v>
      </c>
      <c r="DF36">
        <v>0</v>
      </c>
      <c r="DG36">
        <v>236</v>
      </c>
      <c r="DH36">
        <v>248</v>
      </c>
      <c r="DI36">
        <v>266</v>
      </c>
      <c r="DJ36">
        <v>238</v>
      </c>
      <c r="DK36">
        <v>262</v>
      </c>
      <c r="DL36">
        <v>265</v>
      </c>
      <c r="DM36">
        <v>241</v>
      </c>
      <c r="DN36">
        <v>276</v>
      </c>
      <c r="DO36">
        <v>245</v>
      </c>
      <c r="DP36">
        <v>262</v>
      </c>
      <c r="DQ36">
        <v>244</v>
      </c>
      <c r="DR36">
        <v>293</v>
      </c>
      <c r="DS36">
        <v>271</v>
      </c>
      <c r="DT36">
        <v>292</v>
      </c>
      <c r="DU36">
        <v>295</v>
      </c>
      <c r="DV36">
        <v>311</v>
      </c>
      <c r="DW36">
        <v>286</v>
      </c>
      <c r="DX36">
        <v>323</v>
      </c>
      <c r="DY36">
        <v>306</v>
      </c>
      <c r="DZ36">
        <v>301</v>
      </c>
      <c r="EA36">
        <v>316</v>
      </c>
      <c r="EB36">
        <v>353</v>
      </c>
      <c r="EC36">
        <v>295</v>
      </c>
      <c r="ED36">
        <v>301</v>
      </c>
      <c r="EE36">
        <v>322</v>
      </c>
      <c r="EF36">
        <v>353</v>
      </c>
      <c r="EG36">
        <v>334</v>
      </c>
      <c r="EH36">
        <v>331</v>
      </c>
      <c r="EI36">
        <v>340</v>
      </c>
      <c r="EJ36">
        <v>326</v>
      </c>
      <c r="EK36">
        <v>369</v>
      </c>
      <c r="EL36">
        <v>371</v>
      </c>
      <c r="EM36">
        <v>371</v>
      </c>
      <c r="EN36">
        <v>385</v>
      </c>
      <c r="EO36">
        <v>392</v>
      </c>
      <c r="EP36">
        <v>421</v>
      </c>
      <c r="EQ36">
        <v>378</v>
      </c>
      <c r="ER36">
        <v>396</v>
      </c>
      <c r="ES36">
        <v>398</v>
      </c>
      <c r="ET36">
        <v>389</v>
      </c>
      <c r="EU36">
        <v>322</v>
      </c>
      <c r="EV36">
        <v>366</v>
      </c>
      <c r="EW36">
        <v>357</v>
      </c>
      <c r="EX36">
        <v>276</v>
      </c>
      <c r="EY36">
        <v>326</v>
      </c>
      <c r="EZ36">
        <v>342</v>
      </c>
      <c r="FA36">
        <v>387</v>
      </c>
      <c r="FB36">
        <v>383</v>
      </c>
      <c r="FC36">
        <v>350</v>
      </c>
      <c r="FD36">
        <v>368</v>
      </c>
      <c r="FE36">
        <v>375</v>
      </c>
      <c r="FF36">
        <v>374</v>
      </c>
      <c r="FG36">
        <v>366</v>
      </c>
      <c r="FH36">
        <v>385</v>
      </c>
      <c r="FI36">
        <v>426</v>
      </c>
      <c r="FJ36">
        <v>405</v>
      </c>
      <c r="FK36">
        <v>437</v>
      </c>
      <c r="FL36">
        <v>405</v>
      </c>
      <c r="FM36">
        <v>460</v>
      </c>
      <c r="FN36">
        <v>491</v>
      </c>
      <c r="FO36">
        <v>544</v>
      </c>
      <c r="FP36">
        <v>479</v>
      </c>
      <c r="FQ36">
        <v>449</v>
      </c>
      <c r="FR36">
        <v>300</v>
      </c>
      <c r="FS36">
        <v>247</v>
      </c>
      <c r="FT36">
        <v>314</v>
      </c>
      <c r="FU36">
        <v>312</v>
      </c>
      <c r="FV36">
        <v>308</v>
      </c>
      <c r="FW36">
        <v>272</v>
      </c>
      <c r="FX36">
        <v>288</v>
      </c>
      <c r="FY36">
        <v>234</v>
      </c>
      <c r="FZ36">
        <v>232</v>
      </c>
      <c r="GA36">
        <v>239</v>
      </c>
      <c r="GB36">
        <v>203</v>
      </c>
      <c r="GC36">
        <v>214</v>
      </c>
      <c r="GD36">
        <v>180</v>
      </c>
      <c r="GE36">
        <v>197</v>
      </c>
      <c r="GF36">
        <v>194</v>
      </c>
      <c r="GG36">
        <v>152</v>
      </c>
      <c r="GH36">
        <v>159</v>
      </c>
      <c r="GI36">
        <v>174</v>
      </c>
      <c r="GJ36">
        <v>151</v>
      </c>
      <c r="GK36">
        <v>133</v>
      </c>
      <c r="GL36">
        <v>129</v>
      </c>
      <c r="GM36">
        <v>125</v>
      </c>
      <c r="GN36">
        <v>107</v>
      </c>
      <c r="GO36">
        <v>105</v>
      </c>
      <c r="GP36">
        <v>75</v>
      </c>
      <c r="GQ36">
        <v>82</v>
      </c>
      <c r="GR36">
        <v>75</v>
      </c>
      <c r="GS36">
        <v>51</v>
      </c>
      <c r="GT36">
        <v>52</v>
      </c>
      <c r="GU36">
        <v>42</v>
      </c>
      <c r="GV36">
        <v>37</v>
      </c>
      <c r="GW36">
        <v>15</v>
      </c>
      <c r="GX36">
        <v>20</v>
      </c>
      <c r="GY36">
        <v>8</v>
      </c>
      <c r="GZ36">
        <v>8</v>
      </c>
      <c r="HA36">
        <v>4</v>
      </c>
      <c r="HB36">
        <v>4</v>
      </c>
      <c r="HC36">
        <v>3</v>
      </c>
    </row>
    <row r="37" spans="1:211">
      <c r="A37" t="str">
        <f>人口推移!B39</f>
        <v>H2112</v>
      </c>
      <c r="B37" s="349">
        <f t="shared" si="0"/>
        <v>26381</v>
      </c>
      <c r="C37" s="349">
        <f t="shared" si="1"/>
        <v>27116</v>
      </c>
      <c r="D37" s="349">
        <f>SUM(年齢別TBL[[#This Row],[男_６０歳]:[男_100歳以上]])</f>
        <v>5753</v>
      </c>
      <c r="E37" s="349">
        <f>SUM(年齢別TBL[[#This Row],[男_６５歳]:[男_100歳以上]])</f>
        <v>3790</v>
      </c>
      <c r="F37" s="349">
        <f>SUM(年齢別TBL[[#This Row],[男_７０歳]:[男_100歳以上]])</f>
        <v>2331</v>
      </c>
      <c r="G37" s="349">
        <f>SUM(年齢別TBL[[#This Row],[女_６０歳]:[女_100歳以上]])</f>
        <v>6931</v>
      </c>
      <c r="H37" s="349">
        <f>SUM(年齢別TBL[[#This Row],[女_６５歳]:[女_100歳以上]])</f>
        <v>4904</v>
      </c>
      <c r="I37" s="349">
        <f>SUM(年齢別TBL[[#This Row],[女_７０歳]:[女_100歳以上]])</f>
        <v>3401</v>
      </c>
      <c r="J37">
        <v>255</v>
      </c>
      <c r="K37">
        <v>268</v>
      </c>
      <c r="L37">
        <v>277</v>
      </c>
      <c r="M37">
        <v>253</v>
      </c>
      <c r="N37">
        <v>266</v>
      </c>
      <c r="O37">
        <v>273</v>
      </c>
      <c r="P37">
        <v>311</v>
      </c>
      <c r="Q37">
        <v>299</v>
      </c>
      <c r="R37">
        <v>294</v>
      </c>
      <c r="S37">
        <v>328</v>
      </c>
      <c r="T37">
        <v>268</v>
      </c>
      <c r="U37">
        <v>292</v>
      </c>
      <c r="V37">
        <v>269</v>
      </c>
      <c r="W37">
        <v>285</v>
      </c>
      <c r="X37">
        <v>275</v>
      </c>
      <c r="Y37">
        <v>281</v>
      </c>
      <c r="Z37">
        <v>296</v>
      </c>
      <c r="AA37">
        <v>320</v>
      </c>
      <c r="AB37">
        <v>333</v>
      </c>
      <c r="AC37">
        <v>319</v>
      </c>
      <c r="AD37">
        <v>328</v>
      </c>
      <c r="AE37">
        <v>338</v>
      </c>
      <c r="AF37">
        <v>379</v>
      </c>
      <c r="AG37">
        <v>346</v>
      </c>
      <c r="AH37">
        <v>348</v>
      </c>
      <c r="AI37">
        <v>374</v>
      </c>
      <c r="AJ37">
        <v>334</v>
      </c>
      <c r="AK37">
        <v>329</v>
      </c>
      <c r="AL37">
        <v>338</v>
      </c>
      <c r="AM37">
        <v>341</v>
      </c>
      <c r="AN37">
        <v>369</v>
      </c>
      <c r="AO37">
        <v>358</v>
      </c>
      <c r="AP37">
        <v>411</v>
      </c>
      <c r="AQ37">
        <v>419</v>
      </c>
      <c r="AR37">
        <v>421</v>
      </c>
      <c r="AS37">
        <v>392</v>
      </c>
      <c r="AT37">
        <v>418</v>
      </c>
      <c r="AU37">
        <v>420</v>
      </c>
      <c r="AV37">
        <v>379</v>
      </c>
      <c r="AW37">
        <v>358</v>
      </c>
      <c r="AX37">
        <v>355</v>
      </c>
      <c r="AY37">
        <v>358</v>
      </c>
      <c r="AZ37">
        <v>364</v>
      </c>
      <c r="BA37">
        <v>274</v>
      </c>
      <c r="BB37">
        <v>316</v>
      </c>
      <c r="BC37">
        <v>350</v>
      </c>
      <c r="BD37">
        <v>393</v>
      </c>
      <c r="BE37">
        <v>351</v>
      </c>
      <c r="BF37">
        <v>350</v>
      </c>
      <c r="BG37">
        <v>341</v>
      </c>
      <c r="BH37">
        <v>374</v>
      </c>
      <c r="BI37">
        <v>399</v>
      </c>
      <c r="BJ37">
        <v>342</v>
      </c>
      <c r="BK37">
        <v>407</v>
      </c>
      <c r="BL37">
        <v>394</v>
      </c>
      <c r="BM37">
        <v>414</v>
      </c>
      <c r="BN37">
        <v>399</v>
      </c>
      <c r="BO37">
        <v>431</v>
      </c>
      <c r="BP37">
        <v>402</v>
      </c>
      <c r="BQ37">
        <v>452</v>
      </c>
      <c r="BR37">
        <v>472</v>
      </c>
      <c r="BS37">
        <v>435</v>
      </c>
      <c r="BT37">
        <v>435</v>
      </c>
      <c r="BU37">
        <v>331</v>
      </c>
      <c r="BV37">
        <v>290</v>
      </c>
      <c r="BW37">
        <v>324</v>
      </c>
      <c r="BX37">
        <v>329</v>
      </c>
      <c r="BY37">
        <v>293</v>
      </c>
      <c r="BZ37">
        <v>268</v>
      </c>
      <c r="CA37">
        <v>245</v>
      </c>
      <c r="CB37">
        <v>211</v>
      </c>
      <c r="CC37">
        <v>210</v>
      </c>
      <c r="CD37">
        <v>231</v>
      </c>
      <c r="CE37">
        <v>183</v>
      </c>
      <c r="CF37">
        <v>165</v>
      </c>
      <c r="CG37">
        <v>151</v>
      </c>
      <c r="CH37">
        <v>145</v>
      </c>
      <c r="CI37">
        <v>148</v>
      </c>
      <c r="CJ37">
        <v>129</v>
      </c>
      <c r="CK37">
        <v>129</v>
      </c>
      <c r="CL37">
        <v>120</v>
      </c>
      <c r="CM37">
        <v>94</v>
      </c>
      <c r="CN37">
        <v>69</v>
      </c>
      <c r="CO37">
        <v>77</v>
      </c>
      <c r="CP37">
        <v>57</v>
      </c>
      <c r="CQ37">
        <v>47</v>
      </c>
      <c r="CR37">
        <v>34</v>
      </c>
      <c r="CS37">
        <v>33</v>
      </c>
      <c r="CT37">
        <v>21</v>
      </c>
      <c r="CU37">
        <v>21</v>
      </c>
      <c r="CV37">
        <v>13</v>
      </c>
      <c r="CW37">
        <v>13</v>
      </c>
      <c r="CX37">
        <v>10</v>
      </c>
      <c r="CY37">
        <v>7</v>
      </c>
      <c r="CZ37">
        <v>4</v>
      </c>
      <c r="DA37">
        <v>3</v>
      </c>
      <c r="DB37">
        <v>1</v>
      </c>
      <c r="DC37">
        <v>4</v>
      </c>
      <c r="DD37">
        <v>1</v>
      </c>
      <c r="DE37">
        <v>0</v>
      </c>
      <c r="DF37">
        <v>0</v>
      </c>
      <c r="DG37">
        <v>232</v>
      </c>
      <c r="DH37">
        <v>237</v>
      </c>
      <c r="DI37">
        <v>271</v>
      </c>
      <c r="DJ37">
        <v>238</v>
      </c>
      <c r="DK37">
        <v>266</v>
      </c>
      <c r="DL37">
        <v>259</v>
      </c>
      <c r="DM37">
        <v>238</v>
      </c>
      <c r="DN37">
        <v>282</v>
      </c>
      <c r="DO37">
        <v>247</v>
      </c>
      <c r="DP37">
        <v>266</v>
      </c>
      <c r="DQ37">
        <v>234</v>
      </c>
      <c r="DR37">
        <v>299</v>
      </c>
      <c r="DS37">
        <v>270</v>
      </c>
      <c r="DT37">
        <v>290</v>
      </c>
      <c r="DU37">
        <v>294</v>
      </c>
      <c r="DV37">
        <v>303</v>
      </c>
      <c r="DW37">
        <v>287</v>
      </c>
      <c r="DX37">
        <v>330</v>
      </c>
      <c r="DY37">
        <v>307</v>
      </c>
      <c r="DZ37">
        <v>297</v>
      </c>
      <c r="EA37">
        <v>313</v>
      </c>
      <c r="EB37">
        <v>352</v>
      </c>
      <c r="EC37">
        <v>303</v>
      </c>
      <c r="ED37">
        <v>297</v>
      </c>
      <c r="EE37">
        <v>324</v>
      </c>
      <c r="EF37">
        <v>346</v>
      </c>
      <c r="EG37">
        <v>343</v>
      </c>
      <c r="EH37">
        <v>323</v>
      </c>
      <c r="EI37">
        <v>350</v>
      </c>
      <c r="EJ37">
        <v>326</v>
      </c>
      <c r="EK37">
        <v>364</v>
      </c>
      <c r="EL37">
        <v>368</v>
      </c>
      <c r="EM37">
        <v>371</v>
      </c>
      <c r="EN37">
        <v>391</v>
      </c>
      <c r="EO37">
        <v>397</v>
      </c>
      <c r="EP37">
        <v>405</v>
      </c>
      <c r="EQ37">
        <v>385</v>
      </c>
      <c r="ER37">
        <v>395</v>
      </c>
      <c r="ES37">
        <v>402</v>
      </c>
      <c r="ET37">
        <v>391</v>
      </c>
      <c r="EU37">
        <v>320</v>
      </c>
      <c r="EV37">
        <v>364</v>
      </c>
      <c r="EW37">
        <v>360</v>
      </c>
      <c r="EX37">
        <v>278</v>
      </c>
      <c r="EY37">
        <v>327</v>
      </c>
      <c r="EZ37">
        <v>333</v>
      </c>
      <c r="FA37">
        <v>396</v>
      </c>
      <c r="FB37">
        <v>373</v>
      </c>
      <c r="FC37">
        <v>358</v>
      </c>
      <c r="FD37">
        <v>369</v>
      </c>
      <c r="FE37">
        <v>365</v>
      </c>
      <c r="FF37">
        <v>387</v>
      </c>
      <c r="FG37">
        <v>363</v>
      </c>
      <c r="FH37">
        <v>375</v>
      </c>
      <c r="FI37">
        <v>425</v>
      </c>
      <c r="FJ37">
        <v>419</v>
      </c>
      <c r="FK37">
        <v>429</v>
      </c>
      <c r="FL37">
        <v>416</v>
      </c>
      <c r="FM37">
        <v>442</v>
      </c>
      <c r="FN37">
        <v>493</v>
      </c>
      <c r="FO37">
        <v>548</v>
      </c>
      <c r="FP37">
        <v>476</v>
      </c>
      <c r="FQ37">
        <v>446</v>
      </c>
      <c r="FR37">
        <v>322</v>
      </c>
      <c r="FS37">
        <v>235</v>
      </c>
      <c r="FT37">
        <v>311</v>
      </c>
      <c r="FU37">
        <v>319</v>
      </c>
      <c r="FV37">
        <v>307</v>
      </c>
      <c r="FW37">
        <v>277</v>
      </c>
      <c r="FX37">
        <v>289</v>
      </c>
      <c r="FY37">
        <v>232</v>
      </c>
      <c r="FZ37">
        <v>233</v>
      </c>
      <c r="GA37">
        <v>236</v>
      </c>
      <c r="GB37">
        <v>208</v>
      </c>
      <c r="GC37">
        <v>204</v>
      </c>
      <c r="GD37">
        <v>186</v>
      </c>
      <c r="GE37">
        <v>198</v>
      </c>
      <c r="GF37">
        <v>198</v>
      </c>
      <c r="GG37">
        <v>151</v>
      </c>
      <c r="GH37">
        <v>157</v>
      </c>
      <c r="GI37">
        <v>170</v>
      </c>
      <c r="GJ37">
        <v>156</v>
      </c>
      <c r="GK37">
        <v>127</v>
      </c>
      <c r="GL37">
        <v>136</v>
      </c>
      <c r="GM37">
        <v>119</v>
      </c>
      <c r="GN37">
        <v>112</v>
      </c>
      <c r="GO37">
        <v>105</v>
      </c>
      <c r="GP37">
        <v>70</v>
      </c>
      <c r="GQ37">
        <v>87</v>
      </c>
      <c r="GR37">
        <v>72</v>
      </c>
      <c r="GS37">
        <v>51</v>
      </c>
      <c r="GT37">
        <v>51</v>
      </c>
      <c r="GU37">
        <v>41</v>
      </c>
      <c r="GV37">
        <v>36</v>
      </c>
      <c r="GW37">
        <v>17</v>
      </c>
      <c r="GX37">
        <v>18</v>
      </c>
      <c r="GY37">
        <v>11</v>
      </c>
      <c r="GZ37">
        <v>8</v>
      </c>
      <c r="HA37">
        <v>4</v>
      </c>
      <c r="HB37">
        <v>4</v>
      </c>
      <c r="HC37">
        <v>3</v>
      </c>
    </row>
    <row r="38" spans="1:211">
      <c r="A38" t="str">
        <f>人口推移!B40</f>
        <v>H2201</v>
      </c>
      <c r="B38" s="349">
        <f t="shared" si="0"/>
        <v>26408</v>
      </c>
      <c r="C38" s="349">
        <f t="shared" si="1"/>
        <v>27139</v>
      </c>
      <c r="D38" s="349">
        <f>SUM(年齢別TBL[[#This Row],[男_６０歳]:[男_100歳以上]])</f>
        <v>5783</v>
      </c>
      <c r="E38" s="349">
        <f>SUM(年齢別TBL[[#This Row],[男_６５歳]:[男_100歳以上]])</f>
        <v>3806</v>
      </c>
      <c r="F38" s="349">
        <f>SUM(年齢別TBL[[#This Row],[男_７０歳]:[男_100歳以上]])</f>
        <v>2345</v>
      </c>
      <c r="G38" s="349">
        <f>SUM(年齢別TBL[[#This Row],[女_６０歳]:[女_100歳以上]])</f>
        <v>6960</v>
      </c>
      <c r="H38" s="349">
        <f>SUM(年齢別TBL[[#This Row],[女_６５歳]:[女_100歳以上]])</f>
        <v>4919</v>
      </c>
      <c r="I38" s="349">
        <f>SUM(年齢別TBL[[#This Row],[女_７０歳]:[女_100歳以上]])</f>
        <v>3414</v>
      </c>
      <c r="J38">
        <v>251</v>
      </c>
      <c r="K38">
        <v>277</v>
      </c>
      <c r="L38">
        <v>280</v>
      </c>
      <c r="M38">
        <v>252</v>
      </c>
      <c r="N38">
        <v>262</v>
      </c>
      <c r="O38">
        <v>266</v>
      </c>
      <c r="P38">
        <v>309</v>
      </c>
      <c r="Q38">
        <v>308</v>
      </c>
      <c r="R38">
        <v>293</v>
      </c>
      <c r="S38">
        <v>321</v>
      </c>
      <c r="T38">
        <v>271</v>
      </c>
      <c r="U38">
        <v>300</v>
      </c>
      <c r="V38">
        <v>266</v>
      </c>
      <c r="W38">
        <v>281</v>
      </c>
      <c r="X38">
        <v>277</v>
      </c>
      <c r="Y38">
        <v>288</v>
      </c>
      <c r="Z38">
        <v>297</v>
      </c>
      <c r="AA38">
        <v>300</v>
      </c>
      <c r="AB38">
        <v>345</v>
      </c>
      <c r="AC38">
        <v>329</v>
      </c>
      <c r="AD38">
        <v>324</v>
      </c>
      <c r="AE38">
        <v>328</v>
      </c>
      <c r="AF38">
        <v>374</v>
      </c>
      <c r="AG38">
        <v>362</v>
      </c>
      <c r="AH38">
        <v>351</v>
      </c>
      <c r="AI38">
        <v>367</v>
      </c>
      <c r="AJ38">
        <v>343</v>
      </c>
      <c r="AK38">
        <v>328</v>
      </c>
      <c r="AL38">
        <v>343</v>
      </c>
      <c r="AM38">
        <v>332</v>
      </c>
      <c r="AN38">
        <v>358</v>
      </c>
      <c r="AO38">
        <v>369</v>
      </c>
      <c r="AP38">
        <v>401</v>
      </c>
      <c r="AQ38">
        <v>412</v>
      </c>
      <c r="AR38">
        <v>423</v>
      </c>
      <c r="AS38">
        <v>397</v>
      </c>
      <c r="AT38">
        <v>412</v>
      </c>
      <c r="AU38">
        <v>434</v>
      </c>
      <c r="AV38">
        <v>381</v>
      </c>
      <c r="AW38">
        <v>362</v>
      </c>
      <c r="AX38">
        <v>349</v>
      </c>
      <c r="AY38">
        <v>360</v>
      </c>
      <c r="AZ38">
        <v>359</v>
      </c>
      <c r="BA38">
        <v>287</v>
      </c>
      <c r="BB38">
        <v>303</v>
      </c>
      <c r="BC38">
        <v>354</v>
      </c>
      <c r="BD38">
        <v>387</v>
      </c>
      <c r="BE38">
        <v>346</v>
      </c>
      <c r="BF38">
        <v>358</v>
      </c>
      <c r="BG38">
        <v>338</v>
      </c>
      <c r="BH38">
        <v>362</v>
      </c>
      <c r="BI38">
        <v>400</v>
      </c>
      <c r="BJ38">
        <v>351</v>
      </c>
      <c r="BK38">
        <v>404</v>
      </c>
      <c r="BL38">
        <v>389</v>
      </c>
      <c r="BM38">
        <v>423</v>
      </c>
      <c r="BN38">
        <v>400</v>
      </c>
      <c r="BO38">
        <v>423</v>
      </c>
      <c r="BP38">
        <v>403</v>
      </c>
      <c r="BQ38">
        <v>455</v>
      </c>
      <c r="BR38">
        <v>459</v>
      </c>
      <c r="BS38">
        <v>447</v>
      </c>
      <c r="BT38">
        <v>447</v>
      </c>
      <c r="BU38">
        <v>336</v>
      </c>
      <c r="BV38">
        <v>288</v>
      </c>
      <c r="BW38">
        <v>327</v>
      </c>
      <c r="BX38">
        <v>323</v>
      </c>
      <c r="BY38">
        <v>291</v>
      </c>
      <c r="BZ38">
        <v>280</v>
      </c>
      <c r="CA38">
        <v>240</v>
      </c>
      <c r="CB38">
        <v>209</v>
      </c>
      <c r="CC38">
        <v>215</v>
      </c>
      <c r="CD38">
        <v>226</v>
      </c>
      <c r="CE38">
        <v>193</v>
      </c>
      <c r="CF38">
        <v>160</v>
      </c>
      <c r="CG38">
        <v>154</v>
      </c>
      <c r="CH38">
        <v>149</v>
      </c>
      <c r="CI38">
        <v>143</v>
      </c>
      <c r="CJ38">
        <v>131</v>
      </c>
      <c r="CK38">
        <v>135</v>
      </c>
      <c r="CL38">
        <v>120</v>
      </c>
      <c r="CM38">
        <v>89</v>
      </c>
      <c r="CN38">
        <v>73</v>
      </c>
      <c r="CO38">
        <v>79</v>
      </c>
      <c r="CP38">
        <v>60</v>
      </c>
      <c r="CQ38">
        <v>43</v>
      </c>
      <c r="CR38">
        <v>37</v>
      </c>
      <c r="CS38">
        <v>33</v>
      </c>
      <c r="CT38">
        <v>19</v>
      </c>
      <c r="CU38">
        <v>20</v>
      </c>
      <c r="CV38">
        <v>16</v>
      </c>
      <c r="CW38">
        <v>11</v>
      </c>
      <c r="CX38">
        <v>12</v>
      </c>
      <c r="CY38">
        <v>7</v>
      </c>
      <c r="CZ38">
        <v>4</v>
      </c>
      <c r="DA38">
        <v>3</v>
      </c>
      <c r="DB38">
        <v>1</v>
      </c>
      <c r="DC38">
        <v>1</v>
      </c>
      <c r="DD38">
        <v>2</v>
      </c>
      <c r="DE38">
        <v>0</v>
      </c>
      <c r="DF38">
        <v>0</v>
      </c>
      <c r="DG38">
        <v>239</v>
      </c>
      <c r="DH38">
        <v>234</v>
      </c>
      <c r="DI38">
        <v>269</v>
      </c>
      <c r="DJ38">
        <v>243</v>
      </c>
      <c r="DK38">
        <v>264</v>
      </c>
      <c r="DL38">
        <v>257</v>
      </c>
      <c r="DM38">
        <v>244</v>
      </c>
      <c r="DN38">
        <v>277</v>
      </c>
      <c r="DO38">
        <v>244</v>
      </c>
      <c r="DP38">
        <v>264</v>
      </c>
      <c r="DQ38">
        <v>250</v>
      </c>
      <c r="DR38">
        <v>280</v>
      </c>
      <c r="DS38">
        <v>272</v>
      </c>
      <c r="DT38">
        <v>286</v>
      </c>
      <c r="DU38">
        <v>289</v>
      </c>
      <c r="DV38">
        <v>308</v>
      </c>
      <c r="DW38">
        <v>291</v>
      </c>
      <c r="DX38">
        <v>333</v>
      </c>
      <c r="DY38">
        <v>296</v>
      </c>
      <c r="DZ38">
        <v>305</v>
      </c>
      <c r="EA38">
        <v>303</v>
      </c>
      <c r="EB38">
        <v>356</v>
      </c>
      <c r="EC38">
        <v>309</v>
      </c>
      <c r="ED38">
        <v>296</v>
      </c>
      <c r="EE38">
        <v>322</v>
      </c>
      <c r="EF38">
        <v>356</v>
      </c>
      <c r="EG38">
        <v>341</v>
      </c>
      <c r="EH38">
        <v>327</v>
      </c>
      <c r="EI38">
        <v>357</v>
      </c>
      <c r="EJ38">
        <v>323</v>
      </c>
      <c r="EK38">
        <v>355</v>
      </c>
      <c r="EL38">
        <v>369</v>
      </c>
      <c r="EM38">
        <v>364</v>
      </c>
      <c r="EN38">
        <v>382</v>
      </c>
      <c r="EO38">
        <v>410</v>
      </c>
      <c r="EP38">
        <v>399</v>
      </c>
      <c r="EQ38">
        <v>388</v>
      </c>
      <c r="ER38">
        <v>402</v>
      </c>
      <c r="ES38">
        <v>391</v>
      </c>
      <c r="ET38">
        <v>392</v>
      </c>
      <c r="EU38">
        <v>335</v>
      </c>
      <c r="EV38">
        <v>364</v>
      </c>
      <c r="EW38">
        <v>357</v>
      </c>
      <c r="EX38">
        <v>281</v>
      </c>
      <c r="EY38">
        <v>332</v>
      </c>
      <c r="EZ38">
        <v>326</v>
      </c>
      <c r="FA38">
        <v>389</v>
      </c>
      <c r="FB38">
        <v>362</v>
      </c>
      <c r="FC38">
        <v>373</v>
      </c>
      <c r="FD38">
        <v>362</v>
      </c>
      <c r="FE38">
        <v>373</v>
      </c>
      <c r="FF38">
        <v>382</v>
      </c>
      <c r="FG38">
        <v>353</v>
      </c>
      <c r="FH38">
        <v>386</v>
      </c>
      <c r="FI38">
        <v>417</v>
      </c>
      <c r="FJ38">
        <v>423</v>
      </c>
      <c r="FK38">
        <v>409</v>
      </c>
      <c r="FL38">
        <v>437</v>
      </c>
      <c r="FM38">
        <v>435</v>
      </c>
      <c r="FN38">
        <v>496</v>
      </c>
      <c r="FO38">
        <v>528</v>
      </c>
      <c r="FP38">
        <v>492</v>
      </c>
      <c r="FQ38">
        <v>456</v>
      </c>
      <c r="FR38">
        <v>340</v>
      </c>
      <c r="FS38">
        <v>225</v>
      </c>
      <c r="FT38">
        <v>307</v>
      </c>
      <c r="FU38">
        <v>334</v>
      </c>
      <c r="FV38">
        <v>292</v>
      </c>
      <c r="FW38">
        <v>282</v>
      </c>
      <c r="FX38">
        <v>290</v>
      </c>
      <c r="FY38">
        <v>236</v>
      </c>
      <c r="FZ38">
        <v>232</v>
      </c>
      <c r="GA38">
        <v>237</v>
      </c>
      <c r="GB38">
        <v>212</v>
      </c>
      <c r="GC38">
        <v>203</v>
      </c>
      <c r="GD38">
        <v>191</v>
      </c>
      <c r="GE38">
        <v>185</v>
      </c>
      <c r="GF38">
        <v>203</v>
      </c>
      <c r="GG38">
        <v>163</v>
      </c>
      <c r="GH38">
        <v>150</v>
      </c>
      <c r="GI38">
        <v>167</v>
      </c>
      <c r="GJ38">
        <v>163</v>
      </c>
      <c r="GK38">
        <v>130</v>
      </c>
      <c r="GL38">
        <v>143</v>
      </c>
      <c r="GM38">
        <v>115</v>
      </c>
      <c r="GN38">
        <v>113</v>
      </c>
      <c r="GO38">
        <v>106</v>
      </c>
      <c r="GP38">
        <v>67</v>
      </c>
      <c r="GQ38">
        <v>79</v>
      </c>
      <c r="GR38">
        <v>78</v>
      </c>
      <c r="GS38">
        <v>53</v>
      </c>
      <c r="GT38">
        <v>49</v>
      </c>
      <c r="GU38">
        <v>39</v>
      </c>
      <c r="GV38">
        <v>33</v>
      </c>
      <c r="GW38">
        <v>17</v>
      </c>
      <c r="GX38">
        <v>20</v>
      </c>
      <c r="GY38">
        <v>11</v>
      </c>
      <c r="GZ38">
        <v>8</v>
      </c>
      <c r="HA38">
        <v>4</v>
      </c>
      <c r="HB38">
        <v>4</v>
      </c>
      <c r="HC38">
        <v>3</v>
      </c>
    </row>
    <row r="39" spans="1:211">
      <c r="A39" t="str">
        <f>人口推移!B41</f>
        <v>H2202</v>
      </c>
      <c r="B39" s="349">
        <f t="shared" si="0"/>
        <v>26412</v>
      </c>
      <c r="C39" s="349">
        <f t="shared" si="1"/>
        <v>27149</v>
      </c>
      <c r="D39" s="349">
        <f>SUM(年齢別TBL[[#This Row],[男_６０歳]:[男_100歳以上]])</f>
        <v>5816</v>
      </c>
      <c r="E39" s="349">
        <f>SUM(年齢別TBL[[#This Row],[男_６５歳]:[男_100歳以上]])</f>
        <v>3831</v>
      </c>
      <c r="F39" s="349">
        <f>SUM(年齢別TBL[[#This Row],[男_７０歳]:[男_100歳以上]])</f>
        <v>2355</v>
      </c>
      <c r="G39" s="349">
        <f>SUM(年齢別TBL[[#This Row],[女_６０歳]:[女_100歳以上]])</f>
        <v>7001</v>
      </c>
      <c r="H39" s="349">
        <f>SUM(年齢別TBL[[#This Row],[女_６５歳]:[女_100歳以上]])</f>
        <v>4927</v>
      </c>
      <c r="I39" s="349">
        <f>SUM(年齢別TBL[[#This Row],[女_７０歳]:[女_100歳以上]])</f>
        <v>3438</v>
      </c>
      <c r="J39">
        <v>248</v>
      </c>
      <c r="K39">
        <v>274</v>
      </c>
      <c r="L39">
        <v>284</v>
      </c>
      <c r="M39">
        <v>247</v>
      </c>
      <c r="N39">
        <v>255</v>
      </c>
      <c r="O39">
        <v>263</v>
      </c>
      <c r="P39">
        <v>316</v>
      </c>
      <c r="Q39">
        <v>302</v>
      </c>
      <c r="R39">
        <v>303</v>
      </c>
      <c r="S39">
        <v>312</v>
      </c>
      <c r="T39">
        <v>280</v>
      </c>
      <c r="U39">
        <v>286</v>
      </c>
      <c r="V39">
        <v>275</v>
      </c>
      <c r="W39">
        <v>287</v>
      </c>
      <c r="X39">
        <v>274</v>
      </c>
      <c r="Y39">
        <v>285</v>
      </c>
      <c r="Z39">
        <v>297</v>
      </c>
      <c r="AA39">
        <v>296</v>
      </c>
      <c r="AB39">
        <v>340</v>
      </c>
      <c r="AC39">
        <v>342</v>
      </c>
      <c r="AD39">
        <v>323</v>
      </c>
      <c r="AE39">
        <v>325</v>
      </c>
      <c r="AF39">
        <v>369</v>
      </c>
      <c r="AG39">
        <v>360</v>
      </c>
      <c r="AH39">
        <v>361</v>
      </c>
      <c r="AI39">
        <v>357</v>
      </c>
      <c r="AJ39">
        <v>363</v>
      </c>
      <c r="AK39">
        <v>315</v>
      </c>
      <c r="AL39">
        <v>356</v>
      </c>
      <c r="AM39">
        <v>327</v>
      </c>
      <c r="AN39">
        <v>368</v>
      </c>
      <c r="AO39">
        <v>362</v>
      </c>
      <c r="AP39">
        <v>386</v>
      </c>
      <c r="AQ39">
        <v>415</v>
      </c>
      <c r="AR39">
        <v>418</v>
      </c>
      <c r="AS39">
        <v>402</v>
      </c>
      <c r="AT39">
        <v>406</v>
      </c>
      <c r="AU39">
        <v>436</v>
      </c>
      <c r="AV39">
        <v>384</v>
      </c>
      <c r="AW39">
        <v>367</v>
      </c>
      <c r="AX39">
        <v>337</v>
      </c>
      <c r="AY39">
        <v>358</v>
      </c>
      <c r="AZ39">
        <v>369</v>
      </c>
      <c r="BA39">
        <v>293</v>
      </c>
      <c r="BB39">
        <v>291</v>
      </c>
      <c r="BC39">
        <v>356</v>
      </c>
      <c r="BD39">
        <v>383</v>
      </c>
      <c r="BE39">
        <v>350</v>
      </c>
      <c r="BF39">
        <v>356</v>
      </c>
      <c r="BG39">
        <v>338</v>
      </c>
      <c r="BH39">
        <v>370</v>
      </c>
      <c r="BI39">
        <v>397</v>
      </c>
      <c r="BJ39">
        <v>342</v>
      </c>
      <c r="BK39">
        <v>386</v>
      </c>
      <c r="BL39">
        <v>411</v>
      </c>
      <c r="BM39">
        <v>418</v>
      </c>
      <c r="BN39">
        <v>396</v>
      </c>
      <c r="BO39">
        <v>424</v>
      </c>
      <c r="BP39">
        <v>395</v>
      </c>
      <c r="BQ39">
        <v>460</v>
      </c>
      <c r="BR39">
        <v>460</v>
      </c>
      <c r="BS39">
        <v>457</v>
      </c>
      <c r="BT39">
        <v>441</v>
      </c>
      <c r="BU39">
        <v>354</v>
      </c>
      <c r="BV39">
        <v>273</v>
      </c>
      <c r="BW39">
        <v>326</v>
      </c>
      <c r="BX39">
        <v>335</v>
      </c>
      <c r="BY39">
        <v>287</v>
      </c>
      <c r="BZ39">
        <v>294</v>
      </c>
      <c r="CA39">
        <v>234</v>
      </c>
      <c r="CB39">
        <v>212</v>
      </c>
      <c r="CC39">
        <v>210</v>
      </c>
      <c r="CD39">
        <v>217</v>
      </c>
      <c r="CE39">
        <v>201</v>
      </c>
      <c r="CF39">
        <v>158</v>
      </c>
      <c r="CG39">
        <v>162</v>
      </c>
      <c r="CH39">
        <v>147</v>
      </c>
      <c r="CI39">
        <v>145</v>
      </c>
      <c r="CJ39">
        <v>134</v>
      </c>
      <c r="CK39">
        <v>130</v>
      </c>
      <c r="CL39">
        <v>117</v>
      </c>
      <c r="CM39">
        <v>92</v>
      </c>
      <c r="CN39">
        <v>77</v>
      </c>
      <c r="CO39">
        <v>82</v>
      </c>
      <c r="CP39">
        <v>54</v>
      </c>
      <c r="CQ39">
        <v>53</v>
      </c>
      <c r="CR39">
        <v>32</v>
      </c>
      <c r="CS39">
        <v>35</v>
      </c>
      <c r="CT39">
        <v>21</v>
      </c>
      <c r="CU39">
        <v>17</v>
      </c>
      <c r="CV39">
        <v>18</v>
      </c>
      <c r="CW39">
        <v>10</v>
      </c>
      <c r="CX39">
        <v>13</v>
      </c>
      <c r="CY39">
        <v>5</v>
      </c>
      <c r="CZ39">
        <v>6</v>
      </c>
      <c r="DA39">
        <v>3</v>
      </c>
      <c r="DB39">
        <v>1</v>
      </c>
      <c r="DC39">
        <v>1</v>
      </c>
      <c r="DD39">
        <v>2</v>
      </c>
      <c r="DE39">
        <v>0</v>
      </c>
      <c r="DF39">
        <v>0</v>
      </c>
      <c r="DG39">
        <v>241</v>
      </c>
      <c r="DH39">
        <v>231</v>
      </c>
      <c r="DI39">
        <v>269</v>
      </c>
      <c r="DJ39">
        <v>246</v>
      </c>
      <c r="DK39">
        <v>264</v>
      </c>
      <c r="DL39">
        <v>246</v>
      </c>
      <c r="DM39">
        <v>251</v>
      </c>
      <c r="DN39">
        <v>278</v>
      </c>
      <c r="DO39">
        <v>247</v>
      </c>
      <c r="DP39">
        <v>261</v>
      </c>
      <c r="DQ39">
        <v>250</v>
      </c>
      <c r="DR39">
        <v>284</v>
      </c>
      <c r="DS39">
        <v>274</v>
      </c>
      <c r="DT39">
        <v>277</v>
      </c>
      <c r="DU39">
        <v>286</v>
      </c>
      <c r="DV39">
        <v>305</v>
      </c>
      <c r="DW39">
        <v>304</v>
      </c>
      <c r="DX39">
        <v>320</v>
      </c>
      <c r="DY39">
        <v>301</v>
      </c>
      <c r="DZ39">
        <v>310</v>
      </c>
      <c r="EA39">
        <v>302</v>
      </c>
      <c r="EB39">
        <v>341</v>
      </c>
      <c r="EC39">
        <v>322</v>
      </c>
      <c r="ED39">
        <v>304</v>
      </c>
      <c r="EE39">
        <v>316</v>
      </c>
      <c r="EF39">
        <v>350</v>
      </c>
      <c r="EG39">
        <v>334</v>
      </c>
      <c r="EH39">
        <v>336</v>
      </c>
      <c r="EI39">
        <v>351</v>
      </c>
      <c r="EJ39">
        <v>327</v>
      </c>
      <c r="EK39">
        <v>340</v>
      </c>
      <c r="EL39">
        <v>378</v>
      </c>
      <c r="EM39">
        <v>364</v>
      </c>
      <c r="EN39">
        <v>370</v>
      </c>
      <c r="EO39">
        <v>415</v>
      </c>
      <c r="EP39">
        <v>402</v>
      </c>
      <c r="EQ39">
        <v>399</v>
      </c>
      <c r="ER39">
        <v>395</v>
      </c>
      <c r="ES39">
        <v>392</v>
      </c>
      <c r="ET39">
        <v>388</v>
      </c>
      <c r="EU39">
        <v>345</v>
      </c>
      <c r="EV39">
        <v>352</v>
      </c>
      <c r="EW39">
        <v>358</v>
      </c>
      <c r="EX39">
        <v>297</v>
      </c>
      <c r="EY39">
        <v>323</v>
      </c>
      <c r="EZ39">
        <v>325</v>
      </c>
      <c r="FA39">
        <v>381</v>
      </c>
      <c r="FB39">
        <v>359</v>
      </c>
      <c r="FC39">
        <v>387</v>
      </c>
      <c r="FD39">
        <v>351</v>
      </c>
      <c r="FE39">
        <v>380</v>
      </c>
      <c r="FF39">
        <v>379</v>
      </c>
      <c r="FG39">
        <v>355</v>
      </c>
      <c r="FH39">
        <v>375</v>
      </c>
      <c r="FI39">
        <v>420</v>
      </c>
      <c r="FJ39">
        <v>428</v>
      </c>
      <c r="FK39">
        <v>394</v>
      </c>
      <c r="FL39">
        <v>449</v>
      </c>
      <c r="FM39">
        <v>431</v>
      </c>
      <c r="FN39">
        <v>488</v>
      </c>
      <c r="FO39">
        <v>527</v>
      </c>
      <c r="FP39">
        <v>491</v>
      </c>
      <c r="FQ39">
        <v>470</v>
      </c>
      <c r="FR39">
        <v>354</v>
      </c>
      <c r="FS39">
        <v>232</v>
      </c>
      <c r="FT39">
        <v>283</v>
      </c>
      <c r="FU39">
        <v>346</v>
      </c>
      <c r="FV39">
        <v>290</v>
      </c>
      <c r="FW39">
        <v>292</v>
      </c>
      <c r="FX39">
        <v>278</v>
      </c>
      <c r="FY39">
        <v>252</v>
      </c>
      <c r="FZ39">
        <v>231</v>
      </c>
      <c r="GA39">
        <v>233</v>
      </c>
      <c r="GB39">
        <v>214</v>
      </c>
      <c r="GC39">
        <v>194</v>
      </c>
      <c r="GD39">
        <v>201</v>
      </c>
      <c r="GE39">
        <v>187</v>
      </c>
      <c r="GF39">
        <v>201</v>
      </c>
      <c r="GG39">
        <v>164</v>
      </c>
      <c r="GH39">
        <v>151</v>
      </c>
      <c r="GI39">
        <v>164</v>
      </c>
      <c r="GJ39">
        <v>170</v>
      </c>
      <c r="GK39">
        <v>127</v>
      </c>
      <c r="GL39">
        <v>142</v>
      </c>
      <c r="GM39">
        <v>114</v>
      </c>
      <c r="GN39">
        <v>116</v>
      </c>
      <c r="GO39">
        <v>103</v>
      </c>
      <c r="GP39">
        <v>76</v>
      </c>
      <c r="GQ39">
        <v>75</v>
      </c>
      <c r="GR39">
        <v>76</v>
      </c>
      <c r="GS39">
        <v>59</v>
      </c>
      <c r="GT39">
        <v>46</v>
      </c>
      <c r="GU39">
        <v>43</v>
      </c>
      <c r="GV39">
        <v>32</v>
      </c>
      <c r="GW39">
        <v>18</v>
      </c>
      <c r="GX39">
        <v>15</v>
      </c>
      <c r="GY39">
        <v>15</v>
      </c>
      <c r="GZ39">
        <v>7</v>
      </c>
      <c r="HA39">
        <v>4</v>
      </c>
      <c r="HB39">
        <v>5</v>
      </c>
      <c r="HC39">
        <v>3</v>
      </c>
    </row>
    <row r="40" spans="1:211">
      <c r="A40" t="str">
        <f>人口推移!B42</f>
        <v>H2203</v>
      </c>
      <c r="B40" s="349">
        <f t="shared" si="0"/>
        <v>26351</v>
      </c>
      <c r="C40" s="349">
        <f t="shared" si="1"/>
        <v>27130</v>
      </c>
      <c r="D40" s="349">
        <f>SUM(年齢別TBL[[#This Row],[男_６０歳]:[男_100歳以上]])</f>
        <v>5859</v>
      </c>
      <c r="E40" s="349">
        <f>SUM(年齢別TBL[[#This Row],[男_６５歳]:[男_100歳以上]])</f>
        <v>3848</v>
      </c>
      <c r="F40" s="349">
        <f>SUM(年齢別TBL[[#This Row],[男_７０歳]:[男_100歳以上]])</f>
        <v>2370</v>
      </c>
      <c r="G40" s="349">
        <f>SUM(年齢別TBL[[#This Row],[女_６０歳]:[女_100歳以上]])</f>
        <v>7033</v>
      </c>
      <c r="H40" s="349">
        <f>SUM(年齢別TBL[[#This Row],[女_６５歳]:[女_100歳以上]])</f>
        <v>4948</v>
      </c>
      <c r="I40" s="349">
        <f>SUM(年齢別TBL[[#This Row],[女_７０歳]:[女_100歳以上]])</f>
        <v>3455</v>
      </c>
      <c r="J40">
        <v>248</v>
      </c>
      <c r="K40">
        <v>277</v>
      </c>
      <c r="L40">
        <v>273</v>
      </c>
      <c r="M40">
        <v>256</v>
      </c>
      <c r="N40">
        <v>242</v>
      </c>
      <c r="O40">
        <v>264</v>
      </c>
      <c r="P40">
        <v>307</v>
      </c>
      <c r="Q40">
        <v>305</v>
      </c>
      <c r="R40">
        <v>308</v>
      </c>
      <c r="S40">
        <v>308</v>
      </c>
      <c r="T40">
        <v>292</v>
      </c>
      <c r="U40">
        <v>273</v>
      </c>
      <c r="V40">
        <v>281</v>
      </c>
      <c r="W40">
        <v>293</v>
      </c>
      <c r="X40">
        <v>268</v>
      </c>
      <c r="Y40">
        <v>293</v>
      </c>
      <c r="Z40">
        <v>290</v>
      </c>
      <c r="AA40">
        <v>300</v>
      </c>
      <c r="AB40">
        <v>329</v>
      </c>
      <c r="AC40">
        <v>332</v>
      </c>
      <c r="AD40">
        <v>322</v>
      </c>
      <c r="AE40">
        <v>309</v>
      </c>
      <c r="AF40">
        <v>356</v>
      </c>
      <c r="AG40">
        <v>342</v>
      </c>
      <c r="AH40">
        <v>365</v>
      </c>
      <c r="AI40">
        <v>348</v>
      </c>
      <c r="AJ40">
        <v>370</v>
      </c>
      <c r="AK40">
        <v>305</v>
      </c>
      <c r="AL40">
        <v>351</v>
      </c>
      <c r="AM40">
        <v>326</v>
      </c>
      <c r="AN40">
        <v>373</v>
      </c>
      <c r="AO40">
        <v>363</v>
      </c>
      <c r="AP40">
        <v>388</v>
      </c>
      <c r="AQ40">
        <v>402</v>
      </c>
      <c r="AR40">
        <v>417</v>
      </c>
      <c r="AS40">
        <v>399</v>
      </c>
      <c r="AT40">
        <v>413</v>
      </c>
      <c r="AU40">
        <v>433</v>
      </c>
      <c r="AV40">
        <v>396</v>
      </c>
      <c r="AW40">
        <v>364</v>
      </c>
      <c r="AX40">
        <v>350</v>
      </c>
      <c r="AY40">
        <v>350</v>
      </c>
      <c r="AZ40">
        <v>362</v>
      </c>
      <c r="BA40">
        <v>302</v>
      </c>
      <c r="BB40">
        <v>291</v>
      </c>
      <c r="BC40">
        <v>351</v>
      </c>
      <c r="BD40">
        <v>392</v>
      </c>
      <c r="BE40">
        <v>344</v>
      </c>
      <c r="BF40">
        <v>349</v>
      </c>
      <c r="BG40">
        <v>345</v>
      </c>
      <c r="BH40">
        <v>374</v>
      </c>
      <c r="BI40">
        <v>392</v>
      </c>
      <c r="BJ40">
        <v>355</v>
      </c>
      <c r="BK40">
        <v>378</v>
      </c>
      <c r="BL40">
        <v>406</v>
      </c>
      <c r="BM40">
        <v>409</v>
      </c>
      <c r="BN40">
        <v>401</v>
      </c>
      <c r="BO40">
        <v>411</v>
      </c>
      <c r="BP40">
        <v>407</v>
      </c>
      <c r="BQ40">
        <v>442</v>
      </c>
      <c r="BR40">
        <v>472</v>
      </c>
      <c r="BS40">
        <v>462</v>
      </c>
      <c r="BT40">
        <v>436</v>
      </c>
      <c r="BU40">
        <v>373</v>
      </c>
      <c r="BV40">
        <v>268</v>
      </c>
      <c r="BW40">
        <v>317</v>
      </c>
      <c r="BX40">
        <v>345</v>
      </c>
      <c r="BY40">
        <v>285</v>
      </c>
      <c r="BZ40">
        <v>295</v>
      </c>
      <c r="CA40">
        <v>236</v>
      </c>
      <c r="CB40">
        <v>218</v>
      </c>
      <c r="CC40">
        <v>208</v>
      </c>
      <c r="CD40">
        <v>217</v>
      </c>
      <c r="CE40">
        <v>203</v>
      </c>
      <c r="CF40">
        <v>153</v>
      </c>
      <c r="CG40">
        <v>167</v>
      </c>
      <c r="CH40">
        <v>151</v>
      </c>
      <c r="CI40">
        <v>143</v>
      </c>
      <c r="CJ40">
        <v>136</v>
      </c>
      <c r="CK40">
        <v>131</v>
      </c>
      <c r="CL40">
        <v>114</v>
      </c>
      <c r="CM40">
        <v>94</v>
      </c>
      <c r="CN40">
        <v>77</v>
      </c>
      <c r="CO40">
        <v>81</v>
      </c>
      <c r="CP40">
        <v>56</v>
      </c>
      <c r="CQ40">
        <v>56</v>
      </c>
      <c r="CR40">
        <v>32</v>
      </c>
      <c r="CS40">
        <v>31</v>
      </c>
      <c r="CT40">
        <v>24</v>
      </c>
      <c r="CU40">
        <v>17</v>
      </c>
      <c r="CV40">
        <v>17</v>
      </c>
      <c r="CW40">
        <v>12</v>
      </c>
      <c r="CX40">
        <v>13</v>
      </c>
      <c r="CY40">
        <v>6</v>
      </c>
      <c r="CZ40">
        <v>5</v>
      </c>
      <c r="DA40">
        <v>4</v>
      </c>
      <c r="DB40">
        <v>1</v>
      </c>
      <c r="DC40">
        <v>0</v>
      </c>
      <c r="DD40">
        <v>3</v>
      </c>
      <c r="DE40">
        <v>0</v>
      </c>
      <c r="DF40">
        <v>0</v>
      </c>
      <c r="DG40">
        <v>248</v>
      </c>
      <c r="DH40">
        <v>231</v>
      </c>
      <c r="DI40">
        <v>269</v>
      </c>
      <c r="DJ40">
        <v>244</v>
      </c>
      <c r="DK40">
        <v>261</v>
      </c>
      <c r="DL40">
        <v>247</v>
      </c>
      <c r="DM40">
        <v>247</v>
      </c>
      <c r="DN40">
        <v>274</v>
      </c>
      <c r="DO40">
        <v>263</v>
      </c>
      <c r="DP40">
        <v>260</v>
      </c>
      <c r="DQ40">
        <v>250</v>
      </c>
      <c r="DR40">
        <v>271</v>
      </c>
      <c r="DS40">
        <v>280</v>
      </c>
      <c r="DT40">
        <v>282</v>
      </c>
      <c r="DU40">
        <v>286</v>
      </c>
      <c r="DV40">
        <v>308</v>
      </c>
      <c r="DW40">
        <v>300</v>
      </c>
      <c r="DX40">
        <v>320</v>
      </c>
      <c r="DY40">
        <v>297</v>
      </c>
      <c r="DZ40">
        <v>319</v>
      </c>
      <c r="EA40">
        <v>302</v>
      </c>
      <c r="EB40">
        <v>322</v>
      </c>
      <c r="EC40">
        <v>293</v>
      </c>
      <c r="ED40">
        <v>307</v>
      </c>
      <c r="EE40">
        <v>297</v>
      </c>
      <c r="EF40">
        <v>363</v>
      </c>
      <c r="EG40">
        <v>341</v>
      </c>
      <c r="EH40">
        <v>332</v>
      </c>
      <c r="EI40">
        <v>347</v>
      </c>
      <c r="EJ40">
        <v>327</v>
      </c>
      <c r="EK40">
        <v>329</v>
      </c>
      <c r="EL40">
        <v>385</v>
      </c>
      <c r="EM40">
        <v>374</v>
      </c>
      <c r="EN40">
        <v>370</v>
      </c>
      <c r="EO40">
        <v>398</v>
      </c>
      <c r="EP40">
        <v>406</v>
      </c>
      <c r="EQ40">
        <v>397</v>
      </c>
      <c r="ER40">
        <v>387</v>
      </c>
      <c r="ES40">
        <v>405</v>
      </c>
      <c r="ET40">
        <v>386</v>
      </c>
      <c r="EU40">
        <v>355</v>
      </c>
      <c r="EV40">
        <v>345</v>
      </c>
      <c r="EW40">
        <v>345</v>
      </c>
      <c r="EX40">
        <v>312</v>
      </c>
      <c r="EY40">
        <v>318</v>
      </c>
      <c r="EZ40">
        <v>319</v>
      </c>
      <c r="FA40">
        <v>388</v>
      </c>
      <c r="FB40">
        <v>351</v>
      </c>
      <c r="FC40">
        <v>395</v>
      </c>
      <c r="FD40">
        <v>341</v>
      </c>
      <c r="FE40">
        <v>388</v>
      </c>
      <c r="FF40">
        <v>379</v>
      </c>
      <c r="FG40">
        <v>356</v>
      </c>
      <c r="FH40">
        <v>365</v>
      </c>
      <c r="FI40">
        <v>426</v>
      </c>
      <c r="FJ40">
        <v>421</v>
      </c>
      <c r="FK40">
        <v>396</v>
      </c>
      <c r="FL40">
        <v>463</v>
      </c>
      <c r="FM40">
        <v>422</v>
      </c>
      <c r="FN40">
        <v>487</v>
      </c>
      <c r="FO40">
        <v>523</v>
      </c>
      <c r="FP40">
        <v>497</v>
      </c>
      <c r="FQ40">
        <v>462</v>
      </c>
      <c r="FR40">
        <v>374</v>
      </c>
      <c r="FS40">
        <v>229</v>
      </c>
      <c r="FT40">
        <v>288</v>
      </c>
      <c r="FU40">
        <v>336</v>
      </c>
      <c r="FV40">
        <v>295</v>
      </c>
      <c r="FW40">
        <v>301</v>
      </c>
      <c r="FX40">
        <v>273</v>
      </c>
      <c r="FY40">
        <v>251</v>
      </c>
      <c r="FZ40">
        <v>234</v>
      </c>
      <c r="GA40">
        <v>236</v>
      </c>
      <c r="GB40">
        <v>213</v>
      </c>
      <c r="GC40">
        <v>198</v>
      </c>
      <c r="GD40">
        <v>202</v>
      </c>
      <c r="GE40">
        <v>175</v>
      </c>
      <c r="GF40">
        <v>213</v>
      </c>
      <c r="GG40">
        <v>155</v>
      </c>
      <c r="GH40">
        <v>153</v>
      </c>
      <c r="GI40">
        <v>162</v>
      </c>
      <c r="GJ40">
        <v>175</v>
      </c>
      <c r="GK40">
        <v>129</v>
      </c>
      <c r="GL40">
        <v>132</v>
      </c>
      <c r="GM40">
        <v>125</v>
      </c>
      <c r="GN40">
        <v>117</v>
      </c>
      <c r="GO40">
        <v>99</v>
      </c>
      <c r="GP40">
        <v>85</v>
      </c>
      <c r="GQ40">
        <v>73</v>
      </c>
      <c r="GR40">
        <v>79</v>
      </c>
      <c r="GS40">
        <v>59</v>
      </c>
      <c r="GT40">
        <v>45</v>
      </c>
      <c r="GU40">
        <v>46</v>
      </c>
      <c r="GV40">
        <v>32</v>
      </c>
      <c r="GW40">
        <v>19</v>
      </c>
      <c r="GX40">
        <v>15</v>
      </c>
      <c r="GY40">
        <v>14</v>
      </c>
      <c r="GZ40">
        <v>8</v>
      </c>
      <c r="HA40">
        <v>4</v>
      </c>
      <c r="HB40">
        <v>4</v>
      </c>
      <c r="HC40">
        <v>3</v>
      </c>
    </row>
    <row r="41" spans="1:211">
      <c r="A41" t="str">
        <f>人口推移!B43</f>
        <v>H2204</v>
      </c>
      <c r="B41" s="349">
        <f t="shared" si="0"/>
        <v>26399</v>
      </c>
      <c r="C41" s="349">
        <f t="shared" si="1"/>
        <v>27169</v>
      </c>
      <c r="D41" s="349">
        <f>SUM(年齢別TBL[[#This Row],[男_６０歳]:[男_100歳以上]])</f>
        <v>5888</v>
      </c>
      <c r="E41" s="349">
        <f>SUM(年齢別TBL[[#This Row],[男_６５歳]:[男_100歳以上]])</f>
        <v>3875</v>
      </c>
      <c r="F41" s="349">
        <f>SUM(年齢別TBL[[#This Row],[男_７０歳]:[男_100歳以上]])</f>
        <v>2391</v>
      </c>
      <c r="G41" s="349">
        <f>SUM(年齢別TBL[[#This Row],[女_６０歳]:[女_100歳以上]])</f>
        <v>7067</v>
      </c>
      <c r="H41" s="349">
        <f>SUM(年齢別TBL[[#This Row],[女_６５歳]:[女_100歳以上]])</f>
        <v>4982</v>
      </c>
      <c r="I41" s="349">
        <f>SUM(年齢別TBL[[#This Row],[女_７０歳]:[女_100歳以上]])</f>
        <v>3487</v>
      </c>
      <c r="J41">
        <v>255</v>
      </c>
      <c r="K41">
        <v>279</v>
      </c>
      <c r="L41">
        <v>266</v>
      </c>
      <c r="M41">
        <v>251</v>
      </c>
      <c r="N41">
        <v>242</v>
      </c>
      <c r="O41">
        <v>269</v>
      </c>
      <c r="P41">
        <v>306</v>
      </c>
      <c r="Q41">
        <v>307</v>
      </c>
      <c r="R41">
        <v>317</v>
      </c>
      <c r="S41">
        <v>303</v>
      </c>
      <c r="T41">
        <v>284</v>
      </c>
      <c r="U41">
        <v>278</v>
      </c>
      <c r="V41">
        <v>276</v>
      </c>
      <c r="W41">
        <v>293</v>
      </c>
      <c r="X41">
        <v>275</v>
      </c>
      <c r="Y41">
        <v>296</v>
      </c>
      <c r="Z41">
        <v>290</v>
      </c>
      <c r="AA41">
        <v>292</v>
      </c>
      <c r="AB41">
        <v>351</v>
      </c>
      <c r="AC41">
        <v>335</v>
      </c>
      <c r="AD41">
        <v>325</v>
      </c>
      <c r="AE41">
        <v>307</v>
      </c>
      <c r="AF41">
        <v>361</v>
      </c>
      <c r="AG41">
        <v>344</v>
      </c>
      <c r="AH41">
        <v>341</v>
      </c>
      <c r="AI41">
        <v>361</v>
      </c>
      <c r="AJ41">
        <v>366</v>
      </c>
      <c r="AK41">
        <v>310</v>
      </c>
      <c r="AL41">
        <v>338</v>
      </c>
      <c r="AM41">
        <v>324</v>
      </c>
      <c r="AN41">
        <v>369</v>
      </c>
      <c r="AO41">
        <v>361</v>
      </c>
      <c r="AP41">
        <v>380</v>
      </c>
      <c r="AQ41">
        <v>410</v>
      </c>
      <c r="AR41">
        <v>412</v>
      </c>
      <c r="AS41">
        <v>419</v>
      </c>
      <c r="AT41">
        <v>415</v>
      </c>
      <c r="AU41">
        <v>431</v>
      </c>
      <c r="AV41">
        <v>406</v>
      </c>
      <c r="AW41">
        <v>360</v>
      </c>
      <c r="AX41">
        <v>343</v>
      </c>
      <c r="AY41">
        <v>362</v>
      </c>
      <c r="AZ41">
        <v>361</v>
      </c>
      <c r="BA41">
        <v>309</v>
      </c>
      <c r="BB41">
        <v>287</v>
      </c>
      <c r="BC41">
        <v>343</v>
      </c>
      <c r="BD41">
        <v>383</v>
      </c>
      <c r="BE41">
        <v>355</v>
      </c>
      <c r="BF41">
        <v>345</v>
      </c>
      <c r="BG41">
        <v>356</v>
      </c>
      <c r="BH41">
        <v>365</v>
      </c>
      <c r="BI41">
        <v>375</v>
      </c>
      <c r="BJ41">
        <v>375</v>
      </c>
      <c r="BK41">
        <v>370</v>
      </c>
      <c r="BL41">
        <v>401</v>
      </c>
      <c r="BM41">
        <v>407</v>
      </c>
      <c r="BN41">
        <v>418</v>
      </c>
      <c r="BO41">
        <v>393</v>
      </c>
      <c r="BP41">
        <v>414</v>
      </c>
      <c r="BQ41">
        <v>444</v>
      </c>
      <c r="BR41">
        <v>471</v>
      </c>
      <c r="BS41">
        <v>467</v>
      </c>
      <c r="BT41">
        <v>432</v>
      </c>
      <c r="BU41">
        <v>382</v>
      </c>
      <c r="BV41">
        <v>261</v>
      </c>
      <c r="BW41">
        <v>324</v>
      </c>
      <c r="BX41">
        <v>341</v>
      </c>
      <c r="BY41">
        <v>288</v>
      </c>
      <c r="BZ41">
        <v>303</v>
      </c>
      <c r="CA41">
        <v>228</v>
      </c>
      <c r="CB41">
        <v>228</v>
      </c>
      <c r="CC41">
        <v>202</v>
      </c>
      <c r="CD41">
        <v>222</v>
      </c>
      <c r="CE41">
        <v>206</v>
      </c>
      <c r="CF41">
        <v>156</v>
      </c>
      <c r="CG41">
        <v>171</v>
      </c>
      <c r="CH41">
        <v>141</v>
      </c>
      <c r="CI41">
        <v>153</v>
      </c>
      <c r="CJ41">
        <v>135</v>
      </c>
      <c r="CK41">
        <v>127</v>
      </c>
      <c r="CL41">
        <v>114</v>
      </c>
      <c r="CM41">
        <v>94</v>
      </c>
      <c r="CN41">
        <v>80</v>
      </c>
      <c r="CO41">
        <v>78</v>
      </c>
      <c r="CP41">
        <v>60</v>
      </c>
      <c r="CQ41">
        <v>57</v>
      </c>
      <c r="CR41">
        <v>33</v>
      </c>
      <c r="CS41">
        <v>26</v>
      </c>
      <c r="CT41">
        <v>30</v>
      </c>
      <c r="CU41">
        <v>17</v>
      </c>
      <c r="CV41">
        <v>17</v>
      </c>
      <c r="CW41">
        <v>12</v>
      </c>
      <c r="CX41">
        <v>13</v>
      </c>
      <c r="CY41">
        <v>6</v>
      </c>
      <c r="CZ41">
        <v>5</v>
      </c>
      <c r="DA41">
        <v>3</v>
      </c>
      <c r="DB41">
        <v>2</v>
      </c>
      <c r="DC41">
        <v>0</v>
      </c>
      <c r="DD41">
        <v>3</v>
      </c>
      <c r="DE41">
        <v>0</v>
      </c>
      <c r="DF41">
        <v>0</v>
      </c>
      <c r="DG41">
        <v>248</v>
      </c>
      <c r="DH41">
        <v>242</v>
      </c>
      <c r="DI41">
        <v>262</v>
      </c>
      <c r="DJ41">
        <v>245</v>
      </c>
      <c r="DK41">
        <v>258</v>
      </c>
      <c r="DL41">
        <v>258</v>
      </c>
      <c r="DM41">
        <v>243</v>
      </c>
      <c r="DN41">
        <v>266</v>
      </c>
      <c r="DO41">
        <v>270</v>
      </c>
      <c r="DP41">
        <v>261</v>
      </c>
      <c r="DQ41">
        <v>247</v>
      </c>
      <c r="DR41">
        <v>276</v>
      </c>
      <c r="DS41">
        <v>274</v>
      </c>
      <c r="DT41">
        <v>285</v>
      </c>
      <c r="DU41">
        <v>291</v>
      </c>
      <c r="DV41">
        <v>303</v>
      </c>
      <c r="DW41">
        <v>311</v>
      </c>
      <c r="DX41">
        <v>309</v>
      </c>
      <c r="DY41">
        <v>299</v>
      </c>
      <c r="DZ41">
        <v>318</v>
      </c>
      <c r="EA41">
        <v>301</v>
      </c>
      <c r="EB41">
        <v>319</v>
      </c>
      <c r="EC41">
        <v>289</v>
      </c>
      <c r="ED41">
        <v>312</v>
      </c>
      <c r="EE41">
        <v>291</v>
      </c>
      <c r="EF41">
        <v>361</v>
      </c>
      <c r="EG41">
        <v>338</v>
      </c>
      <c r="EH41">
        <v>330</v>
      </c>
      <c r="EI41">
        <v>344</v>
      </c>
      <c r="EJ41">
        <v>332</v>
      </c>
      <c r="EK41">
        <v>336</v>
      </c>
      <c r="EL41">
        <v>388</v>
      </c>
      <c r="EM41">
        <v>374</v>
      </c>
      <c r="EN41">
        <v>380</v>
      </c>
      <c r="EO41">
        <v>386</v>
      </c>
      <c r="EP41">
        <v>406</v>
      </c>
      <c r="EQ41">
        <v>391</v>
      </c>
      <c r="ER41">
        <v>391</v>
      </c>
      <c r="ES41">
        <v>406</v>
      </c>
      <c r="ET41">
        <v>385</v>
      </c>
      <c r="EU41">
        <v>367</v>
      </c>
      <c r="EV41">
        <v>329</v>
      </c>
      <c r="EW41">
        <v>349</v>
      </c>
      <c r="EX41">
        <v>327</v>
      </c>
      <c r="EY41">
        <v>306</v>
      </c>
      <c r="EZ41">
        <v>320</v>
      </c>
      <c r="FA41">
        <v>376</v>
      </c>
      <c r="FB41">
        <v>363</v>
      </c>
      <c r="FC41">
        <v>398</v>
      </c>
      <c r="FD41">
        <v>334</v>
      </c>
      <c r="FE41">
        <v>388</v>
      </c>
      <c r="FF41">
        <v>386</v>
      </c>
      <c r="FG41">
        <v>359</v>
      </c>
      <c r="FH41">
        <v>364</v>
      </c>
      <c r="FI41">
        <v>416</v>
      </c>
      <c r="FJ41">
        <v>419</v>
      </c>
      <c r="FK41">
        <v>396</v>
      </c>
      <c r="FL41">
        <v>470</v>
      </c>
      <c r="FM41">
        <v>431</v>
      </c>
      <c r="FN41">
        <v>478</v>
      </c>
      <c r="FO41">
        <v>510</v>
      </c>
      <c r="FP41">
        <v>499</v>
      </c>
      <c r="FQ41">
        <v>472</v>
      </c>
      <c r="FR41">
        <v>385</v>
      </c>
      <c r="FS41">
        <v>219</v>
      </c>
      <c r="FT41">
        <v>298</v>
      </c>
      <c r="FU41">
        <v>321</v>
      </c>
      <c r="FV41">
        <v>315</v>
      </c>
      <c r="FW41">
        <v>298</v>
      </c>
      <c r="FX41">
        <v>263</v>
      </c>
      <c r="FY41">
        <v>266</v>
      </c>
      <c r="FZ41">
        <v>229</v>
      </c>
      <c r="GA41">
        <v>238</v>
      </c>
      <c r="GB41">
        <v>213</v>
      </c>
      <c r="GC41">
        <v>208</v>
      </c>
      <c r="GD41">
        <v>190</v>
      </c>
      <c r="GE41">
        <v>177</v>
      </c>
      <c r="GF41">
        <v>220</v>
      </c>
      <c r="GG41">
        <v>160</v>
      </c>
      <c r="GH41">
        <v>150</v>
      </c>
      <c r="GI41">
        <v>156</v>
      </c>
      <c r="GJ41">
        <v>177</v>
      </c>
      <c r="GK41">
        <v>134</v>
      </c>
      <c r="GL41">
        <v>132</v>
      </c>
      <c r="GM41">
        <v>129</v>
      </c>
      <c r="GN41">
        <v>121</v>
      </c>
      <c r="GO41">
        <v>97</v>
      </c>
      <c r="GP41">
        <v>86</v>
      </c>
      <c r="GQ41">
        <v>72</v>
      </c>
      <c r="GR41">
        <v>77</v>
      </c>
      <c r="GS41">
        <v>64</v>
      </c>
      <c r="GT41">
        <v>41</v>
      </c>
      <c r="GU41">
        <v>47</v>
      </c>
      <c r="GV41">
        <v>35</v>
      </c>
      <c r="GW41">
        <v>20</v>
      </c>
      <c r="GX41">
        <v>13</v>
      </c>
      <c r="GY41">
        <v>16</v>
      </c>
      <c r="GZ41">
        <v>7</v>
      </c>
      <c r="HA41">
        <v>5</v>
      </c>
      <c r="HB41">
        <v>3</v>
      </c>
      <c r="HC41">
        <v>4</v>
      </c>
    </row>
    <row r="42" spans="1:211">
      <c r="A42" t="str">
        <f>人口推移!B44</f>
        <v>H2205</v>
      </c>
      <c r="B42" s="349">
        <f t="shared" si="0"/>
        <v>26399</v>
      </c>
      <c r="C42" s="349">
        <f t="shared" si="1"/>
        <v>27175</v>
      </c>
      <c r="D42" s="349">
        <f>SUM(年齢別TBL[[#This Row],[男_６０歳]:[男_100歳以上]])</f>
        <v>5908</v>
      </c>
      <c r="E42" s="349">
        <f>SUM(年齢別TBL[[#This Row],[男_６５歳]:[男_100歳以上]])</f>
        <v>3899</v>
      </c>
      <c r="F42" s="349">
        <f>SUM(年齢別TBL[[#This Row],[男_７０歳]:[男_100歳以上]])</f>
        <v>2409</v>
      </c>
      <c r="G42" s="349">
        <f>SUM(年齢別TBL[[#This Row],[女_６０歳]:[女_100歳以上]])</f>
        <v>7097</v>
      </c>
      <c r="H42" s="349">
        <f>SUM(年齢別TBL[[#This Row],[女_６５歳]:[女_100歳以上]])</f>
        <v>4997</v>
      </c>
      <c r="I42" s="349">
        <f>SUM(年齢別TBL[[#This Row],[女_７０歳]:[女_100歳以上]])</f>
        <v>3499</v>
      </c>
      <c r="J42">
        <v>258</v>
      </c>
      <c r="K42">
        <v>272</v>
      </c>
      <c r="L42">
        <v>261</v>
      </c>
      <c r="M42">
        <v>259</v>
      </c>
      <c r="N42">
        <v>240</v>
      </c>
      <c r="O42">
        <v>280</v>
      </c>
      <c r="P42">
        <v>287</v>
      </c>
      <c r="Q42">
        <v>312</v>
      </c>
      <c r="R42">
        <v>312</v>
      </c>
      <c r="S42">
        <v>308</v>
      </c>
      <c r="T42">
        <v>284</v>
      </c>
      <c r="U42">
        <v>276</v>
      </c>
      <c r="V42">
        <v>282</v>
      </c>
      <c r="W42">
        <v>287</v>
      </c>
      <c r="X42">
        <v>277</v>
      </c>
      <c r="Y42">
        <v>299</v>
      </c>
      <c r="Z42">
        <v>280</v>
      </c>
      <c r="AA42">
        <v>307</v>
      </c>
      <c r="AB42">
        <v>332</v>
      </c>
      <c r="AC42">
        <v>335</v>
      </c>
      <c r="AD42">
        <v>330</v>
      </c>
      <c r="AE42">
        <v>300</v>
      </c>
      <c r="AF42">
        <v>341</v>
      </c>
      <c r="AG42">
        <v>358</v>
      </c>
      <c r="AH42">
        <v>338</v>
      </c>
      <c r="AI42">
        <v>356</v>
      </c>
      <c r="AJ42">
        <v>368</v>
      </c>
      <c r="AK42">
        <v>312</v>
      </c>
      <c r="AL42">
        <v>341</v>
      </c>
      <c r="AM42">
        <v>319</v>
      </c>
      <c r="AN42">
        <v>374</v>
      </c>
      <c r="AO42">
        <v>362</v>
      </c>
      <c r="AP42">
        <v>383</v>
      </c>
      <c r="AQ42">
        <v>413</v>
      </c>
      <c r="AR42">
        <v>400</v>
      </c>
      <c r="AS42">
        <v>423</v>
      </c>
      <c r="AT42">
        <v>406</v>
      </c>
      <c r="AU42">
        <v>432</v>
      </c>
      <c r="AV42">
        <v>416</v>
      </c>
      <c r="AW42">
        <v>350</v>
      </c>
      <c r="AX42">
        <v>352</v>
      </c>
      <c r="AY42">
        <v>359</v>
      </c>
      <c r="AZ42">
        <v>359</v>
      </c>
      <c r="BA42">
        <v>317</v>
      </c>
      <c r="BB42">
        <v>295</v>
      </c>
      <c r="BC42">
        <v>327</v>
      </c>
      <c r="BD42">
        <v>395</v>
      </c>
      <c r="BE42">
        <v>351</v>
      </c>
      <c r="BF42">
        <v>349</v>
      </c>
      <c r="BG42">
        <v>350</v>
      </c>
      <c r="BH42">
        <v>363</v>
      </c>
      <c r="BI42">
        <v>374</v>
      </c>
      <c r="BJ42">
        <v>378</v>
      </c>
      <c r="BK42">
        <v>384</v>
      </c>
      <c r="BL42">
        <v>392</v>
      </c>
      <c r="BM42">
        <v>397</v>
      </c>
      <c r="BN42">
        <v>414</v>
      </c>
      <c r="BO42">
        <v>390</v>
      </c>
      <c r="BP42">
        <v>422</v>
      </c>
      <c r="BQ42">
        <v>453</v>
      </c>
      <c r="BR42">
        <v>454</v>
      </c>
      <c r="BS42">
        <v>471</v>
      </c>
      <c r="BT42">
        <v>435</v>
      </c>
      <c r="BU42">
        <v>394</v>
      </c>
      <c r="BV42">
        <v>255</v>
      </c>
      <c r="BW42">
        <v>333</v>
      </c>
      <c r="BX42">
        <v>338</v>
      </c>
      <c r="BY42">
        <v>282</v>
      </c>
      <c r="BZ42">
        <v>306</v>
      </c>
      <c r="CA42">
        <v>231</v>
      </c>
      <c r="CB42">
        <v>234</v>
      </c>
      <c r="CC42">
        <v>201</v>
      </c>
      <c r="CD42">
        <v>217</v>
      </c>
      <c r="CE42">
        <v>217</v>
      </c>
      <c r="CF42">
        <v>158</v>
      </c>
      <c r="CG42">
        <v>167</v>
      </c>
      <c r="CH42">
        <v>147</v>
      </c>
      <c r="CI42">
        <v>148</v>
      </c>
      <c r="CJ42">
        <v>138</v>
      </c>
      <c r="CK42">
        <v>126</v>
      </c>
      <c r="CL42">
        <v>112</v>
      </c>
      <c r="CM42">
        <v>96</v>
      </c>
      <c r="CN42">
        <v>81</v>
      </c>
      <c r="CO42">
        <v>77</v>
      </c>
      <c r="CP42">
        <v>60</v>
      </c>
      <c r="CQ42">
        <v>62</v>
      </c>
      <c r="CR42">
        <v>29</v>
      </c>
      <c r="CS42">
        <v>28</v>
      </c>
      <c r="CT42">
        <v>30</v>
      </c>
      <c r="CU42">
        <v>20</v>
      </c>
      <c r="CV42">
        <v>16</v>
      </c>
      <c r="CW42">
        <v>12</v>
      </c>
      <c r="CX42">
        <v>13</v>
      </c>
      <c r="CY42">
        <v>7</v>
      </c>
      <c r="CZ42">
        <v>4</v>
      </c>
      <c r="DA42">
        <v>4</v>
      </c>
      <c r="DB42">
        <v>1</v>
      </c>
      <c r="DC42">
        <v>1</v>
      </c>
      <c r="DD42">
        <v>3</v>
      </c>
      <c r="DE42">
        <v>0</v>
      </c>
      <c r="DF42">
        <v>0</v>
      </c>
      <c r="DG42">
        <v>251</v>
      </c>
      <c r="DH42">
        <v>241</v>
      </c>
      <c r="DI42">
        <v>250</v>
      </c>
      <c r="DJ42">
        <v>257</v>
      </c>
      <c r="DK42">
        <v>251</v>
      </c>
      <c r="DL42">
        <v>267</v>
      </c>
      <c r="DM42">
        <v>240</v>
      </c>
      <c r="DN42">
        <v>258</v>
      </c>
      <c r="DO42">
        <v>271</v>
      </c>
      <c r="DP42">
        <v>259</v>
      </c>
      <c r="DQ42">
        <v>250</v>
      </c>
      <c r="DR42">
        <v>271</v>
      </c>
      <c r="DS42">
        <v>277</v>
      </c>
      <c r="DT42">
        <v>292</v>
      </c>
      <c r="DU42">
        <v>292</v>
      </c>
      <c r="DV42">
        <v>293</v>
      </c>
      <c r="DW42">
        <v>307</v>
      </c>
      <c r="DX42">
        <v>299</v>
      </c>
      <c r="DY42">
        <v>313</v>
      </c>
      <c r="DZ42">
        <v>308</v>
      </c>
      <c r="EA42">
        <v>308</v>
      </c>
      <c r="EB42">
        <v>320</v>
      </c>
      <c r="EC42">
        <v>299</v>
      </c>
      <c r="ED42">
        <v>305</v>
      </c>
      <c r="EE42">
        <v>295</v>
      </c>
      <c r="EF42">
        <v>350</v>
      </c>
      <c r="EG42">
        <v>338</v>
      </c>
      <c r="EH42">
        <v>329</v>
      </c>
      <c r="EI42">
        <v>334</v>
      </c>
      <c r="EJ42">
        <v>350</v>
      </c>
      <c r="EK42">
        <v>324</v>
      </c>
      <c r="EL42">
        <v>378</v>
      </c>
      <c r="EM42">
        <v>385</v>
      </c>
      <c r="EN42">
        <v>381</v>
      </c>
      <c r="EO42">
        <v>383</v>
      </c>
      <c r="EP42">
        <v>407</v>
      </c>
      <c r="EQ42">
        <v>396</v>
      </c>
      <c r="ER42">
        <v>384</v>
      </c>
      <c r="ES42">
        <v>411</v>
      </c>
      <c r="ET42">
        <v>390</v>
      </c>
      <c r="EU42">
        <v>371</v>
      </c>
      <c r="EV42">
        <v>324</v>
      </c>
      <c r="EW42">
        <v>351</v>
      </c>
      <c r="EX42">
        <v>334</v>
      </c>
      <c r="EY42">
        <v>302</v>
      </c>
      <c r="EZ42">
        <v>324</v>
      </c>
      <c r="FA42">
        <v>363</v>
      </c>
      <c r="FB42">
        <v>364</v>
      </c>
      <c r="FC42">
        <v>397</v>
      </c>
      <c r="FD42">
        <v>331</v>
      </c>
      <c r="FE42">
        <v>396</v>
      </c>
      <c r="FF42">
        <v>378</v>
      </c>
      <c r="FG42">
        <v>354</v>
      </c>
      <c r="FH42">
        <v>371</v>
      </c>
      <c r="FI42">
        <v>404</v>
      </c>
      <c r="FJ42">
        <v>433</v>
      </c>
      <c r="FK42">
        <v>387</v>
      </c>
      <c r="FL42">
        <v>467</v>
      </c>
      <c r="FM42">
        <v>437</v>
      </c>
      <c r="FN42">
        <v>476</v>
      </c>
      <c r="FO42">
        <v>499</v>
      </c>
      <c r="FP42">
        <v>503</v>
      </c>
      <c r="FQ42">
        <v>485</v>
      </c>
      <c r="FR42">
        <v>398</v>
      </c>
      <c r="FS42">
        <v>215</v>
      </c>
      <c r="FT42">
        <v>298</v>
      </c>
      <c r="FU42">
        <v>324</v>
      </c>
      <c r="FV42">
        <v>311</v>
      </c>
      <c r="FW42">
        <v>297</v>
      </c>
      <c r="FX42">
        <v>268</v>
      </c>
      <c r="FY42">
        <v>272</v>
      </c>
      <c r="FZ42">
        <v>224</v>
      </c>
      <c r="GA42">
        <v>235</v>
      </c>
      <c r="GB42">
        <v>218</v>
      </c>
      <c r="GC42">
        <v>212</v>
      </c>
      <c r="GD42">
        <v>176</v>
      </c>
      <c r="GE42">
        <v>187</v>
      </c>
      <c r="GF42">
        <v>217</v>
      </c>
      <c r="GG42">
        <v>168</v>
      </c>
      <c r="GH42">
        <v>150</v>
      </c>
      <c r="GI42">
        <v>159</v>
      </c>
      <c r="GJ42">
        <v>172</v>
      </c>
      <c r="GK42">
        <v>136</v>
      </c>
      <c r="GL42">
        <v>129</v>
      </c>
      <c r="GM42">
        <v>134</v>
      </c>
      <c r="GN42">
        <v>120</v>
      </c>
      <c r="GO42">
        <v>94</v>
      </c>
      <c r="GP42">
        <v>89</v>
      </c>
      <c r="GQ42">
        <v>71</v>
      </c>
      <c r="GR42">
        <v>80</v>
      </c>
      <c r="GS42">
        <v>60</v>
      </c>
      <c r="GT42">
        <v>46</v>
      </c>
      <c r="GU42">
        <v>44</v>
      </c>
      <c r="GV42">
        <v>35</v>
      </c>
      <c r="GW42">
        <v>22</v>
      </c>
      <c r="GX42">
        <v>13</v>
      </c>
      <c r="GY42">
        <v>17</v>
      </c>
      <c r="GZ42">
        <v>4</v>
      </c>
      <c r="HA42">
        <v>7</v>
      </c>
      <c r="HB42">
        <v>4</v>
      </c>
      <c r="HC42">
        <v>4</v>
      </c>
    </row>
    <row r="43" spans="1:211">
      <c r="A43" t="str">
        <f>人口推移!B45</f>
        <v>H2206</v>
      </c>
      <c r="B43" s="349">
        <f t="shared" si="0"/>
        <v>26403</v>
      </c>
      <c r="C43" s="349">
        <f t="shared" si="1"/>
        <v>27192</v>
      </c>
      <c r="D43" s="349">
        <f>SUM(年齢別TBL[[#This Row],[男_６０歳]:[男_100歳以上]])</f>
        <v>5925</v>
      </c>
      <c r="E43" s="349">
        <f>SUM(年齢別TBL[[#This Row],[男_６５歳]:[男_100歳以上]])</f>
        <v>3911</v>
      </c>
      <c r="F43" s="349">
        <f>SUM(年齢別TBL[[#This Row],[男_７０歳]:[男_100歳以上]])</f>
        <v>2419</v>
      </c>
      <c r="G43" s="349">
        <f>SUM(年齢別TBL[[#This Row],[女_６０歳]:[女_100歳以上]])</f>
        <v>7135</v>
      </c>
      <c r="H43" s="349">
        <f>SUM(年齢別TBL[[#This Row],[女_６５歳]:[女_100歳以上]])</f>
        <v>4998</v>
      </c>
      <c r="I43" s="349">
        <f>SUM(年齢別TBL[[#This Row],[女_７０歳]:[女_100歳以上]])</f>
        <v>3515</v>
      </c>
      <c r="J43">
        <v>262</v>
      </c>
      <c r="K43">
        <v>270</v>
      </c>
      <c r="L43">
        <v>259</v>
      </c>
      <c r="M43">
        <v>266</v>
      </c>
      <c r="N43">
        <v>235</v>
      </c>
      <c r="O43">
        <v>281</v>
      </c>
      <c r="P43">
        <v>280</v>
      </c>
      <c r="Q43">
        <v>320</v>
      </c>
      <c r="R43">
        <v>305</v>
      </c>
      <c r="S43">
        <v>300</v>
      </c>
      <c r="T43">
        <v>296</v>
      </c>
      <c r="U43">
        <v>268</v>
      </c>
      <c r="V43">
        <v>284</v>
      </c>
      <c r="W43">
        <v>291</v>
      </c>
      <c r="X43">
        <v>281</v>
      </c>
      <c r="Y43">
        <v>288</v>
      </c>
      <c r="Z43">
        <v>285</v>
      </c>
      <c r="AA43">
        <v>316</v>
      </c>
      <c r="AB43">
        <v>316</v>
      </c>
      <c r="AC43">
        <v>335</v>
      </c>
      <c r="AD43">
        <v>334</v>
      </c>
      <c r="AE43">
        <v>294</v>
      </c>
      <c r="AF43">
        <v>343</v>
      </c>
      <c r="AG43">
        <v>342</v>
      </c>
      <c r="AH43">
        <v>342</v>
      </c>
      <c r="AI43">
        <v>353</v>
      </c>
      <c r="AJ43">
        <v>371</v>
      </c>
      <c r="AK43">
        <v>320</v>
      </c>
      <c r="AL43">
        <v>338</v>
      </c>
      <c r="AM43">
        <v>325</v>
      </c>
      <c r="AN43">
        <v>370</v>
      </c>
      <c r="AO43">
        <v>360</v>
      </c>
      <c r="AP43">
        <v>383</v>
      </c>
      <c r="AQ43">
        <v>420</v>
      </c>
      <c r="AR43">
        <v>404</v>
      </c>
      <c r="AS43">
        <v>412</v>
      </c>
      <c r="AT43">
        <v>409</v>
      </c>
      <c r="AU43">
        <v>431</v>
      </c>
      <c r="AV43">
        <v>423</v>
      </c>
      <c r="AW43">
        <v>351</v>
      </c>
      <c r="AX43">
        <v>356</v>
      </c>
      <c r="AY43">
        <v>354</v>
      </c>
      <c r="AZ43">
        <v>364</v>
      </c>
      <c r="BA43">
        <v>323</v>
      </c>
      <c r="BB43">
        <v>292</v>
      </c>
      <c r="BC43">
        <v>326</v>
      </c>
      <c r="BD43">
        <v>392</v>
      </c>
      <c r="BE43">
        <v>350</v>
      </c>
      <c r="BF43">
        <v>346</v>
      </c>
      <c r="BG43">
        <v>355</v>
      </c>
      <c r="BH43">
        <v>366</v>
      </c>
      <c r="BI43">
        <v>372</v>
      </c>
      <c r="BJ43">
        <v>385</v>
      </c>
      <c r="BK43">
        <v>364</v>
      </c>
      <c r="BL43">
        <v>402</v>
      </c>
      <c r="BM43">
        <v>397</v>
      </c>
      <c r="BN43">
        <v>409</v>
      </c>
      <c r="BO43">
        <v>390</v>
      </c>
      <c r="BP43">
        <v>425</v>
      </c>
      <c r="BQ43">
        <v>447</v>
      </c>
      <c r="BR43">
        <v>456</v>
      </c>
      <c r="BS43">
        <v>470</v>
      </c>
      <c r="BT43">
        <v>434</v>
      </c>
      <c r="BU43">
        <v>388</v>
      </c>
      <c r="BV43">
        <v>266</v>
      </c>
      <c r="BW43">
        <v>322</v>
      </c>
      <c r="BX43">
        <v>335</v>
      </c>
      <c r="BY43">
        <v>294</v>
      </c>
      <c r="BZ43">
        <v>304</v>
      </c>
      <c r="CA43">
        <v>237</v>
      </c>
      <c r="CB43">
        <v>243</v>
      </c>
      <c r="CC43">
        <v>194</v>
      </c>
      <c r="CD43">
        <v>226</v>
      </c>
      <c r="CE43">
        <v>214</v>
      </c>
      <c r="CF43">
        <v>161</v>
      </c>
      <c r="CG43">
        <v>161</v>
      </c>
      <c r="CH43">
        <v>153</v>
      </c>
      <c r="CI43">
        <v>142</v>
      </c>
      <c r="CJ43">
        <v>138</v>
      </c>
      <c r="CK43">
        <v>131</v>
      </c>
      <c r="CL43">
        <v>113</v>
      </c>
      <c r="CM43">
        <v>98</v>
      </c>
      <c r="CN43">
        <v>79</v>
      </c>
      <c r="CO43">
        <v>76</v>
      </c>
      <c r="CP43">
        <v>60</v>
      </c>
      <c r="CQ43">
        <v>64</v>
      </c>
      <c r="CR43">
        <v>31</v>
      </c>
      <c r="CS43">
        <v>28</v>
      </c>
      <c r="CT43">
        <v>30</v>
      </c>
      <c r="CU43">
        <v>16</v>
      </c>
      <c r="CV43">
        <v>17</v>
      </c>
      <c r="CW43">
        <v>13</v>
      </c>
      <c r="CX43">
        <v>11</v>
      </c>
      <c r="CY43">
        <v>8</v>
      </c>
      <c r="CZ43">
        <v>3</v>
      </c>
      <c r="DA43">
        <v>4</v>
      </c>
      <c r="DB43">
        <v>1</v>
      </c>
      <c r="DC43">
        <v>1</v>
      </c>
      <c r="DD43">
        <v>3</v>
      </c>
      <c r="DE43">
        <v>0</v>
      </c>
      <c r="DF43">
        <v>0</v>
      </c>
      <c r="DG43">
        <v>241</v>
      </c>
      <c r="DH43">
        <v>255</v>
      </c>
      <c r="DI43">
        <v>240</v>
      </c>
      <c r="DJ43">
        <v>268</v>
      </c>
      <c r="DK43">
        <v>247</v>
      </c>
      <c r="DL43">
        <v>269</v>
      </c>
      <c r="DM43">
        <v>237</v>
      </c>
      <c r="DN43">
        <v>258</v>
      </c>
      <c r="DO43">
        <v>273</v>
      </c>
      <c r="DP43">
        <v>245</v>
      </c>
      <c r="DQ43">
        <v>260</v>
      </c>
      <c r="DR43">
        <v>261</v>
      </c>
      <c r="DS43">
        <v>290</v>
      </c>
      <c r="DT43">
        <v>289</v>
      </c>
      <c r="DU43">
        <v>289</v>
      </c>
      <c r="DV43">
        <v>294</v>
      </c>
      <c r="DW43">
        <v>306</v>
      </c>
      <c r="DX43">
        <v>293</v>
      </c>
      <c r="DY43">
        <v>317</v>
      </c>
      <c r="DZ43">
        <v>311</v>
      </c>
      <c r="EA43">
        <v>302</v>
      </c>
      <c r="EB43">
        <v>330</v>
      </c>
      <c r="EC43">
        <v>292</v>
      </c>
      <c r="ED43">
        <v>301</v>
      </c>
      <c r="EE43">
        <v>297</v>
      </c>
      <c r="EF43">
        <v>337</v>
      </c>
      <c r="EG43">
        <v>336</v>
      </c>
      <c r="EH43">
        <v>339</v>
      </c>
      <c r="EI43">
        <v>337</v>
      </c>
      <c r="EJ43">
        <v>343</v>
      </c>
      <c r="EK43">
        <v>315</v>
      </c>
      <c r="EL43">
        <v>402</v>
      </c>
      <c r="EM43">
        <v>369</v>
      </c>
      <c r="EN43">
        <v>388</v>
      </c>
      <c r="EO43">
        <v>389</v>
      </c>
      <c r="EP43">
        <v>399</v>
      </c>
      <c r="EQ43">
        <v>397</v>
      </c>
      <c r="ER43">
        <v>392</v>
      </c>
      <c r="ES43">
        <v>408</v>
      </c>
      <c r="ET43">
        <v>386</v>
      </c>
      <c r="EU43">
        <v>370</v>
      </c>
      <c r="EV43">
        <v>331</v>
      </c>
      <c r="EW43">
        <v>349</v>
      </c>
      <c r="EX43">
        <v>339</v>
      </c>
      <c r="EY43">
        <v>301</v>
      </c>
      <c r="EZ43">
        <v>316</v>
      </c>
      <c r="FA43">
        <v>369</v>
      </c>
      <c r="FB43">
        <v>374</v>
      </c>
      <c r="FC43">
        <v>396</v>
      </c>
      <c r="FD43">
        <v>318</v>
      </c>
      <c r="FE43">
        <v>404</v>
      </c>
      <c r="FF43">
        <v>372</v>
      </c>
      <c r="FG43">
        <v>365</v>
      </c>
      <c r="FH43">
        <v>363</v>
      </c>
      <c r="FI43">
        <v>409</v>
      </c>
      <c r="FJ43">
        <v>427</v>
      </c>
      <c r="FK43">
        <v>379</v>
      </c>
      <c r="FL43">
        <v>468</v>
      </c>
      <c r="FM43">
        <v>443</v>
      </c>
      <c r="FN43">
        <v>462</v>
      </c>
      <c r="FO43">
        <v>506</v>
      </c>
      <c r="FP43">
        <v>507</v>
      </c>
      <c r="FQ43">
        <v>490</v>
      </c>
      <c r="FR43">
        <v>396</v>
      </c>
      <c r="FS43">
        <v>238</v>
      </c>
      <c r="FT43">
        <v>282</v>
      </c>
      <c r="FU43">
        <v>325</v>
      </c>
      <c r="FV43">
        <v>308</v>
      </c>
      <c r="FW43">
        <v>301</v>
      </c>
      <c r="FX43">
        <v>267</v>
      </c>
      <c r="FY43">
        <v>278</v>
      </c>
      <c r="FZ43">
        <v>222</v>
      </c>
      <c r="GA43">
        <v>233</v>
      </c>
      <c r="GB43">
        <v>217</v>
      </c>
      <c r="GC43">
        <v>215</v>
      </c>
      <c r="GD43">
        <v>184</v>
      </c>
      <c r="GE43">
        <v>184</v>
      </c>
      <c r="GF43">
        <v>218</v>
      </c>
      <c r="GG43">
        <v>165</v>
      </c>
      <c r="GH43">
        <v>154</v>
      </c>
      <c r="GI43">
        <v>162</v>
      </c>
      <c r="GJ43">
        <v>165</v>
      </c>
      <c r="GK43">
        <v>134</v>
      </c>
      <c r="GL43">
        <v>138</v>
      </c>
      <c r="GM43">
        <v>126</v>
      </c>
      <c r="GN43">
        <v>125</v>
      </c>
      <c r="GO43">
        <v>96</v>
      </c>
      <c r="GP43">
        <v>91</v>
      </c>
      <c r="GQ43">
        <v>73</v>
      </c>
      <c r="GR43">
        <v>76</v>
      </c>
      <c r="GS43">
        <v>62</v>
      </c>
      <c r="GT43">
        <v>46</v>
      </c>
      <c r="GU43">
        <v>45</v>
      </c>
      <c r="GV43">
        <v>34</v>
      </c>
      <c r="GW43">
        <v>23</v>
      </c>
      <c r="GX43">
        <v>14</v>
      </c>
      <c r="GY43">
        <v>15</v>
      </c>
      <c r="GZ43">
        <v>4</v>
      </c>
      <c r="HA43">
        <v>8</v>
      </c>
      <c r="HB43">
        <v>4</v>
      </c>
      <c r="HC43">
        <v>4</v>
      </c>
    </row>
    <row r="44" spans="1:211">
      <c r="A44" t="str">
        <f>人口推移!B46</f>
        <v>H2207</v>
      </c>
      <c r="B44" s="349">
        <f t="shared" si="0"/>
        <v>26496</v>
      </c>
      <c r="C44" s="349">
        <f t="shared" si="1"/>
        <v>27235</v>
      </c>
      <c r="D44" s="349">
        <f>SUM(年齢別TBL[[#This Row],[男_６０歳]:[男_100歳以上]])</f>
        <v>5945</v>
      </c>
      <c r="E44" s="349">
        <f>SUM(年齢別TBL[[#This Row],[男_６５歳]:[男_100歳以上]])</f>
        <v>3928</v>
      </c>
      <c r="F44" s="349">
        <f>SUM(年齢別TBL[[#This Row],[男_７０歳]:[男_100歳以上]])</f>
        <v>2445</v>
      </c>
      <c r="G44" s="349">
        <f>SUM(年齢別TBL[[#This Row],[女_６０歳]:[女_100歳以上]])</f>
        <v>7159</v>
      </c>
      <c r="H44" s="349">
        <f>SUM(年齢別TBL[[#This Row],[女_６５歳]:[女_100歳以上]])</f>
        <v>4999</v>
      </c>
      <c r="I44" s="349">
        <f>SUM(年齢別TBL[[#This Row],[女_７０歳]:[女_100歳以上]])</f>
        <v>3523</v>
      </c>
      <c r="J44">
        <v>268</v>
      </c>
      <c r="K44">
        <v>274</v>
      </c>
      <c r="L44">
        <v>255</v>
      </c>
      <c r="M44">
        <v>264</v>
      </c>
      <c r="N44">
        <v>243</v>
      </c>
      <c r="O44">
        <v>283</v>
      </c>
      <c r="P44">
        <v>274</v>
      </c>
      <c r="Q44">
        <v>322</v>
      </c>
      <c r="R44">
        <v>299</v>
      </c>
      <c r="S44">
        <v>305</v>
      </c>
      <c r="T44">
        <v>297</v>
      </c>
      <c r="U44">
        <v>273</v>
      </c>
      <c r="V44">
        <v>281</v>
      </c>
      <c r="W44">
        <v>286</v>
      </c>
      <c r="X44">
        <v>279</v>
      </c>
      <c r="Y44">
        <v>296</v>
      </c>
      <c r="Z44">
        <v>286</v>
      </c>
      <c r="AA44">
        <v>303</v>
      </c>
      <c r="AB44">
        <v>334</v>
      </c>
      <c r="AC44">
        <v>348</v>
      </c>
      <c r="AD44">
        <v>329</v>
      </c>
      <c r="AE44">
        <v>307</v>
      </c>
      <c r="AF44">
        <v>349</v>
      </c>
      <c r="AG44">
        <v>327</v>
      </c>
      <c r="AH44">
        <v>361</v>
      </c>
      <c r="AI44">
        <v>355</v>
      </c>
      <c r="AJ44">
        <v>368</v>
      </c>
      <c r="AK44">
        <v>325</v>
      </c>
      <c r="AL44">
        <v>341</v>
      </c>
      <c r="AM44">
        <v>321</v>
      </c>
      <c r="AN44">
        <v>376</v>
      </c>
      <c r="AO44">
        <v>359</v>
      </c>
      <c r="AP44">
        <v>387</v>
      </c>
      <c r="AQ44">
        <v>421</v>
      </c>
      <c r="AR44">
        <v>398</v>
      </c>
      <c r="AS44">
        <v>424</v>
      </c>
      <c r="AT44">
        <v>401</v>
      </c>
      <c r="AU44">
        <v>423</v>
      </c>
      <c r="AV44">
        <v>425</v>
      </c>
      <c r="AW44">
        <v>354</v>
      </c>
      <c r="AX44">
        <v>366</v>
      </c>
      <c r="AY44">
        <v>347</v>
      </c>
      <c r="AZ44">
        <v>368</v>
      </c>
      <c r="BA44">
        <v>328</v>
      </c>
      <c r="BB44">
        <v>290</v>
      </c>
      <c r="BC44">
        <v>328</v>
      </c>
      <c r="BD44">
        <v>367</v>
      </c>
      <c r="BE44">
        <v>373</v>
      </c>
      <c r="BF44">
        <v>337</v>
      </c>
      <c r="BG44">
        <v>356</v>
      </c>
      <c r="BH44">
        <v>374</v>
      </c>
      <c r="BI44">
        <v>368</v>
      </c>
      <c r="BJ44">
        <v>375</v>
      </c>
      <c r="BK44">
        <v>363</v>
      </c>
      <c r="BL44">
        <v>408</v>
      </c>
      <c r="BM44">
        <v>400</v>
      </c>
      <c r="BN44">
        <v>404</v>
      </c>
      <c r="BO44">
        <v>402</v>
      </c>
      <c r="BP44">
        <v>422</v>
      </c>
      <c r="BQ44">
        <v>454</v>
      </c>
      <c r="BR44">
        <v>447</v>
      </c>
      <c r="BS44">
        <v>469</v>
      </c>
      <c r="BT44">
        <v>434</v>
      </c>
      <c r="BU44">
        <v>403</v>
      </c>
      <c r="BV44">
        <v>264</v>
      </c>
      <c r="BW44">
        <v>323</v>
      </c>
      <c r="BX44">
        <v>334</v>
      </c>
      <c r="BY44">
        <v>301</v>
      </c>
      <c r="BZ44">
        <v>303</v>
      </c>
      <c r="CA44">
        <v>222</v>
      </c>
      <c r="CB44">
        <v>257</v>
      </c>
      <c r="CC44">
        <v>197</v>
      </c>
      <c r="CD44">
        <v>220</v>
      </c>
      <c r="CE44">
        <v>208</v>
      </c>
      <c r="CF44">
        <v>185</v>
      </c>
      <c r="CG44">
        <v>152</v>
      </c>
      <c r="CH44">
        <v>157</v>
      </c>
      <c r="CI44">
        <v>141</v>
      </c>
      <c r="CJ44">
        <v>137</v>
      </c>
      <c r="CK44">
        <v>137</v>
      </c>
      <c r="CL44">
        <v>110</v>
      </c>
      <c r="CM44">
        <v>97</v>
      </c>
      <c r="CN44">
        <v>79</v>
      </c>
      <c r="CO44">
        <v>75</v>
      </c>
      <c r="CP44">
        <v>63</v>
      </c>
      <c r="CQ44">
        <v>58</v>
      </c>
      <c r="CR44">
        <v>38</v>
      </c>
      <c r="CS44">
        <v>29</v>
      </c>
      <c r="CT44">
        <v>28</v>
      </c>
      <c r="CU44">
        <v>15</v>
      </c>
      <c r="CV44">
        <v>17</v>
      </c>
      <c r="CW44">
        <v>14</v>
      </c>
      <c r="CX44">
        <v>12</v>
      </c>
      <c r="CY44">
        <v>7</v>
      </c>
      <c r="CZ44">
        <v>4</v>
      </c>
      <c r="DA44">
        <v>3</v>
      </c>
      <c r="DB44">
        <v>1</v>
      </c>
      <c r="DC44">
        <v>1</v>
      </c>
      <c r="DD44">
        <v>3</v>
      </c>
      <c r="DE44">
        <v>0</v>
      </c>
      <c r="DF44">
        <v>0</v>
      </c>
      <c r="DG44">
        <v>246</v>
      </c>
      <c r="DH44">
        <v>251</v>
      </c>
      <c r="DI44">
        <v>245</v>
      </c>
      <c r="DJ44">
        <v>277</v>
      </c>
      <c r="DK44">
        <v>245</v>
      </c>
      <c r="DL44">
        <v>260</v>
      </c>
      <c r="DM44">
        <v>243</v>
      </c>
      <c r="DN44">
        <v>253</v>
      </c>
      <c r="DO44">
        <v>277</v>
      </c>
      <c r="DP44">
        <v>253</v>
      </c>
      <c r="DQ44">
        <v>259</v>
      </c>
      <c r="DR44">
        <v>258</v>
      </c>
      <c r="DS44">
        <v>289</v>
      </c>
      <c r="DT44">
        <v>292</v>
      </c>
      <c r="DU44">
        <v>281</v>
      </c>
      <c r="DV44">
        <v>296</v>
      </c>
      <c r="DW44">
        <v>316</v>
      </c>
      <c r="DX44">
        <v>289</v>
      </c>
      <c r="DY44">
        <v>323</v>
      </c>
      <c r="DZ44">
        <v>306</v>
      </c>
      <c r="EA44">
        <v>302</v>
      </c>
      <c r="EB44">
        <v>327</v>
      </c>
      <c r="EC44">
        <v>300</v>
      </c>
      <c r="ED44">
        <v>296</v>
      </c>
      <c r="EE44">
        <v>300</v>
      </c>
      <c r="EF44">
        <v>325</v>
      </c>
      <c r="EG44">
        <v>344</v>
      </c>
      <c r="EH44">
        <v>350</v>
      </c>
      <c r="EI44">
        <v>328</v>
      </c>
      <c r="EJ44">
        <v>345</v>
      </c>
      <c r="EK44">
        <v>324</v>
      </c>
      <c r="EL44">
        <v>391</v>
      </c>
      <c r="EM44">
        <v>363</v>
      </c>
      <c r="EN44">
        <v>398</v>
      </c>
      <c r="EO44">
        <v>384</v>
      </c>
      <c r="EP44">
        <v>406</v>
      </c>
      <c r="EQ44">
        <v>405</v>
      </c>
      <c r="ER44">
        <v>390</v>
      </c>
      <c r="ES44">
        <v>402</v>
      </c>
      <c r="ET44">
        <v>388</v>
      </c>
      <c r="EU44">
        <v>374</v>
      </c>
      <c r="EV44">
        <v>325</v>
      </c>
      <c r="EW44">
        <v>348</v>
      </c>
      <c r="EX44">
        <v>348</v>
      </c>
      <c r="EY44">
        <v>302</v>
      </c>
      <c r="EZ44">
        <v>318</v>
      </c>
      <c r="FA44">
        <v>369</v>
      </c>
      <c r="FB44">
        <v>374</v>
      </c>
      <c r="FC44">
        <v>390</v>
      </c>
      <c r="FD44">
        <v>314</v>
      </c>
      <c r="FE44">
        <v>410</v>
      </c>
      <c r="FF44">
        <v>361</v>
      </c>
      <c r="FG44">
        <v>372</v>
      </c>
      <c r="FH44">
        <v>373</v>
      </c>
      <c r="FI44">
        <v>390</v>
      </c>
      <c r="FJ44">
        <v>433</v>
      </c>
      <c r="FK44">
        <v>386</v>
      </c>
      <c r="FL44">
        <v>456</v>
      </c>
      <c r="FM44">
        <v>443</v>
      </c>
      <c r="FN44">
        <v>463</v>
      </c>
      <c r="FO44">
        <v>495</v>
      </c>
      <c r="FP44">
        <v>520</v>
      </c>
      <c r="FQ44">
        <v>499</v>
      </c>
      <c r="FR44">
        <v>401</v>
      </c>
      <c r="FS44">
        <v>245</v>
      </c>
      <c r="FT44">
        <v>276</v>
      </c>
      <c r="FU44">
        <v>324</v>
      </c>
      <c r="FV44">
        <v>305</v>
      </c>
      <c r="FW44">
        <v>304</v>
      </c>
      <c r="FX44">
        <v>267</v>
      </c>
      <c r="FY44">
        <v>279</v>
      </c>
      <c r="FZ44">
        <v>222</v>
      </c>
      <c r="GA44">
        <v>236</v>
      </c>
      <c r="GB44">
        <v>223</v>
      </c>
      <c r="GC44">
        <v>212</v>
      </c>
      <c r="GD44">
        <v>189</v>
      </c>
      <c r="GE44">
        <v>185</v>
      </c>
      <c r="GF44">
        <v>214</v>
      </c>
      <c r="GG44">
        <v>164</v>
      </c>
      <c r="GH44">
        <v>154</v>
      </c>
      <c r="GI44">
        <v>167</v>
      </c>
      <c r="GJ44">
        <v>161</v>
      </c>
      <c r="GK44">
        <v>139</v>
      </c>
      <c r="GL44">
        <v>135</v>
      </c>
      <c r="GM44">
        <v>122</v>
      </c>
      <c r="GN44">
        <v>130</v>
      </c>
      <c r="GO44">
        <v>91</v>
      </c>
      <c r="GP44">
        <v>97</v>
      </c>
      <c r="GQ44">
        <v>71</v>
      </c>
      <c r="GR44">
        <v>76</v>
      </c>
      <c r="GS44">
        <v>59</v>
      </c>
      <c r="GT44">
        <v>47</v>
      </c>
      <c r="GU44">
        <v>44</v>
      </c>
      <c r="GV44">
        <v>36</v>
      </c>
      <c r="GW44">
        <v>24</v>
      </c>
      <c r="GX44">
        <v>13</v>
      </c>
      <c r="GY44">
        <v>15</v>
      </c>
      <c r="GZ44">
        <v>2</v>
      </c>
      <c r="HA44">
        <v>9</v>
      </c>
      <c r="HB44">
        <v>3</v>
      </c>
      <c r="HC44">
        <v>4</v>
      </c>
    </row>
    <row r="45" spans="1:211">
      <c r="A45" t="str">
        <f>人口推移!B47</f>
        <v>H2208</v>
      </c>
      <c r="B45" s="349">
        <f t="shared" si="0"/>
        <v>26466</v>
      </c>
      <c r="C45" s="349">
        <f t="shared" si="1"/>
        <v>27235</v>
      </c>
      <c r="D45" s="349">
        <f>SUM(年齢別TBL[[#This Row],[男_６０歳]:[男_100歳以上]])</f>
        <v>5963</v>
      </c>
      <c r="E45" s="349">
        <f>SUM(年齢別TBL[[#This Row],[男_６５歳]:[男_100歳以上]])</f>
        <v>3934</v>
      </c>
      <c r="F45" s="349">
        <f>SUM(年齢別TBL[[#This Row],[男_７０歳]:[男_100歳以上]])</f>
        <v>2437</v>
      </c>
      <c r="G45" s="349">
        <f>SUM(年齢別TBL[[#This Row],[女_６０歳]:[女_100歳以上]])</f>
        <v>7197</v>
      </c>
      <c r="H45" s="349">
        <f>SUM(年齢別TBL[[#This Row],[女_６５歳]:[女_100歳以上]])</f>
        <v>5008</v>
      </c>
      <c r="I45" s="349">
        <f>SUM(年齢別TBL[[#This Row],[女_７０歳]:[女_100歳以上]])</f>
        <v>3535</v>
      </c>
      <c r="J45">
        <v>278</v>
      </c>
      <c r="K45">
        <v>272</v>
      </c>
      <c r="L45">
        <v>261</v>
      </c>
      <c r="M45">
        <v>255</v>
      </c>
      <c r="N45">
        <v>239</v>
      </c>
      <c r="O45">
        <v>285</v>
      </c>
      <c r="P45">
        <v>276</v>
      </c>
      <c r="Q45">
        <v>320</v>
      </c>
      <c r="R45">
        <v>299</v>
      </c>
      <c r="S45">
        <v>295</v>
      </c>
      <c r="T45">
        <v>311</v>
      </c>
      <c r="U45">
        <v>260</v>
      </c>
      <c r="V45">
        <v>295</v>
      </c>
      <c r="W45">
        <v>280</v>
      </c>
      <c r="X45">
        <v>271</v>
      </c>
      <c r="Y45">
        <v>302</v>
      </c>
      <c r="Z45">
        <v>286</v>
      </c>
      <c r="AA45">
        <v>301</v>
      </c>
      <c r="AB45">
        <v>336</v>
      </c>
      <c r="AC45">
        <v>335</v>
      </c>
      <c r="AD45">
        <v>337</v>
      </c>
      <c r="AE45">
        <v>308</v>
      </c>
      <c r="AF45">
        <v>330</v>
      </c>
      <c r="AG45">
        <v>344</v>
      </c>
      <c r="AH45">
        <v>350</v>
      </c>
      <c r="AI45">
        <v>354</v>
      </c>
      <c r="AJ45">
        <v>375</v>
      </c>
      <c r="AK45">
        <v>328</v>
      </c>
      <c r="AL45">
        <v>338</v>
      </c>
      <c r="AM45">
        <v>319</v>
      </c>
      <c r="AN45">
        <v>367</v>
      </c>
      <c r="AO45">
        <v>359</v>
      </c>
      <c r="AP45">
        <v>374</v>
      </c>
      <c r="AQ45">
        <v>434</v>
      </c>
      <c r="AR45">
        <v>393</v>
      </c>
      <c r="AS45">
        <v>426</v>
      </c>
      <c r="AT45">
        <v>401</v>
      </c>
      <c r="AU45">
        <v>409</v>
      </c>
      <c r="AV45">
        <v>434</v>
      </c>
      <c r="AW45">
        <v>354</v>
      </c>
      <c r="AX45">
        <v>375</v>
      </c>
      <c r="AY45">
        <v>345</v>
      </c>
      <c r="AZ45">
        <v>364</v>
      </c>
      <c r="BA45">
        <v>334</v>
      </c>
      <c r="BB45">
        <v>288</v>
      </c>
      <c r="BC45">
        <v>332</v>
      </c>
      <c r="BD45">
        <v>359</v>
      </c>
      <c r="BE45">
        <v>368</v>
      </c>
      <c r="BF45">
        <v>343</v>
      </c>
      <c r="BG45">
        <v>353</v>
      </c>
      <c r="BH45">
        <v>372</v>
      </c>
      <c r="BI45">
        <v>368</v>
      </c>
      <c r="BJ45">
        <v>377</v>
      </c>
      <c r="BK45">
        <v>346</v>
      </c>
      <c r="BL45">
        <v>414</v>
      </c>
      <c r="BM45">
        <v>397</v>
      </c>
      <c r="BN45">
        <v>393</v>
      </c>
      <c r="BO45">
        <v>415</v>
      </c>
      <c r="BP45">
        <v>422</v>
      </c>
      <c r="BQ45">
        <v>447</v>
      </c>
      <c r="BR45">
        <v>442</v>
      </c>
      <c r="BS45">
        <v>473</v>
      </c>
      <c r="BT45">
        <v>439</v>
      </c>
      <c r="BU45">
        <v>418</v>
      </c>
      <c r="BV45">
        <v>257</v>
      </c>
      <c r="BW45">
        <v>323</v>
      </c>
      <c r="BX45">
        <v>325</v>
      </c>
      <c r="BY45">
        <v>306</v>
      </c>
      <c r="BZ45">
        <v>301</v>
      </c>
      <c r="CA45">
        <v>242</v>
      </c>
      <c r="CB45">
        <v>247</v>
      </c>
      <c r="CC45">
        <v>203</v>
      </c>
      <c r="CD45">
        <v>220</v>
      </c>
      <c r="CE45">
        <v>201</v>
      </c>
      <c r="CF45">
        <v>187</v>
      </c>
      <c r="CG45">
        <v>156</v>
      </c>
      <c r="CH45">
        <v>156</v>
      </c>
      <c r="CI45">
        <v>141</v>
      </c>
      <c r="CJ45">
        <v>135</v>
      </c>
      <c r="CK45">
        <v>133</v>
      </c>
      <c r="CL45">
        <v>109</v>
      </c>
      <c r="CM45">
        <v>106</v>
      </c>
      <c r="CN45">
        <v>76</v>
      </c>
      <c r="CO45">
        <v>70</v>
      </c>
      <c r="CP45">
        <v>68</v>
      </c>
      <c r="CQ45">
        <v>55</v>
      </c>
      <c r="CR45">
        <v>42</v>
      </c>
      <c r="CS45">
        <v>27</v>
      </c>
      <c r="CT45">
        <v>29</v>
      </c>
      <c r="CU45">
        <v>16</v>
      </c>
      <c r="CV45">
        <v>17</v>
      </c>
      <c r="CW45">
        <v>12</v>
      </c>
      <c r="CX45">
        <v>13</v>
      </c>
      <c r="CY45">
        <v>7</v>
      </c>
      <c r="CZ45">
        <v>3</v>
      </c>
      <c r="DA45">
        <v>2</v>
      </c>
      <c r="DB45">
        <v>2</v>
      </c>
      <c r="DC45">
        <v>1</v>
      </c>
      <c r="DD45">
        <v>3</v>
      </c>
      <c r="DE45">
        <v>0</v>
      </c>
      <c r="DF45">
        <v>0</v>
      </c>
      <c r="DG45">
        <v>241</v>
      </c>
      <c r="DH45">
        <v>259</v>
      </c>
      <c r="DI45">
        <v>243</v>
      </c>
      <c r="DJ45">
        <v>283</v>
      </c>
      <c r="DK45">
        <v>238</v>
      </c>
      <c r="DL45">
        <v>266</v>
      </c>
      <c r="DM45">
        <v>241</v>
      </c>
      <c r="DN45">
        <v>255</v>
      </c>
      <c r="DO45">
        <v>271</v>
      </c>
      <c r="DP45">
        <v>255</v>
      </c>
      <c r="DQ45">
        <v>256</v>
      </c>
      <c r="DR45">
        <v>262</v>
      </c>
      <c r="DS45">
        <v>285</v>
      </c>
      <c r="DT45">
        <v>285</v>
      </c>
      <c r="DU45">
        <v>285</v>
      </c>
      <c r="DV45">
        <v>306</v>
      </c>
      <c r="DW45">
        <v>313</v>
      </c>
      <c r="DX45">
        <v>286</v>
      </c>
      <c r="DY45">
        <v>322</v>
      </c>
      <c r="DZ45">
        <v>305</v>
      </c>
      <c r="EA45">
        <v>298</v>
      </c>
      <c r="EB45">
        <v>327</v>
      </c>
      <c r="EC45">
        <v>303</v>
      </c>
      <c r="ED45">
        <v>296</v>
      </c>
      <c r="EE45">
        <v>294</v>
      </c>
      <c r="EF45">
        <v>330</v>
      </c>
      <c r="EG45">
        <v>342</v>
      </c>
      <c r="EH45">
        <v>356</v>
      </c>
      <c r="EI45">
        <v>326</v>
      </c>
      <c r="EJ45">
        <v>343</v>
      </c>
      <c r="EK45">
        <v>329</v>
      </c>
      <c r="EL45">
        <v>383</v>
      </c>
      <c r="EM45">
        <v>374</v>
      </c>
      <c r="EN45">
        <v>378</v>
      </c>
      <c r="EO45">
        <v>387</v>
      </c>
      <c r="EP45">
        <v>410</v>
      </c>
      <c r="EQ45">
        <v>409</v>
      </c>
      <c r="ER45">
        <v>383</v>
      </c>
      <c r="ES45">
        <v>403</v>
      </c>
      <c r="ET45">
        <v>386</v>
      </c>
      <c r="EU45">
        <v>377</v>
      </c>
      <c r="EV45">
        <v>323</v>
      </c>
      <c r="EW45">
        <v>355</v>
      </c>
      <c r="EX45">
        <v>347</v>
      </c>
      <c r="EY45">
        <v>300</v>
      </c>
      <c r="EZ45">
        <v>322</v>
      </c>
      <c r="FA45">
        <v>358</v>
      </c>
      <c r="FB45">
        <v>379</v>
      </c>
      <c r="FC45">
        <v>388</v>
      </c>
      <c r="FD45">
        <v>324</v>
      </c>
      <c r="FE45">
        <v>390</v>
      </c>
      <c r="FF45">
        <v>374</v>
      </c>
      <c r="FG45">
        <v>365</v>
      </c>
      <c r="FH45">
        <v>382</v>
      </c>
      <c r="FI45">
        <v>379</v>
      </c>
      <c r="FJ45">
        <v>440</v>
      </c>
      <c r="FK45">
        <v>372</v>
      </c>
      <c r="FL45">
        <v>466</v>
      </c>
      <c r="FM45">
        <v>433</v>
      </c>
      <c r="FN45">
        <v>450</v>
      </c>
      <c r="FO45">
        <v>509</v>
      </c>
      <c r="FP45">
        <v>520</v>
      </c>
      <c r="FQ45">
        <v>487</v>
      </c>
      <c r="FR45">
        <v>417</v>
      </c>
      <c r="FS45">
        <v>256</v>
      </c>
      <c r="FT45">
        <v>274</v>
      </c>
      <c r="FU45">
        <v>317</v>
      </c>
      <c r="FV45">
        <v>308</v>
      </c>
      <c r="FW45">
        <v>311</v>
      </c>
      <c r="FX45">
        <v>263</v>
      </c>
      <c r="FY45">
        <v>287</v>
      </c>
      <c r="FZ45">
        <v>217</v>
      </c>
      <c r="GA45">
        <v>236</v>
      </c>
      <c r="GB45">
        <v>228</v>
      </c>
      <c r="GC45">
        <v>211</v>
      </c>
      <c r="GD45">
        <v>195</v>
      </c>
      <c r="GE45">
        <v>179</v>
      </c>
      <c r="GF45">
        <v>213</v>
      </c>
      <c r="GG45">
        <v>170</v>
      </c>
      <c r="GH45">
        <v>159</v>
      </c>
      <c r="GI45">
        <v>156</v>
      </c>
      <c r="GJ45">
        <v>164</v>
      </c>
      <c r="GK45">
        <v>146</v>
      </c>
      <c r="GL45">
        <v>135</v>
      </c>
      <c r="GM45">
        <v>118</v>
      </c>
      <c r="GN45">
        <v>134</v>
      </c>
      <c r="GO45">
        <v>89</v>
      </c>
      <c r="GP45">
        <v>92</v>
      </c>
      <c r="GQ45">
        <v>79</v>
      </c>
      <c r="GR45">
        <v>74</v>
      </c>
      <c r="GS45">
        <v>56</v>
      </c>
      <c r="GT45">
        <v>46</v>
      </c>
      <c r="GU45">
        <v>42</v>
      </c>
      <c r="GV45">
        <v>37</v>
      </c>
      <c r="GW45">
        <v>24</v>
      </c>
      <c r="GX45">
        <v>13</v>
      </c>
      <c r="GY45">
        <v>16</v>
      </c>
      <c r="GZ45">
        <v>3</v>
      </c>
      <c r="HA45">
        <v>8</v>
      </c>
      <c r="HB45">
        <v>4</v>
      </c>
      <c r="HC45">
        <v>4</v>
      </c>
    </row>
    <row r="46" spans="1:211">
      <c r="A46" t="str">
        <f>人口推移!B48</f>
        <v>H2209</v>
      </c>
      <c r="B46" s="349">
        <f t="shared" si="0"/>
        <v>26488</v>
      </c>
      <c r="C46" s="349">
        <f t="shared" si="1"/>
        <v>27292</v>
      </c>
      <c r="D46" s="349">
        <f>SUM(年齢別TBL[[#This Row],[男_６０歳]:[男_100歳以上]])</f>
        <v>5981</v>
      </c>
      <c r="E46" s="349">
        <f>SUM(年齢別TBL[[#This Row],[男_６５歳]:[男_100歳以上]])</f>
        <v>3927</v>
      </c>
      <c r="F46" s="349">
        <f>SUM(年齢別TBL[[#This Row],[男_７０歳]:[男_100歳以上]])</f>
        <v>2441</v>
      </c>
      <c r="G46" s="349">
        <f>SUM(年齢別TBL[[#This Row],[女_６０歳]:[女_100歳以上]])</f>
        <v>7228</v>
      </c>
      <c r="H46" s="349">
        <f>SUM(年齢別TBL[[#This Row],[女_６５歳]:[女_100歳以上]])</f>
        <v>5015</v>
      </c>
      <c r="I46" s="349">
        <f>SUM(年齢別TBL[[#This Row],[女_７０歳]:[女_100歳以上]])</f>
        <v>3549</v>
      </c>
      <c r="J46">
        <v>282</v>
      </c>
      <c r="K46">
        <v>272</v>
      </c>
      <c r="L46">
        <v>264</v>
      </c>
      <c r="M46">
        <v>257</v>
      </c>
      <c r="N46">
        <v>248</v>
      </c>
      <c r="O46">
        <v>272</v>
      </c>
      <c r="P46">
        <v>284</v>
      </c>
      <c r="Q46">
        <v>316</v>
      </c>
      <c r="R46">
        <v>292</v>
      </c>
      <c r="S46">
        <v>298</v>
      </c>
      <c r="T46">
        <v>317</v>
      </c>
      <c r="U46">
        <v>262</v>
      </c>
      <c r="V46">
        <v>290</v>
      </c>
      <c r="W46">
        <v>277</v>
      </c>
      <c r="X46">
        <v>279</v>
      </c>
      <c r="Y46">
        <v>298</v>
      </c>
      <c r="Z46">
        <v>287</v>
      </c>
      <c r="AA46">
        <v>297</v>
      </c>
      <c r="AB46">
        <v>344</v>
      </c>
      <c r="AC46">
        <v>335</v>
      </c>
      <c r="AD46">
        <v>330</v>
      </c>
      <c r="AE46">
        <v>315</v>
      </c>
      <c r="AF46">
        <v>318</v>
      </c>
      <c r="AG46">
        <v>353</v>
      </c>
      <c r="AH46">
        <v>363</v>
      </c>
      <c r="AI46">
        <v>336</v>
      </c>
      <c r="AJ46">
        <v>395</v>
      </c>
      <c r="AK46">
        <v>328</v>
      </c>
      <c r="AL46">
        <v>322</v>
      </c>
      <c r="AM46">
        <v>338</v>
      </c>
      <c r="AN46">
        <v>368</v>
      </c>
      <c r="AO46">
        <v>352</v>
      </c>
      <c r="AP46">
        <v>373</v>
      </c>
      <c r="AQ46">
        <v>421</v>
      </c>
      <c r="AR46">
        <v>401</v>
      </c>
      <c r="AS46">
        <v>435</v>
      </c>
      <c r="AT46">
        <v>389</v>
      </c>
      <c r="AU46">
        <v>415</v>
      </c>
      <c r="AV46">
        <v>444</v>
      </c>
      <c r="AW46">
        <v>351</v>
      </c>
      <c r="AX46">
        <v>375</v>
      </c>
      <c r="AY46">
        <v>341</v>
      </c>
      <c r="AZ46">
        <v>361</v>
      </c>
      <c r="BA46">
        <v>346</v>
      </c>
      <c r="BB46">
        <v>282</v>
      </c>
      <c r="BC46">
        <v>325</v>
      </c>
      <c r="BD46">
        <v>358</v>
      </c>
      <c r="BE46">
        <v>362</v>
      </c>
      <c r="BF46">
        <v>354</v>
      </c>
      <c r="BG46">
        <v>355</v>
      </c>
      <c r="BH46">
        <v>360</v>
      </c>
      <c r="BI46">
        <v>371</v>
      </c>
      <c r="BJ46">
        <v>389</v>
      </c>
      <c r="BK46">
        <v>336</v>
      </c>
      <c r="BL46">
        <v>410</v>
      </c>
      <c r="BM46">
        <v>395</v>
      </c>
      <c r="BN46">
        <v>409</v>
      </c>
      <c r="BO46">
        <v>401</v>
      </c>
      <c r="BP46">
        <v>427</v>
      </c>
      <c r="BQ46">
        <v>432</v>
      </c>
      <c r="BR46">
        <v>447</v>
      </c>
      <c r="BS46">
        <v>469</v>
      </c>
      <c r="BT46">
        <v>442</v>
      </c>
      <c r="BU46">
        <v>418</v>
      </c>
      <c r="BV46">
        <v>278</v>
      </c>
      <c r="BW46">
        <v>306</v>
      </c>
      <c r="BX46">
        <v>325</v>
      </c>
      <c r="BY46">
        <v>308</v>
      </c>
      <c r="BZ46">
        <v>293</v>
      </c>
      <c r="CA46">
        <v>254</v>
      </c>
      <c r="CB46">
        <v>244</v>
      </c>
      <c r="CC46">
        <v>210</v>
      </c>
      <c r="CD46">
        <v>216</v>
      </c>
      <c r="CE46">
        <v>206</v>
      </c>
      <c r="CF46">
        <v>180</v>
      </c>
      <c r="CG46">
        <v>160</v>
      </c>
      <c r="CH46">
        <v>155</v>
      </c>
      <c r="CI46">
        <v>141</v>
      </c>
      <c r="CJ46">
        <v>133</v>
      </c>
      <c r="CK46">
        <v>130</v>
      </c>
      <c r="CL46">
        <v>115</v>
      </c>
      <c r="CM46">
        <v>107</v>
      </c>
      <c r="CN46">
        <v>82</v>
      </c>
      <c r="CO46">
        <v>64</v>
      </c>
      <c r="CP46">
        <v>67</v>
      </c>
      <c r="CQ46">
        <v>53</v>
      </c>
      <c r="CR46">
        <v>47</v>
      </c>
      <c r="CS46">
        <v>26</v>
      </c>
      <c r="CT46">
        <v>28</v>
      </c>
      <c r="CU46">
        <v>17</v>
      </c>
      <c r="CV46">
        <v>16</v>
      </c>
      <c r="CW46">
        <v>12</v>
      </c>
      <c r="CX46">
        <v>14</v>
      </c>
      <c r="CY46">
        <v>7</v>
      </c>
      <c r="CZ46">
        <v>3</v>
      </c>
      <c r="DA46">
        <v>2</v>
      </c>
      <c r="DB46">
        <v>2</v>
      </c>
      <c r="DC46">
        <v>1</v>
      </c>
      <c r="DD46">
        <v>3</v>
      </c>
      <c r="DE46">
        <v>0</v>
      </c>
      <c r="DF46">
        <v>0</v>
      </c>
      <c r="DG46">
        <v>252</v>
      </c>
      <c r="DH46">
        <v>259</v>
      </c>
      <c r="DI46">
        <v>255</v>
      </c>
      <c r="DJ46">
        <v>274</v>
      </c>
      <c r="DK46">
        <v>240</v>
      </c>
      <c r="DL46">
        <v>261</v>
      </c>
      <c r="DM46">
        <v>257</v>
      </c>
      <c r="DN46">
        <v>241</v>
      </c>
      <c r="DO46">
        <v>282</v>
      </c>
      <c r="DP46">
        <v>243</v>
      </c>
      <c r="DQ46">
        <v>262</v>
      </c>
      <c r="DR46">
        <v>251</v>
      </c>
      <c r="DS46">
        <v>288</v>
      </c>
      <c r="DT46">
        <v>289</v>
      </c>
      <c r="DU46">
        <v>282</v>
      </c>
      <c r="DV46">
        <v>309</v>
      </c>
      <c r="DW46">
        <v>313</v>
      </c>
      <c r="DX46">
        <v>283</v>
      </c>
      <c r="DY46">
        <v>329</v>
      </c>
      <c r="DZ46">
        <v>304</v>
      </c>
      <c r="EA46">
        <v>301</v>
      </c>
      <c r="EB46">
        <v>322</v>
      </c>
      <c r="EC46">
        <v>317</v>
      </c>
      <c r="ED46">
        <v>289</v>
      </c>
      <c r="EE46">
        <v>304</v>
      </c>
      <c r="EF46">
        <v>320</v>
      </c>
      <c r="EG46">
        <v>340</v>
      </c>
      <c r="EH46">
        <v>356</v>
      </c>
      <c r="EI46">
        <v>335</v>
      </c>
      <c r="EJ46">
        <v>338</v>
      </c>
      <c r="EK46">
        <v>342</v>
      </c>
      <c r="EL46">
        <v>369</v>
      </c>
      <c r="EM46">
        <v>385</v>
      </c>
      <c r="EN46">
        <v>370</v>
      </c>
      <c r="EO46">
        <v>395</v>
      </c>
      <c r="EP46">
        <v>411</v>
      </c>
      <c r="EQ46">
        <v>401</v>
      </c>
      <c r="ER46">
        <v>386</v>
      </c>
      <c r="ES46">
        <v>402</v>
      </c>
      <c r="ET46">
        <v>396</v>
      </c>
      <c r="EU46">
        <v>388</v>
      </c>
      <c r="EV46">
        <v>311</v>
      </c>
      <c r="EW46">
        <v>358</v>
      </c>
      <c r="EX46">
        <v>350</v>
      </c>
      <c r="EY46">
        <v>290</v>
      </c>
      <c r="EZ46">
        <v>326</v>
      </c>
      <c r="FA46">
        <v>352</v>
      </c>
      <c r="FB46">
        <v>376</v>
      </c>
      <c r="FC46">
        <v>399</v>
      </c>
      <c r="FD46">
        <v>332</v>
      </c>
      <c r="FE46">
        <v>385</v>
      </c>
      <c r="FF46">
        <v>377</v>
      </c>
      <c r="FG46">
        <v>370</v>
      </c>
      <c r="FH46">
        <v>378</v>
      </c>
      <c r="FI46">
        <v>375</v>
      </c>
      <c r="FJ46">
        <v>433</v>
      </c>
      <c r="FK46">
        <v>386</v>
      </c>
      <c r="FL46">
        <v>458</v>
      </c>
      <c r="FM46">
        <v>416</v>
      </c>
      <c r="FN46">
        <v>451</v>
      </c>
      <c r="FO46">
        <v>502</v>
      </c>
      <c r="FP46">
        <v>527</v>
      </c>
      <c r="FQ46">
        <v>489</v>
      </c>
      <c r="FR46">
        <v>421</v>
      </c>
      <c r="FS46">
        <v>274</v>
      </c>
      <c r="FT46">
        <v>270</v>
      </c>
      <c r="FU46">
        <v>311</v>
      </c>
      <c r="FV46">
        <v>311</v>
      </c>
      <c r="FW46">
        <v>312</v>
      </c>
      <c r="FX46">
        <v>262</v>
      </c>
      <c r="FY46">
        <v>287</v>
      </c>
      <c r="FZ46">
        <v>220</v>
      </c>
      <c r="GA46">
        <v>235</v>
      </c>
      <c r="GB46">
        <v>230</v>
      </c>
      <c r="GC46">
        <v>206</v>
      </c>
      <c r="GD46">
        <v>207</v>
      </c>
      <c r="GE46">
        <v>180</v>
      </c>
      <c r="GF46">
        <v>204</v>
      </c>
      <c r="GG46">
        <v>171</v>
      </c>
      <c r="GH46">
        <v>158</v>
      </c>
      <c r="GI46">
        <v>158</v>
      </c>
      <c r="GJ46">
        <v>174</v>
      </c>
      <c r="GK46">
        <v>146</v>
      </c>
      <c r="GL46">
        <v>131</v>
      </c>
      <c r="GM46">
        <v>119</v>
      </c>
      <c r="GN46">
        <v>137</v>
      </c>
      <c r="GO46">
        <v>89</v>
      </c>
      <c r="GP46">
        <v>91</v>
      </c>
      <c r="GQ46">
        <v>76</v>
      </c>
      <c r="GR46">
        <v>76</v>
      </c>
      <c r="GS46">
        <v>58</v>
      </c>
      <c r="GT46">
        <v>45</v>
      </c>
      <c r="GU46">
        <v>37</v>
      </c>
      <c r="GV46">
        <v>40</v>
      </c>
      <c r="GW46">
        <v>27</v>
      </c>
      <c r="GX46">
        <v>12</v>
      </c>
      <c r="GY46">
        <v>14</v>
      </c>
      <c r="GZ46">
        <v>5</v>
      </c>
      <c r="HA46">
        <v>8</v>
      </c>
      <c r="HB46">
        <v>4</v>
      </c>
      <c r="HC46">
        <v>4</v>
      </c>
    </row>
    <row r="47" spans="1:211">
      <c r="A47" t="str">
        <f>人口推移!B49</f>
        <v>H2210</v>
      </c>
      <c r="B47" s="349">
        <f t="shared" si="0"/>
        <v>26508</v>
      </c>
      <c r="C47" s="349">
        <f t="shared" si="1"/>
        <v>27339</v>
      </c>
      <c r="D47" s="349">
        <f>SUM(年齢別TBL[[#This Row],[男_６０歳]:[男_100歳以上]])</f>
        <v>6005</v>
      </c>
      <c r="E47" s="349">
        <f>SUM(年齢別TBL[[#This Row],[男_６５歳]:[男_100歳以上]])</f>
        <v>3931</v>
      </c>
      <c r="F47" s="349">
        <f>SUM(年齢別TBL[[#This Row],[男_７０歳]:[男_100歳以上]])</f>
        <v>2442</v>
      </c>
      <c r="G47" s="349">
        <f>SUM(年齢別TBL[[#This Row],[女_６０歳]:[女_100歳以上]])</f>
        <v>7261</v>
      </c>
      <c r="H47" s="349">
        <f>SUM(年齢別TBL[[#This Row],[女_６５歳]:[女_100歳以上]])</f>
        <v>5026</v>
      </c>
      <c r="I47" s="349">
        <f>SUM(年齢別TBL[[#This Row],[女_７０歳]:[女_100歳以上]])</f>
        <v>3569</v>
      </c>
      <c r="J47">
        <v>285</v>
      </c>
      <c r="K47">
        <v>258</v>
      </c>
      <c r="L47">
        <v>270</v>
      </c>
      <c r="M47">
        <v>268</v>
      </c>
      <c r="N47">
        <v>246</v>
      </c>
      <c r="O47">
        <v>267</v>
      </c>
      <c r="P47">
        <v>281</v>
      </c>
      <c r="Q47">
        <v>325</v>
      </c>
      <c r="R47">
        <v>294</v>
      </c>
      <c r="S47">
        <v>294</v>
      </c>
      <c r="T47">
        <v>316</v>
      </c>
      <c r="U47">
        <v>259</v>
      </c>
      <c r="V47">
        <v>296</v>
      </c>
      <c r="W47">
        <v>274</v>
      </c>
      <c r="X47">
        <v>288</v>
      </c>
      <c r="Y47">
        <v>292</v>
      </c>
      <c r="Z47">
        <v>279</v>
      </c>
      <c r="AA47">
        <v>303</v>
      </c>
      <c r="AB47">
        <v>340</v>
      </c>
      <c r="AC47">
        <v>343</v>
      </c>
      <c r="AD47">
        <v>327</v>
      </c>
      <c r="AE47">
        <v>309</v>
      </c>
      <c r="AF47">
        <v>325</v>
      </c>
      <c r="AG47">
        <v>345</v>
      </c>
      <c r="AH47">
        <v>362</v>
      </c>
      <c r="AI47">
        <v>335</v>
      </c>
      <c r="AJ47">
        <v>391</v>
      </c>
      <c r="AK47">
        <v>350</v>
      </c>
      <c r="AL47">
        <v>316</v>
      </c>
      <c r="AM47">
        <v>336</v>
      </c>
      <c r="AN47">
        <v>361</v>
      </c>
      <c r="AO47">
        <v>348</v>
      </c>
      <c r="AP47">
        <v>380</v>
      </c>
      <c r="AQ47">
        <v>413</v>
      </c>
      <c r="AR47">
        <v>405</v>
      </c>
      <c r="AS47">
        <v>436</v>
      </c>
      <c r="AT47">
        <v>392</v>
      </c>
      <c r="AU47">
        <v>412</v>
      </c>
      <c r="AV47">
        <v>433</v>
      </c>
      <c r="AW47">
        <v>373</v>
      </c>
      <c r="AX47">
        <v>360</v>
      </c>
      <c r="AY47">
        <v>356</v>
      </c>
      <c r="AZ47">
        <v>355</v>
      </c>
      <c r="BA47">
        <v>359</v>
      </c>
      <c r="BB47">
        <v>274</v>
      </c>
      <c r="BC47">
        <v>335</v>
      </c>
      <c r="BD47">
        <v>339</v>
      </c>
      <c r="BE47">
        <v>372</v>
      </c>
      <c r="BF47">
        <v>360</v>
      </c>
      <c r="BG47">
        <v>348</v>
      </c>
      <c r="BH47">
        <v>354</v>
      </c>
      <c r="BI47">
        <v>383</v>
      </c>
      <c r="BJ47">
        <v>381</v>
      </c>
      <c r="BK47">
        <v>346</v>
      </c>
      <c r="BL47">
        <v>400</v>
      </c>
      <c r="BM47">
        <v>395</v>
      </c>
      <c r="BN47">
        <v>416</v>
      </c>
      <c r="BO47">
        <v>396</v>
      </c>
      <c r="BP47">
        <v>431</v>
      </c>
      <c r="BQ47">
        <v>416</v>
      </c>
      <c r="BR47">
        <v>456</v>
      </c>
      <c r="BS47">
        <v>471</v>
      </c>
      <c r="BT47">
        <v>440</v>
      </c>
      <c r="BU47">
        <v>422</v>
      </c>
      <c r="BV47">
        <v>285</v>
      </c>
      <c r="BW47">
        <v>298</v>
      </c>
      <c r="BX47">
        <v>327</v>
      </c>
      <c r="BY47">
        <v>312</v>
      </c>
      <c r="BZ47">
        <v>291</v>
      </c>
      <c r="CA47">
        <v>261</v>
      </c>
      <c r="CB47">
        <v>250</v>
      </c>
      <c r="CC47">
        <v>206</v>
      </c>
      <c r="CD47">
        <v>206</v>
      </c>
      <c r="CE47">
        <v>220</v>
      </c>
      <c r="CF47">
        <v>177</v>
      </c>
      <c r="CG47">
        <v>158</v>
      </c>
      <c r="CH47">
        <v>154</v>
      </c>
      <c r="CI47">
        <v>139</v>
      </c>
      <c r="CJ47">
        <v>134</v>
      </c>
      <c r="CK47">
        <v>127</v>
      </c>
      <c r="CL47">
        <v>115</v>
      </c>
      <c r="CM47">
        <v>106</v>
      </c>
      <c r="CN47">
        <v>90</v>
      </c>
      <c r="CO47">
        <v>63</v>
      </c>
      <c r="CP47">
        <v>70</v>
      </c>
      <c r="CQ47">
        <v>47</v>
      </c>
      <c r="CR47">
        <v>46</v>
      </c>
      <c r="CS47">
        <v>32</v>
      </c>
      <c r="CT47">
        <v>25</v>
      </c>
      <c r="CU47">
        <v>17</v>
      </c>
      <c r="CV47">
        <v>17</v>
      </c>
      <c r="CW47">
        <v>11</v>
      </c>
      <c r="CX47">
        <v>14</v>
      </c>
      <c r="CY47">
        <v>6</v>
      </c>
      <c r="CZ47">
        <v>4</v>
      </c>
      <c r="DA47">
        <v>2</v>
      </c>
      <c r="DB47">
        <v>2</v>
      </c>
      <c r="DC47">
        <v>1</v>
      </c>
      <c r="DD47">
        <v>3</v>
      </c>
      <c r="DG47">
        <v>258</v>
      </c>
      <c r="DH47">
        <v>251</v>
      </c>
      <c r="DI47">
        <v>266</v>
      </c>
      <c r="DJ47">
        <v>265</v>
      </c>
      <c r="DK47">
        <v>247</v>
      </c>
      <c r="DL47">
        <v>262</v>
      </c>
      <c r="DM47">
        <v>264</v>
      </c>
      <c r="DN47">
        <v>237</v>
      </c>
      <c r="DO47">
        <v>276</v>
      </c>
      <c r="DP47">
        <v>252</v>
      </c>
      <c r="DQ47">
        <v>262</v>
      </c>
      <c r="DR47">
        <v>249</v>
      </c>
      <c r="DS47">
        <v>288</v>
      </c>
      <c r="DT47">
        <v>291</v>
      </c>
      <c r="DU47">
        <v>280</v>
      </c>
      <c r="DV47">
        <v>305</v>
      </c>
      <c r="DW47">
        <v>321</v>
      </c>
      <c r="DX47">
        <v>284</v>
      </c>
      <c r="DY47">
        <v>319</v>
      </c>
      <c r="DZ47">
        <v>304</v>
      </c>
      <c r="EA47">
        <v>309</v>
      </c>
      <c r="EB47">
        <v>314</v>
      </c>
      <c r="EC47">
        <v>327</v>
      </c>
      <c r="ED47">
        <v>276</v>
      </c>
      <c r="EE47">
        <v>309</v>
      </c>
      <c r="EF47">
        <v>316</v>
      </c>
      <c r="EG47">
        <v>349</v>
      </c>
      <c r="EH47">
        <v>356</v>
      </c>
      <c r="EI47">
        <v>328</v>
      </c>
      <c r="EJ47">
        <v>354</v>
      </c>
      <c r="EK47">
        <v>337</v>
      </c>
      <c r="EL47">
        <v>370</v>
      </c>
      <c r="EM47">
        <v>385</v>
      </c>
      <c r="EN47">
        <v>363</v>
      </c>
      <c r="EO47">
        <v>393</v>
      </c>
      <c r="EP47">
        <v>412</v>
      </c>
      <c r="EQ47">
        <v>406</v>
      </c>
      <c r="ER47">
        <v>385</v>
      </c>
      <c r="ES47">
        <v>406</v>
      </c>
      <c r="ET47">
        <v>396</v>
      </c>
      <c r="EU47">
        <v>380</v>
      </c>
      <c r="EV47">
        <v>332</v>
      </c>
      <c r="EW47">
        <v>356</v>
      </c>
      <c r="EX47">
        <v>352</v>
      </c>
      <c r="EY47">
        <v>279</v>
      </c>
      <c r="EZ47">
        <v>335</v>
      </c>
      <c r="FA47">
        <v>340</v>
      </c>
      <c r="FB47">
        <v>384</v>
      </c>
      <c r="FC47">
        <v>393</v>
      </c>
      <c r="FD47">
        <v>340</v>
      </c>
      <c r="FE47">
        <v>375</v>
      </c>
      <c r="FF47">
        <v>387</v>
      </c>
      <c r="FG47">
        <v>362</v>
      </c>
      <c r="FH47">
        <v>375</v>
      </c>
      <c r="FI47">
        <v>377</v>
      </c>
      <c r="FJ47">
        <v>433</v>
      </c>
      <c r="FK47">
        <v>391</v>
      </c>
      <c r="FL47">
        <v>444</v>
      </c>
      <c r="FM47">
        <v>417</v>
      </c>
      <c r="FN47">
        <v>454</v>
      </c>
      <c r="FO47">
        <v>482</v>
      </c>
      <c r="FP47">
        <v>542</v>
      </c>
      <c r="FQ47">
        <v>483</v>
      </c>
      <c r="FR47">
        <v>438</v>
      </c>
      <c r="FS47">
        <v>290</v>
      </c>
      <c r="FT47">
        <v>261</v>
      </c>
      <c r="FU47">
        <v>304</v>
      </c>
      <c r="FV47">
        <v>318</v>
      </c>
      <c r="FW47">
        <v>302</v>
      </c>
      <c r="FX47">
        <v>272</v>
      </c>
      <c r="FY47">
        <v>289</v>
      </c>
      <c r="FZ47">
        <v>221</v>
      </c>
      <c r="GA47">
        <v>237</v>
      </c>
      <c r="GB47">
        <v>229</v>
      </c>
      <c r="GC47">
        <v>206</v>
      </c>
      <c r="GD47">
        <v>212</v>
      </c>
      <c r="GE47">
        <v>175</v>
      </c>
      <c r="GF47">
        <v>197</v>
      </c>
      <c r="GG47">
        <v>180</v>
      </c>
      <c r="GH47">
        <v>159</v>
      </c>
      <c r="GI47">
        <v>160</v>
      </c>
      <c r="GJ47">
        <v>176</v>
      </c>
      <c r="GK47">
        <v>141</v>
      </c>
      <c r="GL47">
        <v>138</v>
      </c>
      <c r="GM47">
        <v>120</v>
      </c>
      <c r="GN47">
        <v>133</v>
      </c>
      <c r="GO47">
        <v>93</v>
      </c>
      <c r="GP47">
        <v>95</v>
      </c>
      <c r="GQ47">
        <v>70</v>
      </c>
      <c r="GR47">
        <v>80</v>
      </c>
      <c r="GS47">
        <v>56</v>
      </c>
      <c r="GT47">
        <v>46</v>
      </c>
      <c r="GU47">
        <v>41</v>
      </c>
      <c r="GV47">
        <v>38</v>
      </c>
      <c r="GW47">
        <v>29</v>
      </c>
      <c r="GX47">
        <v>12</v>
      </c>
      <c r="GY47">
        <v>12</v>
      </c>
      <c r="GZ47">
        <v>7</v>
      </c>
      <c r="HA47">
        <v>9</v>
      </c>
      <c r="HB47">
        <v>4</v>
      </c>
      <c r="HC47">
        <v>4</v>
      </c>
    </row>
    <row r="48" spans="1:211">
      <c r="A48" t="str">
        <f>人口推移!B50</f>
        <v>H2211</v>
      </c>
      <c r="B48" s="349">
        <f t="shared" si="0"/>
        <v>26529</v>
      </c>
      <c r="C48" s="349">
        <f t="shared" si="1"/>
        <v>27355</v>
      </c>
      <c r="D48" s="349">
        <f>SUM(年齢別TBL[[#This Row],[男_６０歳]:[男_100歳以上]])</f>
        <v>6031</v>
      </c>
      <c r="E48" s="349">
        <f>SUM(年齢別TBL[[#This Row],[男_６５歳]:[男_100歳以上]])</f>
        <v>3935</v>
      </c>
      <c r="F48" s="349">
        <f>SUM(年齢別TBL[[#This Row],[男_７０歳]:[男_100歳以上]])</f>
        <v>2446</v>
      </c>
      <c r="G48" s="349">
        <f>SUM(年齢別TBL[[#This Row],[女_６０歳]:[女_100歳以上]])</f>
        <v>7290</v>
      </c>
      <c r="H48" s="349">
        <f>SUM(年齢別TBL[[#This Row],[女_６５歳]:[女_100歳以上]])</f>
        <v>5036</v>
      </c>
      <c r="I48" s="349">
        <f>SUM(年齢別TBL[[#This Row],[女_７０歳]:[女_100歳以上]])</f>
        <v>3585</v>
      </c>
      <c r="J48">
        <v>285</v>
      </c>
      <c r="K48">
        <v>254</v>
      </c>
      <c r="L48">
        <v>270</v>
      </c>
      <c r="M48">
        <v>270</v>
      </c>
      <c r="N48">
        <v>253</v>
      </c>
      <c r="O48">
        <v>266</v>
      </c>
      <c r="P48">
        <v>279</v>
      </c>
      <c r="Q48">
        <v>324</v>
      </c>
      <c r="R48">
        <v>297</v>
      </c>
      <c r="S48">
        <v>290</v>
      </c>
      <c r="T48">
        <v>321</v>
      </c>
      <c r="U48">
        <v>265</v>
      </c>
      <c r="V48">
        <v>294</v>
      </c>
      <c r="W48">
        <v>266</v>
      </c>
      <c r="X48">
        <v>293</v>
      </c>
      <c r="Y48">
        <v>290</v>
      </c>
      <c r="Z48">
        <v>284</v>
      </c>
      <c r="AA48">
        <v>291</v>
      </c>
      <c r="AB48">
        <v>339</v>
      </c>
      <c r="AC48">
        <v>358</v>
      </c>
      <c r="AD48">
        <v>309</v>
      </c>
      <c r="AE48">
        <v>319</v>
      </c>
      <c r="AF48">
        <v>323</v>
      </c>
      <c r="AG48">
        <v>348</v>
      </c>
      <c r="AH48">
        <v>344</v>
      </c>
      <c r="AI48">
        <v>348</v>
      </c>
      <c r="AJ48">
        <v>396</v>
      </c>
      <c r="AK48">
        <v>342</v>
      </c>
      <c r="AL48">
        <v>321</v>
      </c>
      <c r="AM48">
        <v>339</v>
      </c>
      <c r="AN48">
        <v>349</v>
      </c>
      <c r="AO48">
        <v>364</v>
      </c>
      <c r="AP48">
        <v>368</v>
      </c>
      <c r="AQ48">
        <v>409</v>
      </c>
      <c r="AR48">
        <v>414</v>
      </c>
      <c r="AS48">
        <v>432</v>
      </c>
      <c r="AT48">
        <v>398</v>
      </c>
      <c r="AU48">
        <v>412</v>
      </c>
      <c r="AV48">
        <v>439</v>
      </c>
      <c r="AW48">
        <v>369</v>
      </c>
      <c r="AX48">
        <v>370</v>
      </c>
      <c r="AY48">
        <v>347</v>
      </c>
      <c r="AZ48">
        <v>348</v>
      </c>
      <c r="BA48">
        <v>362</v>
      </c>
      <c r="BB48">
        <v>275</v>
      </c>
      <c r="BC48">
        <v>317</v>
      </c>
      <c r="BD48">
        <v>359</v>
      </c>
      <c r="BE48">
        <v>371</v>
      </c>
      <c r="BF48">
        <v>368</v>
      </c>
      <c r="BG48">
        <v>345</v>
      </c>
      <c r="BH48">
        <v>345</v>
      </c>
      <c r="BI48">
        <v>377</v>
      </c>
      <c r="BJ48">
        <v>391</v>
      </c>
      <c r="BK48">
        <v>350</v>
      </c>
      <c r="BL48">
        <v>394</v>
      </c>
      <c r="BM48">
        <v>399</v>
      </c>
      <c r="BN48">
        <v>416</v>
      </c>
      <c r="BO48">
        <v>393</v>
      </c>
      <c r="BP48">
        <v>432</v>
      </c>
      <c r="BQ48">
        <v>407</v>
      </c>
      <c r="BR48">
        <v>463</v>
      </c>
      <c r="BS48">
        <v>464</v>
      </c>
      <c r="BT48">
        <v>440</v>
      </c>
      <c r="BU48">
        <v>424</v>
      </c>
      <c r="BV48">
        <v>305</v>
      </c>
      <c r="BW48">
        <v>297</v>
      </c>
      <c r="BX48">
        <v>323</v>
      </c>
      <c r="BY48">
        <v>322</v>
      </c>
      <c r="BZ48">
        <v>279</v>
      </c>
      <c r="CA48">
        <v>268</v>
      </c>
      <c r="CB48">
        <v>240</v>
      </c>
      <c r="CC48">
        <v>206</v>
      </c>
      <c r="CD48">
        <v>208</v>
      </c>
      <c r="CE48">
        <v>221</v>
      </c>
      <c r="CF48">
        <v>182</v>
      </c>
      <c r="CG48">
        <v>162</v>
      </c>
      <c r="CH48">
        <v>148</v>
      </c>
      <c r="CI48">
        <v>144</v>
      </c>
      <c r="CJ48">
        <v>137</v>
      </c>
      <c r="CK48">
        <v>118</v>
      </c>
      <c r="CL48">
        <v>128</v>
      </c>
      <c r="CM48">
        <v>102</v>
      </c>
      <c r="CN48">
        <v>91</v>
      </c>
      <c r="CO48">
        <v>65</v>
      </c>
      <c r="CP48">
        <v>68</v>
      </c>
      <c r="CQ48">
        <v>48</v>
      </c>
      <c r="CR48">
        <v>44</v>
      </c>
      <c r="CS48">
        <v>35</v>
      </c>
      <c r="CT48">
        <v>23</v>
      </c>
      <c r="CU48">
        <v>15</v>
      </c>
      <c r="CV48">
        <v>17</v>
      </c>
      <c r="CW48">
        <v>12</v>
      </c>
      <c r="CX48">
        <v>12</v>
      </c>
      <c r="CY48">
        <v>7</v>
      </c>
      <c r="CZ48">
        <v>5</v>
      </c>
      <c r="DA48">
        <v>2</v>
      </c>
      <c r="DB48">
        <v>2</v>
      </c>
      <c r="DC48">
        <v>1</v>
      </c>
      <c r="DD48">
        <v>2</v>
      </c>
      <c r="DE48">
        <v>1</v>
      </c>
      <c r="DG48">
        <v>264</v>
      </c>
      <c r="DH48">
        <v>245</v>
      </c>
      <c r="DI48">
        <v>266</v>
      </c>
      <c r="DJ48">
        <v>262</v>
      </c>
      <c r="DK48">
        <v>248</v>
      </c>
      <c r="DL48">
        <v>267</v>
      </c>
      <c r="DM48">
        <v>264</v>
      </c>
      <c r="DN48">
        <v>237</v>
      </c>
      <c r="DO48">
        <v>282</v>
      </c>
      <c r="DP48">
        <v>248</v>
      </c>
      <c r="DQ48">
        <v>262</v>
      </c>
      <c r="DR48">
        <v>246</v>
      </c>
      <c r="DS48">
        <v>294</v>
      </c>
      <c r="DT48">
        <v>278</v>
      </c>
      <c r="DU48">
        <v>293</v>
      </c>
      <c r="DV48">
        <v>300</v>
      </c>
      <c r="DW48">
        <v>315</v>
      </c>
      <c r="DX48">
        <v>287</v>
      </c>
      <c r="DY48">
        <v>327</v>
      </c>
      <c r="DZ48">
        <v>299</v>
      </c>
      <c r="EA48">
        <v>308</v>
      </c>
      <c r="EB48">
        <v>311</v>
      </c>
      <c r="EC48">
        <v>332</v>
      </c>
      <c r="ED48">
        <v>277</v>
      </c>
      <c r="EE48">
        <v>304</v>
      </c>
      <c r="EF48">
        <v>321</v>
      </c>
      <c r="EG48">
        <v>355</v>
      </c>
      <c r="EH48">
        <v>342</v>
      </c>
      <c r="EI48">
        <v>332</v>
      </c>
      <c r="EJ48">
        <v>356</v>
      </c>
      <c r="EK48">
        <v>326</v>
      </c>
      <c r="EL48">
        <v>373</v>
      </c>
      <c r="EM48">
        <v>382</v>
      </c>
      <c r="EN48">
        <v>365</v>
      </c>
      <c r="EO48">
        <v>388</v>
      </c>
      <c r="EP48">
        <v>410</v>
      </c>
      <c r="EQ48">
        <v>416</v>
      </c>
      <c r="ER48">
        <v>377</v>
      </c>
      <c r="ES48">
        <v>404</v>
      </c>
      <c r="ET48">
        <v>406</v>
      </c>
      <c r="EU48">
        <v>382</v>
      </c>
      <c r="EV48">
        <v>324</v>
      </c>
      <c r="EW48">
        <v>371</v>
      </c>
      <c r="EX48">
        <v>354</v>
      </c>
      <c r="EY48">
        <v>277</v>
      </c>
      <c r="EZ48">
        <v>332</v>
      </c>
      <c r="FA48">
        <v>338</v>
      </c>
      <c r="FB48">
        <v>385</v>
      </c>
      <c r="FC48">
        <v>384</v>
      </c>
      <c r="FD48">
        <v>349</v>
      </c>
      <c r="FE48">
        <v>373</v>
      </c>
      <c r="FF48">
        <v>377</v>
      </c>
      <c r="FG48">
        <v>377</v>
      </c>
      <c r="FH48">
        <v>364</v>
      </c>
      <c r="FI48">
        <v>379</v>
      </c>
      <c r="FJ48">
        <v>423</v>
      </c>
      <c r="FK48">
        <v>401</v>
      </c>
      <c r="FL48">
        <v>438</v>
      </c>
      <c r="FM48">
        <v>409</v>
      </c>
      <c r="FN48">
        <v>459</v>
      </c>
      <c r="FO48">
        <v>484</v>
      </c>
      <c r="FP48">
        <v>542</v>
      </c>
      <c r="FQ48">
        <v>478</v>
      </c>
      <c r="FR48">
        <v>452</v>
      </c>
      <c r="FS48">
        <v>298</v>
      </c>
      <c r="FT48">
        <v>247</v>
      </c>
      <c r="FU48">
        <v>316</v>
      </c>
      <c r="FV48">
        <v>312</v>
      </c>
      <c r="FW48">
        <v>304</v>
      </c>
      <c r="FX48">
        <v>272</v>
      </c>
      <c r="FY48">
        <v>286</v>
      </c>
      <c r="FZ48">
        <v>230</v>
      </c>
      <c r="GA48">
        <v>232</v>
      </c>
      <c r="GB48">
        <v>239</v>
      </c>
      <c r="GC48">
        <v>197</v>
      </c>
      <c r="GD48">
        <v>213</v>
      </c>
      <c r="GE48">
        <v>178</v>
      </c>
      <c r="GF48">
        <v>195</v>
      </c>
      <c r="GG48">
        <v>192</v>
      </c>
      <c r="GH48">
        <v>156</v>
      </c>
      <c r="GI48">
        <v>156</v>
      </c>
      <c r="GJ48">
        <v>173</v>
      </c>
      <c r="GK48">
        <v>150</v>
      </c>
      <c r="GL48">
        <v>129</v>
      </c>
      <c r="GM48">
        <v>125</v>
      </c>
      <c r="GN48">
        <v>127</v>
      </c>
      <c r="GO48">
        <v>100</v>
      </c>
      <c r="GP48">
        <v>97</v>
      </c>
      <c r="GQ48">
        <v>72</v>
      </c>
      <c r="GR48">
        <v>75</v>
      </c>
      <c r="GS48">
        <v>61</v>
      </c>
      <c r="GT48">
        <v>44</v>
      </c>
      <c r="GU48">
        <v>44</v>
      </c>
      <c r="GV48">
        <v>38</v>
      </c>
      <c r="GW48">
        <v>29</v>
      </c>
      <c r="GX48">
        <v>11</v>
      </c>
      <c r="GY48">
        <v>12</v>
      </c>
      <c r="GZ48">
        <v>8</v>
      </c>
      <c r="HA48">
        <v>7</v>
      </c>
      <c r="HB48">
        <v>3</v>
      </c>
      <c r="HC48">
        <v>6</v>
      </c>
    </row>
    <row r="49" spans="1:211">
      <c r="A49" t="str">
        <f>人口推移!B51</f>
        <v>H2212</v>
      </c>
      <c r="B49" s="349">
        <f t="shared" si="0"/>
        <v>26532</v>
      </c>
      <c r="C49" s="349">
        <f t="shared" si="1"/>
        <v>27364</v>
      </c>
      <c r="D49" s="349">
        <f>SUM(年齢別TBL[[#This Row],[男_６０歳]:[男_100歳以上]])</f>
        <v>6050</v>
      </c>
      <c r="E49" s="349">
        <f>SUM(年齢別TBL[[#This Row],[男_６５歳]:[男_100歳以上]])</f>
        <v>3938</v>
      </c>
      <c r="F49" s="349">
        <f>SUM(年齢別TBL[[#This Row],[男_７０歳]:[男_100歳以上]])</f>
        <v>2446</v>
      </c>
      <c r="G49" s="349">
        <f>SUM(年齢別TBL[[#This Row],[女_６０歳]:[女_100歳以上]])</f>
        <v>7316</v>
      </c>
      <c r="H49" s="349">
        <f>SUM(年齢別TBL[[#This Row],[女_６５歳]:[女_100歳以上]])</f>
        <v>5038</v>
      </c>
      <c r="I49" s="349">
        <f>SUM(年齢別TBL[[#This Row],[女_７０歳]:[女_100歳以上]])</f>
        <v>3594</v>
      </c>
      <c r="J49">
        <v>273</v>
      </c>
      <c r="K49">
        <v>260</v>
      </c>
      <c r="L49">
        <v>267</v>
      </c>
      <c r="M49">
        <v>274</v>
      </c>
      <c r="N49">
        <v>260</v>
      </c>
      <c r="O49">
        <v>264</v>
      </c>
      <c r="P49">
        <v>272</v>
      </c>
      <c r="Q49">
        <v>317</v>
      </c>
      <c r="R49">
        <v>300</v>
      </c>
      <c r="S49">
        <v>290</v>
      </c>
      <c r="T49">
        <v>331</v>
      </c>
      <c r="U49">
        <v>267</v>
      </c>
      <c r="V49">
        <v>294</v>
      </c>
      <c r="W49">
        <v>270</v>
      </c>
      <c r="X49">
        <v>288</v>
      </c>
      <c r="Y49">
        <v>282</v>
      </c>
      <c r="Z49">
        <v>279</v>
      </c>
      <c r="AA49">
        <v>297</v>
      </c>
      <c r="AB49">
        <v>333</v>
      </c>
      <c r="AC49">
        <v>366</v>
      </c>
      <c r="AD49">
        <v>307</v>
      </c>
      <c r="AE49">
        <v>327</v>
      </c>
      <c r="AF49">
        <v>326</v>
      </c>
      <c r="AG49">
        <v>342</v>
      </c>
      <c r="AH49">
        <v>337</v>
      </c>
      <c r="AI49">
        <v>352</v>
      </c>
      <c r="AJ49">
        <v>385</v>
      </c>
      <c r="AK49">
        <v>352</v>
      </c>
      <c r="AL49">
        <v>323</v>
      </c>
      <c r="AM49">
        <v>335</v>
      </c>
      <c r="AN49">
        <v>338</v>
      </c>
      <c r="AO49">
        <v>375</v>
      </c>
      <c r="AP49">
        <v>364</v>
      </c>
      <c r="AQ49">
        <v>410</v>
      </c>
      <c r="AR49">
        <v>420</v>
      </c>
      <c r="AS49">
        <v>438</v>
      </c>
      <c r="AT49">
        <v>392</v>
      </c>
      <c r="AU49">
        <v>412</v>
      </c>
      <c r="AV49">
        <v>434</v>
      </c>
      <c r="AW49">
        <v>381</v>
      </c>
      <c r="AX49">
        <v>359</v>
      </c>
      <c r="AY49">
        <v>347</v>
      </c>
      <c r="AZ49">
        <v>360</v>
      </c>
      <c r="BA49">
        <v>359</v>
      </c>
      <c r="BB49">
        <v>269</v>
      </c>
      <c r="BC49">
        <v>316</v>
      </c>
      <c r="BD49">
        <v>351</v>
      </c>
      <c r="BE49">
        <v>390</v>
      </c>
      <c r="BF49">
        <v>354</v>
      </c>
      <c r="BG49">
        <v>349</v>
      </c>
      <c r="BH49">
        <v>345</v>
      </c>
      <c r="BI49">
        <v>377</v>
      </c>
      <c r="BJ49">
        <v>396</v>
      </c>
      <c r="BK49">
        <v>336</v>
      </c>
      <c r="BL49">
        <v>400</v>
      </c>
      <c r="BM49">
        <v>391</v>
      </c>
      <c r="BN49">
        <v>413</v>
      </c>
      <c r="BO49">
        <v>402</v>
      </c>
      <c r="BP49">
        <v>435</v>
      </c>
      <c r="BQ49">
        <v>399</v>
      </c>
      <c r="BR49">
        <v>450</v>
      </c>
      <c r="BS49">
        <v>472</v>
      </c>
      <c r="BT49">
        <v>433</v>
      </c>
      <c r="BU49">
        <v>431</v>
      </c>
      <c r="BV49">
        <v>326</v>
      </c>
      <c r="BW49">
        <v>290</v>
      </c>
      <c r="BX49">
        <v>320</v>
      </c>
      <c r="BY49">
        <v>321</v>
      </c>
      <c r="BZ49">
        <v>289</v>
      </c>
      <c r="CA49">
        <v>272</v>
      </c>
      <c r="CB49">
        <v>242</v>
      </c>
      <c r="CC49">
        <v>206</v>
      </c>
      <c r="CD49">
        <v>205</v>
      </c>
      <c r="CE49">
        <v>223</v>
      </c>
      <c r="CF49">
        <v>181</v>
      </c>
      <c r="CG49">
        <v>162</v>
      </c>
      <c r="CH49">
        <v>148</v>
      </c>
      <c r="CI49">
        <v>139</v>
      </c>
      <c r="CJ49">
        <v>144</v>
      </c>
      <c r="CK49">
        <v>118</v>
      </c>
      <c r="CL49">
        <v>120</v>
      </c>
      <c r="CM49">
        <v>111</v>
      </c>
      <c r="CN49">
        <v>83</v>
      </c>
      <c r="CO49">
        <v>67</v>
      </c>
      <c r="CP49">
        <v>71</v>
      </c>
      <c r="CQ49">
        <v>51</v>
      </c>
      <c r="CR49">
        <v>42</v>
      </c>
      <c r="CS49">
        <v>32</v>
      </c>
      <c r="CT49">
        <v>26</v>
      </c>
      <c r="CU49">
        <v>16</v>
      </c>
      <c r="CV49">
        <v>15</v>
      </c>
      <c r="CW49">
        <v>11</v>
      </c>
      <c r="CX49">
        <v>12</v>
      </c>
      <c r="CY49">
        <v>7</v>
      </c>
      <c r="CZ49">
        <v>6</v>
      </c>
      <c r="DA49">
        <v>1</v>
      </c>
      <c r="DB49">
        <v>3</v>
      </c>
      <c r="DC49">
        <v>1</v>
      </c>
      <c r="DD49">
        <v>2</v>
      </c>
      <c r="DE49">
        <v>1</v>
      </c>
      <c r="DG49">
        <v>265</v>
      </c>
      <c r="DH49">
        <v>244</v>
      </c>
      <c r="DI49">
        <v>254</v>
      </c>
      <c r="DJ49">
        <v>265</v>
      </c>
      <c r="DK49">
        <v>248</v>
      </c>
      <c r="DL49">
        <v>270</v>
      </c>
      <c r="DM49">
        <v>259</v>
      </c>
      <c r="DN49">
        <v>235</v>
      </c>
      <c r="DO49">
        <v>287</v>
      </c>
      <c r="DP49">
        <v>254</v>
      </c>
      <c r="DQ49">
        <v>267</v>
      </c>
      <c r="DR49">
        <v>238</v>
      </c>
      <c r="DS49">
        <v>299</v>
      </c>
      <c r="DT49">
        <v>276</v>
      </c>
      <c r="DU49">
        <v>292</v>
      </c>
      <c r="DV49">
        <v>296</v>
      </c>
      <c r="DW49">
        <v>308</v>
      </c>
      <c r="DX49">
        <v>289</v>
      </c>
      <c r="DY49">
        <v>336</v>
      </c>
      <c r="DZ49">
        <v>304</v>
      </c>
      <c r="EA49">
        <v>301</v>
      </c>
      <c r="EB49">
        <v>306</v>
      </c>
      <c r="EC49">
        <v>339</v>
      </c>
      <c r="ED49">
        <v>272</v>
      </c>
      <c r="EE49">
        <v>304</v>
      </c>
      <c r="EF49">
        <v>323</v>
      </c>
      <c r="EG49">
        <v>346</v>
      </c>
      <c r="EH49">
        <v>346</v>
      </c>
      <c r="EI49">
        <v>327</v>
      </c>
      <c r="EJ49">
        <v>362</v>
      </c>
      <c r="EK49">
        <v>323</v>
      </c>
      <c r="EL49">
        <v>369</v>
      </c>
      <c r="EM49">
        <v>380</v>
      </c>
      <c r="EN49">
        <v>369</v>
      </c>
      <c r="EO49">
        <v>393</v>
      </c>
      <c r="EP49">
        <v>412</v>
      </c>
      <c r="EQ49">
        <v>397</v>
      </c>
      <c r="ER49">
        <v>387</v>
      </c>
      <c r="ES49">
        <v>400</v>
      </c>
      <c r="ET49">
        <v>410</v>
      </c>
      <c r="EU49">
        <v>389</v>
      </c>
      <c r="EV49">
        <v>325</v>
      </c>
      <c r="EW49">
        <v>367</v>
      </c>
      <c r="EX49">
        <v>356</v>
      </c>
      <c r="EY49">
        <v>281</v>
      </c>
      <c r="EZ49">
        <v>335</v>
      </c>
      <c r="FA49">
        <v>332</v>
      </c>
      <c r="FB49">
        <v>392</v>
      </c>
      <c r="FC49">
        <v>375</v>
      </c>
      <c r="FD49">
        <v>357</v>
      </c>
      <c r="FE49">
        <v>375</v>
      </c>
      <c r="FF49">
        <v>368</v>
      </c>
      <c r="FG49">
        <v>390</v>
      </c>
      <c r="FH49">
        <v>363</v>
      </c>
      <c r="FI49">
        <v>369</v>
      </c>
      <c r="FJ49">
        <v>420</v>
      </c>
      <c r="FK49">
        <v>412</v>
      </c>
      <c r="FL49">
        <v>426</v>
      </c>
      <c r="FM49">
        <v>423</v>
      </c>
      <c r="FN49">
        <v>441</v>
      </c>
      <c r="FO49">
        <v>487</v>
      </c>
      <c r="FP49">
        <v>545</v>
      </c>
      <c r="FQ49">
        <v>476</v>
      </c>
      <c r="FR49">
        <v>450</v>
      </c>
      <c r="FS49">
        <v>320</v>
      </c>
      <c r="FT49">
        <v>233</v>
      </c>
      <c r="FU49">
        <v>313</v>
      </c>
      <c r="FV49">
        <v>317</v>
      </c>
      <c r="FW49">
        <v>305</v>
      </c>
      <c r="FX49">
        <v>276</v>
      </c>
      <c r="FY49">
        <v>289</v>
      </c>
      <c r="FZ49">
        <v>229</v>
      </c>
      <c r="GA49">
        <v>234</v>
      </c>
      <c r="GB49">
        <v>237</v>
      </c>
      <c r="GC49">
        <v>202</v>
      </c>
      <c r="GD49">
        <v>203</v>
      </c>
      <c r="GE49">
        <v>184</v>
      </c>
      <c r="GF49">
        <v>199</v>
      </c>
      <c r="GG49">
        <v>195</v>
      </c>
      <c r="GH49">
        <v>154</v>
      </c>
      <c r="GI49">
        <v>156</v>
      </c>
      <c r="GJ49">
        <v>169</v>
      </c>
      <c r="GK49">
        <v>154</v>
      </c>
      <c r="GL49">
        <v>125</v>
      </c>
      <c r="GM49">
        <v>134</v>
      </c>
      <c r="GN49">
        <v>119</v>
      </c>
      <c r="GO49">
        <v>104</v>
      </c>
      <c r="GP49">
        <v>94</v>
      </c>
      <c r="GQ49">
        <v>68</v>
      </c>
      <c r="GR49">
        <v>80</v>
      </c>
      <c r="GS49">
        <v>62</v>
      </c>
      <c r="GT49">
        <v>46</v>
      </c>
      <c r="GU49">
        <v>41</v>
      </c>
      <c r="GV49">
        <v>37</v>
      </c>
      <c r="GW49">
        <v>29</v>
      </c>
      <c r="GX49">
        <v>12</v>
      </c>
      <c r="GY49">
        <v>14</v>
      </c>
      <c r="GZ49">
        <v>8</v>
      </c>
      <c r="HA49">
        <v>7</v>
      </c>
      <c r="HB49">
        <v>3</v>
      </c>
      <c r="HC49">
        <v>6</v>
      </c>
    </row>
    <row r="50" spans="1:211">
      <c r="A50" t="str">
        <f>人口推移!B52</f>
        <v>H2301</v>
      </c>
      <c r="B50" s="349">
        <f t="shared" si="0"/>
        <v>26520</v>
      </c>
      <c r="C50" s="349">
        <f t="shared" si="1"/>
        <v>27357</v>
      </c>
      <c r="D50" s="349">
        <f>SUM(年齢別TBL[[#This Row],[男_６０歳]:[男_100歳以上]])</f>
        <v>6081</v>
      </c>
      <c r="E50" s="349">
        <f>SUM(年齢別TBL[[#This Row],[男_６５歳]:[男_100歳以上]])</f>
        <v>3947</v>
      </c>
      <c r="F50" s="349">
        <f>SUM(年齢別TBL[[#This Row],[男_７０歳]:[男_100歳以上]])</f>
        <v>2453</v>
      </c>
      <c r="G50" s="349">
        <f>SUM(年齢別TBL[[#This Row],[女_６０歳]:[女_100歳以上]])</f>
        <v>7338</v>
      </c>
      <c r="H50" s="349">
        <f>SUM(年齢別TBL[[#This Row],[女_６５歳]:[女_100歳以上]])</f>
        <v>5033</v>
      </c>
      <c r="I50" s="349">
        <f>SUM(年齢別TBL[[#This Row],[女_７０歳]:[女_100歳以上]])</f>
        <v>3597</v>
      </c>
      <c r="J50">
        <v>266</v>
      </c>
      <c r="K50">
        <v>255</v>
      </c>
      <c r="L50">
        <v>276</v>
      </c>
      <c r="M50">
        <v>278</v>
      </c>
      <c r="N50">
        <v>258</v>
      </c>
      <c r="O50">
        <v>262</v>
      </c>
      <c r="P50">
        <v>261</v>
      </c>
      <c r="Q50">
        <v>314</v>
      </c>
      <c r="R50">
        <v>310</v>
      </c>
      <c r="S50">
        <v>288</v>
      </c>
      <c r="T50">
        <v>326</v>
      </c>
      <c r="U50">
        <v>272</v>
      </c>
      <c r="V50">
        <v>300</v>
      </c>
      <c r="W50">
        <v>267</v>
      </c>
      <c r="X50">
        <v>282</v>
      </c>
      <c r="Y50">
        <v>284</v>
      </c>
      <c r="Z50">
        <v>284</v>
      </c>
      <c r="AA50">
        <v>299</v>
      </c>
      <c r="AB50">
        <v>304</v>
      </c>
      <c r="AC50">
        <v>386</v>
      </c>
      <c r="AD50">
        <v>322</v>
      </c>
      <c r="AE50">
        <v>323</v>
      </c>
      <c r="AF50">
        <v>313</v>
      </c>
      <c r="AG50">
        <v>341</v>
      </c>
      <c r="AH50">
        <v>342</v>
      </c>
      <c r="AI50">
        <v>348</v>
      </c>
      <c r="AJ50">
        <v>380</v>
      </c>
      <c r="AK50">
        <v>363</v>
      </c>
      <c r="AL50">
        <v>313</v>
      </c>
      <c r="AM50">
        <v>339</v>
      </c>
      <c r="AN50">
        <v>333</v>
      </c>
      <c r="AO50">
        <v>367</v>
      </c>
      <c r="AP50">
        <v>377</v>
      </c>
      <c r="AQ50">
        <v>399</v>
      </c>
      <c r="AR50">
        <v>412</v>
      </c>
      <c r="AS50">
        <v>435</v>
      </c>
      <c r="AT50">
        <v>400</v>
      </c>
      <c r="AU50">
        <v>411</v>
      </c>
      <c r="AV50">
        <v>442</v>
      </c>
      <c r="AW50">
        <v>380</v>
      </c>
      <c r="AX50">
        <v>365</v>
      </c>
      <c r="AY50">
        <v>342</v>
      </c>
      <c r="AZ50">
        <v>361</v>
      </c>
      <c r="BA50">
        <v>352</v>
      </c>
      <c r="BB50">
        <v>281</v>
      </c>
      <c r="BC50">
        <v>301</v>
      </c>
      <c r="BD50">
        <v>355</v>
      </c>
      <c r="BE50">
        <v>385</v>
      </c>
      <c r="BF50">
        <v>346</v>
      </c>
      <c r="BG50">
        <v>360</v>
      </c>
      <c r="BH50">
        <v>342</v>
      </c>
      <c r="BI50">
        <v>366</v>
      </c>
      <c r="BJ50">
        <v>397</v>
      </c>
      <c r="BK50">
        <v>344</v>
      </c>
      <c r="BL50">
        <v>396</v>
      </c>
      <c r="BM50">
        <v>388</v>
      </c>
      <c r="BN50">
        <v>418</v>
      </c>
      <c r="BO50">
        <v>402</v>
      </c>
      <c r="BP50">
        <v>425</v>
      </c>
      <c r="BQ50">
        <v>401</v>
      </c>
      <c r="BR50">
        <v>453</v>
      </c>
      <c r="BS50">
        <v>460</v>
      </c>
      <c r="BT50">
        <v>445</v>
      </c>
      <c r="BU50">
        <v>445</v>
      </c>
      <c r="BV50">
        <v>331</v>
      </c>
      <c r="BW50">
        <v>287</v>
      </c>
      <c r="BX50">
        <v>321</v>
      </c>
      <c r="BY50">
        <v>317</v>
      </c>
      <c r="BZ50">
        <v>287</v>
      </c>
      <c r="CA50">
        <v>282</v>
      </c>
      <c r="CB50">
        <v>237</v>
      </c>
      <c r="CC50">
        <v>204</v>
      </c>
      <c r="CD50">
        <v>208</v>
      </c>
      <c r="CE50">
        <v>215</v>
      </c>
      <c r="CF50">
        <v>191</v>
      </c>
      <c r="CG50">
        <v>156</v>
      </c>
      <c r="CH50">
        <v>151</v>
      </c>
      <c r="CI50">
        <v>144</v>
      </c>
      <c r="CJ50">
        <v>138</v>
      </c>
      <c r="CK50">
        <v>125</v>
      </c>
      <c r="CL50">
        <v>126</v>
      </c>
      <c r="CM50">
        <v>111</v>
      </c>
      <c r="CN50">
        <v>76</v>
      </c>
      <c r="CO50">
        <v>71</v>
      </c>
      <c r="CP50">
        <v>72</v>
      </c>
      <c r="CQ50">
        <v>52</v>
      </c>
      <c r="CR50">
        <v>40</v>
      </c>
      <c r="CS50">
        <v>34</v>
      </c>
      <c r="CT50">
        <v>27</v>
      </c>
      <c r="CU50">
        <v>15</v>
      </c>
      <c r="CV50">
        <v>14</v>
      </c>
      <c r="CW50">
        <v>13</v>
      </c>
      <c r="CX50">
        <v>10</v>
      </c>
      <c r="CY50">
        <v>9</v>
      </c>
      <c r="CZ50">
        <v>6</v>
      </c>
      <c r="DA50">
        <v>1</v>
      </c>
      <c r="DB50">
        <v>3</v>
      </c>
      <c r="DC50">
        <v>1</v>
      </c>
      <c r="DD50">
        <v>1</v>
      </c>
      <c r="DE50">
        <v>2</v>
      </c>
      <c r="DG50">
        <v>264</v>
      </c>
      <c r="DH50">
        <v>250</v>
      </c>
      <c r="DI50">
        <v>249</v>
      </c>
      <c r="DJ50">
        <v>264</v>
      </c>
      <c r="DK50">
        <v>248</v>
      </c>
      <c r="DL50">
        <v>274</v>
      </c>
      <c r="DM50">
        <v>258</v>
      </c>
      <c r="DN50">
        <v>240</v>
      </c>
      <c r="DO50">
        <v>280</v>
      </c>
      <c r="DP50">
        <v>252</v>
      </c>
      <c r="DQ50">
        <v>266</v>
      </c>
      <c r="DR50">
        <v>254</v>
      </c>
      <c r="DS50">
        <v>280</v>
      </c>
      <c r="DT50">
        <v>277</v>
      </c>
      <c r="DU50">
        <v>287</v>
      </c>
      <c r="DV50">
        <v>291</v>
      </c>
      <c r="DW50">
        <v>314</v>
      </c>
      <c r="DX50">
        <v>292</v>
      </c>
      <c r="DY50">
        <v>334</v>
      </c>
      <c r="DZ50">
        <v>301</v>
      </c>
      <c r="EA50">
        <v>306</v>
      </c>
      <c r="EB50">
        <v>301</v>
      </c>
      <c r="EC50">
        <v>342</v>
      </c>
      <c r="ED50">
        <v>275</v>
      </c>
      <c r="EE50">
        <v>297</v>
      </c>
      <c r="EF50">
        <v>323</v>
      </c>
      <c r="EG50">
        <v>355</v>
      </c>
      <c r="EH50">
        <v>333</v>
      </c>
      <c r="EI50">
        <v>331</v>
      </c>
      <c r="EJ50">
        <v>369</v>
      </c>
      <c r="EK50">
        <v>323</v>
      </c>
      <c r="EL50">
        <v>362</v>
      </c>
      <c r="EM50">
        <v>381</v>
      </c>
      <c r="EN50">
        <v>359</v>
      </c>
      <c r="EO50">
        <v>383</v>
      </c>
      <c r="EP50">
        <v>422</v>
      </c>
      <c r="EQ50">
        <v>392</v>
      </c>
      <c r="ER50">
        <v>391</v>
      </c>
      <c r="ES50">
        <v>408</v>
      </c>
      <c r="ET50">
        <v>398</v>
      </c>
      <c r="EU50">
        <v>393</v>
      </c>
      <c r="EV50">
        <v>345</v>
      </c>
      <c r="EW50">
        <v>363</v>
      </c>
      <c r="EX50">
        <v>353</v>
      </c>
      <c r="EY50">
        <v>285</v>
      </c>
      <c r="EZ50">
        <v>342</v>
      </c>
      <c r="FA50">
        <v>326</v>
      </c>
      <c r="FB50">
        <v>385</v>
      </c>
      <c r="FC50">
        <v>364</v>
      </c>
      <c r="FD50">
        <v>373</v>
      </c>
      <c r="FE50">
        <v>366</v>
      </c>
      <c r="FF50">
        <v>371</v>
      </c>
      <c r="FG50">
        <v>385</v>
      </c>
      <c r="FH50">
        <v>354</v>
      </c>
      <c r="FI50">
        <v>381</v>
      </c>
      <c r="FJ50">
        <v>413</v>
      </c>
      <c r="FK50">
        <v>416</v>
      </c>
      <c r="FL50">
        <v>403</v>
      </c>
      <c r="FM50">
        <v>442</v>
      </c>
      <c r="FN50">
        <v>433</v>
      </c>
      <c r="FO50">
        <v>491</v>
      </c>
      <c r="FP50">
        <v>526</v>
      </c>
      <c r="FQ50">
        <v>492</v>
      </c>
      <c r="FR50">
        <v>457</v>
      </c>
      <c r="FS50">
        <v>339</v>
      </c>
      <c r="FT50">
        <v>225</v>
      </c>
      <c r="FU50">
        <v>308</v>
      </c>
      <c r="FV50">
        <v>333</v>
      </c>
      <c r="FW50">
        <v>291</v>
      </c>
      <c r="FX50">
        <v>279</v>
      </c>
      <c r="FY50">
        <v>290</v>
      </c>
      <c r="FZ50">
        <v>233</v>
      </c>
      <c r="GA50">
        <v>232</v>
      </c>
      <c r="GB50">
        <v>237</v>
      </c>
      <c r="GC50">
        <v>205</v>
      </c>
      <c r="GD50">
        <v>201</v>
      </c>
      <c r="GE50">
        <v>190</v>
      </c>
      <c r="GF50">
        <v>185</v>
      </c>
      <c r="GG50">
        <v>200</v>
      </c>
      <c r="GH50">
        <v>166</v>
      </c>
      <c r="GI50">
        <v>148</v>
      </c>
      <c r="GJ50">
        <v>166</v>
      </c>
      <c r="GK50">
        <v>161</v>
      </c>
      <c r="GL50">
        <v>126</v>
      </c>
      <c r="GM50">
        <v>135</v>
      </c>
      <c r="GN50">
        <v>115</v>
      </c>
      <c r="GO50">
        <v>104</v>
      </c>
      <c r="GP50">
        <v>96</v>
      </c>
      <c r="GQ50">
        <v>65</v>
      </c>
      <c r="GR50">
        <v>73</v>
      </c>
      <c r="GS50">
        <v>71</v>
      </c>
      <c r="GT50">
        <v>46</v>
      </c>
      <c r="GU50">
        <v>38</v>
      </c>
      <c r="GV50">
        <v>36</v>
      </c>
      <c r="GW50">
        <v>28</v>
      </c>
      <c r="GX50">
        <v>12</v>
      </c>
      <c r="GY50">
        <v>15</v>
      </c>
      <c r="GZ50">
        <v>8</v>
      </c>
      <c r="HA50">
        <v>7</v>
      </c>
      <c r="HB50">
        <v>3</v>
      </c>
      <c r="HC50">
        <v>5</v>
      </c>
    </row>
    <row r="51" spans="1:211">
      <c r="A51" t="str">
        <f>人口推移!B53</f>
        <v>H2302</v>
      </c>
      <c r="B51" s="349">
        <f t="shared" si="0"/>
        <v>26527</v>
      </c>
      <c r="C51" s="349">
        <f t="shared" si="1"/>
        <v>27361</v>
      </c>
      <c r="D51" s="349">
        <f>SUM(年齢別TBL[[#This Row],[男_６０歳]:[男_100歳以上]])</f>
        <v>6118</v>
      </c>
      <c r="E51" s="349">
        <f>SUM(年齢別TBL[[#This Row],[男_６５歳]:[男_100歳以上]])</f>
        <v>3955</v>
      </c>
      <c r="F51" s="349">
        <f>SUM(年齢別TBL[[#This Row],[男_７０歳]:[男_100歳以上]])</f>
        <v>2454</v>
      </c>
      <c r="G51" s="349">
        <f>SUM(年齢別TBL[[#This Row],[女_６０歳]:[女_100歳以上]])</f>
        <v>7364</v>
      </c>
      <c r="H51" s="349">
        <f>SUM(年齢別TBL[[#This Row],[女_６５歳]:[女_100歳以上]])</f>
        <v>5042</v>
      </c>
      <c r="I51" s="349">
        <f>SUM(年齢別TBL[[#This Row],[女_７０歳]:[女_100歳以上]])</f>
        <v>3603</v>
      </c>
      <c r="J51">
        <v>266</v>
      </c>
      <c r="K51">
        <v>255</v>
      </c>
      <c r="L51">
        <v>273</v>
      </c>
      <c r="M51">
        <v>282</v>
      </c>
      <c r="N51">
        <v>254</v>
      </c>
      <c r="O51">
        <v>255</v>
      </c>
      <c r="P51">
        <v>258</v>
      </c>
      <c r="Q51">
        <v>323</v>
      </c>
      <c r="R51">
        <v>304</v>
      </c>
      <c r="S51">
        <v>300</v>
      </c>
      <c r="T51">
        <v>318</v>
      </c>
      <c r="U51">
        <v>281</v>
      </c>
      <c r="V51">
        <v>287</v>
      </c>
      <c r="W51">
        <v>277</v>
      </c>
      <c r="X51">
        <v>289</v>
      </c>
      <c r="Y51">
        <v>279</v>
      </c>
      <c r="Z51">
        <v>283</v>
      </c>
      <c r="AA51">
        <v>296</v>
      </c>
      <c r="AB51">
        <v>297</v>
      </c>
      <c r="AC51">
        <v>384</v>
      </c>
      <c r="AD51">
        <v>335</v>
      </c>
      <c r="AE51">
        <v>321</v>
      </c>
      <c r="AF51">
        <v>313</v>
      </c>
      <c r="AG51">
        <v>340</v>
      </c>
      <c r="AH51">
        <v>339</v>
      </c>
      <c r="AI51">
        <v>350</v>
      </c>
      <c r="AJ51">
        <v>371</v>
      </c>
      <c r="AK51">
        <v>379</v>
      </c>
      <c r="AL51">
        <v>298</v>
      </c>
      <c r="AM51">
        <v>347</v>
      </c>
      <c r="AN51">
        <v>330</v>
      </c>
      <c r="AO51">
        <v>375</v>
      </c>
      <c r="AP51">
        <v>370</v>
      </c>
      <c r="AQ51">
        <v>386</v>
      </c>
      <c r="AR51">
        <v>417</v>
      </c>
      <c r="AS51">
        <v>433</v>
      </c>
      <c r="AT51">
        <v>407</v>
      </c>
      <c r="AU51">
        <v>405</v>
      </c>
      <c r="AV51">
        <v>444</v>
      </c>
      <c r="AW51">
        <v>385</v>
      </c>
      <c r="AX51">
        <v>368</v>
      </c>
      <c r="AY51">
        <v>333</v>
      </c>
      <c r="AZ51">
        <v>358</v>
      </c>
      <c r="BA51">
        <v>360</v>
      </c>
      <c r="BB51">
        <v>288</v>
      </c>
      <c r="BC51">
        <v>288</v>
      </c>
      <c r="BD51">
        <v>354</v>
      </c>
      <c r="BE51">
        <v>385</v>
      </c>
      <c r="BF51">
        <v>349</v>
      </c>
      <c r="BG51">
        <v>359</v>
      </c>
      <c r="BH51">
        <v>341</v>
      </c>
      <c r="BI51">
        <v>372</v>
      </c>
      <c r="BJ51">
        <v>396</v>
      </c>
      <c r="BK51">
        <v>335</v>
      </c>
      <c r="BL51">
        <v>377</v>
      </c>
      <c r="BM51">
        <v>408</v>
      </c>
      <c r="BN51">
        <v>414</v>
      </c>
      <c r="BO51">
        <v>397</v>
      </c>
      <c r="BP51">
        <v>425</v>
      </c>
      <c r="BQ51">
        <v>396</v>
      </c>
      <c r="BR51">
        <v>459</v>
      </c>
      <c r="BS51">
        <v>461</v>
      </c>
      <c r="BT51">
        <v>455</v>
      </c>
      <c r="BU51">
        <v>440</v>
      </c>
      <c r="BV51">
        <v>348</v>
      </c>
      <c r="BW51">
        <v>271</v>
      </c>
      <c r="BX51">
        <v>324</v>
      </c>
      <c r="BY51">
        <v>327</v>
      </c>
      <c r="BZ51">
        <v>284</v>
      </c>
      <c r="CA51">
        <v>295</v>
      </c>
      <c r="CB51">
        <v>231</v>
      </c>
      <c r="CC51">
        <v>210</v>
      </c>
      <c r="CD51">
        <v>202</v>
      </c>
      <c r="CE51">
        <v>208</v>
      </c>
      <c r="CF51">
        <v>197</v>
      </c>
      <c r="CG51">
        <v>156</v>
      </c>
      <c r="CH51">
        <v>156</v>
      </c>
      <c r="CI51">
        <v>143</v>
      </c>
      <c r="CJ51">
        <v>137</v>
      </c>
      <c r="CK51">
        <v>126</v>
      </c>
      <c r="CL51">
        <v>124</v>
      </c>
      <c r="CM51">
        <v>111</v>
      </c>
      <c r="CN51">
        <v>75</v>
      </c>
      <c r="CO51">
        <v>76</v>
      </c>
      <c r="CP51">
        <v>73</v>
      </c>
      <c r="CQ51">
        <v>46</v>
      </c>
      <c r="CR51">
        <v>50</v>
      </c>
      <c r="CS51">
        <v>29</v>
      </c>
      <c r="CT51">
        <v>29</v>
      </c>
      <c r="CU51">
        <v>17</v>
      </c>
      <c r="CV51">
        <v>13</v>
      </c>
      <c r="CW51">
        <v>12</v>
      </c>
      <c r="CX51">
        <v>10</v>
      </c>
      <c r="CY51">
        <v>9</v>
      </c>
      <c r="CZ51">
        <v>5</v>
      </c>
      <c r="DA51">
        <v>2</v>
      </c>
      <c r="DB51">
        <v>3</v>
      </c>
      <c r="DC51">
        <v>1</v>
      </c>
      <c r="DD51">
        <v>1</v>
      </c>
      <c r="DE51">
        <v>2</v>
      </c>
      <c r="DG51">
        <v>260</v>
      </c>
      <c r="DH51">
        <v>258</v>
      </c>
      <c r="DI51">
        <v>246</v>
      </c>
      <c r="DJ51">
        <v>265</v>
      </c>
      <c r="DK51">
        <v>250</v>
      </c>
      <c r="DL51">
        <v>271</v>
      </c>
      <c r="DM51">
        <v>250</v>
      </c>
      <c r="DN51">
        <v>248</v>
      </c>
      <c r="DO51">
        <v>280</v>
      </c>
      <c r="DP51">
        <v>253</v>
      </c>
      <c r="DQ51">
        <v>264</v>
      </c>
      <c r="DR51">
        <v>254</v>
      </c>
      <c r="DS51">
        <v>282</v>
      </c>
      <c r="DT51">
        <v>279</v>
      </c>
      <c r="DU51">
        <v>280</v>
      </c>
      <c r="DV51">
        <v>288</v>
      </c>
      <c r="DW51">
        <v>311</v>
      </c>
      <c r="DX51">
        <v>305</v>
      </c>
      <c r="DY51">
        <v>320</v>
      </c>
      <c r="DZ51">
        <v>305</v>
      </c>
      <c r="EA51">
        <v>310</v>
      </c>
      <c r="EB51">
        <v>301</v>
      </c>
      <c r="EC51">
        <v>328</v>
      </c>
      <c r="ED51">
        <v>283</v>
      </c>
      <c r="EE51">
        <v>302</v>
      </c>
      <c r="EF51">
        <v>314</v>
      </c>
      <c r="EG51">
        <v>351</v>
      </c>
      <c r="EH51">
        <v>333</v>
      </c>
      <c r="EI51">
        <v>337</v>
      </c>
      <c r="EJ51">
        <v>360</v>
      </c>
      <c r="EK51">
        <v>330</v>
      </c>
      <c r="EL51">
        <v>348</v>
      </c>
      <c r="EM51">
        <v>389</v>
      </c>
      <c r="EN51">
        <v>365</v>
      </c>
      <c r="EO51">
        <v>370</v>
      </c>
      <c r="EP51">
        <v>425</v>
      </c>
      <c r="EQ51">
        <v>392</v>
      </c>
      <c r="ER51">
        <v>402</v>
      </c>
      <c r="ES51">
        <v>397</v>
      </c>
      <c r="ET51">
        <v>399</v>
      </c>
      <c r="EU51">
        <v>391</v>
      </c>
      <c r="EV51">
        <v>359</v>
      </c>
      <c r="EW51">
        <v>352</v>
      </c>
      <c r="EX51">
        <v>353</v>
      </c>
      <c r="EY51">
        <v>300</v>
      </c>
      <c r="EZ51">
        <v>331</v>
      </c>
      <c r="FA51">
        <v>324</v>
      </c>
      <c r="FB51">
        <v>379</v>
      </c>
      <c r="FC51">
        <v>358</v>
      </c>
      <c r="FD51">
        <v>390</v>
      </c>
      <c r="FE51">
        <v>355</v>
      </c>
      <c r="FF51">
        <v>379</v>
      </c>
      <c r="FG51">
        <v>379</v>
      </c>
      <c r="FH51">
        <v>355</v>
      </c>
      <c r="FI51">
        <v>375</v>
      </c>
      <c r="FJ51">
        <v>418</v>
      </c>
      <c r="FK51">
        <v>421</v>
      </c>
      <c r="FL51">
        <v>390</v>
      </c>
      <c r="FM51">
        <v>454</v>
      </c>
      <c r="FN51">
        <v>429</v>
      </c>
      <c r="FO51">
        <v>484</v>
      </c>
      <c r="FP51">
        <v>522</v>
      </c>
      <c r="FQ51">
        <v>492</v>
      </c>
      <c r="FR51">
        <v>473</v>
      </c>
      <c r="FS51">
        <v>351</v>
      </c>
      <c r="FT51">
        <v>232</v>
      </c>
      <c r="FU51">
        <v>284</v>
      </c>
      <c r="FV51">
        <v>343</v>
      </c>
      <c r="FW51">
        <v>290</v>
      </c>
      <c r="FX51">
        <v>290</v>
      </c>
      <c r="FY51">
        <v>277</v>
      </c>
      <c r="FZ51">
        <v>248</v>
      </c>
      <c r="GA51">
        <v>229</v>
      </c>
      <c r="GB51">
        <v>234</v>
      </c>
      <c r="GC51">
        <v>208</v>
      </c>
      <c r="GD51">
        <v>191</v>
      </c>
      <c r="GE51">
        <v>199</v>
      </c>
      <c r="GF51">
        <v>186</v>
      </c>
      <c r="GG51">
        <v>199</v>
      </c>
      <c r="GH51">
        <v>168</v>
      </c>
      <c r="GI51">
        <v>148</v>
      </c>
      <c r="GJ51">
        <v>164</v>
      </c>
      <c r="GK51">
        <v>169</v>
      </c>
      <c r="GL51">
        <v>122</v>
      </c>
      <c r="GM51">
        <v>135</v>
      </c>
      <c r="GN51">
        <v>111</v>
      </c>
      <c r="GO51">
        <v>109</v>
      </c>
      <c r="GP51">
        <v>96</v>
      </c>
      <c r="GQ51">
        <v>72</v>
      </c>
      <c r="GR51">
        <v>70</v>
      </c>
      <c r="GS51">
        <v>72</v>
      </c>
      <c r="GT51">
        <v>49</v>
      </c>
      <c r="GU51">
        <v>35</v>
      </c>
      <c r="GV51">
        <v>39</v>
      </c>
      <c r="GW51">
        <v>27</v>
      </c>
      <c r="GX51">
        <v>11</v>
      </c>
      <c r="GY51">
        <v>11</v>
      </c>
      <c r="GZ51">
        <v>10</v>
      </c>
      <c r="HA51">
        <v>6</v>
      </c>
      <c r="HB51">
        <v>3</v>
      </c>
      <c r="HC51">
        <v>5</v>
      </c>
    </row>
    <row r="52" spans="1:211">
      <c r="A52" t="str">
        <f>人口推移!B54</f>
        <v>H2303</v>
      </c>
      <c r="B52" s="349">
        <f t="shared" si="0"/>
        <v>26447</v>
      </c>
      <c r="C52" s="349">
        <f t="shared" si="1"/>
        <v>27326</v>
      </c>
      <c r="D52" s="349">
        <f>SUM(年齢別TBL[[#This Row],[男_６０歳]:[男_100歳以上]])</f>
        <v>6145</v>
      </c>
      <c r="E52" s="349">
        <f>SUM(年齢別TBL[[#This Row],[男_６５歳]:[男_100歳以上]])</f>
        <v>3970</v>
      </c>
      <c r="F52" s="349">
        <f>SUM(年齢別TBL[[#This Row],[男_７０歳]:[男_100歳以上]])</f>
        <v>2476</v>
      </c>
      <c r="G52" s="349">
        <f>SUM(年齢別TBL[[#This Row],[女_６０歳]:[女_100歳以上]])</f>
        <v>7391</v>
      </c>
      <c r="H52" s="349">
        <f>SUM(年齢別TBL[[#This Row],[女_６５歳]:[女_100歳以上]])</f>
        <v>5062</v>
      </c>
      <c r="I52" s="349">
        <f>SUM(年齢別TBL[[#This Row],[女_７０歳]:[女_100歳以上]])</f>
        <v>3614</v>
      </c>
      <c r="J52">
        <v>255</v>
      </c>
      <c r="K52">
        <v>257</v>
      </c>
      <c r="L52">
        <v>275</v>
      </c>
      <c r="M52">
        <v>280</v>
      </c>
      <c r="N52">
        <v>269</v>
      </c>
      <c r="O52">
        <v>242</v>
      </c>
      <c r="P52">
        <v>262</v>
      </c>
      <c r="Q52">
        <v>317</v>
      </c>
      <c r="R52">
        <v>310</v>
      </c>
      <c r="S52">
        <v>310</v>
      </c>
      <c r="T52">
        <v>305</v>
      </c>
      <c r="U52">
        <v>295</v>
      </c>
      <c r="V52">
        <v>272</v>
      </c>
      <c r="W52">
        <v>281</v>
      </c>
      <c r="X52">
        <v>293</v>
      </c>
      <c r="Y52">
        <v>270</v>
      </c>
      <c r="Z52">
        <v>294</v>
      </c>
      <c r="AA52">
        <v>290</v>
      </c>
      <c r="AB52">
        <v>283</v>
      </c>
      <c r="AC52">
        <v>381</v>
      </c>
      <c r="AD52">
        <v>313</v>
      </c>
      <c r="AE52">
        <v>324</v>
      </c>
      <c r="AF52">
        <v>271</v>
      </c>
      <c r="AG52">
        <v>345</v>
      </c>
      <c r="AH52">
        <v>321</v>
      </c>
      <c r="AI52">
        <v>345</v>
      </c>
      <c r="AJ52">
        <v>358</v>
      </c>
      <c r="AK52">
        <v>386</v>
      </c>
      <c r="AL52">
        <v>295</v>
      </c>
      <c r="AM52">
        <v>342</v>
      </c>
      <c r="AN52">
        <v>328</v>
      </c>
      <c r="AO52">
        <v>381</v>
      </c>
      <c r="AP52">
        <v>373</v>
      </c>
      <c r="AQ52">
        <v>388</v>
      </c>
      <c r="AR52">
        <v>406</v>
      </c>
      <c r="AS52">
        <v>434</v>
      </c>
      <c r="AT52">
        <v>408</v>
      </c>
      <c r="AU52">
        <v>419</v>
      </c>
      <c r="AV52">
        <v>437</v>
      </c>
      <c r="AW52">
        <v>400</v>
      </c>
      <c r="AX52">
        <v>359</v>
      </c>
      <c r="AY52">
        <v>350</v>
      </c>
      <c r="AZ52">
        <v>350</v>
      </c>
      <c r="BA52">
        <v>355</v>
      </c>
      <c r="BB52">
        <v>300</v>
      </c>
      <c r="BC52">
        <v>290</v>
      </c>
      <c r="BD52">
        <v>345</v>
      </c>
      <c r="BE52">
        <v>392</v>
      </c>
      <c r="BF52">
        <v>345</v>
      </c>
      <c r="BG52">
        <v>352</v>
      </c>
      <c r="BH52">
        <v>347</v>
      </c>
      <c r="BI52">
        <v>376</v>
      </c>
      <c r="BJ52">
        <v>391</v>
      </c>
      <c r="BK52">
        <v>345</v>
      </c>
      <c r="BL52">
        <v>370</v>
      </c>
      <c r="BM52">
        <v>402</v>
      </c>
      <c r="BN52">
        <v>404</v>
      </c>
      <c r="BO52">
        <v>399</v>
      </c>
      <c r="BP52">
        <v>412</v>
      </c>
      <c r="BQ52">
        <v>403</v>
      </c>
      <c r="BR52">
        <v>442</v>
      </c>
      <c r="BS52">
        <v>470</v>
      </c>
      <c r="BT52">
        <v>460</v>
      </c>
      <c r="BU52">
        <v>437</v>
      </c>
      <c r="BV52">
        <v>366</v>
      </c>
      <c r="BW52">
        <v>267</v>
      </c>
      <c r="BX52">
        <v>315</v>
      </c>
      <c r="BY52">
        <v>339</v>
      </c>
      <c r="BZ52">
        <v>277</v>
      </c>
      <c r="CA52">
        <v>296</v>
      </c>
      <c r="CB52">
        <v>234</v>
      </c>
      <c r="CC52">
        <v>216</v>
      </c>
      <c r="CD52">
        <v>202</v>
      </c>
      <c r="CE52">
        <v>209</v>
      </c>
      <c r="CF52">
        <v>197</v>
      </c>
      <c r="CG52">
        <v>152</v>
      </c>
      <c r="CH52">
        <v>161</v>
      </c>
      <c r="CI52">
        <v>147</v>
      </c>
      <c r="CJ52">
        <v>136</v>
      </c>
      <c r="CK52">
        <v>129</v>
      </c>
      <c r="CL52">
        <v>127</v>
      </c>
      <c r="CM52">
        <v>109</v>
      </c>
      <c r="CN52">
        <v>78</v>
      </c>
      <c r="CO52">
        <v>76</v>
      </c>
      <c r="CP52">
        <v>71</v>
      </c>
      <c r="CQ52">
        <v>49</v>
      </c>
      <c r="CR52">
        <v>50</v>
      </c>
      <c r="CS52">
        <v>28</v>
      </c>
      <c r="CT52">
        <v>26</v>
      </c>
      <c r="CU52">
        <v>20</v>
      </c>
      <c r="CV52">
        <v>13</v>
      </c>
      <c r="CW52">
        <v>10</v>
      </c>
      <c r="CX52">
        <v>12</v>
      </c>
      <c r="CY52">
        <v>9</v>
      </c>
      <c r="CZ52">
        <v>6</v>
      </c>
      <c r="DA52">
        <v>2</v>
      </c>
      <c r="DB52">
        <v>3</v>
      </c>
      <c r="DC52">
        <v>1</v>
      </c>
      <c r="DE52">
        <v>3</v>
      </c>
      <c r="DG52">
        <v>267</v>
      </c>
      <c r="DH52">
        <v>257</v>
      </c>
      <c r="DI52">
        <v>245</v>
      </c>
      <c r="DJ52">
        <v>266</v>
      </c>
      <c r="DK52">
        <v>250</v>
      </c>
      <c r="DL52">
        <v>266</v>
      </c>
      <c r="DM52">
        <v>258</v>
      </c>
      <c r="DN52">
        <v>248</v>
      </c>
      <c r="DO52">
        <v>278</v>
      </c>
      <c r="DP52">
        <v>268</v>
      </c>
      <c r="DQ52">
        <v>263</v>
      </c>
      <c r="DR52">
        <v>255</v>
      </c>
      <c r="DS52">
        <v>272</v>
      </c>
      <c r="DT52">
        <v>283</v>
      </c>
      <c r="DU52">
        <v>285</v>
      </c>
      <c r="DV52">
        <v>289</v>
      </c>
      <c r="DW52">
        <v>310</v>
      </c>
      <c r="DX52">
        <v>300</v>
      </c>
      <c r="DY52">
        <v>305</v>
      </c>
      <c r="DZ52">
        <v>301</v>
      </c>
      <c r="EA52">
        <v>306</v>
      </c>
      <c r="EB52">
        <v>297</v>
      </c>
      <c r="EC52">
        <v>296</v>
      </c>
      <c r="ED52">
        <v>273</v>
      </c>
      <c r="EE52">
        <v>307</v>
      </c>
      <c r="EF52">
        <v>299</v>
      </c>
      <c r="EG52">
        <v>352</v>
      </c>
      <c r="EH52">
        <v>332</v>
      </c>
      <c r="EI52">
        <v>339</v>
      </c>
      <c r="EJ52">
        <v>351</v>
      </c>
      <c r="EK52">
        <v>335</v>
      </c>
      <c r="EL52">
        <v>344</v>
      </c>
      <c r="EM52">
        <v>394</v>
      </c>
      <c r="EN52">
        <v>379</v>
      </c>
      <c r="EO52">
        <v>368</v>
      </c>
      <c r="EP52">
        <v>412</v>
      </c>
      <c r="EQ52">
        <v>412</v>
      </c>
      <c r="ER52">
        <v>396</v>
      </c>
      <c r="ES52">
        <v>389</v>
      </c>
      <c r="ET52">
        <v>404</v>
      </c>
      <c r="EU52">
        <v>391</v>
      </c>
      <c r="EV52">
        <v>362</v>
      </c>
      <c r="EW52">
        <v>350</v>
      </c>
      <c r="EX52">
        <v>344</v>
      </c>
      <c r="EY52">
        <v>312</v>
      </c>
      <c r="EZ52">
        <v>328</v>
      </c>
      <c r="FA52">
        <v>320</v>
      </c>
      <c r="FB52">
        <v>385</v>
      </c>
      <c r="FC52">
        <v>348</v>
      </c>
      <c r="FD52">
        <v>400</v>
      </c>
      <c r="FE52">
        <v>344</v>
      </c>
      <c r="FF52">
        <v>385</v>
      </c>
      <c r="FG52">
        <v>378</v>
      </c>
      <c r="FH52">
        <v>356</v>
      </c>
      <c r="FI52">
        <v>365</v>
      </c>
      <c r="FJ52">
        <v>425</v>
      </c>
      <c r="FK52">
        <v>414</v>
      </c>
      <c r="FL52">
        <v>391</v>
      </c>
      <c r="FM52">
        <v>465</v>
      </c>
      <c r="FN52">
        <v>421</v>
      </c>
      <c r="FO52">
        <v>479</v>
      </c>
      <c r="FP52">
        <v>518</v>
      </c>
      <c r="FQ52">
        <v>497</v>
      </c>
      <c r="FR52">
        <v>462</v>
      </c>
      <c r="FS52">
        <v>373</v>
      </c>
      <c r="FT52">
        <v>229</v>
      </c>
      <c r="FU52">
        <v>291</v>
      </c>
      <c r="FV52">
        <v>333</v>
      </c>
      <c r="FW52">
        <v>295</v>
      </c>
      <c r="FX52">
        <v>300</v>
      </c>
      <c r="FY52">
        <v>273</v>
      </c>
      <c r="FZ52">
        <v>245</v>
      </c>
      <c r="GA52">
        <v>233</v>
      </c>
      <c r="GB52">
        <v>236</v>
      </c>
      <c r="GC52">
        <v>208</v>
      </c>
      <c r="GD52">
        <v>194</v>
      </c>
      <c r="GE52">
        <v>201</v>
      </c>
      <c r="GF52">
        <v>176</v>
      </c>
      <c r="GG52">
        <v>213</v>
      </c>
      <c r="GH52">
        <v>157</v>
      </c>
      <c r="GI52">
        <v>147</v>
      </c>
      <c r="GJ52">
        <v>162</v>
      </c>
      <c r="GK52">
        <v>175</v>
      </c>
      <c r="GL52">
        <v>122</v>
      </c>
      <c r="GM52">
        <v>128</v>
      </c>
      <c r="GN52">
        <v>122</v>
      </c>
      <c r="GO52">
        <v>109</v>
      </c>
      <c r="GP52">
        <v>91</v>
      </c>
      <c r="GQ52">
        <v>80</v>
      </c>
      <c r="GR52">
        <v>69</v>
      </c>
      <c r="GS52">
        <v>76</v>
      </c>
      <c r="GT52">
        <v>47</v>
      </c>
      <c r="GU52">
        <v>36</v>
      </c>
      <c r="GV52">
        <v>41</v>
      </c>
      <c r="GW52">
        <v>26</v>
      </c>
      <c r="GX52">
        <v>13</v>
      </c>
      <c r="GY52">
        <v>11</v>
      </c>
      <c r="GZ52">
        <v>11</v>
      </c>
      <c r="HA52">
        <v>5</v>
      </c>
      <c r="HB52">
        <v>3</v>
      </c>
      <c r="HC52">
        <v>4</v>
      </c>
    </row>
    <row r="53" spans="1:211">
      <c r="A53" t="str">
        <f>人口推移!B55</f>
        <v>H2304</v>
      </c>
      <c r="B53" s="349">
        <f t="shared" si="0"/>
        <v>26489</v>
      </c>
      <c r="C53" s="349">
        <f t="shared" si="1"/>
        <v>27378</v>
      </c>
      <c r="D53" s="349">
        <f>SUM(年齢別TBL[[#This Row],[男_６０歳]:[男_100歳以上]])</f>
        <v>6178</v>
      </c>
      <c r="E53" s="349">
        <f>SUM(年齢別TBL[[#This Row],[男_６５歳]:[男_100歳以上]])</f>
        <v>3989</v>
      </c>
      <c r="F53" s="349">
        <f>SUM(年齢別TBL[[#This Row],[男_７０歳]:[男_100歳以上]])</f>
        <v>2493</v>
      </c>
      <c r="G53" s="349">
        <f>SUM(年齢別TBL[[#This Row],[女_６０歳]:[女_100歳以上]])</f>
        <v>7421</v>
      </c>
      <c r="H53" s="349">
        <f>SUM(年齢別TBL[[#This Row],[女_６５歳]:[女_100歳以上]])</f>
        <v>5090</v>
      </c>
      <c r="I53" s="349">
        <f>SUM(年齢別TBL[[#This Row],[女_７０歳]:[女_100歳以上]])</f>
        <v>3641</v>
      </c>
      <c r="J53">
        <v>249</v>
      </c>
      <c r="K53">
        <v>260</v>
      </c>
      <c r="L53">
        <v>281</v>
      </c>
      <c r="M53">
        <v>267</v>
      </c>
      <c r="N53">
        <v>265</v>
      </c>
      <c r="O53">
        <v>240</v>
      </c>
      <c r="P53">
        <v>270</v>
      </c>
      <c r="Q53">
        <v>312</v>
      </c>
      <c r="R53">
        <v>314</v>
      </c>
      <c r="S53">
        <v>320</v>
      </c>
      <c r="T53">
        <v>303</v>
      </c>
      <c r="U53">
        <v>288</v>
      </c>
      <c r="V53">
        <v>276</v>
      </c>
      <c r="W53">
        <v>278</v>
      </c>
      <c r="X53">
        <v>291</v>
      </c>
      <c r="Y53">
        <v>271</v>
      </c>
      <c r="Z53">
        <v>297</v>
      </c>
      <c r="AA53">
        <v>291</v>
      </c>
      <c r="AB53">
        <v>322</v>
      </c>
      <c r="AC53">
        <v>387</v>
      </c>
      <c r="AD53">
        <v>321</v>
      </c>
      <c r="AE53">
        <v>330</v>
      </c>
      <c r="AF53">
        <v>267</v>
      </c>
      <c r="AG53">
        <v>343</v>
      </c>
      <c r="AH53">
        <v>314</v>
      </c>
      <c r="AI53">
        <v>331</v>
      </c>
      <c r="AJ53">
        <v>367</v>
      </c>
      <c r="AK53">
        <v>373</v>
      </c>
      <c r="AL53">
        <v>308</v>
      </c>
      <c r="AM53">
        <v>331</v>
      </c>
      <c r="AN53">
        <v>334</v>
      </c>
      <c r="AO53">
        <v>370</v>
      </c>
      <c r="AP53">
        <v>369</v>
      </c>
      <c r="AQ53">
        <v>385</v>
      </c>
      <c r="AR53">
        <v>408</v>
      </c>
      <c r="AS53">
        <v>421</v>
      </c>
      <c r="AT53">
        <v>423</v>
      </c>
      <c r="AU53">
        <v>419</v>
      </c>
      <c r="AV53">
        <v>432</v>
      </c>
      <c r="AW53">
        <v>410</v>
      </c>
      <c r="AX53">
        <v>360</v>
      </c>
      <c r="AY53">
        <v>344</v>
      </c>
      <c r="AZ53">
        <v>358</v>
      </c>
      <c r="BA53">
        <v>356</v>
      </c>
      <c r="BB53">
        <v>307</v>
      </c>
      <c r="BC53">
        <v>287</v>
      </c>
      <c r="BD53">
        <v>336</v>
      </c>
      <c r="BE53">
        <v>385</v>
      </c>
      <c r="BF53">
        <v>355</v>
      </c>
      <c r="BG53">
        <v>349</v>
      </c>
      <c r="BH53">
        <v>354</v>
      </c>
      <c r="BI53">
        <v>362</v>
      </c>
      <c r="BJ53">
        <v>372</v>
      </c>
      <c r="BK53">
        <v>365</v>
      </c>
      <c r="BL53">
        <v>366</v>
      </c>
      <c r="BM53">
        <v>396</v>
      </c>
      <c r="BN53">
        <v>402</v>
      </c>
      <c r="BO53">
        <v>414</v>
      </c>
      <c r="BP53">
        <v>396</v>
      </c>
      <c r="BQ53">
        <v>409</v>
      </c>
      <c r="BR53">
        <v>446</v>
      </c>
      <c r="BS53">
        <v>467</v>
      </c>
      <c r="BT53">
        <v>464</v>
      </c>
      <c r="BU53">
        <v>436</v>
      </c>
      <c r="BV53">
        <v>376</v>
      </c>
      <c r="BW53">
        <v>259</v>
      </c>
      <c r="BX53">
        <v>318</v>
      </c>
      <c r="BY53">
        <v>336</v>
      </c>
      <c r="BZ53">
        <v>280</v>
      </c>
      <c r="CA53">
        <v>303</v>
      </c>
      <c r="CB53">
        <v>226</v>
      </c>
      <c r="CC53">
        <v>225</v>
      </c>
      <c r="CD53">
        <v>199</v>
      </c>
      <c r="CE53">
        <v>216</v>
      </c>
      <c r="CF53">
        <v>195</v>
      </c>
      <c r="CG53">
        <v>155</v>
      </c>
      <c r="CH53">
        <v>164</v>
      </c>
      <c r="CI53">
        <v>138</v>
      </c>
      <c r="CJ53">
        <v>146</v>
      </c>
      <c r="CK53">
        <v>128</v>
      </c>
      <c r="CL53">
        <v>124</v>
      </c>
      <c r="CM53">
        <v>107</v>
      </c>
      <c r="CN53">
        <v>82</v>
      </c>
      <c r="CO53">
        <v>76</v>
      </c>
      <c r="CP53">
        <v>72</v>
      </c>
      <c r="CQ53">
        <v>53</v>
      </c>
      <c r="CR53">
        <v>48</v>
      </c>
      <c r="CS53">
        <v>30</v>
      </c>
      <c r="CT53">
        <v>26</v>
      </c>
      <c r="CU53">
        <v>24</v>
      </c>
      <c r="CV53">
        <v>13</v>
      </c>
      <c r="CW53">
        <v>10</v>
      </c>
      <c r="CX53">
        <v>12</v>
      </c>
      <c r="CY53">
        <v>9</v>
      </c>
      <c r="CZ53">
        <v>6</v>
      </c>
      <c r="DA53">
        <v>2</v>
      </c>
      <c r="DB53">
        <v>2</v>
      </c>
      <c r="DC53">
        <v>2</v>
      </c>
      <c r="DE53">
        <v>3</v>
      </c>
      <c r="DG53">
        <v>257</v>
      </c>
      <c r="DH53">
        <v>255</v>
      </c>
      <c r="DI53">
        <v>259</v>
      </c>
      <c r="DJ53">
        <v>261</v>
      </c>
      <c r="DK53">
        <v>252</v>
      </c>
      <c r="DL53">
        <v>260</v>
      </c>
      <c r="DM53">
        <v>269</v>
      </c>
      <c r="DN53">
        <v>241</v>
      </c>
      <c r="DO53">
        <v>268</v>
      </c>
      <c r="DP53">
        <v>276</v>
      </c>
      <c r="DQ53">
        <v>263</v>
      </c>
      <c r="DR53">
        <v>252</v>
      </c>
      <c r="DS53">
        <v>277</v>
      </c>
      <c r="DT53">
        <v>275</v>
      </c>
      <c r="DU53">
        <v>291</v>
      </c>
      <c r="DV53">
        <v>295</v>
      </c>
      <c r="DW53">
        <v>305</v>
      </c>
      <c r="DX53">
        <v>309</v>
      </c>
      <c r="DY53">
        <v>316</v>
      </c>
      <c r="DZ53">
        <v>307</v>
      </c>
      <c r="EA53">
        <v>303</v>
      </c>
      <c r="EB53">
        <v>298</v>
      </c>
      <c r="EC53">
        <v>289</v>
      </c>
      <c r="ED53">
        <v>278</v>
      </c>
      <c r="EE53">
        <v>317</v>
      </c>
      <c r="EF53">
        <v>298</v>
      </c>
      <c r="EG53">
        <v>346</v>
      </c>
      <c r="EH53">
        <v>333</v>
      </c>
      <c r="EI53">
        <v>332</v>
      </c>
      <c r="EJ53">
        <v>350</v>
      </c>
      <c r="EK53">
        <v>339</v>
      </c>
      <c r="EL53">
        <v>343</v>
      </c>
      <c r="EM53">
        <v>390</v>
      </c>
      <c r="EN53">
        <v>385</v>
      </c>
      <c r="EO53">
        <v>374</v>
      </c>
      <c r="EP53">
        <v>398</v>
      </c>
      <c r="EQ53">
        <v>407</v>
      </c>
      <c r="ER53">
        <v>393</v>
      </c>
      <c r="ES53">
        <v>394</v>
      </c>
      <c r="ET53">
        <v>404</v>
      </c>
      <c r="EU53">
        <v>392</v>
      </c>
      <c r="EV53">
        <v>374</v>
      </c>
      <c r="EW53">
        <v>334</v>
      </c>
      <c r="EX53">
        <v>351</v>
      </c>
      <c r="EY53">
        <v>328</v>
      </c>
      <c r="EZ53">
        <v>312</v>
      </c>
      <c r="FA53">
        <v>322</v>
      </c>
      <c r="FB53">
        <v>375</v>
      </c>
      <c r="FC53">
        <v>360</v>
      </c>
      <c r="FD53">
        <v>400</v>
      </c>
      <c r="FE53">
        <v>335</v>
      </c>
      <c r="FF53">
        <v>385</v>
      </c>
      <c r="FG53">
        <v>383</v>
      </c>
      <c r="FH53">
        <v>360</v>
      </c>
      <c r="FI53">
        <v>361</v>
      </c>
      <c r="FJ53">
        <v>416</v>
      </c>
      <c r="FK53">
        <v>419</v>
      </c>
      <c r="FL53">
        <v>388</v>
      </c>
      <c r="FM53">
        <v>472</v>
      </c>
      <c r="FN53">
        <v>431</v>
      </c>
      <c r="FO53">
        <v>472</v>
      </c>
      <c r="FP53">
        <v>505</v>
      </c>
      <c r="FQ53">
        <v>498</v>
      </c>
      <c r="FR53">
        <v>474</v>
      </c>
      <c r="FS53">
        <v>382</v>
      </c>
      <c r="FT53">
        <v>221</v>
      </c>
      <c r="FU53">
        <v>301</v>
      </c>
      <c r="FV53">
        <v>317</v>
      </c>
      <c r="FW53">
        <v>314</v>
      </c>
      <c r="FX53">
        <v>296</v>
      </c>
      <c r="FY53">
        <v>263</v>
      </c>
      <c r="FZ53">
        <v>263</v>
      </c>
      <c r="GA53">
        <v>228</v>
      </c>
      <c r="GB53">
        <v>236</v>
      </c>
      <c r="GC53">
        <v>210</v>
      </c>
      <c r="GD53">
        <v>204</v>
      </c>
      <c r="GE53">
        <v>190</v>
      </c>
      <c r="GF53">
        <v>177</v>
      </c>
      <c r="GG53">
        <v>220</v>
      </c>
      <c r="GH53">
        <v>161</v>
      </c>
      <c r="GI53">
        <v>144</v>
      </c>
      <c r="GJ53">
        <v>155</v>
      </c>
      <c r="GK53">
        <v>177</v>
      </c>
      <c r="GL53">
        <v>128</v>
      </c>
      <c r="GM53">
        <v>129</v>
      </c>
      <c r="GN53">
        <v>124</v>
      </c>
      <c r="GO53">
        <v>114</v>
      </c>
      <c r="GP53">
        <v>87</v>
      </c>
      <c r="GQ53">
        <v>84</v>
      </c>
      <c r="GR53">
        <v>68</v>
      </c>
      <c r="GS53">
        <v>75</v>
      </c>
      <c r="GT53">
        <v>52</v>
      </c>
      <c r="GU53">
        <v>36</v>
      </c>
      <c r="GV53">
        <v>41</v>
      </c>
      <c r="GW53">
        <v>28</v>
      </c>
      <c r="GX53">
        <v>13</v>
      </c>
      <c r="GY53">
        <v>11</v>
      </c>
      <c r="GZ53">
        <v>11</v>
      </c>
      <c r="HA53">
        <v>4</v>
      </c>
      <c r="HB53">
        <v>4</v>
      </c>
      <c r="HC53">
        <v>4</v>
      </c>
    </row>
    <row r="54" spans="1:211">
      <c r="A54" t="str">
        <f>人口推移!B56</f>
        <v>H2305</v>
      </c>
      <c r="B54" s="349">
        <f t="shared" si="0"/>
        <v>26491</v>
      </c>
      <c r="C54" s="349">
        <f t="shared" si="1"/>
        <v>27405</v>
      </c>
      <c r="D54" s="349">
        <f>SUM(年齢別TBL[[#This Row],[男_６０歳]:[男_100歳以上]])</f>
        <v>6207</v>
      </c>
      <c r="E54" s="349">
        <f>SUM(年齢別TBL[[#This Row],[男_６５歳]:[男_100歳以上]])</f>
        <v>4004</v>
      </c>
      <c r="F54" s="349">
        <f>SUM(年齢別TBL[[#This Row],[男_７０歳]:[男_100歳以上]])</f>
        <v>2509</v>
      </c>
      <c r="G54" s="349">
        <f>SUM(年齢別TBL[[#This Row],[女_６０歳]:[女_100歳以上]])</f>
        <v>7461</v>
      </c>
      <c r="H54" s="349">
        <f>SUM(年齢別TBL[[#This Row],[女_６５歳]:[女_100歳以上]])</f>
        <v>5111</v>
      </c>
      <c r="I54" s="349">
        <f>SUM(年齢別TBL[[#This Row],[女_７０歳]:[女_100歳以上]])</f>
        <v>3667</v>
      </c>
      <c r="J54">
        <v>250</v>
      </c>
      <c r="K54">
        <v>266</v>
      </c>
      <c r="L54">
        <v>276</v>
      </c>
      <c r="M54">
        <v>263</v>
      </c>
      <c r="N54">
        <v>271</v>
      </c>
      <c r="O54">
        <v>238</v>
      </c>
      <c r="P54">
        <v>283</v>
      </c>
      <c r="Q54">
        <v>294</v>
      </c>
      <c r="R54">
        <v>319</v>
      </c>
      <c r="S54">
        <v>316</v>
      </c>
      <c r="T54">
        <v>309</v>
      </c>
      <c r="U54">
        <v>288</v>
      </c>
      <c r="V54">
        <v>274</v>
      </c>
      <c r="W54">
        <v>285</v>
      </c>
      <c r="X54">
        <v>287</v>
      </c>
      <c r="Y54">
        <v>272</v>
      </c>
      <c r="Z54">
        <v>302</v>
      </c>
      <c r="AA54">
        <v>282</v>
      </c>
      <c r="AB54">
        <v>332</v>
      </c>
      <c r="AC54">
        <v>369</v>
      </c>
      <c r="AD54">
        <v>323</v>
      </c>
      <c r="AE54">
        <v>333</v>
      </c>
      <c r="AF54">
        <v>267</v>
      </c>
      <c r="AG54">
        <v>330</v>
      </c>
      <c r="AH54">
        <v>328</v>
      </c>
      <c r="AI54">
        <v>327</v>
      </c>
      <c r="AJ54">
        <v>357</v>
      </c>
      <c r="AK54">
        <v>376</v>
      </c>
      <c r="AL54">
        <v>315</v>
      </c>
      <c r="AM54">
        <v>329</v>
      </c>
      <c r="AN54">
        <v>326</v>
      </c>
      <c r="AO54">
        <v>371</v>
      </c>
      <c r="AP54">
        <v>364</v>
      </c>
      <c r="AQ54">
        <v>397</v>
      </c>
      <c r="AR54">
        <v>414</v>
      </c>
      <c r="AS54">
        <v>404</v>
      </c>
      <c r="AT54">
        <v>422</v>
      </c>
      <c r="AU54">
        <v>412</v>
      </c>
      <c r="AV54">
        <v>435</v>
      </c>
      <c r="AW54">
        <v>416</v>
      </c>
      <c r="AX54">
        <v>348</v>
      </c>
      <c r="AY54">
        <v>355</v>
      </c>
      <c r="AZ54">
        <v>352</v>
      </c>
      <c r="BA54">
        <v>351</v>
      </c>
      <c r="BB54">
        <v>316</v>
      </c>
      <c r="BC54">
        <v>294</v>
      </c>
      <c r="BD54">
        <v>323</v>
      </c>
      <c r="BE54">
        <v>395</v>
      </c>
      <c r="BF54">
        <v>348</v>
      </c>
      <c r="BG54">
        <v>353</v>
      </c>
      <c r="BH54">
        <v>348</v>
      </c>
      <c r="BI54">
        <v>363</v>
      </c>
      <c r="BJ54">
        <v>369</v>
      </c>
      <c r="BK54">
        <v>369</v>
      </c>
      <c r="BL54">
        <v>378</v>
      </c>
      <c r="BM54">
        <v>389</v>
      </c>
      <c r="BN54">
        <v>390</v>
      </c>
      <c r="BO54">
        <v>413</v>
      </c>
      <c r="BP54">
        <v>390</v>
      </c>
      <c r="BQ54">
        <v>418</v>
      </c>
      <c r="BR54">
        <v>455</v>
      </c>
      <c r="BS54">
        <v>452</v>
      </c>
      <c r="BT54">
        <v>471</v>
      </c>
      <c r="BU54">
        <v>436</v>
      </c>
      <c r="BV54">
        <v>389</v>
      </c>
      <c r="BW54">
        <v>257</v>
      </c>
      <c r="BX54">
        <v>326</v>
      </c>
      <c r="BY54">
        <v>331</v>
      </c>
      <c r="BZ54">
        <v>275</v>
      </c>
      <c r="CA54">
        <v>306</v>
      </c>
      <c r="CB54">
        <v>231</v>
      </c>
      <c r="CC54">
        <v>229</v>
      </c>
      <c r="CD54">
        <v>200</v>
      </c>
      <c r="CE54">
        <v>210</v>
      </c>
      <c r="CF54">
        <v>205</v>
      </c>
      <c r="CG54">
        <v>156</v>
      </c>
      <c r="CH54">
        <v>161</v>
      </c>
      <c r="CI54">
        <v>143</v>
      </c>
      <c r="CJ54">
        <v>141</v>
      </c>
      <c r="CK54">
        <v>132</v>
      </c>
      <c r="CL54">
        <v>122</v>
      </c>
      <c r="CM54">
        <v>106</v>
      </c>
      <c r="CN54">
        <v>85</v>
      </c>
      <c r="CO54">
        <v>76</v>
      </c>
      <c r="CP54">
        <v>71</v>
      </c>
      <c r="CQ54">
        <v>51</v>
      </c>
      <c r="CR54">
        <v>52</v>
      </c>
      <c r="CS54">
        <v>27</v>
      </c>
      <c r="CT54">
        <v>26</v>
      </c>
      <c r="CU54">
        <v>24</v>
      </c>
      <c r="CV54">
        <v>16</v>
      </c>
      <c r="CW54">
        <v>8</v>
      </c>
      <c r="CX54">
        <v>12</v>
      </c>
      <c r="CY54">
        <v>9</v>
      </c>
      <c r="CZ54">
        <v>7</v>
      </c>
      <c r="DA54">
        <v>1</v>
      </c>
      <c r="DB54">
        <v>3</v>
      </c>
      <c r="DC54">
        <v>1</v>
      </c>
      <c r="DD54">
        <v>1</v>
      </c>
      <c r="DE54">
        <v>3</v>
      </c>
      <c r="DF54">
        <v>0</v>
      </c>
      <c r="DG54">
        <v>264</v>
      </c>
      <c r="DH54">
        <v>260</v>
      </c>
      <c r="DI54">
        <v>254</v>
      </c>
      <c r="DJ54">
        <v>251</v>
      </c>
      <c r="DK54">
        <v>260</v>
      </c>
      <c r="DL54">
        <v>257</v>
      </c>
      <c r="DM54">
        <v>278</v>
      </c>
      <c r="DN54">
        <v>239</v>
      </c>
      <c r="DO54">
        <v>260</v>
      </c>
      <c r="DP54">
        <v>276</v>
      </c>
      <c r="DQ54">
        <v>262</v>
      </c>
      <c r="DR54">
        <v>254</v>
      </c>
      <c r="DS54">
        <v>276</v>
      </c>
      <c r="DT54">
        <v>275</v>
      </c>
      <c r="DU54">
        <v>296</v>
      </c>
      <c r="DV54">
        <v>295</v>
      </c>
      <c r="DW54">
        <v>297</v>
      </c>
      <c r="DX54">
        <v>306</v>
      </c>
      <c r="DY54">
        <v>301</v>
      </c>
      <c r="DZ54">
        <v>320</v>
      </c>
      <c r="EA54">
        <v>293</v>
      </c>
      <c r="EB54">
        <v>300</v>
      </c>
      <c r="EC54">
        <v>289</v>
      </c>
      <c r="ED54">
        <v>291</v>
      </c>
      <c r="EE54">
        <v>315</v>
      </c>
      <c r="EF54">
        <v>300</v>
      </c>
      <c r="EG54">
        <v>336</v>
      </c>
      <c r="EH54">
        <v>334</v>
      </c>
      <c r="EI54">
        <v>335</v>
      </c>
      <c r="EJ54">
        <v>336</v>
      </c>
      <c r="EK54">
        <v>352</v>
      </c>
      <c r="EL54">
        <v>329</v>
      </c>
      <c r="EM54">
        <v>389</v>
      </c>
      <c r="EN54">
        <v>391</v>
      </c>
      <c r="EO54">
        <v>379</v>
      </c>
      <c r="EP54">
        <v>390</v>
      </c>
      <c r="EQ54">
        <v>414</v>
      </c>
      <c r="ER54">
        <v>398</v>
      </c>
      <c r="ES54">
        <v>386</v>
      </c>
      <c r="ET54">
        <v>407</v>
      </c>
      <c r="EU54">
        <v>401</v>
      </c>
      <c r="EV54">
        <v>377</v>
      </c>
      <c r="EW54">
        <v>326</v>
      </c>
      <c r="EX54">
        <v>354</v>
      </c>
      <c r="EY54">
        <v>336</v>
      </c>
      <c r="EZ54">
        <v>307</v>
      </c>
      <c r="FA54">
        <v>325</v>
      </c>
      <c r="FB54">
        <v>363</v>
      </c>
      <c r="FC54">
        <v>363</v>
      </c>
      <c r="FD54">
        <v>400</v>
      </c>
      <c r="FE54">
        <v>333</v>
      </c>
      <c r="FF54">
        <v>394</v>
      </c>
      <c r="FG54">
        <v>375</v>
      </c>
      <c r="FH54">
        <v>354</v>
      </c>
      <c r="FI54">
        <v>370</v>
      </c>
      <c r="FJ54">
        <v>404</v>
      </c>
      <c r="FK54">
        <v>434</v>
      </c>
      <c r="FL54">
        <v>377</v>
      </c>
      <c r="FM54">
        <v>468</v>
      </c>
      <c r="FN54">
        <v>438</v>
      </c>
      <c r="FO54">
        <v>470</v>
      </c>
      <c r="FP54">
        <v>496</v>
      </c>
      <c r="FQ54">
        <v>501</v>
      </c>
      <c r="FR54">
        <v>486</v>
      </c>
      <c r="FS54">
        <v>397</v>
      </c>
      <c r="FT54">
        <v>216</v>
      </c>
      <c r="FU54">
        <v>301</v>
      </c>
      <c r="FV54">
        <v>322</v>
      </c>
      <c r="FW54">
        <v>310</v>
      </c>
      <c r="FX54">
        <v>295</v>
      </c>
      <c r="FY54">
        <v>267</v>
      </c>
      <c r="FZ54">
        <v>269</v>
      </c>
      <c r="GA54">
        <v>218</v>
      </c>
      <c r="GB54">
        <v>236</v>
      </c>
      <c r="GC54">
        <v>216</v>
      </c>
      <c r="GD54">
        <v>210</v>
      </c>
      <c r="GE54">
        <v>177</v>
      </c>
      <c r="GF54">
        <v>188</v>
      </c>
      <c r="GG54">
        <v>217</v>
      </c>
      <c r="GH54">
        <v>170</v>
      </c>
      <c r="GI54">
        <v>146</v>
      </c>
      <c r="GJ54">
        <v>157</v>
      </c>
      <c r="GK54">
        <v>173</v>
      </c>
      <c r="GL54">
        <v>131</v>
      </c>
      <c r="GM54">
        <v>124</v>
      </c>
      <c r="GN54">
        <v>128</v>
      </c>
      <c r="GO54">
        <v>111</v>
      </c>
      <c r="GP54">
        <v>88</v>
      </c>
      <c r="GQ54">
        <v>86</v>
      </c>
      <c r="GR54">
        <v>68</v>
      </c>
      <c r="GS54">
        <v>77</v>
      </c>
      <c r="GT54">
        <v>49</v>
      </c>
      <c r="GU54">
        <v>41</v>
      </c>
      <c r="GV54">
        <v>40</v>
      </c>
      <c r="GW54">
        <v>27</v>
      </c>
      <c r="GX54">
        <v>17</v>
      </c>
      <c r="GY54">
        <v>12</v>
      </c>
      <c r="GZ54">
        <v>12</v>
      </c>
      <c r="HA54">
        <v>2</v>
      </c>
      <c r="HB54">
        <v>6</v>
      </c>
      <c r="HC54">
        <v>4</v>
      </c>
    </row>
    <row r="55" spans="1:211">
      <c r="A55" t="str">
        <f>人口推移!B57</f>
        <v>H2306</v>
      </c>
      <c r="B55" s="349">
        <f t="shared" si="0"/>
        <v>26519</v>
      </c>
      <c r="C55" s="349">
        <f t="shared" si="1"/>
        <v>27450</v>
      </c>
      <c r="D55" s="349">
        <f>SUM(年齢別TBL[[#This Row],[男_６０歳]:[男_100歳以上]])</f>
        <v>6231</v>
      </c>
      <c r="E55" s="349">
        <f>SUM(年齢別TBL[[#This Row],[男_６５歳]:[男_100歳以上]])</f>
        <v>4033</v>
      </c>
      <c r="F55" s="349">
        <f>SUM(年齢別TBL[[#This Row],[男_７０歳]:[男_100歳以上]])</f>
        <v>2532</v>
      </c>
      <c r="G55" s="349">
        <f>SUM(年齢別TBL[[#This Row],[女_６０歳]:[女_100歳以上]])</f>
        <v>7500</v>
      </c>
      <c r="H55" s="349">
        <f>SUM(年齢別TBL[[#This Row],[女_６５歳]:[女_100歳以上]])</f>
        <v>5150</v>
      </c>
      <c r="I55" s="349">
        <f>SUM(年齢別TBL[[#This Row],[女_７０歳]:[女_100歳以上]])</f>
        <v>3697</v>
      </c>
      <c r="J55">
        <v>247</v>
      </c>
      <c r="K55">
        <v>278</v>
      </c>
      <c r="L55">
        <v>272</v>
      </c>
      <c r="M55">
        <v>264</v>
      </c>
      <c r="N55">
        <v>274</v>
      </c>
      <c r="O55">
        <v>238</v>
      </c>
      <c r="P55">
        <v>282</v>
      </c>
      <c r="Q55">
        <v>286</v>
      </c>
      <c r="R55">
        <v>325</v>
      </c>
      <c r="S55">
        <v>311</v>
      </c>
      <c r="T55">
        <v>301</v>
      </c>
      <c r="U55">
        <v>300</v>
      </c>
      <c r="V55">
        <v>265</v>
      </c>
      <c r="W55">
        <v>287</v>
      </c>
      <c r="X55">
        <v>290</v>
      </c>
      <c r="Y55">
        <v>278</v>
      </c>
      <c r="Z55">
        <v>289</v>
      </c>
      <c r="AA55">
        <v>288</v>
      </c>
      <c r="AB55">
        <v>341</v>
      </c>
      <c r="AC55">
        <v>358</v>
      </c>
      <c r="AD55">
        <v>327</v>
      </c>
      <c r="AE55">
        <v>336</v>
      </c>
      <c r="AF55">
        <v>269</v>
      </c>
      <c r="AG55">
        <v>336</v>
      </c>
      <c r="AH55">
        <v>313</v>
      </c>
      <c r="AI55">
        <v>324</v>
      </c>
      <c r="AJ55">
        <v>349</v>
      </c>
      <c r="AK55">
        <v>379</v>
      </c>
      <c r="AL55">
        <v>321</v>
      </c>
      <c r="AM55">
        <v>324</v>
      </c>
      <c r="AN55">
        <v>329</v>
      </c>
      <c r="AO55">
        <v>366</v>
      </c>
      <c r="AP55">
        <v>361</v>
      </c>
      <c r="AQ55">
        <v>395</v>
      </c>
      <c r="AR55">
        <v>419</v>
      </c>
      <c r="AS55">
        <v>405</v>
      </c>
      <c r="AT55">
        <v>422</v>
      </c>
      <c r="AU55">
        <v>412</v>
      </c>
      <c r="AV55">
        <v>433</v>
      </c>
      <c r="AW55">
        <v>426</v>
      </c>
      <c r="AX55">
        <v>348</v>
      </c>
      <c r="AY55">
        <v>355</v>
      </c>
      <c r="AZ55">
        <v>347</v>
      </c>
      <c r="BA55">
        <v>358</v>
      </c>
      <c r="BB55">
        <v>319</v>
      </c>
      <c r="BC55">
        <v>292</v>
      </c>
      <c r="BD55">
        <v>323</v>
      </c>
      <c r="BE55">
        <v>393</v>
      </c>
      <c r="BF55">
        <v>349</v>
      </c>
      <c r="BG55">
        <v>351</v>
      </c>
      <c r="BH55">
        <v>350</v>
      </c>
      <c r="BI55">
        <v>368</v>
      </c>
      <c r="BJ55">
        <v>367</v>
      </c>
      <c r="BK55">
        <v>378</v>
      </c>
      <c r="BL55">
        <v>357</v>
      </c>
      <c r="BM55">
        <v>400</v>
      </c>
      <c r="BN55">
        <v>391</v>
      </c>
      <c r="BO55">
        <v>407</v>
      </c>
      <c r="BP55">
        <v>391</v>
      </c>
      <c r="BQ55">
        <v>424</v>
      </c>
      <c r="BR55">
        <v>451</v>
      </c>
      <c r="BS55">
        <v>452</v>
      </c>
      <c r="BT55">
        <v>473</v>
      </c>
      <c r="BU55">
        <v>435</v>
      </c>
      <c r="BV55">
        <v>387</v>
      </c>
      <c r="BW55">
        <v>265</v>
      </c>
      <c r="BX55">
        <v>320</v>
      </c>
      <c r="BY55">
        <v>328</v>
      </c>
      <c r="BZ55">
        <v>288</v>
      </c>
      <c r="CA55">
        <v>300</v>
      </c>
      <c r="CB55">
        <v>237</v>
      </c>
      <c r="CC55">
        <v>239</v>
      </c>
      <c r="CD55">
        <v>196</v>
      </c>
      <c r="CE55">
        <v>219</v>
      </c>
      <c r="CF55">
        <v>202</v>
      </c>
      <c r="CG55">
        <v>160</v>
      </c>
      <c r="CH55">
        <v>156</v>
      </c>
      <c r="CI55">
        <v>148</v>
      </c>
      <c r="CJ55">
        <v>135</v>
      </c>
      <c r="CK55">
        <v>133</v>
      </c>
      <c r="CL55">
        <v>124</v>
      </c>
      <c r="CM55">
        <v>109</v>
      </c>
      <c r="CN55">
        <v>85</v>
      </c>
      <c r="CO55">
        <v>75</v>
      </c>
      <c r="CP55">
        <v>70</v>
      </c>
      <c r="CQ55">
        <v>52</v>
      </c>
      <c r="CR55">
        <v>54</v>
      </c>
      <c r="CS55">
        <v>28</v>
      </c>
      <c r="CT55">
        <v>27</v>
      </c>
      <c r="CU55">
        <v>24</v>
      </c>
      <c r="CV55">
        <v>14</v>
      </c>
      <c r="CW55">
        <v>10</v>
      </c>
      <c r="CX55">
        <v>11</v>
      </c>
      <c r="CY55">
        <v>9</v>
      </c>
      <c r="CZ55">
        <v>7</v>
      </c>
      <c r="DA55">
        <v>1</v>
      </c>
      <c r="DB55">
        <v>3</v>
      </c>
      <c r="DC55">
        <v>1</v>
      </c>
      <c r="DD55">
        <v>1</v>
      </c>
      <c r="DE55">
        <v>2</v>
      </c>
      <c r="DF55">
        <v>0</v>
      </c>
      <c r="DG55">
        <v>259</v>
      </c>
      <c r="DH55">
        <v>256</v>
      </c>
      <c r="DI55">
        <v>265</v>
      </c>
      <c r="DJ55">
        <v>244</v>
      </c>
      <c r="DK55">
        <v>265</v>
      </c>
      <c r="DL55">
        <v>255</v>
      </c>
      <c r="DM55">
        <v>280</v>
      </c>
      <c r="DN55">
        <v>238</v>
      </c>
      <c r="DO55">
        <v>260</v>
      </c>
      <c r="DP55">
        <v>278</v>
      </c>
      <c r="DQ55">
        <v>248</v>
      </c>
      <c r="DR55">
        <v>263</v>
      </c>
      <c r="DS55">
        <v>267</v>
      </c>
      <c r="DT55">
        <v>286</v>
      </c>
      <c r="DU55">
        <v>291</v>
      </c>
      <c r="DV55">
        <v>292</v>
      </c>
      <c r="DW55">
        <v>298</v>
      </c>
      <c r="DX55">
        <v>307</v>
      </c>
      <c r="DY55">
        <v>295</v>
      </c>
      <c r="DZ55">
        <v>325</v>
      </c>
      <c r="EA55">
        <v>297</v>
      </c>
      <c r="EB55">
        <v>300</v>
      </c>
      <c r="EC55">
        <v>297</v>
      </c>
      <c r="ED55">
        <v>285</v>
      </c>
      <c r="EE55">
        <v>305</v>
      </c>
      <c r="EF55">
        <v>307</v>
      </c>
      <c r="EG55">
        <v>327</v>
      </c>
      <c r="EH55">
        <v>340</v>
      </c>
      <c r="EI55">
        <v>340</v>
      </c>
      <c r="EJ55">
        <v>339</v>
      </c>
      <c r="EK55">
        <v>344</v>
      </c>
      <c r="EL55">
        <v>324</v>
      </c>
      <c r="EM55">
        <v>404</v>
      </c>
      <c r="EN55">
        <v>373</v>
      </c>
      <c r="EO55">
        <v>390</v>
      </c>
      <c r="EP55">
        <v>399</v>
      </c>
      <c r="EQ55">
        <v>404</v>
      </c>
      <c r="ER55">
        <v>403</v>
      </c>
      <c r="ES55">
        <v>391</v>
      </c>
      <c r="ET55">
        <v>405</v>
      </c>
      <c r="EU55">
        <v>398</v>
      </c>
      <c r="EV55">
        <v>374</v>
      </c>
      <c r="EW55">
        <v>333</v>
      </c>
      <c r="EX55">
        <v>354</v>
      </c>
      <c r="EY55">
        <v>340</v>
      </c>
      <c r="EZ55">
        <v>305</v>
      </c>
      <c r="FA55">
        <v>317</v>
      </c>
      <c r="FB55">
        <v>366</v>
      </c>
      <c r="FC55">
        <v>372</v>
      </c>
      <c r="FD55">
        <v>399</v>
      </c>
      <c r="FE55">
        <v>319</v>
      </c>
      <c r="FF55">
        <v>403</v>
      </c>
      <c r="FG55">
        <v>372</v>
      </c>
      <c r="FH55">
        <v>366</v>
      </c>
      <c r="FI55">
        <v>363</v>
      </c>
      <c r="FJ55">
        <v>408</v>
      </c>
      <c r="FK55">
        <v>429</v>
      </c>
      <c r="FL55">
        <v>369</v>
      </c>
      <c r="FM55">
        <v>473</v>
      </c>
      <c r="FN55">
        <v>444</v>
      </c>
      <c r="FO55">
        <v>460</v>
      </c>
      <c r="FP55">
        <v>502</v>
      </c>
      <c r="FQ55">
        <v>501</v>
      </c>
      <c r="FR55">
        <v>492</v>
      </c>
      <c r="FS55">
        <v>395</v>
      </c>
      <c r="FT55">
        <v>239</v>
      </c>
      <c r="FU55">
        <v>285</v>
      </c>
      <c r="FV55">
        <v>322</v>
      </c>
      <c r="FW55">
        <v>309</v>
      </c>
      <c r="FX55">
        <v>298</v>
      </c>
      <c r="FY55">
        <v>272</v>
      </c>
      <c r="FZ55">
        <v>278</v>
      </c>
      <c r="GA55">
        <v>216</v>
      </c>
      <c r="GB55">
        <v>234</v>
      </c>
      <c r="GC55">
        <v>215</v>
      </c>
      <c r="GD55">
        <v>212</v>
      </c>
      <c r="GE55">
        <v>185</v>
      </c>
      <c r="GF55">
        <v>183</v>
      </c>
      <c r="GG55">
        <v>220</v>
      </c>
      <c r="GH55">
        <v>168</v>
      </c>
      <c r="GI55">
        <v>152</v>
      </c>
      <c r="GJ55">
        <v>160</v>
      </c>
      <c r="GK55">
        <v>167</v>
      </c>
      <c r="GL55">
        <v>129</v>
      </c>
      <c r="GM55">
        <v>134</v>
      </c>
      <c r="GN55">
        <v>121</v>
      </c>
      <c r="GO55">
        <v>117</v>
      </c>
      <c r="GP55">
        <v>88</v>
      </c>
      <c r="GQ55">
        <v>88</v>
      </c>
      <c r="GR55">
        <v>69</v>
      </c>
      <c r="GS55">
        <v>75</v>
      </c>
      <c r="GT55">
        <v>53</v>
      </c>
      <c r="GU55">
        <v>41</v>
      </c>
      <c r="GV55">
        <v>41</v>
      </c>
      <c r="GW55">
        <v>24</v>
      </c>
      <c r="GX55">
        <v>18</v>
      </c>
      <c r="GY55">
        <v>13</v>
      </c>
      <c r="GZ55">
        <v>11</v>
      </c>
      <c r="HA55">
        <v>2</v>
      </c>
      <c r="HB55">
        <v>7</v>
      </c>
      <c r="HC55">
        <v>4</v>
      </c>
    </row>
    <row r="56" spans="1:211">
      <c r="A56" t="str">
        <f>人口推移!B58</f>
        <v>H2307</v>
      </c>
      <c r="B56" s="349">
        <f t="shared" si="0"/>
        <v>26563</v>
      </c>
      <c r="C56" s="349">
        <f t="shared" si="1"/>
        <v>27469</v>
      </c>
      <c r="D56" s="349">
        <f>SUM(年齢別TBL[[#This Row],[男_６０歳]:[男_100歳以上]])</f>
        <v>6240</v>
      </c>
      <c r="E56" s="349">
        <f>SUM(年齢別TBL[[#This Row],[男_６５歳]:[男_100歳以上]])</f>
        <v>4033</v>
      </c>
      <c r="F56" s="349">
        <f>SUM(年齢別TBL[[#This Row],[男_７０歳]:[男_100歳以上]])</f>
        <v>2533</v>
      </c>
      <c r="G56" s="349">
        <f>SUM(年齢別TBL[[#This Row],[女_６０歳]:[女_100歳以上]])</f>
        <v>7524</v>
      </c>
      <c r="H56" s="349">
        <f>SUM(年齢別TBL[[#This Row],[女_６５歳]:[女_100歳以上]])</f>
        <v>5162</v>
      </c>
      <c r="I56" s="349">
        <f>SUM(年齢別TBL[[#This Row],[女_７０歳]:[女_100歳以上]])</f>
        <v>3709</v>
      </c>
      <c r="J56">
        <v>240</v>
      </c>
      <c r="K56">
        <v>285</v>
      </c>
      <c r="L56">
        <v>275</v>
      </c>
      <c r="M56">
        <v>258</v>
      </c>
      <c r="N56">
        <v>274</v>
      </c>
      <c r="O56">
        <v>243</v>
      </c>
      <c r="P56">
        <v>284</v>
      </c>
      <c r="Q56">
        <v>279</v>
      </c>
      <c r="R56">
        <v>328</v>
      </c>
      <c r="S56">
        <v>305</v>
      </c>
      <c r="T56">
        <v>305</v>
      </c>
      <c r="U56">
        <v>300</v>
      </c>
      <c r="V56">
        <v>268</v>
      </c>
      <c r="W56">
        <v>284</v>
      </c>
      <c r="X56">
        <v>285</v>
      </c>
      <c r="Y56">
        <v>280</v>
      </c>
      <c r="Z56">
        <v>294</v>
      </c>
      <c r="AA56">
        <v>288</v>
      </c>
      <c r="AB56">
        <v>340</v>
      </c>
      <c r="AC56">
        <v>367</v>
      </c>
      <c r="AD56">
        <v>342</v>
      </c>
      <c r="AE56">
        <v>325</v>
      </c>
      <c r="AF56">
        <v>291</v>
      </c>
      <c r="AG56">
        <v>333</v>
      </c>
      <c r="AH56">
        <v>302</v>
      </c>
      <c r="AI56">
        <v>337</v>
      </c>
      <c r="AJ56">
        <v>357</v>
      </c>
      <c r="AK56">
        <v>370</v>
      </c>
      <c r="AL56">
        <v>330</v>
      </c>
      <c r="AM56">
        <v>325</v>
      </c>
      <c r="AN56">
        <v>321</v>
      </c>
      <c r="AO56">
        <v>374</v>
      </c>
      <c r="AP56">
        <v>353</v>
      </c>
      <c r="AQ56">
        <v>404</v>
      </c>
      <c r="AR56">
        <v>412</v>
      </c>
      <c r="AS56">
        <v>400</v>
      </c>
      <c r="AT56">
        <v>436</v>
      </c>
      <c r="AU56">
        <v>403</v>
      </c>
      <c r="AV56">
        <v>429</v>
      </c>
      <c r="AW56">
        <v>426</v>
      </c>
      <c r="AX56">
        <v>352</v>
      </c>
      <c r="AY56">
        <v>365</v>
      </c>
      <c r="AZ56">
        <v>339</v>
      </c>
      <c r="BA56">
        <v>361</v>
      </c>
      <c r="BB56">
        <v>323</v>
      </c>
      <c r="BC56">
        <v>290</v>
      </c>
      <c r="BD56">
        <v>325</v>
      </c>
      <c r="BE56">
        <v>369</v>
      </c>
      <c r="BF56">
        <v>374</v>
      </c>
      <c r="BG56">
        <v>338</v>
      </c>
      <c r="BH56">
        <v>356</v>
      </c>
      <c r="BI56">
        <v>373</v>
      </c>
      <c r="BJ56">
        <v>363</v>
      </c>
      <c r="BK56">
        <v>371</v>
      </c>
      <c r="BL56">
        <v>354</v>
      </c>
      <c r="BM56">
        <v>405</v>
      </c>
      <c r="BN56">
        <v>391</v>
      </c>
      <c r="BO56">
        <v>400</v>
      </c>
      <c r="BP56">
        <v>402</v>
      </c>
      <c r="BQ56">
        <v>420</v>
      </c>
      <c r="BR56">
        <v>458</v>
      </c>
      <c r="BS56">
        <v>445</v>
      </c>
      <c r="BT56">
        <v>472</v>
      </c>
      <c r="BU56">
        <v>429</v>
      </c>
      <c r="BV56">
        <v>403</v>
      </c>
      <c r="BW56">
        <v>260</v>
      </c>
      <c r="BX56">
        <v>320</v>
      </c>
      <c r="BY56">
        <v>327</v>
      </c>
      <c r="BZ56">
        <v>299</v>
      </c>
      <c r="CA56">
        <v>294</v>
      </c>
      <c r="CB56">
        <v>223</v>
      </c>
      <c r="CC56">
        <v>252</v>
      </c>
      <c r="CD56">
        <v>199</v>
      </c>
      <c r="CE56">
        <v>214</v>
      </c>
      <c r="CF56">
        <v>196</v>
      </c>
      <c r="CG56">
        <v>180</v>
      </c>
      <c r="CH56">
        <v>146</v>
      </c>
      <c r="CI56">
        <v>150</v>
      </c>
      <c r="CJ56">
        <v>133</v>
      </c>
      <c r="CK56">
        <v>133</v>
      </c>
      <c r="CL56">
        <v>130</v>
      </c>
      <c r="CM56">
        <v>104</v>
      </c>
      <c r="CN56">
        <v>86</v>
      </c>
      <c r="CO56">
        <v>73</v>
      </c>
      <c r="CP56">
        <v>71</v>
      </c>
      <c r="CQ56">
        <v>55</v>
      </c>
      <c r="CR56">
        <v>46</v>
      </c>
      <c r="CS56">
        <v>34</v>
      </c>
      <c r="CT56">
        <v>28</v>
      </c>
      <c r="CU56">
        <v>22</v>
      </c>
      <c r="CV56">
        <v>13</v>
      </c>
      <c r="CW56">
        <v>11</v>
      </c>
      <c r="CX56">
        <v>9</v>
      </c>
      <c r="CY56">
        <v>10</v>
      </c>
      <c r="CZ56">
        <v>6</v>
      </c>
      <c r="DA56">
        <v>2</v>
      </c>
      <c r="DB56">
        <v>3</v>
      </c>
      <c r="DC56">
        <v>1</v>
      </c>
      <c r="DD56">
        <v>1</v>
      </c>
      <c r="DE56">
        <v>2</v>
      </c>
      <c r="DF56">
        <v>0</v>
      </c>
      <c r="DG56">
        <v>251</v>
      </c>
      <c r="DH56">
        <v>258</v>
      </c>
      <c r="DI56">
        <v>257</v>
      </c>
      <c r="DJ56">
        <v>246</v>
      </c>
      <c r="DK56">
        <v>275</v>
      </c>
      <c r="DL56">
        <v>251</v>
      </c>
      <c r="DM56">
        <v>268</v>
      </c>
      <c r="DN56">
        <v>245</v>
      </c>
      <c r="DO56">
        <v>256</v>
      </c>
      <c r="DP56">
        <v>280</v>
      </c>
      <c r="DQ56">
        <v>256</v>
      </c>
      <c r="DR56">
        <v>263</v>
      </c>
      <c r="DS56">
        <v>261</v>
      </c>
      <c r="DT56">
        <v>286</v>
      </c>
      <c r="DU56">
        <v>294</v>
      </c>
      <c r="DV56">
        <v>281</v>
      </c>
      <c r="DW56">
        <v>301</v>
      </c>
      <c r="DX56">
        <v>315</v>
      </c>
      <c r="DY56">
        <v>300</v>
      </c>
      <c r="DZ56">
        <v>326</v>
      </c>
      <c r="EA56">
        <v>297</v>
      </c>
      <c r="EB56">
        <v>301</v>
      </c>
      <c r="EC56">
        <v>300</v>
      </c>
      <c r="ED56">
        <v>291</v>
      </c>
      <c r="EE56">
        <v>298</v>
      </c>
      <c r="EF56">
        <v>311</v>
      </c>
      <c r="EG56">
        <v>317</v>
      </c>
      <c r="EH56">
        <v>341</v>
      </c>
      <c r="EI56">
        <v>352</v>
      </c>
      <c r="EJ56">
        <v>333</v>
      </c>
      <c r="EK56">
        <v>341</v>
      </c>
      <c r="EL56">
        <v>332</v>
      </c>
      <c r="EM56">
        <v>397</v>
      </c>
      <c r="EN56">
        <v>367</v>
      </c>
      <c r="EO56">
        <v>395</v>
      </c>
      <c r="EP56">
        <v>393</v>
      </c>
      <c r="EQ56">
        <v>411</v>
      </c>
      <c r="ER56">
        <v>412</v>
      </c>
      <c r="ES56">
        <v>388</v>
      </c>
      <c r="ET56">
        <v>400</v>
      </c>
      <c r="EU56">
        <v>397</v>
      </c>
      <c r="EV56">
        <v>375</v>
      </c>
      <c r="EW56">
        <v>329</v>
      </c>
      <c r="EX56">
        <v>351</v>
      </c>
      <c r="EY56">
        <v>349</v>
      </c>
      <c r="EZ56">
        <v>306</v>
      </c>
      <c r="FA56">
        <v>319</v>
      </c>
      <c r="FB56">
        <v>368</v>
      </c>
      <c r="FC56">
        <v>372</v>
      </c>
      <c r="FD56">
        <v>390</v>
      </c>
      <c r="FE56">
        <v>318</v>
      </c>
      <c r="FF56">
        <v>405</v>
      </c>
      <c r="FG56">
        <v>362</v>
      </c>
      <c r="FH56">
        <v>374</v>
      </c>
      <c r="FI56">
        <v>373</v>
      </c>
      <c r="FJ56">
        <v>390</v>
      </c>
      <c r="FK56">
        <v>434</v>
      </c>
      <c r="FL56">
        <v>378</v>
      </c>
      <c r="FM56">
        <v>461</v>
      </c>
      <c r="FN56">
        <v>447</v>
      </c>
      <c r="FO56">
        <v>462</v>
      </c>
      <c r="FP56">
        <v>489</v>
      </c>
      <c r="FQ56">
        <v>516</v>
      </c>
      <c r="FR56">
        <v>497</v>
      </c>
      <c r="FS56">
        <v>398</v>
      </c>
      <c r="FT56">
        <v>245</v>
      </c>
      <c r="FU56">
        <v>278</v>
      </c>
      <c r="FV56">
        <v>321</v>
      </c>
      <c r="FW56">
        <v>306</v>
      </c>
      <c r="FX56">
        <v>303</v>
      </c>
      <c r="FY56">
        <v>270</v>
      </c>
      <c r="FZ56">
        <v>281</v>
      </c>
      <c r="GA56">
        <v>217</v>
      </c>
      <c r="GB56">
        <v>236</v>
      </c>
      <c r="GC56">
        <v>222</v>
      </c>
      <c r="GD56">
        <v>209</v>
      </c>
      <c r="GE56">
        <v>189</v>
      </c>
      <c r="GF56">
        <v>183</v>
      </c>
      <c r="GG56">
        <v>218</v>
      </c>
      <c r="GH56">
        <v>165</v>
      </c>
      <c r="GI56">
        <v>156</v>
      </c>
      <c r="GJ56">
        <v>164</v>
      </c>
      <c r="GK56">
        <v>162</v>
      </c>
      <c r="GL56">
        <v>135</v>
      </c>
      <c r="GM56">
        <v>130</v>
      </c>
      <c r="GN56">
        <v>119</v>
      </c>
      <c r="GO56">
        <v>122</v>
      </c>
      <c r="GP56">
        <v>82</v>
      </c>
      <c r="GQ56">
        <v>94</v>
      </c>
      <c r="GR56">
        <v>67</v>
      </c>
      <c r="GS56">
        <v>75</v>
      </c>
      <c r="GT56">
        <v>50</v>
      </c>
      <c r="GU56">
        <v>41</v>
      </c>
      <c r="GV56">
        <v>39</v>
      </c>
      <c r="GW56">
        <v>27</v>
      </c>
      <c r="GX56">
        <v>18</v>
      </c>
      <c r="GY56">
        <v>12</v>
      </c>
      <c r="GZ56">
        <v>13</v>
      </c>
      <c r="HA56">
        <v>2</v>
      </c>
      <c r="HB56">
        <v>7</v>
      </c>
      <c r="HC56">
        <v>4</v>
      </c>
    </row>
    <row r="57" spans="1:211">
      <c r="A57" t="str">
        <f>人口推移!B59</f>
        <v>H2308</v>
      </c>
      <c r="B57" s="349">
        <f t="shared" si="0"/>
        <v>26612</v>
      </c>
      <c r="C57" s="349">
        <f t="shared" si="1"/>
        <v>27513</v>
      </c>
      <c r="D57" s="349">
        <f>SUM(年齢別TBL[[#This Row],[男_６０歳]:[男_100歳以上]])</f>
        <v>6261</v>
      </c>
      <c r="E57" s="349">
        <f>SUM(年齢別TBL[[#This Row],[男_６５歳]:[男_100歳以上]])</f>
        <v>4044</v>
      </c>
      <c r="F57" s="349">
        <f>SUM(年齢別TBL[[#This Row],[男_７０歳]:[男_100歳以上]])</f>
        <v>2557</v>
      </c>
      <c r="G57" s="349">
        <f>SUM(年齢別TBL[[#This Row],[女_６０歳]:[女_100歳以上]])</f>
        <v>7547</v>
      </c>
      <c r="H57" s="349">
        <f>SUM(年齢別TBL[[#This Row],[女_６５歳]:[女_100歳以上]])</f>
        <v>5182</v>
      </c>
      <c r="I57" s="349">
        <f>SUM(年齢別TBL[[#This Row],[女_７０歳]:[女_100歳以上]])</f>
        <v>3717</v>
      </c>
      <c r="J57">
        <v>226</v>
      </c>
      <c r="K57">
        <v>294</v>
      </c>
      <c r="L57">
        <v>276</v>
      </c>
      <c r="M57">
        <v>265</v>
      </c>
      <c r="N57">
        <v>271</v>
      </c>
      <c r="O57">
        <v>240</v>
      </c>
      <c r="P57">
        <v>288</v>
      </c>
      <c r="Q57">
        <v>285</v>
      </c>
      <c r="R57">
        <v>326</v>
      </c>
      <c r="S57">
        <v>305</v>
      </c>
      <c r="T57">
        <v>300</v>
      </c>
      <c r="U57">
        <v>316</v>
      </c>
      <c r="V57">
        <v>255</v>
      </c>
      <c r="W57">
        <v>299</v>
      </c>
      <c r="X57">
        <v>281</v>
      </c>
      <c r="Y57">
        <v>274</v>
      </c>
      <c r="Z57">
        <v>297</v>
      </c>
      <c r="AA57">
        <v>288</v>
      </c>
      <c r="AB57">
        <v>330</v>
      </c>
      <c r="AC57">
        <v>376</v>
      </c>
      <c r="AD57">
        <v>334</v>
      </c>
      <c r="AE57">
        <v>331</v>
      </c>
      <c r="AF57">
        <v>298</v>
      </c>
      <c r="AG57">
        <v>317</v>
      </c>
      <c r="AH57">
        <v>313</v>
      </c>
      <c r="AI57">
        <v>331</v>
      </c>
      <c r="AJ57">
        <v>354</v>
      </c>
      <c r="AK57">
        <v>368</v>
      </c>
      <c r="AL57">
        <v>332</v>
      </c>
      <c r="AM57">
        <v>327</v>
      </c>
      <c r="AN57">
        <v>327</v>
      </c>
      <c r="AO57">
        <v>368</v>
      </c>
      <c r="AP57">
        <v>357</v>
      </c>
      <c r="AQ57">
        <v>384</v>
      </c>
      <c r="AR57">
        <v>428</v>
      </c>
      <c r="AS57">
        <v>398</v>
      </c>
      <c r="AT57">
        <v>439</v>
      </c>
      <c r="AU57">
        <v>408</v>
      </c>
      <c r="AV57">
        <v>417</v>
      </c>
      <c r="AW57">
        <v>439</v>
      </c>
      <c r="AX57">
        <v>358</v>
      </c>
      <c r="AY57">
        <v>375</v>
      </c>
      <c r="AZ57">
        <v>338</v>
      </c>
      <c r="BA57">
        <v>359</v>
      </c>
      <c r="BB57">
        <v>330</v>
      </c>
      <c r="BC57">
        <v>290</v>
      </c>
      <c r="BD57">
        <v>331</v>
      </c>
      <c r="BE57">
        <v>363</v>
      </c>
      <c r="BF57">
        <v>371</v>
      </c>
      <c r="BG57">
        <v>345</v>
      </c>
      <c r="BH57">
        <v>355</v>
      </c>
      <c r="BI57">
        <v>373</v>
      </c>
      <c r="BJ57">
        <v>361</v>
      </c>
      <c r="BK57">
        <v>372</v>
      </c>
      <c r="BL57">
        <v>342</v>
      </c>
      <c r="BM57">
        <v>412</v>
      </c>
      <c r="BN57">
        <v>387</v>
      </c>
      <c r="BO57">
        <v>388</v>
      </c>
      <c r="BP57">
        <v>418</v>
      </c>
      <c r="BQ57">
        <v>421</v>
      </c>
      <c r="BR57">
        <v>446</v>
      </c>
      <c r="BS57">
        <v>442</v>
      </c>
      <c r="BT57">
        <v>475</v>
      </c>
      <c r="BU57">
        <v>435</v>
      </c>
      <c r="BV57">
        <v>419</v>
      </c>
      <c r="BW57">
        <v>253</v>
      </c>
      <c r="BX57">
        <v>319</v>
      </c>
      <c r="BY57">
        <v>319</v>
      </c>
      <c r="BZ57">
        <v>303</v>
      </c>
      <c r="CA57">
        <v>293</v>
      </c>
      <c r="CB57">
        <v>242</v>
      </c>
      <c r="CC57">
        <v>243</v>
      </c>
      <c r="CD57">
        <v>204</v>
      </c>
      <c r="CE57">
        <v>217</v>
      </c>
      <c r="CF57">
        <v>187</v>
      </c>
      <c r="CG57">
        <v>183</v>
      </c>
      <c r="CH57">
        <v>150</v>
      </c>
      <c r="CI57">
        <v>150</v>
      </c>
      <c r="CJ57">
        <v>133</v>
      </c>
      <c r="CK57">
        <v>132</v>
      </c>
      <c r="CL57">
        <v>127</v>
      </c>
      <c r="CM57">
        <v>104</v>
      </c>
      <c r="CN57">
        <v>99</v>
      </c>
      <c r="CO57">
        <v>71</v>
      </c>
      <c r="CP57">
        <v>66</v>
      </c>
      <c r="CQ57">
        <v>59</v>
      </c>
      <c r="CR57">
        <v>45</v>
      </c>
      <c r="CS57">
        <v>35</v>
      </c>
      <c r="CT57">
        <v>28</v>
      </c>
      <c r="CU57">
        <v>24</v>
      </c>
      <c r="CV57">
        <v>14</v>
      </c>
      <c r="CW57">
        <v>11</v>
      </c>
      <c r="CX57">
        <v>8</v>
      </c>
      <c r="CY57">
        <v>10</v>
      </c>
      <c r="CZ57">
        <v>6</v>
      </c>
      <c r="DA57">
        <v>2</v>
      </c>
      <c r="DB57">
        <v>2</v>
      </c>
      <c r="DC57">
        <v>2</v>
      </c>
      <c r="DD57">
        <v>1</v>
      </c>
      <c r="DE57">
        <v>2</v>
      </c>
      <c r="DF57">
        <v>0</v>
      </c>
      <c r="DG57">
        <v>248</v>
      </c>
      <c r="DH57">
        <v>262</v>
      </c>
      <c r="DI57">
        <v>261</v>
      </c>
      <c r="DJ57">
        <v>241</v>
      </c>
      <c r="DK57">
        <v>285</v>
      </c>
      <c r="DL57">
        <v>243</v>
      </c>
      <c r="DM57">
        <v>273</v>
      </c>
      <c r="DN57">
        <v>249</v>
      </c>
      <c r="DO57">
        <v>255</v>
      </c>
      <c r="DP57">
        <v>277</v>
      </c>
      <c r="DQ57">
        <v>258</v>
      </c>
      <c r="DR57">
        <v>263</v>
      </c>
      <c r="DS57">
        <v>263</v>
      </c>
      <c r="DT57">
        <v>284</v>
      </c>
      <c r="DU57">
        <v>287</v>
      </c>
      <c r="DV57">
        <v>284</v>
      </c>
      <c r="DW57">
        <v>309</v>
      </c>
      <c r="DX57">
        <v>312</v>
      </c>
      <c r="DY57">
        <v>298</v>
      </c>
      <c r="DZ57">
        <v>326</v>
      </c>
      <c r="EA57">
        <v>299</v>
      </c>
      <c r="EB57">
        <v>305</v>
      </c>
      <c r="EC57">
        <v>302</v>
      </c>
      <c r="ED57">
        <v>291</v>
      </c>
      <c r="EE57">
        <v>297</v>
      </c>
      <c r="EF57">
        <v>303</v>
      </c>
      <c r="EG57">
        <v>318</v>
      </c>
      <c r="EH57">
        <v>351</v>
      </c>
      <c r="EI57">
        <v>350</v>
      </c>
      <c r="EJ57">
        <v>332</v>
      </c>
      <c r="EK57">
        <v>341</v>
      </c>
      <c r="EL57">
        <v>333</v>
      </c>
      <c r="EM57">
        <v>387</v>
      </c>
      <c r="EN57">
        <v>378</v>
      </c>
      <c r="EO57">
        <v>380</v>
      </c>
      <c r="EP57">
        <v>395</v>
      </c>
      <c r="EQ57">
        <v>420</v>
      </c>
      <c r="ER57">
        <v>420</v>
      </c>
      <c r="ES57">
        <v>381</v>
      </c>
      <c r="ET57">
        <v>401</v>
      </c>
      <c r="EU57">
        <v>400</v>
      </c>
      <c r="EV57">
        <v>380</v>
      </c>
      <c r="EW57">
        <v>332</v>
      </c>
      <c r="EX57">
        <v>358</v>
      </c>
      <c r="EY57">
        <v>349</v>
      </c>
      <c r="EZ57">
        <v>303</v>
      </c>
      <c r="FA57">
        <v>323</v>
      </c>
      <c r="FB57">
        <v>360</v>
      </c>
      <c r="FC57">
        <v>377</v>
      </c>
      <c r="FD57">
        <v>388</v>
      </c>
      <c r="FE57">
        <v>326</v>
      </c>
      <c r="FF57">
        <v>389</v>
      </c>
      <c r="FG57">
        <v>375</v>
      </c>
      <c r="FH57">
        <v>367</v>
      </c>
      <c r="FI57">
        <v>384</v>
      </c>
      <c r="FJ57">
        <v>379</v>
      </c>
      <c r="FK57">
        <v>442</v>
      </c>
      <c r="FL57">
        <v>363</v>
      </c>
      <c r="FM57">
        <v>470</v>
      </c>
      <c r="FN57">
        <v>439</v>
      </c>
      <c r="FO57">
        <v>449</v>
      </c>
      <c r="FP57">
        <v>505</v>
      </c>
      <c r="FQ57">
        <v>513</v>
      </c>
      <c r="FR57">
        <v>486</v>
      </c>
      <c r="FS57">
        <v>412</v>
      </c>
      <c r="FT57">
        <v>256</v>
      </c>
      <c r="FU57">
        <v>275</v>
      </c>
      <c r="FV57">
        <v>314</v>
      </c>
      <c r="FW57">
        <v>310</v>
      </c>
      <c r="FX57">
        <v>310</v>
      </c>
      <c r="FY57">
        <v>264</v>
      </c>
      <c r="FZ57">
        <v>288</v>
      </c>
      <c r="GA57">
        <v>213</v>
      </c>
      <c r="GB57">
        <v>236</v>
      </c>
      <c r="GC57">
        <v>226</v>
      </c>
      <c r="GD57">
        <v>208</v>
      </c>
      <c r="GE57">
        <v>195</v>
      </c>
      <c r="GF57">
        <v>177</v>
      </c>
      <c r="GG57">
        <v>215</v>
      </c>
      <c r="GH57">
        <v>171</v>
      </c>
      <c r="GI57">
        <v>159</v>
      </c>
      <c r="GJ57">
        <v>157</v>
      </c>
      <c r="GK57">
        <v>165</v>
      </c>
      <c r="GL57">
        <v>141</v>
      </c>
      <c r="GM57">
        <v>132</v>
      </c>
      <c r="GN57">
        <v>115</v>
      </c>
      <c r="GO57">
        <v>127</v>
      </c>
      <c r="GP57">
        <v>84</v>
      </c>
      <c r="GQ57">
        <v>87</v>
      </c>
      <c r="GR57">
        <v>75</v>
      </c>
      <c r="GS57">
        <v>72</v>
      </c>
      <c r="GT57">
        <v>53</v>
      </c>
      <c r="GU57">
        <v>40</v>
      </c>
      <c r="GV57">
        <v>33</v>
      </c>
      <c r="GW57">
        <v>30</v>
      </c>
      <c r="GX57">
        <v>18</v>
      </c>
      <c r="GY57">
        <v>11</v>
      </c>
      <c r="GZ57">
        <v>12</v>
      </c>
      <c r="HA57">
        <v>3</v>
      </c>
      <c r="HB57">
        <v>6</v>
      </c>
      <c r="HC57">
        <v>4</v>
      </c>
    </row>
    <row r="58" spans="1:211">
      <c r="A58" t="str">
        <f>人口推移!B60</f>
        <v>H2309</v>
      </c>
      <c r="B58" s="349">
        <f t="shared" si="0"/>
        <v>26632</v>
      </c>
      <c r="C58" s="349">
        <f t="shared" si="1"/>
        <v>27511</v>
      </c>
      <c r="D58" s="349">
        <f>SUM(年齢別TBL[[#This Row],[男_６０歳]:[男_100歳以上]])</f>
        <v>6272</v>
      </c>
      <c r="E58" s="349">
        <f>SUM(年齢別TBL[[#This Row],[男_６５歳]:[男_100歳以上]])</f>
        <v>4066</v>
      </c>
      <c r="F58" s="349">
        <f>SUM(年齢別TBL[[#This Row],[男_７０歳]:[男_100歳以上]])</f>
        <v>2578</v>
      </c>
      <c r="G58" s="349">
        <f>SUM(年齢別TBL[[#This Row],[女_６０歳]:[女_100歳以上]])</f>
        <v>7580</v>
      </c>
      <c r="H58" s="349">
        <f>SUM(年齢別TBL[[#This Row],[女_６５歳]:[女_100歳以上]])</f>
        <v>5205</v>
      </c>
      <c r="I58" s="349">
        <f>SUM(年齢別TBL[[#This Row],[女_７０歳]:[女_100歳以上]])</f>
        <v>3728</v>
      </c>
      <c r="J58">
        <v>225</v>
      </c>
      <c r="K58">
        <v>295</v>
      </c>
      <c r="L58">
        <v>275</v>
      </c>
      <c r="M58">
        <v>268</v>
      </c>
      <c r="N58">
        <v>269</v>
      </c>
      <c r="O58">
        <v>251</v>
      </c>
      <c r="P58">
        <v>274</v>
      </c>
      <c r="Q58">
        <v>293</v>
      </c>
      <c r="R58">
        <v>322</v>
      </c>
      <c r="S58">
        <v>297</v>
      </c>
      <c r="T58">
        <v>304</v>
      </c>
      <c r="U58">
        <v>322</v>
      </c>
      <c r="V58">
        <v>259</v>
      </c>
      <c r="W58">
        <v>292</v>
      </c>
      <c r="X58">
        <v>277</v>
      </c>
      <c r="Y58">
        <v>284</v>
      </c>
      <c r="Z58">
        <v>294</v>
      </c>
      <c r="AA58">
        <v>286</v>
      </c>
      <c r="AB58">
        <v>321</v>
      </c>
      <c r="AC58">
        <v>389</v>
      </c>
      <c r="AD58">
        <v>333</v>
      </c>
      <c r="AE58">
        <v>322</v>
      </c>
      <c r="AF58">
        <v>309</v>
      </c>
      <c r="AG58">
        <v>301</v>
      </c>
      <c r="AH58">
        <v>321</v>
      </c>
      <c r="AI58">
        <v>337</v>
      </c>
      <c r="AJ58">
        <v>329</v>
      </c>
      <c r="AK58">
        <v>388</v>
      </c>
      <c r="AL58">
        <v>333</v>
      </c>
      <c r="AM58">
        <v>318</v>
      </c>
      <c r="AN58">
        <v>342</v>
      </c>
      <c r="AO58">
        <v>367</v>
      </c>
      <c r="AP58">
        <v>353</v>
      </c>
      <c r="AQ58">
        <v>379</v>
      </c>
      <c r="AR58">
        <v>420</v>
      </c>
      <c r="AS58">
        <v>404</v>
      </c>
      <c r="AT58">
        <v>443</v>
      </c>
      <c r="AU58">
        <v>398</v>
      </c>
      <c r="AV58">
        <v>421</v>
      </c>
      <c r="AW58">
        <v>456</v>
      </c>
      <c r="AX58">
        <v>351</v>
      </c>
      <c r="AY58">
        <v>377</v>
      </c>
      <c r="AZ58">
        <v>336</v>
      </c>
      <c r="BA58">
        <v>357</v>
      </c>
      <c r="BB58">
        <v>344</v>
      </c>
      <c r="BC58">
        <v>285</v>
      </c>
      <c r="BD58">
        <v>328</v>
      </c>
      <c r="BE58">
        <v>362</v>
      </c>
      <c r="BF58">
        <v>365</v>
      </c>
      <c r="BG58">
        <v>357</v>
      </c>
      <c r="BH58">
        <v>357</v>
      </c>
      <c r="BI58">
        <v>359</v>
      </c>
      <c r="BJ58">
        <v>366</v>
      </c>
      <c r="BK58">
        <v>388</v>
      </c>
      <c r="BL58">
        <v>329</v>
      </c>
      <c r="BM58">
        <v>407</v>
      </c>
      <c r="BN58">
        <v>384</v>
      </c>
      <c r="BO58">
        <v>405</v>
      </c>
      <c r="BP58">
        <v>405</v>
      </c>
      <c r="BQ58">
        <v>427</v>
      </c>
      <c r="BR58">
        <v>432</v>
      </c>
      <c r="BS58">
        <v>445</v>
      </c>
      <c r="BT58">
        <v>471</v>
      </c>
      <c r="BU58">
        <v>438</v>
      </c>
      <c r="BV58">
        <v>420</v>
      </c>
      <c r="BW58">
        <v>274</v>
      </c>
      <c r="BX58">
        <v>304</v>
      </c>
      <c r="BY58">
        <v>320</v>
      </c>
      <c r="BZ58">
        <v>304</v>
      </c>
      <c r="CA58">
        <v>286</v>
      </c>
      <c r="CB58">
        <v>254</v>
      </c>
      <c r="CC58">
        <v>239</v>
      </c>
      <c r="CD58">
        <v>210</v>
      </c>
      <c r="CE58">
        <v>214</v>
      </c>
      <c r="CF58">
        <v>194</v>
      </c>
      <c r="CG58">
        <v>178</v>
      </c>
      <c r="CH58">
        <v>154</v>
      </c>
      <c r="CI58">
        <v>149</v>
      </c>
      <c r="CJ58">
        <v>132</v>
      </c>
      <c r="CK58">
        <v>130</v>
      </c>
      <c r="CL58">
        <v>123</v>
      </c>
      <c r="CM58">
        <v>111</v>
      </c>
      <c r="CN58">
        <v>101</v>
      </c>
      <c r="CO58">
        <v>76</v>
      </c>
      <c r="CP58">
        <v>62</v>
      </c>
      <c r="CQ58">
        <v>59</v>
      </c>
      <c r="CR58">
        <v>44</v>
      </c>
      <c r="CS58">
        <v>39</v>
      </c>
      <c r="CT58">
        <v>25</v>
      </c>
      <c r="CU58">
        <v>26</v>
      </c>
      <c r="CV58">
        <v>13</v>
      </c>
      <c r="CW58">
        <v>12</v>
      </c>
      <c r="CX58">
        <v>7</v>
      </c>
      <c r="CY58">
        <v>11</v>
      </c>
      <c r="CZ58">
        <v>6</v>
      </c>
      <c r="DA58">
        <v>2</v>
      </c>
      <c r="DB58">
        <v>2</v>
      </c>
      <c r="DC58">
        <v>2</v>
      </c>
      <c r="DD58">
        <v>1</v>
      </c>
      <c r="DE58">
        <v>2</v>
      </c>
      <c r="DF58">
        <v>0</v>
      </c>
      <c r="DG58">
        <v>244</v>
      </c>
      <c r="DH58">
        <v>273</v>
      </c>
      <c r="DI58">
        <v>261</v>
      </c>
      <c r="DJ58">
        <v>251</v>
      </c>
      <c r="DK58">
        <v>273</v>
      </c>
      <c r="DL58">
        <v>244</v>
      </c>
      <c r="DM58">
        <v>264</v>
      </c>
      <c r="DN58">
        <v>265</v>
      </c>
      <c r="DO58">
        <v>242</v>
      </c>
      <c r="DP58">
        <v>287</v>
      </c>
      <c r="DQ58">
        <v>247</v>
      </c>
      <c r="DR58">
        <v>269</v>
      </c>
      <c r="DS58">
        <v>250</v>
      </c>
      <c r="DT58">
        <v>288</v>
      </c>
      <c r="DU58">
        <v>290</v>
      </c>
      <c r="DV58">
        <v>280</v>
      </c>
      <c r="DW58">
        <v>312</v>
      </c>
      <c r="DX58">
        <v>309</v>
      </c>
      <c r="DY58">
        <v>283</v>
      </c>
      <c r="DZ58">
        <v>341</v>
      </c>
      <c r="EA58">
        <v>306</v>
      </c>
      <c r="EB58">
        <v>298</v>
      </c>
      <c r="EC58">
        <v>300</v>
      </c>
      <c r="ED58">
        <v>297</v>
      </c>
      <c r="EE58">
        <v>285</v>
      </c>
      <c r="EF58">
        <v>310</v>
      </c>
      <c r="EG58">
        <v>313</v>
      </c>
      <c r="EH58">
        <v>345</v>
      </c>
      <c r="EI58">
        <v>350</v>
      </c>
      <c r="EJ58">
        <v>339</v>
      </c>
      <c r="EK58">
        <v>337</v>
      </c>
      <c r="EL58">
        <v>345</v>
      </c>
      <c r="EM58">
        <v>373</v>
      </c>
      <c r="EN58">
        <v>386</v>
      </c>
      <c r="EO58">
        <v>369</v>
      </c>
      <c r="EP58">
        <v>400</v>
      </c>
      <c r="EQ58">
        <v>422</v>
      </c>
      <c r="ER58">
        <v>412</v>
      </c>
      <c r="ES58">
        <v>384</v>
      </c>
      <c r="ET58">
        <v>397</v>
      </c>
      <c r="EU58">
        <v>404</v>
      </c>
      <c r="EV58">
        <v>392</v>
      </c>
      <c r="EW58">
        <v>322</v>
      </c>
      <c r="EX58">
        <v>362</v>
      </c>
      <c r="EY58">
        <v>351</v>
      </c>
      <c r="EZ58">
        <v>293</v>
      </c>
      <c r="FA58">
        <v>327</v>
      </c>
      <c r="FB58">
        <v>353</v>
      </c>
      <c r="FC58">
        <v>376</v>
      </c>
      <c r="FD58">
        <v>395</v>
      </c>
      <c r="FE58">
        <v>337</v>
      </c>
      <c r="FF58">
        <v>382</v>
      </c>
      <c r="FG58">
        <v>375</v>
      </c>
      <c r="FH58">
        <v>368</v>
      </c>
      <c r="FI58">
        <v>376</v>
      </c>
      <c r="FJ58">
        <v>377</v>
      </c>
      <c r="FK58">
        <v>435</v>
      </c>
      <c r="FL58">
        <v>380</v>
      </c>
      <c r="FM58">
        <v>462</v>
      </c>
      <c r="FN58">
        <v>423</v>
      </c>
      <c r="FO58">
        <v>452</v>
      </c>
      <c r="FP58">
        <v>499</v>
      </c>
      <c r="FQ58">
        <v>519</v>
      </c>
      <c r="FR58">
        <v>488</v>
      </c>
      <c r="FS58">
        <v>417</v>
      </c>
      <c r="FT58">
        <v>271</v>
      </c>
      <c r="FU58">
        <v>270</v>
      </c>
      <c r="FV58">
        <v>310</v>
      </c>
      <c r="FW58">
        <v>315</v>
      </c>
      <c r="FX58">
        <v>311</v>
      </c>
      <c r="FY58">
        <v>263</v>
      </c>
      <c r="FZ58">
        <v>290</v>
      </c>
      <c r="GA58">
        <v>217</v>
      </c>
      <c r="GB58">
        <v>233</v>
      </c>
      <c r="GC58">
        <v>231</v>
      </c>
      <c r="GD58">
        <v>202</v>
      </c>
      <c r="GE58">
        <v>206</v>
      </c>
      <c r="GF58">
        <v>179</v>
      </c>
      <c r="GG58">
        <v>205</v>
      </c>
      <c r="GH58">
        <v>173</v>
      </c>
      <c r="GI58">
        <v>158</v>
      </c>
      <c r="GJ58">
        <v>156</v>
      </c>
      <c r="GK58">
        <v>176</v>
      </c>
      <c r="GL58">
        <v>141</v>
      </c>
      <c r="GM58">
        <v>126</v>
      </c>
      <c r="GN58">
        <v>112</v>
      </c>
      <c r="GO58">
        <v>131</v>
      </c>
      <c r="GP58">
        <v>85</v>
      </c>
      <c r="GQ58">
        <v>87</v>
      </c>
      <c r="GR58">
        <v>75</v>
      </c>
      <c r="GS58">
        <v>70</v>
      </c>
      <c r="GT58">
        <v>57</v>
      </c>
      <c r="GU58">
        <v>37</v>
      </c>
      <c r="GV58">
        <v>30</v>
      </c>
      <c r="GW58">
        <v>33</v>
      </c>
      <c r="GX58">
        <v>20</v>
      </c>
      <c r="GY58">
        <v>11</v>
      </c>
      <c r="GZ58">
        <v>10</v>
      </c>
      <c r="HA58">
        <v>4</v>
      </c>
      <c r="HB58">
        <v>6</v>
      </c>
      <c r="HC58">
        <v>4</v>
      </c>
    </row>
    <row r="59" spans="1:211">
      <c r="A59" t="str">
        <f>人口推移!B61</f>
        <v>H2310</v>
      </c>
      <c r="B59" s="349">
        <f t="shared" si="0"/>
        <v>26635</v>
      </c>
      <c r="C59" s="349">
        <f t="shared" si="1"/>
        <v>27545</v>
      </c>
      <c r="D59" s="349">
        <f>SUM(年齢別TBL[[#This Row],[男_６０歳]:[男_100歳以上]])</f>
        <v>6291</v>
      </c>
      <c r="E59" s="349">
        <f>SUM(年齢別TBL[[#This Row],[男_６５歳]:[男_100歳以上]])</f>
        <v>4090</v>
      </c>
      <c r="F59" s="349">
        <f>SUM(年齢別TBL[[#This Row],[男_７０歳]:[男_100歳以上]])</f>
        <v>2595</v>
      </c>
      <c r="G59" s="349">
        <f>SUM(年齢別TBL[[#This Row],[女_６０歳]:[女_100歳以上]])</f>
        <v>7605</v>
      </c>
      <c r="H59" s="349">
        <f>SUM(年齢別TBL[[#This Row],[女_６５歳]:[女_100歳以上]])</f>
        <v>5216</v>
      </c>
      <c r="I59" s="349">
        <f>SUM(年齢別TBL[[#This Row],[女_７０歳]:[女_100歳以上]])</f>
        <v>3743</v>
      </c>
      <c r="J59">
        <v>227</v>
      </c>
      <c r="K59">
        <v>295</v>
      </c>
      <c r="L59">
        <v>261</v>
      </c>
      <c r="M59">
        <v>273</v>
      </c>
      <c r="N59">
        <v>279</v>
      </c>
      <c r="O59">
        <v>251</v>
      </c>
      <c r="P59">
        <v>266</v>
      </c>
      <c r="Q59">
        <v>285</v>
      </c>
      <c r="R59">
        <v>331</v>
      </c>
      <c r="S59">
        <v>300</v>
      </c>
      <c r="T59">
        <v>301</v>
      </c>
      <c r="U59">
        <v>321</v>
      </c>
      <c r="V59">
        <v>257</v>
      </c>
      <c r="W59">
        <v>297</v>
      </c>
      <c r="X59">
        <v>276</v>
      </c>
      <c r="Y59">
        <v>290</v>
      </c>
      <c r="Z59">
        <v>285</v>
      </c>
      <c r="AA59">
        <v>281</v>
      </c>
      <c r="AB59">
        <v>307</v>
      </c>
      <c r="AC59">
        <v>380</v>
      </c>
      <c r="AD59">
        <v>335</v>
      </c>
      <c r="AE59">
        <v>322</v>
      </c>
      <c r="AF59">
        <v>308</v>
      </c>
      <c r="AG59">
        <v>309</v>
      </c>
      <c r="AH59">
        <v>318</v>
      </c>
      <c r="AI59">
        <v>331</v>
      </c>
      <c r="AJ59">
        <v>326</v>
      </c>
      <c r="AK59">
        <v>390</v>
      </c>
      <c r="AL59">
        <v>353</v>
      </c>
      <c r="AM59">
        <v>312</v>
      </c>
      <c r="AN59">
        <v>337</v>
      </c>
      <c r="AO59">
        <v>363</v>
      </c>
      <c r="AP59">
        <v>345</v>
      </c>
      <c r="AQ59">
        <v>385</v>
      </c>
      <c r="AR59">
        <v>414</v>
      </c>
      <c r="AS59">
        <v>415</v>
      </c>
      <c r="AT59">
        <v>442</v>
      </c>
      <c r="AU59">
        <v>403</v>
      </c>
      <c r="AV59">
        <v>421</v>
      </c>
      <c r="AW59">
        <v>441</v>
      </c>
      <c r="AX59">
        <v>374</v>
      </c>
      <c r="AY59">
        <v>364</v>
      </c>
      <c r="AZ59">
        <v>348</v>
      </c>
      <c r="BA59">
        <v>351</v>
      </c>
      <c r="BB59">
        <v>358</v>
      </c>
      <c r="BC59">
        <v>275</v>
      </c>
      <c r="BD59">
        <v>341</v>
      </c>
      <c r="BE59">
        <v>346</v>
      </c>
      <c r="BF59">
        <v>374</v>
      </c>
      <c r="BG59">
        <v>365</v>
      </c>
      <c r="BH59">
        <v>346</v>
      </c>
      <c r="BI59">
        <v>351</v>
      </c>
      <c r="BJ59">
        <v>376</v>
      </c>
      <c r="BK59">
        <v>381</v>
      </c>
      <c r="BL59">
        <v>338</v>
      </c>
      <c r="BM59">
        <v>395</v>
      </c>
      <c r="BN59">
        <v>385</v>
      </c>
      <c r="BO59">
        <v>413</v>
      </c>
      <c r="BP59">
        <v>398</v>
      </c>
      <c r="BQ59">
        <v>432</v>
      </c>
      <c r="BR59">
        <v>414</v>
      </c>
      <c r="BS59">
        <v>454</v>
      </c>
      <c r="BT59">
        <v>474</v>
      </c>
      <c r="BU59">
        <v>435</v>
      </c>
      <c r="BV59">
        <v>424</v>
      </c>
      <c r="BW59">
        <v>280</v>
      </c>
      <c r="BX59">
        <v>299</v>
      </c>
      <c r="BY59">
        <v>322</v>
      </c>
      <c r="BZ59">
        <v>309</v>
      </c>
      <c r="CA59">
        <v>285</v>
      </c>
      <c r="CB59">
        <v>260</v>
      </c>
      <c r="CC59">
        <v>245</v>
      </c>
      <c r="CD59">
        <v>206</v>
      </c>
      <c r="CE59">
        <v>204</v>
      </c>
      <c r="CF59">
        <v>208</v>
      </c>
      <c r="CG59">
        <v>173</v>
      </c>
      <c r="CH59">
        <v>152</v>
      </c>
      <c r="CI59">
        <v>151</v>
      </c>
      <c r="CJ59">
        <v>131</v>
      </c>
      <c r="CK59">
        <v>130</v>
      </c>
      <c r="CL59">
        <v>126</v>
      </c>
      <c r="CM59">
        <v>109</v>
      </c>
      <c r="CN59">
        <v>100</v>
      </c>
      <c r="CO59">
        <v>84</v>
      </c>
      <c r="CP59">
        <v>60</v>
      </c>
      <c r="CQ59">
        <v>64</v>
      </c>
      <c r="CR59">
        <v>40</v>
      </c>
      <c r="CS59">
        <v>39</v>
      </c>
      <c r="CT59">
        <v>28</v>
      </c>
      <c r="CU59">
        <v>24</v>
      </c>
      <c r="CV59">
        <v>13</v>
      </c>
      <c r="CW59">
        <v>14</v>
      </c>
      <c r="CX59">
        <v>6</v>
      </c>
      <c r="CY59">
        <v>13</v>
      </c>
      <c r="CZ59">
        <v>5</v>
      </c>
      <c r="DA59">
        <v>3</v>
      </c>
      <c r="DB59">
        <v>2</v>
      </c>
      <c r="DC59">
        <v>2</v>
      </c>
      <c r="DD59">
        <v>1</v>
      </c>
      <c r="DE59">
        <v>2</v>
      </c>
      <c r="DF59">
        <v>0</v>
      </c>
      <c r="DG59">
        <v>243</v>
      </c>
      <c r="DH59">
        <v>274</v>
      </c>
      <c r="DI59">
        <v>255</v>
      </c>
      <c r="DJ59">
        <v>261</v>
      </c>
      <c r="DK59">
        <v>265</v>
      </c>
      <c r="DL59">
        <v>252</v>
      </c>
      <c r="DM59">
        <v>268</v>
      </c>
      <c r="DN59">
        <v>270</v>
      </c>
      <c r="DO59">
        <v>239</v>
      </c>
      <c r="DP59">
        <v>280</v>
      </c>
      <c r="DQ59">
        <v>256</v>
      </c>
      <c r="DR59">
        <v>269</v>
      </c>
      <c r="DS59">
        <v>249</v>
      </c>
      <c r="DT59">
        <v>288</v>
      </c>
      <c r="DU59">
        <v>292</v>
      </c>
      <c r="DV59">
        <v>280</v>
      </c>
      <c r="DW59">
        <v>307</v>
      </c>
      <c r="DX59">
        <v>315</v>
      </c>
      <c r="DY59">
        <v>281</v>
      </c>
      <c r="DZ59">
        <v>331</v>
      </c>
      <c r="EA59">
        <v>304</v>
      </c>
      <c r="EB59">
        <v>307</v>
      </c>
      <c r="EC59">
        <v>289</v>
      </c>
      <c r="ED59">
        <v>311</v>
      </c>
      <c r="EE59">
        <v>275</v>
      </c>
      <c r="EF59">
        <v>309</v>
      </c>
      <c r="EG59">
        <v>317</v>
      </c>
      <c r="EH59">
        <v>351</v>
      </c>
      <c r="EI59">
        <v>345</v>
      </c>
      <c r="EJ59">
        <v>338</v>
      </c>
      <c r="EK59">
        <v>349</v>
      </c>
      <c r="EL59">
        <v>339</v>
      </c>
      <c r="EM59">
        <v>374</v>
      </c>
      <c r="EN59">
        <v>386</v>
      </c>
      <c r="EO59">
        <v>373</v>
      </c>
      <c r="EP59">
        <v>392</v>
      </c>
      <c r="EQ59">
        <v>419</v>
      </c>
      <c r="ER59">
        <v>417</v>
      </c>
      <c r="ES59">
        <v>387</v>
      </c>
      <c r="ET59">
        <v>402</v>
      </c>
      <c r="EU59">
        <v>401</v>
      </c>
      <c r="EV59">
        <v>384</v>
      </c>
      <c r="EW59">
        <v>342</v>
      </c>
      <c r="EX59">
        <v>361</v>
      </c>
      <c r="EY59">
        <v>353</v>
      </c>
      <c r="EZ59">
        <v>281</v>
      </c>
      <c r="FA59">
        <v>337</v>
      </c>
      <c r="FB59">
        <v>341</v>
      </c>
      <c r="FC59">
        <v>382</v>
      </c>
      <c r="FD59">
        <v>390</v>
      </c>
      <c r="FE59">
        <v>345</v>
      </c>
      <c r="FF59">
        <v>374</v>
      </c>
      <c r="FG59">
        <v>385</v>
      </c>
      <c r="FH59">
        <v>361</v>
      </c>
      <c r="FI59">
        <v>376</v>
      </c>
      <c r="FJ59">
        <v>379</v>
      </c>
      <c r="FK59">
        <v>433</v>
      </c>
      <c r="FL59">
        <v>385</v>
      </c>
      <c r="FM59">
        <v>446</v>
      </c>
      <c r="FN59">
        <v>425</v>
      </c>
      <c r="FO59">
        <v>457</v>
      </c>
      <c r="FP59">
        <v>482</v>
      </c>
      <c r="FQ59">
        <v>535</v>
      </c>
      <c r="FR59">
        <v>481</v>
      </c>
      <c r="FS59">
        <v>434</v>
      </c>
      <c r="FT59">
        <v>287</v>
      </c>
      <c r="FU59">
        <v>259</v>
      </c>
      <c r="FV59">
        <v>305</v>
      </c>
      <c r="FW59">
        <v>321</v>
      </c>
      <c r="FX59">
        <v>301</v>
      </c>
      <c r="FY59">
        <v>274</v>
      </c>
      <c r="FZ59">
        <v>293</v>
      </c>
      <c r="GA59">
        <v>217</v>
      </c>
      <c r="GB59">
        <v>236</v>
      </c>
      <c r="GC59">
        <v>228</v>
      </c>
      <c r="GD59">
        <v>204</v>
      </c>
      <c r="GE59">
        <v>210</v>
      </c>
      <c r="GF59">
        <v>173</v>
      </c>
      <c r="GG59">
        <v>200</v>
      </c>
      <c r="GH59">
        <v>181</v>
      </c>
      <c r="GI59">
        <v>157</v>
      </c>
      <c r="GJ59">
        <v>155</v>
      </c>
      <c r="GK59">
        <v>175</v>
      </c>
      <c r="GL59">
        <v>137</v>
      </c>
      <c r="GM59">
        <v>130</v>
      </c>
      <c r="GN59">
        <v>111</v>
      </c>
      <c r="GO59">
        <v>126</v>
      </c>
      <c r="GP59">
        <v>91</v>
      </c>
      <c r="GQ59">
        <v>90</v>
      </c>
      <c r="GR59">
        <v>70</v>
      </c>
      <c r="GS59">
        <v>74</v>
      </c>
      <c r="GT59">
        <v>53</v>
      </c>
      <c r="GU59">
        <v>37</v>
      </c>
      <c r="GV59">
        <v>32</v>
      </c>
      <c r="GW59">
        <v>32</v>
      </c>
      <c r="GX59">
        <v>22</v>
      </c>
      <c r="GY59">
        <v>10</v>
      </c>
      <c r="GZ59">
        <v>9</v>
      </c>
      <c r="HA59">
        <v>5</v>
      </c>
      <c r="HB59">
        <v>7</v>
      </c>
      <c r="HC59">
        <v>4</v>
      </c>
    </row>
    <row r="60" spans="1:211">
      <c r="A60" t="str">
        <f>人口推移!B62</f>
        <v>H2311</v>
      </c>
      <c r="B60" s="349">
        <f t="shared" si="0"/>
        <v>26634</v>
      </c>
      <c r="C60" s="349">
        <f t="shared" si="1"/>
        <v>27545</v>
      </c>
      <c r="D60" s="349">
        <f>SUM(年齢別TBL[[#This Row],[男_６０歳]:[男_100歳以上]])</f>
        <v>6300</v>
      </c>
      <c r="E60" s="349">
        <f>SUM(年齢別TBL[[#This Row],[男_６５歳]:[男_100歳以上]])</f>
        <v>4112</v>
      </c>
      <c r="F60" s="349">
        <f>SUM(年齢別TBL[[#This Row],[男_７０歳]:[男_100歳以上]])</f>
        <v>2605</v>
      </c>
      <c r="G60" s="349">
        <f>SUM(年齢別TBL[[#This Row],[女_６０歳]:[女_100歳以上]])</f>
        <v>7627</v>
      </c>
      <c r="H60" s="349">
        <f>SUM(年齢別TBL[[#This Row],[女_６５歳]:[女_100歳以上]])</f>
        <v>5220</v>
      </c>
      <c r="I60" s="349">
        <f>SUM(年齢別TBL[[#This Row],[女_７０歳]:[女_100歳以上]])</f>
        <v>3743</v>
      </c>
      <c r="J60">
        <v>224</v>
      </c>
      <c r="K60">
        <v>293</v>
      </c>
      <c r="L60">
        <v>255</v>
      </c>
      <c r="M60">
        <v>269</v>
      </c>
      <c r="N60">
        <v>282</v>
      </c>
      <c r="O60">
        <v>256</v>
      </c>
      <c r="P60">
        <v>267</v>
      </c>
      <c r="Q60">
        <v>284</v>
      </c>
      <c r="R60">
        <v>329</v>
      </c>
      <c r="S60">
        <v>302</v>
      </c>
      <c r="T60">
        <v>299</v>
      </c>
      <c r="U60">
        <v>323</v>
      </c>
      <c r="V60">
        <v>264</v>
      </c>
      <c r="W60">
        <v>292</v>
      </c>
      <c r="X60">
        <v>269</v>
      </c>
      <c r="Y60">
        <v>294</v>
      </c>
      <c r="Z60">
        <v>284</v>
      </c>
      <c r="AA60">
        <v>287</v>
      </c>
      <c r="AB60">
        <v>296</v>
      </c>
      <c r="AC60">
        <v>378</v>
      </c>
      <c r="AD60">
        <v>349</v>
      </c>
      <c r="AE60">
        <v>301</v>
      </c>
      <c r="AF60">
        <v>325</v>
      </c>
      <c r="AG60">
        <v>300</v>
      </c>
      <c r="AH60">
        <v>327</v>
      </c>
      <c r="AI60">
        <v>319</v>
      </c>
      <c r="AJ60">
        <v>339</v>
      </c>
      <c r="AK60">
        <v>388</v>
      </c>
      <c r="AL60">
        <v>348</v>
      </c>
      <c r="AM60">
        <v>323</v>
      </c>
      <c r="AN60">
        <v>339</v>
      </c>
      <c r="AO60">
        <v>353</v>
      </c>
      <c r="AP60">
        <v>360</v>
      </c>
      <c r="AQ60">
        <v>376</v>
      </c>
      <c r="AR60">
        <v>407</v>
      </c>
      <c r="AS60">
        <v>418</v>
      </c>
      <c r="AT60">
        <v>439</v>
      </c>
      <c r="AU60">
        <v>409</v>
      </c>
      <c r="AV60">
        <v>417</v>
      </c>
      <c r="AW60">
        <v>439</v>
      </c>
      <c r="AX60">
        <v>370</v>
      </c>
      <c r="AY60">
        <v>377</v>
      </c>
      <c r="AZ60">
        <v>344</v>
      </c>
      <c r="BA60">
        <v>346</v>
      </c>
      <c r="BB60">
        <v>364</v>
      </c>
      <c r="BC60">
        <v>274</v>
      </c>
      <c r="BD60">
        <v>324</v>
      </c>
      <c r="BE60">
        <v>364</v>
      </c>
      <c r="BF60">
        <v>373</v>
      </c>
      <c r="BG60">
        <v>368</v>
      </c>
      <c r="BH60">
        <v>343</v>
      </c>
      <c r="BI60">
        <v>345</v>
      </c>
      <c r="BJ60">
        <v>371</v>
      </c>
      <c r="BK60">
        <v>389</v>
      </c>
      <c r="BL60">
        <v>337</v>
      </c>
      <c r="BM60">
        <v>392</v>
      </c>
      <c r="BN60">
        <v>391</v>
      </c>
      <c r="BO60">
        <v>411</v>
      </c>
      <c r="BP60">
        <v>395</v>
      </c>
      <c r="BQ60">
        <v>433</v>
      </c>
      <c r="BR60">
        <v>402</v>
      </c>
      <c r="BS60">
        <v>464</v>
      </c>
      <c r="BT60">
        <v>463</v>
      </c>
      <c r="BU60">
        <v>432</v>
      </c>
      <c r="BV60">
        <v>427</v>
      </c>
      <c r="BW60">
        <v>302</v>
      </c>
      <c r="BX60">
        <v>295</v>
      </c>
      <c r="BY60">
        <v>315</v>
      </c>
      <c r="BZ60">
        <v>320</v>
      </c>
      <c r="CA60">
        <v>275</v>
      </c>
      <c r="CB60">
        <v>266</v>
      </c>
      <c r="CC60">
        <v>236</v>
      </c>
      <c r="CD60">
        <v>207</v>
      </c>
      <c r="CE60">
        <v>206</v>
      </c>
      <c r="CF60">
        <v>210</v>
      </c>
      <c r="CG60">
        <v>176</v>
      </c>
      <c r="CH60">
        <v>157</v>
      </c>
      <c r="CI60">
        <v>144</v>
      </c>
      <c r="CJ60">
        <v>137</v>
      </c>
      <c r="CK60">
        <v>133</v>
      </c>
      <c r="CL60">
        <v>118</v>
      </c>
      <c r="CM60">
        <v>121</v>
      </c>
      <c r="CN60">
        <v>97</v>
      </c>
      <c r="CO60">
        <v>83</v>
      </c>
      <c r="CP60">
        <v>61</v>
      </c>
      <c r="CQ60">
        <v>60</v>
      </c>
      <c r="CR60">
        <v>41</v>
      </c>
      <c r="CS60">
        <v>36</v>
      </c>
      <c r="CT60">
        <v>33</v>
      </c>
      <c r="CU60">
        <v>22</v>
      </c>
      <c r="CV60">
        <v>13</v>
      </c>
      <c r="CW60">
        <v>15</v>
      </c>
      <c r="CX60">
        <v>6</v>
      </c>
      <c r="CY60">
        <v>10</v>
      </c>
      <c r="CZ60">
        <v>6</v>
      </c>
      <c r="DA60">
        <v>4</v>
      </c>
      <c r="DB60">
        <v>2</v>
      </c>
      <c r="DC60">
        <v>2</v>
      </c>
      <c r="DD60">
        <v>1</v>
      </c>
      <c r="DE60">
        <v>1</v>
      </c>
      <c r="DF60">
        <v>1</v>
      </c>
      <c r="DG60">
        <v>240</v>
      </c>
      <c r="DH60">
        <v>276</v>
      </c>
      <c r="DI60">
        <v>249</v>
      </c>
      <c r="DJ60">
        <v>262</v>
      </c>
      <c r="DK60">
        <v>262</v>
      </c>
      <c r="DL60">
        <v>252</v>
      </c>
      <c r="DM60">
        <v>276</v>
      </c>
      <c r="DN60">
        <v>267</v>
      </c>
      <c r="DO60">
        <v>238</v>
      </c>
      <c r="DP60">
        <v>286</v>
      </c>
      <c r="DQ60">
        <v>250</v>
      </c>
      <c r="DR60">
        <v>268</v>
      </c>
      <c r="DS60">
        <v>250</v>
      </c>
      <c r="DT60">
        <v>291</v>
      </c>
      <c r="DU60">
        <v>279</v>
      </c>
      <c r="DV60">
        <v>293</v>
      </c>
      <c r="DW60">
        <v>303</v>
      </c>
      <c r="DX60">
        <v>312</v>
      </c>
      <c r="DY60">
        <v>281</v>
      </c>
      <c r="DZ60">
        <v>337</v>
      </c>
      <c r="EA60">
        <v>307</v>
      </c>
      <c r="EB60">
        <v>299</v>
      </c>
      <c r="EC60">
        <v>291</v>
      </c>
      <c r="ED60">
        <v>308</v>
      </c>
      <c r="EE60">
        <v>279</v>
      </c>
      <c r="EF60">
        <v>300</v>
      </c>
      <c r="EG60">
        <v>328</v>
      </c>
      <c r="EH60">
        <v>351</v>
      </c>
      <c r="EI60">
        <v>335</v>
      </c>
      <c r="EJ60">
        <v>352</v>
      </c>
      <c r="EK60">
        <v>351</v>
      </c>
      <c r="EL60">
        <v>331</v>
      </c>
      <c r="EM60">
        <v>373</v>
      </c>
      <c r="EN60">
        <v>382</v>
      </c>
      <c r="EO60">
        <v>373</v>
      </c>
      <c r="EP60">
        <v>386</v>
      </c>
      <c r="EQ60">
        <v>413</v>
      </c>
      <c r="ER60">
        <v>426</v>
      </c>
      <c r="ES60">
        <v>381</v>
      </c>
      <c r="ET60">
        <v>396</v>
      </c>
      <c r="EU60">
        <v>413</v>
      </c>
      <c r="EV60">
        <v>386</v>
      </c>
      <c r="EW60">
        <v>334</v>
      </c>
      <c r="EX60">
        <v>373</v>
      </c>
      <c r="EY60">
        <v>357</v>
      </c>
      <c r="EZ60">
        <v>281</v>
      </c>
      <c r="FA60">
        <v>333</v>
      </c>
      <c r="FB60">
        <v>339</v>
      </c>
      <c r="FC60">
        <v>382</v>
      </c>
      <c r="FD60">
        <v>380</v>
      </c>
      <c r="FE60">
        <v>355</v>
      </c>
      <c r="FF60">
        <v>372</v>
      </c>
      <c r="FG60">
        <v>379</v>
      </c>
      <c r="FH60">
        <v>377</v>
      </c>
      <c r="FI60">
        <v>367</v>
      </c>
      <c r="FJ60">
        <v>382</v>
      </c>
      <c r="FK60">
        <v>423</v>
      </c>
      <c r="FL60">
        <v>396</v>
      </c>
      <c r="FM60">
        <v>439</v>
      </c>
      <c r="FN60">
        <v>416</v>
      </c>
      <c r="FO60">
        <v>462</v>
      </c>
      <c r="FP60">
        <v>486</v>
      </c>
      <c r="FQ60">
        <v>534</v>
      </c>
      <c r="FR60">
        <v>478</v>
      </c>
      <c r="FS60">
        <v>447</v>
      </c>
      <c r="FT60">
        <v>295</v>
      </c>
      <c r="FU60">
        <v>247</v>
      </c>
      <c r="FV60">
        <v>315</v>
      </c>
      <c r="FW60">
        <v>314</v>
      </c>
      <c r="FX60">
        <v>306</v>
      </c>
      <c r="FY60">
        <v>271</v>
      </c>
      <c r="FZ60">
        <v>292</v>
      </c>
      <c r="GA60">
        <v>224</v>
      </c>
      <c r="GB60">
        <v>230</v>
      </c>
      <c r="GC60">
        <v>238</v>
      </c>
      <c r="GD60">
        <v>196</v>
      </c>
      <c r="GE60">
        <v>210</v>
      </c>
      <c r="GF60">
        <v>176</v>
      </c>
      <c r="GG60">
        <v>198</v>
      </c>
      <c r="GH60">
        <v>191</v>
      </c>
      <c r="GI60">
        <v>152</v>
      </c>
      <c r="GJ60">
        <v>153</v>
      </c>
      <c r="GK60">
        <v>169</v>
      </c>
      <c r="GL60">
        <v>145</v>
      </c>
      <c r="GM60">
        <v>122</v>
      </c>
      <c r="GN60">
        <v>113</v>
      </c>
      <c r="GO60">
        <v>121</v>
      </c>
      <c r="GP60">
        <v>96</v>
      </c>
      <c r="GQ60">
        <v>91</v>
      </c>
      <c r="GR60">
        <v>71</v>
      </c>
      <c r="GS60">
        <v>71</v>
      </c>
      <c r="GT60">
        <v>53</v>
      </c>
      <c r="GU60">
        <v>37</v>
      </c>
      <c r="GV60">
        <v>35</v>
      </c>
      <c r="GW60">
        <v>33</v>
      </c>
      <c r="GX60">
        <v>22</v>
      </c>
      <c r="GY60">
        <v>10</v>
      </c>
      <c r="GZ60">
        <v>8</v>
      </c>
      <c r="HA60">
        <v>5</v>
      </c>
      <c r="HB60">
        <v>6</v>
      </c>
      <c r="HC60">
        <v>4</v>
      </c>
    </row>
    <row r="61" spans="1:211">
      <c r="A61" t="str">
        <f>人口推移!B63</f>
        <v>H2312</v>
      </c>
      <c r="B61" s="349">
        <f t="shared" si="0"/>
        <v>26657</v>
      </c>
      <c r="C61" s="349">
        <f t="shared" si="1"/>
        <v>27581</v>
      </c>
      <c r="D61" s="349">
        <f>SUM(年齢別TBL[[#This Row],[男_６０歳]:[男_100歳以上]])</f>
        <v>6305</v>
      </c>
      <c r="E61" s="349">
        <f>SUM(年齢別TBL[[#This Row],[男_６５歳]:[男_100歳以上]])</f>
        <v>4130</v>
      </c>
      <c r="F61" s="349">
        <f>SUM(年齢別TBL[[#This Row],[男_７０歳]:[男_100歳以上]])</f>
        <v>2608</v>
      </c>
      <c r="G61" s="349">
        <f>SUM(年齢別TBL[[#This Row],[女_６０歳]:[女_100歳以上]])</f>
        <v>7633</v>
      </c>
      <c r="H61" s="349">
        <f>SUM(年齢別TBL[[#This Row],[女_６５歳]:[女_100歳以上]])</f>
        <v>5241</v>
      </c>
      <c r="I61" s="349">
        <f>SUM(年齢別TBL[[#This Row],[女_７０歳]:[女_100歳以上]])</f>
        <v>3755</v>
      </c>
      <c r="J61">
        <v>219</v>
      </c>
      <c r="K61">
        <v>285</v>
      </c>
      <c r="L61">
        <v>266</v>
      </c>
      <c r="M61">
        <v>265</v>
      </c>
      <c r="N61">
        <v>279</v>
      </c>
      <c r="O61">
        <v>268</v>
      </c>
      <c r="P61">
        <v>269</v>
      </c>
      <c r="Q61">
        <v>277</v>
      </c>
      <c r="R61">
        <v>321</v>
      </c>
      <c r="S61">
        <v>308</v>
      </c>
      <c r="T61">
        <v>299</v>
      </c>
      <c r="U61">
        <v>332</v>
      </c>
      <c r="V61">
        <v>268</v>
      </c>
      <c r="W61">
        <v>294</v>
      </c>
      <c r="X61">
        <v>273</v>
      </c>
      <c r="Y61">
        <v>290</v>
      </c>
      <c r="Z61">
        <v>276</v>
      </c>
      <c r="AA61">
        <v>280</v>
      </c>
      <c r="AB61">
        <v>304</v>
      </c>
      <c r="AC61">
        <v>370</v>
      </c>
      <c r="AD61">
        <v>359</v>
      </c>
      <c r="AE61">
        <v>300</v>
      </c>
      <c r="AF61">
        <v>334</v>
      </c>
      <c r="AG61">
        <v>302</v>
      </c>
      <c r="AH61">
        <v>322</v>
      </c>
      <c r="AI61">
        <v>316</v>
      </c>
      <c r="AJ61">
        <v>341</v>
      </c>
      <c r="AK61">
        <v>372</v>
      </c>
      <c r="AL61">
        <v>359</v>
      </c>
      <c r="AM61">
        <v>327</v>
      </c>
      <c r="AN61">
        <v>338</v>
      </c>
      <c r="AO61">
        <v>341</v>
      </c>
      <c r="AP61">
        <v>374</v>
      </c>
      <c r="AQ61">
        <v>367</v>
      </c>
      <c r="AR61">
        <v>406</v>
      </c>
      <c r="AS61">
        <v>422</v>
      </c>
      <c r="AT61">
        <v>441</v>
      </c>
      <c r="AU61">
        <v>407</v>
      </c>
      <c r="AV61">
        <v>417</v>
      </c>
      <c r="AW61">
        <v>440</v>
      </c>
      <c r="AX61">
        <v>381</v>
      </c>
      <c r="AY61">
        <v>364</v>
      </c>
      <c r="AZ61">
        <v>343</v>
      </c>
      <c r="BA61">
        <v>355</v>
      </c>
      <c r="BB61">
        <v>362</v>
      </c>
      <c r="BC61">
        <v>271</v>
      </c>
      <c r="BD61">
        <v>325</v>
      </c>
      <c r="BE61">
        <v>355</v>
      </c>
      <c r="BF61">
        <v>396</v>
      </c>
      <c r="BG61">
        <v>356</v>
      </c>
      <c r="BH61">
        <v>347</v>
      </c>
      <c r="BI61">
        <v>344</v>
      </c>
      <c r="BJ61">
        <v>374</v>
      </c>
      <c r="BK61">
        <v>391</v>
      </c>
      <c r="BL61">
        <v>324</v>
      </c>
      <c r="BM61">
        <v>399</v>
      </c>
      <c r="BN61">
        <v>389</v>
      </c>
      <c r="BO61">
        <v>410</v>
      </c>
      <c r="BP61">
        <v>402</v>
      </c>
      <c r="BQ61">
        <v>436</v>
      </c>
      <c r="BR61">
        <v>395</v>
      </c>
      <c r="BS61">
        <v>452</v>
      </c>
      <c r="BT61">
        <v>469</v>
      </c>
      <c r="BU61">
        <v>425</v>
      </c>
      <c r="BV61">
        <v>434</v>
      </c>
      <c r="BW61">
        <v>322</v>
      </c>
      <c r="BX61">
        <v>288</v>
      </c>
      <c r="BY61">
        <v>309</v>
      </c>
      <c r="BZ61">
        <v>321</v>
      </c>
      <c r="CA61">
        <v>282</v>
      </c>
      <c r="CB61">
        <v>269</v>
      </c>
      <c r="CC61">
        <v>238</v>
      </c>
      <c r="CD61">
        <v>206</v>
      </c>
      <c r="CE61">
        <v>203</v>
      </c>
      <c r="CF61">
        <v>214</v>
      </c>
      <c r="CG61">
        <v>175</v>
      </c>
      <c r="CH61">
        <v>157</v>
      </c>
      <c r="CI61">
        <v>144</v>
      </c>
      <c r="CJ61">
        <v>133</v>
      </c>
      <c r="CK61">
        <v>141</v>
      </c>
      <c r="CL61">
        <v>116</v>
      </c>
      <c r="CM61">
        <v>113</v>
      </c>
      <c r="CN61">
        <v>106</v>
      </c>
      <c r="CO61">
        <v>75</v>
      </c>
      <c r="CP61">
        <v>66</v>
      </c>
      <c r="CQ61">
        <v>60</v>
      </c>
      <c r="CR61">
        <v>42</v>
      </c>
      <c r="CS61">
        <v>35</v>
      </c>
      <c r="CT61">
        <v>30</v>
      </c>
      <c r="CU61">
        <v>24</v>
      </c>
      <c r="CV61">
        <v>14</v>
      </c>
      <c r="CW61">
        <v>14</v>
      </c>
      <c r="CX61">
        <v>6</v>
      </c>
      <c r="CY61">
        <v>10</v>
      </c>
      <c r="CZ61">
        <v>6</v>
      </c>
      <c r="DA61">
        <v>5</v>
      </c>
      <c r="DB61">
        <v>1</v>
      </c>
      <c r="DC61">
        <v>3</v>
      </c>
      <c r="DD61">
        <v>1</v>
      </c>
      <c r="DE61">
        <v>1</v>
      </c>
      <c r="DF61">
        <v>0</v>
      </c>
      <c r="DG61">
        <v>238</v>
      </c>
      <c r="DH61">
        <v>285</v>
      </c>
      <c r="DI61">
        <v>244</v>
      </c>
      <c r="DJ61">
        <v>256</v>
      </c>
      <c r="DK61">
        <v>265</v>
      </c>
      <c r="DL61">
        <v>256</v>
      </c>
      <c r="DM61">
        <v>279</v>
      </c>
      <c r="DN61">
        <v>262</v>
      </c>
      <c r="DO61">
        <v>237</v>
      </c>
      <c r="DP61">
        <v>291</v>
      </c>
      <c r="DQ61">
        <v>254</v>
      </c>
      <c r="DR61">
        <v>275</v>
      </c>
      <c r="DS61">
        <v>242</v>
      </c>
      <c r="DT61">
        <v>297</v>
      </c>
      <c r="DU61">
        <v>276</v>
      </c>
      <c r="DV61">
        <v>294</v>
      </c>
      <c r="DW61">
        <v>300</v>
      </c>
      <c r="DX61">
        <v>308</v>
      </c>
      <c r="DY61">
        <v>286</v>
      </c>
      <c r="DZ61">
        <v>342</v>
      </c>
      <c r="EA61">
        <v>309</v>
      </c>
      <c r="EB61">
        <v>295</v>
      </c>
      <c r="EC61">
        <v>292</v>
      </c>
      <c r="ED61">
        <v>315</v>
      </c>
      <c r="EE61">
        <v>271</v>
      </c>
      <c r="EF61">
        <v>299</v>
      </c>
      <c r="EG61">
        <v>337</v>
      </c>
      <c r="EH61">
        <v>346</v>
      </c>
      <c r="EI61">
        <v>344</v>
      </c>
      <c r="EJ61">
        <v>338</v>
      </c>
      <c r="EK61">
        <v>361</v>
      </c>
      <c r="EL61">
        <v>326</v>
      </c>
      <c r="EM61">
        <v>371</v>
      </c>
      <c r="EN61">
        <v>376</v>
      </c>
      <c r="EO61">
        <v>378</v>
      </c>
      <c r="EP61">
        <v>392</v>
      </c>
      <c r="EQ61">
        <v>409</v>
      </c>
      <c r="ER61">
        <v>411</v>
      </c>
      <c r="ES61">
        <v>387</v>
      </c>
      <c r="ET61">
        <v>397</v>
      </c>
      <c r="EU61">
        <v>411</v>
      </c>
      <c r="EV61">
        <v>395</v>
      </c>
      <c r="EW61">
        <v>334</v>
      </c>
      <c r="EX61">
        <v>372</v>
      </c>
      <c r="EY61">
        <v>359</v>
      </c>
      <c r="EZ61">
        <v>284</v>
      </c>
      <c r="FA61">
        <v>336</v>
      </c>
      <c r="FB61">
        <v>332</v>
      </c>
      <c r="FC61">
        <v>393</v>
      </c>
      <c r="FD61">
        <v>369</v>
      </c>
      <c r="FE61">
        <v>362</v>
      </c>
      <c r="FF61">
        <v>376</v>
      </c>
      <c r="FG61">
        <v>369</v>
      </c>
      <c r="FH61">
        <v>389</v>
      </c>
      <c r="FI61">
        <v>365</v>
      </c>
      <c r="FJ61">
        <v>372</v>
      </c>
      <c r="FK61">
        <v>421</v>
      </c>
      <c r="FL61">
        <v>411</v>
      </c>
      <c r="FM61">
        <v>427</v>
      </c>
      <c r="FN61">
        <v>430</v>
      </c>
      <c r="FO61">
        <v>444</v>
      </c>
      <c r="FP61">
        <v>490</v>
      </c>
      <c r="FQ61">
        <v>536</v>
      </c>
      <c r="FR61">
        <v>475</v>
      </c>
      <c r="FS61">
        <v>447</v>
      </c>
      <c r="FT61">
        <v>315</v>
      </c>
      <c r="FU61">
        <v>234</v>
      </c>
      <c r="FV61">
        <v>312</v>
      </c>
      <c r="FW61">
        <v>317</v>
      </c>
      <c r="FX61">
        <v>308</v>
      </c>
      <c r="FY61">
        <v>272</v>
      </c>
      <c r="FZ61">
        <v>295</v>
      </c>
      <c r="GA61">
        <v>223</v>
      </c>
      <c r="GB61">
        <v>230</v>
      </c>
      <c r="GC61">
        <v>237</v>
      </c>
      <c r="GD61">
        <v>201</v>
      </c>
      <c r="GE61">
        <v>199</v>
      </c>
      <c r="GF61">
        <v>183</v>
      </c>
      <c r="GG61">
        <v>198</v>
      </c>
      <c r="GH61">
        <v>194</v>
      </c>
      <c r="GI61">
        <v>150</v>
      </c>
      <c r="GJ61">
        <v>152</v>
      </c>
      <c r="GK61">
        <v>166</v>
      </c>
      <c r="GL61">
        <v>148</v>
      </c>
      <c r="GM61">
        <v>117</v>
      </c>
      <c r="GN61">
        <v>122</v>
      </c>
      <c r="GO61">
        <v>116</v>
      </c>
      <c r="GP61">
        <v>99</v>
      </c>
      <c r="GQ61">
        <v>90</v>
      </c>
      <c r="GR61">
        <v>67</v>
      </c>
      <c r="GS61">
        <v>75</v>
      </c>
      <c r="GT61">
        <v>55</v>
      </c>
      <c r="GU61">
        <v>40</v>
      </c>
      <c r="GV61">
        <v>36</v>
      </c>
      <c r="GW61">
        <v>34</v>
      </c>
      <c r="GX61">
        <v>23</v>
      </c>
      <c r="GY61">
        <v>9</v>
      </c>
      <c r="GZ61">
        <v>10</v>
      </c>
      <c r="HA61">
        <v>4</v>
      </c>
      <c r="HB61">
        <v>6</v>
      </c>
      <c r="HC61">
        <v>4</v>
      </c>
    </row>
    <row r="62" spans="1:211">
      <c r="A62" t="str">
        <f>人口推移!B64</f>
        <v>H2401</v>
      </c>
      <c r="B62" s="349">
        <f t="shared" si="0"/>
        <v>26679</v>
      </c>
      <c r="C62" s="349">
        <f t="shared" si="1"/>
        <v>27599</v>
      </c>
      <c r="D62" s="349">
        <f>SUM(年齢別TBL[[#This Row],[男_６０歳]:[男_100歳以上]])</f>
        <v>6340</v>
      </c>
      <c r="E62" s="349">
        <f>SUM(年齢別TBL[[#This Row],[男_６５歳]:[男_100歳以上]])</f>
        <v>4147</v>
      </c>
      <c r="F62" s="349">
        <f>SUM(年齢別TBL[[#This Row],[男_７０歳]:[男_100歳以上]])</f>
        <v>2630</v>
      </c>
      <c r="G62" s="349">
        <f>SUM(年齢別TBL[[#This Row],[女_６０歳]:[女_100歳以上]])</f>
        <v>7666</v>
      </c>
      <c r="H62" s="349">
        <f>SUM(年齢別TBL[[#This Row],[女_６５歳]:[女_100歳以上]])</f>
        <v>5273</v>
      </c>
      <c r="I62" s="349">
        <f>SUM(年齢別TBL[[#This Row],[女_７０歳]:[女_100歳以上]])</f>
        <v>3782</v>
      </c>
      <c r="J62">
        <v>222</v>
      </c>
      <c r="K62">
        <v>278</v>
      </c>
      <c r="L62">
        <v>260</v>
      </c>
      <c r="M62">
        <v>275</v>
      </c>
      <c r="N62">
        <v>278</v>
      </c>
      <c r="O62">
        <v>265</v>
      </c>
      <c r="P62">
        <v>266</v>
      </c>
      <c r="Q62">
        <v>269</v>
      </c>
      <c r="R62">
        <v>317</v>
      </c>
      <c r="S62">
        <v>317</v>
      </c>
      <c r="T62">
        <v>298</v>
      </c>
      <c r="U62">
        <v>326</v>
      </c>
      <c r="V62">
        <v>275</v>
      </c>
      <c r="W62">
        <v>300</v>
      </c>
      <c r="X62">
        <v>269</v>
      </c>
      <c r="Y62">
        <v>282</v>
      </c>
      <c r="Z62">
        <v>282</v>
      </c>
      <c r="AA62">
        <v>287</v>
      </c>
      <c r="AB62">
        <v>303</v>
      </c>
      <c r="AC62">
        <v>343</v>
      </c>
      <c r="AD62">
        <v>379</v>
      </c>
      <c r="AE62">
        <v>314</v>
      </c>
      <c r="AF62">
        <v>329</v>
      </c>
      <c r="AG62">
        <v>294</v>
      </c>
      <c r="AH62">
        <v>322</v>
      </c>
      <c r="AI62">
        <v>329</v>
      </c>
      <c r="AJ62">
        <v>337</v>
      </c>
      <c r="AK62">
        <v>364</v>
      </c>
      <c r="AL62">
        <v>367</v>
      </c>
      <c r="AM62">
        <v>318</v>
      </c>
      <c r="AN62">
        <v>349</v>
      </c>
      <c r="AO62">
        <v>339</v>
      </c>
      <c r="AP62">
        <v>365</v>
      </c>
      <c r="AQ62">
        <v>378</v>
      </c>
      <c r="AR62">
        <v>397</v>
      </c>
      <c r="AS62">
        <v>417</v>
      </c>
      <c r="AT62">
        <v>441</v>
      </c>
      <c r="AU62">
        <v>414</v>
      </c>
      <c r="AV62">
        <v>412</v>
      </c>
      <c r="AW62">
        <v>447</v>
      </c>
      <c r="AX62">
        <v>380</v>
      </c>
      <c r="AY62">
        <v>372</v>
      </c>
      <c r="AZ62">
        <v>341</v>
      </c>
      <c r="BA62">
        <v>359</v>
      </c>
      <c r="BB62">
        <v>357</v>
      </c>
      <c r="BC62">
        <v>285</v>
      </c>
      <c r="BD62">
        <v>307</v>
      </c>
      <c r="BE62">
        <v>364</v>
      </c>
      <c r="BF62">
        <v>391</v>
      </c>
      <c r="BG62">
        <v>351</v>
      </c>
      <c r="BH62">
        <v>358</v>
      </c>
      <c r="BI62">
        <v>345</v>
      </c>
      <c r="BJ62">
        <v>360</v>
      </c>
      <c r="BK62">
        <v>391</v>
      </c>
      <c r="BL62">
        <v>335</v>
      </c>
      <c r="BM62">
        <v>391</v>
      </c>
      <c r="BN62">
        <v>386</v>
      </c>
      <c r="BO62">
        <v>416</v>
      </c>
      <c r="BP62">
        <v>400</v>
      </c>
      <c r="BQ62">
        <v>426</v>
      </c>
      <c r="BR62">
        <v>399</v>
      </c>
      <c r="BS62">
        <v>453</v>
      </c>
      <c r="BT62">
        <v>456</v>
      </c>
      <c r="BU62">
        <v>440</v>
      </c>
      <c r="BV62">
        <v>445</v>
      </c>
      <c r="BW62">
        <v>326</v>
      </c>
      <c r="BX62">
        <v>284</v>
      </c>
      <c r="BY62">
        <v>314</v>
      </c>
      <c r="BZ62">
        <v>313</v>
      </c>
      <c r="CA62">
        <v>280</v>
      </c>
      <c r="CB62">
        <v>279</v>
      </c>
      <c r="CC62">
        <v>234</v>
      </c>
      <c r="CD62">
        <v>206</v>
      </c>
      <c r="CE62">
        <v>208</v>
      </c>
      <c r="CF62">
        <v>208</v>
      </c>
      <c r="CG62">
        <v>185</v>
      </c>
      <c r="CH62">
        <v>150</v>
      </c>
      <c r="CI62">
        <v>147</v>
      </c>
      <c r="CJ62">
        <v>138</v>
      </c>
      <c r="CK62">
        <v>133</v>
      </c>
      <c r="CL62">
        <v>125</v>
      </c>
      <c r="CM62">
        <v>117</v>
      </c>
      <c r="CN62">
        <v>109</v>
      </c>
      <c r="CO62">
        <v>69</v>
      </c>
      <c r="CP62">
        <v>66</v>
      </c>
      <c r="CQ62">
        <v>62</v>
      </c>
      <c r="CR62">
        <v>44</v>
      </c>
      <c r="CS62">
        <v>34</v>
      </c>
      <c r="CT62">
        <v>31</v>
      </c>
      <c r="CU62">
        <v>25</v>
      </c>
      <c r="CV62">
        <v>13</v>
      </c>
      <c r="CW62">
        <v>12</v>
      </c>
      <c r="CX62">
        <v>8</v>
      </c>
      <c r="CY62">
        <v>8</v>
      </c>
      <c r="CZ62">
        <v>8</v>
      </c>
      <c r="DA62">
        <v>5</v>
      </c>
      <c r="DB62">
        <v>1</v>
      </c>
      <c r="DC62">
        <v>3</v>
      </c>
      <c r="DD62">
        <v>1</v>
      </c>
      <c r="DE62">
        <v>1</v>
      </c>
      <c r="DF62">
        <v>0</v>
      </c>
      <c r="DG62">
        <v>240</v>
      </c>
      <c r="DH62">
        <v>285</v>
      </c>
      <c r="DI62">
        <v>249</v>
      </c>
      <c r="DJ62">
        <v>253</v>
      </c>
      <c r="DK62">
        <v>270</v>
      </c>
      <c r="DL62">
        <v>253</v>
      </c>
      <c r="DM62">
        <v>280</v>
      </c>
      <c r="DN62">
        <v>265</v>
      </c>
      <c r="DO62">
        <v>241</v>
      </c>
      <c r="DP62">
        <v>285</v>
      </c>
      <c r="DQ62">
        <v>255</v>
      </c>
      <c r="DR62">
        <v>273</v>
      </c>
      <c r="DS62">
        <v>256</v>
      </c>
      <c r="DT62">
        <v>280</v>
      </c>
      <c r="DU62">
        <v>277</v>
      </c>
      <c r="DV62">
        <v>288</v>
      </c>
      <c r="DW62">
        <v>295</v>
      </c>
      <c r="DX62">
        <v>315</v>
      </c>
      <c r="DY62">
        <v>290</v>
      </c>
      <c r="DZ62">
        <v>338</v>
      </c>
      <c r="EA62">
        <v>303</v>
      </c>
      <c r="EB62">
        <v>298</v>
      </c>
      <c r="EC62">
        <v>299</v>
      </c>
      <c r="ED62">
        <v>310</v>
      </c>
      <c r="EE62">
        <v>277</v>
      </c>
      <c r="EF62">
        <v>290</v>
      </c>
      <c r="EG62">
        <v>332</v>
      </c>
      <c r="EH62">
        <v>355</v>
      </c>
      <c r="EI62">
        <v>334</v>
      </c>
      <c r="EJ62">
        <v>334</v>
      </c>
      <c r="EK62">
        <v>375</v>
      </c>
      <c r="EL62">
        <v>320</v>
      </c>
      <c r="EM62">
        <v>367</v>
      </c>
      <c r="EN62">
        <v>374</v>
      </c>
      <c r="EO62">
        <v>376</v>
      </c>
      <c r="EP62">
        <v>384</v>
      </c>
      <c r="EQ62">
        <v>420</v>
      </c>
      <c r="ER62">
        <v>408</v>
      </c>
      <c r="ES62">
        <v>389</v>
      </c>
      <c r="ET62">
        <v>407</v>
      </c>
      <c r="EU62">
        <v>394</v>
      </c>
      <c r="EV62">
        <v>400</v>
      </c>
      <c r="EW62">
        <v>350</v>
      </c>
      <c r="EX62">
        <v>372</v>
      </c>
      <c r="EY62">
        <v>354</v>
      </c>
      <c r="EZ62">
        <v>284</v>
      </c>
      <c r="FA62">
        <v>342</v>
      </c>
      <c r="FB62">
        <v>325</v>
      </c>
      <c r="FC62">
        <v>389</v>
      </c>
      <c r="FD62">
        <v>360</v>
      </c>
      <c r="FE62">
        <v>377</v>
      </c>
      <c r="FF62">
        <v>367</v>
      </c>
      <c r="FG62">
        <v>375</v>
      </c>
      <c r="FH62">
        <v>385</v>
      </c>
      <c r="FI62">
        <v>357</v>
      </c>
      <c r="FJ62">
        <v>383</v>
      </c>
      <c r="FK62">
        <v>411</v>
      </c>
      <c r="FL62">
        <v>415</v>
      </c>
      <c r="FM62">
        <v>405</v>
      </c>
      <c r="FN62">
        <v>448</v>
      </c>
      <c r="FO62">
        <v>437</v>
      </c>
      <c r="FP62">
        <v>492</v>
      </c>
      <c r="FQ62">
        <v>519</v>
      </c>
      <c r="FR62">
        <v>490</v>
      </c>
      <c r="FS62">
        <v>455</v>
      </c>
      <c r="FT62">
        <v>334</v>
      </c>
      <c r="FU62">
        <v>226</v>
      </c>
      <c r="FV62">
        <v>306</v>
      </c>
      <c r="FW62">
        <v>332</v>
      </c>
      <c r="FX62">
        <v>293</v>
      </c>
      <c r="FY62">
        <v>275</v>
      </c>
      <c r="FZ62">
        <v>295</v>
      </c>
      <c r="GA62">
        <v>232</v>
      </c>
      <c r="GB62">
        <v>226</v>
      </c>
      <c r="GC62">
        <v>238</v>
      </c>
      <c r="GD62">
        <v>205</v>
      </c>
      <c r="GE62">
        <v>197</v>
      </c>
      <c r="GF62">
        <v>189</v>
      </c>
      <c r="GG62">
        <v>186</v>
      </c>
      <c r="GH62">
        <v>198</v>
      </c>
      <c r="GI62">
        <v>161</v>
      </c>
      <c r="GJ62">
        <v>146</v>
      </c>
      <c r="GK62">
        <v>165</v>
      </c>
      <c r="GL62">
        <v>155</v>
      </c>
      <c r="GM62">
        <v>119</v>
      </c>
      <c r="GN62">
        <v>128</v>
      </c>
      <c r="GO62">
        <v>109</v>
      </c>
      <c r="GP62">
        <v>103</v>
      </c>
      <c r="GQ62">
        <v>92</v>
      </c>
      <c r="GR62">
        <v>64</v>
      </c>
      <c r="GS62">
        <v>69</v>
      </c>
      <c r="GT62">
        <v>64</v>
      </c>
      <c r="GU62">
        <v>40</v>
      </c>
      <c r="GV62">
        <v>35</v>
      </c>
      <c r="GW62">
        <v>34</v>
      </c>
      <c r="GX62">
        <v>23</v>
      </c>
      <c r="GY62">
        <v>9</v>
      </c>
      <c r="GZ62">
        <v>12</v>
      </c>
      <c r="HA62">
        <v>4</v>
      </c>
      <c r="HB62">
        <v>6</v>
      </c>
      <c r="HC62">
        <v>3</v>
      </c>
    </row>
    <row r="63" spans="1:211">
      <c r="A63" t="str">
        <f>人口推移!B65</f>
        <v>H2402</v>
      </c>
      <c r="B63" s="349">
        <f t="shared" si="0"/>
        <v>26701</v>
      </c>
      <c r="C63" s="349">
        <f t="shared" si="1"/>
        <v>27613</v>
      </c>
      <c r="D63" s="349">
        <f>SUM(年齢別TBL[[#This Row],[男_６０歳]:[男_100歳以上]])</f>
        <v>6369</v>
      </c>
      <c r="E63" s="349">
        <f>SUM(年齢別TBL[[#This Row],[男_６５歳]:[男_100歳以上]])</f>
        <v>4172</v>
      </c>
      <c r="F63" s="349">
        <f>SUM(年齢別TBL[[#This Row],[男_７０歳]:[男_100歳以上]])</f>
        <v>2642</v>
      </c>
      <c r="G63" s="349">
        <f>SUM(年齢別TBL[[#This Row],[女_６０歳]:[女_100歳以上]])</f>
        <v>7693</v>
      </c>
      <c r="H63" s="349">
        <f>SUM(年齢別TBL[[#This Row],[女_６５歳]:[女_100歳以上]])</f>
        <v>5296</v>
      </c>
      <c r="I63" s="349">
        <f>SUM(年齢別TBL[[#This Row],[女_７０歳]:[女_100歳以上]])</f>
        <v>3799</v>
      </c>
      <c r="J63">
        <v>238</v>
      </c>
      <c r="K63">
        <v>279</v>
      </c>
      <c r="L63">
        <v>256</v>
      </c>
      <c r="M63">
        <v>278</v>
      </c>
      <c r="N63">
        <v>283</v>
      </c>
      <c r="O63">
        <v>262</v>
      </c>
      <c r="P63">
        <v>257</v>
      </c>
      <c r="Q63">
        <v>263</v>
      </c>
      <c r="R63">
        <v>329</v>
      </c>
      <c r="S63">
        <v>310</v>
      </c>
      <c r="T63">
        <v>310</v>
      </c>
      <c r="U63">
        <v>317</v>
      </c>
      <c r="V63">
        <v>283</v>
      </c>
      <c r="W63">
        <v>286</v>
      </c>
      <c r="X63">
        <v>279</v>
      </c>
      <c r="Y63">
        <v>288</v>
      </c>
      <c r="Z63">
        <v>278</v>
      </c>
      <c r="AA63">
        <v>286</v>
      </c>
      <c r="AB63">
        <v>297</v>
      </c>
      <c r="AC63">
        <v>341</v>
      </c>
      <c r="AD63">
        <v>378</v>
      </c>
      <c r="AE63">
        <v>323</v>
      </c>
      <c r="AF63">
        <v>323</v>
      </c>
      <c r="AG63">
        <v>296</v>
      </c>
      <c r="AH63">
        <v>320</v>
      </c>
      <c r="AI63">
        <v>322</v>
      </c>
      <c r="AJ63">
        <v>337</v>
      </c>
      <c r="AK63">
        <v>354</v>
      </c>
      <c r="AL63">
        <v>383</v>
      </c>
      <c r="AM63">
        <v>310</v>
      </c>
      <c r="AN63">
        <v>351</v>
      </c>
      <c r="AO63">
        <v>342</v>
      </c>
      <c r="AP63">
        <v>366</v>
      </c>
      <c r="AQ63">
        <v>379</v>
      </c>
      <c r="AR63">
        <v>392</v>
      </c>
      <c r="AS63">
        <v>414</v>
      </c>
      <c r="AT63">
        <v>441</v>
      </c>
      <c r="AU63">
        <v>418</v>
      </c>
      <c r="AV63">
        <v>409</v>
      </c>
      <c r="AW63">
        <v>447</v>
      </c>
      <c r="AX63">
        <v>386</v>
      </c>
      <c r="AY63">
        <v>373</v>
      </c>
      <c r="AZ63">
        <v>335</v>
      </c>
      <c r="BA63">
        <v>356</v>
      </c>
      <c r="BB63">
        <v>364</v>
      </c>
      <c r="BC63">
        <v>294</v>
      </c>
      <c r="BD63">
        <v>293</v>
      </c>
      <c r="BE63">
        <v>365</v>
      </c>
      <c r="BF63">
        <v>393</v>
      </c>
      <c r="BG63">
        <v>352</v>
      </c>
      <c r="BH63">
        <v>358</v>
      </c>
      <c r="BI63">
        <v>343</v>
      </c>
      <c r="BJ63">
        <v>369</v>
      </c>
      <c r="BK63">
        <v>389</v>
      </c>
      <c r="BL63">
        <v>328</v>
      </c>
      <c r="BM63">
        <v>374</v>
      </c>
      <c r="BN63">
        <v>400</v>
      </c>
      <c r="BO63">
        <v>411</v>
      </c>
      <c r="BP63">
        <v>398</v>
      </c>
      <c r="BQ63">
        <v>426</v>
      </c>
      <c r="BR63">
        <v>393</v>
      </c>
      <c r="BS63">
        <v>459</v>
      </c>
      <c r="BT63">
        <v>455</v>
      </c>
      <c r="BU63">
        <v>451</v>
      </c>
      <c r="BV63">
        <v>439</v>
      </c>
      <c r="BW63">
        <v>344</v>
      </c>
      <c r="BX63">
        <v>268</v>
      </c>
      <c r="BY63">
        <v>318</v>
      </c>
      <c r="BZ63">
        <v>321</v>
      </c>
      <c r="CA63">
        <v>279</v>
      </c>
      <c r="CB63">
        <v>291</v>
      </c>
      <c r="CC63">
        <v>229</v>
      </c>
      <c r="CD63">
        <v>211</v>
      </c>
      <c r="CE63">
        <v>202</v>
      </c>
      <c r="CF63">
        <v>203</v>
      </c>
      <c r="CG63">
        <v>188</v>
      </c>
      <c r="CH63">
        <v>151</v>
      </c>
      <c r="CI63">
        <v>153</v>
      </c>
      <c r="CJ63">
        <v>134</v>
      </c>
      <c r="CK63">
        <v>135</v>
      </c>
      <c r="CL63">
        <v>127</v>
      </c>
      <c r="CM63">
        <v>116</v>
      </c>
      <c r="CN63">
        <v>106</v>
      </c>
      <c r="CO63">
        <v>69</v>
      </c>
      <c r="CP63">
        <v>72</v>
      </c>
      <c r="CQ63">
        <v>62</v>
      </c>
      <c r="CR63">
        <v>40</v>
      </c>
      <c r="CS63">
        <v>39</v>
      </c>
      <c r="CT63">
        <v>28</v>
      </c>
      <c r="CU63">
        <v>26</v>
      </c>
      <c r="CV63">
        <v>15</v>
      </c>
      <c r="CW63">
        <v>12</v>
      </c>
      <c r="CX63">
        <v>7</v>
      </c>
      <c r="CY63">
        <v>8</v>
      </c>
      <c r="CZ63">
        <v>8</v>
      </c>
      <c r="DA63">
        <v>4</v>
      </c>
      <c r="DB63">
        <v>2</v>
      </c>
      <c r="DC63">
        <v>3</v>
      </c>
      <c r="DD63">
        <v>1</v>
      </c>
      <c r="DE63">
        <v>0</v>
      </c>
      <c r="DF63">
        <v>0</v>
      </c>
      <c r="DG63">
        <v>248</v>
      </c>
      <c r="DH63">
        <v>274</v>
      </c>
      <c r="DI63">
        <v>258</v>
      </c>
      <c r="DJ63">
        <v>249</v>
      </c>
      <c r="DK63">
        <v>270</v>
      </c>
      <c r="DL63">
        <v>258</v>
      </c>
      <c r="DM63">
        <v>277</v>
      </c>
      <c r="DN63">
        <v>257</v>
      </c>
      <c r="DO63">
        <v>250</v>
      </c>
      <c r="DP63">
        <v>284</v>
      </c>
      <c r="DQ63">
        <v>256</v>
      </c>
      <c r="DR63">
        <v>270</v>
      </c>
      <c r="DS63">
        <v>256</v>
      </c>
      <c r="DT63">
        <v>286</v>
      </c>
      <c r="DU63">
        <v>276</v>
      </c>
      <c r="DV63">
        <v>282</v>
      </c>
      <c r="DW63">
        <v>291</v>
      </c>
      <c r="DX63">
        <v>312</v>
      </c>
      <c r="DY63">
        <v>300</v>
      </c>
      <c r="DZ63">
        <v>324</v>
      </c>
      <c r="EA63">
        <v>306</v>
      </c>
      <c r="EB63">
        <v>302</v>
      </c>
      <c r="EC63">
        <v>303</v>
      </c>
      <c r="ED63">
        <v>297</v>
      </c>
      <c r="EE63">
        <v>284</v>
      </c>
      <c r="EF63">
        <v>295</v>
      </c>
      <c r="EG63">
        <v>324</v>
      </c>
      <c r="EH63">
        <v>353</v>
      </c>
      <c r="EI63">
        <v>331</v>
      </c>
      <c r="EJ63">
        <v>341</v>
      </c>
      <c r="EK63">
        <v>366</v>
      </c>
      <c r="EL63">
        <v>326</v>
      </c>
      <c r="EM63">
        <v>359</v>
      </c>
      <c r="EN63">
        <v>384</v>
      </c>
      <c r="EO63">
        <v>372</v>
      </c>
      <c r="EP63">
        <v>380</v>
      </c>
      <c r="EQ63">
        <v>425</v>
      </c>
      <c r="ER63">
        <v>405</v>
      </c>
      <c r="ES63">
        <v>404</v>
      </c>
      <c r="ET63">
        <v>393</v>
      </c>
      <c r="EU63">
        <v>395</v>
      </c>
      <c r="EV63">
        <v>397</v>
      </c>
      <c r="EW63">
        <v>363</v>
      </c>
      <c r="EX63">
        <v>359</v>
      </c>
      <c r="EY63">
        <v>355</v>
      </c>
      <c r="EZ63">
        <v>301</v>
      </c>
      <c r="FA63">
        <v>329</v>
      </c>
      <c r="FB63">
        <v>324</v>
      </c>
      <c r="FC63">
        <v>384</v>
      </c>
      <c r="FD63">
        <v>354</v>
      </c>
      <c r="FE63">
        <v>394</v>
      </c>
      <c r="FF63">
        <v>358</v>
      </c>
      <c r="FG63">
        <v>382</v>
      </c>
      <c r="FH63">
        <v>378</v>
      </c>
      <c r="FI63">
        <v>359</v>
      </c>
      <c r="FJ63">
        <v>376</v>
      </c>
      <c r="FK63">
        <v>414</v>
      </c>
      <c r="FL63">
        <v>421</v>
      </c>
      <c r="FM63">
        <v>387</v>
      </c>
      <c r="FN63">
        <v>462</v>
      </c>
      <c r="FO63">
        <v>431</v>
      </c>
      <c r="FP63">
        <v>488</v>
      </c>
      <c r="FQ63">
        <v>516</v>
      </c>
      <c r="FR63">
        <v>490</v>
      </c>
      <c r="FS63">
        <v>472</v>
      </c>
      <c r="FT63">
        <v>346</v>
      </c>
      <c r="FU63">
        <v>234</v>
      </c>
      <c r="FV63">
        <v>282</v>
      </c>
      <c r="FW63">
        <v>343</v>
      </c>
      <c r="FX63">
        <v>292</v>
      </c>
      <c r="FY63">
        <v>286</v>
      </c>
      <c r="FZ63">
        <v>282</v>
      </c>
      <c r="GA63">
        <v>248</v>
      </c>
      <c r="GB63">
        <v>224</v>
      </c>
      <c r="GC63">
        <v>235</v>
      </c>
      <c r="GD63">
        <v>207</v>
      </c>
      <c r="GE63">
        <v>187</v>
      </c>
      <c r="GF63">
        <v>198</v>
      </c>
      <c r="GG63">
        <v>188</v>
      </c>
      <c r="GH63">
        <v>196</v>
      </c>
      <c r="GI63">
        <v>163</v>
      </c>
      <c r="GJ63">
        <v>146</v>
      </c>
      <c r="GK63">
        <v>163</v>
      </c>
      <c r="GL63">
        <v>162</v>
      </c>
      <c r="GM63">
        <v>115</v>
      </c>
      <c r="GN63">
        <v>126</v>
      </c>
      <c r="GO63">
        <v>107</v>
      </c>
      <c r="GP63">
        <v>108</v>
      </c>
      <c r="GQ63">
        <v>91</v>
      </c>
      <c r="GR63">
        <v>68</v>
      </c>
      <c r="GS63">
        <v>69</v>
      </c>
      <c r="GT63">
        <v>64</v>
      </c>
      <c r="GU63">
        <v>41</v>
      </c>
      <c r="GV63">
        <v>34</v>
      </c>
      <c r="GW63">
        <v>35</v>
      </c>
      <c r="GX63">
        <v>21</v>
      </c>
      <c r="GY63">
        <v>10</v>
      </c>
      <c r="GZ63">
        <v>9</v>
      </c>
      <c r="HA63">
        <v>7</v>
      </c>
      <c r="HB63">
        <v>5</v>
      </c>
      <c r="HC63">
        <v>4</v>
      </c>
    </row>
    <row r="64" spans="1:211">
      <c r="A64" t="str">
        <f>人口推移!B66</f>
        <v>H2403</v>
      </c>
      <c r="B64" s="349">
        <f t="shared" si="0"/>
        <v>26588</v>
      </c>
      <c r="C64" s="349">
        <f t="shared" si="1"/>
        <v>27596</v>
      </c>
      <c r="D64" s="349">
        <f>SUM(年齢別TBL[[#This Row],[男_６０歳]:[男_100歳以上]])</f>
        <v>6396</v>
      </c>
      <c r="E64" s="349">
        <f>SUM(年齢別TBL[[#This Row],[男_６５歳]:[男_100歳以上]])</f>
        <v>4202</v>
      </c>
      <c r="F64" s="349">
        <f>SUM(年齢別TBL[[#This Row],[男_７０歳]:[男_100歳以上]])</f>
        <v>2660</v>
      </c>
      <c r="G64" s="349">
        <f>SUM(年齢別TBL[[#This Row],[女_６０歳]:[女_100歳以上]])</f>
        <v>7713</v>
      </c>
      <c r="H64" s="349">
        <f>SUM(年齢別TBL[[#This Row],[女_６５歳]:[女_100歳以上]])</f>
        <v>5331</v>
      </c>
      <c r="I64" s="349">
        <f>SUM(年齢別TBL[[#This Row],[女_７０歳]:[女_100歳以上]])</f>
        <v>3819</v>
      </c>
      <c r="J64">
        <v>242</v>
      </c>
      <c r="K64">
        <v>271</v>
      </c>
      <c r="L64">
        <v>260</v>
      </c>
      <c r="M64">
        <v>277</v>
      </c>
      <c r="N64">
        <v>277</v>
      </c>
      <c r="O64">
        <v>273</v>
      </c>
      <c r="P64">
        <v>245</v>
      </c>
      <c r="Q64">
        <v>268</v>
      </c>
      <c r="R64">
        <v>320</v>
      </c>
      <c r="S64">
        <v>312</v>
      </c>
      <c r="T64">
        <v>315</v>
      </c>
      <c r="U64">
        <v>310</v>
      </c>
      <c r="V64">
        <v>297</v>
      </c>
      <c r="W64">
        <v>272</v>
      </c>
      <c r="X64">
        <v>283</v>
      </c>
      <c r="Y64">
        <v>294</v>
      </c>
      <c r="Z64">
        <v>271</v>
      </c>
      <c r="AA64">
        <v>298</v>
      </c>
      <c r="AB64">
        <v>266</v>
      </c>
      <c r="AC64">
        <v>342</v>
      </c>
      <c r="AD64">
        <v>372</v>
      </c>
      <c r="AE64">
        <v>304</v>
      </c>
      <c r="AF64">
        <v>297</v>
      </c>
      <c r="AG64">
        <v>280</v>
      </c>
      <c r="AH64">
        <v>311</v>
      </c>
      <c r="AI64">
        <v>313</v>
      </c>
      <c r="AJ64">
        <v>338</v>
      </c>
      <c r="AK64">
        <v>349</v>
      </c>
      <c r="AL64">
        <v>381</v>
      </c>
      <c r="AM64">
        <v>310</v>
      </c>
      <c r="AN64">
        <v>344</v>
      </c>
      <c r="AO64">
        <v>342</v>
      </c>
      <c r="AP64">
        <v>377</v>
      </c>
      <c r="AQ64">
        <v>379</v>
      </c>
      <c r="AR64">
        <v>380</v>
      </c>
      <c r="AS64">
        <v>406</v>
      </c>
      <c r="AT64">
        <v>435</v>
      </c>
      <c r="AU64">
        <v>415</v>
      </c>
      <c r="AV64">
        <v>425</v>
      </c>
      <c r="AW64">
        <v>436</v>
      </c>
      <c r="AX64">
        <v>400</v>
      </c>
      <c r="AY64">
        <v>363</v>
      </c>
      <c r="AZ64">
        <v>350</v>
      </c>
      <c r="BA64">
        <v>348</v>
      </c>
      <c r="BB64">
        <v>360</v>
      </c>
      <c r="BC64">
        <v>310</v>
      </c>
      <c r="BD64">
        <v>292</v>
      </c>
      <c r="BE64">
        <v>353</v>
      </c>
      <c r="BF64">
        <v>399</v>
      </c>
      <c r="BG64">
        <v>348</v>
      </c>
      <c r="BH64">
        <v>351</v>
      </c>
      <c r="BI64">
        <v>352</v>
      </c>
      <c r="BJ64">
        <v>371</v>
      </c>
      <c r="BK64">
        <v>385</v>
      </c>
      <c r="BL64">
        <v>342</v>
      </c>
      <c r="BM64">
        <v>367</v>
      </c>
      <c r="BN64">
        <v>396</v>
      </c>
      <c r="BO64">
        <v>397</v>
      </c>
      <c r="BP64">
        <v>402</v>
      </c>
      <c r="BQ64">
        <v>419</v>
      </c>
      <c r="BR64">
        <v>400</v>
      </c>
      <c r="BS64">
        <v>441</v>
      </c>
      <c r="BT64">
        <v>462</v>
      </c>
      <c r="BU64">
        <v>455</v>
      </c>
      <c r="BV64">
        <v>436</v>
      </c>
      <c r="BW64">
        <v>363</v>
      </c>
      <c r="BX64">
        <v>262</v>
      </c>
      <c r="BY64">
        <v>308</v>
      </c>
      <c r="BZ64">
        <v>335</v>
      </c>
      <c r="CA64">
        <v>274</v>
      </c>
      <c r="CB64">
        <v>290</v>
      </c>
      <c r="CC64">
        <v>232</v>
      </c>
      <c r="CD64">
        <v>216</v>
      </c>
      <c r="CE64">
        <v>201</v>
      </c>
      <c r="CF64">
        <v>206</v>
      </c>
      <c r="CG64">
        <v>186</v>
      </c>
      <c r="CH64">
        <v>151</v>
      </c>
      <c r="CI64">
        <v>153</v>
      </c>
      <c r="CJ64">
        <v>139</v>
      </c>
      <c r="CK64">
        <v>133</v>
      </c>
      <c r="CL64">
        <v>128</v>
      </c>
      <c r="CM64">
        <v>122</v>
      </c>
      <c r="CN64">
        <v>102</v>
      </c>
      <c r="CO64">
        <v>71</v>
      </c>
      <c r="CP64">
        <v>72</v>
      </c>
      <c r="CQ64">
        <v>61</v>
      </c>
      <c r="CR64">
        <v>41</v>
      </c>
      <c r="CS64">
        <v>41</v>
      </c>
      <c r="CT64">
        <v>27</v>
      </c>
      <c r="CU64">
        <v>24</v>
      </c>
      <c r="CV64">
        <v>18</v>
      </c>
      <c r="CW64">
        <v>12</v>
      </c>
      <c r="CX64">
        <v>8</v>
      </c>
      <c r="CY64">
        <v>7</v>
      </c>
      <c r="CZ64">
        <v>8</v>
      </c>
      <c r="DA64">
        <v>5</v>
      </c>
      <c r="DB64">
        <v>2</v>
      </c>
      <c r="DC64">
        <v>3</v>
      </c>
      <c r="DD64">
        <v>1</v>
      </c>
      <c r="DE64">
        <v>0</v>
      </c>
      <c r="DF64">
        <v>0</v>
      </c>
      <c r="DG64">
        <v>243</v>
      </c>
      <c r="DH64">
        <v>273</v>
      </c>
      <c r="DI64">
        <v>258</v>
      </c>
      <c r="DJ64">
        <v>250</v>
      </c>
      <c r="DK64">
        <v>276</v>
      </c>
      <c r="DL64">
        <v>257</v>
      </c>
      <c r="DM64">
        <v>267</v>
      </c>
      <c r="DN64">
        <v>263</v>
      </c>
      <c r="DO64">
        <v>248</v>
      </c>
      <c r="DP64">
        <v>277</v>
      </c>
      <c r="DQ64">
        <v>272</v>
      </c>
      <c r="DR64">
        <v>267</v>
      </c>
      <c r="DS64">
        <v>256</v>
      </c>
      <c r="DT64">
        <v>273</v>
      </c>
      <c r="DU64">
        <v>279</v>
      </c>
      <c r="DV64">
        <v>286</v>
      </c>
      <c r="DW64">
        <v>291</v>
      </c>
      <c r="DX64">
        <v>310</v>
      </c>
      <c r="DY64">
        <v>302</v>
      </c>
      <c r="DZ64">
        <v>322</v>
      </c>
      <c r="EA64">
        <v>302</v>
      </c>
      <c r="EB64">
        <v>307</v>
      </c>
      <c r="EC64">
        <v>284</v>
      </c>
      <c r="ED64">
        <v>288</v>
      </c>
      <c r="EE64">
        <v>283</v>
      </c>
      <c r="EF64">
        <v>294</v>
      </c>
      <c r="EG64">
        <v>311</v>
      </c>
      <c r="EH64">
        <v>356</v>
      </c>
      <c r="EI64">
        <v>331</v>
      </c>
      <c r="EJ64">
        <v>341</v>
      </c>
      <c r="EK64">
        <v>366</v>
      </c>
      <c r="EL64">
        <v>329</v>
      </c>
      <c r="EM64">
        <v>346</v>
      </c>
      <c r="EN64">
        <v>394</v>
      </c>
      <c r="EO64">
        <v>373</v>
      </c>
      <c r="EP64">
        <v>380</v>
      </c>
      <c r="EQ64">
        <v>408</v>
      </c>
      <c r="ER64">
        <v>422</v>
      </c>
      <c r="ES64">
        <v>401</v>
      </c>
      <c r="ET64">
        <v>389</v>
      </c>
      <c r="EU64">
        <v>401</v>
      </c>
      <c r="EV64">
        <v>394</v>
      </c>
      <c r="EW64">
        <v>367</v>
      </c>
      <c r="EX64">
        <v>359</v>
      </c>
      <c r="EY64">
        <v>349</v>
      </c>
      <c r="EZ64">
        <v>311</v>
      </c>
      <c r="FA64">
        <v>323</v>
      </c>
      <c r="FB64">
        <v>321</v>
      </c>
      <c r="FC64">
        <v>391</v>
      </c>
      <c r="FD64">
        <v>347</v>
      </c>
      <c r="FE64">
        <v>404</v>
      </c>
      <c r="FF64">
        <v>349</v>
      </c>
      <c r="FG64">
        <v>389</v>
      </c>
      <c r="FH64">
        <v>377</v>
      </c>
      <c r="FI64">
        <v>360</v>
      </c>
      <c r="FJ64">
        <v>366</v>
      </c>
      <c r="FK64">
        <v>423</v>
      </c>
      <c r="FL64">
        <v>418</v>
      </c>
      <c r="FM64">
        <v>388</v>
      </c>
      <c r="FN64">
        <v>471</v>
      </c>
      <c r="FO64">
        <v>423</v>
      </c>
      <c r="FP64">
        <v>487</v>
      </c>
      <c r="FQ64">
        <v>516</v>
      </c>
      <c r="FR64">
        <v>495</v>
      </c>
      <c r="FS64">
        <v>461</v>
      </c>
      <c r="FT64">
        <v>366</v>
      </c>
      <c r="FU64">
        <v>230</v>
      </c>
      <c r="FV64">
        <v>288</v>
      </c>
      <c r="FW64">
        <v>332</v>
      </c>
      <c r="FX64">
        <v>296</v>
      </c>
      <c r="FY64">
        <v>296</v>
      </c>
      <c r="FZ64">
        <v>279</v>
      </c>
      <c r="GA64">
        <v>245</v>
      </c>
      <c r="GB64">
        <v>228</v>
      </c>
      <c r="GC64">
        <v>233</v>
      </c>
      <c r="GD64">
        <v>209</v>
      </c>
      <c r="GE64">
        <v>190</v>
      </c>
      <c r="GF64">
        <v>201</v>
      </c>
      <c r="GG64">
        <v>176</v>
      </c>
      <c r="GH64">
        <v>209</v>
      </c>
      <c r="GI64">
        <v>154</v>
      </c>
      <c r="GJ64">
        <v>148</v>
      </c>
      <c r="GK64">
        <v>161</v>
      </c>
      <c r="GL64">
        <v>166</v>
      </c>
      <c r="GM64">
        <v>116</v>
      </c>
      <c r="GN64">
        <v>118</v>
      </c>
      <c r="GO64">
        <v>115</v>
      </c>
      <c r="GP64">
        <v>107</v>
      </c>
      <c r="GQ64">
        <v>87</v>
      </c>
      <c r="GR64">
        <v>78</v>
      </c>
      <c r="GS64">
        <v>67</v>
      </c>
      <c r="GT64">
        <v>66</v>
      </c>
      <c r="GU64">
        <v>42</v>
      </c>
      <c r="GV64">
        <v>34</v>
      </c>
      <c r="GW64">
        <v>37</v>
      </c>
      <c r="GX64">
        <v>22</v>
      </c>
      <c r="GY64">
        <v>10</v>
      </c>
      <c r="GZ64">
        <v>9</v>
      </c>
      <c r="HA64">
        <v>8</v>
      </c>
      <c r="HB64">
        <v>4</v>
      </c>
      <c r="HC64">
        <v>4</v>
      </c>
    </row>
    <row r="65" spans="1:211">
      <c r="A65" t="str">
        <f>人口推移!B67</f>
        <v>H2404</v>
      </c>
      <c r="B65" s="349">
        <f t="shared" si="0"/>
        <v>26687</v>
      </c>
      <c r="C65" s="349">
        <f t="shared" si="1"/>
        <v>27655</v>
      </c>
      <c r="D65" s="349">
        <f>SUM(年齢別TBL[[#This Row],[男_６０歳]:[男_100歳以上]])</f>
        <v>6441</v>
      </c>
      <c r="E65" s="349">
        <f>SUM(年齢別TBL[[#This Row],[男_６５歳]:[男_100歳以上]])</f>
        <v>4235</v>
      </c>
      <c r="F65" s="349">
        <f>SUM(年齢別TBL[[#This Row],[男_７０歳]:[男_100歳以上]])</f>
        <v>2684</v>
      </c>
      <c r="G65" s="349">
        <f>SUM(年齢別TBL[[#This Row],[女_６０歳]:[女_100歳以上]])</f>
        <v>7748</v>
      </c>
      <c r="H65" s="349">
        <f>SUM(年齢別TBL[[#This Row],[女_６５歳]:[女_100歳以上]])</f>
        <v>5363</v>
      </c>
      <c r="I65" s="349">
        <f>SUM(年齢別TBL[[#This Row],[女_７０歳]:[女_100歳以上]])</f>
        <v>3835</v>
      </c>
      <c r="J65">
        <v>241</v>
      </c>
      <c r="K65">
        <v>266</v>
      </c>
      <c r="L65">
        <v>265</v>
      </c>
      <c r="M65">
        <v>282</v>
      </c>
      <c r="N65">
        <v>272</v>
      </c>
      <c r="O65">
        <v>268</v>
      </c>
      <c r="P65">
        <v>244</v>
      </c>
      <c r="Q65">
        <v>278</v>
      </c>
      <c r="R65">
        <v>315</v>
      </c>
      <c r="S65">
        <v>317</v>
      </c>
      <c r="T65">
        <v>325</v>
      </c>
      <c r="U65">
        <v>306</v>
      </c>
      <c r="V65">
        <v>291</v>
      </c>
      <c r="W65">
        <v>276</v>
      </c>
      <c r="X65">
        <v>280</v>
      </c>
      <c r="Y65">
        <v>290</v>
      </c>
      <c r="Z65">
        <v>277</v>
      </c>
      <c r="AA65">
        <v>299</v>
      </c>
      <c r="AB65">
        <v>298</v>
      </c>
      <c r="AC65">
        <v>342</v>
      </c>
      <c r="AD65">
        <v>369</v>
      </c>
      <c r="AE65">
        <v>317</v>
      </c>
      <c r="AF65">
        <v>309</v>
      </c>
      <c r="AG65">
        <v>274</v>
      </c>
      <c r="AH65">
        <v>315</v>
      </c>
      <c r="AI65">
        <v>310</v>
      </c>
      <c r="AJ65">
        <v>321</v>
      </c>
      <c r="AK65">
        <v>356</v>
      </c>
      <c r="AL65">
        <v>372</v>
      </c>
      <c r="AM65">
        <v>327</v>
      </c>
      <c r="AN65">
        <v>331</v>
      </c>
      <c r="AO65">
        <v>354</v>
      </c>
      <c r="AP65">
        <v>366</v>
      </c>
      <c r="AQ65">
        <v>380</v>
      </c>
      <c r="AR65">
        <v>384</v>
      </c>
      <c r="AS65">
        <v>409</v>
      </c>
      <c r="AT65">
        <v>423</v>
      </c>
      <c r="AU65">
        <v>425</v>
      </c>
      <c r="AV65">
        <v>426</v>
      </c>
      <c r="AW65">
        <v>434</v>
      </c>
      <c r="AX65">
        <v>412</v>
      </c>
      <c r="AY65">
        <v>361</v>
      </c>
      <c r="AZ65">
        <v>344</v>
      </c>
      <c r="BA65">
        <v>363</v>
      </c>
      <c r="BB65">
        <v>361</v>
      </c>
      <c r="BC65">
        <v>316</v>
      </c>
      <c r="BD65">
        <v>289</v>
      </c>
      <c r="BE65">
        <v>346</v>
      </c>
      <c r="BF65">
        <v>394</v>
      </c>
      <c r="BG65">
        <v>359</v>
      </c>
      <c r="BH65">
        <v>347</v>
      </c>
      <c r="BI65">
        <v>365</v>
      </c>
      <c r="BJ65">
        <v>360</v>
      </c>
      <c r="BK65">
        <v>369</v>
      </c>
      <c r="BL65">
        <v>359</v>
      </c>
      <c r="BM65">
        <v>362</v>
      </c>
      <c r="BN65">
        <v>393</v>
      </c>
      <c r="BO65">
        <v>396</v>
      </c>
      <c r="BP65">
        <v>414</v>
      </c>
      <c r="BQ65">
        <v>402</v>
      </c>
      <c r="BR65">
        <v>409</v>
      </c>
      <c r="BS65">
        <v>441</v>
      </c>
      <c r="BT65">
        <v>461</v>
      </c>
      <c r="BU65">
        <v>461</v>
      </c>
      <c r="BV65">
        <v>434</v>
      </c>
      <c r="BW65">
        <v>375</v>
      </c>
      <c r="BX65">
        <v>254</v>
      </c>
      <c r="BY65">
        <v>314</v>
      </c>
      <c r="BZ65">
        <v>333</v>
      </c>
      <c r="CA65">
        <v>275</v>
      </c>
      <c r="CB65">
        <v>296</v>
      </c>
      <c r="CC65">
        <v>226</v>
      </c>
      <c r="CD65">
        <v>223</v>
      </c>
      <c r="CE65">
        <v>199</v>
      </c>
      <c r="CF65">
        <v>212</v>
      </c>
      <c r="CG65">
        <v>188</v>
      </c>
      <c r="CH65">
        <v>152</v>
      </c>
      <c r="CI65">
        <v>157</v>
      </c>
      <c r="CJ65">
        <v>131</v>
      </c>
      <c r="CK65">
        <v>144</v>
      </c>
      <c r="CL65">
        <v>126</v>
      </c>
      <c r="CM65">
        <v>120</v>
      </c>
      <c r="CN65">
        <v>100</v>
      </c>
      <c r="CO65">
        <v>75</v>
      </c>
      <c r="CP65">
        <v>70</v>
      </c>
      <c r="CQ65">
        <v>61</v>
      </c>
      <c r="CR65">
        <v>46</v>
      </c>
      <c r="CS65">
        <v>39</v>
      </c>
      <c r="CT65">
        <v>27</v>
      </c>
      <c r="CU65">
        <v>25</v>
      </c>
      <c r="CV65">
        <v>21</v>
      </c>
      <c r="CW65">
        <v>12</v>
      </c>
      <c r="CX65">
        <v>8</v>
      </c>
      <c r="CY65">
        <v>7</v>
      </c>
      <c r="CZ65">
        <v>8</v>
      </c>
      <c r="DA65">
        <v>5</v>
      </c>
      <c r="DB65">
        <v>2</v>
      </c>
      <c r="DC65">
        <v>2</v>
      </c>
      <c r="DD65">
        <v>2</v>
      </c>
      <c r="DE65">
        <v>0</v>
      </c>
      <c r="DF65">
        <v>0</v>
      </c>
      <c r="DG65">
        <v>240</v>
      </c>
      <c r="DH65">
        <v>268</v>
      </c>
      <c r="DI65">
        <v>260</v>
      </c>
      <c r="DJ65">
        <v>261</v>
      </c>
      <c r="DK65">
        <v>269</v>
      </c>
      <c r="DL65">
        <v>264</v>
      </c>
      <c r="DM65">
        <v>265</v>
      </c>
      <c r="DN65">
        <v>276</v>
      </c>
      <c r="DO65">
        <v>245</v>
      </c>
      <c r="DP65">
        <v>268</v>
      </c>
      <c r="DQ65">
        <v>280</v>
      </c>
      <c r="DR65">
        <v>265</v>
      </c>
      <c r="DS65">
        <v>256</v>
      </c>
      <c r="DT65">
        <v>278</v>
      </c>
      <c r="DU65">
        <v>270</v>
      </c>
      <c r="DV65">
        <v>292</v>
      </c>
      <c r="DW65">
        <v>293</v>
      </c>
      <c r="DX65">
        <v>307</v>
      </c>
      <c r="DY65">
        <v>318</v>
      </c>
      <c r="DZ65">
        <v>314</v>
      </c>
      <c r="EA65">
        <v>305</v>
      </c>
      <c r="EB65">
        <v>303</v>
      </c>
      <c r="EC65">
        <v>266</v>
      </c>
      <c r="ED65">
        <v>290</v>
      </c>
      <c r="EE65">
        <v>290</v>
      </c>
      <c r="EF65">
        <v>301</v>
      </c>
      <c r="EG65">
        <v>302</v>
      </c>
      <c r="EH65">
        <v>353</v>
      </c>
      <c r="EI65">
        <v>330</v>
      </c>
      <c r="EJ65">
        <v>335</v>
      </c>
      <c r="EK65">
        <v>365</v>
      </c>
      <c r="EL65">
        <v>343</v>
      </c>
      <c r="EM65">
        <v>347</v>
      </c>
      <c r="EN65">
        <v>391</v>
      </c>
      <c r="EO65">
        <v>382</v>
      </c>
      <c r="EP65">
        <v>389</v>
      </c>
      <c r="EQ65">
        <v>394</v>
      </c>
      <c r="ER65">
        <v>416</v>
      </c>
      <c r="ES65">
        <v>398</v>
      </c>
      <c r="ET65">
        <v>402</v>
      </c>
      <c r="EU65">
        <v>402</v>
      </c>
      <c r="EV65">
        <v>393</v>
      </c>
      <c r="EW65">
        <v>377</v>
      </c>
      <c r="EX65">
        <v>347</v>
      </c>
      <c r="EY65">
        <v>356</v>
      </c>
      <c r="EZ65">
        <v>327</v>
      </c>
      <c r="FA65">
        <v>308</v>
      </c>
      <c r="FB65">
        <v>322</v>
      </c>
      <c r="FC65">
        <v>378</v>
      </c>
      <c r="FD65">
        <v>362</v>
      </c>
      <c r="FE65">
        <v>404</v>
      </c>
      <c r="FF65">
        <v>337</v>
      </c>
      <c r="FG65">
        <v>394</v>
      </c>
      <c r="FH65">
        <v>382</v>
      </c>
      <c r="FI65">
        <v>362</v>
      </c>
      <c r="FJ65">
        <v>365</v>
      </c>
      <c r="FK65">
        <v>417</v>
      </c>
      <c r="FL65">
        <v>421</v>
      </c>
      <c r="FM65">
        <v>384</v>
      </c>
      <c r="FN65">
        <v>478</v>
      </c>
      <c r="FO65">
        <v>435</v>
      </c>
      <c r="FP65">
        <v>480</v>
      </c>
      <c r="FQ65">
        <v>504</v>
      </c>
      <c r="FR65">
        <v>494</v>
      </c>
      <c r="FS65">
        <v>472</v>
      </c>
      <c r="FT65">
        <v>376</v>
      </c>
      <c r="FU65">
        <v>223</v>
      </c>
      <c r="FV65">
        <v>298</v>
      </c>
      <c r="FW65">
        <v>315</v>
      </c>
      <c r="FX65">
        <v>316</v>
      </c>
      <c r="FY65">
        <v>293</v>
      </c>
      <c r="FZ65">
        <v>270</v>
      </c>
      <c r="GA65">
        <v>261</v>
      </c>
      <c r="GB65">
        <v>224</v>
      </c>
      <c r="GC65">
        <v>235</v>
      </c>
      <c r="GD65">
        <v>210</v>
      </c>
      <c r="GE65">
        <v>199</v>
      </c>
      <c r="GF65">
        <v>188</v>
      </c>
      <c r="GG65">
        <v>176</v>
      </c>
      <c r="GH65">
        <v>215</v>
      </c>
      <c r="GI65">
        <v>159</v>
      </c>
      <c r="GJ65">
        <v>144</v>
      </c>
      <c r="GK65">
        <v>154</v>
      </c>
      <c r="GL65">
        <v>167</v>
      </c>
      <c r="GM65">
        <v>124</v>
      </c>
      <c r="GN65">
        <v>119</v>
      </c>
      <c r="GO65">
        <v>116</v>
      </c>
      <c r="GP65">
        <v>113</v>
      </c>
      <c r="GQ65">
        <v>84</v>
      </c>
      <c r="GR65">
        <v>80</v>
      </c>
      <c r="GS65">
        <v>67</v>
      </c>
      <c r="GT65">
        <v>63</v>
      </c>
      <c r="GU65">
        <v>45</v>
      </c>
      <c r="GV65">
        <v>32</v>
      </c>
      <c r="GW65">
        <v>38</v>
      </c>
      <c r="GX65">
        <v>25</v>
      </c>
      <c r="GY65">
        <v>10</v>
      </c>
      <c r="GZ65">
        <v>9</v>
      </c>
      <c r="HA65">
        <v>8</v>
      </c>
      <c r="HB65">
        <v>3</v>
      </c>
      <c r="HC65">
        <v>4</v>
      </c>
    </row>
    <row r="66" spans="1:211">
      <c r="A66" t="str">
        <f>人口推移!B68</f>
        <v>H2405</v>
      </c>
      <c r="B66" s="349">
        <f t="shared" si="0"/>
        <v>26678</v>
      </c>
      <c r="C66" s="349">
        <f t="shared" si="1"/>
        <v>27671</v>
      </c>
      <c r="D66" s="349">
        <f>SUM(年齢別TBL[[#This Row],[男_６０歳]:[男_100歳以上]])</f>
        <v>6465</v>
      </c>
      <c r="E66" s="349">
        <f>SUM(年齢別TBL[[#This Row],[男_６５歳]:[男_100歳以上]])</f>
        <v>4256</v>
      </c>
      <c r="F66" s="349">
        <f>SUM(年齢別TBL[[#This Row],[男_７０歳]:[男_100歳以上]])</f>
        <v>2696</v>
      </c>
      <c r="G66" s="349">
        <f>SUM(年齢別TBL[[#This Row],[女_６０歳]:[女_100歳以上]])</f>
        <v>7780</v>
      </c>
      <c r="H66" s="349">
        <f>SUM(年齢別TBL[[#This Row],[女_６５歳]:[女_100歳以上]])</f>
        <v>5388</v>
      </c>
      <c r="I66" s="349">
        <f>SUM(年齢別TBL[[#This Row],[女_７０歳]:[女_100歳以上]])</f>
        <v>3854</v>
      </c>
      <c r="J66">
        <v>252</v>
      </c>
      <c r="K66">
        <v>262</v>
      </c>
      <c r="L66">
        <v>272</v>
      </c>
      <c r="M66">
        <v>275</v>
      </c>
      <c r="N66">
        <v>265</v>
      </c>
      <c r="O66">
        <v>274</v>
      </c>
      <c r="P66">
        <v>241</v>
      </c>
      <c r="Q66">
        <v>291</v>
      </c>
      <c r="R66">
        <v>296</v>
      </c>
      <c r="S66">
        <v>317</v>
      </c>
      <c r="T66">
        <v>323</v>
      </c>
      <c r="U66">
        <v>309</v>
      </c>
      <c r="V66">
        <v>292</v>
      </c>
      <c r="W66">
        <v>273</v>
      </c>
      <c r="X66">
        <v>285</v>
      </c>
      <c r="Y66">
        <v>285</v>
      </c>
      <c r="Z66">
        <v>277</v>
      </c>
      <c r="AA66">
        <v>303</v>
      </c>
      <c r="AB66">
        <v>291</v>
      </c>
      <c r="AC66">
        <v>350</v>
      </c>
      <c r="AD66">
        <v>356</v>
      </c>
      <c r="AE66">
        <v>319</v>
      </c>
      <c r="AF66">
        <v>315</v>
      </c>
      <c r="AG66">
        <v>274</v>
      </c>
      <c r="AH66">
        <v>308</v>
      </c>
      <c r="AI66">
        <v>323</v>
      </c>
      <c r="AJ66">
        <v>312</v>
      </c>
      <c r="AK66">
        <v>354</v>
      </c>
      <c r="AL66">
        <v>365</v>
      </c>
      <c r="AM66">
        <v>330</v>
      </c>
      <c r="AN66">
        <v>335</v>
      </c>
      <c r="AO66">
        <v>349</v>
      </c>
      <c r="AP66">
        <v>369</v>
      </c>
      <c r="AQ66">
        <v>376</v>
      </c>
      <c r="AR66">
        <v>392</v>
      </c>
      <c r="AS66">
        <v>420</v>
      </c>
      <c r="AT66">
        <v>401</v>
      </c>
      <c r="AU66">
        <v>427</v>
      </c>
      <c r="AV66">
        <v>422</v>
      </c>
      <c r="AW66">
        <v>437</v>
      </c>
      <c r="AX66">
        <v>413</v>
      </c>
      <c r="AY66">
        <v>355</v>
      </c>
      <c r="AZ66">
        <v>355</v>
      </c>
      <c r="BA66">
        <v>357</v>
      </c>
      <c r="BB66">
        <v>358</v>
      </c>
      <c r="BC66">
        <v>326</v>
      </c>
      <c r="BD66">
        <v>296</v>
      </c>
      <c r="BE66">
        <v>332</v>
      </c>
      <c r="BF66">
        <v>403</v>
      </c>
      <c r="BG66">
        <v>353</v>
      </c>
      <c r="BH66">
        <v>351</v>
      </c>
      <c r="BI66">
        <v>358</v>
      </c>
      <c r="BJ66">
        <v>360</v>
      </c>
      <c r="BK66">
        <v>367</v>
      </c>
      <c r="BL66">
        <v>360</v>
      </c>
      <c r="BM66">
        <v>375</v>
      </c>
      <c r="BN66">
        <v>386</v>
      </c>
      <c r="BO66">
        <v>384</v>
      </c>
      <c r="BP66">
        <v>412</v>
      </c>
      <c r="BQ66">
        <v>395</v>
      </c>
      <c r="BR66">
        <v>417</v>
      </c>
      <c r="BS66">
        <v>448</v>
      </c>
      <c r="BT66">
        <v>445</v>
      </c>
      <c r="BU66">
        <v>465</v>
      </c>
      <c r="BV66">
        <v>434</v>
      </c>
      <c r="BW66">
        <v>388</v>
      </c>
      <c r="BX66">
        <v>254</v>
      </c>
      <c r="BY66">
        <v>323</v>
      </c>
      <c r="BZ66">
        <v>327</v>
      </c>
      <c r="CA66">
        <v>268</v>
      </c>
      <c r="CB66">
        <v>298</v>
      </c>
      <c r="CC66">
        <v>226</v>
      </c>
      <c r="CD66">
        <v>227</v>
      </c>
      <c r="CE66">
        <v>198</v>
      </c>
      <c r="CF66">
        <v>208</v>
      </c>
      <c r="CG66">
        <v>198</v>
      </c>
      <c r="CH66">
        <v>153</v>
      </c>
      <c r="CI66">
        <v>151</v>
      </c>
      <c r="CJ66">
        <v>137</v>
      </c>
      <c r="CK66">
        <v>139</v>
      </c>
      <c r="CL66">
        <v>130</v>
      </c>
      <c r="CM66">
        <v>118</v>
      </c>
      <c r="CN66">
        <v>96</v>
      </c>
      <c r="CO66">
        <v>78</v>
      </c>
      <c r="CP66">
        <v>72</v>
      </c>
      <c r="CQ66">
        <v>60</v>
      </c>
      <c r="CR66">
        <v>47</v>
      </c>
      <c r="CS66">
        <v>42</v>
      </c>
      <c r="CT66">
        <v>25</v>
      </c>
      <c r="CU66">
        <v>24</v>
      </c>
      <c r="CV66">
        <v>21</v>
      </c>
      <c r="CW66">
        <v>14</v>
      </c>
      <c r="CX66">
        <v>7</v>
      </c>
      <c r="CY66">
        <v>7</v>
      </c>
      <c r="CZ66">
        <v>8</v>
      </c>
      <c r="DA66">
        <v>6</v>
      </c>
      <c r="DB66">
        <v>1</v>
      </c>
      <c r="DC66">
        <v>3</v>
      </c>
      <c r="DD66">
        <v>1</v>
      </c>
      <c r="DE66">
        <v>1</v>
      </c>
      <c r="DF66">
        <v>0</v>
      </c>
      <c r="DG66">
        <v>239</v>
      </c>
      <c r="DH66">
        <v>271</v>
      </c>
      <c r="DI66">
        <v>265</v>
      </c>
      <c r="DJ66">
        <v>261</v>
      </c>
      <c r="DK66">
        <v>258</v>
      </c>
      <c r="DL66">
        <v>267</v>
      </c>
      <c r="DM66">
        <v>266</v>
      </c>
      <c r="DN66">
        <v>283</v>
      </c>
      <c r="DO66">
        <v>244</v>
      </c>
      <c r="DP66">
        <v>260</v>
      </c>
      <c r="DQ66">
        <v>281</v>
      </c>
      <c r="DR66">
        <v>263</v>
      </c>
      <c r="DS66">
        <v>259</v>
      </c>
      <c r="DT66">
        <v>277</v>
      </c>
      <c r="DU66">
        <v>269</v>
      </c>
      <c r="DV66">
        <v>299</v>
      </c>
      <c r="DW66">
        <v>292</v>
      </c>
      <c r="DX66">
        <v>301</v>
      </c>
      <c r="DY66">
        <v>316</v>
      </c>
      <c r="DZ66">
        <v>307</v>
      </c>
      <c r="EA66">
        <v>319</v>
      </c>
      <c r="EB66">
        <v>296</v>
      </c>
      <c r="EC66">
        <v>274</v>
      </c>
      <c r="ED66">
        <v>283</v>
      </c>
      <c r="EE66">
        <v>294</v>
      </c>
      <c r="EF66">
        <v>294</v>
      </c>
      <c r="EG66">
        <v>300</v>
      </c>
      <c r="EH66">
        <v>354</v>
      </c>
      <c r="EI66">
        <v>332</v>
      </c>
      <c r="EJ66">
        <v>335</v>
      </c>
      <c r="EK66">
        <v>353</v>
      </c>
      <c r="EL66">
        <v>360</v>
      </c>
      <c r="EM66">
        <v>329</v>
      </c>
      <c r="EN66">
        <v>393</v>
      </c>
      <c r="EO66">
        <v>394</v>
      </c>
      <c r="EP66">
        <v>388</v>
      </c>
      <c r="EQ66">
        <v>392</v>
      </c>
      <c r="ER66">
        <v>416</v>
      </c>
      <c r="ES66">
        <v>399</v>
      </c>
      <c r="ET66">
        <v>392</v>
      </c>
      <c r="EU66">
        <v>405</v>
      </c>
      <c r="EV66">
        <v>401</v>
      </c>
      <c r="EW66">
        <v>376</v>
      </c>
      <c r="EX66">
        <v>340</v>
      </c>
      <c r="EY66">
        <v>360</v>
      </c>
      <c r="EZ66">
        <v>334</v>
      </c>
      <c r="FA66">
        <v>304</v>
      </c>
      <c r="FB66">
        <v>327</v>
      </c>
      <c r="FC66">
        <v>366</v>
      </c>
      <c r="FD66">
        <v>368</v>
      </c>
      <c r="FE66">
        <v>403</v>
      </c>
      <c r="FF66">
        <v>338</v>
      </c>
      <c r="FG66">
        <v>399</v>
      </c>
      <c r="FH66">
        <v>373</v>
      </c>
      <c r="FI66">
        <v>359</v>
      </c>
      <c r="FJ66">
        <v>374</v>
      </c>
      <c r="FK66">
        <v>405</v>
      </c>
      <c r="FL66">
        <v>433</v>
      </c>
      <c r="FM66">
        <v>376</v>
      </c>
      <c r="FN66">
        <v>475</v>
      </c>
      <c r="FO66">
        <v>438</v>
      </c>
      <c r="FP66">
        <v>479</v>
      </c>
      <c r="FQ66">
        <v>495</v>
      </c>
      <c r="FR66">
        <v>497</v>
      </c>
      <c r="FS66">
        <v>483</v>
      </c>
      <c r="FT66">
        <v>391</v>
      </c>
      <c r="FU66">
        <v>218</v>
      </c>
      <c r="FV66">
        <v>297</v>
      </c>
      <c r="FW66">
        <v>320</v>
      </c>
      <c r="FX66">
        <v>308</v>
      </c>
      <c r="FY66">
        <v>293</v>
      </c>
      <c r="FZ66">
        <v>272</v>
      </c>
      <c r="GA66">
        <v>267</v>
      </c>
      <c r="GB66">
        <v>216</v>
      </c>
      <c r="GC66">
        <v>233</v>
      </c>
      <c r="GD66">
        <v>212</v>
      </c>
      <c r="GE66">
        <v>205</v>
      </c>
      <c r="GF66">
        <v>177</v>
      </c>
      <c r="GG66">
        <v>185</v>
      </c>
      <c r="GH66">
        <v>212</v>
      </c>
      <c r="GI66">
        <v>168</v>
      </c>
      <c r="GJ66">
        <v>143</v>
      </c>
      <c r="GK66">
        <v>152</v>
      </c>
      <c r="GL66">
        <v>165</v>
      </c>
      <c r="GM66">
        <v>128</v>
      </c>
      <c r="GN66">
        <v>115</v>
      </c>
      <c r="GO66">
        <v>122</v>
      </c>
      <c r="GP66">
        <v>113</v>
      </c>
      <c r="GQ66">
        <v>84</v>
      </c>
      <c r="GR66">
        <v>83</v>
      </c>
      <c r="GS66">
        <v>67</v>
      </c>
      <c r="GT66">
        <v>67</v>
      </c>
      <c r="GU66">
        <v>43</v>
      </c>
      <c r="GV66">
        <v>35</v>
      </c>
      <c r="GW66">
        <v>36</v>
      </c>
      <c r="GX66">
        <v>24</v>
      </c>
      <c r="GY66">
        <v>13</v>
      </c>
      <c r="GZ66">
        <v>9</v>
      </c>
      <c r="HA66">
        <v>8</v>
      </c>
      <c r="HB66">
        <v>2</v>
      </c>
      <c r="HC66">
        <v>5</v>
      </c>
    </row>
    <row r="67" spans="1:211">
      <c r="A67" t="str">
        <f>人口推移!B69</f>
        <v>H2406</v>
      </c>
      <c r="B67" s="349">
        <f t="shared" si="0"/>
        <v>26682</v>
      </c>
      <c r="C67" s="349">
        <f t="shared" si="1"/>
        <v>27691</v>
      </c>
      <c r="D67" s="349">
        <f>SUM(年齢別TBL[[#This Row],[男_６０歳]:[男_100歳以上]])</f>
        <v>6493</v>
      </c>
      <c r="E67" s="349">
        <f>SUM(年齢別TBL[[#This Row],[男_６５歳]:[男_100歳以上]])</f>
        <v>4281</v>
      </c>
      <c r="F67" s="349">
        <f>SUM(年齢別TBL[[#This Row],[男_７０歳]:[男_100歳以上]])</f>
        <v>2715</v>
      </c>
      <c r="G67" s="349">
        <f>SUM(年齢別TBL[[#This Row],[女_６０歳]:[女_100歳以上]])</f>
        <v>7808</v>
      </c>
      <c r="H67" s="349">
        <f>SUM(年齢別TBL[[#This Row],[女_６５歳]:[女_100歳以上]])</f>
        <v>5408</v>
      </c>
      <c r="I67" s="349">
        <f>SUM(年齢別TBL[[#This Row],[女_７０歳]:[女_100歳以上]])</f>
        <v>3869</v>
      </c>
      <c r="J67">
        <v>260</v>
      </c>
      <c r="K67">
        <v>255</v>
      </c>
      <c r="L67">
        <v>283</v>
      </c>
      <c r="M67">
        <v>269</v>
      </c>
      <c r="N67">
        <v>266</v>
      </c>
      <c r="O67">
        <v>276</v>
      </c>
      <c r="P67">
        <v>241</v>
      </c>
      <c r="Q67">
        <v>290</v>
      </c>
      <c r="R67">
        <v>290</v>
      </c>
      <c r="S67">
        <v>324</v>
      </c>
      <c r="T67">
        <v>315</v>
      </c>
      <c r="U67">
        <v>301</v>
      </c>
      <c r="V67">
        <v>304</v>
      </c>
      <c r="W67">
        <v>265</v>
      </c>
      <c r="X67">
        <v>287</v>
      </c>
      <c r="Y67">
        <v>287</v>
      </c>
      <c r="Z67">
        <v>283</v>
      </c>
      <c r="AA67">
        <v>289</v>
      </c>
      <c r="AB67">
        <v>279</v>
      </c>
      <c r="AC67">
        <v>344</v>
      </c>
      <c r="AD67">
        <v>354</v>
      </c>
      <c r="AE67">
        <v>317</v>
      </c>
      <c r="AF67">
        <v>314</v>
      </c>
      <c r="AG67">
        <v>273</v>
      </c>
      <c r="AH67">
        <v>322</v>
      </c>
      <c r="AI67">
        <v>299</v>
      </c>
      <c r="AJ67">
        <v>318</v>
      </c>
      <c r="AK67">
        <v>342</v>
      </c>
      <c r="AL67">
        <v>378</v>
      </c>
      <c r="AM67">
        <v>333</v>
      </c>
      <c r="AN67">
        <v>335</v>
      </c>
      <c r="AO67">
        <v>346</v>
      </c>
      <c r="AP67">
        <v>372</v>
      </c>
      <c r="AQ67">
        <v>378</v>
      </c>
      <c r="AR67">
        <v>388</v>
      </c>
      <c r="AS67">
        <v>426</v>
      </c>
      <c r="AT67">
        <v>402</v>
      </c>
      <c r="AU67">
        <v>425</v>
      </c>
      <c r="AV67">
        <v>422</v>
      </c>
      <c r="AW67">
        <v>436</v>
      </c>
      <c r="AX67">
        <v>420</v>
      </c>
      <c r="AY67">
        <v>355</v>
      </c>
      <c r="AZ67">
        <v>358</v>
      </c>
      <c r="BA67">
        <v>350</v>
      </c>
      <c r="BB67">
        <v>366</v>
      </c>
      <c r="BC67">
        <v>328</v>
      </c>
      <c r="BD67">
        <v>295</v>
      </c>
      <c r="BE67">
        <v>331</v>
      </c>
      <c r="BF67">
        <v>402</v>
      </c>
      <c r="BG67">
        <v>354</v>
      </c>
      <c r="BH67">
        <v>349</v>
      </c>
      <c r="BI67">
        <v>361</v>
      </c>
      <c r="BJ67">
        <v>365</v>
      </c>
      <c r="BK67">
        <v>364</v>
      </c>
      <c r="BL67">
        <v>370</v>
      </c>
      <c r="BM67">
        <v>353</v>
      </c>
      <c r="BN67">
        <v>398</v>
      </c>
      <c r="BO67">
        <v>382</v>
      </c>
      <c r="BP67">
        <v>404</v>
      </c>
      <c r="BQ67">
        <v>396</v>
      </c>
      <c r="BR67">
        <v>422</v>
      </c>
      <c r="BS67">
        <v>444</v>
      </c>
      <c r="BT67">
        <v>445</v>
      </c>
      <c r="BU67">
        <v>467</v>
      </c>
      <c r="BV67">
        <v>434</v>
      </c>
      <c r="BW67">
        <v>384</v>
      </c>
      <c r="BX67">
        <v>264</v>
      </c>
      <c r="BY67">
        <v>317</v>
      </c>
      <c r="BZ67">
        <v>321</v>
      </c>
      <c r="CA67">
        <v>280</v>
      </c>
      <c r="CB67">
        <v>294</v>
      </c>
      <c r="CC67">
        <v>230</v>
      </c>
      <c r="CD67">
        <v>237</v>
      </c>
      <c r="CE67">
        <v>193</v>
      </c>
      <c r="CF67">
        <v>216</v>
      </c>
      <c r="CG67">
        <v>197</v>
      </c>
      <c r="CH67">
        <v>154</v>
      </c>
      <c r="CI67">
        <v>146</v>
      </c>
      <c r="CJ67">
        <v>143</v>
      </c>
      <c r="CK67">
        <v>135</v>
      </c>
      <c r="CL67">
        <v>129</v>
      </c>
      <c r="CM67">
        <v>122</v>
      </c>
      <c r="CN67">
        <v>100</v>
      </c>
      <c r="CO67">
        <v>79</v>
      </c>
      <c r="CP67">
        <v>72</v>
      </c>
      <c r="CQ67">
        <v>58</v>
      </c>
      <c r="CR67">
        <v>46</v>
      </c>
      <c r="CS67">
        <v>44</v>
      </c>
      <c r="CT67">
        <v>26</v>
      </c>
      <c r="CU67">
        <v>25</v>
      </c>
      <c r="CV67">
        <v>21</v>
      </c>
      <c r="CW67">
        <v>11</v>
      </c>
      <c r="CX67">
        <v>10</v>
      </c>
      <c r="CY67">
        <v>7</v>
      </c>
      <c r="CZ67">
        <v>8</v>
      </c>
      <c r="DA67">
        <v>6</v>
      </c>
      <c r="DB67">
        <v>1</v>
      </c>
      <c r="DC67">
        <v>3</v>
      </c>
      <c r="DD67">
        <v>1</v>
      </c>
      <c r="DE67">
        <v>1</v>
      </c>
      <c r="DF67">
        <v>0</v>
      </c>
      <c r="DG67">
        <v>243</v>
      </c>
      <c r="DH67">
        <v>268</v>
      </c>
      <c r="DI67">
        <v>264</v>
      </c>
      <c r="DJ67">
        <v>276</v>
      </c>
      <c r="DK67">
        <v>251</v>
      </c>
      <c r="DL67">
        <v>274</v>
      </c>
      <c r="DM67">
        <v>262</v>
      </c>
      <c r="DN67">
        <v>284</v>
      </c>
      <c r="DO67">
        <v>243</v>
      </c>
      <c r="DP67">
        <v>261</v>
      </c>
      <c r="DQ67">
        <v>282</v>
      </c>
      <c r="DR67">
        <v>249</v>
      </c>
      <c r="DS67">
        <v>268</v>
      </c>
      <c r="DT67">
        <v>268</v>
      </c>
      <c r="DU67">
        <v>283</v>
      </c>
      <c r="DV67">
        <v>293</v>
      </c>
      <c r="DW67">
        <v>290</v>
      </c>
      <c r="DX67">
        <v>301</v>
      </c>
      <c r="DY67">
        <v>319</v>
      </c>
      <c r="DZ67">
        <v>299</v>
      </c>
      <c r="EA67">
        <v>320</v>
      </c>
      <c r="EB67">
        <v>301</v>
      </c>
      <c r="EC67">
        <v>276</v>
      </c>
      <c r="ED67">
        <v>285</v>
      </c>
      <c r="EE67">
        <v>287</v>
      </c>
      <c r="EF67">
        <v>294</v>
      </c>
      <c r="EG67">
        <v>302</v>
      </c>
      <c r="EH67">
        <v>341</v>
      </c>
      <c r="EI67">
        <v>336</v>
      </c>
      <c r="EJ67">
        <v>343</v>
      </c>
      <c r="EK67">
        <v>361</v>
      </c>
      <c r="EL67">
        <v>352</v>
      </c>
      <c r="EM67">
        <v>323</v>
      </c>
      <c r="EN67">
        <v>413</v>
      </c>
      <c r="EO67">
        <v>377</v>
      </c>
      <c r="EP67">
        <v>398</v>
      </c>
      <c r="EQ67">
        <v>395</v>
      </c>
      <c r="ER67">
        <v>404</v>
      </c>
      <c r="ES67">
        <v>404</v>
      </c>
      <c r="ET67">
        <v>394</v>
      </c>
      <c r="EU67">
        <v>402</v>
      </c>
      <c r="EV67">
        <v>399</v>
      </c>
      <c r="EW67">
        <v>371</v>
      </c>
      <c r="EX67">
        <v>344</v>
      </c>
      <c r="EY67">
        <v>358</v>
      </c>
      <c r="EZ67">
        <v>341</v>
      </c>
      <c r="FA67">
        <v>305</v>
      </c>
      <c r="FB67">
        <v>317</v>
      </c>
      <c r="FC67">
        <v>369</v>
      </c>
      <c r="FD67">
        <v>373</v>
      </c>
      <c r="FE67">
        <v>404</v>
      </c>
      <c r="FF67">
        <v>325</v>
      </c>
      <c r="FG67">
        <v>407</v>
      </c>
      <c r="FH67">
        <v>369</v>
      </c>
      <c r="FI67">
        <v>370</v>
      </c>
      <c r="FJ67">
        <v>366</v>
      </c>
      <c r="FK67">
        <v>410</v>
      </c>
      <c r="FL67">
        <v>429</v>
      </c>
      <c r="FM67">
        <v>367</v>
      </c>
      <c r="FN67">
        <v>473</v>
      </c>
      <c r="FO67">
        <v>445</v>
      </c>
      <c r="FP67">
        <v>469</v>
      </c>
      <c r="FQ67">
        <v>501</v>
      </c>
      <c r="FR67">
        <v>497</v>
      </c>
      <c r="FS67">
        <v>488</v>
      </c>
      <c r="FT67">
        <v>391</v>
      </c>
      <c r="FU67">
        <v>240</v>
      </c>
      <c r="FV67">
        <v>280</v>
      </c>
      <c r="FW67">
        <v>321</v>
      </c>
      <c r="FX67">
        <v>307</v>
      </c>
      <c r="FY67">
        <v>294</v>
      </c>
      <c r="FZ67">
        <v>273</v>
      </c>
      <c r="GA67">
        <v>276</v>
      </c>
      <c r="GB67">
        <v>214</v>
      </c>
      <c r="GC67">
        <v>231</v>
      </c>
      <c r="GD67">
        <v>213</v>
      </c>
      <c r="GE67">
        <v>204</v>
      </c>
      <c r="GF67">
        <v>187</v>
      </c>
      <c r="GG67">
        <v>182</v>
      </c>
      <c r="GH67">
        <v>213</v>
      </c>
      <c r="GI67">
        <v>166</v>
      </c>
      <c r="GJ67">
        <v>147</v>
      </c>
      <c r="GK67">
        <v>153</v>
      </c>
      <c r="GL67">
        <v>157</v>
      </c>
      <c r="GM67">
        <v>127</v>
      </c>
      <c r="GN67">
        <v>122</v>
      </c>
      <c r="GO67">
        <v>115</v>
      </c>
      <c r="GP67">
        <v>116</v>
      </c>
      <c r="GQ67">
        <v>81</v>
      </c>
      <c r="GR67">
        <v>88</v>
      </c>
      <c r="GS67">
        <v>67</v>
      </c>
      <c r="GT67">
        <v>66</v>
      </c>
      <c r="GU67">
        <v>46</v>
      </c>
      <c r="GV67">
        <v>33</v>
      </c>
      <c r="GW67">
        <v>37</v>
      </c>
      <c r="GX67">
        <v>22</v>
      </c>
      <c r="GY67">
        <v>14</v>
      </c>
      <c r="GZ67">
        <v>10</v>
      </c>
      <c r="HA67">
        <v>8</v>
      </c>
      <c r="HB67">
        <v>1</v>
      </c>
      <c r="HC67">
        <v>6</v>
      </c>
    </row>
    <row r="68" spans="1:211">
      <c r="A68" t="str">
        <f>人口推移!B70</f>
        <v>H2407</v>
      </c>
      <c r="B68" s="349">
        <f t="shared" si="0"/>
        <v>26752</v>
      </c>
      <c r="C68" s="349">
        <f t="shared" si="1"/>
        <v>27795</v>
      </c>
      <c r="D68" s="349">
        <f>SUM(年齢別TBL[[#This Row],[男_６０歳]:[男_100歳以上]])</f>
        <v>6517</v>
      </c>
      <c r="E68" s="349">
        <f>SUM(年齢別TBL[[#This Row],[男_６５歳]:[男_100歳以上]])</f>
        <v>4313</v>
      </c>
      <c r="F68" s="349">
        <f>SUM(年齢別TBL[[#This Row],[男_７０歳]:[男_100歳以上]])</f>
        <v>2717</v>
      </c>
      <c r="G68" s="349">
        <f>SUM(年齢別TBL[[#This Row],[女_６０歳]:[女_100歳以上]])</f>
        <v>7848</v>
      </c>
      <c r="H68" s="349">
        <f>SUM(年齢別TBL[[#This Row],[女_６５歳]:[女_100歳以上]])</f>
        <v>5430</v>
      </c>
      <c r="I68" s="349">
        <f>SUM(年齢別TBL[[#This Row],[女_７０歳]:[女_100歳以上]])</f>
        <v>3888</v>
      </c>
      <c r="J68">
        <v>249</v>
      </c>
      <c r="K68">
        <v>253</v>
      </c>
      <c r="L68">
        <v>292</v>
      </c>
      <c r="M68">
        <v>273</v>
      </c>
      <c r="N68">
        <v>258</v>
      </c>
      <c r="O68">
        <v>272</v>
      </c>
      <c r="P68">
        <v>249</v>
      </c>
      <c r="Q68">
        <v>289</v>
      </c>
      <c r="R68">
        <v>284</v>
      </c>
      <c r="S68">
        <v>327</v>
      </c>
      <c r="T68">
        <v>309</v>
      </c>
      <c r="U68">
        <v>306</v>
      </c>
      <c r="V68">
        <v>301</v>
      </c>
      <c r="W68">
        <v>270</v>
      </c>
      <c r="X68">
        <v>286</v>
      </c>
      <c r="Y68">
        <v>282</v>
      </c>
      <c r="Z68">
        <v>280</v>
      </c>
      <c r="AA68">
        <v>297</v>
      </c>
      <c r="AB68">
        <v>289</v>
      </c>
      <c r="AC68">
        <v>327</v>
      </c>
      <c r="AD68">
        <v>368</v>
      </c>
      <c r="AE68">
        <v>327</v>
      </c>
      <c r="AF68">
        <v>311</v>
      </c>
      <c r="AG68">
        <v>290</v>
      </c>
      <c r="AH68">
        <v>327</v>
      </c>
      <c r="AI68">
        <v>286</v>
      </c>
      <c r="AJ68">
        <v>329</v>
      </c>
      <c r="AK68">
        <v>343</v>
      </c>
      <c r="AL68">
        <v>376</v>
      </c>
      <c r="AM68">
        <v>338</v>
      </c>
      <c r="AN68">
        <v>339</v>
      </c>
      <c r="AO68">
        <v>337</v>
      </c>
      <c r="AP68">
        <v>381</v>
      </c>
      <c r="AQ68">
        <v>372</v>
      </c>
      <c r="AR68">
        <v>396</v>
      </c>
      <c r="AS68">
        <v>414</v>
      </c>
      <c r="AT68">
        <v>403</v>
      </c>
      <c r="AU68">
        <v>440</v>
      </c>
      <c r="AV68">
        <v>419</v>
      </c>
      <c r="AW68">
        <v>431</v>
      </c>
      <c r="AX68">
        <v>424</v>
      </c>
      <c r="AY68">
        <v>357</v>
      </c>
      <c r="AZ68">
        <v>368</v>
      </c>
      <c r="BA68">
        <v>344</v>
      </c>
      <c r="BB68">
        <v>366</v>
      </c>
      <c r="BC68">
        <v>331</v>
      </c>
      <c r="BD68">
        <v>297</v>
      </c>
      <c r="BE68">
        <v>331</v>
      </c>
      <c r="BF68">
        <v>378</v>
      </c>
      <c r="BG68">
        <v>377</v>
      </c>
      <c r="BH68">
        <v>338</v>
      </c>
      <c r="BI68">
        <v>363</v>
      </c>
      <c r="BJ68">
        <v>370</v>
      </c>
      <c r="BK68">
        <v>364</v>
      </c>
      <c r="BL68">
        <v>368</v>
      </c>
      <c r="BM68">
        <v>349</v>
      </c>
      <c r="BN68">
        <v>405</v>
      </c>
      <c r="BO68">
        <v>381</v>
      </c>
      <c r="BP68">
        <v>399</v>
      </c>
      <c r="BQ68">
        <v>405</v>
      </c>
      <c r="BR68">
        <v>421</v>
      </c>
      <c r="BS68">
        <v>450</v>
      </c>
      <c r="BT68">
        <v>436</v>
      </c>
      <c r="BU68">
        <v>467</v>
      </c>
      <c r="BV68">
        <v>430</v>
      </c>
      <c r="BW68">
        <v>400</v>
      </c>
      <c r="BX68">
        <v>261</v>
      </c>
      <c r="BY68">
        <v>321</v>
      </c>
      <c r="BZ68">
        <v>322</v>
      </c>
      <c r="CA68">
        <v>292</v>
      </c>
      <c r="CB68">
        <v>290</v>
      </c>
      <c r="CC68">
        <v>216</v>
      </c>
      <c r="CD68">
        <v>251</v>
      </c>
      <c r="CE68">
        <v>192</v>
      </c>
      <c r="CF68">
        <v>213</v>
      </c>
      <c r="CG68">
        <v>194</v>
      </c>
      <c r="CH68">
        <v>172</v>
      </c>
      <c r="CI68">
        <v>138</v>
      </c>
      <c r="CJ68">
        <v>146</v>
      </c>
      <c r="CK68">
        <v>131</v>
      </c>
      <c r="CL68">
        <v>129</v>
      </c>
      <c r="CM68">
        <v>125</v>
      </c>
      <c r="CN68">
        <v>97</v>
      </c>
      <c r="CO68">
        <v>82</v>
      </c>
      <c r="CP68">
        <v>69</v>
      </c>
      <c r="CQ68">
        <v>58</v>
      </c>
      <c r="CR68">
        <v>50</v>
      </c>
      <c r="CS68">
        <v>37</v>
      </c>
      <c r="CT68">
        <v>32</v>
      </c>
      <c r="CU68">
        <v>26</v>
      </c>
      <c r="CV68">
        <v>20</v>
      </c>
      <c r="CW68">
        <v>11</v>
      </c>
      <c r="CX68">
        <v>10</v>
      </c>
      <c r="CY68">
        <v>8</v>
      </c>
      <c r="CZ68">
        <v>8</v>
      </c>
      <c r="DA68">
        <v>5</v>
      </c>
      <c r="DB68">
        <v>2</v>
      </c>
      <c r="DC68">
        <v>3</v>
      </c>
      <c r="DD68">
        <v>1</v>
      </c>
      <c r="DE68">
        <v>1</v>
      </c>
      <c r="DF68">
        <v>0</v>
      </c>
      <c r="DG68">
        <v>243</v>
      </c>
      <c r="DH68">
        <v>263</v>
      </c>
      <c r="DI68">
        <v>266</v>
      </c>
      <c r="DJ68">
        <v>272</v>
      </c>
      <c r="DK68">
        <v>249</v>
      </c>
      <c r="DL68">
        <v>286</v>
      </c>
      <c r="DM68">
        <v>257</v>
      </c>
      <c r="DN68">
        <v>272</v>
      </c>
      <c r="DO68">
        <v>251</v>
      </c>
      <c r="DP68">
        <v>256</v>
      </c>
      <c r="DQ68">
        <v>285</v>
      </c>
      <c r="DR68">
        <v>256</v>
      </c>
      <c r="DS68">
        <v>270</v>
      </c>
      <c r="DT68">
        <v>262</v>
      </c>
      <c r="DU68">
        <v>284</v>
      </c>
      <c r="DV68">
        <v>293</v>
      </c>
      <c r="DW68">
        <v>284</v>
      </c>
      <c r="DX68">
        <v>304</v>
      </c>
      <c r="DY68">
        <v>328</v>
      </c>
      <c r="DZ68">
        <v>308</v>
      </c>
      <c r="EA68">
        <v>316</v>
      </c>
      <c r="EB68">
        <v>307</v>
      </c>
      <c r="EC68">
        <v>283</v>
      </c>
      <c r="ED68">
        <v>278</v>
      </c>
      <c r="EE68">
        <v>300</v>
      </c>
      <c r="EF68">
        <v>289</v>
      </c>
      <c r="EG68">
        <v>304</v>
      </c>
      <c r="EH68">
        <v>328</v>
      </c>
      <c r="EI68">
        <v>342</v>
      </c>
      <c r="EJ68">
        <v>354</v>
      </c>
      <c r="EK68">
        <v>350</v>
      </c>
      <c r="EL68">
        <v>356</v>
      </c>
      <c r="EM68">
        <v>323</v>
      </c>
      <c r="EN68">
        <v>415</v>
      </c>
      <c r="EO68">
        <v>371</v>
      </c>
      <c r="EP68">
        <v>407</v>
      </c>
      <c r="EQ68">
        <v>394</v>
      </c>
      <c r="ER68">
        <v>409</v>
      </c>
      <c r="ES68">
        <v>419</v>
      </c>
      <c r="ET68">
        <v>392</v>
      </c>
      <c r="EU68">
        <v>398</v>
      </c>
      <c r="EV68">
        <v>400</v>
      </c>
      <c r="EW68">
        <v>379</v>
      </c>
      <c r="EX68">
        <v>339</v>
      </c>
      <c r="EY68">
        <v>360</v>
      </c>
      <c r="EZ68">
        <v>351</v>
      </c>
      <c r="FA68">
        <v>306</v>
      </c>
      <c r="FB68">
        <v>322</v>
      </c>
      <c r="FC68">
        <v>372</v>
      </c>
      <c r="FD68">
        <v>375</v>
      </c>
      <c r="FE68">
        <v>397</v>
      </c>
      <c r="FF68">
        <v>329</v>
      </c>
      <c r="FG68">
        <v>410</v>
      </c>
      <c r="FH68">
        <v>365</v>
      </c>
      <c r="FI68">
        <v>379</v>
      </c>
      <c r="FJ68">
        <v>376</v>
      </c>
      <c r="FK68">
        <v>393</v>
      </c>
      <c r="FL68">
        <v>436</v>
      </c>
      <c r="FM68">
        <v>375</v>
      </c>
      <c r="FN68">
        <v>459</v>
      </c>
      <c r="FO68">
        <v>449</v>
      </c>
      <c r="FP68">
        <v>471</v>
      </c>
      <c r="FQ68">
        <v>491</v>
      </c>
      <c r="FR68">
        <v>511</v>
      </c>
      <c r="FS68">
        <v>496</v>
      </c>
      <c r="FT68">
        <v>398</v>
      </c>
      <c r="FU68">
        <v>247</v>
      </c>
      <c r="FV68">
        <v>273</v>
      </c>
      <c r="FW68">
        <v>321</v>
      </c>
      <c r="FX68">
        <v>303</v>
      </c>
      <c r="FY68">
        <v>300</v>
      </c>
      <c r="FZ68">
        <v>272</v>
      </c>
      <c r="GA68">
        <v>277</v>
      </c>
      <c r="GB68">
        <v>214</v>
      </c>
      <c r="GC68">
        <v>234</v>
      </c>
      <c r="GD68">
        <v>219</v>
      </c>
      <c r="GE68">
        <v>201</v>
      </c>
      <c r="GF68">
        <v>190</v>
      </c>
      <c r="GG68">
        <v>182</v>
      </c>
      <c r="GH68">
        <v>211</v>
      </c>
      <c r="GI68">
        <v>161</v>
      </c>
      <c r="GJ68">
        <v>151</v>
      </c>
      <c r="GK68">
        <v>159</v>
      </c>
      <c r="GL68">
        <v>151</v>
      </c>
      <c r="GM68">
        <v>129</v>
      </c>
      <c r="GN68">
        <v>121</v>
      </c>
      <c r="GO68">
        <v>114</v>
      </c>
      <c r="GP68">
        <v>118</v>
      </c>
      <c r="GQ68">
        <v>77</v>
      </c>
      <c r="GR68">
        <v>94</v>
      </c>
      <c r="GS68">
        <v>67</v>
      </c>
      <c r="GT68">
        <v>66</v>
      </c>
      <c r="GU68">
        <v>43</v>
      </c>
      <c r="GV68">
        <v>35</v>
      </c>
      <c r="GW68">
        <v>37</v>
      </c>
      <c r="GX68">
        <v>25</v>
      </c>
      <c r="GY68">
        <v>15</v>
      </c>
      <c r="GZ68">
        <v>10</v>
      </c>
      <c r="HA68">
        <v>8</v>
      </c>
      <c r="HB68">
        <v>1</v>
      </c>
      <c r="HC68">
        <v>6</v>
      </c>
    </row>
    <row r="69" spans="1:211">
      <c r="A69" t="str">
        <f>人口推移!B71</f>
        <v>H2408</v>
      </c>
      <c r="B69" s="349">
        <f t="shared" si="0"/>
        <v>26760</v>
      </c>
      <c r="C69" s="349">
        <f t="shared" si="1"/>
        <v>27798</v>
      </c>
      <c r="D69" s="349">
        <f>SUM(年齢別TBL[[#This Row],[男_６０歳]:[男_100歳以上]])</f>
        <v>6531</v>
      </c>
      <c r="E69" s="349">
        <f>SUM(年齢別TBL[[#This Row],[男_６５歳]:[男_100歳以上]])</f>
        <v>4331</v>
      </c>
      <c r="F69" s="349">
        <f>SUM(年齢別TBL[[#This Row],[男_７０歳]:[男_100歳以上]])</f>
        <v>2730</v>
      </c>
      <c r="G69" s="349">
        <f>SUM(年齢別TBL[[#This Row],[女_６０歳]:[女_100歳以上]])</f>
        <v>7858</v>
      </c>
      <c r="H69" s="349">
        <f>SUM(年齢別TBL[[#This Row],[女_６５歳]:[女_100歳以上]])</f>
        <v>5461</v>
      </c>
      <c r="I69" s="349">
        <f>SUM(年齢別TBL[[#This Row],[女_７０歳]:[女_100歳以上]])</f>
        <v>3901</v>
      </c>
      <c r="J69">
        <v>258</v>
      </c>
      <c r="K69">
        <v>233</v>
      </c>
      <c r="L69">
        <v>296</v>
      </c>
      <c r="M69">
        <v>281</v>
      </c>
      <c r="N69">
        <v>266</v>
      </c>
      <c r="O69">
        <v>265</v>
      </c>
      <c r="P69">
        <v>247</v>
      </c>
      <c r="Q69">
        <v>293</v>
      </c>
      <c r="R69">
        <v>291</v>
      </c>
      <c r="S69">
        <v>326</v>
      </c>
      <c r="T69">
        <v>309</v>
      </c>
      <c r="U69">
        <v>300</v>
      </c>
      <c r="V69">
        <v>315</v>
      </c>
      <c r="W69">
        <v>258</v>
      </c>
      <c r="X69">
        <v>301</v>
      </c>
      <c r="Y69">
        <v>275</v>
      </c>
      <c r="Z69">
        <v>273</v>
      </c>
      <c r="AA69">
        <v>301</v>
      </c>
      <c r="AB69">
        <v>284</v>
      </c>
      <c r="AC69">
        <v>324</v>
      </c>
      <c r="AD69">
        <v>362</v>
      </c>
      <c r="AE69">
        <v>327</v>
      </c>
      <c r="AF69">
        <v>315</v>
      </c>
      <c r="AG69">
        <v>291</v>
      </c>
      <c r="AH69">
        <v>313</v>
      </c>
      <c r="AI69">
        <v>303</v>
      </c>
      <c r="AJ69">
        <v>322</v>
      </c>
      <c r="AK69">
        <v>341</v>
      </c>
      <c r="AL69">
        <v>376</v>
      </c>
      <c r="AM69">
        <v>334</v>
      </c>
      <c r="AN69">
        <v>335</v>
      </c>
      <c r="AO69">
        <v>341</v>
      </c>
      <c r="AP69">
        <v>382</v>
      </c>
      <c r="AQ69">
        <v>371</v>
      </c>
      <c r="AR69">
        <v>382</v>
      </c>
      <c r="AS69">
        <v>428</v>
      </c>
      <c r="AT69">
        <v>400</v>
      </c>
      <c r="AU69">
        <v>448</v>
      </c>
      <c r="AV69">
        <v>416</v>
      </c>
      <c r="AW69">
        <v>416</v>
      </c>
      <c r="AX69">
        <v>433</v>
      </c>
      <c r="AY69">
        <v>361</v>
      </c>
      <c r="AZ69">
        <v>373</v>
      </c>
      <c r="BA69">
        <v>345</v>
      </c>
      <c r="BB69">
        <v>364</v>
      </c>
      <c r="BC69">
        <v>338</v>
      </c>
      <c r="BD69">
        <v>296</v>
      </c>
      <c r="BE69">
        <v>337</v>
      </c>
      <c r="BF69">
        <v>370</v>
      </c>
      <c r="BG69">
        <v>373</v>
      </c>
      <c r="BH69">
        <v>344</v>
      </c>
      <c r="BI69">
        <v>358</v>
      </c>
      <c r="BJ69">
        <v>371</v>
      </c>
      <c r="BK69">
        <v>362</v>
      </c>
      <c r="BL69">
        <v>371</v>
      </c>
      <c r="BM69">
        <v>337</v>
      </c>
      <c r="BN69">
        <v>411</v>
      </c>
      <c r="BO69">
        <v>380</v>
      </c>
      <c r="BP69">
        <v>385</v>
      </c>
      <c r="BQ69">
        <v>421</v>
      </c>
      <c r="BR69">
        <v>422</v>
      </c>
      <c r="BS69">
        <v>442</v>
      </c>
      <c r="BT69">
        <v>431</v>
      </c>
      <c r="BU69">
        <v>470</v>
      </c>
      <c r="BV69">
        <v>435</v>
      </c>
      <c r="BW69">
        <v>417</v>
      </c>
      <c r="BX69">
        <v>253</v>
      </c>
      <c r="BY69">
        <v>317</v>
      </c>
      <c r="BZ69">
        <v>316</v>
      </c>
      <c r="CA69">
        <v>298</v>
      </c>
      <c r="CB69">
        <v>286</v>
      </c>
      <c r="CC69">
        <v>235</v>
      </c>
      <c r="CD69">
        <v>243</v>
      </c>
      <c r="CE69">
        <v>198</v>
      </c>
      <c r="CF69">
        <v>216</v>
      </c>
      <c r="CG69">
        <v>184</v>
      </c>
      <c r="CH69">
        <v>175</v>
      </c>
      <c r="CI69">
        <v>142</v>
      </c>
      <c r="CJ69">
        <v>146</v>
      </c>
      <c r="CK69">
        <v>127</v>
      </c>
      <c r="CL69">
        <v>129</v>
      </c>
      <c r="CM69">
        <v>122</v>
      </c>
      <c r="CN69">
        <v>95</v>
      </c>
      <c r="CO69">
        <v>95</v>
      </c>
      <c r="CP69">
        <v>65</v>
      </c>
      <c r="CQ69">
        <v>56</v>
      </c>
      <c r="CR69">
        <v>52</v>
      </c>
      <c r="CS69">
        <v>37</v>
      </c>
      <c r="CT69">
        <v>34</v>
      </c>
      <c r="CU69">
        <v>25</v>
      </c>
      <c r="CV69">
        <v>19</v>
      </c>
      <c r="CW69">
        <v>12</v>
      </c>
      <c r="CX69">
        <v>10</v>
      </c>
      <c r="CY69">
        <v>7</v>
      </c>
      <c r="CZ69">
        <v>9</v>
      </c>
      <c r="DA69">
        <v>5</v>
      </c>
      <c r="DB69">
        <v>2</v>
      </c>
      <c r="DC69">
        <v>2</v>
      </c>
      <c r="DD69">
        <v>1</v>
      </c>
      <c r="DE69">
        <v>1</v>
      </c>
      <c r="DF69">
        <v>0</v>
      </c>
      <c r="DG69">
        <v>245</v>
      </c>
      <c r="DH69">
        <v>256</v>
      </c>
      <c r="DI69">
        <v>267</v>
      </c>
      <c r="DJ69">
        <v>273</v>
      </c>
      <c r="DK69">
        <v>249</v>
      </c>
      <c r="DL69">
        <v>297</v>
      </c>
      <c r="DM69">
        <v>249</v>
      </c>
      <c r="DN69">
        <v>277</v>
      </c>
      <c r="DO69">
        <v>253</v>
      </c>
      <c r="DP69">
        <v>256</v>
      </c>
      <c r="DQ69">
        <v>282</v>
      </c>
      <c r="DR69">
        <v>261</v>
      </c>
      <c r="DS69">
        <v>270</v>
      </c>
      <c r="DT69">
        <v>264</v>
      </c>
      <c r="DU69">
        <v>281</v>
      </c>
      <c r="DV69">
        <v>286</v>
      </c>
      <c r="DW69">
        <v>288</v>
      </c>
      <c r="DX69">
        <v>311</v>
      </c>
      <c r="DY69">
        <v>324</v>
      </c>
      <c r="DZ69">
        <v>307</v>
      </c>
      <c r="EA69">
        <v>316</v>
      </c>
      <c r="EB69">
        <v>301</v>
      </c>
      <c r="EC69">
        <v>286</v>
      </c>
      <c r="ED69">
        <v>273</v>
      </c>
      <c r="EE69">
        <v>294</v>
      </c>
      <c r="EF69">
        <v>291</v>
      </c>
      <c r="EG69">
        <v>292</v>
      </c>
      <c r="EH69">
        <v>333</v>
      </c>
      <c r="EI69">
        <v>348</v>
      </c>
      <c r="EJ69">
        <v>343</v>
      </c>
      <c r="EK69">
        <v>359</v>
      </c>
      <c r="EL69">
        <v>355</v>
      </c>
      <c r="EM69">
        <v>329</v>
      </c>
      <c r="EN69">
        <v>401</v>
      </c>
      <c r="EO69">
        <v>391</v>
      </c>
      <c r="EP69">
        <v>386</v>
      </c>
      <c r="EQ69">
        <v>398</v>
      </c>
      <c r="ER69">
        <v>413</v>
      </c>
      <c r="ES69">
        <v>422</v>
      </c>
      <c r="ET69">
        <v>386</v>
      </c>
      <c r="EU69">
        <v>396</v>
      </c>
      <c r="EV69">
        <v>402</v>
      </c>
      <c r="EW69">
        <v>384</v>
      </c>
      <c r="EX69">
        <v>336</v>
      </c>
      <c r="EY69">
        <v>369</v>
      </c>
      <c r="EZ69">
        <v>353</v>
      </c>
      <c r="FA69">
        <v>304</v>
      </c>
      <c r="FB69">
        <v>327</v>
      </c>
      <c r="FC69">
        <v>363</v>
      </c>
      <c r="FD69">
        <v>380</v>
      </c>
      <c r="FE69">
        <v>394</v>
      </c>
      <c r="FF69">
        <v>336</v>
      </c>
      <c r="FG69">
        <v>392</v>
      </c>
      <c r="FH69">
        <v>376</v>
      </c>
      <c r="FI69">
        <v>374</v>
      </c>
      <c r="FJ69">
        <v>385</v>
      </c>
      <c r="FK69">
        <v>382</v>
      </c>
      <c r="FL69">
        <v>446</v>
      </c>
      <c r="FM69">
        <v>361</v>
      </c>
      <c r="FN69">
        <v>467</v>
      </c>
      <c r="FO69">
        <v>441</v>
      </c>
      <c r="FP69">
        <v>453</v>
      </c>
      <c r="FQ69">
        <v>508</v>
      </c>
      <c r="FR69">
        <v>511</v>
      </c>
      <c r="FS69">
        <v>484</v>
      </c>
      <c r="FT69">
        <v>413</v>
      </c>
      <c r="FU69">
        <v>257</v>
      </c>
      <c r="FV69">
        <v>270</v>
      </c>
      <c r="FW69">
        <v>313</v>
      </c>
      <c r="FX69">
        <v>307</v>
      </c>
      <c r="FY69">
        <v>306</v>
      </c>
      <c r="FZ69">
        <v>267</v>
      </c>
      <c r="GA69">
        <v>285</v>
      </c>
      <c r="GB69">
        <v>209</v>
      </c>
      <c r="GC69">
        <v>234</v>
      </c>
      <c r="GD69">
        <v>226</v>
      </c>
      <c r="GE69">
        <v>200</v>
      </c>
      <c r="GF69">
        <v>196</v>
      </c>
      <c r="GG69">
        <v>176</v>
      </c>
      <c r="GH69">
        <v>209</v>
      </c>
      <c r="GI69">
        <v>168</v>
      </c>
      <c r="GJ69">
        <v>153</v>
      </c>
      <c r="GK69">
        <v>152</v>
      </c>
      <c r="GL69">
        <v>154</v>
      </c>
      <c r="GM69">
        <v>134</v>
      </c>
      <c r="GN69">
        <v>121</v>
      </c>
      <c r="GO69">
        <v>110</v>
      </c>
      <c r="GP69">
        <v>123</v>
      </c>
      <c r="GQ69">
        <v>76</v>
      </c>
      <c r="GR69">
        <v>85</v>
      </c>
      <c r="GS69">
        <v>74</v>
      </c>
      <c r="GT69">
        <v>63</v>
      </c>
      <c r="GU69">
        <v>43</v>
      </c>
      <c r="GV69">
        <v>35</v>
      </c>
      <c r="GW69">
        <v>34</v>
      </c>
      <c r="GX69">
        <v>26</v>
      </c>
      <c r="GY69">
        <v>17</v>
      </c>
      <c r="GZ69">
        <v>9</v>
      </c>
      <c r="HA69">
        <v>8</v>
      </c>
      <c r="HB69">
        <v>2</v>
      </c>
      <c r="HC69">
        <v>6</v>
      </c>
    </row>
    <row r="70" spans="1:211">
      <c r="A70" t="str">
        <f>人口推移!B72</f>
        <v>H2409</v>
      </c>
      <c r="B70" s="349">
        <f t="shared" ref="B70:B133" si="2">SUM(J70:DF70)</f>
        <v>26800</v>
      </c>
      <c r="C70" s="349">
        <f t="shared" ref="C70:C133" si="3">SUM(DG70:HC70)</f>
        <v>27815</v>
      </c>
      <c r="D70" s="349">
        <f>SUM(年齢別TBL[[#This Row],[男_６０歳]:[男_100歳以上]])</f>
        <v>6547</v>
      </c>
      <c r="E70" s="349">
        <f>SUM(年齢別TBL[[#This Row],[男_６５歳]:[男_100歳以上]])</f>
        <v>4355</v>
      </c>
      <c r="F70" s="349">
        <f>SUM(年齢別TBL[[#This Row],[男_７０歳]:[男_100歳以上]])</f>
        <v>2746</v>
      </c>
      <c r="G70" s="349">
        <f>SUM(年齢別TBL[[#This Row],[女_６０歳]:[女_100歳以上]])</f>
        <v>7882</v>
      </c>
      <c r="H70" s="349">
        <f>SUM(年齢別TBL[[#This Row],[女_６５歳]:[女_100歳以上]])</f>
        <v>5497</v>
      </c>
      <c r="I70" s="349">
        <f>SUM(年齢別TBL[[#This Row],[女_７０歳]:[女_100歳以上]])</f>
        <v>3919</v>
      </c>
      <c r="J70">
        <v>257</v>
      </c>
      <c r="K70">
        <v>229</v>
      </c>
      <c r="L70">
        <v>300</v>
      </c>
      <c r="M70">
        <v>286</v>
      </c>
      <c r="N70">
        <v>266</v>
      </c>
      <c r="O70">
        <v>265</v>
      </c>
      <c r="P70">
        <v>257</v>
      </c>
      <c r="Q70">
        <v>278</v>
      </c>
      <c r="R70">
        <v>299</v>
      </c>
      <c r="S70">
        <v>322</v>
      </c>
      <c r="T70">
        <v>300</v>
      </c>
      <c r="U70">
        <v>301</v>
      </c>
      <c r="V70">
        <v>323</v>
      </c>
      <c r="W70">
        <v>262</v>
      </c>
      <c r="X70">
        <v>295</v>
      </c>
      <c r="Y70">
        <v>273</v>
      </c>
      <c r="Z70">
        <v>283</v>
      </c>
      <c r="AA70">
        <v>299</v>
      </c>
      <c r="AB70">
        <v>279</v>
      </c>
      <c r="AC70">
        <v>323</v>
      </c>
      <c r="AD70">
        <v>376</v>
      </c>
      <c r="AE70">
        <v>325</v>
      </c>
      <c r="AF70">
        <v>304</v>
      </c>
      <c r="AG70">
        <v>310</v>
      </c>
      <c r="AH70">
        <v>298</v>
      </c>
      <c r="AI70">
        <v>313</v>
      </c>
      <c r="AJ70">
        <v>328</v>
      </c>
      <c r="AK70">
        <v>318</v>
      </c>
      <c r="AL70">
        <v>397</v>
      </c>
      <c r="AM70">
        <v>332</v>
      </c>
      <c r="AN70">
        <v>328</v>
      </c>
      <c r="AO70">
        <v>351</v>
      </c>
      <c r="AP70">
        <v>384</v>
      </c>
      <c r="AQ70">
        <v>368</v>
      </c>
      <c r="AR70">
        <v>379</v>
      </c>
      <c r="AS70">
        <v>419</v>
      </c>
      <c r="AT70">
        <v>412</v>
      </c>
      <c r="AU70">
        <v>450</v>
      </c>
      <c r="AV70">
        <v>403</v>
      </c>
      <c r="AW70">
        <v>422</v>
      </c>
      <c r="AX70">
        <v>447</v>
      </c>
      <c r="AY70">
        <v>356</v>
      </c>
      <c r="AZ70">
        <v>376</v>
      </c>
      <c r="BA70">
        <v>340</v>
      </c>
      <c r="BB70">
        <v>361</v>
      </c>
      <c r="BC70">
        <v>356</v>
      </c>
      <c r="BD70">
        <v>290</v>
      </c>
      <c r="BE70">
        <v>330</v>
      </c>
      <c r="BF70">
        <v>369</v>
      </c>
      <c r="BG70">
        <v>369</v>
      </c>
      <c r="BH70">
        <v>357</v>
      </c>
      <c r="BI70">
        <v>358</v>
      </c>
      <c r="BJ70">
        <v>357</v>
      </c>
      <c r="BK70">
        <v>366</v>
      </c>
      <c r="BL70">
        <v>387</v>
      </c>
      <c r="BM70">
        <v>327</v>
      </c>
      <c r="BN70">
        <v>407</v>
      </c>
      <c r="BO70">
        <v>378</v>
      </c>
      <c r="BP70">
        <v>400</v>
      </c>
      <c r="BQ70">
        <v>408</v>
      </c>
      <c r="BR70">
        <v>428</v>
      </c>
      <c r="BS70">
        <v>428</v>
      </c>
      <c r="BT70">
        <v>435</v>
      </c>
      <c r="BU70">
        <v>467</v>
      </c>
      <c r="BV70">
        <v>434</v>
      </c>
      <c r="BW70">
        <v>421</v>
      </c>
      <c r="BX70">
        <v>270</v>
      </c>
      <c r="BY70">
        <v>302</v>
      </c>
      <c r="BZ70">
        <v>318</v>
      </c>
      <c r="CA70">
        <v>298</v>
      </c>
      <c r="CB70">
        <v>278</v>
      </c>
      <c r="CC70">
        <v>246</v>
      </c>
      <c r="CD70">
        <v>236</v>
      </c>
      <c r="CE70">
        <v>207</v>
      </c>
      <c r="CF70">
        <v>213</v>
      </c>
      <c r="CG70">
        <v>192</v>
      </c>
      <c r="CH70">
        <v>169</v>
      </c>
      <c r="CI70">
        <v>147</v>
      </c>
      <c r="CJ70">
        <v>145</v>
      </c>
      <c r="CK70">
        <v>128</v>
      </c>
      <c r="CL70">
        <v>126</v>
      </c>
      <c r="CM70">
        <v>119</v>
      </c>
      <c r="CN70">
        <v>101</v>
      </c>
      <c r="CO70">
        <v>98</v>
      </c>
      <c r="CP70">
        <v>69</v>
      </c>
      <c r="CQ70">
        <v>53</v>
      </c>
      <c r="CR70">
        <v>53</v>
      </c>
      <c r="CS70">
        <v>36</v>
      </c>
      <c r="CT70">
        <v>38</v>
      </c>
      <c r="CU70">
        <v>23</v>
      </c>
      <c r="CV70">
        <v>20</v>
      </c>
      <c r="CW70">
        <v>10</v>
      </c>
      <c r="CX70">
        <v>11</v>
      </c>
      <c r="CY70">
        <v>6</v>
      </c>
      <c r="CZ70">
        <v>10</v>
      </c>
      <c r="DA70">
        <v>6</v>
      </c>
      <c r="DB70">
        <v>2</v>
      </c>
      <c r="DC70">
        <v>2</v>
      </c>
      <c r="DD70">
        <v>1</v>
      </c>
      <c r="DE70">
        <v>1</v>
      </c>
      <c r="DF70">
        <v>0</v>
      </c>
      <c r="DG70">
        <v>241</v>
      </c>
      <c r="DH70">
        <v>249</v>
      </c>
      <c r="DI70">
        <v>280</v>
      </c>
      <c r="DJ70">
        <v>270</v>
      </c>
      <c r="DK70">
        <v>264</v>
      </c>
      <c r="DL70">
        <v>284</v>
      </c>
      <c r="DM70">
        <v>249</v>
      </c>
      <c r="DN70">
        <v>270</v>
      </c>
      <c r="DO70">
        <v>268</v>
      </c>
      <c r="DP70">
        <v>244</v>
      </c>
      <c r="DQ70">
        <v>292</v>
      </c>
      <c r="DR70">
        <v>248</v>
      </c>
      <c r="DS70">
        <v>279</v>
      </c>
      <c r="DT70">
        <v>250</v>
      </c>
      <c r="DU70">
        <v>287</v>
      </c>
      <c r="DV70">
        <v>289</v>
      </c>
      <c r="DW70">
        <v>283</v>
      </c>
      <c r="DX70">
        <v>314</v>
      </c>
      <c r="DY70">
        <v>321</v>
      </c>
      <c r="DZ70">
        <v>294</v>
      </c>
      <c r="EA70">
        <v>335</v>
      </c>
      <c r="EB70">
        <v>301</v>
      </c>
      <c r="EC70">
        <v>285</v>
      </c>
      <c r="ED70">
        <v>270</v>
      </c>
      <c r="EE70">
        <v>302</v>
      </c>
      <c r="EF70">
        <v>287</v>
      </c>
      <c r="EG70">
        <v>301</v>
      </c>
      <c r="EH70">
        <v>319</v>
      </c>
      <c r="EI70">
        <v>345</v>
      </c>
      <c r="EJ70">
        <v>347</v>
      </c>
      <c r="EK70">
        <v>356</v>
      </c>
      <c r="EL70">
        <v>349</v>
      </c>
      <c r="EM70">
        <v>339</v>
      </c>
      <c r="EN70">
        <v>389</v>
      </c>
      <c r="EO70">
        <v>403</v>
      </c>
      <c r="EP70">
        <v>372</v>
      </c>
      <c r="EQ70">
        <v>402</v>
      </c>
      <c r="ER70">
        <v>416</v>
      </c>
      <c r="ES70">
        <v>414</v>
      </c>
      <c r="ET70">
        <v>391</v>
      </c>
      <c r="EU70">
        <v>396</v>
      </c>
      <c r="EV70">
        <v>405</v>
      </c>
      <c r="EW70">
        <v>396</v>
      </c>
      <c r="EX70">
        <v>325</v>
      </c>
      <c r="EY70">
        <v>372</v>
      </c>
      <c r="EZ70">
        <v>356</v>
      </c>
      <c r="FA70">
        <v>293</v>
      </c>
      <c r="FB70">
        <v>332</v>
      </c>
      <c r="FC70">
        <v>358</v>
      </c>
      <c r="FD70">
        <v>379</v>
      </c>
      <c r="FE70">
        <v>403</v>
      </c>
      <c r="FF70">
        <v>345</v>
      </c>
      <c r="FG70">
        <v>383</v>
      </c>
      <c r="FH70">
        <v>378</v>
      </c>
      <c r="FI70">
        <v>379</v>
      </c>
      <c r="FJ70">
        <v>378</v>
      </c>
      <c r="FK70">
        <v>380</v>
      </c>
      <c r="FL70">
        <v>439</v>
      </c>
      <c r="FM70">
        <v>377</v>
      </c>
      <c r="FN70">
        <v>460</v>
      </c>
      <c r="FO70">
        <v>426</v>
      </c>
      <c r="FP70">
        <v>455</v>
      </c>
      <c r="FQ70">
        <v>502</v>
      </c>
      <c r="FR70">
        <v>516</v>
      </c>
      <c r="FS70">
        <v>486</v>
      </c>
      <c r="FT70">
        <v>417</v>
      </c>
      <c r="FU70">
        <v>274</v>
      </c>
      <c r="FV70">
        <v>264</v>
      </c>
      <c r="FW70">
        <v>311</v>
      </c>
      <c r="FX70">
        <v>312</v>
      </c>
      <c r="FY70">
        <v>305</v>
      </c>
      <c r="FZ70">
        <v>266</v>
      </c>
      <c r="GA70">
        <v>286</v>
      </c>
      <c r="GB70">
        <v>212</v>
      </c>
      <c r="GC70">
        <v>232</v>
      </c>
      <c r="GD70">
        <v>230</v>
      </c>
      <c r="GE70">
        <v>197</v>
      </c>
      <c r="GF70">
        <v>206</v>
      </c>
      <c r="GG70">
        <v>178</v>
      </c>
      <c r="GH70">
        <v>200</v>
      </c>
      <c r="GI70">
        <v>171</v>
      </c>
      <c r="GJ70">
        <v>152</v>
      </c>
      <c r="GK70">
        <v>152</v>
      </c>
      <c r="GL70">
        <v>164</v>
      </c>
      <c r="GM70">
        <v>136</v>
      </c>
      <c r="GN70">
        <v>116</v>
      </c>
      <c r="GO70">
        <v>106</v>
      </c>
      <c r="GP70">
        <v>126</v>
      </c>
      <c r="GQ70">
        <v>82</v>
      </c>
      <c r="GR70">
        <v>80</v>
      </c>
      <c r="GS70">
        <v>74</v>
      </c>
      <c r="GT70">
        <v>66</v>
      </c>
      <c r="GU70">
        <v>46</v>
      </c>
      <c r="GV70">
        <v>32</v>
      </c>
      <c r="GW70">
        <v>31</v>
      </c>
      <c r="GX70">
        <v>29</v>
      </c>
      <c r="GY70">
        <v>18</v>
      </c>
      <c r="GZ70">
        <v>10</v>
      </c>
      <c r="HA70">
        <v>8</v>
      </c>
      <c r="HB70">
        <v>2</v>
      </c>
      <c r="HC70">
        <v>6</v>
      </c>
    </row>
    <row r="71" spans="1:211">
      <c r="A71" t="str">
        <f>人口推移!B73</f>
        <v>H2410</v>
      </c>
      <c r="B71" s="349">
        <f t="shared" si="2"/>
        <v>26809</v>
      </c>
      <c r="C71" s="349">
        <f t="shared" si="3"/>
        <v>27851</v>
      </c>
      <c r="D71" s="349">
        <f>SUM(年齢別TBL[[#This Row],[男_６０歳]:[男_100歳以上]])</f>
        <v>6557</v>
      </c>
      <c r="E71" s="349">
        <f>SUM(年齢別TBL[[#This Row],[男_６５歳]:[男_100歳以上]])</f>
        <v>4373</v>
      </c>
      <c r="F71" s="349">
        <f>SUM(年齢別TBL[[#This Row],[男_７０歳]:[男_100歳以上]])</f>
        <v>2753</v>
      </c>
      <c r="G71" s="349">
        <f>SUM(年齢別TBL[[#This Row],[女_６０歳]:[女_100歳以上]])</f>
        <v>7918</v>
      </c>
      <c r="H71" s="349">
        <f>SUM(年齢別TBL[[#This Row],[女_６５歳]:[女_100歳以上]])</f>
        <v>5538</v>
      </c>
      <c r="I71" s="349">
        <f>SUM(年齢別TBL[[#This Row],[女_７０歳]:[女_100歳以上]])</f>
        <v>3933</v>
      </c>
      <c r="J71">
        <v>253</v>
      </c>
      <c r="K71">
        <v>227</v>
      </c>
      <c r="L71">
        <v>300</v>
      </c>
      <c r="M71">
        <v>272</v>
      </c>
      <c r="N71">
        <v>276</v>
      </c>
      <c r="O71">
        <v>277</v>
      </c>
      <c r="P71">
        <v>252</v>
      </c>
      <c r="Q71">
        <v>272</v>
      </c>
      <c r="R71">
        <v>293</v>
      </c>
      <c r="S71">
        <v>331</v>
      </c>
      <c r="T71">
        <v>301</v>
      </c>
      <c r="U71">
        <v>300</v>
      </c>
      <c r="V71">
        <v>319</v>
      </c>
      <c r="W71">
        <v>260</v>
      </c>
      <c r="X71">
        <v>301</v>
      </c>
      <c r="Y71">
        <v>271</v>
      </c>
      <c r="Z71">
        <v>288</v>
      </c>
      <c r="AA71">
        <v>289</v>
      </c>
      <c r="AB71">
        <v>278</v>
      </c>
      <c r="AC71">
        <v>323</v>
      </c>
      <c r="AD71">
        <v>376</v>
      </c>
      <c r="AE71">
        <v>330</v>
      </c>
      <c r="AF71">
        <v>306</v>
      </c>
      <c r="AG71">
        <v>311</v>
      </c>
      <c r="AH71">
        <v>307</v>
      </c>
      <c r="AI71">
        <v>306</v>
      </c>
      <c r="AJ71">
        <v>325</v>
      </c>
      <c r="AK71">
        <v>319</v>
      </c>
      <c r="AL71">
        <v>392</v>
      </c>
      <c r="AM71">
        <v>349</v>
      </c>
      <c r="AN71">
        <v>323</v>
      </c>
      <c r="AO71">
        <v>347</v>
      </c>
      <c r="AP71">
        <v>378</v>
      </c>
      <c r="AQ71">
        <v>356</v>
      </c>
      <c r="AR71">
        <v>387</v>
      </c>
      <c r="AS71">
        <v>403</v>
      </c>
      <c r="AT71">
        <v>423</v>
      </c>
      <c r="AU71">
        <v>452</v>
      </c>
      <c r="AV71">
        <v>408</v>
      </c>
      <c r="AW71">
        <v>423</v>
      </c>
      <c r="AX71">
        <v>436</v>
      </c>
      <c r="AY71">
        <v>375</v>
      </c>
      <c r="AZ71">
        <v>368</v>
      </c>
      <c r="BA71">
        <v>355</v>
      </c>
      <c r="BB71">
        <v>352</v>
      </c>
      <c r="BC71">
        <v>365</v>
      </c>
      <c r="BD71">
        <v>283</v>
      </c>
      <c r="BE71">
        <v>343</v>
      </c>
      <c r="BF71">
        <v>349</v>
      </c>
      <c r="BG71">
        <v>377</v>
      </c>
      <c r="BH71">
        <v>365</v>
      </c>
      <c r="BI71">
        <v>349</v>
      </c>
      <c r="BJ71">
        <v>352</v>
      </c>
      <c r="BK71">
        <v>375</v>
      </c>
      <c r="BL71">
        <v>379</v>
      </c>
      <c r="BM71">
        <v>338</v>
      </c>
      <c r="BN71">
        <v>397</v>
      </c>
      <c r="BO71">
        <v>380</v>
      </c>
      <c r="BP71">
        <v>409</v>
      </c>
      <c r="BQ71">
        <v>401</v>
      </c>
      <c r="BR71">
        <v>433</v>
      </c>
      <c r="BS71">
        <v>412</v>
      </c>
      <c r="BT71">
        <v>445</v>
      </c>
      <c r="BU71">
        <v>466</v>
      </c>
      <c r="BV71">
        <v>428</v>
      </c>
      <c r="BW71">
        <v>425</v>
      </c>
      <c r="BX71">
        <v>277</v>
      </c>
      <c r="BY71">
        <v>296</v>
      </c>
      <c r="BZ71">
        <v>319</v>
      </c>
      <c r="CA71">
        <v>303</v>
      </c>
      <c r="CB71">
        <v>280</v>
      </c>
      <c r="CC71">
        <v>252</v>
      </c>
      <c r="CD71">
        <v>243</v>
      </c>
      <c r="CE71">
        <v>203</v>
      </c>
      <c r="CF71">
        <v>202</v>
      </c>
      <c r="CG71">
        <v>204</v>
      </c>
      <c r="CH71">
        <v>165</v>
      </c>
      <c r="CI71">
        <v>145</v>
      </c>
      <c r="CJ71">
        <v>148</v>
      </c>
      <c r="CK71">
        <v>127</v>
      </c>
      <c r="CL71">
        <v>127</v>
      </c>
      <c r="CM71">
        <v>121</v>
      </c>
      <c r="CN71">
        <v>98</v>
      </c>
      <c r="CO71">
        <v>96</v>
      </c>
      <c r="CP71">
        <v>73</v>
      </c>
      <c r="CQ71">
        <v>50</v>
      </c>
      <c r="CR71">
        <v>56</v>
      </c>
      <c r="CS71">
        <v>31</v>
      </c>
      <c r="CT71">
        <v>38</v>
      </c>
      <c r="CU71">
        <v>27</v>
      </c>
      <c r="CV71">
        <v>18</v>
      </c>
      <c r="CW71">
        <v>9</v>
      </c>
      <c r="CX71">
        <v>13</v>
      </c>
      <c r="CY71">
        <v>5</v>
      </c>
      <c r="CZ71">
        <v>12</v>
      </c>
      <c r="DA71">
        <v>4</v>
      </c>
      <c r="DB71">
        <v>2</v>
      </c>
      <c r="DC71">
        <v>2</v>
      </c>
      <c r="DD71">
        <v>1</v>
      </c>
      <c r="DE71">
        <v>1</v>
      </c>
      <c r="DF71">
        <v>0</v>
      </c>
      <c r="DG71">
        <v>248</v>
      </c>
      <c r="DH71">
        <v>252</v>
      </c>
      <c r="DI71">
        <v>280</v>
      </c>
      <c r="DJ71">
        <v>265</v>
      </c>
      <c r="DK71">
        <v>274</v>
      </c>
      <c r="DL71">
        <v>271</v>
      </c>
      <c r="DM71">
        <v>262</v>
      </c>
      <c r="DN71">
        <v>269</v>
      </c>
      <c r="DO71">
        <v>272</v>
      </c>
      <c r="DP71">
        <v>243</v>
      </c>
      <c r="DQ71">
        <v>285</v>
      </c>
      <c r="DR71">
        <v>257</v>
      </c>
      <c r="DS71">
        <v>275</v>
      </c>
      <c r="DT71">
        <v>251</v>
      </c>
      <c r="DU71">
        <v>287</v>
      </c>
      <c r="DV71">
        <v>291</v>
      </c>
      <c r="DW71">
        <v>281</v>
      </c>
      <c r="DX71">
        <v>311</v>
      </c>
      <c r="DY71">
        <v>326</v>
      </c>
      <c r="DZ71">
        <v>291</v>
      </c>
      <c r="EA71">
        <v>328</v>
      </c>
      <c r="EB71">
        <v>305</v>
      </c>
      <c r="EC71">
        <v>294</v>
      </c>
      <c r="ED71">
        <v>250</v>
      </c>
      <c r="EE71">
        <v>312</v>
      </c>
      <c r="EF71">
        <v>282</v>
      </c>
      <c r="EG71">
        <v>309</v>
      </c>
      <c r="EH71">
        <v>317</v>
      </c>
      <c r="EI71">
        <v>356</v>
      </c>
      <c r="EJ71">
        <v>343</v>
      </c>
      <c r="EK71">
        <v>354</v>
      </c>
      <c r="EL71">
        <v>358</v>
      </c>
      <c r="EM71">
        <v>334</v>
      </c>
      <c r="EN71">
        <v>390</v>
      </c>
      <c r="EO71">
        <v>397</v>
      </c>
      <c r="EP71">
        <v>370</v>
      </c>
      <c r="EQ71">
        <v>398</v>
      </c>
      <c r="ER71">
        <v>412</v>
      </c>
      <c r="ES71">
        <v>418</v>
      </c>
      <c r="ET71">
        <v>393</v>
      </c>
      <c r="EU71">
        <v>400</v>
      </c>
      <c r="EV71">
        <v>404</v>
      </c>
      <c r="EW71">
        <v>386</v>
      </c>
      <c r="EX71">
        <v>343</v>
      </c>
      <c r="EY71">
        <v>370</v>
      </c>
      <c r="EZ71">
        <v>358</v>
      </c>
      <c r="FA71">
        <v>280</v>
      </c>
      <c r="FB71">
        <v>343</v>
      </c>
      <c r="FC71">
        <v>343</v>
      </c>
      <c r="FD71">
        <v>388</v>
      </c>
      <c r="FE71">
        <v>397</v>
      </c>
      <c r="FF71">
        <v>354</v>
      </c>
      <c r="FG71">
        <v>373</v>
      </c>
      <c r="FH71">
        <v>389</v>
      </c>
      <c r="FI71">
        <v>369</v>
      </c>
      <c r="FJ71">
        <v>380</v>
      </c>
      <c r="FK71">
        <v>384</v>
      </c>
      <c r="FL71">
        <v>432</v>
      </c>
      <c r="FM71">
        <v>384</v>
      </c>
      <c r="FN71">
        <v>445</v>
      </c>
      <c r="FO71">
        <v>426</v>
      </c>
      <c r="FP71">
        <v>458</v>
      </c>
      <c r="FQ71">
        <v>483</v>
      </c>
      <c r="FR71">
        <v>532</v>
      </c>
      <c r="FS71">
        <v>481</v>
      </c>
      <c r="FT71">
        <v>434</v>
      </c>
      <c r="FU71">
        <v>289</v>
      </c>
      <c r="FV71">
        <v>257</v>
      </c>
      <c r="FW71">
        <v>305</v>
      </c>
      <c r="FX71">
        <v>320</v>
      </c>
      <c r="FY71">
        <v>295</v>
      </c>
      <c r="FZ71">
        <v>275</v>
      </c>
      <c r="GA71">
        <v>287</v>
      </c>
      <c r="GB71">
        <v>211</v>
      </c>
      <c r="GC71">
        <v>235</v>
      </c>
      <c r="GD71">
        <v>227</v>
      </c>
      <c r="GE71">
        <v>199</v>
      </c>
      <c r="GF71">
        <v>212</v>
      </c>
      <c r="GG71">
        <v>173</v>
      </c>
      <c r="GH71">
        <v>196</v>
      </c>
      <c r="GI71">
        <v>182</v>
      </c>
      <c r="GJ71">
        <v>154</v>
      </c>
      <c r="GK71">
        <v>152</v>
      </c>
      <c r="GL71">
        <v>165</v>
      </c>
      <c r="GM71">
        <v>130</v>
      </c>
      <c r="GN71">
        <v>123</v>
      </c>
      <c r="GO71">
        <v>106</v>
      </c>
      <c r="GP71">
        <v>121</v>
      </c>
      <c r="GQ71">
        <v>86</v>
      </c>
      <c r="GR71">
        <v>83</v>
      </c>
      <c r="GS71">
        <v>70</v>
      </c>
      <c r="GT71">
        <v>70</v>
      </c>
      <c r="GU71">
        <v>43</v>
      </c>
      <c r="GV71">
        <v>32</v>
      </c>
      <c r="GW71">
        <v>32</v>
      </c>
      <c r="GX71">
        <v>29</v>
      </c>
      <c r="GY71">
        <v>20</v>
      </c>
      <c r="GZ71">
        <v>10</v>
      </c>
      <c r="HA71">
        <v>7</v>
      </c>
      <c r="HB71">
        <v>3</v>
      </c>
      <c r="HC71">
        <v>5</v>
      </c>
    </row>
    <row r="72" spans="1:211">
      <c r="A72" t="str">
        <f>人口推移!B74</f>
        <v>H2411</v>
      </c>
      <c r="B72" s="349">
        <f t="shared" si="2"/>
        <v>26850</v>
      </c>
      <c r="C72" s="349">
        <f t="shared" si="3"/>
        <v>27857</v>
      </c>
      <c r="D72" s="349">
        <f>SUM(年齢別TBL[[#This Row],[男_６０歳]:[男_100歳以上]])</f>
        <v>6576</v>
      </c>
      <c r="E72" s="349">
        <f>SUM(年齢別TBL[[#This Row],[男_６５歳]:[男_100歳以上]])</f>
        <v>4406</v>
      </c>
      <c r="F72" s="349">
        <f>SUM(年齢別TBL[[#This Row],[男_７０歳]:[男_100歳以上]])</f>
        <v>2760</v>
      </c>
      <c r="G72" s="349">
        <f>SUM(年齢別TBL[[#This Row],[女_６０歳]:[女_100歳以上]])</f>
        <v>7942</v>
      </c>
      <c r="H72" s="349">
        <f>SUM(年齢別TBL[[#This Row],[女_６５歳]:[女_100歳以上]])</f>
        <v>5564</v>
      </c>
      <c r="I72" s="349">
        <f>SUM(年齢別TBL[[#This Row],[女_７０歳]:[女_100歳以上]])</f>
        <v>3949</v>
      </c>
      <c r="J72">
        <v>256</v>
      </c>
      <c r="K72">
        <v>220</v>
      </c>
      <c r="L72">
        <v>304</v>
      </c>
      <c r="M72">
        <v>268</v>
      </c>
      <c r="N72">
        <v>271</v>
      </c>
      <c r="O72">
        <v>281</v>
      </c>
      <c r="P72">
        <v>257</v>
      </c>
      <c r="Q72">
        <v>269</v>
      </c>
      <c r="R72">
        <v>294</v>
      </c>
      <c r="S72">
        <v>328</v>
      </c>
      <c r="T72">
        <v>305</v>
      </c>
      <c r="U72">
        <v>298</v>
      </c>
      <c r="V72">
        <v>321</v>
      </c>
      <c r="W72">
        <v>268</v>
      </c>
      <c r="X72">
        <v>296</v>
      </c>
      <c r="Y72">
        <v>264</v>
      </c>
      <c r="Z72">
        <v>295</v>
      </c>
      <c r="AA72">
        <v>287</v>
      </c>
      <c r="AB72">
        <v>284</v>
      </c>
      <c r="AC72">
        <v>312</v>
      </c>
      <c r="AD72">
        <v>381</v>
      </c>
      <c r="AE72">
        <v>345</v>
      </c>
      <c r="AF72">
        <v>296</v>
      </c>
      <c r="AG72">
        <v>312</v>
      </c>
      <c r="AH72">
        <v>307</v>
      </c>
      <c r="AI72">
        <v>317</v>
      </c>
      <c r="AJ72">
        <v>320</v>
      </c>
      <c r="AK72">
        <v>323</v>
      </c>
      <c r="AL72">
        <v>390</v>
      </c>
      <c r="AM72">
        <v>342</v>
      </c>
      <c r="AN72">
        <v>338</v>
      </c>
      <c r="AO72">
        <v>347</v>
      </c>
      <c r="AP72">
        <v>366</v>
      </c>
      <c r="AQ72">
        <v>374</v>
      </c>
      <c r="AR72">
        <v>372</v>
      </c>
      <c r="AS72">
        <v>400</v>
      </c>
      <c r="AT72">
        <v>432</v>
      </c>
      <c r="AU72">
        <v>444</v>
      </c>
      <c r="AV72">
        <v>415</v>
      </c>
      <c r="AW72">
        <v>424</v>
      </c>
      <c r="AX72">
        <v>437</v>
      </c>
      <c r="AY72">
        <v>374</v>
      </c>
      <c r="AZ72">
        <v>381</v>
      </c>
      <c r="BA72">
        <v>346</v>
      </c>
      <c r="BB72">
        <v>348</v>
      </c>
      <c r="BC72">
        <v>371</v>
      </c>
      <c r="BD72">
        <v>281</v>
      </c>
      <c r="BE72">
        <v>324</v>
      </c>
      <c r="BF72">
        <v>368</v>
      </c>
      <c r="BG72">
        <v>376</v>
      </c>
      <c r="BH72">
        <v>372</v>
      </c>
      <c r="BI72">
        <v>346</v>
      </c>
      <c r="BJ72">
        <v>344</v>
      </c>
      <c r="BK72">
        <v>369</v>
      </c>
      <c r="BL72">
        <v>389</v>
      </c>
      <c r="BM72">
        <v>336</v>
      </c>
      <c r="BN72">
        <v>396</v>
      </c>
      <c r="BO72">
        <v>383</v>
      </c>
      <c r="BP72">
        <v>409</v>
      </c>
      <c r="BQ72">
        <v>401</v>
      </c>
      <c r="BR72">
        <v>436</v>
      </c>
      <c r="BS72">
        <v>402</v>
      </c>
      <c r="BT72">
        <v>453</v>
      </c>
      <c r="BU72">
        <v>453</v>
      </c>
      <c r="BV72">
        <v>426</v>
      </c>
      <c r="BW72">
        <v>424</v>
      </c>
      <c r="BX72">
        <v>300</v>
      </c>
      <c r="BY72">
        <v>293</v>
      </c>
      <c r="BZ72">
        <v>316</v>
      </c>
      <c r="CA72">
        <v>313</v>
      </c>
      <c r="CB72">
        <v>270</v>
      </c>
      <c r="CC72">
        <v>258</v>
      </c>
      <c r="CD72">
        <v>235</v>
      </c>
      <c r="CE72">
        <v>204</v>
      </c>
      <c r="CF72">
        <v>204</v>
      </c>
      <c r="CG72">
        <v>206</v>
      </c>
      <c r="CH72">
        <v>172</v>
      </c>
      <c r="CI72">
        <v>149</v>
      </c>
      <c r="CJ72">
        <v>141</v>
      </c>
      <c r="CK72">
        <v>131</v>
      </c>
      <c r="CL72">
        <v>127</v>
      </c>
      <c r="CM72">
        <v>113</v>
      </c>
      <c r="CN72">
        <v>110</v>
      </c>
      <c r="CO72">
        <v>92</v>
      </c>
      <c r="CP72">
        <v>73</v>
      </c>
      <c r="CQ72">
        <v>55</v>
      </c>
      <c r="CR72">
        <v>53</v>
      </c>
      <c r="CS72">
        <v>33</v>
      </c>
      <c r="CT72">
        <v>35</v>
      </c>
      <c r="CU72">
        <v>32</v>
      </c>
      <c r="CV72">
        <v>16</v>
      </c>
      <c r="CW72">
        <v>11</v>
      </c>
      <c r="CX72">
        <v>13</v>
      </c>
      <c r="CY72">
        <v>5</v>
      </c>
      <c r="CZ72">
        <v>10</v>
      </c>
      <c r="DA72">
        <v>5</v>
      </c>
      <c r="DB72">
        <v>3</v>
      </c>
      <c r="DC72">
        <v>2</v>
      </c>
      <c r="DD72">
        <v>1</v>
      </c>
      <c r="DE72">
        <v>1</v>
      </c>
      <c r="DF72">
        <v>0</v>
      </c>
      <c r="DG72">
        <v>249</v>
      </c>
      <c r="DH72">
        <v>251</v>
      </c>
      <c r="DI72">
        <v>279</v>
      </c>
      <c r="DJ72">
        <v>265</v>
      </c>
      <c r="DK72">
        <v>277</v>
      </c>
      <c r="DL72">
        <v>266</v>
      </c>
      <c r="DM72">
        <v>261</v>
      </c>
      <c r="DN72">
        <v>276</v>
      </c>
      <c r="DO72">
        <v>269</v>
      </c>
      <c r="DP72">
        <v>245</v>
      </c>
      <c r="DQ72">
        <v>290</v>
      </c>
      <c r="DR72">
        <v>254</v>
      </c>
      <c r="DS72">
        <v>273</v>
      </c>
      <c r="DT72">
        <v>254</v>
      </c>
      <c r="DU72">
        <v>293</v>
      </c>
      <c r="DV72">
        <v>279</v>
      </c>
      <c r="DW72">
        <v>293</v>
      </c>
      <c r="DX72">
        <v>305</v>
      </c>
      <c r="DY72">
        <v>317</v>
      </c>
      <c r="DZ72">
        <v>296</v>
      </c>
      <c r="EA72">
        <v>338</v>
      </c>
      <c r="EB72">
        <v>305</v>
      </c>
      <c r="EC72">
        <v>287</v>
      </c>
      <c r="ED72">
        <v>256</v>
      </c>
      <c r="EE72">
        <v>306</v>
      </c>
      <c r="EF72">
        <v>278</v>
      </c>
      <c r="EG72">
        <v>307</v>
      </c>
      <c r="EH72">
        <v>319</v>
      </c>
      <c r="EI72">
        <v>359</v>
      </c>
      <c r="EJ72">
        <v>327</v>
      </c>
      <c r="EK72">
        <v>362</v>
      </c>
      <c r="EL72">
        <v>359</v>
      </c>
      <c r="EM72">
        <v>332</v>
      </c>
      <c r="EN72">
        <v>386</v>
      </c>
      <c r="EO72">
        <v>400</v>
      </c>
      <c r="EP72">
        <v>372</v>
      </c>
      <c r="EQ72">
        <v>392</v>
      </c>
      <c r="ER72">
        <v>409</v>
      </c>
      <c r="ES72">
        <v>425</v>
      </c>
      <c r="ET72">
        <v>388</v>
      </c>
      <c r="EU72">
        <v>394</v>
      </c>
      <c r="EV72">
        <v>416</v>
      </c>
      <c r="EW72">
        <v>385</v>
      </c>
      <c r="EX72">
        <v>339</v>
      </c>
      <c r="EY72">
        <v>382</v>
      </c>
      <c r="EZ72">
        <v>360</v>
      </c>
      <c r="FA72">
        <v>281</v>
      </c>
      <c r="FB72">
        <v>337</v>
      </c>
      <c r="FC72">
        <v>340</v>
      </c>
      <c r="FD72">
        <v>387</v>
      </c>
      <c r="FE72">
        <v>389</v>
      </c>
      <c r="FF72">
        <v>362</v>
      </c>
      <c r="FG72">
        <v>371</v>
      </c>
      <c r="FH72">
        <v>379</v>
      </c>
      <c r="FI72">
        <v>383</v>
      </c>
      <c r="FJ72">
        <v>370</v>
      </c>
      <c r="FK72">
        <v>383</v>
      </c>
      <c r="FL72">
        <v>424</v>
      </c>
      <c r="FM72">
        <v>395</v>
      </c>
      <c r="FN72">
        <v>439</v>
      </c>
      <c r="FO72">
        <v>417</v>
      </c>
      <c r="FP72">
        <v>465</v>
      </c>
      <c r="FQ72">
        <v>486</v>
      </c>
      <c r="FR72">
        <v>530</v>
      </c>
      <c r="FS72">
        <v>480</v>
      </c>
      <c r="FT72">
        <v>446</v>
      </c>
      <c r="FU72">
        <v>297</v>
      </c>
      <c r="FV72">
        <v>245</v>
      </c>
      <c r="FW72">
        <v>315</v>
      </c>
      <c r="FX72">
        <v>312</v>
      </c>
      <c r="FY72">
        <v>301</v>
      </c>
      <c r="FZ72">
        <v>270</v>
      </c>
      <c r="GA72">
        <v>289</v>
      </c>
      <c r="GB72">
        <v>218</v>
      </c>
      <c r="GC72">
        <v>229</v>
      </c>
      <c r="GD72">
        <v>236</v>
      </c>
      <c r="GE72">
        <v>192</v>
      </c>
      <c r="GF72">
        <v>212</v>
      </c>
      <c r="GG72">
        <v>175</v>
      </c>
      <c r="GH72">
        <v>195</v>
      </c>
      <c r="GI72">
        <v>190</v>
      </c>
      <c r="GJ72">
        <v>148</v>
      </c>
      <c r="GK72">
        <v>151</v>
      </c>
      <c r="GL72">
        <v>160</v>
      </c>
      <c r="GM72">
        <v>138</v>
      </c>
      <c r="GN72">
        <v>121</v>
      </c>
      <c r="GO72">
        <v>106</v>
      </c>
      <c r="GP72">
        <v>116</v>
      </c>
      <c r="GQ72">
        <v>93</v>
      </c>
      <c r="GR72">
        <v>86</v>
      </c>
      <c r="GS72">
        <v>70</v>
      </c>
      <c r="GT72">
        <v>67</v>
      </c>
      <c r="GU72">
        <v>47</v>
      </c>
      <c r="GV72">
        <v>32</v>
      </c>
      <c r="GW72">
        <v>31</v>
      </c>
      <c r="GX72">
        <v>31</v>
      </c>
      <c r="GY72">
        <v>21</v>
      </c>
      <c r="GZ72">
        <v>9</v>
      </c>
      <c r="HA72">
        <v>6</v>
      </c>
      <c r="HB72">
        <v>4</v>
      </c>
      <c r="HC72">
        <v>5</v>
      </c>
    </row>
    <row r="73" spans="1:211">
      <c r="A73" t="str">
        <f>人口推移!B75</f>
        <v>H2412</v>
      </c>
      <c r="B73" s="349">
        <f t="shared" si="2"/>
        <v>26841</v>
      </c>
      <c r="C73" s="349">
        <f t="shared" si="3"/>
        <v>27863</v>
      </c>
      <c r="D73" s="349">
        <f>SUM(年齢別TBL[[#This Row],[男_６０歳]:[男_100歳以上]])</f>
        <v>6582</v>
      </c>
      <c r="E73" s="349">
        <f>SUM(年齢別TBL[[#This Row],[男_６５歳]:[男_100歳以上]])</f>
        <v>4427</v>
      </c>
      <c r="F73" s="349">
        <f>SUM(年齢別TBL[[#This Row],[男_７０歳]:[男_100歳以上]])</f>
        <v>2765</v>
      </c>
      <c r="G73" s="349">
        <f>SUM(年齢別TBL[[#This Row],[女_６０歳]:[女_100歳以上]])</f>
        <v>7959</v>
      </c>
      <c r="H73" s="349">
        <f>SUM(年齢別TBL[[#This Row],[女_６５歳]:[女_100歳以上]])</f>
        <v>5582</v>
      </c>
      <c r="I73" s="349">
        <f>SUM(年齢別TBL[[#This Row],[女_７０歳]:[女_100歳以上]])</f>
        <v>3961</v>
      </c>
      <c r="J73">
        <v>261</v>
      </c>
      <c r="K73">
        <v>213</v>
      </c>
      <c r="L73">
        <v>289</v>
      </c>
      <c r="M73">
        <v>280</v>
      </c>
      <c r="N73">
        <v>270</v>
      </c>
      <c r="O73">
        <v>277</v>
      </c>
      <c r="P73">
        <v>268</v>
      </c>
      <c r="Q73">
        <v>265</v>
      </c>
      <c r="R73">
        <v>288</v>
      </c>
      <c r="S73">
        <v>319</v>
      </c>
      <c r="T73">
        <v>312</v>
      </c>
      <c r="U73">
        <v>299</v>
      </c>
      <c r="V73">
        <v>330</v>
      </c>
      <c r="W73">
        <v>270</v>
      </c>
      <c r="X73">
        <v>295</v>
      </c>
      <c r="Y73">
        <v>269</v>
      </c>
      <c r="Z73">
        <v>290</v>
      </c>
      <c r="AA73">
        <v>278</v>
      </c>
      <c r="AB73">
        <v>285</v>
      </c>
      <c r="AC73">
        <v>314</v>
      </c>
      <c r="AD73">
        <v>381</v>
      </c>
      <c r="AE73">
        <v>354</v>
      </c>
      <c r="AF73">
        <v>297</v>
      </c>
      <c r="AG73">
        <v>313</v>
      </c>
      <c r="AH73">
        <v>307</v>
      </c>
      <c r="AI73">
        <v>309</v>
      </c>
      <c r="AJ73">
        <v>316</v>
      </c>
      <c r="AK73">
        <v>330</v>
      </c>
      <c r="AL73">
        <v>372</v>
      </c>
      <c r="AM73">
        <v>348</v>
      </c>
      <c r="AN73">
        <v>342</v>
      </c>
      <c r="AO73">
        <v>348</v>
      </c>
      <c r="AP73">
        <v>352</v>
      </c>
      <c r="AQ73">
        <v>385</v>
      </c>
      <c r="AR73">
        <v>370</v>
      </c>
      <c r="AS73">
        <v>398</v>
      </c>
      <c r="AT73">
        <v>434</v>
      </c>
      <c r="AU73">
        <v>446</v>
      </c>
      <c r="AV73">
        <v>408</v>
      </c>
      <c r="AW73">
        <v>425</v>
      </c>
      <c r="AX73">
        <v>434</v>
      </c>
      <c r="AY73">
        <v>388</v>
      </c>
      <c r="AZ73">
        <v>366</v>
      </c>
      <c r="BA73">
        <v>345</v>
      </c>
      <c r="BB73">
        <v>359</v>
      </c>
      <c r="BC73">
        <v>367</v>
      </c>
      <c r="BD73">
        <v>278</v>
      </c>
      <c r="BE73">
        <v>321</v>
      </c>
      <c r="BF73">
        <v>360</v>
      </c>
      <c r="BG73">
        <v>397</v>
      </c>
      <c r="BH73">
        <v>359</v>
      </c>
      <c r="BI73">
        <v>348</v>
      </c>
      <c r="BJ73">
        <v>345</v>
      </c>
      <c r="BK73">
        <v>367</v>
      </c>
      <c r="BL73">
        <v>395</v>
      </c>
      <c r="BM73">
        <v>326</v>
      </c>
      <c r="BN73">
        <v>402</v>
      </c>
      <c r="BO73">
        <v>383</v>
      </c>
      <c r="BP73">
        <v>406</v>
      </c>
      <c r="BQ73">
        <v>406</v>
      </c>
      <c r="BR73">
        <v>436</v>
      </c>
      <c r="BS73">
        <v>395</v>
      </c>
      <c r="BT73">
        <v>447</v>
      </c>
      <c r="BU73">
        <v>458</v>
      </c>
      <c r="BV73">
        <v>419</v>
      </c>
      <c r="BW73">
        <v>429</v>
      </c>
      <c r="BX73">
        <v>320</v>
      </c>
      <c r="BY73">
        <v>288</v>
      </c>
      <c r="BZ73">
        <v>311</v>
      </c>
      <c r="CA73">
        <v>314</v>
      </c>
      <c r="CB73">
        <v>272</v>
      </c>
      <c r="CC73">
        <v>260</v>
      </c>
      <c r="CD73">
        <v>239</v>
      </c>
      <c r="CE73">
        <v>204</v>
      </c>
      <c r="CF73">
        <v>198</v>
      </c>
      <c r="CG73">
        <v>212</v>
      </c>
      <c r="CH73">
        <v>169</v>
      </c>
      <c r="CI73">
        <v>150</v>
      </c>
      <c r="CJ73">
        <v>139</v>
      </c>
      <c r="CK73">
        <v>127</v>
      </c>
      <c r="CL73">
        <v>135</v>
      </c>
      <c r="CM73">
        <v>112</v>
      </c>
      <c r="CN73">
        <v>103</v>
      </c>
      <c r="CO73">
        <v>99</v>
      </c>
      <c r="CP73">
        <v>67</v>
      </c>
      <c r="CQ73">
        <v>56</v>
      </c>
      <c r="CR73">
        <v>55</v>
      </c>
      <c r="CS73">
        <v>36</v>
      </c>
      <c r="CT73">
        <v>33</v>
      </c>
      <c r="CU73">
        <v>29</v>
      </c>
      <c r="CV73">
        <v>20</v>
      </c>
      <c r="CW73">
        <v>12</v>
      </c>
      <c r="CX73">
        <v>11</v>
      </c>
      <c r="CY73">
        <v>5</v>
      </c>
      <c r="CZ73">
        <v>9</v>
      </c>
      <c r="DA73">
        <v>5</v>
      </c>
      <c r="DB73">
        <v>4</v>
      </c>
      <c r="DC73">
        <v>1</v>
      </c>
      <c r="DD73">
        <v>2</v>
      </c>
      <c r="DE73">
        <v>1</v>
      </c>
      <c r="DF73">
        <v>0</v>
      </c>
      <c r="DG73">
        <v>249</v>
      </c>
      <c r="DH73">
        <v>254</v>
      </c>
      <c r="DI73">
        <v>283</v>
      </c>
      <c r="DJ73">
        <v>257</v>
      </c>
      <c r="DK73">
        <v>269</v>
      </c>
      <c r="DL73">
        <v>271</v>
      </c>
      <c r="DM73">
        <v>264</v>
      </c>
      <c r="DN73">
        <v>277</v>
      </c>
      <c r="DO73">
        <v>262</v>
      </c>
      <c r="DP73">
        <v>243</v>
      </c>
      <c r="DQ73">
        <v>293</v>
      </c>
      <c r="DR73">
        <v>259</v>
      </c>
      <c r="DS73">
        <v>278</v>
      </c>
      <c r="DT73">
        <v>246</v>
      </c>
      <c r="DU73">
        <v>298</v>
      </c>
      <c r="DV73">
        <v>276</v>
      </c>
      <c r="DW73">
        <v>294</v>
      </c>
      <c r="DX73">
        <v>299</v>
      </c>
      <c r="DY73">
        <v>309</v>
      </c>
      <c r="DZ73">
        <v>303</v>
      </c>
      <c r="EA73">
        <v>341</v>
      </c>
      <c r="EB73">
        <v>307</v>
      </c>
      <c r="EC73">
        <v>287</v>
      </c>
      <c r="ED73">
        <v>256</v>
      </c>
      <c r="EE73">
        <v>306</v>
      </c>
      <c r="EF73">
        <v>270</v>
      </c>
      <c r="EG73">
        <v>308</v>
      </c>
      <c r="EH73">
        <v>322</v>
      </c>
      <c r="EI73">
        <v>357</v>
      </c>
      <c r="EJ73">
        <v>338</v>
      </c>
      <c r="EK73">
        <v>342</v>
      </c>
      <c r="EL73">
        <v>365</v>
      </c>
      <c r="EM73">
        <v>335</v>
      </c>
      <c r="EN73">
        <v>383</v>
      </c>
      <c r="EO73">
        <v>394</v>
      </c>
      <c r="EP73">
        <v>371</v>
      </c>
      <c r="EQ73">
        <v>404</v>
      </c>
      <c r="ER73">
        <v>402</v>
      </c>
      <c r="ES73">
        <v>415</v>
      </c>
      <c r="ET73">
        <v>389</v>
      </c>
      <c r="EU73">
        <v>401</v>
      </c>
      <c r="EV73">
        <v>409</v>
      </c>
      <c r="EW73">
        <v>398</v>
      </c>
      <c r="EX73">
        <v>339</v>
      </c>
      <c r="EY73">
        <v>380</v>
      </c>
      <c r="EZ73">
        <v>361</v>
      </c>
      <c r="FA73">
        <v>285</v>
      </c>
      <c r="FB73">
        <v>339</v>
      </c>
      <c r="FC73">
        <v>332</v>
      </c>
      <c r="FD73">
        <v>398</v>
      </c>
      <c r="FE73">
        <v>376</v>
      </c>
      <c r="FF73">
        <v>370</v>
      </c>
      <c r="FG73">
        <v>375</v>
      </c>
      <c r="FH73">
        <v>368</v>
      </c>
      <c r="FI73">
        <v>395</v>
      </c>
      <c r="FJ73">
        <v>369</v>
      </c>
      <c r="FK73">
        <v>373</v>
      </c>
      <c r="FL73">
        <v>422</v>
      </c>
      <c r="FM73">
        <v>410</v>
      </c>
      <c r="FN73">
        <v>428</v>
      </c>
      <c r="FO73">
        <v>430</v>
      </c>
      <c r="FP73">
        <v>446</v>
      </c>
      <c r="FQ73">
        <v>489</v>
      </c>
      <c r="FR73">
        <v>536</v>
      </c>
      <c r="FS73">
        <v>476</v>
      </c>
      <c r="FT73">
        <v>446</v>
      </c>
      <c r="FU73">
        <v>318</v>
      </c>
      <c r="FV73">
        <v>230</v>
      </c>
      <c r="FW73">
        <v>314</v>
      </c>
      <c r="FX73">
        <v>313</v>
      </c>
      <c r="FY73">
        <v>304</v>
      </c>
      <c r="FZ73">
        <v>273</v>
      </c>
      <c r="GA73">
        <v>292</v>
      </c>
      <c r="GB73">
        <v>219</v>
      </c>
      <c r="GC73">
        <v>229</v>
      </c>
      <c r="GD73">
        <v>233</v>
      </c>
      <c r="GE73">
        <v>197</v>
      </c>
      <c r="GF73">
        <v>202</v>
      </c>
      <c r="GG73">
        <v>181</v>
      </c>
      <c r="GH73">
        <v>196</v>
      </c>
      <c r="GI73">
        <v>196</v>
      </c>
      <c r="GJ73">
        <v>144</v>
      </c>
      <c r="GK73">
        <v>152</v>
      </c>
      <c r="GL73">
        <v>158</v>
      </c>
      <c r="GM73">
        <v>142</v>
      </c>
      <c r="GN73">
        <v>117</v>
      </c>
      <c r="GO73">
        <v>114</v>
      </c>
      <c r="GP73">
        <v>109</v>
      </c>
      <c r="GQ73">
        <v>94</v>
      </c>
      <c r="GR73">
        <v>86</v>
      </c>
      <c r="GS73">
        <v>66</v>
      </c>
      <c r="GT73">
        <v>72</v>
      </c>
      <c r="GU73">
        <v>46</v>
      </c>
      <c r="GV73">
        <v>33</v>
      </c>
      <c r="GW73">
        <v>29</v>
      </c>
      <c r="GX73">
        <v>30</v>
      </c>
      <c r="GY73">
        <v>22</v>
      </c>
      <c r="GZ73">
        <v>8</v>
      </c>
      <c r="HA73">
        <v>8</v>
      </c>
      <c r="HB73">
        <v>4</v>
      </c>
      <c r="HC73">
        <v>5</v>
      </c>
    </row>
    <row r="74" spans="1:211">
      <c r="A74" t="str">
        <f>人口推移!B76</f>
        <v>H2501</v>
      </c>
      <c r="B74" s="349">
        <f t="shared" si="2"/>
        <v>26856</v>
      </c>
      <c r="C74" s="349">
        <f t="shared" si="3"/>
        <v>27855</v>
      </c>
      <c r="D74" s="349">
        <f>SUM(年齢別TBL[[#This Row],[男_６０歳]:[男_100歳以上]])</f>
        <v>6604</v>
      </c>
      <c r="E74" s="349">
        <f>SUM(年齢別TBL[[#This Row],[男_６５歳]:[男_100歳以上]])</f>
        <v>4451</v>
      </c>
      <c r="F74" s="349">
        <f>SUM(年齢別TBL[[#This Row],[男_７０歳]:[男_100歳以上]])</f>
        <v>2784</v>
      </c>
      <c r="G74" s="349">
        <f>SUM(年齢別TBL[[#This Row],[女_６０歳]:[女_100歳以上]])</f>
        <v>7995</v>
      </c>
      <c r="H74" s="349">
        <f>SUM(年齢別TBL[[#This Row],[女_６５歳]:[女_100歳以上]])</f>
        <v>5608</v>
      </c>
      <c r="I74" s="349">
        <f>SUM(年齢別TBL[[#This Row],[女_７０歳]:[女_100歳以上]])</f>
        <v>3961</v>
      </c>
      <c r="J74">
        <v>249</v>
      </c>
      <c r="K74">
        <v>231</v>
      </c>
      <c r="L74">
        <v>277</v>
      </c>
      <c r="M74">
        <v>272</v>
      </c>
      <c r="N74">
        <v>281</v>
      </c>
      <c r="O74">
        <v>279</v>
      </c>
      <c r="P74">
        <v>265</v>
      </c>
      <c r="Q74">
        <v>264</v>
      </c>
      <c r="R74">
        <v>279</v>
      </c>
      <c r="S74">
        <v>318</v>
      </c>
      <c r="T74">
        <v>318</v>
      </c>
      <c r="U74">
        <v>300</v>
      </c>
      <c r="V74">
        <v>327</v>
      </c>
      <c r="W74">
        <v>275</v>
      </c>
      <c r="X74">
        <v>301</v>
      </c>
      <c r="Y74">
        <v>267</v>
      </c>
      <c r="Z74">
        <v>280</v>
      </c>
      <c r="AA74">
        <v>283</v>
      </c>
      <c r="AB74">
        <v>290</v>
      </c>
      <c r="AC74">
        <v>316</v>
      </c>
      <c r="AD74">
        <v>356</v>
      </c>
      <c r="AE74">
        <v>379</v>
      </c>
      <c r="AF74">
        <v>307</v>
      </c>
      <c r="AG74">
        <v>305</v>
      </c>
      <c r="AH74">
        <v>302</v>
      </c>
      <c r="AI74">
        <v>307</v>
      </c>
      <c r="AJ74">
        <v>323</v>
      </c>
      <c r="AK74">
        <v>327</v>
      </c>
      <c r="AL74">
        <v>366</v>
      </c>
      <c r="AM74">
        <v>357</v>
      </c>
      <c r="AN74">
        <v>328</v>
      </c>
      <c r="AO74">
        <v>360</v>
      </c>
      <c r="AP74">
        <v>349</v>
      </c>
      <c r="AQ74">
        <v>377</v>
      </c>
      <c r="AR74">
        <v>381</v>
      </c>
      <c r="AS74">
        <v>383</v>
      </c>
      <c r="AT74">
        <v>425</v>
      </c>
      <c r="AU74">
        <v>447</v>
      </c>
      <c r="AV74">
        <v>415</v>
      </c>
      <c r="AW74">
        <v>423</v>
      </c>
      <c r="AX74">
        <v>445</v>
      </c>
      <c r="AY74">
        <v>388</v>
      </c>
      <c r="AZ74">
        <v>371</v>
      </c>
      <c r="BA74">
        <v>347</v>
      </c>
      <c r="BB74">
        <v>360</v>
      </c>
      <c r="BC74">
        <v>364</v>
      </c>
      <c r="BD74">
        <v>291</v>
      </c>
      <c r="BE74">
        <v>304</v>
      </c>
      <c r="BF74">
        <v>367</v>
      </c>
      <c r="BG74">
        <v>391</v>
      </c>
      <c r="BH74">
        <v>352</v>
      </c>
      <c r="BI74">
        <v>360</v>
      </c>
      <c r="BJ74">
        <v>346</v>
      </c>
      <c r="BK74">
        <v>353</v>
      </c>
      <c r="BL74">
        <v>397</v>
      </c>
      <c r="BM74">
        <v>333</v>
      </c>
      <c r="BN74">
        <v>396</v>
      </c>
      <c r="BO74">
        <v>383</v>
      </c>
      <c r="BP74">
        <v>412</v>
      </c>
      <c r="BQ74">
        <v>403</v>
      </c>
      <c r="BR74">
        <v>429</v>
      </c>
      <c r="BS74">
        <v>399</v>
      </c>
      <c r="BT74">
        <v>448</v>
      </c>
      <c r="BU74">
        <v>444</v>
      </c>
      <c r="BV74">
        <v>433</v>
      </c>
      <c r="BW74">
        <v>438</v>
      </c>
      <c r="BX74">
        <v>323</v>
      </c>
      <c r="BY74">
        <v>286</v>
      </c>
      <c r="BZ74">
        <v>315</v>
      </c>
      <c r="CA74">
        <v>305</v>
      </c>
      <c r="CB74">
        <v>275</v>
      </c>
      <c r="CC74">
        <v>270</v>
      </c>
      <c r="CD74">
        <v>235</v>
      </c>
      <c r="CE74">
        <v>203</v>
      </c>
      <c r="CF74">
        <v>202</v>
      </c>
      <c r="CG74">
        <v>204</v>
      </c>
      <c r="CH74">
        <v>179</v>
      </c>
      <c r="CI74">
        <v>143</v>
      </c>
      <c r="CJ74">
        <v>141</v>
      </c>
      <c r="CK74">
        <v>131</v>
      </c>
      <c r="CL74">
        <v>130</v>
      </c>
      <c r="CM74">
        <v>119</v>
      </c>
      <c r="CN74">
        <v>106</v>
      </c>
      <c r="CO74">
        <v>101</v>
      </c>
      <c r="CP74">
        <v>63</v>
      </c>
      <c r="CQ74">
        <v>58</v>
      </c>
      <c r="CR74">
        <v>55</v>
      </c>
      <c r="CS74">
        <v>38</v>
      </c>
      <c r="CT74">
        <v>32</v>
      </c>
      <c r="CU74">
        <v>30</v>
      </c>
      <c r="CV74">
        <v>21</v>
      </c>
      <c r="CW74">
        <v>11</v>
      </c>
      <c r="CX74">
        <v>10</v>
      </c>
      <c r="CY74">
        <v>7</v>
      </c>
      <c r="CZ74">
        <v>6</v>
      </c>
      <c r="DA74">
        <v>7</v>
      </c>
      <c r="DB74">
        <v>4</v>
      </c>
      <c r="DC74">
        <v>0</v>
      </c>
      <c r="DD74">
        <v>2</v>
      </c>
      <c r="DE74">
        <v>1</v>
      </c>
      <c r="DF74">
        <v>0</v>
      </c>
      <c r="DG74">
        <v>243</v>
      </c>
      <c r="DH74">
        <v>249</v>
      </c>
      <c r="DI74">
        <v>282</v>
      </c>
      <c r="DJ74">
        <v>264</v>
      </c>
      <c r="DK74">
        <v>260</v>
      </c>
      <c r="DL74">
        <v>276</v>
      </c>
      <c r="DM74">
        <v>261</v>
      </c>
      <c r="DN74">
        <v>279</v>
      </c>
      <c r="DO74">
        <v>265</v>
      </c>
      <c r="DP74">
        <v>246</v>
      </c>
      <c r="DQ74">
        <v>287</v>
      </c>
      <c r="DR74">
        <v>258</v>
      </c>
      <c r="DS74">
        <v>275</v>
      </c>
      <c r="DT74">
        <v>262</v>
      </c>
      <c r="DU74">
        <v>284</v>
      </c>
      <c r="DV74">
        <v>276</v>
      </c>
      <c r="DW74">
        <v>289</v>
      </c>
      <c r="DX74">
        <v>293</v>
      </c>
      <c r="DY74">
        <v>314</v>
      </c>
      <c r="DZ74">
        <v>306</v>
      </c>
      <c r="EA74">
        <v>333</v>
      </c>
      <c r="EB74">
        <v>305</v>
      </c>
      <c r="EC74">
        <v>291</v>
      </c>
      <c r="ED74">
        <v>258</v>
      </c>
      <c r="EE74">
        <v>304</v>
      </c>
      <c r="EF74">
        <v>279</v>
      </c>
      <c r="EG74">
        <v>297</v>
      </c>
      <c r="EH74">
        <v>321</v>
      </c>
      <c r="EI74">
        <v>361</v>
      </c>
      <c r="EJ74">
        <v>330</v>
      </c>
      <c r="EK74">
        <v>340</v>
      </c>
      <c r="EL74">
        <v>376</v>
      </c>
      <c r="EM74">
        <v>330</v>
      </c>
      <c r="EN74">
        <v>378</v>
      </c>
      <c r="EO74">
        <v>395</v>
      </c>
      <c r="EP74">
        <v>368</v>
      </c>
      <c r="EQ74">
        <v>396</v>
      </c>
      <c r="ER74">
        <v>416</v>
      </c>
      <c r="ES74">
        <v>411</v>
      </c>
      <c r="ET74">
        <v>394</v>
      </c>
      <c r="EU74">
        <v>409</v>
      </c>
      <c r="EV74">
        <v>394</v>
      </c>
      <c r="EW74">
        <v>404</v>
      </c>
      <c r="EX74">
        <v>352</v>
      </c>
      <c r="EY74">
        <v>380</v>
      </c>
      <c r="EZ74">
        <v>356</v>
      </c>
      <c r="FA74">
        <v>285</v>
      </c>
      <c r="FB74">
        <v>346</v>
      </c>
      <c r="FC74">
        <v>324</v>
      </c>
      <c r="FD74">
        <v>392</v>
      </c>
      <c r="FE74">
        <v>369</v>
      </c>
      <c r="FF74">
        <v>386</v>
      </c>
      <c r="FG74">
        <v>367</v>
      </c>
      <c r="FH74">
        <v>374</v>
      </c>
      <c r="FI74">
        <v>391</v>
      </c>
      <c r="FJ74">
        <v>361</v>
      </c>
      <c r="FK74">
        <v>383</v>
      </c>
      <c r="FL74">
        <v>414</v>
      </c>
      <c r="FM74">
        <v>416</v>
      </c>
      <c r="FN74">
        <v>405</v>
      </c>
      <c r="FO74">
        <v>448</v>
      </c>
      <c r="FP74">
        <v>438</v>
      </c>
      <c r="FQ74">
        <v>493</v>
      </c>
      <c r="FR74">
        <v>519</v>
      </c>
      <c r="FS74">
        <v>489</v>
      </c>
      <c r="FT74">
        <v>453</v>
      </c>
      <c r="FU74">
        <v>338</v>
      </c>
      <c r="FV74">
        <v>224</v>
      </c>
      <c r="FW74">
        <v>304</v>
      </c>
      <c r="FX74">
        <v>328</v>
      </c>
      <c r="FY74">
        <v>288</v>
      </c>
      <c r="FZ74">
        <v>277</v>
      </c>
      <c r="GA74">
        <v>293</v>
      </c>
      <c r="GB74">
        <v>227</v>
      </c>
      <c r="GC74">
        <v>225</v>
      </c>
      <c r="GD74">
        <v>232</v>
      </c>
      <c r="GE74">
        <v>201</v>
      </c>
      <c r="GF74">
        <v>200</v>
      </c>
      <c r="GG74">
        <v>187</v>
      </c>
      <c r="GH74">
        <v>185</v>
      </c>
      <c r="GI74">
        <v>197</v>
      </c>
      <c r="GJ74">
        <v>157</v>
      </c>
      <c r="GK74">
        <v>144</v>
      </c>
      <c r="GL74">
        <v>157</v>
      </c>
      <c r="GM74">
        <v>145</v>
      </c>
      <c r="GN74">
        <v>119</v>
      </c>
      <c r="GO74">
        <v>118</v>
      </c>
      <c r="GP74">
        <v>101</v>
      </c>
      <c r="GQ74">
        <v>98</v>
      </c>
      <c r="GR74">
        <v>86</v>
      </c>
      <c r="GS74">
        <v>63</v>
      </c>
      <c r="GT74">
        <v>68</v>
      </c>
      <c r="GU74">
        <v>55</v>
      </c>
      <c r="GV74">
        <v>34</v>
      </c>
      <c r="GW74">
        <v>28</v>
      </c>
      <c r="GX74">
        <v>29</v>
      </c>
      <c r="GY74">
        <v>21</v>
      </c>
      <c r="GZ74">
        <v>9</v>
      </c>
      <c r="HA74">
        <v>8</v>
      </c>
      <c r="HB74">
        <v>4</v>
      </c>
      <c r="HC74">
        <v>5</v>
      </c>
    </row>
    <row r="75" spans="1:211">
      <c r="A75" t="str">
        <f>人口推移!B77</f>
        <v>H2502</v>
      </c>
      <c r="B75" s="349">
        <f t="shared" si="2"/>
        <v>26856</v>
      </c>
      <c r="C75" s="349">
        <f t="shared" si="3"/>
        <v>27857</v>
      </c>
      <c r="D75" s="349">
        <f>SUM(年齢別TBL[[#This Row],[男_６０歳]:[男_100歳以上]])</f>
        <v>6637</v>
      </c>
      <c r="E75" s="349">
        <f>SUM(年齢別TBL[[#This Row],[男_６５歳]:[男_100歳以上]])</f>
        <v>4467</v>
      </c>
      <c r="F75" s="349">
        <f>SUM(年齢別TBL[[#This Row],[男_７０歳]:[男_100歳以上]])</f>
        <v>2797</v>
      </c>
      <c r="G75" s="349">
        <f>SUM(年齢別TBL[[#This Row],[女_６０歳]:[女_100歳以上]])</f>
        <v>8030</v>
      </c>
      <c r="H75" s="349">
        <f>SUM(年齢別TBL[[#This Row],[女_６５歳]:[女_100歳以上]])</f>
        <v>5644</v>
      </c>
      <c r="I75" s="349">
        <f>SUM(年齢別TBL[[#This Row],[女_７０歳]:[女_100歳以上]])</f>
        <v>3979</v>
      </c>
      <c r="J75">
        <v>239</v>
      </c>
      <c r="K75">
        <v>235</v>
      </c>
      <c r="L75">
        <v>276</v>
      </c>
      <c r="M75">
        <v>268</v>
      </c>
      <c r="N75">
        <v>281</v>
      </c>
      <c r="O75">
        <v>284</v>
      </c>
      <c r="P75">
        <v>260</v>
      </c>
      <c r="Q75">
        <v>255</v>
      </c>
      <c r="R75">
        <v>274</v>
      </c>
      <c r="S75">
        <v>329</v>
      </c>
      <c r="T75">
        <v>309</v>
      </c>
      <c r="U75">
        <v>311</v>
      </c>
      <c r="V75">
        <v>317</v>
      </c>
      <c r="W75">
        <v>286</v>
      </c>
      <c r="X75">
        <v>287</v>
      </c>
      <c r="Y75">
        <v>277</v>
      </c>
      <c r="Z75">
        <v>286</v>
      </c>
      <c r="AA75">
        <v>279</v>
      </c>
      <c r="AB75">
        <v>286</v>
      </c>
      <c r="AC75">
        <v>315</v>
      </c>
      <c r="AD75">
        <v>355</v>
      </c>
      <c r="AE75">
        <v>384</v>
      </c>
      <c r="AF75">
        <v>312</v>
      </c>
      <c r="AG75">
        <v>303</v>
      </c>
      <c r="AH75">
        <v>302</v>
      </c>
      <c r="AI75">
        <v>309</v>
      </c>
      <c r="AJ75">
        <v>319</v>
      </c>
      <c r="AK75">
        <v>326</v>
      </c>
      <c r="AL75">
        <v>360</v>
      </c>
      <c r="AM75">
        <v>370</v>
      </c>
      <c r="AN75">
        <v>320</v>
      </c>
      <c r="AO75">
        <v>359</v>
      </c>
      <c r="AP75">
        <v>352</v>
      </c>
      <c r="AQ75">
        <v>380</v>
      </c>
      <c r="AR75">
        <v>378</v>
      </c>
      <c r="AS75">
        <v>378</v>
      </c>
      <c r="AT75">
        <v>418</v>
      </c>
      <c r="AU75">
        <v>448</v>
      </c>
      <c r="AV75">
        <v>418</v>
      </c>
      <c r="AW75">
        <v>419</v>
      </c>
      <c r="AX75">
        <v>447</v>
      </c>
      <c r="AY75">
        <v>390</v>
      </c>
      <c r="AZ75">
        <v>374</v>
      </c>
      <c r="BA75">
        <v>338</v>
      </c>
      <c r="BB75">
        <v>358</v>
      </c>
      <c r="BC75">
        <v>369</v>
      </c>
      <c r="BD75">
        <v>300</v>
      </c>
      <c r="BE75">
        <v>292</v>
      </c>
      <c r="BF75">
        <v>368</v>
      </c>
      <c r="BG75">
        <v>390</v>
      </c>
      <c r="BH75">
        <v>353</v>
      </c>
      <c r="BI75">
        <v>360</v>
      </c>
      <c r="BJ75">
        <v>346</v>
      </c>
      <c r="BK75">
        <v>361</v>
      </c>
      <c r="BL75">
        <v>393</v>
      </c>
      <c r="BM75">
        <v>328</v>
      </c>
      <c r="BN75">
        <v>380</v>
      </c>
      <c r="BO75">
        <v>401</v>
      </c>
      <c r="BP75">
        <v>408</v>
      </c>
      <c r="BQ75">
        <v>399</v>
      </c>
      <c r="BR75">
        <v>431</v>
      </c>
      <c r="BS75">
        <v>394</v>
      </c>
      <c r="BT75">
        <v>455</v>
      </c>
      <c r="BU75">
        <v>443</v>
      </c>
      <c r="BV75">
        <v>447</v>
      </c>
      <c r="BW75">
        <v>429</v>
      </c>
      <c r="BX75">
        <v>342</v>
      </c>
      <c r="BY75">
        <v>268</v>
      </c>
      <c r="BZ75">
        <v>318</v>
      </c>
      <c r="CA75">
        <v>313</v>
      </c>
      <c r="CB75">
        <v>273</v>
      </c>
      <c r="CC75">
        <v>280</v>
      </c>
      <c r="CD75">
        <v>231</v>
      </c>
      <c r="CE75">
        <v>207</v>
      </c>
      <c r="CF75">
        <v>196</v>
      </c>
      <c r="CG75">
        <v>201</v>
      </c>
      <c r="CH75">
        <v>181</v>
      </c>
      <c r="CI75">
        <v>143</v>
      </c>
      <c r="CJ75">
        <v>147</v>
      </c>
      <c r="CK75">
        <v>130</v>
      </c>
      <c r="CL75">
        <v>132</v>
      </c>
      <c r="CM75">
        <v>120</v>
      </c>
      <c r="CN75">
        <v>107</v>
      </c>
      <c r="CO75">
        <v>97</v>
      </c>
      <c r="CP75">
        <v>66</v>
      </c>
      <c r="CQ75">
        <v>64</v>
      </c>
      <c r="CR75">
        <v>56</v>
      </c>
      <c r="CS75">
        <v>33</v>
      </c>
      <c r="CT75">
        <v>37</v>
      </c>
      <c r="CU75">
        <v>26</v>
      </c>
      <c r="CV75">
        <v>22</v>
      </c>
      <c r="CW75">
        <v>13</v>
      </c>
      <c r="CX75">
        <v>10</v>
      </c>
      <c r="CY75">
        <v>7</v>
      </c>
      <c r="CZ75">
        <v>5</v>
      </c>
      <c r="DA75">
        <v>7</v>
      </c>
      <c r="DB75">
        <v>3</v>
      </c>
      <c r="DC75">
        <v>1</v>
      </c>
      <c r="DD75">
        <v>1</v>
      </c>
      <c r="DE75">
        <v>1</v>
      </c>
      <c r="DF75">
        <v>0</v>
      </c>
      <c r="DG75">
        <v>238</v>
      </c>
      <c r="DH75">
        <v>259</v>
      </c>
      <c r="DI75">
        <v>276</v>
      </c>
      <c r="DJ75">
        <v>262</v>
      </c>
      <c r="DK75">
        <v>258</v>
      </c>
      <c r="DL75">
        <v>279</v>
      </c>
      <c r="DM75">
        <v>265</v>
      </c>
      <c r="DN75">
        <v>277</v>
      </c>
      <c r="DO75">
        <v>256</v>
      </c>
      <c r="DP75">
        <v>256</v>
      </c>
      <c r="DQ75">
        <v>283</v>
      </c>
      <c r="DR75">
        <v>261</v>
      </c>
      <c r="DS75">
        <v>271</v>
      </c>
      <c r="DT75">
        <v>262</v>
      </c>
      <c r="DU75">
        <v>289</v>
      </c>
      <c r="DV75">
        <v>276</v>
      </c>
      <c r="DW75">
        <v>283</v>
      </c>
      <c r="DX75">
        <v>290</v>
      </c>
      <c r="DY75">
        <v>314</v>
      </c>
      <c r="DZ75">
        <v>313</v>
      </c>
      <c r="EA75">
        <v>320</v>
      </c>
      <c r="EB75">
        <v>311</v>
      </c>
      <c r="EC75">
        <v>289</v>
      </c>
      <c r="ED75">
        <v>263</v>
      </c>
      <c r="EE75">
        <v>286</v>
      </c>
      <c r="EF75">
        <v>291</v>
      </c>
      <c r="EG75">
        <v>304</v>
      </c>
      <c r="EH75">
        <v>312</v>
      </c>
      <c r="EI75">
        <v>361</v>
      </c>
      <c r="EJ75">
        <v>326</v>
      </c>
      <c r="EK75">
        <v>349</v>
      </c>
      <c r="EL75">
        <v>365</v>
      </c>
      <c r="EM75">
        <v>336</v>
      </c>
      <c r="EN75">
        <v>370</v>
      </c>
      <c r="EO75">
        <v>398</v>
      </c>
      <c r="EP75">
        <v>366</v>
      </c>
      <c r="EQ75">
        <v>389</v>
      </c>
      <c r="ER75">
        <v>420</v>
      </c>
      <c r="ES75">
        <v>406</v>
      </c>
      <c r="ET75">
        <v>410</v>
      </c>
      <c r="EU75">
        <v>399</v>
      </c>
      <c r="EV75">
        <v>398</v>
      </c>
      <c r="EW75">
        <v>400</v>
      </c>
      <c r="EX75">
        <v>363</v>
      </c>
      <c r="EY75">
        <v>369</v>
      </c>
      <c r="EZ75">
        <v>358</v>
      </c>
      <c r="FA75">
        <v>301</v>
      </c>
      <c r="FB75">
        <v>332</v>
      </c>
      <c r="FC75">
        <v>323</v>
      </c>
      <c r="FD75">
        <v>389</v>
      </c>
      <c r="FE75">
        <v>360</v>
      </c>
      <c r="FF75">
        <v>400</v>
      </c>
      <c r="FG75">
        <v>361</v>
      </c>
      <c r="FH75">
        <v>381</v>
      </c>
      <c r="FI75">
        <v>384</v>
      </c>
      <c r="FJ75">
        <v>364</v>
      </c>
      <c r="FK75">
        <v>375</v>
      </c>
      <c r="FL75">
        <v>419</v>
      </c>
      <c r="FM75">
        <v>421</v>
      </c>
      <c r="FN75">
        <v>390</v>
      </c>
      <c r="FO75">
        <v>459</v>
      </c>
      <c r="FP75">
        <v>433</v>
      </c>
      <c r="FQ75">
        <v>490</v>
      </c>
      <c r="FR75">
        <v>516</v>
      </c>
      <c r="FS75">
        <v>488</v>
      </c>
      <c r="FT75">
        <v>468</v>
      </c>
      <c r="FU75">
        <v>348</v>
      </c>
      <c r="FV75">
        <v>230</v>
      </c>
      <c r="FW75">
        <v>281</v>
      </c>
      <c r="FX75">
        <v>338</v>
      </c>
      <c r="FY75">
        <v>287</v>
      </c>
      <c r="FZ75">
        <v>287</v>
      </c>
      <c r="GA75">
        <v>282</v>
      </c>
      <c r="GB75">
        <v>241</v>
      </c>
      <c r="GC75">
        <v>222</v>
      </c>
      <c r="GD75">
        <v>228</v>
      </c>
      <c r="GE75">
        <v>204</v>
      </c>
      <c r="GF75">
        <v>192</v>
      </c>
      <c r="GG75">
        <v>196</v>
      </c>
      <c r="GH75">
        <v>186</v>
      </c>
      <c r="GI75">
        <v>194</v>
      </c>
      <c r="GJ75">
        <v>156</v>
      </c>
      <c r="GK75">
        <v>146</v>
      </c>
      <c r="GL75">
        <v>157</v>
      </c>
      <c r="GM75">
        <v>152</v>
      </c>
      <c r="GN75">
        <v>113</v>
      </c>
      <c r="GO75">
        <v>118</v>
      </c>
      <c r="GP75">
        <v>97</v>
      </c>
      <c r="GQ75">
        <v>103</v>
      </c>
      <c r="GR75">
        <v>89</v>
      </c>
      <c r="GS75">
        <v>67</v>
      </c>
      <c r="GT75">
        <v>69</v>
      </c>
      <c r="GU75">
        <v>54</v>
      </c>
      <c r="GV75">
        <v>35</v>
      </c>
      <c r="GW75">
        <v>27</v>
      </c>
      <c r="GX75">
        <v>31</v>
      </c>
      <c r="GY75">
        <v>19</v>
      </c>
      <c r="GZ75">
        <v>11</v>
      </c>
      <c r="HA75">
        <v>4</v>
      </c>
      <c r="HB75">
        <v>7</v>
      </c>
      <c r="HC75">
        <v>5</v>
      </c>
    </row>
    <row r="76" spans="1:211">
      <c r="A76" t="str">
        <f>人口推移!B78</f>
        <v>H2503</v>
      </c>
      <c r="B76" s="349">
        <f t="shared" si="2"/>
        <v>26833</v>
      </c>
      <c r="C76" s="349">
        <f t="shared" si="3"/>
        <v>27877</v>
      </c>
      <c r="D76" s="349">
        <f>SUM(年齢別TBL[[#This Row],[男_６０歳]:[男_100歳以上]])</f>
        <v>6667</v>
      </c>
      <c r="E76" s="349">
        <f>SUM(年齢別TBL[[#This Row],[男_６５歳]:[男_100歳以上]])</f>
        <v>4497</v>
      </c>
      <c r="F76" s="349">
        <f>SUM(年齢別TBL[[#This Row],[男_７０歳]:[男_100歳以上]])</f>
        <v>2811</v>
      </c>
      <c r="G76" s="349">
        <f>SUM(年齢別TBL[[#This Row],[女_６０歳]:[女_100歳以上]])</f>
        <v>8062</v>
      </c>
      <c r="H76" s="349">
        <f>SUM(年齢別TBL[[#This Row],[女_６５歳]:[女_100歳以上]])</f>
        <v>5676</v>
      </c>
      <c r="I76" s="349">
        <f>SUM(年齢別TBL[[#This Row],[女_７０歳]:[女_100歳以上]])</f>
        <v>4005</v>
      </c>
      <c r="J76">
        <v>238</v>
      </c>
      <c r="K76">
        <v>240</v>
      </c>
      <c r="L76">
        <v>268</v>
      </c>
      <c r="M76">
        <v>272</v>
      </c>
      <c r="N76">
        <v>284</v>
      </c>
      <c r="O76">
        <v>285</v>
      </c>
      <c r="P76">
        <v>276</v>
      </c>
      <c r="Q76">
        <v>243</v>
      </c>
      <c r="R76">
        <v>276</v>
      </c>
      <c r="S76">
        <v>329</v>
      </c>
      <c r="T76">
        <v>314</v>
      </c>
      <c r="U76">
        <v>320</v>
      </c>
      <c r="V76">
        <v>314</v>
      </c>
      <c r="W76">
        <v>298</v>
      </c>
      <c r="X76">
        <v>274</v>
      </c>
      <c r="Y76">
        <v>281</v>
      </c>
      <c r="Z76">
        <v>288</v>
      </c>
      <c r="AA76">
        <v>274</v>
      </c>
      <c r="AB76">
        <v>278</v>
      </c>
      <c r="AC76">
        <v>302</v>
      </c>
      <c r="AD76">
        <v>354</v>
      </c>
      <c r="AE76">
        <v>383</v>
      </c>
      <c r="AF76">
        <v>280</v>
      </c>
      <c r="AG76">
        <v>302</v>
      </c>
      <c r="AH76">
        <v>275</v>
      </c>
      <c r="AI76">
        <v>324</v>
      </c>
      <c r="AJ76">
        <v>315</v>
      </c>
      <c r="AK76">
        <v>327</v>
      </c>
      <c r="AL76">
        <v>346</v>
      </c>
      <c r="AM76">
        <v>378</v>
      </c>
      <c r="AN76">
        <v>318</v>
      </c>
      <c r="AO76">
        <v>351</v>
      </c>
      <c r="AP76">
        <v>354</v>
      </c>
      <c r="AQ76">
        <v>383</v>
      </c>
      <c r="AR76">
        <v>379</v>
      </c>
      <c r="AS76">
        <v>378</v>
      </c>
      <c r="AT76">
        <v>410</v>
      </c>
      <c r="AU76">
        <v>449</v>
      </c>
      <c r="AV76">
        <v>415</v>
      </c>
      <c r="AW76">
        <v>430</v>
      </c>
      <c r="AX76">
        <v>441</v>
      </c>
      <c r="AY76">
        <v>410</v>
      </c>
      <c r="AZ76">
        <v>367</v>
      </c>
      <c r="BA76">
        <v>344</v>
      </c>
      <c r="BB76">
        <v>347</v>
      </c>
      <c r="BC76">
        <v>361</v>
      </c>
      <c r="BD76">
        <v>312</v>
      </c>
      <c r="BE76">
        <v>299</v>
      </c>
      <c r="BF76">
        <v>358</v>
      </c>
      <c r="BG76">
        <v>397</v>
      </c>
      <c r="BH76">
        <v>348</v>
      </c>
      <c r="BI76">
        <v>357</v>
      </c>
      <c r="BJ76">
        <v>357</v>
      </c>
      <c r="BK76">
        <v>366</v>
      </c>
      <c r="BL76">
        <v>388</v>
      </c>
      <c r="BM76">
        <v>343</v>
      </c>
      <c r="BN76">
        <v>368</v>
      </c>
      <c r="BO76">
        <v>401</v>
      </c>
      <c r="BP76">
        <v>395</v>
      </c>
      <c r="BQ76">
        <v>402</v>
      </c>
      <c r="BR76">
        <v>424</v>
      </c>
      <c r="BS76">
        <v>399</v>
      </c>
      <c r="BT76">
        <v>441</v>
      </c>
      <c r="BU76">
        <v>455</v>
      </c>
      <c r="BV76">
        <v>451</v>
      </c>
      <c r="BW76">
        <v>424</v>
      </c>
      <c r="BX76">
        <v>360</v>
      </c>
      <c r="BY76">
        <v>262</v>
      </c>
      <c r="BZ76">
        <v>310</v>
      </c>
      <c r="CA76">
        <v>330</v>
      </c>
      <c r="CB76">
        <v>265</v>
      </c>
      <c r="CC76">
        <v>281</v>
      </c>
      <c r="CD76">
        <v>233</v>
      </c>
      <c r="CE76">
        <v>213</v>
      </c>
      <c r="CF76">
        <v>195</v>
      </c>
      <c r="CG76">
        <v>203</v>
      </c>
      <c r="CH76">
        <v>180</v>
      </c>
      <c r="CI76">
        <v>146</v>
      </c>
      <c r="CJ76">
        <v>149</v>
      </c>
      <c r="CK76">
        <v>136</v>
      </c>
      <c r="CL76">
        <v>129</v>
      </c>
      <c r="CM76">
        <v>119</v>
      </c>
      <c r="CN76">
        <v>113</v>
      </c>
      <c r="CO76">
        <v>94</v>
      </c>
      <c r="CP76">
        <v>67</v>
      </c>
      <c r="CQ76">
        <v>65</v>
      </c>
      <c r="CR76">
        <v>57</v>
      </c>
      <c r="CS76">
        <v>35</v>
      </c>
      <c r="CT76">
        <v>38</v>
      </c>
      <c r="CU76">
        <v>24</v>
      </c>
      <c r="CV76">
        <v>21</v>
      </c>
      <c r="CW76">
        <v>13</v>
      </c>
      <c r="CX76">
        <v>10</v>
      </c>
      <c r="CY76">
        <v>8</v>
      </c>
      <c r="CZ76">
        <v>4</v>
      </c>
      <c r="DA76">
        <v>6</v>
      </c>
      <c r="DB76">
        <v>4</v>
      </c>
      <c r="DC76">
        <v>1</v>
      </c>
      <c r="DD76">
        <v>1</v>
      </c>
      <c r="DE76">
        <v>1</v>
      </c>
      <c r="DF76">
        <v>0</v>
      </c>
      <c r="DG76">
        <v>251</v>
      </c>
      <c r="DH76">
        <v>258</v>
      </c>
      <c r="DI76">
        <v>279</v>
      </c>
      <c r="DJ76">
        <v>270</v>
      </c>
      <c r="DK76">
        <v>254</v>
      </c>
      <c r="DL76">
        <v>281</v>
      </c>
      <c r="DM76">
        <v>272</v>
      </c>
      <c r="DN76">
        <v>274</v>
      </c>
      <c r="DO76">
        <v>265</v>
      </c>
      <c r="DP76">
        <v>253</v>
      </c>
      <c r="DQ76">
        <v>281</v>
      </c>
      <c r="DR76">
        <v>273</v>
      </c>
      <c r="DS76">
        <v>267</v>
      </c>
      <c r="DT76">
        <v>262</v>
      </c>
      <c r="DU76">
        <v>275</v>
      </c>
      <c r="DV76">
        <v>282</v>
      </c>
      <c r="DW76">
        <v>285</v>
      </c>
      <c r="DX76">
        <v>290</v>
      </c>
      <c r="DY76">
        <v>296</v>
      </c>
      <c r="DZ76">
        <v>314</v>
      </c>
      <c r="EA76">
        <v>311</v>
      </c>
      <c r="EB76">
        <v>303</v>
      </c>
      <c r="EC76">
        <v>278</v>
      </c>
      <c r="ED76">
        <v>259</v>
      </c>
      <c r="EE76">
        <v>284</v>
      </c>
      <c r="EF76">
        <v>290</v>
      </c>
      <c r="EG76">
        <v>309</v>
      </c>
      <c r="EH76">
        <v>298</v>
      </c>
      <c r="EI76">
        <v>370</v>
      </c>
      <c r="EJ76">
        <v>328</v>
      </c>
      <c r="EK76">
        <v>351</v>
      </c>
      <c r="EL76">
        <v>362</v>
      </c>
      <c r="EM76">
        <v>349</v>
      </c>
      <c r="EN76">
        <v>348</v>
      </c>
      <c r="EO76">
        <v>410</v>
      </c>
      <c r="EP76">
        <v>377</v>
      </c>
      <c r="EQ76">
        <v>392</v>
      </c>
      <c r="ER76">
        <v>405</v>
      </c>
      <c r="ES76">
        <v>420</v>
      </c>
      <c r="ET76">
        <v>403</v>
      </c>
      <c r="EU76">
        <v>401</v>
      </c>
      <c r="EV76">
        <v>402</v>
      </c>
      <c r="EW76">
        <v>397</v>
      </c>
      <c r="EX76">
        <v>368</v>
      </c>
      <c r="EY76">
        <v>359</v>
      </c>
      <c r="EZ76">
        <v>356</v>
      </c>
      <c r="FA76">
        <v>313</v>
      </c>
      <c r="FB76">
        <v>328</v>
      </c>
      <c r="FC76">
        <v>320</v>
      </c>
      <c r="FD76">
        <v>398</v>
      </c>
      <c r="FE76">
        <v>348</v>
      </c>
      <c r="FF76">
        <v>409</v>
      </c>
      <c r="FG76">
        <v>354</v>
      </c>
      <c r="FH76">
        <v>388</v>
      </c>
      <c r="FI76">
        <v>385</v>
      </c>
      <c r="FJ76">
        <v>364</v>
      </c>
      <c r="FK76">
        <v>366</v>
      </c>
      <c r="FL76">
        <v>425</v>
      </c>
      <c r="FM76">
        <v>415</v>
      </c>
      <c r="FN76">
        <v>390</v>
      </c>
      <c r="FO76">
        <v>469</v>
      </c>
      <c r="FP76">
        <v>424</v>
      </c>
      <c r="FQ76">
        <v>485</v>
      </c>
      <c r="FR76">
        <v>516</v>
      </c>
      <c r="FS76">
        <v>492</v>
      </c>
      <c r="FT76">
        <v>458</v>
      </c>
      <c r="FU76">
        <v>370</v>
      </c>
      <c r="FV76">
        <v>228</v>
      </c>
      <c r="FW76">
        <v>288</v>
      </c>
      <c r="FX76">
        <v>327</v>
      </c>
      <c r="FY76">
        <v>293</v>
      </c>
      <c r="FZ76">
        <v>295</v>
      </c>
      <c r="GA76">
        <v>280</v>
      </c>
      <c r="GB76">
        <v>238</v>
      </c>
      <c r="GC76">
        <v>227</v>
      </c>
      <c r="GD76">
        <v>228</v>
      </c>
      <c r="GE76">
        <v>206</v>
      </c>
      <c r="GF76">
        <v>196</v>
      </c>
      <c r="GG76">
        <v>199</v>
      </c>
      <c r="GH76">
        <v>174</v>
      </c>
      <c r="GI76">
        <v>208</v>
      </c>
      <c r="GJ76">
        <v>147</v>
      </c>
      <c r="GK76">
        <v>145</v>
      </c>
      <c r="GL76">
        <v>154</v>
      </c>
      <c r="GM76">
        <v>157</v>
      </c>
      <c r="GN76">
        <v>113</v>
      </c>
      <c r="GO76">
        <v>111</v>
      </c>
      <c r="GP76">
        <v>103</v>
      </c>
      <c r="GQ76">
        <v>103</v>
      </c>
      <c r="GR76">
        <v>84</v>
      </c>
      <c r="GS76">
        <v>77</v>
      </c>
      <c r="GT76">
        <v>67</v>
      </c>
      <c r="GU76">
        <v>61</v>
      </c>
      <c r="GV76">
        <v>32</v>
      </c>
      <c r="GW76">
        <v>27</v>
      </c>
      <c r="GX76">
        <v>31</v>
      </c>
      <c r="GY76">
        <v>21</v>
      </c>
      <c r="GZ76">
        <v>11</v>
      </c>
      <c r="HA76">
        <v>5</v>
      </c>
      <c r="HB76">
        <v>7</v>
      </c>
      <c r="HC76">
        <v>5</v>
      </c>
    </row>
    <row r="77" spans="1:211">
      <c r="A77" t="str">
        <f>人口推移!B79</f>
        <v>H2504</v>
      </c>
      <c r="B77" s="349">
        <f t="shared" si="2"/>
        <v>27002</v>
      </c>
      <c r="C77" s="349">
        <f t="shared" si="3"/>
        <v>27901</v>
      </c>
      <c r="D77" s="349">
        <f>SUM(年齢別TBL[[#This Row],[男_６０歳]:[男_100歳以上]])</f>
        <v>6678</v>
      </c>
      <c r="E77" s="349">
        <f>SUM(年齢別TBL[[#This Row],[男_６５歳]:[男_100歳以上]])</f>
        <v>4515</v>
      </c>
      <c r="F77" s="349">
        <f>SUM(年齢別TBL[[#This Row],[男_７０歳]:[男_100歳以上]])</f>
        <v>2829</v>
      </c>
      <c r="G77" s="349">
        <f>SUM(年齢別TBL[[#This Row],[女_６０歳]:[女_100歳以上]])</f>
        <v>8087</v>
      </c>
      <c r="H77" s="349">
        <f>SUM(年齢別TBL[[#This Row],[女_６５歳]:[女_100歳以上]])</f>
        <v>5713</v>
      </c>
      <c r="I77" s="349">
        <f>SUM(年齢別TBL[[#This Row],[女_７０歳]:[女_100歳以上]])</f>
        <v>4033</v>
      </c>
      <c r="J77">
        <v>232</v>
      </c>
      <c r="K77">
        <v>253</v>
      </c>
      <c r="L77">
        <v>264</v>
      </c>
      <c r="M77">
        <v>274</v>
      </c>
      <c r="N77">
        <v>287</v>
      </c>
      <c r="O77">
        <v>279</v>
      </c>
      <c r="P77">
        <v>269</v>
      </c>
      <c r="Q77">
        <v>244</v>
      </c>
      <c r="R77">
        <v>284</v>
      </c>
      <c r="S77">
        <v>323</v>
      </c>
      <c r="T77">
        <v>319</v>
      </c>
      <c r="U77">
        <v>332</v>
      </c>
      <c r="V77">
        <v>309</v>
      </c>
      <c r="W77">
        <v>294</v>
      </c>
      <c r="X77">
        <v>279</v>
      </c>
      <c r="Y77">
        <v>277</v>
      </c>
      <c r="Z77">
        <v>284</v>
      </c>
      <c r="AA77">
        <v>283</v>
      </c>
      <c r="AB77">
        <v>355</v>
      </c>
      <c r="AC77">
        <v>310</v>
      </c>
      <c r="AD77">
        <v>354</v>
      </c>
      <c r="AE77">
        <v>390</v>
      </c>
      <c r="AF77">
        <v>297</v>
      </c>
      <c r="AG77">
        <v>306</v>
      </c>
      <c r="AH77">
        <v>280</v>
      </c>
      <c r="AI77">
        <v>327</v>
      </c>
      <c r="AJ77">
        <v>327</v>
      </c>
      <c r="AK77">
        <v>318</v>
      </c>
      <c r="AL77">
        <v>347</v>
      </c>
      <c r="AM77">
        <v>380</v>
      </c>
      <c r="AN77">
        <v>333</v>
      </c>
      <c r="AO77">
        <v>334</v>
      </c>
      <c r="AP77">
        <v>365</v>
      </c>
      <c r="AQ77">
        <v>373</v>
      </c>
      <c r="AR77">
        <v>379</v>
      </c>
      <c r="AS77">
        <v>380</v>
      </c>
      <c r="AT77">
        <v>413</v>
      </c>
      <c r="AU77">
        <v>436</v>
      </c>
      <c r="AV77">
        <v>429</v>
      </c>
      <c r="AW77">
        <v>430</v>
      </c>
      <c r="AX77">
        <v>437</v>
      </c>
      <c r="AY77">
        <v>419</v>
      </c>
      <c r="AZ77">
        <v>365</v>
      </c>
      <c r="BA77">
        <v>341</v>
      </c>
      <c r="BB77">
        <v>360</v>
      </c>
      <c r="BC77">
        <v>353</v>
      </c>
      <c r="BD77">
        <v>319</v>
      </c>
      <c r="BE77">
        <v>293</v>
      </c>
      <c r="BF77">
        <v>351</v>
      </c>
      <c r="BG77">
        <v>394</v>
      </c>
      <c r="BH77">
        <v>360</v>
      </c>
      <c r="BI77">
        <v>350</v>
      </c>
      <c r="BJ77">
        <v>368</v>
      </c>
      <c r="BK77">
        <v>363</v>
      </c>
      <c r="BL77">
        <v>374</v>
      </c>
      <c r="BM77">
        <v>362</v>
      </c>
      <c r="BN77">
        <v>362</v>
      </c>
      <c r="BO77">
        <v>393</v>
      </c>
      <c r="BP77">
        <v>392</v>
      </c>
      <c r="BQ77">
        <v>419</v>
      </c>
      <c r="BR77">
        <v>400</v>
      </c>
      <c r="BS77">
        <v>410</v>
      </c>
      <c r="BT77">
        <v>442</v>
      </c>
      <c r="BU77">
        <v>455</v>
      </c>
      <c r="BV77">
        <v>456</v>
      </c>
      <c r="BW77">
        <v>421</v>
      </c>
      <c r="BX77">
        <v>370</v>
      </c>
      <c r="BY77">
        <v>254</v>
      </c>
      <c r="BZ77">
        <v>314</v>
      </c>
      <c r="CA77">
        <v>327</v>
      </c>
      <c r="CB77">
        <v>267</v>
      </c>
      <c r="CC77">
        <v>289</v>
      </c>
      <c r="CD77">
        <v>225</v>
      </c>
      <c r="CE77">
        <v>220</v>
      </c>
      <c r="CF77">
        <v>195</v>
      </c>
      <c r="CG77">
        <v>209</v>
      </c>
      <c r="CH77">
        <v>181</v>
      </c>
      <c r="CI77">
        <v>148</v>
      </c>
      <c r="CJ77">
        <v>152</v>
      </c>
      <c r="CK77">
        <v>127</v>
      </c>
      <c r="CL77">
        <v>137</v>
      </c>
      <c r="CM77">
        <v>117</v>
      </c>
      <c r="CN77">
        <v>109</v>
      </c>
      <c r="CO77">
        <v>93</v>
      </c>
      <c r="CP77">
        <v>70</v>
      </c>
      <c r="CQ77">
        <v>63</v>
      </c>
      <c r="CR77">
        <v>56</v>
      </c>
      <c r="CS77">
        <v>40</v>
      </c>
      <c r="CT77">
        <v>37</v>
      </c>
      <c r="CU77">
        <v>23</v>
      </c>
      <c r="CV77">
        <v>20</v>
      </c>
      <c r="CW77">
        <v>16</v>
      </c>
      <c r="CX77">
        <v>10</v>
      </c>
      <c r="CY77">
        <v>8</v>
      </c>
      <c r="CZ77">
        <v>4</v>
      </c>
      <c r="DA77">
        <v>6</v>
      </c>
      <c r="DB77">
        <v>4</v>
      </c>
      <c r="DC77">
        <v>1</v>
      </c>
      <c r="DD77">
        <v>0</v>
      </c>
      <c r="DE77">
        <v>2</v>
      </c>
      <c r="DF77">
        <v>0</v>
      </c>
      <c r="DG77">
        <v>253</v>
      </c>
      <c r="DH77">
        <v>256</v>
      </c>
      <c r="DI77">
        <v>276</v>
      </c>
      <c r="DJ77">
        <v>262</v>
      </c>
      <c r="DK77">
        <v>268</v>
      </c>
      <c r="DL77">
        <v>276</v>
      </c>
      <c r="DM77">
        <v>269</v>
      </c>
      <c r="DN77">
        <v>270</v>
      </c>
      <c r="DO77">
        <v>279</v>
      </c>
      <c r="DP77">
        <v>246</v>
      </c>
      <c r="DQ77">
        <v>272</v>
      </c>
      <c r="DR77">
        <v>281</v>
      </c>
      <c r="DS77">
        <v>262</v>
      </c>
      <c r="DT77">
        <v>260</v>
      </c>
      <c r="DU77">
        <v>283</v>
      </c>
      <c r="DV77">
        <v>275</v>
      </c>
      <c r="DW77">
        <v>288</v>
      </c>
      <c r="DX77">
        <v>291</v>
      </c>
      <c r="DY77">
        <v>321</v>
      </c>
      <c r="DZ77">
        <v>315</v>
      </c>
      <c r="EA77">
        <v>313</v>
      </c>
      <c r="EB77">
        <v>304</v>
      </c>
      <c r="EC77">
        <v>273</v>
      </c>
      <c r="ED77">
        <v>253</v>
      </c>
      <c r="EE77">
        <v>276</v>
      </c>
      <c r="EF77">
        <v>295</v>
      </c>
      <c r="EG77">
        <v>317</v>
      </c>
      <c r="EH77">
        <v>290</v>
      </c>
      <c r="EI77">
        <v>370</v>
      </c>
      <c r="EJ77">
        <v>326</v>
      </c>
      <c r="EK77">
        <v>343</v>
      </c>
      <c r="EL77">
        <v>366</v>
      </c>
      <c r="EM77">
        <v>354</v>
      </c>
      <c r="EN77">
        <v>347</v>
      </c>
      <c r="EO77">
        <v>408</v>
      </c>
      <c r="EP77">
        <v>384</v>
      </c>
      <c r="EQ77">
        <v>399</v>
      </c>
      <c r="ER77">
        <v>397</v>
      </c>
      <c r="ES77">
        <v>410</v>
      </c>
      <c r="ET77">
        <v>400</v>
      </c>
      <c r="EU77">
        <v>408</v>
      </c>
      <c r="EV77">
        <v>401</v>
      </c>
      <c r="EW77">
        <v>396</v>
      </c>
      <c r="EX77">
        <v>377</v>
      </c>
      <c r="EY77">
        <v>342</v>
      </c>
      <c r="EZ77">
        <v>360</v>
      </c>
      <c r="FA77">
        <v>330</v>
      </c>
      <c r="FB77">
        <v>317</v>
      </c>
      <c r="FC77">
        <v>319</v>
      </c>
      <c r="FD77">
        <v>388</v>
      </c>
      <c r="FE77">
        <v>363</v>
      </c>
      <c r="FF77">
        <v>408</v>
      </c>
      <c r="FG77">
        <v>342</v>
      </c>
      <c r="FH77">
        <v>394</v>
      </c>
      <c r="FI77">
        <v>392</v>
      </c>
      <c r="FJ77">
        <v>366</v>
      </c>
      <c r="FK77">
        <v>363</v>
      </c>
      <c r="FL77">
        <v>416</v>
      </c>
      <c r="FM77">
        <v>421</v>
      </c>
      <c r="FN77">
        <v>383</v>
      </c>
      <c r="FO77">
        <v>471</v>
      </c>
      <c r="FP77">
        <v>436</v>
      </c>
      <c r="FQ77">
        <v>475</v>
      </c>
      <c r="FR77">
        <v>503</v>
      </c>
      <c r="FS77">
        <v>489</v>
      </c>
      <c r="FT77">
        <v>471</v>
      </c>
      <c r="FU77">
        <v>381</v>
      </c>
      <c r="FV77">
        <v>223</v>
      </c>
      <c r="FW77">
        <v>293</v>
      </c>
      <c r="FX77">
        <v>312</v>
      </c>
      <c r="FY77">
        <v>312</v>
      </c>
      <c r="FZ77">
        <v>292</v>
      </c>
      <c r="GA77">
        <v>272</v>
      </c>
      <c r="GB77">
        <v>252</v>
      </c>
      <c r="GC77">
        <v>222</v>
      </c>
      <c r="GD77">
        <v>227</v>
      </c>
      <c r="GE77">
        <v>207</v>
      </c>
      <c r="GF77">
        <v>203</v>
      </c>
      <c r="GG77">
        <v>188</v>
      </c>
      <c r="GH77">
        <v>178</v>
      </c>
      <c r="GI77">
        <v>213</v>
      </c>
      <c r="GJ77">
        <v>152</v>
      </c>
      <c r="GK77">
        <v>142</v>
      </c>
      <c r="GL77">
        <v>146</v>
      </c>
      <c r="GM77">
        <v>160</v>
      </c>
      <c r="GN77">
        <v>117</v>
      </c>
      <c r="GO77">
        <v>113</v>
      </c>
      <c r="GP77">
        <v>105</v>
      </c>
      <c r="GQ77">
        <v>105</v>
      </c>
      <c r="GR77">
        <v>81</v>
      </c>
      <c r="GS77">
        <v>80</v>
      </c>
      <c r="GT77">
        <v>69</v>
      </c>
      <c r="GU77">
        <v>55</v>
      </c>
      <c r="GV77">
        <v>36</v>
      </c>
      <c r="GW77">
        <v>25</v>
      </c>
      <c r="GX77">
        <v>32</v>
      </c>
      <c r="GY77">
        <v>22</v>
      </c>
      <c r="GZ77">
        <v>10</v>
      </c>
      <c r="HA77">
        <v>5</v>
      </c>
      <c r="HB77">
        <v>7</v>
      </c>
      <c r="HC77">
        <v>5</v>
      </c>
    </row>
    <row r="78" spans="1:211">
      <c r="A78" t="str">
        <f>人口推移!B80</f>
        <v>H2505</v>
      </c>
      <c r="B78" s="349">
        <f t="shared" si="2"/>
        <v>27016</v>
      </c>
      <c r="C78" s="349">
        <f t="shared" si="3"/>
        <v>27916</v>
      </c>
      <c r="D78" s="349">
        <f>SUM(年齢別TBL[[#This Row],[男_６０歳]:[男_100歳以上]])</f>
        <v>6705</v>
      </c>
      <c r="E78" s="349">
        <f>SUM(年齢別TBL[[#This Row],[男_６５歳]:[男_100歳以上]])</f>
        <v>4543</v>
      </c>
      <c r="F78" s="349">
        <f>SUM(年齢別TBL[[#This Row],[男_７０歳]:[男_100歳以上]])</f>
        <v>2842</v>
      </c>
      <c r="G78" s="349">
        <f>SUM(年齢別TBL[[#This Row],[女_６０歳]:[女_100歳以上]])</f>
        <v>8111</v>
      </c>
      <c r="H78" s="349">
        <f>SUM(年齢別TBL[[#This Row],[女_６５歳]:[女_100歳以上]])</f>
        <v>5747</v>
      </c>
      <c r="I78" s="349">
        <f>SUM(年齢別TBL[[#This Row],[女_７０歳]:[女_100歳以上]])</f>
        <v>4041</v>
      </c>
      <c r="J78">
        <v>223</v>
      </c>
      <c r="K78">
        <v>256</v>
      </c>
      <c r="L78">
        <v>259</v>
      </c>
      <c r="M78">
        <v>285</v>
      </c>
      <c r="N78">
        <v>283</v>
      </c>
      <c r="O78">
        <v>273</v>
      </c>
      <c r="P78">
        <v>273</v>
      </c>
      <c r="Q78">
        <v>242</v>
      </c>
      <c r="R78">
        <v>296</v>
      </c>
      <c r="S78">
        <v>306</v>
      </c>
      <c r="T78">
        <v>320</v>
      </c>
      <c r="U78">
        <v>329</v>
      </c>
      <c r="V78">
        <v>314</v>
      </c>
      <c r="W78">
        <v>294</v>
      </c>
      <c r="X78">
        <v>278</v>
      </c>
      <c r="Y78">
        <v>283</v>
      </c>
      <c r="Z78">
        <v>279</v>
      </c>
      <c r="AA78">
        <v>283</v>
      </c>
      <c r="AB78">
        <v>355</v>
      </c>
      <c r="AC78">
        <v>303</v>
      </c>
      <c r="AD78">
        <v>359</v>
      </c>
      <c r="AE78">
        <v>378</v>
      </c>
      <c r="AF78">
        <v>302</v>
      </c>
      <c r="AG78">
        <v>312</v>
      </c>
      <c r="AH78">
        <v>280</v>
      </c>
      <c r="AI78">
        <v>321</v>
      </c>
      <c r="AJ78">
        <v>339</v>
      </c>
      <c r="AK78">
        <v>317</v>
      </c>
      <c r="AL78">
        <v>347</v>
      </c>
      <c r="AM78">
        <v>371</v>
      </c>
      <c r="AN78">
        <v>336</v>
      </c>
      <c r="AO78">
        <v>339</v>
      </c>
      <c r="AP78">
        <v>360</v>
      </c>
      <c r="AQ78">
        <v>378</v>
      </c>
      <c r="AR78">
        <v>377</v>
      </c>
      <c r="AS78">
        <v>388</v>
      </c>
      <c r="AT78">
        <v>426</v>
      </c>
      <c r="AU78">
        <v>411</v>
      </c>
      <c r="AV78">
        <v>437</v>
      </c>
      <c r="AW78">
        <v>421</v>
      </c>
      <c r="AX78">
        <v>443</v>
      </c>
      <c r="AY78">
        <v>422</v>
      </c>
      <c r="AZ78">
        <v>358</v>
      </c>
      <c r="BA78">
        <v>353</v>
      </c>
      <c r="BB78">
        <v>354</v>
      </c>
      <c r="BC78">
        <v>350</v>
      </c>
      <c r="BD78">
        <v>329</v>
      </c>
      <c r="BE78">
        <v>301</v>
      </c>
      <c r="BF78">
        <v>338</v>
      </c>
      <c r="BG78">
        <v>401</v>
      </c>
      <c r="BH78">
        <v>352</v>
      </c>
      <c r="BI78">
        <v>357</v>
      </c>
      <c r="BJ78">
        <v>361</v>
      </c>
      <c r="BK78">
        <v>364</v>
      </c>
      <c r="BL78">
        <v>374</v>
      </c>
      <c r="BM78">
        <v>364</v>
      </c>
      <c r="BN78">
        <v>374</v>
      </c>
      <c r="BO78">
        <v>388</v>
      </c>
      <c r="BP78">
        <v>381</v>
      </c>
      <c r="BQ78">
        <v>414</v>
      </c>
      <c r="BR78">
        <v>393</v>
      </c>
      <c r="BS78">
        <v>417</v>
      </c>
      <c r="BT78">
        <v>452</v>
      </c>
      <c r="BU78">
        <v>439</v>
      </c>
      <c r="BV78">
        <v>461</v>
      </c>
      <c r="BW78">
        <v>425</v>
      </c>
      <c r="BX78">
        <v>381</v>
      </c>
      <c r="BY78">
        <v>252</v>
      </c>
      <c r="BZ78">
        <v>321</v>
      </c>
      <c r="CA78">
        <v>322</v>
      </c>
      <c r="CB78">
        <v>263</v>
      </c>
      <c r="CC78">
        <v>292</v>
      </c>
      <c r="CD78">
        <v>224</v>
      </c>
      <c r="CE78">
        <v>223</v>
      </c>
      <c r="CF78">
        <v>194</v>
      </c>
      <c r="CG78">
        <v>205</v>
      </c>
      <c r="CH78">
        <v>192</v>
      </c>
      <c r="CI78">
        <v>151</v>
      </c>
      <c r="CJ78">
        <v>146</v>
      </c>
      <c r="CK78">
        <v>132</v>
      </c>
      <c r="CL78">
        <v>130</v>
      </c>
      <c r="CM78">
        <v>125</v>
      </c>
      <c r="CN78">
        <v>107</v>
      </c>
      <c r="CO78">
        <v>90</v>
      </c>
      <c r="CP78">
        <v>74</v>
      </c>
      <c r="CQ78">
        <v>65</v>
      </c>
      <c r="CR78">
        <v>55</v>
      </c>
      <c r="CS78">
        <v>41</v>
      </c>
      <c r="CT78">
        <v>39</v>
      </c>
      <c r="CU78">
        <v>22</v>
      </c>
      <c r="CV78">
        <v>19</v>
      </c>
      <c r="CW78">
        <v>17</v>
      </c>
      <c r="CX78">
        <v>11</v>
      </c>
      <c r="CY78">
        <v>7</v>
      </c>
      <c r="CZ78">
        <v>5</v>
      </c>
      <c r="DA78">
        <v>5</v>
      </c>
      <c r="DB78">
        <v>5</v>
      </c>
      <c r="DC78">
        <v>1</v>
      </c>
      <c r="DD78">
        <v>0</v>
      </c>
      <c r="DE78">
        <v>1</v>
      </c>
      <c r="DF78">
        <v>1</v>
      </c>
      <c r="DG78">
        <v>238</v>
      </c>
      <c r="DH78">
        <v>255</v>
      </c>
      <c r="DI78">
        <v>279</v>
      </c>
      <c r="DJ78">
        <v>268</v>
      </c>
      <c r="DK78">
        <v>267</v>
      </c>
      <c r="DL78">
        <v>267</v>
      </c>
      <c r="DM78">
        <v>277</v>
      </c>
      <c r="DN78">
        <v>270</v>
      </c>
      <c r="DO78">
        <v>285</v>
      </c>
      <c r="DP78">
        <v>248</v>
      </c>
      <c r="DQ78">
        <v>264</v>
      </c>
      <c r="DR78">
        <v>281</v>
      </c>
      <c r="DS78">
        <v>261</v>
      </c>
      <c r="DT78">
        <v>263</v>
      </c>
      <c r="DU78">
        <v>280</v>
      </c>
      <c r="DV78">
        <v>275</v>
      </c>
      <c r="DW78">
        <v>297</v>
      </c>
      <c r="DX78">
        <v>291</v>
      </c>
      <c r="DY78">
        <v>311</v>
      </c>
      <c r="DZ78">
        <v>316</v>
      </c>
      <c r="EA78">
        <v>304</v>
      </c>
      <c r="EB78">
        <v>325</v>
      </c>
      <c r="EC78">
        <v>271</v>
      </c>
      <c r="ED78">
        <v>259</v>
      </c>
      <c r="EE78">
        <v>264</v>
      </c>
      <c r="EF78">
        <v>298</v>
      </c>
      <c r="EG78">
        <v>308</v>
      </c>
      <c r="EH78">
        <v>291</v>
      </c>
      <c r="EI78">
        <v>362</v>
      </c>
      <c r="EJ78">
        <v>332</v>
      </c>
      <c r="EK78">
        <v>344</v>
      </c>
      <c r="EL78">
        <v>354</v>
      </c>
      <c r="EM78">
        <v>366</v>
      </c>
      <c r="EN78">
        <v>334</v>
      </c>
      <c r="EO78">
        <v>413</v>
      </c>
      <c r="EP78">
        <v>396</v>
      </c>
      <c r="EQ78">
        <v>398</v>
      </c>
      <c r="ER78">
        <v>397</v>
      </c>
      <c r="ES78">
        <v>412</v>
      </c>
      <c r="ET78">
        <v>405</v>
      </c>
      <c r="EU78">
        <v>395</v>
      </c>
      <c r="EV78">
        <v>408</v>
      </c>
      <c r="EW78">
        <v>400</v>
      </c>
      <c r="EX78">
        <v>379</v>
      </c>
      <c r="EY78">
        <v>334</v>
      </c>
      <c r="EZ78">
        <v>366</v>
      </c>
      <c r="FA78">
        <v>337</v>
      </c>
      <c r="FB78">
        <v>314</v>
      </c>
      <c r="FC78">
        <v>322</v>
      </c>
      <c r="FD78">
        <v>376</v>
      </c>
      <c r="FE78">
        <v>373</v>
      </c>
      <c r="FF78">
        <v>404</v>
      </c>
      <c r="FG78">
        <v>344</v>
      </c>
      <c r="FH78">
        <v>400</v>
      </c>
      <c r="FI78">
        <v>382</v>
      </c>
      <c r="FJ78">
        <v>359</v>
      </c>
      <c r="FK78">
        <v>373</v>
      </c>
      <c r="FL78">
        <v>406</v>
      </c>
      <c r="FM78">
        <v>432</v>
      </c>
      <c r="FN78">
        <v>375</v>
      </c>
      <c r="FO78">
        <v>470</v>
      </c>
      <c r="FP78">
        <v>433</v>
      </c>
      <c r="FQ78">
        <v>477</v>
      </c>
      <c r="FR78">
        <v>493</v>
      </c>
      <c r="FS78">
        <v>491</v>
      </c>
      <c r="FT78">
        <v>481</v>
      </c>
      <c r="FU78">
        <v>397</v>
      </c>
      <c r="FV78">
        <v>220</v>
      </c>
      <c r="FW78">
        <v>292</v>
      </c>
      <c r="FX78">
        <v>316</v>
      </c>
      <c r="FY78">
        <v>306</v>
      </c>
      <c r="FZ78">
        <v>290</v>
      </c>
      <c r="GA78">
        <v>273</v>
      </c>
      <c r="GB78">
        <v>260</v>
      </c>
      <c r="GC78">
        <v>213</v>
      </c>
      <c r="GD78">
        <v>228</v>
      </c>
      <c r="GE78">
        <v>213</v>
      </c>
      <c r="GF78">
        <v>206</v>
      </c>
      <c r="GG78">
        <v>176</v>
      </c>
      <c r="GH78">
        <v>188</v>
      </c>
      <c r="GI78">
        <v>209</v>
      </c>
      <c r="GJ78">
        <v>159</v>
      </c>
      <c r="GK78">
        <v>141</v>
      </c>
      <c r="GL78">
        <v>149</v>
      </c>
      <c r="GM78">
        <v>155</v>
      </c>
      <c r="GN78">
        <v>120</v>
      </c>
      <c r="GO78">
        <v>111</v>
      </c>
      <c r="GP78">
        <v>112</v>
      </c>
      <c r="GQ78">
        <v>103</v>
      </c>
      <c r="GR78">
        <v>78</v>
      </c>
      <c r="GS78">
        <v>82</v>
      </c>
      <c r="GT78">
        <v>70</v>
      </c>
      <c r="GU78">
        <v>56</v>
      </c>
      <c r="GV78">
        <v>34</v>
      </c>
      <c r="GW78">
        <v>29</v>
      </c>
      <c r="GX78">
        <v>29</v>
      </c>
      <c r="GY78">
        <v>20</v>
      </c>
      <c r="GZ78">
        <v>13</v>
      </c>
      <c r="HA78">
        <v>6</v>
      </c>
      <c r="HB78">
        <v>7</v>
      </c>
      <c r="HC78">
        <v>5</v>
      </c>
    </row>
    <row r="79" spans="1:211">
      <c r="A79" t="str">
        <f>人口推移!B81</f>
        <v>H2506</v>
      </c>
      <c r="B79" s="349">
        <f t="shared" si="2"/>
        <v>26999</v>
      </c>
      <c r="C79" s="349">
        <f t="shared" si="3"/>
        <v>27925</v>
      </c>
      <c r="D79" s="349">
        <f>SUM(年齢別TBL[[#This Row],[男_６０歳]:[男_100歳以上]])</f>
        <v>6733</v>
      </c>
      <c r="E79" s="349">
        <f>SUM(年齢別TBL[[#This Row],[男_６５歳]:[男_100歳以上]])</f>
        <v>4563</v>
      </c>
      <c r="F79" s="349">
        <f>SUM(年齢別TBL[[#This Row],[男_７０歳]:[男_100歳以上]])</f>
        <v>2865</v>
      </c>
      <c r="G79" s="349">
        <f>SUM(年齢別TBL[[#This Row],[女_６０歳]:[女_100歳以上]])</f>
        <v>8140</v>
      </c>
      <c r="H79" s="349">
        <f>SUM(年齢別TBL[[#This Row],[女_６５歳]:[女_100歳以上]])</f>
        <v>5773</v>
      </c>
      <c r="I79" s="349">
        <f>SUM(年齢別TBL[[#This Row],[女_７０歳]:[女_100歳以上]])</f>
        <v>4057</v>
      </c>
      <c r="J79">
        <v>211</v>
      </c>
      <c r="K79">
        <v>263</v>
      </c>
      <c r="L79">
        <v>247</v>
      </c>
      <c r="M79">
        <v>295</v>
      </c>
      <c r="N79">
        <v>275</v>
      </c>
      <c r="O79">
        <v>275</v>
      </c>
      <c r="P79">
        <v>273</v>
      </c>
      <c r="Q79">
        <v>243</v>
      </c>
      <c r="R79">
        <v>293</v>
      </c>
      <c r="S79">
        <v>298</v>
      </c>
      <c r="T79">
        <v>330</v>
      </c>
      <c r="U79">
        <v>321</v>
      </c>
      <c r="V79">
        <v>307</v>
      </c>
      <c r="W79">
        <v>306</v>
      </c>
      <c r="X79">
        <v>270</v>
      </c>
      <c r="Y79">
        <v>287</v>
      </c>
      <c r="Z79">
        <v>281</v>
      </c>
      <c r="AA79">
        <v>286</v>
      </c>
      <c r="AB79">
        <v>336</v>
      </c>
      <c r="AC79">
        <v>325</v>
      </c>
      <c r="AD79">
        <v>358</v>
      </c>
      <c r="AE79">
        <v>375</v>
      </c>
      <c r="AF79">
        <v>304</v>
      </c>
      <c r="AG79">
        <v>308</v>
      </c>
      <c r="AH79">
        <v>273</v>
      </c>
      <c r="AI79">
        <v>332</v>
      </c>
      <c r="AJ79">
        <v>315</v>
      </c>
      <c r="AK79">
        <v>321</v>
      </c>
      <c r="AL79">
        <v>341</v>
      </c>
      <c r="AM79">
        <v>374</v>
      </c>
      <c r="AN79">
        <v>342</v>
      </c>
      <c r="AO79">
        <v>336</v>
      </c>
      <c r="AP79">
        <v>353</v>
      </c>
      <c r="AQ79">
        <v>375</v>
      </c>
      <c r="AR79">
        <v>378</v>
      </c>
      <c r="AS79">
        <v>382</v>
      </c>
      <c r="AT79">
        <v>433</v>
      </c>
      <c r="AU79">
        <v>411</v>
      </c>
      <c r="AV79">
        <v>436</v>
      </c>
      <c r="AW79">
        <v>417</v>
      </c>
      <c r="AX79">
        <v>445</v>
      </c>
      <c r="AY79">
        <v>429</v>
      </c>
      <c r="AZ79">
        <v>356</v>
      </c>
      <c r="BA79">
        <v>356</v>
      </c>
      <c r="BB79">
        <v>347</v>
      </c>
      <c r="BC79">
        <v>355</v>
      </c>
      <c r="BD79">
        <v>330</v>
      </c>
      <c r="BE79">
        <v>297</v>
      </c>
      <c r="BF79">
        <v>336</v>
      </c>
      <c r="BG79">
        <v>402</v>
      </c>
      <c r="BH79">
        <v>354</v>
      </c>
      <c r="BI79">
        <v>353</v>
      </c>
      <c r="BJ79">
        <v>362</v>
      </c>
      <c r="BK79">
        <v>370</v>
      </c>
      <c r="BL79">
        <v>372</v>
      </c>
      <c r="BM79">
        <v>374</v>
      </c>
      <c r="BN79">
        <v>353</v>
      </c>
      <c r="BO79">
        <v>399</v>
      </c>
      <c r="BP79">
        <v>381</v>
      </c>
      <c r="BQ79">
        <v>409</v>
      </c>
      <c r="BR79">
        <v>398</v>
      </c>
      <c r="BS79">
        <v>420</v>
      </c>
      <c r="BT79">
        <v>448</v>
      </c>
      <c r="BU79">
        <v>441</v>
      </c>
      <c r="BV79">
        <v>463</v>
      </c>
      <c r="BW79">
        <v>425</v>
      </c>
      <c r="BX79">
        <v>377</v>
      </c>
      <c r="BY79">
        <v>260</v>
      </c>
      <c r="BZ79">
        <v>315</v>
      </c>
      <c r="CA79">
        <v>321</v>
      </c>
      <c r="CB79">
        <v>273</v>
      </c>
      <c r="CC79">
        <v>287</v>
      </c>
      <c r="CD79">
        <v>228</v>
      </c>
      <c r="CE79">
        <v>234</v>
      </c>
      <c r="CF79">
        <v>187</v>
      </c>
      <c r="CG79">
        <v>213</v>
      </c>
      <c r="CH79">
        <v>191</v>
      </c>
      <c r="CI79">
        <v>152</v>
      </c>
      <c r="CJ79">
        <v>141</v>
      </c>
      <c r="CK79">
        <v>137</v>
      </c>
      <c r="CL79">
        <v>128</v>
      </c>
      <c r="CM79">
        <v>122</v>
      </c>
      <c r="CN79">
        <v>110</v>
      </c>
      <c r="CO79">
        <v>94</v>
      </c>
      <c r="CP79">
        <v>75</v>
      </c>
      <c r="CQ79">
        <v>64</v>
      </c>
      <c r="CR79">
        <v>53</v>
      </c>
      <c r="CS79">
        <v>41</v>
      </c>
      <c r="CT79">
        <v>41</v>
      </c>
      <c r="CU79">
        <v>22</v>
      </c>
      <c r="CV79">
        <v>20</v>
      </c>
      <c r="CW79">
        <v>16</v>
      </c>
      <c r="CX79">
        <v>9</v>
      </c>
      <c r="CY79">
        <v>9</v>
      </c>
      <c r="CZ79">
        <v>5</v>
      </c>
      <c r="DA79">
        <v>5</v>
      </c>
      <c r="DB79">
        <v>5</v>
      </c>
      <c r="DC79">
        <v>1</v>
      </c>
      <c r="DD79">
        <v>0</v>
      </c>
      <c r="DE79">
        <v>1</v>
      </c>
      <c r="DF79">
        <v>1</v>
      </c>
      <c r="DG79">
        <v>244</v>
      </c>
      <c r="DH79">
        <v>263</v>
      </c>
      <c r="DI79">
        <v>271</v>
      </c>
      <c r="DJ79">
        <v>262</v>
      </c>
      <c r="DK79">
        <v>277</v>
      </c>
      <c r="DL79">
        <v>259</v>
      </c>
      <c r="DM79">
        <v>284</v>
      </c>
      <c r="DN79">
        <v>264</v>
      </c>
      <c r="DO79">
        <v>287</v>
      </c>
      <c r="DP79">
        <v>246</v>
      </c>
      <c r="DQ79">
        <v>265</v>
      </c>
      <c r="DR79">
        <v>284</v>
      </c>
      <c r="DS79">
        <v>247</v>
      </c>
      <c r="DT79">
        <v>272</v>
      </c>
      <c r="DU79">
        <v>271</v>
      </c>
      <c r="DV79">
        <v>288</v>
      </c>
      <c r="DW79">
        <v>293</v>
      </c>
      <c r="DX79">
        <v>289</v>
      </c>
      <c r="DY79">
        <v>311</v>
      </c>
      <c r="DZ79">
        <v>318</v>
      </c>
      <c r="EA79">
        <v>298</v>
      </c>
      <c r="EB79">
        <v>329</v>
      </c>
      <c r="EC79">
        <v>276</v>
      </c>
      <c r="ED79">
        <v>265</v>
      </c>
      <c r="EE79">
        <v>261</v>
      </c>
      <c r="EF79">
        <v>286</v>
      </c>
      <c r="EG79">
        <v>307</v>
      </c>
      <c r="EH79">
        <v>292</v>
      </c>
      <c r="EI79">
        <v>346</v>
      </c>
      <c r="EJ79">
        <v>343</v>
      </c>
      <c r="EK79">
        <v>347</v>
      </c>
      <c r="EL79">
        <v>358</v>
      </c>
      <c r="EM79">
        <v>359</v>
      </c>
      <c r="EN79">
        <v>327</v>
      </c>
      <c r="EO79">
        <v>424</v>
      </c>
      <c r="EP79">
        <v>383</v>
      </c>
      <c r="EQ79">
        <v>405</v>
      </c>
      <c r="ER79">
        <v>402</v>
      </c>
      <c r="ES79">
        <v>399</v>
      </c>
      <c r="ET79">
        <v>411</v>
      </c>
      <c r="EU79">
        <v>396</v>
      </c>
      <c r="EV79">
        <v>405</v>
      </c>
      <c r="EW79">
        <v>401</v>
      </c>
      <c r="EX79">
        <v>376</v>
      </c>
      <c r="EY79">
        <v>339</v>
      </c>
      <c r="EZ79">
        <v>364</v>
      </c>
      <c r="FA79">
        <v>345</v>
      </c>
      <c r="FB79">
        <v>314</v>
      </c>
      <c r="FC79">
        <v>313</v>
      </c>
      <c r="FD79">
        <v>378</v>
      </c>
      <c r="FE79">
        <v>378</v>
      </c>
      <c r="FF79">
        <v>408</v>
      </c>
      <c r="FG79">
        <v>332</v>
      </c>
      <c r="FH79">
        <v>406</v>
      </c>
      <c r="FI79">
        <v>376</v>
      </c>
      <c r="FJ79">
        <v>371</v>
      </c>
      <c r="FK79">
        <v>365</v>
      </c>
      <c r="FL79">
        <v>410</v>
      </c>
      <c r="FM79">
        <v>429</v>
      </c>
      <c r="FN79">
        <v>366</v>
      </c>
      <c r="FO79">
        <v>469</v>
      </c>
      <c r="FP79">
        <v>441</v>
      </c>
      <c r="FQ79">
        <v>467</v>
      </c>
      <c r="FR79">
        <v>499</v>
      </c>
      <c r="FS79">
        <v>491</v>
      </c>
      <c r="FT79">
        <v>486</v>
      </c>
      <c r="FU79">
        <v>397</v>
      </c>
      <c r="FV79">
        <v>240</v>
      </c>
      <c r="FW79">
        <v>274</v>
      </c>
      <c r="FX79">
        <v>319</v>
      </c>
      <c r="FY79">
        <v>305</v>
      </c>
      <c r="FZ79">
        <v>289</v>
      </c>
      <c r="GA79">
        <v>273</v>
      </c>
      <c r="GB79">
        <v>271</v>
      </c>
      <c r="GC79">
        <v>210</v>
      </c>
      <c r="GD79">
        <v>227</v>
      </c>
      <c r="GE79">
        <v>213</v>
      </c>
      <c r="GF79">
        <v>206</v>
      </c>
      <c r="GG79">
        <v>184</v>
      </c>
      <c r="GH79">
        <v>183</v>
      </c>
      <c r="GI79">
        <v>211</v>
      </c>
      <c r="GJ79">
        <v>158</v>
      </c>
      <c r="GK79">
        <v>142</v>
      </c>
      <c r="GL79">
        <v>153</v>
      </c>
      <c r="GM79">
        <v>150</v>
      </c>
      <c r="GN79">
        <v>117</v>
      </c>
      <c r="GO79">
        <v>117</v>
      </c>
      <c r="GP79">
        <v>107</v>
      </c>
      <c r="GQ79">
        <v>106</v>
      </c>
      <c r="GR79">
        <v>78</v>
      </c>
      <c r="GS79">
        <v>85</v>
      </c>
      <c r="GT79">
        <v>70</v>
      </c>
      <c r="GU79">
        <v>56</v>
      </c>
      <c r="GV79">
        <v>36</v>
      </c>
      <c r="GW79">
        <v>29</v>
      </c>
      <c r="GX79">
        <v>30</v>
      </c>
      <c r="GY79">
        <v>18</v>
      </c>
      <c r="GZ79">
        <v>14</v>
      </c>
      <c r="HA79">
        <v>7</v>
      </c>
      <c r="HB79">
        <v>7</v>
      </c>
      <c r="HC79">
        <v>5</v>
      </c>
    </row>
    <row r="80" spans="1:211">
      <c r="A80" t="str">
        <f>人口推移!B82</f>
        <v>H2507</v>
      </c>
      <c r="B80" s="349">
        <f t="shared" si="2"/>
        <v>26997</v>
      </c>
      <c r="C80" s="349">
        <f t="shared" si="3"/>
        <v>27956</v>
      </c>
      <c r="D80" s="349">
        <f>SUM(年齢別TBL[[#This Row],[男_６０歳]:[男_100歳以上]])</f>
        <v>6764</v>
      </c>
      <c r="E80" s="349">
        <f>SUM(年齢別TBL[[#This Row],[男_６５歳]:[男_100歳以上]])</f>
        <v>4589</v>
      </c>
      <c r="F80" s="349">
        <f>SUM(年齢別TBL[[#This Row],[男_７０歳]:[男_100歳以上]])</f>
        <v>2884</v>
      </c>
      <c r="G80" s="349">
        <f>SUM(年齢別TBL[[#This Row],[女_６０歳]:[女_100歳以上]])</f>
        <v>8163</v>
      </c>
      <c r="H80" s="349">
        <f>SUM(年齢別TBL[[#This Row],[女_６５歳]:[女_100歳以上]])</f>
        <v>5800</v>
      </c>
      <c r="I80" s="349">
        <f>SUM(年齢別TBL[[#This Row],[女_７０歳]:[女_100歳以上]])</f>
        <v>4074</v>
      </c>
      <c r="J80">
        <v>210</v>
      </c>
      <c r="K80">
        <v>258</v>
      </c>
      <c r="L80">
        <v>248</v>
      </c>
      <c r="M80">
        <v>300</v>
      </c>
      <c r="N80">
        <v>282</v>
      </c>
      <c r="O80">
        <v>267</v>
      </c>
      <c r="P80">
        <v>270</v>
      </c>
      <c r="Q80">
        <v>251</v>
      </c>
      <c r="R80">
        <v>290</v>
      </c>
      <c r="S80">
        <v>294</v>
      </c>
      <c r="T80">
        <v>333</v>
      </c>
      <c r="U80">
        <v>317</v>
      </c>
      <c r="V80">
        <v>310</v>
      </c>
      <c r="W80">
        <v>305</v>
      </c>
      <c r="X80">
        <v>274</v>
      </c>
      <c r="Y80">
        <v>284</v>
      </c>
      <c r="Z80">
        <v>277</v>
      </c>
      <c r="AA80">
        <v>283</v>
      </c>
      <c r="AB80">
        <v>324</v>
      </c>
      <c r="AC80">
        <v>333</v>
      </c>
      <c r="AD80">
        <v>342</v>
      </c>
      <c r="AE80">
        <v>373</v>
      </c>
      <c r="AF80">
        <v>321</v>
      </c>
      <c r="AG80">
        <v>291</v>
      </c>
      <c r="AH80">
        <v>275</v>
      </c>
      <c r="AI80">
        <v>330</v>
      </c>
      <c r="AJ80">
        <v>302</v>
      </c>
      <c r="AK80">
        <v>330</v>
      </c>
      <c r="AL80">
        <v>340</v>
      </c>
      <c r="AM80">
        <v>375</v>
      </c>
      <c r="AN80">
        <v>344</v>
      </c>
      <c r="AO80">
        <v>338</v>
      </c>
      <c r="AP80">
        <v>344</v>
      </c>
      <c r="AQ80">
        <v>384</v>
      </c>
      <c r="AR80">
        <v>373</v>
      </c>
      <c r="AS80">
        <v>394</v>
      </c>
      <c r="AT80">
        <v>418</v>
      </c>
      <c r="AU80">
        <v>407</v>
      </c>
      <c r="AV80">
        <v>448</v>
      </c>
      <c r="AW80">
        <v>413</v>
      </c>
      <c r="AX80">
        <v>435</v>
      </c>
      <c r="AY80">
        <v>430</v>
      </c>
      <c r="AZ80">
        <v>362</v>
      </c>
      <c r="BA80">
        <v>366</v>
      </c>
      <c r="BB80">
        <v>343</v>
      </c>
      <c r="BC80">
        <v>357</v>
      </c>
      <c r="BD80">
        <v>333</v>
      </c>
      <c r="BE80">
        <v>299</v>
      </c>
      <c r="BF80">
        <v>337</v>
      </c>
      <c r="BG80">
        <v>378</v>
      </c>
      <c r="BH80">
        <v>379</v>
      </c>
      <c r="BI80">
        <v>343</v>
      </c>
      <c r="BJ80">
        <v>364</v>
      </c>
      <c r="BK80">
        <v>375</v>
      </c>
      <c r="BL80">
        <v>370</v>
      </c>
      <c r="BM80">
        <v>369</v>
      </c>
      <c r="BN80">
        <v>351</v>
      </c>
      <c r="BO80">
        <v>406</v>
      </c>
      <c r="BP80">
        <v>379</v>
      </c>
      <c r="BQ80">
        <v>405</v>
      </c>
      <c r="BR80">
        <v>405</v>
      </c>
      <c r="BS80">
        <v>419</v>
      </c>
      <c r="BT80">
        <v>455</v>
      </c>
      <c r="BU80">
        <v>432</v>
      </c>
      <c r="BV80">
        <v>464</v>
      </c>
      <c r="BW80">
        <v>419</v>
      </c>
      <c r="BX80">
        <v>393</v>
      </c>
      <c r="BY80">
        <v>258</v>
      </c>
      <c r="BZ80">
        <v>315</v>
      </c>
      <c r="CA80">
        <v>320</v>
      </c>
      <c r="CB80">
        <v>289</v>
      </c>
      <c r="CC80">
        <v>281</v>
      </c>
      <c r="CD80">
        <v>213</v>
      </c>
      <c r="CE80">
        <v>250</v>
      </c>
      <c r="CF80">
        <v>189</v>
      </c>
      <c r="CG80">
        <v>209</v>
      </c>
      <c r="CH80">
        <v>188</v>
      </c>
      <c r="CI80">
        <v>172</v>
      </c>
      <c r="CJ80">
        <v>132</v>
      </c>
      <c r="CK80">
        <v>142</v>
      </c>
      <c r="CL80">
        <v>123</v>
      </c>
      <c r="CM80">
        <v>122</v>
      </c>
      <c r="CN80">
        <v>113</v>
      </c>
      <c r="CO80">
        <v>91</v>
      </c>
      <c r="CP80">
        <v>77</v>
      </c>
      <c r="CQ80">
        <v>64</v>
      </c>
      <c r="CR80">
        <v>52</v>
      </c>
      <c r="CS80">
        <v>44</v>
      </c>
      <c r="CT80">
        <v>34</v>
      </c>
      <c r="CU80">
        <v>27</v>
      </c>
      <c r="CV80">
        <v>20</v>
      </c>
      <c r="CW80">
        <v>15</v>
      </c>
      <c r="CX80">
        <v>9</v>
      </c>
      <c r="CY80">
        <v>10</v>
      </c>
      <c r="CZ80">
        <v>5</v>
      </c>
      <c r="DA80">
        <v>5</v>
      </c>
      <c r="DB80">
        <v>4</v>
      </c>
      <c r="DC80">
        <v>2</v>
      </c>
      <c r="DD80">
        <v>0</v>
      </c>
      <c r="DE80">
        <v>1</v>
      </c>
      <c r="DF80">
        <v>1</v>
      </c>
      <c r="DG80">
        <v>243</v>
      </c>
      <c r="DH80">
        <v>263</v>
      </c>
      <c r="DI80">
        <v>263</v>
      </c>
      <c r="DJ80">
        <v>269</v>
      </c>
      <c r="DK80">
        <v>267</v>
      </c>
      <c r="DL80">
        <v>259</v>
      </c>
      <c r="DM80">
        <v>292</v>
      </c>
      <c r="DN80">
        <v>259</v>
      </c>
      <c r="DO80">
        <v>273</v>
      </c>
      <c r="DP80">
        <v>254</v>
      </c>
      <c r="DQ80">
        <v>260</v>
      </c>
      <c r="DR80">
        <v>286</v>
      </c>
      <c r="DS80">
        <v>255</v>
      </c>
      <c r="DT80">
        <v>271</v>
      </c>
      <c r="DU80">
        <v>267</v>
      </c>
      <c r="DV80">
        <v>285</v>
      </c>
      <c r="DW80">
        <v>296</v>
      </c>
      <c r="DX80">
        <v>280</v>
      </c>
      <c r="DY80">
        <v>322</v>
      </c>
      <c r="DZ80">
        <v>330</v>
      </c>
      <c r="EA80">
        <v>297</v>
      </c>
      <c r="EB80">
        <v>333</v>
      </c>
      <c r="EC80">
        <v>282</v>
      </c>
      <c r="ED80">
        <v>268</v>
      </c>
      <c r="EE80">
        <v>249</v>
      </c>
      <c r="EF80">
        <v>295</v>
      </c>
      <c r="EG80">
        <v>297</v>
      </c>
      <c r="EH80">
        <v>300</v>
      </c>
      <c r="EI80">
        <v>329</v>
      </c>
      <c r="EJ80">
        <v>352</v>
      </c>
      <c r="EK80">
        <v>357</v>
      </c>
      <c r="EL80">
        <v>350</v>
      </c>
      <c r="EM80">
        <v>358</v>
      </c>
      <c r="EN80">
        <v>327</v>
      </c>
      <c r="EO80">
        <v>421</v>
      </c>
      <c r="EP80">
        <v>378</v>
      </c>
      <c r="EQ80">
        <v>408</v>
      </c>
      <c r="ER80">
        <v>396</v>
      </c>
      <c r="ES80">
        <v>405</v>
      </c>
      <c r="ET80">
        <v>424</v>
      </c>
      <c r="EU80">
        <v>393</v>
      </c>
      <c r="EV80">
        <v>401</v>
      </c>
      <c r="EW80">
        <v>401</v>
      </c>
      <c r="EX80">
        <v>379</v>
      </c>
      <c r="EY80">
        <v>334</v>
      </c>
      <c r="EZ80">
        <v>361</v>
      </c>
      <c r="FA80">
        <v>355</v>
      </c>
      <c r="FB80">
        <v>310</v>
      </c>
      <c r="FC80">
        <v>319</v>
      </c>
      <c r="FD80">
        <v>375</v>
      </c>
      <c r="FE80">
        <v>383</v>
      </c>
      <c r="FF80">
        <v>399</v>
      </c>
      <c r="FG80">
        <v>331</v>
      </c>
      <c r="FH80">
        <v>407</v>
      </c>
      <c r="FI80">
        <v>368</v>
      </c>
      <c r="FJ80">
        <v>379</v>
      </c>
      <c r="FK80">
        <v>378</v>
      </c>
      <c r="FL80">
        <v>392</v>
      </c>
      <c r="FM80">
        <v>434</v>
      </c>
      <c r="FN80">
        <v>374</v>
      </c>
      <c r="FO80">
        <v>455</v>
      </c>
      <c r="FP80">
        <v>444</v>
      </c>
      <c r="FQ80">
        <v>468</v>
      </c>
      <c r="FR80">
        <v>488</v>
      </c>
      <c r="FS80">
        <v>508</v>
      </c>
      <c r="FT80">
        <v>493</v>
      </c>
      <c r="FU80">
        <v>400</v>
      </c>
      <c r="FV80">
        <v>247</v>
      </c>
      <c r="FW80">
        <v>269</v>
      </c>
      <c r="FX80">
        <v>317</v>
      </c>
      <c r="FY80">
        <v>304</v>
      </c>
      <c r="FZ80">
        <v>294</v>
      </c>
      <c r="GA80">
        <v>271</v>
      </c>
      <c r="GB80">
        <v>273</v>
      </c>
      <c r="GC80">
        <v>212</v>
      </c>
      <c r="GD80">
        <v>230</v>
      </c>
      <c r="GE80">
        <v>217</v>
      </c>
      <c r="GF80">
        <v>202</v>
      </c>
      <c r="GG80">
        <v>189</v>
      </c>
      <c r="GH80">
        <v>182</v>
      </c>
      <c r="GI80">
        <v>208</v>
      </c>
      <c r="GJ80">
        <v>157</v>
      </c>
      <c r="GK80">
        <v>145</v>
      </c>
      <c r="GL80">
        <v>158</v>
      </c>
      <c r="GM80">
        <v>146</v>
      </c>
      <c r="GN80">
        <v>121</v>
      </c>
      <c r="GO80">
        <v>114</v>
      </c>
      <c r="GP80">
        <v>104</v>
      </c>
      <c r="GQ80">
        <v>110</v>
      </c>
      <c r="GR80">
        <v>74</v>
      </c>
      <c r="GS80">
        <v>89</v>
      </c>
      <c r="GT80">
        <v>70</v>
      </c>
      <c r="GU80">
        <v>59</v>
      </c>
      <c r="GV80">
        <v>32</v>
      </c>
      <c r="GW80">
        <v>30</v>
      </c>
      <c r="GX80">
        <v>30</v>
      </c>
      <c r="GY80">
        <v>20</v>
      </c>
      <c r="GZ80">
        <v>14</v>
      </c>
      <c r="HA80">
        <v>7</v>
      </c>
      <c r="HB80">
        <v>7</v>
      </c>
      <c r="HC80">
        <v>5</v>
      </c>
    </row>
    <row r="81" spans="1:211">
      <c r="A81" t="str">
        <f>人口推移!B83</f>
        <v>H2508</v>
      </c>
      <c r="B81" s="349">
        <f t="shared" si="2"/>
        <v>27004</v>
      </c>
      <c r="C81" s="349">
        <f t="shared" si="3"/>
        <v>27977</v>
      </c>
      <c r="D81" s="349">
        <f>SUM(年齢別TBL[[#This Row],[男_６０歳]:[男_100歳以上]])</f>
        <v>6809</v>
      </c>
      <c r="E81" s="349">
        <f>SUM(年齢別TBL[[#This Row],[男_６５歳]:[男_100歳以上]])</f>
        <v>4621</v>
      </c>
      <c r="F81" s="349">
        <f>SUM(年齢別TBL[[#This Row],[男_７０歳]:[男_100歳以上]])</f>
        <v>2909</v>
      </c>
      <c r="G81" s="349">
        <f>SUM(年齢別TBL[[#This Row],[女_６０歳]:[女_100歳以上]])</f>
        <v>8184</v>
      </c>
      <c r="H81" s="349">
        <f>SUM(年齢別TBL[[#This Row],[女_６５歳]:[女_100歳以上]])</f>
        <v>5816</v>
      </c>
      <c r="I81" s="349">
        <f>SUM(年齢別TBL[[#This Row],[女_７０歳]:[女_100歳以上]])</f>
        <v>4088</v>
      </c>
      <c r="J81">
        <v>206</v>
      </c>
      <c r="K81">
        <v>260</v>
      </c>
      <c r="L81">
        <v>233</v>
      </c>
      <c r="M81">
        <v>303</v>
      </c>
      <c r="N81">
        <v>288</v>
      </c>
      <c r="O81">
        <v>274</v>
      </c>
      <c r="P81">
        <v>263</v>
      </c>
      <c r="Q81">
        <v>248</v>
      </c>
      <c r="R81">
        <v>292</v>
      </c>
      <c r="S81">
        <v>297</v>
      </c>
      <c r="T81">
        <v>333</v>
      </c>
      <c r="U81">
        <v>314</v>
      </c>
      <c r="V81">
        <v>302</v>
      </c>
      <c r="W81">
        <v>318</v>
      </c>
      <c r="X81">
        <v>264</v>
      </c>
      <c r="Y81">
        <v>298</v>
      </c>
      <c r="Z81">
        <v>273</v>
      </c>
      <c r="AA81">
        <v>276</v>
      </c>
      <c r="AB81">
        <v>316</v>
      </c>
      <c r="AC81">
        <v>340</v>
      </c>
      <c r="AD81">
        <v>337</v>
      </c>
      <c r="AE81">
        <v>370</v>
      </c>
      <c r="AF81">
        <v>321</v>
      </c>
      <c r="AG81">
        <v>291</v>
      </c>
      <c r="AH81">
        <v>276</v>
      </c>
      <c r="AI81">
        <v>315</v>
      </c>
      <c r="AJ81">
        <v>315</v>
      </c>
      <c r="AK81">
        <v>325</v>
      </c>
      <c r="AL81">
        <v>343</v>
      </c>
      <c r="AM81">
        <v>371</v>
      </c>
      <c r="AN81">
        <v>348</v>
      </c>
      <c r="AO81">
        <v>337</v>
      </c>
      <c r="AP81">
        <v>343</v>
      </c>
      <c r="AQ81">
        <v>382</v>
      </c>
      <c r="AR81">
        <v>375</v>
      </c>
      <c r="AS81">
        <v>381</v>
      </c>
      <c r="AT81">
        <v>434</v>
      </c>
      <c r="AU81">
        <v>401</v>
      </c>
      <c r="AV81">
        <v>461</v>
      </c>
      <c r="AW81">
        <v>413</v>
      </c>
      <c r="AX81">
        <v>419</v>
      </c>
      <c r="AY81">
        <v>442</v>
      </c>
      <c r="AZ81">
        <v>367</v>
      </c>
      <c r="BA81">
        <v>370</v>
      </c>
      <c r="BB81">
        <v>348</v>
      </c>
      <c r="BC81">
        <v>349</v>
      </c>
      <c r="BD81">
        <v>340</v>
      </c>
      <c r="BE81">
        <v>296</v>
      </c>
      <c r="BF81">
        <v>343</v>
      </c>
      <c r="BG81">
        <v>371</v>
      </c>
      <c r="BH81">
        <v>375</v>
      </c>
      <c r="BI81">
        <v>344</v>
      </c>
      <c r="BJ81">
        <v>359</v>
      </c>
      <c r="BK81">
        <v>378</v>
      </c>
      <c r="BL81">
        <v>370</v>
      </c>
      <c r="BM81">
        <v>372</v>
      </c>
      <c r="BN81">
        <v>338</v>
      </c>
      <c r="BO81">
        <v>411</v>
      </c>
      <c r="BP81">
        <v>378</v>
      </c>
      <c r="BQ81">
        <v>388</v>
      </c>
      <c r="BR81">
        <v>422</v>
      </c>
      <c r="BS81">
        <v>422</v>
      </c>
      <c r="BT81">
        <v>447</v>
      </c>
      <c r="BU81">
        <v>432</v>
      </c>
      <c r="BV81">
        <v>465</v>
      </c>
      <c r="BW81">
        <v>424</v>
      </c>
      <c r="BX81">
        <v>411</v>
      </c>
      <c r="BY81">
        <v>251</v>
      </c>
      <c r="BZ81">
        <v>311</v>
      </c>
      <c r="CA81">
        <v>315</v>
      </c>
      <c r="CB81">
        <v>294</v>
      </c>
      <c r="CC81">
        <v>279</v>
      </c>
      <c r="CD81">
        <v>233</v>
      </c>
      <c r="CE81">
        <v>240</v>
      </c>
      <c r="CF81">
        <v>194</v>
      </c>
      <c r="CG81">
        <v>211</v>
      </c>
      <c r="CH81">
        <v>179</v>
      </c>
      <c r="CI81">
        <v>176</v>
      </c>
      <c r="CJ81">
        <v>136</v>
      </c>
      <c r="CK81">
        <v>142</v>
      </c>
      <c r="CL81">
        <v>121</v>
      </c>
      <c r="CM81">
        <v>123</v>
      </c>
      <c r="CN81">
        <v>113</v>
      </c>
      <c r="CO81">
        <v>86</v>
      </c>
      <c r="CP81">
        <v>90</v>
      </c>
      <c r="CQ81">
        <v>60</v>
      </c>
      <c r="CR81">
        <v>49</v>
      </c>
      <c r="CS81">
        <v>47</v>
      </c>
      <c r="CT81">
        <v>35</v>
      </c>
      <c r="CU81">
        <v>29</v>
      </c>
      <c r="CV81">
        <v>21</v>
      </c>
      <c r="CW81">
        <v>14</v>
      </c>
      <c r="CX81">
        <v>8</v>
      </c>
      <c r="CY81">
        <v>10</v>
      </c>
      <c r="CZ81">
        <v>4</v>
      </c>
      <c r="DA81">
        <v>7</v>
      </c>
      <c r="DB81">
        <v>4</v>
      </c>
      <c r="DC81">
        <v>2</v>
      </c>
      <c r="DD81">
        <v>0</v>
      </c>
      <c r="DE81">
        <v>1</v>
      </c>
      <c r="DF81">
        <v>1</v>
      </c>
      <c r="DG81">
        <v>239</v>
      </c>
      <c r="DH81">
        <v>262</v>
      </c>
      <c r="DI81">
        <v>256</v>
      </c>
      <c r="DJ81">
        <v>273</v>
      </c>
      <c r="DK81">
        <v>269</v>
      </c>
      <c r="DL81">
        <v>255</v>
      </c>
      <c r="DM81">
        <v>298</v>
      </c>
      <c r="DN81">
        <v>251</v>
      </c>
      <c r="DO81">
        <v>279</v>
      </c>
      <c r="DP81">
        <v>255</v>
      </c>
      <c r="DQ81">
        <v>258</v>
      </c>
      <c r="DR81">
        <v>283</v>
      </c>
      <c r="DS81">
        <v>260</v>
      </c>
      <c r="DT81">
        <v>269</v>
      </c>
      <c r="DU81">
        <v>269</v>
      </c>
      <c r="DV81">
        <v>282</v>
      </c>
      <c r="DW81">
        <v>289</v>
      </c>
      <c r="DX81">
        <v>284</v>
      </c>
      <c r="DY81">
        <v>327</v>
      </c>
      <c r="DZ81">
        <v>330</v>
      </c>
      <c r="EA81">
        <v>303</v>
      </c>
      <c r="EB81">
        <v>331</v>
      </c>
      <c r="EC81">
        <v>281</v>
      </c>
      <c r="ED81">
        <v>267</v>
      </c>
      <c r="EE81">
        <v>258</v>
      </c>
      <c r="EF81">
        <v>291</v>
      </c>
      <c r="EG81">
        <v>295</v>
      </c>
      <c r="EH81">
        <v>298</v>
      </c>
      <c r="EI81">
        <v>326</v>
      </c>
      <c r="EJ81">
        <v>370</v>
      </c>
      <c r="EK81">
        <v>346</v>
      </c>
      <c r="EL81">
        <v>355</v>
      </c>
      <c r="EM81">
        <v>353</v>
      </c>
      <c r="EN81">
        <v>333</v>
      </c>
      <c r="EO81">
        <v>405</v>
      </c>
      <c r="EP81">
        <v>394</v>
      </c>
      <c r="EQ81">
        <v>391</v>
      </c>
      <c r="ER81">
        <v>403</v>
      </c>
      <c r="ES81">
        <v>411</v>
      </c>
      <c r="ET81">
        <v>425</v>
      </c>
      <c r="EU81">
        <v>387</v>
      </c>
      <c r="EV81">
        <v>404</v>
      </c>
      <c r="EW81">
        <v>400</v>
      </c>
      <c r="EX81">
        <v>385</v>
      </c>
      <c r="EY81">
        <v>330</v>
      </c>
      <c r="EZ81">
        <v>373</v>
      </c>
      <c r="FA81">
        <v>357</v>
      </c>
      <c r="FB81">
        <v>306</v>
      </c>
      <c r="FC81">
        <v>323</v>
      </c>
      <c r="FD81">
        <v>365</v>
      </c>
      <c r="FE81">
        <v>387</v>
      </c>
      <c r="FF81">
        <v>395</v>
      </c>
      <c r="FG81">
        <v>337</v>
      </c>
      <c r="FH81">
        <v>392</v>
      </c>
      <c r="FI81">
        <v>381</v>
      </c>
      <c r="FJ81">
        <v>375</v>
      </c>
      <c r="FK81">
        <v>386</v>
      </c>
      <c r="FL81">
        <v>382</v>
      </c>
      <c r="FM81">
        <v>444</v>
      </c>
      <c r="FN81">
        <v>360</v>
      </c>
      <c r="FO81">
        <v>463</v>
      </c>
      <c r="FP81">
        <v>439</v>
      </c>
      <c r="FQ81">
        <v>451</v>
      </c>
      <c r="FR81">
        <v>506</v>
      </c>
      <c r="FS81">
        <v>509</v>
      </c>
      <c r="FT81">
        <v>482</v>
      </c>
      <c r="FU81">
        <v>414</v>
      </c>
      <c r="FV81">
        <v>257</v>
      </c>
      <c r="FW81">
        <v>265</v>
      </c>
      <c r="FX81">
        <v>310</v>
      </c>
      <c r="FY81">
        <v>306</v>
      </c>
      <c r="FZ81">
        <v>301</v>
      </c>
      <c r="GA81">
        <v>265</v>
      </c>
      <c r="GB81">
        <v>281</v>
      </c>
      <c r="GC81">
        <v>207</v>
      </c>
      <c r="GD81">
        <v>230</v>
      </c>
      <c r="GE81">
        <v>223</v>
      </c>
      <c r="GF81">
        <v>198</v>
      </c>
      <c r="GG81">
        <v>196</v>
      </c>
      <c r="GH81">
        <v>175</v>
      </c>
      <c r="GI81">
        <v>206</v>
      </c>
      <c r="GJ81">
        <v>163</v>
      </c>
      <c r="GK81">
        <v>147</v>
      </c>
      <c r="GL81">
        <v>149</v>
      </c>
      <c r="GM81">
        <v>148</v>
      </c>
      <c r="GN81">
        <v>126</v>
      </c>
      <c r="GO81">
        <v>115</v>
      </c>
      <c r="GP81">
        <v>102</v>
      </c>
      <c r="GQ81">
        <v>116</v>
      </c>
      <c r="GR81">
        <v>71</v>
      </c>
      <c r="GS81">
        <v>84</v>
      </c>
      <c r="GT81">
        <v>77</v>
      </c>
      <c r="GU81">
        <v>59</v>
      </c>
      <c r="GV81">
        <v>30</v>
      </c>
      <c r="GW81">
        <v>32</v>
      </c>
      <c r="GX81">
        <v>25</v>
      </c>
      <c r="GY81">
        <v>21</v>
      </c>
      <c r="GZ81">
        <v>16</v>
      </c>
      <c r="HA81">
        <v>7</v>
      </c>
      <c r="HB81">
        <v>6</v>
      </c>
      <c r="HC81">
        <v>6</v>
      </c>
    </row>
    <row r="82" spans="1:211">
      <c r="A82" t="str">
        <f>人口推移!B84</f>
        <v>H2509</v>
      </c>
      <c r="B82" s="349">
        <f t="shared" si="2"/>
        <v>27032</v>
      </c>
      <c r="C82" s="349">
        <f t="shared" si="3"/>
        <v>27982</v>
      </c>
      <c r="D82" s="349">
        <f>SUM(年齢別TBL[[#This Row],[男_６０歳]:[男_100歳以上]])</f>
        <v>6814</v>
      </c>
      <c r="E82" s="349">
        <f>SUM(年齢別TBL[[#This Row],[男_６５歳]:[男_100歳以上]])</f>
        <v>4646</v>
      </c>
      <c r="F82" s="349">
        <f>SUM(年齢別TBL[[#This Row],[男_７０歳]:[男_100歳以上]])</f>
        <v>2924</v>
      </c>
      <c r="G82" s="349">
        <f>SUM(年齢別TBL[[#This Row],[女_６０歳]:[女_100歳以上]])</f>
        <v>8186</v>
      </c>
      <c r="H82" s="349">
        <f>SUM(年齢別TBL[[#This Row],[女_６５歳]:[女_100歳以上]])</f>
        <v>5844</v>
      </c>
      <c r="I82" s="349">
        <f>SUM(年齢別TBL[[#This Row],[女_７０歳]:[女_100歳以上]])</f>
        <v>4101</v>
      </c>
      <c r="J82">
        <v>206</v>
      </c>
      <c r="K82">
        <v>261</v>
      </c>
      <c r="L82">
        <v>231</v>
      </c>
      <c r="M82">
        <v>307</v>
      </c>
      <c r="N82">
        <v>287</v>
      </c>
      <c r="O82">
        <v>271</v>
      </c>
      <c r="P82">
        <v>266</v>
      </c>
      <c r="Q82">
        <v>254</v>
      </c>
      <c r="R82">
        <v>278</v>
      </c>
      <c r="S82">
        <v>305</v>
      </c>
      <c r="T82">
        <v>330</v>
      </c>
      <c r="U82">
        <v>304</v>
      </c>
      <c r="V82">
        <v>307</v>
      </c>
      <c r="W82">
        <v>327</v>
      </c>
      <c r="X82">
        <v>267</v>
      </c>
      <c r="Y82">
        <v>293</v>
      </c>
      <c r="Z82">
        <v>271</v>
      </c>
      <c r="AA82">
        <v>285</v>
      </c>
      <c r="AB82">
        <v>309</v>
      </c>
      <c r="AC82">
        <v>338</v>
      </c>
      <c r="AD82">
        <v>332</v>
      </c>
      <c r="AE82">
        <v>383</v>
      </c>
      <c r="AF82">
        <v>325</v>
      </c>
      <c r="AG82">
        <v>282</v>
      </c>
      <c r="AH82">
        <v>293</v>
      </c>
      <c r="AI82">
        <v>297</v>
      </c>
      <c r="AJ82">
        <v>317</v>
      </c>
      <c r="AK82">
        <v>336</v>
      </c>
      <c r="AL82">
        <v>317</v>
      </c>
      <c r="AM82">
        <v>390</v>
      </c>
      <c r="AN82">
        <v>349</v>
      </c>
      <c r="AO82">
        <v>331</v>
      </c>
      <c r="AP82">
        <v>345</v>
      </c>
      <c r="AQ82">
        <v>389</v>
      </c>
      <c r="AR82">
        <v>373</v>
      </c>
      <c r="AS82">
        <v>376</v>
      </c>
      <c r="AT82">
        <v>425</v>
      </c>
      <c r="AU82">
        <v>409</v>
      </c>
      <c r="AV82">
        <v>466</v>
      </c>
      <c r="AW82">
        <v>399</v>
      </c>
      <c r="AX82">
        <v>428</v>
      </c>
      <c r="AY82">
        <v>454</v>
      </c>
      <c r="AZ82">
        <v>362</v>
      </c>
      <c r="BA82">
        <v>375</v>
      </c>
      <c r="BB82">
        <v>342</v>
      </c>
      <c r="BC82">
        <v>350</v>
      </c>
      <c r="BD82">
        <v>353</v>
      </c>
      <c r="BE82">
        <v>290</v>
      </c>
      <c r="BF82">
        <v>333</v>
      </c>
      <c r="BG82">
        <v>372</v>
      </c>
      <c r="BH82">
        <v>371</v>
      </c>
      <c r="BI82">
        <v>355</v>
      </c>
      <c r="BJ82">
        <v>360</v>
      </c>
      <c r="BK82">
        <v>363</v>
      </c>
      <c r="BL82">
        <v>375</v>
      </c>
      <c r="BM82">
        <v>388</v>
      </c>
      <c r="BN82">
        <v>327</v>
      </c>
      <c r="BO82">
        <v>408</v>
      </c>
      <c r="BP82">
        <v>377</v>
      </c>
      <c r="BQ82">
        <v>404</v>
      </c>
      <c r="BR82">
        <v>410</v>
      </c>
      <c r="BS82">
        <v>427</v>
      </c>
      <c r="BT82">
        <v>432</v>
      </c>
      <c r="BU82">
        <v>438</v>
      </c>
      <c r="BV82">
        <v>461</v>
      </c>
      <c r="BW82">
        <v>423</v>
      </c>
      <c r="BX82">
        <v>414</v>
      </c>
      <c r="BY82">
        <v>269</v>
      </c>
      <c r="BZ82">
        <v>298</v>
      </c>
      <c r="CA82">
        <v>318</v>
      </c>
      <c r="CB82">
        <v>296</v>
      </c>
      <c r="CC82">
        <v>274</v>
      </c>
      <c r="CD82">
        <v>243</v>
      </c>
      <c r="CE82">
        <v>235</v>
      </c>
      <c r="CF82">
        <v>200</v>
      </c>
      <c r="CG82">
        <v>207</v>
      </c>
      <c r="CH82">
        <v>184</v>
      </c>
      <c r="CI82">
        <v>171</v>
      </c>
      <c r="CJ82">
        <v>141</v>
      </c>
      <c r="CK82">
        <v>142</v>
      </c>
      <c r="CL82">
        <v>120</v>
      </c>
      <c r="CM82">
        <v>121</v>
      </c>
      <c r="CN82">
        <v>111</v>
      </c>
      <c r="CO82">
        <v>92</v>
      </c>
      <c r="CP82">
        <v>93</v>
      </c>
      <c r="CQ82">
        <v>63</v>
      </c>
      <c r="CR82">
        <v>45</v>
      </c>
      <c r="CS82">
        <v>48</v>
      </c>
      <c r="CT82">
        <v>35</v>
      </c>
      <c r="CU82">
        <v>32</v>
      </c>
      <c r="CV82">
        <v>20</v>
      </c>
      <c r="CW82">
        <v>15</v>
      </c>
      <c r="CX82">
        <v>7</v>
      </c>
      <c r="CY82">
        <v>9</v>
      </c>
      <c r="CZ82">
        <v>4</v>
      </c>
      <c r="DA82">
        <v>7</v>
      </c>
      <c r="DB82">
        <v>5</v>
      </c>
      <c r="DC82">
        <v>2</v>
      </c>
      <c r="DD82">
        <v>0</v>
      </c>
      <c r="DE82">
        <v>1</v>
      </c>
      <c r="DF82">
        <v>1</v>
      </c>
      <c r="DG82">
        <v>260</v>
      </c>
      <c r="DH82">
        <v>247</v>
      </c>
      <c r="DI82">
        <v>247</v>
      </c>
      <c r="DJ82">
        <v>284</v>
      </c>
      <c r="DK82">
        <v>265</v>
      </c>
      <c r="DL82">
        <v>267</v>
      </c>
      <c r="DM82">
        <v>287</v>
      </c>
      <c r="DN82">
        <v>248</v>
      </c>
      <c r="DO82">
        <v>274</v>
      </c>
      <c r="DP82">
        <v>271</v>
      </c>
      <c r="DQ82">
        <v>246</v>
      </c>
      <c r="DR82">
        <v>293</v>
      </c>
      <c r="DS82">
        <v>247</v>
      </c>
      <c r="DT82">
        <v>278</v>
      </c>
      <c r="DU82">
        <v>255</v>
      </c>
      <c r="DV82">
        <v>286</v>
      </c>
      <c r="DW82">
        <v>293</v>
      </c>
      <c r="DX82">
        <v>282</v>
      </c>
      <c r="DY82">
        <v>328</v>
      </c>
      <c r="DZ82">
        <v>327</v>
      </c>
      <c r="EA82">
        <v>297</v>
      </c>
      <c r="EB82">
        <v>343</v>
      </c>
      <c r="EC82">
        <v>287</v>
      </c>
      <c r="ED82">
        <v>261</v>
      </c>
      <c r="EE82">
        <v>253</v>
      </c>
      <c r="EF82">
        <v>298</v>
      </c>
      <c r="EG82">
        <v>283</v>
      </c>
      <c r="EH82">
        <v>308</v>
      </c>
      <c r="EI82">
        <v>312</v>
      </c>
      <c r="EJ82">
        <v>368</v>
      </c>
      <c r="EK82">
        <v>352</v>
      </c>
      <c r="EL82">
        <v>359</v>
      </c>
      <c r="EM82">
        <v>347</v>
      </c>
      <c r="EN82">
        <v>341</v>
      </c>
      <c r="EO82">
        <v>393</v>
      </c>
      <c r="EP82">
        <v>410</v>
      </c>
      <c r="EQ82">
        <v>374</v>
      </c>
      <c r="ER82">
        <v>408</v>
      </c>
      <c r="ES82">
        <v>415</v>
      </c>
      <c r="ET82">
        <v>416</v>
      </c>
      <c r="EU82">
        <v>395</v>
      </c>
      <c r="EV82">
        <v>407</v>
      </c>
      <c r="EW82">
        <v>400</v>
      </c>
      <c r="EX82">
        <v>396</v>
      </c>
      <c r="EY82">
        <v>320</v>
      </c>
      <c r="EZ82">
        <v>376</v>
      </c>
      <c r="FA82">
        <v>360</v>
      </c>
      <c r="FB82">
        <v>292</v>
      </c>
      <c r="FC82">
        <v>330</v>
      </c>
      <c r="FD82">
        <v>359</v>
      </c>
      <c r="FE82">
        <v>382</v>
      </c>
      <c r="FF82">
        <v>405</v>
      </c>
      <c r="FG82">
        <v>344</v>
      </c>
      <c r="FH82">
        <v>383</v>
      </c>
      <c r="FI82">
        <v>382</v>
      </c>
      <c r="FJ82">
        <v>382</v>
      </c>
      <c r="FK82">
        <v>382</v>
      </c>
      <c r="FL82">
        <v>378</v>
      </c>
      <c r="FM82">
        <v>438</v>
      </c>
      <c r="FN82">
        <v>375</v>
      </c>
      <c r="FO82">
        <v>454</v>
      </c>
      <c r="FP82">
        <v>422</v>
      </c>
      <c r="FQ82">
        <v>452</v>
      </c>
      <c r="FR82">
        <v>500</v>
      </c>
      <c r="FS82">
        <v>514</v>
      </c>
      <c r="FT82">
        <v>483</v>
      </c>
      <c r="FU82">
        <v>418</v>
      </c>
      <c r="FV82">
        <v>274</v>
      </c>
      <c r="FW82">
        <v>260</v>
      </c>
      <c r="FX82">
        <v>308</v>
      </c>
      <c r="FY82">
        <v>310</v>
      </c>
      <c r="FZ82">
        <v>301</v>
      </c>
      <c r="GA82">
        <v>264</v>
      </c>
      <c r="GB82">
        <v>282</v>
      </c>
      <c r="GC82">
        <v>210</v>
      </c>
      <c r="GD82">
        <v>229</v>
      </c>
      <c r="GE82">
        <v>225</v>
      </c>
      <c r="GF82">
        <v>194</v>
      </c>
      <c r="GG82">
        <v>206</v>
      </c>
      <c r="GH82">
        <v>176</v>
      </c>
      <c r="GI82">
        <v>197</v>
      </c>
      <c r="GJ82">
        <v>166</v>
      </c>
      <c r="GK82">
        <v>147</v>
      </c>
      <c r="GL82">
        <v>146</v>
      </c>
      <c r="GM82">
        <v>155</v>
      </c>
      <c r="GN82">
        <v>129</v>
      </c>
      <c r="GO82">
        <v>110</v>
      </c>
      <c r="GP82">
        <v>100</v>
      </c>
      <c r="GQ82">
        <v>117</v>
      </c>
      <c r="GR82">
        <v>74</v>
      </c>
      <c r="GS82">
        <v>81</v>
      </c>
      <c r="GT82">
        <v>73</v>
      </c>
      <c r="GU82">
        <v>63</v>
      </c>
      <c r="GV82">
        <v>33</v>
      </c>
      <c r="GW82">
        <v>29</v>
      </c>
      <c r="GX82">
        <v>22</v>
      </c>
      <c r="GY82">
        <v>25</v>
      </c>
      <c r="GZ82">
        <v>17</v>
      </c>
      <c r="HA82">
        <v>8</v>
      </c>
      <c r="HB82">
        <v>6</v>
      </c>
      <c r="HC82">
        <v>6</v>
      </c>
    </row>
    <row r="83" spans="1:211">
      <c r="A83" t="str">
        <f>人口推移!B85</f>
        <v>H2510</v>
      </c>
      <c r="B83" s="349">
        <f t="shared" si="2"/>
        <v>27033</v>
      </c>
      <c r="C83" s="349">
        <f t="shared" si="3"/>
        <v>28044</v>
      </c>
      <c r="D83" s="349">
        <f>SUM(年齢別TBL[[#This Row],[男_６０歳]:[男_100歳以上]])</f>
        <v>6825</v>
      </c>
      <c r="E83" s="349">
        <f>SUM(年齢別TBL[[#This Row],[男_６５歳]:[男_100歳以上]])</f>
        <v>4664</v>
      </c>
      <c r="F83" s="349">
        <f>SUM(年齢別TBL[[#This Row],[男_７０歳]:[男_100歳以上]])</f>
        <v>2937</v>
      </c>
      <c r="G83" s="349">
        <f>SUM(年齢別TBL[[#This Row],[女_６０歳]:[女_100歳以上]])</f>
        <v>8209</v>
      </c>
      <c r="H83" s="349">
        <f>SUM(年齢別TBL[[#This Row],[女_６５歳]:[女_100歳以上]])</f>
        <v>5880</v>
      </c>
      <c r="I83" s="349">
        <f>SUM(年齢別TBL[[#This Row],[女_７０歳]:[女_100歳以上]])</f>
        <v>4125</v>
      </c>
      <c r="J83">
        <v>215</v>
      </c>
      <c r="K83">
        <v>254</v>
      </c>
      <c r="L83">
        <v>235</v>
      </c>
      <c r="M83">
        <v>305</v>
      </c>
      <c r="N83">
        <v>273</v>
      </c>
      <c r="O83">
        <v>278</v>
      </c>
      <c r="P83">
        <v>282</v>
      </c>
      <c r="Q83">
        <v>248</v>
      </c>
      <c r="R83">
        <v>270</v>
      </c>
      <c r="S83">
        <v>298</v>
      </c>
      <c r="T83">
        <v>338</v>
      </c>
      <c r="U83">
        <v>307</v>
      </c>
      <c r="V83">
        <v>302</v>
      </c>
      <c r="W83">
        <v>325</v>
      </c>
      <c r="X83">
        <v>264</v>
      </c>
      <c r="Y83">
        <v>301</v>
      </c>
      <c r="Z83">
        <v>271</v>
      </c>
      <c r="AA83">
        <v>288</v>
      </c>
      <c r="AB83">
        <v>300</v>
      </c>
      <c r="AC83">
        <v>330</v>
      </c>
      <c r="AD83">
        <v>336</v>
      </c>
      <c r="AE83">
        <v>379</v>
      </c>
      <c r="AF83">
        <v>328</v>
      </c>
      <c r="AG83">
        <v>284</v>
      </c>
      <c r="AH83">
        <v>288</v>
      </c>
      <c r="AI83">
        <v>295</v>
      </c>
      <c r="AJ83">
        <v>308</v>
      </c>
      <c r="AK83">
        <v>333</v>
      </c>
      <c r="AL83">
        <v>316</v>
      </c>
      <c r="AM83">
        <v>393</v>
      </c>
      <c r="AN83">
        <v>363</v>
      </c>
      <c r="AO83">
        <v>334</v>
      </c>
      <c r="AP83">
        <v>340</v>
      </c>
      <c r="AQ83">
        <v>384</v>
      </c>
      <c r="AR83">
        <v>360</v>
      </c>
      <c r="AS83">
        <v>392</v>
      </c>
      <c r="AT83">
        <v>407</v>
      </c>
      <c r="AU83">
        <v>424</v>
      </c>
      <c r="AV83">
        <v>460</v>
      </c>
      <c r="AW83">
        <v>403</v>
      </c>
      <c r="AX83">
        <v>430</v>
      </c>
      <c r="AY83">
        <v>439</v>
      </c>
      <c r="AZ83">
        <v>382</v>
      </c>
      <c r="BA83">
        <v>366</v>
      </c>
      <c r="BB83">
        <v>353</v>
      </c>
      <c r="BC83">
        <v>346</v>
      </c>
      <c r="BD83">
        <v>360</v>
      </c>
      <c r="BE83">
        <v>283</v>
      </c>
      <c r="BF83">
        <v>346</v>
      </c>
      <c r="BG83">
        <v>352</v>
      </c>
      <c r="BH83">
        <v>380</v>
      </c>
      <c r="BI83">
        <v>363</v>
      </c>
      <c r="BJ83">
        <v>350</v>
      </c>
      <c r="BK83">
        <v>357</v>
      </c>
      <c r="BL83">
        <v>385</v>
      </c>
      <c r="BM83">
        <v>382</v>
      </c>
      <c r="BN83">
        <v>336</v>
      </c>
      <c r="BO83">
        <v>397</v>
      </c>
      <c r="BP83">
        <v>379</v>
      </c>
      <c r="BQ83">
        <v>411</v>
      </c>
      <c r="BR83">
        <v>407</v>
      </c>
      <c r="BS83">
        <v>431</v>
      </c>
      <c r="BT83">
        <v>413</v>
      </c>
      <c r="BU83">
        <v>450</v>
      </c>
      <c r="BV83">
        <v>460</v>
      </c>
      <c r="BW83">
        <v>418</v>
      </c>
      <c r="BX83">
        <v>419</v>
      </c>
      <c r="BY83">
        <v>276</v>
      </c>
      <c r="BZ83">
        <v>294</v>
      </c>
      <c r="CA83">
        <v>320</v>
      </c>
      <c r="CB83">
        <v>301</v>
      </c>
      <c r="CC83">
        <v>273</v>
      </c>
      <c r="CD83">
        <v>248</v>
      </c>
      <c r="CE83">
        <v>242</v>
      </c>
      <c r="CF83">
        <v>196</v>
      </c>
      <c r="CG83">
        <v>197</v>
      </c>
      <c r="CH83">
        <v>197</v>
      </c>
      <c r="CI83">
        <v>166</v>
      </c>
      <c r="CJ83">
        <v>140</v>
      </c>
      <c r="CK83">
        <v>145</v>
      </c>
      <c r="CL83">
        <v>120</v>
      </c>
      <c r="CM83">
        <v>120</v>
      </c>
      <c r="CN83">
        <v>113</v>
      </c>
      <c r="CO83">
        <v>89</v>
      </c>
      <c r="CP83">
        <v>92</v>
      </c>
      <c r="CQ83">
        <v>69</v>
      </c>
      <c r="CR83">
        <v>41</v>
      </c>
      <c r="CS83">
        <v>51</v>
      </c>
      <c r="CT83">
        <v>31</v>
      </c>
      <c r="CU83">
        <v>32</v>
      </c>
      <c r="CV83">
        <v>24</v>
      </c>
      <c r="CW83">
        <v>14</v>
      </c>
      <c r="CX83">
        <v>7</v>
      </c>
      <c r="CY83">
        <v>10</v>
      </c>
      <c r="CZ83">
        <v>4</v>
      </c>
      <c r="DA83">
        <v>6</v>
      </c>
      <c r="DB83">
        <v>4</v>
      </c>
      <c r="DC83">
        <v>3</v>
      </c>
      <c r="DD83">
        <v>0</v>
      </c>
      <c r="DE83">
        <v>1</v>
      </c>
      <c r="DF83">
        <v>1</v>
      </c>
      <c r="DG83">
        <v>252</v>
      </c>
      <c r="DH83">
        <v>251</v>
      </c>
      <c r="DI83">
        <v>254</v>
      </c>
      <c r="DJ83">
        <v>281</v>
      </c>
      <c r="DK83">
        <v>265</v>
      </c>
      <c r="DL83">
        <v>276</v>
      </c>
      <c r="DM83">
        <v>273</v>
      </c>
      <c r="DN83">
        <v>263</v>
      </c>
      <c r="DO83">
        <v>276</v>
      </c>
      <c r="DP83">
        <v>273</v>
      </c>
      <c r="DQ83">
        <v>243</v>
      </c>
      <c r="DR83">
        <v>284</v>
      </c>
      <c r="DS83">
        <v>256</v>
      </c>
      <c r="DT83">
        <v>275</v>
      </c>
      <c r="DU83">
        <v>256</v>
      </c>
      <c r="DV83">
        <v>285</v>
      </c>
      <c r="DW83">
        <v>294</v>
      </c>
      <c r="DX83">
        <v>283</v>
      </c>
      <c r="DY83">
        <v>319</v>
      </c>
      <c r="DZ83">
        <v>335</v>
      </c>
      <c r="EA83">
        <v>294</v>
      </c>
      <c r="EB83">
        <v>339</v>
      </c>
      <c r="EC83">
        <v>294</v>
      </c>
      <c r="ED83">
        <v>267</v>
      </c>
      <c r="EE83">
        <v>245</v>
      </c>
      <c r="EF83">
        <v>310</v>
      </c>
      <c r="EG83">
        <v>281</v>
      </c>
      <c r="EH83">
        <v>309</v>
      </c>
      <c r="EI83">
        <v>314</v>
      </c>
      <c r="EJ83">
        <v>379</v>
      </c>
      <c r="EK83">
        <v>348</v>
      </c>
      <c r="EL83">
        <v>352</v>
      </c>
      <c r="EM83">
        <v>363</v>
      </c>
      <c r="EN83">
        <v>342</v>
      </c>
      <c r="EO83">
        <v>397</v>
      </c>
      <c r="EP83">
        <v>405</v>
      </c>
      <c r="EQ83">
        <v>365</v>
      </c>
      <c r="ER83">
        <v>401</v>
      </c>
      <c r="ES83">
        <v>413</v>
      </c>
      <c r="ET83">
        <v>420</v>
      </c>
      <c r="EU83">
        <v>401</v>
      </c>
      <c r="EV83">
        <v>409</v>
      </c>
      <c r="EW83">
        <v>400</v>
      </c>
      <c r="EX83">
        <v>385</v>
      </c>
      <c r="EY83">
        <v>340</v>
      </c>
      <c r="EZ83">
        <v>374</v>
      </c>
      <c r="FA83">
        <v>362</v>
      </c>
      <c r="FB83">
        <v>283</v>
      </c>
      <c r="FC83">
        <v>343</v>
      </c>
      <c r="FD83">
        <v>343</v>
      </c>
      <c r="FE83">
        <v>390</v>
      </c>
      <c r="FF83">
        <v>401</v>
      </c>
      <c r="FG83">
        <v>354</v>
      </c>
      <c r="FH83">
        <v>374</v>
      </c>
      <c r="FI83">
        <v>393</v>
      </c>
      <c r="FJ83">
        <v>370</v>
      </c>
      <c r="FK83">
        <v>385</v>
      </c>
      <c r="FL83">
        <v>380</v>
      </c>
      <c r="FM83">
        <v>434</v>
      </c>
      <c r="FN83">
        <v>382</v>
      </c>
      <c r="FO83">
        <v>440</v>
      </c>
      <c r="FP83">
        <v>422</v>
      </c>
      <c r="FQ83">
        <v>455</v>
      </c>
      <c r="FR83">
        <v>483</v>
      </c>
      <c r="FS83">
        <v>529</v>
      </c>
      <c r="FT83">
        <v>477</v>
      </c>
      <c r="FU83">
        <v>434</v>
      </c>
      <c r="FV83">
        <v>291</v>
      </c>
      <c r="FW83">
        <v>252</v>
      </c>
      <c r="FX83">
        <v>301</v>
      </c>
      <c r="FY83">
        <v>317</v>
      </c>
      <c r="FZ83">
        <v>290</v>
      </c>
      <c r="GA83">
        <v>272</v>
      </c>
      <c r="GB83">
        <v>287</v>
      </c>
      <c r="GC83">
        <v>209</v>
      </c>
      <c r="GD83">
        <v>233</v>
      </c>
      <c r="GE83">
        <v>223</v>
      </c>
      <c r="GF83">
        <v>198</v>
      </c>
      <c r="GG83">
        <v>212</v>
      </c>
      <c r="GH83">
        <v>168</v>
      </c>
      <c r="GI83">
        <v>193</v>
      </c>
      <c r="GJ83">
        <v>175</v>
      </c>
      <c r="GK83">
        <v>149</v>
      </c>
      <c r="GL83">
        <v>148</v>
      </c>
      <c r="GM83">
        <v>156</v>
      </c>
      <c r="GN83">
        <v>122</v>
      </c>
      <c r="GO83">
        <v>116</v>
      </c>
      <c r="GP83">
        <v>102</v>
      </c>
      <c r="GQ83">
        <v>114</v>
      </c>
      <c r="GR83">
        <v>76</v>
      </c>
      <c r="GS83">
        <v>82</v>
      </c>
      <c r="GT83">
        <v>70</v>
      </c>
      <c r="GU83">
        <v>65</v>
      </c>
      <c r="GV83">
        <v>30</v>
      </c>
      <c r="GW83">
        <v>30</v>
      </c>
      <c r="GX83">
        <v>24</v>
      </c>
      <c r="GY83">
        <v>26</v>
      </c>
      <c r="GZ83">
        <v>18</v>
      </c>
      <c r="HA83">
        <v>8</v>
      </c>
      <c r="HB83">
        <v>4</v>
      </c>
      <c r="HC83">
        <v>8</v>
      </c>
    </row>
    <row r="84" spans="1:211">
      <c r="A84" t="str">
        <f>人口推移!B86</f>
        <v>H2511</v>
      </c>
      <c r="B84" s="349">
        <f t="shared" si="2"/>
        <v>27057</v>
      </c>
      <c r="C84" s="349">
        <f t="shared" si="3"/>
        <v>28057</v>
      </c>
      <c r="D84" s="349">
        <f>SUM(年齢別TBL[[#This Row],[男_６０歳]:[男_100歳以上]])</f>
        <v>6836</v>
      </c>
      <c r="E84" s="349">
        <f>SUM(年齢別TBL[[#This Row],[男_６５歳]:[男_100歳以上]])</f>
        <v>4690</v>
      </c>
      <c r="F84" s="349">
        <f>SUM(年齢別TBL[[#This Row],[男_７０歳]:[男_100歳以上]])</f>
        <v>2948</v>
      </c>
      <c r="G84" s="349">
        <f>SUM(年齢別TBL[[#This Row],[女_６０歳]:[女_100歳以上]])</f>
        <v>8220</v>
      </c>
      <c r="H84" s="349">
        <f>SUM(年齢別TBL[[#This Row],[女_６５歳]:[女_100歳以上]])</f>
        <v>5900</v>
      </c>
      <c r="I84" s="349">
        <f>SUM(年齢別TBL[[#This Row],[女_７０歳]:[女_100歳以上]])</f>
        <v>4132</v>
      </c>
      <c r="J84">
        <v>210</v>
      </c>
      <c r="K84">
        <v>264</v>
      </c>
      <c r="L84">
        <v>230</v>
      </c>
      <c r="M84">
        <v>307</v>
      </c>
      <c r="N84">
        <v>269</v>
      </c>
      <c r="O84">
        <v>273</v>
      </c>
      <c r="P84">
        <v>284</v>
      </c>
      <c r="Q84">
        <v>254</v>
      </c>
      <c r="R84">
        <v>266</v>
      </c>
      <c r="S84">
        <v>298</v>
      </c>
      <c r="T84">
        <v>335</v>
      </c>
      <c r="U84">
        <v>310</v>
      </c>
      <c r="V84">
        <v>301</v>
      </c>
      <c r="W84">
        <v>327</v>
      </c>
      <c r="X84">
        <v>271</v>
      </c>
      <c r="Y84">
        <v>299</v>
      </c>
      <c r="Z84">
        <v>264</v>
      </c>
      <c r="AA84">
        <v>296</v>
      </c>
      <c r="AB84">
        <v>298</v>
      </c>
      <c r="AC84">
        <v>331</v>
      </c>
      <c r="AD84">
        <v>326</v>
      </c>
      <c r="AE84">
        <v>387</v>
      </c>
      <c r="AF84">
        <v>345</v>
      </c>
      <c r="AG84">
        <v>275</v>
      </c>
      <c r="AH84">
        <v>288</v>
      </c>
      <c r="AI84">
        <v>293</v>
      </c>
      <c r="AJ84">
        <v>315</v>
      </c>
      <c r="AK84">
        <v>327</v>
      </c>
      <c r="AL84">
        <v>321</v>
      </c>
      <c r="AM84">
        <v>389</v>
      </c>
      <c r="AN84">
        <v>353</v>
      </c>
      <c r="AO84">
        <v>349</v>
      </c>
      <c r="AP84">
        <v>340</v>
      </c>
      <c r="AQ84">
        <v>376</v>
      </c>
      <c r="AR84">
        <v>374</v>
      </c>
      <c r="AS84">
        <v>377</v>
      </c>
      <c r="AT84">
        <v>400</v>
      </c>
      <c r="AU84">
        <v>435</v>
      </c>
      <c r="AV84">
        <v>458</v>
      </c>
      <c r="AW84">
        <v>404</v>
      </c>
      <c r="AX84">
        <v>431</v>
      </c>
      <c r="AY84">
        <v>437</v>
      </c>
      <c r="AZ84">
        <v>376</v>
      </c>
      <c r="BA84">
        <v>383</v>
      </c>
      <c r="BB84">
        <v>339</v>
      </c>
      <c r="BC84">
        <v>343</v>
      </c>
      <c r="BD84">
        <v>367</v>
      </c>
      <c r="BE84">
        <v>280</v>
      </c>
      <c r="BF84">
        <v>331</v>
      </c>
      <c r="BG84">
        <v>371</v>
      </c>
      <c r="BH84">
        <v>377</v>
      </c>
      <c r="BI84">
        <v>368</v>
      </c>
      <c r="BJ84">
        <v>349</v>
      </c>
      <c r="BK84">
        <v>348</v>
      </c>
      <c r="BL84">
        <v>382</v>
      </c>
      <c r="BM84">
        <v>393</v>
      </c>
      <c r="BN84">
        <v>333</v>
      </c>
      <c r="BO84">
        <v>401</v>
      </c>
      <c r="BP84">
        <v>380</v>
      </c>
      <c r="BQ84">
        <v>413</v>
      </c>
      <c r="BR84">
        <v>403</v>
      </c>
      <c r="BS84">
        <v>435</v>
      </c>
      <c r="BT84">
        <v>402</v>
      </c>
      <c r="BU84">
        <v>459</v>
      </c>
      <c r="BV84">
        <v>447</v>
      </c>
      <c r="BW84">
        <v>418</v>
      </c>
      <c r="BX84">
        <v>419</v>
      </c>
      <c r="BY84">
        <v>298</v>
      </c>
      <c r="BZ84">
        <v>291</v>
      </c>
      <c r="CA84">
        <v>316</v>
      </c>
      <c r="CB84">
        <v>310</v>
      </c>
      <c r="CC84">
        <v>261</v>
      </c>
      <c r="CD84">
        <v>255</v>
      </c>
      <c r="CE84">
        <v>234</v>
      </c>
      <c r="CF84">
        <v>198</v>
      </c>
      <c r="CG84">
        <v>198</v>
      </c>
      <c r="CH84">
        <v>199</v>
      </c>
      <c r="CI84">
        <v>171</v>
      </c>
      <c r="CJ84">
        <v>144</v>
      </c>
      <c r="CK84">
        <v>135</v>
      </c>
      <c r="CL84">
        <v>125</v>
      </c>
      <c r="CM84">
        <v>122</v>
      </c>
      <c r="CN84">
        <v>105</v>
      </c>
      <c r="CO84">
        <v>102</v>
      </c>
      <c r="CP84">
        <v>88</v>
      </c>
      <c r="CQ84">
        <v>70</v>
      </c>
      <c r="CR84">
        <v>46</v>
      </c>
      <c r="CS84">
        <v>47</v>
      </c>
      <c r="CT84">
        <v>31</v>
      </c>
      <c r="CU84">
        <v>31</v>
      </c>
      <c r="CV84">
        <v>27</v>
      </c>
      <c r="CW84">
        <v>12</v>
      </c>
      <c r="CX84">
        <v>9</v>
      </c>
      <c r="CY84">
        <v>10</v>
      </c>
      <c r="CZ84">
        <v>3</v>
      </c>
      <c r="DA84">
        <v>5</v>
      </c>
      <c r="DB84">
        <v>4</v>
      </c>
      <c r="DC84">
        <v>4</v>
      </c>
      <c r="DD84">
        <v>0</v>
      </c>
      <c r="DE84">
        <v>1</v>
      </c>
      <c r="DF84">
        <v>1</v>
      </c>
      <c r="DG84">
        <v>258</v>
      </c>
      <c r="DH84">
        <v>250</v>
      </c>
      <c r="DI84">
        <v>256</v>
      </c>
      <c r="DJ84">
        <v>283</v>
      </c>
      <c r="DK84">
        <v>267</v>
      </c>
      <c r="DL84">
        <v>274</v>
      </c>
      <c r="DM84">
        <v>270</v>
      </c>
      <c r="DN84">
        <v>260</v>
      </c>
      <c r="DO84">
        <v>283</v>
      </c>
      <c r="DP84">
        <v>271</v>
      </c>
      <c r="DQ84">
        <v>244</v>
      </c>
      <c r="DR84">
        <v>288</v>
      </c>
      <c r="DS84">
        <v>255</v>
      </c>
      <c r="DT84">
        <v>271</v>
      </c>
      <c r="DU84">
        <v>256</v>
      </c>
      <c r="DV84">
        <v>292</v>
      </c>
      <c r="DW84">
        <v>281</v>
      </c>
      <c r="DX84">
        <v>294</v>
      </c>
      <c r="DY84">
        <v>312</v>
      </c>
      <c r="DZ84">
        <v>327</v>
      </c>
      <c r="EA84">
        <v>296</v>
      </c>
      <c r="EB84">
        <v>337</v>
      </c>
      <c r="EC84">
        <v>300</v>
      </c>
      <c r="ED84">
        <v>260</v>
      </c>
      <c r="EE84">
        <v>257</v>
      </c>
      <c r="EF84">
        <v>294</v>
      </c>
      <c r="EG84">
        <v>279</v>
      </c>
      <c r="EH84">
        <v>311</v>
      </c>
      <c r="EI84">
        <v>316</v>
      </c>
      <c r="EJ84">
        <v>388</v>
      </c>
      <c r="EK84">
        <v>338</v>
      </c>
      <c r="EL84">
        <v>356</v>
      </c>
      <c r="EM84">
        <v>367</v>
      </c>
      <c r="EN84">
        <v>345</v>
      </c>
      <c r="EO84">
        <v>389</v>
      </c>
      <c r="EP84">
        <v>405</v>
      </c>
      <c r="EQ84">
        <v>367</v>
      </c>
      <c r="ER84">
        <v>397</v>
      </c>
      <c r="ES84">
        <v>406</v>
      </c>
      <c r="ET84">
        <v>428</v>
      </c>
      <c r="EU84">
        <v>396</v>
      </c>
      <c r="EV84">
        <v>404</v>
      </c>
      <c r="EW84">
        <v>416</v>
      </c>
      <c r="EX84">
        <v>382</v>
      </c>
      <c r="EY84">
        <v>335</v>
      </c>
      <c r="EZ84">
        <v>382</v>
      </c>
      <c r="FA84">
        <v>366</v>
      </c>
      <c r="FB84">
        <v>283</v>
      </c>
      <c r="FC84">
        <v>339</v>
      </c>
      <c r="FD84">
        <v>342</v>
      </c>
      <c r="FE84">
        <v>389</v>
      </c>
      <c r="FF84">
        <v>394</v>
      </c>
      <c r="FG84">
        <v>362</v>
      </c>
      <c r="FH84">
        <v>372</v>
      </c>
      <c r="FI84">
        <v>384</v>
      </c>
      <c r="FJ84">
        <v>387</v>
      </c>
      <c r="FK84">
        <v>375</v>
      </c>
      <c r="FL84">
        <v>382</v>
      </c>
      <c r="FM84">
        <v>425</v>
      </c>
      <c r="FN84">
        <v>394</v>
      </c>
      <c r="FO84">
        <v>433</v>
      </c>
      <c r="FP84">
        <v>412</v>
      </c>
      <c r="FQ84">
        <v>462</v>
      </c>
      <c r="FR84">
        <v>485</v>
      </c>
      <c r="FS84">
        <v>528</v>
      </c>
      <c r="FT84">
        <v>477</v>
      </c>
      <c r="FU84">
        <v>441</v>
      </c>
      <c r="FV84">
        <v>299</v>
      </c>
      <c r="FW84">
        <v>241</v>
      </c>
      <c r="FX84">
        <v>310</v>
      </c>
      <c r="FY84">
        <v>310</v>
      </c>
      <c r="FZ84">
        <v>295</v>
      </c>
      <c r="GA84">
        <v>267</v>
      </c>
      <c r="GB84">
        <v>287</v>
      </c>
      <c r="GC84">
        <v>217</v>
      </c>
      <c r="GD84">
        <v>227</v>
      </c>
      <c r="GE84">
        <v>231</v>
      </c>
      <c r="GF84">
        <v>191</v>
      </c>
      <c r="GG84">
        <v>211</v>
      </c>
      <c r="GH84">
        <v>171</v>
      </c>
      <c r="GI84">
        <v>193</v>
      </c>
      <c r="GJ84">
        <v>182</v>
      </c>
      <c r="GK84">
        <v>145</v>
      </c>
      <c r="GL84">
        <v>147</v>
      </c>
      <c r="GM84">
        <v>152</v>
      </c>
      <c r="GN84">
        <v>130</v>
      </c>
      <c r="GO84">
        <v>115</v>
      </c>
      <c r="GP84">
        <v>103</v>
      </c>
      <c r="GQ84">
        <v>109</v>
      </c>
      <c r="GR84">
        <v>82</v>
      </c>
      <c r="GS84">
        <v>83</v>
      </c>
      <c r="GT84">
        <v>69</v>
      </c>
      <c r="GU84">
        <v>60</v>
      </c>
      <c r="GV84">
        <v>38</v>
      </c>
      <c r="GW84">
        <v>27</v>
      </c>
      <c r="GX84">
        <v>26</v>
      </c>
      <c r="GY84">
        <v>26</v>
      </c>
      <c r="GZ84">
        <v>17</v>
      </c>
      <c r="HA84">
        <v>9</v>
      </c>
      <c r="HB84">
        <v>3</v>
      </c>
      <c r="HC84">
        <v>9</v>
      </c>
    </row>
    <row r="85" spans="1:211">
      <c r="A85" t="str">
        <f>人口推移!B87</f>
        <v>H2512</v>
      </c>
      <c r="B85" s="349">
        <f t="shared" si="2"/>
        <v>27055</v>
      </c>
      <c r="C85" s="349">
        <f t="shared" si="3"/>
        <v>28047</v>
      </c>
      <c r="D85" s="349">
        <f>SUM(年齢別TBL[[#This Row],[男_６０歳]:[男_100歳以上]])</f>
        <v>6849</v>
      </c>
      <c r="E85" s="349">
        <f>SUM(年齢別TBL[[#This Row],[男_６５歳]:[男_100歳以上]])</f>
        <v>4708</v>
      </c>
      <c r="F85" s="349">
        <f>SUM(年齢別TBL[[#This Row],[男_７０歳]:[男_100歳以上]])</f>
        <v>2961</v>
      </c>
      <c r="G85" s="349">
        <f>SUM(年齢別TBL[[#This Row],[女_６０歳]:[女_100歳以上]])</f>
        <v>8232</v>
      </c>
      <c r="H85" s="349">
        <f>SUM(年齢別TBL[[#This Row],[女_６５歳]:[女_100歳以上]])</f>
        <v>5919</v>
      </c>
      <c r="I85" s="349">
        <f>SUM(年齢別TBL[[#This Row],[女_７０歳]:[女_100歳以上]])</f>
        <v>4149</v>
      </c>
      <c r="J85">
        <v>215</v>
      </c>
      <c r="K85">
        <v>269</v>
      </c>
      <c r="L85">
        <v>220</v>
      </c>
      <c r="M85">
        <v>292</v>
      </c>
      <c r="N85">
        <v>283</v>
      </c>
      <c r="O85">
        <v>272</v>
      </c>
      <c r="P85">
        <v>281</v>
      </c>
      <c r="Q85">
        <v>264</v>
      </c>
      <c r="R85">
        <v>265</v>
      </c>
      <c r="S85">
        <v>291</v>
      </c>
      <c r="T85">
        <v>330</v>
      </c>
      <c r="U85">
        <v>316</v>
      </c>
      <c r="V85">
        <v>302</v>
      </c>
      <c r="W85">
        <v>335</v>
      </c>
      <c r="X85">
        <v>275</v>
      </c>
      <c r="Y85">
        <v>300</v>
      </c>
      <c r="Z85">
        <v>269</v>
      </c>
      <c r="AA85">
        <v>290</v>
      </c>
      <c r="AB85">
        <v>285</v>
      </c>
      <c r="AC85">
        <v>333</v>
      </c>
      <c r="AD85">
        <v>324</v>
      </c>
      <c r="AE85">
        <v>389</v>
      </c>
      <c r="AF85">
        <v>358</v>
      </c>
      <c r="AG85">
        <v>274</v>
      </c>
      <c r="AH85">
        <v>291</v>
      </c>
      <c r="AI85">
        <v>288</v>
      </c>
      <c r="AJ85">
        <v>310</v>
      </c>
      <c r="AK85">
        <v>319</v>
      </c>
      <c r="AL85">
        <v>327</v>
      </c>
      <c r="AM85">
        <v>368</v>
      </c>
      <c r="AN85">
        <v>359</v>
      </c>
      <c r="AO85">
        <v>354</v>
      </c>
      <c r="AP85">
        <v>347</v>
      </c>
      <c r="AQ85">
        <v>359</v>
      </c>
      <c r="AR85">
        <v>387</v>
      </c>
      <c r="AS85">
        <v>374</v>
      </c>
      <c r="AT85">
        <v>397</v>
      </c>
      <c r="AU85">
        <v>441</v>
      </c>
      <c r="AV85">
        <v>455</v>
      </c>
      <c r="AW85">
        <v>404</v>
      </c>
      <c r="AX85">
        <v>429</v>
      </c>
      <c r="AY85">
        <v>437</v>
      </c>
      <c r="AZ85">
        <v>392</v>
      </c>
      <c r="BA85">
        <v>367</v>
      </c>
      <c r="BB85">
        <v>338</v>
      </c>
      <c r="BC85">
        <v>354</v>
      </c>
      <c r="BD85">
        <v>362</v>
      </c>
      <c r="BE85">
        <v>276</v>
      </c>
      <c r="BF85">
        <v>328</v>
      </c>
      <c r="BG85">
        <v>365</v>
      </c>
      <c r="BH85">
        <v>394</v>
      </c>
      <c r="BI85">
        <v>355</v>
      </c>
      <c r="BJ85">
        <v>352</v>
      </c>
      <c r="BK85">
        <v>349</v>
      </c>
      <c r="BL85">
        <v>377</v>
      </c>
      <c r="BM85">
        <v>401</v>
      </c>
      <c r="BN85">
        <v>320</v>
      </c>
      <c r="BO85">
        <v>409</v>
      </c>
      <c r="BP85">
        <v>379</v>
      </c>
      <c r="BQ85">
        <v>410</v>
      </c>
      <c r="BR85">
        <v>406</v>
      </c>
      <c r="BS85">
        <v>437</v>
      </c>
      <c r="BT85">
        <v>395</v>
      </c>
      <c r="BU85">
        <v>450</v>
      </c>
      <c r="BV85">
        <v>453</v>
      </c>
      <c r="BW85">
        <v>412</v>
      </c>
      <c r="BX85">
        <v>421</v>
      </c>
      <c r="BY85">
        <v>319</v>
      </c>
      <c r="BZ85">
        <v>285</v>
      </c>
      <c r="CA85">
        <v>310</v>
      </c>
      <c r="CB85">
        <v>315</v>
      </c>
      <c r="CC85">
        <v>266</v>
      </c>
      <c r="CD85">
        <v>256</v>
      </c>
      <c r="CE85">
        <v>237</v>
      </c>
      <c r="CF85">
        <v>197</v>
      </c>
      <c r="CG85">
        <v>193</v>
      </c>
      <c r="CH85">
        <v>206</v>
      </c>
      <c r="CI85">
        <v>167</v>
      </c>
      <c r="CJ85">
        <v>147</v>
      </c>
      <c r="CK85">
        <v>132</v>
      </c>
      <c r="CL85">
        <v>125</v>
      </c>
      <c r="CM85">
        <v>128</v>
      </c>
      <c r="CN85">
        <v>105</v>
      </c>
      <c r="CO85">
        <v>97</v>
      </c>
      <c r="CP85">
        <v>93</v>
      </c>
      <c r="CQ85">
        <v>64</v>
      </c>
      <c r="CR85">
        <v>47</v>
      </c>
      <c r="CS85">
        <v>48</v>
      </c>
      <c r="CT85">
        <v>33</v>
      </c>
      <c r="CU85">
        <v>30</v>
      </c>
      <c r="CV85">
        <v>23</v>
      </c>
      <c r="CW85">
        <v>15</v>
      </c>
      <c r="CX85">
        <v>10</v>
      </c>
      <c r="CY85">
        <v>8</v>
      </c>
      <c r="CZ85">
        <v>5</v>
      </c>
      <c r="DA85">
        <v>5</v>
      </c>
      <c r="DB85">
        <v>4</v>
      </c>
      <c r="DC85">
        <v>4</v>
      </c>
      <c r="DD85">
        <v>0</v>
      </c>
      <c r="DE85">
        <v>1</v>
      </c>
      <c r="DF85">
        <v>0</v>
      </c>
      <c r="DG85">
        <v>252</v>
      </c>
      <c r="DH85">
        <v>249</v>
      </c>
      <c r="DI85">
        <v>261</v>
      </c>
      <c r="DJ85">
        <v>280</v>
      </c>
      <c r="DK85">
        <v>264</v>
      </c>
      <c r="DL85">
        <v>268</v>
      </c>
      <c r="DM85">
        <v>272</v>
      </c>
      <c r="DN85">
        <v>266</v>
      </c>
      <c r="DO85">
        <v>282</v>
      </c>
      <c r="DP85">
        <v>267</v>
      </c>
      <c r="DQ85">
        <v>241</v>
      </c>
      <c r="DR85">
        <v>291</v>
      </c>
      <c r="DS85">
        <v>261</v>
      </c>
      <c r="DT85">
        <v>276</v>
      </c>
      <c r="DU85">
        <v>247</v>
      </c>
      <c r="DV85">
        <v>296</v>
      </c>
      <c r="DW85">
        <v>279</v>
      </c>
      <c r="DX85">
        <v>297</v>
      </c>
      <c r="DY85">
        <v>302</v>
      </c>
      <c r="DZ85">
        <v>328</v>
      </c>
      <c r="EA85">
        <v>301</v>
      </c>
      <c r="EB85">
        <v>336</v>
      </c>
      <c r="EC85">
        <v>306</v>
      </c>
      <c r="ED85">
        <v>252</v>
      </c>
      <c r="EE85">
        <v>258</v>
      </c>
      <c r="EF85">
        <v>291</v>
      </c>
      <c r="EG85">
        <v>270</v>
      </c>
      <c r="EH85">
        <v>309</v>
      </c>
      <c r="EI85">
        <v>320</v>
      </c>
      <c r="EJ85">
        <v>379</v>
      </c>
      <c r="EK85">
        <v>351</v>
      </c>
      <c r="EL85">
        <v>342</v>
      </c>
      <c r="EM85">
        <v>375</v>
      </c>
      <c r="EN85">
        <v>342</v>
      </c>
      <c r="EO85">
        <v>382</v>
      </c>
      <c r="EP85">
        <v>400</v>
      </c>
      <c r="EQ85">
        <v>367</v>
      </c>
      <c r="ER85">
        <v>409</v>
      </c>
      <c r="ES85">
        <v>402</v>
      </c>
      <c r="ET85">
        <v>417</v>
      </c>
      <c r="EU85">
        <v>398</v>
      </c>
      <c r="EV85">
        <v>411</v>
      </c>
      <c r="EW85">
        <v>411</v>
      </c>
      <c r="EX85">
        <v>396</v>
      </c>
      <c r="EY85">
        <v>334</v>
      </c>
      <c r="EZ85">
        <v>378</v>
      </c>
      <c r="FA85">
        <v>369</v>
      </c>
      <c r="FB85">
        <v>282</v>
      </c>
      <c r="FC85">
        <v>343</v>
      </c>
      <c r="FD85">
        <v>335</v>
      </c>
      <c r="FE85">
        <v>399</v>
      </c>
      <c r="FF85">
        <v>381</v>
      </c>
      <c r="FG85">
        <v>369</v>
      </c>
      <c r="FH85">
        <v>378</v>
      </c>
      <c r="FI85">
        <v>371</v>
      </c>
      <c r="FJ85">
        <v>399</v>
      </c>
      <c r="FK85">
        <v>370</v>
      </c>
      <c r="FL85">
        <v>371</v>
      </c>
      <c r="FM85">
        <v>423</v>
      </c>
      <c r="FN85">
        <v>409</v>
      </c>
      <c r="FO85">
        <v>424</v>
      </c>
      <c r="FP85">
        <v>425</v>
      </c>
      <c r="FQ85">
        <v>443</v>
      </c>
      <c r="FR85">
        <v>487</v>
      </c>
      <c r="FS85">
        <v>534</v>
      </c>
      <c r="FT85">
        <v>473</v>
      </c>
      <c r="FU85">
        <v>440</v>
      </c>
      <c r="FV85">
        <v>320</v>
      </c>
      <c r="FW85">
        <v>228</v>
      </c>
      <c r="FX85">
        <v>309</v>
      </c>
      <c r="FY85">
        <v>312</v>
      </c>
      <c r="FZ85">
        <v>298</v>
      </c>
      <c r="GA85">
        <v>269</v>
      </c>
      <c r="GB85">
        <v>291</v>
      </c>
      <c r="GC85">
        <v>218</v>
      </c>
      <c r="GD85">
        <v>227</v>
      </c>
      <c r="GE85">
        <v>230</v>
      </c>
      <c r="GF85">
        <v>196</v>
      </c>
      <c r="GG85">
        <v>202</v>
      </c>
      <c r="GH85">
        <v>175</v>
      </c>
      <c r="GI85">
        <v>193</v>
      </c>
      <c r="GJ85">
        <v>188</v>
      </c>
      <c r="GK85">
        <v>143</v>
      </c>
      <c r="GL85">
        <v>147</v>
      </c>
      <c r="GM85">
        <v>151</v>
      </c>
      <c r="GN85">
        <v>132</v>
      </c>
      <c r="GO85">
        <v>111</v>
      </c>
      <c r="GP85">
        <v>112</v>
      </c>
      <c r="GQ85">
        <v>101</v>
      </c>
      <c r="GR85">
        <v>85</v>
      </c>
      <c r="GS85">
        <v>81</v>
      </c>
      <c r="GT85">
        <v>64</v>
      </c>
      <c r="GU85">
        <v>64</v>
      </c>
      <c r="GV85">
        <v>40</v>
      </c>
      <c r="GW85">
        <v>28</v>
      </c>
      <c r="GX85">
        <v>27</v>
      </c>
      <c r="GY85">
        <v>26</v>
      </c>
      <c r="GZ85">
        <v>17</v>
      </c>
      <c r="HA85">
        <v>8</v>
      </c>
      <c r="HB85">
        <v>4</v>
      </c>
      <c r="HC85">
        <v>9</v>
      </c>
    </row>
    <row r="86" spans="1:211">
      <c r="A86" t="str">
        <f>人口推移!B88</f>
        <v>H2601</v>
      </c>
      <c r="B86" s="349">
        <f t="shared" si="2"/>
        <v>27073</v>
      </c>
      <c r="C86" s="349">
        <f t="shared" si="3"/>
        <v>28033</v>
      </c>
      <c r="D86" s="349">
        <f>SUM(年齢別TBL[[#This Row],[男_６０歳]:[男_100歳以上]])</f>
        <v>6870</v>
      </c>
      <c r="E86" s="349">
        <f>SUM(年齢別TBL[[#This Row],[男_６５歳]:[男_100歳以上]])</f>
        <v>4745</v>
      </c>
      <c r="F86" s="349">
        <f>SUM(年齢別TBL[[#This Row],[男_７０歳]:[男_100歳以上]])</f>
        <v>2972</v>
      </c>
      <c r="G86" s="349">
        <f>SUM(年齢別TBL[[#This Row],[女_６０歳]:[女_100歳以上]])</f>
        <v>8237</v>
      </c>
      <c r="H86" s="349">
        <f>SUM(年齢別TBL[[#This Row],[女_６５歳]:[女_100歳以上]])</f>
        <v>5952</v>
      </c>
      <c r="I86" s="349">
        <f>SUM(年齢別TBL[[#This Row],[女_７０歳]:[女_100歳以上]])</f>
        <v>4153</v>
      </c>
      <c r="J86">
        <v>218</v>
      </c>
      <c r="K86">
        <v>258</v>
      </c>
      <c r="L86">
        <v>235</v>
      </c>
      <c r="M86">
        <v>281</v>
      </c>
      <c r="N86">
        <v>279</v>
      </c>
      <c r="O86">
        <v>282</v>
      </c>
      <c r="P86">
        <v>284</v>
      </c>
      <c r="Q86">
        <v>263</v>
      </c>
      <c r="R86">
        <v>263</v>
      </c>
      <c r="S86">
        <v>281</v>
      </c>
      <c r="T86">
        <v>328</v>
      </c>
      <c r="U86">
        <v>323</v>
      </c>
      <c r="V86">
        <v>304</v>
      </c>
      <c r="W86">
        <v>331</v>
      </c>
      <c r="X86">
        <v>280</v>
      </c>
      <c r="Y86">
        <v>306</v>
      </c>
      <c r="Z86">
        <v>265</v>
      </c>
      <c r="AA86">
        <v>280</v>
      </c>
      <c r="AB86">
        <v>291</v>
      </c>
      <c r="AC86">
        <v>336</v>
      </c>
      <c r="AD86">
        <v>328</v>
      </c>
      <c r="AE86">
        <v>362</v>
      </c>
      <c r="AF86">
        <v>380</v>
      </c>
      <c r="AG86">
        <v>280</v>
      </c>
      <c r="AH86">
        <v>285</v>
      </c>
      <c r="AI86">
        <v>284</v>
      </c>
      <c r="AJ86">
        <v>311</v>
      </c>
      <c r="AK86">
        <v>322</v>
      </c>
      <c r="AL86">
        <v>327</v>
      </c>
      <c r="AM86">
        <v>363</v>
      </c>
      <c r="AN86">
        <v>365</v>
      </c>
      <c r="AO86">
        <v>343</v>
      </c>
      <c r="AP86">
        <v>356</v>
      </c>
      <c r="AQ86">
        <v>359</v>
      </c>
      <c r="AR86">
        <v>384</v>
      </c>
      <c r="AS86">
        <v>380</v>
      </c>
      <c r="AT86">
        <v>388</v>
      </c>
      <c r="AU86">
        <v>433</v>
      </c>
      <c r="AV86">
        <v>454</v>
      </c>
      <c r="AW86">
        <v>413</v>
      </c>
      <c r="AX86">
        <v>425</v>
      </c>
      <c r="AY86">
        <v>442</v>
      </c>
      <c r="AZ86">
        <v>395</v>
      </c>
      <c r="BA86">
        <v>369</v>
      </c>
      <c r="BB86">
        <v>338</v>
      </c>
      <c r="BC86">
        <v>355</v>
      </c>
      <c r="BD86">
        <v>357</v>
      </c>
      <c r="BE86">
        <v>289</v>
      </c>
      <c r="BF86">
        <v>313</v>
      </c>
      <c r="BG86">
        <v>372</v>
      </c>
      <c r="BH86">
        <v>390</v>
      </c>
      <c r="BI86">
        <v>350</v>
      </c>
      <c r="BJ86">
        <v>363</v>
      </c>
      <c r="BK86">
        <v>348</v>
      </c>
      <c r="BL86">
        <v>361</v>
      </c>
      <c r="BM86">
        <v>402</v>
      </c>
      <c r="BN86">
        <v>329</v>
      </c>
      <c r="BO86">
        <v>404</v>
      </c>
      <c r="BP86">
        <v>378</v>
      </c>
      <c r="BQ86">
        <v>418</v>
      </c>
      <c r="BR86">
        <v>402</v>
      </c>
      <c r="BS86">
        <v>431</v>
      </c>
      <c r="BT86">
        <v>398</v>
      </c>
      <c r="BU86">
        <v>453</v>
      </c>
      <c r="BV86">
        <v>441</v>
      </c>
      <c r="BW86">
        <v>425</v>
      </c>
      <c r="BX86">
        <v>433</v>
      </c>
      <c r="BY86">
        <v>320</v>
      </c>
      <c r="BZ86">
        <v>282</v>
      </c>
      <c r="CA86">
        <v>313</v>
      </c>
      <c r="CB86">
        <v>306</v>
      </c>
      <c r="CC86">
        <v>270</v>
      </c>
      <c r="CD86">
        <v>263</v>
      </c>
      <c r="CE86">
        <v>233</v>
      </c>
      <c r="CF86">
        <v>195</v>
      </c>
      <c r="CG86">
        <v>199</v>
      </c>
      <c r="CH86">
        <v>200</v>
      </c>
      <c r="CI86">
        <v>176</v>
      </c>
      <c r="CJ86">
        <v>141</v>
      </c>
      <c r="CK86">
        <v>133</v>
      </c>
      <c r="CL86">
        <v>127</v>
      </c>
      <c r="CM86">
        <v>126</v>
      </c>
      <c r="CN86">
        <v>110</v>
      </c>
      <c r="CO86">
        <v>101</v>
      </c>
      <c r="CP86">
        <v>94</v>
      </c>
      <c r="CQ86">
        <v>62</v>
      </c>
      <c r="CR86">
        <v>49</v>
      </c>
      <c r="CS86">
        <v>50</v>
      </c>
      <c r="CT86">
        <v>34</v>
      </c>
      <c r="CU86">
        <v>29</v>
      </c>
      <c r="CV86">
        <v>23</v>
      </c>
      <c r="CW86">
        <v>16</v>
      </c>
      <c r="CX86">
        <v>9</v>
      </c>
      <c r="CY86">
        <v>6</v>
      </c>
      <c r="CZ86">
        <v>7</v>
      </c>
      <c r="DA86">
        <v>3</v>
      </c>
      <c r="DB86">
        <v>6</v>
      </c>
      <c r="DC86">
        <v>3</v>
      </c>
      <c r="DD86">
        <v>0</v>
      </c>
      <c r="DE86">
        <v>1</v>
      </c>
      <c r="DF86">
        <v>0</v>
      </c>
      <c r="DG86">
        <v>253</v>
      </c>
      <c r="DH86">
        <v>247</v>
      </c>
      <c r="DI86">
        <v>256</v>
      </c>
      <c r="DJ86">
        <v>275</v>
      </c>
      <c r="DK86">
        <v>276</v>
      </c>
      <c r="DL86">
        <v>261</v>
      </c>
      <c r="DM86">
        <v>280</v>
      </c>
      <c r="DN86">
        <v>266</v>
      </c>
      <c r="DO86">
        <v>283</v>
      </c>
      <c r="DP86">
        <v>271</v>
      </c>
      <c r="DQ86">
        <v>245</v>
      </c>
      <c r="DR86">
        <v>287</v>
      </c>
      <c r="DS86">
        <v>258</v>
      </c>
      <c r="DT86">
        <v>276</v>
      </c>
      <c r="DU86">
        <v>261</v>
      </c>
      <c r="DV86">
        <v>284</v>
      </c>
      <c r="DW86">
        <v>279</v>
      </c>
      <c r="DX86">
        <v>292</v>
      </c>
      <c r="DY86">
        <v>297</v>
      </c>
      <c r="DZ86">
        <v>332</v>
      </c>
      <c r="EA86">
        <v>305</v>
      </c>
      <c r="EB86">
        <v>328</v>
      </c>
      <c r="EC86">
        <v>306</v>
      </c>
      <c r="ED86">
        <v>254</v>
      </c>
      <c r="EE86">
        <v>264</v>
      </c>
      <c r="EF86">
        <v>285</v>
      </c>
      <c r="EG86">
        <v>278</v>
      </c>
      <c r="EH86">
        <v>290</v>
      </c>
      <c r="EI86">
        <v>325</v>
      </c>
      <c r="EJ86">
        <v>376</v>
      </c>
      <c r="EK86">
        <v>350</v>
      </c>
      <c r="EL86">
        <v>338</v>
      </c>
      <c r="EM86">
        <v>386</v>
      </c>
      <c r="EN86">
        <v>336</v>
      </c>
      <c r="EO86">
        <v>376</v>
      </c>
      <c r="EP86">
        <v>399</v>
      </c>
      <c r="EQ86">
        <v>364</v>
      </c>
      <c r="ER86">
        <v>400</v>
      </c>
      <c r="ES86">
        <v>417</v>
      </c>
      <c r="ET86">
        <v>409</v>
      </c>
      <c r="EU86">
        <v>401</v>
      </c>
      <c r="EV86">
        <v>421</v>
      </c>
      <c r="EW86">
        <v>395</v>
      </c>
      <c r="EX86">
        <v>402</v>
      </c>
      <c r="EY86">
        <v>347</v>
      </c>
      <c r="EZ86">
        <v>376</v>
      </c>
      <c r="FA86">
        <v>367</v>
      </c>
      <c r="FB86">
        <v>285</v>
      </c>
      <c r="FC86">
        <v>348</v>
      </c>
      <c r="FD86">
        <v>322</v>
      </c>
      <c r="FE86">
        <v>397</v>
      </c>
      <c r="FF86">
        <v>372</v>
      </c>
      <c r="FG86">
        <v>385</v>
      </c>
      <c r="FH86">
        <v>366</v>
      </c>
      <c r="FI86">
        <v>377</v>
      </c>
      <c r="FJ86">
        <v>395</v>
      </c>
      <c r="FK86">
        <v>361</v>
      </c>
      <c r="FL86">
        <v>383</v>
      </c>
      <c r="FM86">
        <v>415</v>
      </c>
      <c r="FN86">
        <v>416</v>
      </c>
      <c r="FO86">
        <v>399</v>
      </c>
      <c r="FP86">
        <v>443</v>
      </c>
      <c r="FQ86">
        <v>436</v>
      </c>
      <c r="FR86">
        <v>489</v>
      </c>
      <c r="FS86">
        <v>518</v>
      </c>
      <c r="FT86">
        <v>490</v>
      </c>
      <c r="FU86">
        <v>446</v>
      </c>
      <c r="FV86">
        <v>340</v>
      </c>
      <c r="FW86">
        <v>222</v>
      </c>
      <c r="FX86">
        <v>301</v>
      </c>
      <c r="FY86">
        <v>326</v>
      </c>
      <c r="FZ86">
        <v>281</v>
      </c>
      <c r="GA86">
        <v>272</v>
      </c>
      <c r="GB86">
        <v>292</v>
      </c>
      <c r="GC86">
        <v>226</v>
      </c>
      <c r="GD86">
        <v>224</v>
      </c>
      <c r="GE86">
        <v>229</v>
      </c>
      <c r="GF86">
        <v>200</v>
      </c>
      <c r="GG86">
        <v>200</v>
      </c>
      <c r="GH86">
        <v>182</v>
      </c>
      <c r="GI86">
        <v>180</v>
      </c>
      <c r="GJ86">
        <v>189</v>
      </c>
      <c r="GK86">
        <v>155</v>
      </c>
      <c r="GL86">
        <v>140</v>
      </c>
      <c r="GM86">
        <v>148</v>
      </c>
      <c r="GN86">
        <v>135</v>
      </c>
      <c r="GO86">
        <v>112</v>
      </c>
      <c r="GP86">
        <v>115</v>
      </c>
      <c r="GQ86">
        <v>94</v>
      </c>
      <c r="GR86">
        <v>88</v>
      </c>
      <c r="GS86">
        <v>81</v>
      </c>
      <c r="GT86">
        <v>62</v>
      </c>
      <c r="GU86">
        <v>60</v>
      </c>
      <c r="GV86">
        <v>47</v>
      </c>
      <c r="GW86">
        <v>27</v>
      </c>
      <c r="GX86">
        <v>27</v>
      </c>
      <c r="GY86">
        <v>24</v>
      </c>
      <c r="GZ86">
        <v>17</v>
      </c>
      <c r="HA86">
        <v>7</v>
      </c>
      <c r="HB86">
        <v>5</v>
      </c>
      <c r="HC86">
        <v>8</v>
      </c>
    </row>
    <row r="87" spans="1:211">
      <c r="A87" t="str">
        <f>人口推移!B89</f>
        <v>H2602</v>
      </c>
      <c r="B87" s="349">
        <f t="shared" si="2"/>
        <v>27105</v>
      </c>
      <c r="C87" s="349">
        <f t="shared" si="3"/>
        <v>28048</v>
      </c>
      <c r="D87" s="349">
        <f>SUM(年齢別TBL[[#This Row],[男_６０歳]:[男_100歳以上]])</f>
        <v>6899</v>
      </c>
      <c r="E87" s="349">
        <f>SUM(年齢別TBL[[#This Row],[男_６５歳]:[男_100歳以上]])</f>
        <v>4774</v>
      </c>
      <c r="F87" s="349">
        <f>SUM(年齢別TBL[[#This Row],[男_７０歳]:[男_100歳以上]])</f>
        <v>2992</v>
      </c>
      <c r="G87" s="349">
        <f>SUM(年齢別TBL[[#This Row],[女_６０歳]:[女_100歳以上]])</f>
        <v>8250</v>
      </c>
      <c r="H87" s="349">
        <f>SUM(年齢別TBL[[#This Row],[女_６５歳]:[女_100歳以上]])</f>
        <v>5979</v>
      </c>
      <c r="I87" s="349">
        <f>SUM(年齢別TBL[[#This Row],[女_７０歳]:[女_100歳以上]])</f>
        <v>4169</v>
      </c>
      <c r="J87">
        <v>227</v>
      </c>
      <c r="K87">
        <v>243</v>
      </c>
      <c r="L87">
        <v>245</v>
      </c>
      <c r="M87">
        <v>283</v>
      </c>
      <c r="N87">
        <v>275</v>
      </c>
      <c r="O87">
        <v>284</v>
      </c>
      <c r="P87">
        <v>290</v>
      </c>
      <c r="Q87">
        <v>259</v>
      </c>
      <c r="R87">
        <v>252</v>
      </c>
      <c r="S87">
        <v>279</v>
      </c>
      <c r="T87">
        <v>337</v>
      </c>
      <c r="U87">
        <v>315</v>
      </c>
      <c r="V87">
        <v>315</v>
      </c>
      <c r="W87">
        <v>322</v>
      </c>
      <c r="X87">
        <v>292</v>
      </c>
      <c r="Y87">
        <v>290</v>
      </c>
      <c r="Z87">
        <v>276</v>
      </c>
      <c r="AA87">
        <v>286</v>
      </c>
      <c r="AB87">
        <v>284</v>
      </c>
      <c r="AC87">
        <v>336</v>
      </c>
      <c r="AD87">
        <v>324</v>
      </c>
      <c r="AE87">
        <v>361</v>
      </c>
      <c r="AF87">
        <v>382</v>
      </c>
      <c r="AG87">
        <v>288</v>
      </c>
      <c r="AH87">
        <v>274</v>
      </c>
      <c r="AI87">
        <v>287</v>
      </c>
      <c r="AJ87">
        <v>308</v>
      </c>
      <c r="AK87">
        <v>322</v>
      </c>
      <c r="AL87">
        <v>328</v>
      </c>
      <c r="AM87">
        <v>367</v>
      </c>
      <c r="AN87">
        <v>375</v>
      </c>
      <c r="AO87">
        <v>339</v>
      </c>
      <c r="AP87">
        <v>360</v>
      </c>
      <c r="AQ87">
        <v>360</v>
      </c>
      <c r="AR87">
        <v>390</v>
      </c>
      <c r="AS87">
        <v>378</v>
      </c>
      <c r="AT87">
        <v>386</v>
      </c>
      <c r="AU87">
        <v>428</v>
      </c>
      <c r="AV87">
        <v>452</v>
      </c>
      <c r="AW87">
        <v>416</v>
      </c>
      <c r="AX87">
        <v>421</v>
      </c>
      <c r="AY87">
        <v>447</v>
      </c>
      <c r="AZ87">
        <v>400</v>
      </c>
      <c r="BA87">
        <v>368</v>
      </c>
      <c r="BB87">
        <v>333</v>
      </c>
      <c r="BC87">
        <v>352</v>
      </c>
      <c r="BD87">
        <v>363</v>
      </c>
      <c r="BE87">
        <v>299</v>
      </c>
      <c r="BF87">
        <v>302</v>
      </c>
      <c r="BG87">
        <v>372</v>
      </c>
      <c r="BH87">
        <v>386</v>
      </c>
      <c r="BI87">
        <v>356</v>
      </c>
      <c r="BJ87">
        <v>361</v>
      </c>
      <c r="BK87">
        <v>346</v>
      </c>
      <c r="BL87">
        <v>367</v>
      </c>
      <c r="BM87">
        <v>403</v>
      </c>
      <c r="BN87">
        <v>322</v>
      </c>
      <c r="BO87">
        <v>385</v>
      </c>
      <c r="BP87">
        <v>399</v>
      </c>
      <c r="BQ87">
        <v>409</v>
      </c>
      <c r="BR87">
        <v>400</v>
      </c>
      <c r="BS87">
        <v>431</v>
      </c>
      <c r="BT87">
        <v>391</v>
      </c>
      <c r="BU87">
        <v>462</v>
      </c>
      <c r="BV87">
        <v>441</v>
      </c>
      <c r="BW87">
        <v>437</v>
      </c>
      <c r="BX87">
        <v>425</v>
      </c>
      <c r="BY87">
        <v>339</v>
      </c>
      <c r="BZ87">
        <v>263</v>
      </c>
      <c r="CA87">
        <v>318</v>
      </c>
      <c r="CB87">
        <v>313</v>
      </c>
      <c r="CC87">
        <v>271</v>
      </c>
      <c r="CD87">
        <v>272</v>
      </c>
      <c r="CE87">
        <v>229</v>
      </c>
      <c r="CF87">
        <v>201</v>
      </c>
      <c r="CG87">
        <v>193</v>
      </c>
      <c r="CH87">
        <v>194</v>
      </c>
      <c r="CI87">
        <v>179</v>
      </c>
      <c r="CJ87">
        <v>139</v>
      </c>
      <c r="CK87">
        <v>142</v>
      </c>
      <c r="CL87">
        <v>123</v>
      </c>
      <c r="CM87">
        <v>127</v>
      </c>
      <c r="CN87">
        <v>110</v>
      </c>
      <c r="CO87">
        <v>103</v>
      </c>
      <c r="CP87">
        <v>91</v>
      </c>
      <c r="CQ87">
        <v>63</v>
      </c>
      <c r="CR87">
        <v>56</v>
      </c>
      <c r="CS87">
        <v>52</v>
      </c>
      <c r="CT87">
        <v>28</v>
      </c>
      <c r="CU87">
        <v>33</v>
      </c>
      <c r="CV87">
        <v>20</v>
      </c>
      <c r="CW87">
        <v>18</v>
      </c>
      <c r="CX87">
        <v>10</v>
      </c>
      <c r="CY87">
        <v>6</v>
      </c>
      <c r="CZ87">
        <v>7</v>
      </c>
      <c r="DA87">
        <v>3</v>
      </c>
      <c r="DB87">
        <v>5</v>
      </c>
      <c r="DC87">
        <v>3</v>
      </c>
      <c r="DD87">
        <v>0</v>
      </c>
      <c r="DE87">
        <v>1</v>
      </c>
      <c r="DF87">
        <v>0</v>
      </c>
      <c r="DG87">
        <v>253</v>
      </c>
      <c r="DH87">
        <v>251</v>
      </c>
      <c r="DI87">
        <v>263</v>
      </c>
      <c r="DJ87">
        <v>272</v>
      </c>
      <c r="DK87">
        <v>270</v>
      </c>
      <c r="DL87">
        <v>260</v>
      </c>
      <c r="DM87">
        <v>283</v>
      </c>
      <c r="DN87">
        <v>268</v>
      </c>
      <c r="DO87">
        <v>280</v>
      </c>
      <c r="DP87">
        <v>262</v>
      </c>
      <c r="DQ87">
        <v>254</v>
      </c>
      <c r="DR87">
        <v>287</v>
      </c>
      <c r="DS87">
        <v>261</v>
      </c>
      <c r="DT87">
        <v>271</v>
      </c>
      <c r="DU87">
        <v>261</v>
      </c>
      <c r="DV87">
        <v>288</v>
      </c>
      <c r="DW87">
        <v>281</v>
      </c>
      <c r="DX87">
        <v>285</v>
      </c>
      <c r="DY87">
        <v>290</v>
      </c>
      <c r="DZ87">
        <v>333</v>
      </c>
      <c r="EA87">
        <v>309</v>
      </c>
      <c r="EB87">
        <v>321</v>
      </c>
      <c r="EC87">
        <v>300</v>
      </c>
      <c r="ED87">
        <v>265</v>
      </c>
      <c r="EE87">
        <v>268</v>
      </c>
      <c r="EF87">
        <v>269</v>
      </c>
      <c r="EG87">
        <v>291</v>
      </c>
      <c r="EH87">
        <v>295</v>
      </c>
      <c r="EI87">
        <v>325</v>
      </c>
      <c r="EJ87">
        <v>375</v>
      </c>
      <c r="EK87">
        <v>347</v>
      </c>
      <c r="EL87">
        <v>352</v>
      </c>
      <c r="EM87">
        <v>379</v>
      </c>
      <c r="EN87">
        <v>339</v>
      </c>
      <c r="EO87">
        <v>369</v>
      </c>
      <c r="EP87">
        <v>400</v>
      </c>
      <c r="EQ87">
        <v>367</v>
      </c>
      <c r="ER87">
        <v>395</v>
      </c>
      <c r="ES87">
        <v>423</v>
      </c>
      <c r="ET87">
        <v>404</v>
      </c>
      <c r="EU87">
        <v>416</v>
      </c>
      <c r="EV87">
        <v>408</v>
      </c>
      <c r="EW87">
        <v>399</v>
      </c>
      <c r="EX87">
        <v>402</v>
      </c>
      <c r="EY87">
        <v>358</v>
      </c>
      <c r="EZ87">
        <v>363</v>
      </c>
      <c r="FA87">
        <v>367</v>
      </c>
      <c r="FB87">
        <v>303</v>
      </c>
      <c r="FC87">
        <v>335</v>
      </c>
      <c r="FD87">
        <v>318</v>
      </c>
      <c r="FE87">
        <v>395</v>
      </c>
      <c r="FF87">
        <v>362</v>
      </c>
      <c r="FG87">
        <v>400</v>
      </c>
      <c r="FH87">
        <v>360</v>
      </c>
      <c r="FI87">
        <v>383</v>
      </c>
      <c r="FJ87">
        <v>387</v>
      </c>
      <c r="FK87">
        <v>361</v>
      </c>
      <c r="FL87">
        <v>376</v>
      </c>
      <c r="FM87">
        <v>418</v>
      </c>
      <c r="FN87">
        <v>421</v>
      </c>
      <c r="FO87">
        <v>384</v>
      </c>
      <c r="FP87">
        <v>453</v>
      </c>
      <c r="FQ87">
        <v>431</v>
      </c>
      <c r="FR87">
        <v>488</v>
      </c>
      <c r="FS87">
        <v>515</v>
      </c>
      <c r="FT87">
        <v>489</v>
      </c>
      <c r="FU87">
        <v>464</v>
      </c>
      <c r="FV87">
        <v>350</v>
      </c>
      <c r="FW87">
        <v>230</v>
      </c>
      <c r="FX87">
        <v>277</v>
      </c>
      <c r="FY87">
        <v>336</v>
      </c>
      <c r="FZ87">
        <v>280</v>
      </c>
      <c r="GA87">
        <v>281</v>
      </c>
      <c r="GB87">
        <v>279</v>
      </c>
      <c r="GC87">
        <v>241</v>
      </c>
      <c r="GD87">
        <v>222</v>
      </c>
      <c r="GE87">
        <v>226</v>
      </c>
      <c r="GF87">
        <v>201</v>
      </c>
      <c r="GG87">
        <v>192</v>
      </c>
      <c r="GH87">
        <v>193</v>
      </c>
      <c r="GI87">
        <v>180</v>
      </c>
      <c r="GJ87">
        <v>187</v>
      </c>
      <c r="GK87">
        <v>155</v>
      </c>
      <c r="GL87">
        <v>140</v>
      </c>
      <c r="GM87">
        <v>147</v>
      </c>
      <c r="GN87">
        <v>143</v>
      </c>
      <c r="GO87">
        <v>107</v>
      </c>
      <c r="GP87">
        <v>113</v>
      </c>
      <c r="GQ87">
        <v>90</v>
      </c>
      <c r="GR87">
        <v>93</v>
      </c>
      <c r="GS87">
        <v>81</v>
      </c>
      <c r="GT87">
        <v>64</v>
      </c>
      <c r="GU87">
        <v>60</v>
      </c>
      <c r="GV87">
        <v>47</v>
      </c>
      <c r="GW87">
        <v>28</v>
      </c>
      <c r="GX87">
        <v>23</v>
      </c>
      <c r="GY87">
        <v>25</v>
      </c>
      <c r="GZ87">
        <v>14</v>
      </c>
      <c r="HA87">
        <v>8</v>
      </c>
      <c r="HB87">
        <v>4</v>
      </c>
      <c r="HC87">
        <v>9</v>
      </c>
    </row>
    <row r="88" spans="1:211">
      <c r="A88" t="str">
        <f>人口推移!B90</f>
        <v>H2603</v>
      </c>
      <c r="B88" s="349">
        <f t="shared" si="2"/>
        <v>26967</v>
      </c>
      <c r="C88" s="349">
        <f t="shared" si="3"/>
        <v>28096</v>
      </c>
      <c r="D88" s="349">
        <f>SUM(年齢別TBL[[#This Row],[男_６０歳]:[男_100歳以上]])</f>
        <v>6916</v>
      </c>
      <c r="E88" s="349">
        <f>SUM(年齢別TBL[[#This Row],[男_６５歳]:[男_100歳以上]])</f>
        <v>4799</v>
      </c>
      <c r="F88" s="349">
        <f>SUM(年齢別TBL[[#This Row],[男_７０歳]:[男_100歳以上]])</f>
        <v>3012</v>
      </c>
      <c r="G88" s="349">
        <f>SUM(年齢別TBL[[#This Row],[女_６０歳]:[女_100歳以上]])</f>
        <v>8292</v>
      </c>
      <c r="H88" s="349">
        <f>SUM(年齢別TBL[[#This Row],[女_６５歳]:[女_100歳以上]])</f>
        <v>6019</v>
      </c>
      <c r="I88" s="349">
        <f>SUM(年齢別TBL[[#This Row],[女_７０歳]:[女_100歳以上]])</f>
        <v>4189</v>
      </c>
      <c r="J88">
        <v>226</v>
      </c>
      <c r="K88">
        <v>239</v>
      </c>
      <c r="L88">
        <v>254</v>
      </c>
      <c r="M88">
        <v>275</v>
      </c>
      <c r="N88">
        <v>277</v>
      </c>
      <c r="O88">
        <v>280</v>
      </c>
      <c r="P88">
        <v>281</v>
      </c>
      <c r="Q88">
        <v>271</v>
      </c>
      <c r="R88">
        <v>243</v>
      </c>
      <c r="S88">
        <v>282</v>
      </c>
      <c r="T88">
        <v>331</v>
      </c>
      <c r="U88">
        <v>318</v>
      </c>
      <c r="V88">
        <v>324</v>
      </c>
      <c r="W88">
        <v>317</v>
      </c>
      <c r="X88">
        <v>302</v>
      </c>
      <c r="Y88">
        <v>279</v>
      </c>
      <c r="Z88">
        <v>279</v>
      </c>
      <c r="AA88">
        <v>287</v>
      </c>
      <c r="AB88">
        <v>257</v>
      </c>
      <c r="AC88">
        <v>341</v>
      </c>
      <c r="AD88">
        <v>302</v>
      </c>
      <c r="AE88">
        <v>361</v>
      </c>
      <c r="AF88">
        <v>339</v>
      </c>
      <c r="AG88">
        <v>281</v>
      </c>
      <c r="AH88">
        <v>261</v>
      </c>
      <c r="AI88">
        <v>266</v>
      </c>
      <c r="AJ88">
        <v>328</v>
      </c>
      <c r="AK88">
        <v>316</v>
      </c>
      <c r="AL88">
        <v>331</v>
      </c>
      <c r="AM88">
        <v>350</v>
      </c>
      <c r="AN88">
        <v>373</v>
      </c>
      <c r="AO88">
        <v>339</v>
      </c>
      <c r="AP88">
        <v>346</v>
      </c>
      <c r="AQ88">
        <v>357</v>
      </c>
      <c r="AR88">
        <v>392</v>
      </c>
      <c r="AS88">
        <v>389</v>
      </c>
      <c r="AT88">
        <v>385</v>
      </c>
      <c r="AU88">
        <v>423</v>
      </c>
      <c r="AV88">
        <v>448</v>
      </c>
      <c r="AW88">
        <v>416</v>
      </c>
      <c r="AX88">
        <v>428</v>
      </c>
      <c r="AY88">
        <v>443</v>
      </c>
      <c r="AZ88">
        <v>413</v>
      </c>
      <c r="BA88">
        <v>361</v>
      </c>
      <c r="BB88">
        <v>343</v>
      </c>
      <c r="BC88">
        <v>345</v>
      </c>
      <c r="BD88">
        <v>353</v>
      </c>
      <c r="BE88">
        <v>308</v>
      </c>
      <c r="BF88">
        <v>305</v>
      </c>
      <c r="BG88">
        <v>361</v>
      </c>
      <c r="BH88">
        <v>399</v>
      </c>
      <c r="BI88">
        <v>349</v>
      </c>
      <c r="BJ88">
        <v>354</v>
      </c>
      <c r="BK88">
        <v>357</v>
      </c>
      <c r="BL88">
        <v>370</v>
      </c>
      <c r="BM88">
        <v>391</v>
      </c>
      <c r="BN88">
        <v>340</v>
      </c>
      <c r="BO88">
        <v>374</v>
      </c>
      <c r="BP88">
        <v>395</v>
      </c>
      <c r="BQ88">
        <v>396</v>
      </c>
      <c r="BR88">
        <v>404</v>
      </c>
      <c r="BS88">
        <v>420</v>
      </c>
      <c r="BT88">
        <v>394</v>
      </c>
      <c r="BU88">
        <v>446</v>
      </c>
      <c r="BV88">
        <v>453</v>
      </c>
      <c r="BW88">
        <v>444</v>
      </c>
      <c r="BX88">
        <v>420</v>
      </c>
      <c r="BY88">
        <v>356</v>
      </c>
      <c r="BZ88">
        <v>258</v>
      </c>
      <c r="CA88">
        <v>309</v>
      </c>
      <c r="CB88">
        <v>329</v>
      </c>
      <c r="CC88">
        <v>264</v>
      </c>
      <c r="CD88">
        <v>274</v>
      </c>
      <c r="CE88">
        <v>229</v>
      </c>
      <c r="CF88">
        <v>208</v>
      </c>
      <c r="CG88">
        <v>189</v>
      </c>
      <c r="CH88">
        <v>195</v>
      </c>
      <c r="CI88">
        <v>179</v>
      </c>
      <c r="CJ88">
        <v>141</v>
      </c>
      <c r="CK88">
        <v>140</v>
      </c>
      <c r="CL88">
        <v>129</v>
      </c>
      <c r="CM88">
        <v>125</v>
      </c>
      <c r="CN88">
        <v>108</v>
      </c>
      <c r="CO88">
        <v>108</v>
      </c>
      <c r="CP88">
        <v>89</v>
      </c>
      <c r="CQ88">
        <v>62</v>
      </c>
      <c r="CR88">
        <v>56</v>
      </c>
      <c r="CS88">
        <v>52</v>
      </c>
      <c r="CT88">
        <v>30</v>
      </c>
      <c r="CU88">
        <v>33</v>
      </c>
      <c r="CV88">
        <v>19</v>
      </c>
      <c r="CW88">
        <v>18</v>
      </c>
      <c r="CX88">
        <v>11</v>
      </c>
      <c r="CY88">
        <v>7</v>
      </c>
      <c r="CZ88">
        <v>7</v>
      </c>
      <c r="DA88">
        <v>1</v>
      </c>
      <c r="DB88">
        <v>4</v>
      </c>
      <c r="DC88">
        <v>4</v>
      </c>
      <c r="DD88">
        <v>0</v>
      </c>
      <c r="DE88">
        <v>1</v>
      </c>
      <c r="DF88">
        <v>0</v>
      </c>
      <c r="DG88">
        <v>250</v>
      </c>
      <c r="DH88">
        <v>266</v>
      </c>
      <c r="DI88">
        <v>258</v>
      </c>
      <c r="DJ88">
        <v>281</v>
      </c>
      <c r="DK88">
        <v>270</v>
      </c>
      <c r="DL88">
        <v>259</v>
      </c>
      <c r="DM88">
        <v>286</v>
      </c>
      <c r="DN88">
        <v>271</v>
      </c>
      <c r="DO88">
        <v>272</v>
      </c>
      <c r="DP88">
        <v>273</v>
      </c>
      <c r="DQ88">
        <v>255</v>
      </c>
      <c r="DR88">
        <v>284</v>
      </c>
      <c r="DS88">
        <v>278</v>
      </c>
      <c r="DT88">
        <v>272</v>
      </c>
      <c r="DU88">
        <v>261</v>
      </c>
      <c r="DV88">
        <v>271</v>
      </c>
      <c r="DW88">
        <v>286</v>
      </c>
      <c r="DX88">
        <v>289</v>
      </c>
      <c r="DY88">
        <v>285</v>
      </c>
      <c r="DZ88">
        <v>333</v>
      </c>
      <c r="EA88">
        <v>311</v>
      </c>
      <c r="EB88">
        <v>304</v>
      </c>
      <c r="EC88">
        <v>278</v>
      </c>
      <c r="ED88">
        <v>267</v>
      </c>
      <c r="EE88">
        <v>265</v>
      </c>
      <c r="EF88">
        <v>271</v>
      </c>
      <c r="EG88">
        <v>294</v>
      </c>
      <c r="EH88">
        <v>293</v>
      </c>
      <c r="EI88">
        <v>305</v>
      </c>
      <c r="EJ88">
        <v>383</v>
      </c>
      <c r="EK88">
        <v>350</v>
      </c>
      <c r="EL88">
        <v>353</v>
      </c>
      <c r="EM88">
        <v>379</v>
      </c>
      <c r="EN88">
        <v>351</v>
      </c>
      <c r="EO88">
        <v>359</v>
      </c>
      <c r="EP88">
        <v>414</v>
      </c>
      <c r="EQ88">
        <v>382</v>
      </c>
      <c r="ER88">
        <v>401</v>
      </c>
      <c r="ES88">
        <v>412</v>
      </c>
      <c r="ET88">
        <v>417</v>
      </c>
      <c r="EU88">
        <v>404</v>
      </c>
      <c r="EV88">
        <v>409</v>
      </c>
      <c r="EW88">
        <v>408</v>
      </c>
      <c r="EX88">
        <v>397</v>
      </c>
      <c r="EY88">
        <v>367</v>
      </c>
      <c r="EZ88">
        <v>355</v>
      </c>
      <c r="FA88">
        <v>360</v>
      </c>
      <c r="FB88">
        <v>313</v>
      </c>
      <c r="FC88">
        <v>336</v>
      </c>
      <c r="FD88">
        <v>316</v>
      </c>
      <c r="FE88">
        <v>399</v>
      </c>
      <c r="FF88">
        <v>350</v>
      </c>
      <c r="FG88">
        <v>411</v>
      </c>
      <c r="FH88">
        <v>350</v>
      </c>
      <c r="FI88">
        <v>388</v>
      </c>
      <c r="FJ88">
        <v>384</v>
      </c>
      <c r="FK88">
        <v>361</v>
      </c>
      <c r="FL88">
        <v>366</v>
      </c>
      <c r="FM88">
        <v>423</v>
      </c>
      <c r="FN88">
        <v>418</v>
      </c>
      <c r="FO88">
        <v>387</v>
      </c>
      <c r="FP88">
        <v>461</v>
      </c>
      <c r="FQ88">
        <v>427</v>
      </c>
      <c r="FR88">
        <v>482</v>
      </c>
      <c r="FS88">
        <v>516</v>
      </c>
      <c r="FT88">
        <v>493</v>
      </c>
      <c r="FU88">
        <v>454</v>
      </c>
      <c r="FV88">
        <v>371</v>
      </c>
      <c r="FW88">
        <v>228</v>
      </c>
      <c r="FX88">
        <v>284</v>
      </c>
      <c r="FY88">
        <v>325</v>
      </c>
      <c r="FZ88">
        <v>291</v>
      </c>
      <c r="GA88">
        <v>286</v>
      </c>
      <c r="GB88">
        <v>276</v>
      </c>
      <c r="GC88">
        <v>239</v>
      </c>
      <c r="GD88">
        <v>225</v>
      </c>
      <c r="GE88">
        <v>226</v>
      </c>
      <c r="GF88">
        <v>204</v>
      </c>
      <c r="GG88">
        <v>194</v>
      </c>
      <c r="GH88">
        <v>195</v>
      </c>
      <c r="GI88">
        <v>170</v>
      </c>
      <c r="GJ88">
        <v>200</v>
      </c>
      <c r="GK88">
        <v>146</v>
      </c>
      <c r="GL88">
        <v>141</v>
      </c>
      <c r="GM88">
        <v>144</v>
      </c>
      <c r="GN88">
        <v>147</v>
      </c>
      <c r="GO88">
        <v>110</v>
      </c>
      <c r="GP88">
        <v>106</v>
      </c>
      <c r="GQ88">
        <v>102</v>
      </c>
      <c r="GR88">
        <v>91</v>
      </c>
      <c r="GS88">
        <v>78</v>
      </c>
      <c r="GT88">
        <v>71</v>
      </c>
      <c r="GU88">
        <v>58</v>
      </c>
      <c r="GV88">
        <v>54</v>
      </c>
      <c r="GW88">
        <v>26</v>
      </c>
      <c r="GX88">
        <v>23</v>
      </c>
      <c r="GY88">
        <v>26</v>
      </c>
      <c r="GZ88">
        <v>14</v>
      </c>
      <c r="HA88">
        <v>8</v>
      </c>
      <c r="HB88">
        <v>5</v>
      </c>
      <c r="HC88">
        <v>8</v>
      </c>
    </row>
    <row r="89" spans="1:211">
      <c r="A89" t="str">
        <f>人口推移!B91</f>
        <v>H2604</v>
      </c>
      <c r="B89" s="349">
        <f t="shared" si="2"/>
        <v>27076</v>
      </c>
      <c r="C89" s="349">
        <f t="shared" si="3"/>
        <v>28058</v>
      </c>
      <c r="D89" s="349">
        <f>SUM(年齢別TBL[[#This Row],[男_６０歳]:[男_100歳以上]])</f>
        <v>6945</v>
      </c>
      <c r="E89" s="349">
        <f>SUM(年齢別TBL[[#This Row],[男_６５歳]:[男_100歳以上]])</f>
        <v>4822</v>
      </c>
      <c r="F89" s="349">
        <f>SUM(年齢別TBL[[#This Row],[男_７０歳]:[男_100歳以上]])</f>
        <v>3023</v>
      </c>
      <c r="G89" s="349">
        <f>SUM(年齢別TBL[[#This Row],[女_６０歳]:[女_100歳以上]])</f>
        <v>8317</v>
      </c>
      <c r="H89" s="349">
        <f>SUM(年齢別TBL[[#This Row],[女_６５歳]:[女_100歳以上]])</f>
        <v>6054</v>
      </c>
      <c r="I89" s="349">
        <f>SUM(年齢別TBL[[#This Row],[女_７０歳]:[女_100歳以上]])</f>
        <v>4203</v>
      </c>
      <c r="J89">
        <v>223</v>
      </c>
      <c r="K89">
        <v>238</v>
      </c>
      <c r="L89">
        <v>270</v>
      </c>
      <c r="M89">
        <v>268</v>
      </c>
      <c r="N89">
        <v>284</v>
      </c>
      <c r="O89">
        <v>283</v>
      </c>
      <c r="P89">
        <v>271</v>
      </c>
      <c r="Q89">
        <v>267</v>
      </c>
      <c r="R89">
        <v>241</v>
      </c>
      <c r="S89">
        <v>287</v>
      </c>
      <c r="T89">
        <v>330</v>
      </c>
      <c r="U89">
        <v>322</v>
      </c>
      <c r="V89">
        <v>333</v>
      </c>
      <c r="W89">
        <v>314</v>
      </c>
      <c r="X89">
        <v>297</v>
      </c>
      <c r="Y89">
        <v>284</v>
      </c>
      <c r="Z89">
        <v>275</v>
      </c>
      <c r="AA89">
        <v>285</v>
      </c>
      <c r="AB89">
        <v>289</v>
      </c>
      <c r="AC89">
        <v>352</v>
      </c>
      <c r="AD89">
        <v>315</v>
      </c>
      <c r="AE89">
        <v>348</v>
      </c>
      <c r="AF89">
        <v>348</v>
      </c>
      <c r="AG89">
        <v>289</v>
      </c>
      <c r="AH89">
        <v>262</v>
      </c>
      <c r="AI89">
        <v>276</v>
      </c>
      <c r="AJ89">
        <v>325</v>
      </c>
      <c r="AK89">
        <v>317</v>
      </c>
      <c r="AL89">
        <v>319</v>
      </c>
      <c r="AM89">
        <v>356</v>
      </c>
      <c r="AN89">
        <v>373</v>
      </c>
      <c r="AO89">
        <v>351</v>
      </c>
      <c r="AP89">
        <v>333</v>
      </c>
      <c r="AQ89">
        <v>372</v>
      </c>
      <c r="AR89">
        <v>377</v>
      </c>
      <c r="AS89">
        <v>395</v>
      </c>
      <c r="AT89">
        <v>385</v>
      </c>
      <c r="AU89">
        <v>426</v>
      </c>
      <c r="AV89">
        <v>442</v>
      </c>
      <c r="AW89">
        <v>433</v>
      </c>
      <c r="AX89">
        <v>428</v>
      </c>
      <c r="AY89">
        <v>442</v>
      </c>
      <c r="AZ89">
        <v>419</v>
      </c>
      <c r="BA89">
        <v>359</v>
      </c>
      <c r="BB89">
        <v>338</v>
      </c>
      <c r="BC89">
        <v>359</v>
      </c>
      <c r="BD89">
        <v>345</v>
      </c>
      <c r="BE89">
        <v>315</v>
      </c>
      <c r="BF89">
        <v>298</v>
      </c>
      <c r="BG89">
        <v>354</v>
      </c>
      <c r="BH89">
        <v>396</v>
      </c>
      <c r="BI89">
        <v>359</v>
      </c>
      <c r="BJ89">
        <v>345</v>
      </c>
      <c r="BK89">
        <v>369</v>
      </c>
      <c r="BL89">
        <v>364</v>
      </c>
      <c r="BM89">
        <v>379</v>
      </c>
      <c r="BN89">
        <v>361</v>
      </c>
      <c r="BO89">
        <v>364</v>
      </c>
      <c r="BP89">
        <v>391</v>
      </c>
      <c r="BQ89">
        <v>391</v>
      </c>
      <c r="BR89">
        <v>422</v>
      </c>
      <c r="BS89">
        <v>400</v>
      </c>
      <c r="BT89">
        <v>408</v>
      </c>
      <c r="BU89">
        <v>441</v>
      </c>
      <c r="BV89">
        <v>452</v>
      </c>
      <c r="BW89">
        <v>450</v>
      </c>
      <c r="BX89">
        <v>416</v>
      </c>
      <c r="BY89">
        <v>366</v>
      </c>
      <c r="BZ89">
        <v>252</v>
      </c>
      <c r="CA89">
        <v>315</v>
      </c>
      <c r="CB89">
        <v>325</v>
      </c>
      <c r="CC89">
        <v>267</v>
      </c>
      <c r="CD89">
        <v>280</v>
      </c>
      <c r="CE89">
        <v>222</v>
      </c>
      <c r="CF89">
        <v>215</v>
      </c>
      <c r="CG89">
        <v>190</v>
      </c>
      <c r="CH89">
        <v>200</v>
      </c>
      <c r="CI89">
        <v>177</v>
      </c>
      <c r="CJ89">
        <v>143</v>
      </c>
      <c r="CK89">
        <v>144</v>
      </c>
      <c r="CL89">
        <v>119</v>
      </c>
      <c r="CM89">
        <v>132</v>
      </c>
      <c r="CN89">
        <v>105</v>
      </c>
      <c r="CO89">
        <v>103</v>
      </c>
      <c r="CP89">
        <v>88</v>
      </c>
      <c r="CQ89">
        <v>64</v>
      </c>
      <c r="CR89">
        <v>55</v>
      </c>
      <c r="CS89">
        <v>51</v>
      </c>
      <c r="CT89">
        <v>37</v>
      </c>
      <c r="CU89">
        <v>33</v>
      </c>
      <c r="CV89">
        <v>18</v>
      </c>
      <c r="CW89">
        <v>18</v>
      </c>
      <c r="CX89">
        <v>13</v>
      </c>
      <c r="CY89">
        <v>7</v>
      </c>
      <c r="CZ89">
        <v>7</v>
      </c>
      <c r="DA89">
        <v>1</v>
      </c>
      <c r="DB89">
        <v>4</v>
      </c>
      <c r="DC89">
        <v>4</v>
      </c>
      <c r="DD89">
        <v>0</v>
      </c>
      <c r="DE89">
        <v>0</v>
      </c>
      <c r="DF89">
        <v>1</v>
      </c>
      <c r="DG89">
        <v>251</v>
      </c>
      <c r="DH89">
        <v>265</v>
      </c>
      <c r="DI89">
        <v>257</v>
      </c>
      <c r="DJ89">
        <v>281</v>
      </c>
      <c r="DK89">
        <v>268</v>
      </c>
      <c r="DL89">
        <v>274</v>
      </c>
      <c r="DM89">
        <v>280</v>
      </c>
      <c r="DN89">
        <v>272</v>
      </c>
      <c r="DO89">
        <v>270</v>
      </c>
      <c r="DP89">
        <v>284</v>
      </c>
      <c r="DQ89">
        <v>252</v>
      </c>
      <c r="DR89">
        <v>274</v>
      </c>
      <c r="DS89">
        <v>284</v>
      </c>
      <c r="DT89">
        <v>268</v>
      </c>
      <c r="DU89">
        <v>259</v>
      </c>
      <c r="DV89">
        <v>278</v>
      </c>
      <c r="DW89">
        <v>276</v>
      </c>
      <c r="DX89">
        <v>294</v>
      </c>
      <c r="DY89">
        <v>273</v>
      </c>
      <c r="DZ89">
        <v>326</v>
      </c>
      <c r="EA89">
        <v>310</v>
      </c>
      <c r="EB89">
        <v>301</v>
      </c>
      <c r="EC89">
        <v>281</v>
      </c>
      <c r="ED89">
        <v>262</v>
      </c>
      <c r="EE89">
        <v>253</v>
      </c>
      <c r="EF89">
        <v>275</v>
      </c>
      <c r="EG89">
        <v>290</v>
      </c>
      <c r="EH89">
        <v>291</v>
      </c>
      <c r="EI89">
        <v>299</v>
      </c>
      <c r="EJ89">
        <v>376</v>
      </c>
      <c r="EK89">
        <v>346</v>
      </c>
      <c r="EL89">
        <v>348</v>
      </c>
      <c r="EM89">
        <v>372</v>
      </c>
      <c r="EN89">
        <v>351</v>
      </c>
      <c r="EO89">
        <v>358</v>
      </c>
      <c r="EP89">
        <v>413</v>
      </c>
      <c r="EQ89">
        <v>384</v>
      </c>
      <c r="ER89">
        <v>413</v>
      </c>
      <c r="ES89">
        <v>402</v>
      </c>
      <c r="ET89">
        <v>410</v>
      </c>
      <c r="EU89">
        <v>401</v>
      </c>
      <c r="EV89">
        <v>415</v>
      </c>
      <c r="EW89">
        <v>404</v>
      </c>
      <c r="EX89">
        <v>394</v>
      </c>
      <c r="EY89">
        <v>376</v>
      </c>
      <c r="EZ89">
        <v>341</v>
      </c>
      <c r="FA89">
        <v>367</v>
      </c>
      <c r="FB89">
        <v>333</v>
      </c>
      <c r="FC89">
        <v>321</v>
      </c>
      <c r="FD89">
        <v>318</v>
      </c>
      <c r="FE89">
        <v>389</v>
      </c>
      <c r="FF89">
        <v>365</v>
      </c>
      <c r="FG89">
        <v>410</v>
      </c>
      <c r="FH89">
        <v>336</v>
      </c>
      <c r="FI89">
        <v>394</v>
      </c>
      <c r="FJ89">
        <v>390</v>
      </c>
      <c r="FK89">
        <v>363</v>
      </c>
      <c r="FL89">
        <v>363</v>
      </c>
      <c r="FM89">
        <v>414</v>
      </c>
      <c r="FN89">
        <v>426</v>
      </c>
      <c r="FO89">
        <v>380</v>
      </c>
      <c r="FP89">
        <v>468</v>
      </c>
      <c r="FQ89">
        <v>437</v>
      </c>
      <c r="FR89">
        <v>477</v>
      </c>
      <c r="FS89">
        <v>501</v>
      </c>
      <c r="FT89">
        <v>490</v>
      </c>
      <c r="FU89">
        <v>466</v>
      </c>
      <c r="FV89">
        <v>381</v>
      </c>
      <c r="FW89">
        <v>223</v>
      </c>
      <c r="FX89">
        <v>291</v>
      </c>
      <c r="FY89">
        <v>310</v>
      </c>
      <c r="FZ89">
        <v>310</v>
      </c>
      <c r="GA89">
        <v>284</v>
      </c>
      <c r="GB89">
        <v>271</v>
      </c>
      <c r="GC89">
        <v>251</v>
      </c>
      <c r="GD89">
        <v>220</v>
      </c>
      <c r="GE89">
        <v>226</v>
      </c>
      <c r="GF89">
        <v>205</v>
      </c>
      <c r="GG89">
        <v>200</v>
      </c>
      <c r="GH89">
        <v>183</v>
      </c>
      <c r="GI89">
        <v>175</v>
      </c>
      <c r="GJ89">
        <v>205</v>
      </c>
      <c r="GK89">
        <v>149</v>
      </c>
      <c r="GL89">
        <v>138</v>
      </c>
      <c r="GM89">
        <v>137</v>
      </c>
      <c r="GN89">
        <v>148</v>
      </c>
      <c r="GO89">
        <v>113</v>
      </c>
      <c r="GP89">
        <v>108</v>
      </c>
      <c r="GQ89">
        <v>103</v>
      </c>
      <c r="GR89">
        <v>97</v>
      </c>
      <c r="GS89">
        <v>76</v>
      </c>
      <c r="GT89">
        <v>71</v>
      </c>
      <c r="GU89">
        <v>60</v>
      </c>
      <c r="GV89">
        <v>50</v>
      </c>
      <c r="GW89">
        <v>30</v>
      </c>
      <c r="GX89">
        <v>20</v>
      </c>
      <c r="GY89">
        <v>27</v>
      </c>
      <c r="GZ89">
        <v>16</v>
      </c>
      <c r="HA89">
        <v>8</v>
      </c>
      <c r="HB89">
        <v>5</v>
      </c>
      <c r="HC89">
        <v>7</v>
      </c>
    </row>
    <row r="90" spans="1:211">
      <c r="A90" t="str">
        <f>人口推移!B92</f>
        <v>H2605</v>
      </c>
      <c r="B90" s="349">
        <f t="shared" si="2"/>
        <v>27093</v>
      </c>
      <c r="C90" s="349">
        <f t="shared" si="3"/>
        <v>28044</v>
      </c>
      <c r="D90" s="349">
        <f>SUM(年齢別TBL[[#This Row],[男_６０歳]:[男_100歳以上]])</f>
        <v>6962</v>
      </c>
      <c r="E90" s="349">
        <f>SUM(年齢別TBL[[#This Row],[男_６５歳]:[男_100歳以上]])</f>
        <v>4853</v>
      </c>
      <c r="F90" s="349">
        <f>SUM(年齢別TBL[[#This Row],[男_７０歳]:[男_100歳以上]])</f>
        <v>3026</v>
      </c>
      <c r="G90" s="349">
        <f>SUM(年齢別TBL[[#This Row],[女_６０歳]:[女_100歳以上]])</f>
        <v>8339</v>
      </c>
      <c r="H90" s="349">
        <f>SUM(年齢別TBL[[#This Row],[女_６５歳]:[女_100歳以上]])</f>
        <v>6093</v>
      </c>
      <c r="I90" s="349">
        <f>SUM(年齢別TBL[[#This Row],[女_７０歳]:[女_100歳以上]])</f>
        <v>4220</v>
      </c>
      <c r="J90">
        <v>235</v>
      </c>
      <c r="K90">
        <v>236</v>
      </c>
      <c r="L90">
        <v>269</v>
      </c>
      <c r="M90">
        <v>272</v>
      </c>
      <c r="N90">
        <v>287</v>
      </c>
      <c r="O90">
        <v>280</v>
      </c>
      <c r="P90">
        <v>265</v>
      </c>
      <c r="Q90">
        <v>273</v>
      </c>
      <c r="R90">
        <v>240</v>
      </c>
      <c r="S90">
        <v>298</v>
      </c>
      <c r="T90">
        <v>313</v>
      </c>
      <c r="U90">
        <v>323</v>
      </c>
      <c r="V90">
        <v>329</v>
      </c>
      <c r="W90">
        <v>319</v>
      </c>
      <c r="X90">
        <v>298</v>
      </c>
      <c r="Y90">
        <v>282</v>
      </c>
      <c r="Z90">
        <v>282</v>
      </c>
      <c r="AA90">
        <v>280</v>
      </c>
      <c r="AB90">
        <v>293</v>
      </c>
      <c r="AC90">
        <v>346</v>
      </c>
      <c r="AD90">
        <v>306</v>
      </c>
      <c r="AE90">
        <v>360</v>
      </c>
      <c r="AF90">
        <v>342</v>
      </c>
      <c r="AG90">
        <v>291</v>
      </c>
      <c r="AH90">
        <v>268</v>
      </c>
      <c r="AI90">
        <v>271</v>
      </c>
      <c r="AJ90">
        <v>321</v>
      </c>
      <c r="AK90">
        <v>329</v>
      </c>
      <c r="AL90">
        <v>316</v>
      </c>
      <c r="AM90">
        <v>351</v>
      </c>
      <c r="AN90">
        <v>373</v>
      </c>
      <c r="AO90">
        <v>357</v>
      </c>
      <c r="AP90">
        <v>337</v>
      </c>
      <c r="AQ90">
        <v>365</v>
      </c>
      <c r="AR90">
        <v>373</v>
      </c>
      <c r="AS90">
        <v>396</v>
      </c>
      <c r="AT90">
        <v>392</v>
      </c>
      <c r="AU90">
        <v>432</v>
      </c>
      <c r="AV90">
        <v>419</v>
      </c>
      <c r="AW90">
        <v>442</v>
      </c>
      <c r="AX90">
        <v>421</v>
      </c>
      <c r="AY90">
        <v>444</v>
      </c>
      <c r="AZ90">
        <v>419</v>
      </c>
      <c r="BA90">
        <v>356</v>
      </c>
      <c r="BB90">
        <v>350</v>
      </c>
      <c r="BC90">
        <v>351</v>
      </c>
      <c r="BD90">
        <v>346</v>
      </c>
      <c r="BE90">
        <v>322</v>
      </c>
      <c r="BF90">
        <v>304</v>
      </c>
      <c r="BG90">
        <v>343</v>
      </c>
      <c r="BH90">
        <v>406</v>
      </c>
      <c r="BI90">
        <v>354</v>
      </c>
      <c r="BJ90">
        <v>351</v>
      </c>
      <c r="BK90">
        <v>359</v>
      </c>
      <c r="BL90">
        <v>365</v>
      </c>
      <c r="BM90">
        <v>377</v>
      </c>
      <c r="BN90">
        <v>364</v>
      </c>
      <c r="BO90">
        <v>372</v>
      </c>
      <c r="BP90">
        <v>386</v>
      </c>
      <c r="BQ90">
        <v>380</v>
      </c>
      <c r="BR90">
        <v>419</v>
      </c>
      <c r="BS90">
        <v>393</v>
      </c>
      <c r="BT90">
        <v>414</v>
      </c>
      <c r="BU90">
        <v>450</v>
      </c>
      <c r="BV90">
        <v>433</v>
      </c>
      <c r="BW90">
        <v>456</v>
      </c>
      <c r="BX90">
        <v>419</v>
      </c>
      <c r="BY90">
        <v>378</v>
      </c>
      <c r="BZ90">
        <v>249</v>
      </c>
      <c r="CA90">
        <v>325</v>
      </c>
      <c r="CB90">
        <v>319</v>
      </c>
      <c r="CC90">
        <v>263</v>
      </c>
      <c r="CD90">
        <v>282</v>
      </c>
      <c r="CE90">
        <v>220</v>
      </c>
      <c r="CF90">
        <v>219</v>
      </c>
      <c r="CG90">
        <v>190</v>
      </c>
      <c r="CH90">
        <v>200</v>
      </c>
      <c r="CI90">
        <v>185</v>
      </c>
      <c r="CJ90">
        <v>145</v>
      </c>
      <c r="CK90">
        <v>139</v>
      </c>
      <c r="CL90">
        <v>122</v>
      </c>
      <c r="CM90">
        <v>126</v>
      </c>
      <c r="CN90">
        <v>113</v>
      </c>
      <c r="CO90">
        <v>102</v>
      </c>
      <c r="CP90">
        <v>86</v>
      </c>
      <c r="CQ90">
        <v>66</v>
      </c>
      <c r="CR90">
        <v>56</v>
      </c>
      <c r="CS90">
        <v>51</v>
      </c>
      <c r="CT90">
        <v>36</v>
      </c>
      <c r="CU90">
        <v>33</v>
      </c>
      <c r="CV90">
        <v>18</v>
      </c>
      <c r="CW90">
        <v>17</v>
      </c>
      <c r="CX90">
        <v>14</v>
      </c>
      <c r="CY90">
        <v>8</v>
      </c>
      <c r="CZ90">
        <v>6</v>
      </c>
      <c r="DA90">
        <v>2</v>
      </c>
      <c r="DB90">
        <v>3</v>
      </c>
      <c r="DC90">
        <v>4</v>
      </c>
      <c r="DD90">
        <v>0</v>
      </c>
      <c r="DE90">
        <v>0</v>
      </c>
      <c r="DF90">
        <v>1</v>
      </c>
      <c r="DG90">
        <v>259</v>
      </c>
      <c r="DH90">
        <v>255</v>
      </c>
      <c r="DI90">
        <v>251</v>
      </c>
      <c r="DJ90">
        <v>280</v>
      </c>
      <c r="DK90">
        <v>272</v>
      </c>
      <c r="DL90">
        <v>270</v>
      </c>
      <c r="DM90">
        <v>270</v>
      </c>
      <c r="DN90">
        <v>276</v>
      </c>
      <c r="DO90">
        <v>273</v>
      </c>
      <c r="DP90">
        <v>287</v>
      </c>
      <c r="DQ90">
        <v>252</v>
      </c>
      <c r="DR90">
        <v>267</v>
      </c>
      <c r="DS90">
        <v>282</v>
      </c>
      <c r="DT90">
        <v>269</v>
      </c>
      <c r="DU90">
        <v>263</v>
      </c>
      <c r="DV90">
        <v>274</v>
      </c>
      <c r="DW90">
        <v>276</v>
      </c>
      <c r="DX90">
        <v>300</v>
      </c>
      <c r="DY90">
        <v>273</v>
      </c>
      <c r="DZ90">
        <v>312</v>
      </c>
      <c r="EA90">
        <v>319</v>
      </c>
      <c r="EB90">
        <v>294</v>
      </c>
      <c r="EC90">
        <v>292</v>
      </c>
      <c r="ED90">
        <v>260</v>
      </c>
      <c r="EE90">
        <v>250</v>
      </c>
      <c r="EF90">
        <v>272</v>
      </c>
      <c r="EG90">
        <v>292</v>
      </c>
      <c r="EH90">
        <v>281</v>
      </c>
      <c r="EI90">
        <v>301</v>
      </c>
      <c r="EJ90">
        <v>367</v>
      </c>
      <c r="EK90">
        <v>345</v>
      </c>
      <c r="EL90">
        <v>354</v>
      </c>
      <c r="EM90">
        <v>356</v>
      </c>
      <c r="EN90">
        <v>359</v>
      </c>
      <c r="EO90">
        <v>342</v>
      </c>
      <c r="EP90">
        <v>417</v>
      </c>
      <c r="EQ90">
        <v>396</v>
      </c>
      <c r="ER90">
        <v>411</v>
      </c>
      <c r="ES90">
        <v>402</v>
      </c>
      <c r="ET90">
        <v>410</v>
      </c>
      <c r="EU90">
        <v>405</v>
      </c>
      <c r="EV90">
        <v>403</v>
      </c>
      <c r="EW90">
        <v>410</v>
      </c>
      <c r="EX90">
        <v>401</v>
      </c>
      <c r="EY90">
        <v>378</v>
      </c>
      <c r="EZ90">
        <v>333</v>
      </c>
      <c r="FA90">
        <v>371</v>
      </c>
      <c r="FB90">
        <v>340</v>
      </c>
      <c r="FC90">
        <v>318</v>
      </c>
      <c r="FD90">
        <v>321</v>
      </c>
      <c r="FE90">
        <v>374</v>
      </c>
      <c r="FF90">
        <v>376</v>
      </c>
      <c r="FG90">
        <v>403</v>
      </c>
      <c r="FH90">
        <v>339</v>
      </c>
      <c r="FI90">
        <v>398</v>
      </c>
      <c r="FJ90">
        <v>382</v>
      </c>
      <c r="FK90">
        <v>359</v>
      </c>
      <c r="FL90">
        <v>372</v>
      </c>
      <c r="FM90">
        <v>403</v>
      </c>
      <c r="FN90">
        <v>438</v>
      </c>
      <c r="FO90">
        <v>372</v>
      </c>
      <c r="FP90">
        <v>466</v>
      </c>
      <c r="FQ90">
        <v>437</v>
      </c>
      <c r="FR90">
        <v>479</v>
      </c>
      <c r="FS90">
        <v>492</v>
      </c>
      <c r="FT90">
        <v>493</v>
      </c>
      <c r="FU90">
        <v>475</v>
      </c>
      <c r="FV90">
        <v>395</v>
      </c>
      <c r="FW90">
        <v>220</v>
      </c>
      <c r="FX90">
        <v>290</v>
      </c>
      <c r="FY90">
        <v>315</v>
      </c>
      <c r="FZ90">
        <v>304</v>
      </c>
      <c r="GA90">
        <v>284</v>
      </c>
      <c r="GB90">
        <v>272</v>
      </c>
      <c r="GC90">
        <v>259</v>
      </c>
      <c r="GD90">
        <v>211</v>
      </c>
      <c r="GE90">
        <v>226</v>
      </c>
      <c r="GF90">
        <v>211</v>
      </c>
      <c r="GG90">
        <v>204</v>
      </c>
      <c r="GH90">
        <v>172</v>
      </c>
      <c r="GI90">
        <v>185</v>
      </c>
      <c r="GJ90">
        <v>199</v>
      </c>
      <c r="GK90">
        <v>158</v>
      </c>
      <c r="GL90">
        <v>137</v>
      </c>
      <c r="GM90">
        <v>140</v>
      </c>
      <c r="GN90">
        <v>147</v>
      </c>
      <c r="GO90">
        <v>117</v>
      </c>
      <c r="GP90">
        <v>105</v>
      </c>
      <c r="GQ90">
        <v>107</v>
      </c>
      <c r="GR90">
        <v>93</v>
      </c>
      <c r="GS90">
        <v>74</v>
      </c>
      <c r="GT90">
        <v>74</v>
      </c>
      <c r="GU90">
        <v>62</v>
      </c>
      <c r="GV90">
        <v>50</v>
      </c>
      <c r="GW90">
        <v>30</v>
      </c>
      <c r="GX90">
        <v>22</v>
      </c>
      <c r="GY90">
        <v>25</v>
      </c>
      <c r="GZ90">
        <v>17</v>
      </c>
      <c r="HA90">
        <v>8</v>
      </c>
      <c r="HB90">
        <v>6</v>
      </c>
      <c r="HC90">
        <v>6</v>
      </c>
    </row>
    <row r="91" spans="1:211">
      <c r="A91" t="str">
        <f>人口推移!B93</f>
        <v>H2606</v>
      </c>
      <c r="B91" s="349">
        <f t="shared" si="2"/>
        <v>27115</v>
      </c>
      <c r="C91" s="349">
        <f t="shared" si="3"/>
        <v>28112</v>
      </c>
      <c r="D91" s="349">
        <f>SUM(年齢別TBL[[#This Row],[男_６０歳]:[男_100歳以上]])</f>
        <v>6978</v>
      </c>
      <c r="E91" s="349">
        <f>SUM(年齢別TBL[[#This Row],[男_６５歳]:[男_100歳以上]])</f>
        <v>4872</v>
      </c>
      <c r="F91" s="349">
        <f>SUM(年齢別TBL[[#This Row],[男_７０歳]:[男_100歳以上]])</f>
        <v>3049</v>
      </c>
      <c r="G91" s="349">
        <f>SUM(年齢別TBL[[#This Row],[女_６０歳]:[女_100歳以上]])</f>
        <v>8369</v>
      </c>
      <c r="H91" s="349">
        <f>SUM(年齢別TBL[[#This Row],[女_６５歳]:[女_100歳以上]])</f>
        <v>6124</v>
      </c>
      <c r="I91" s="349">
        <f>SUM(年齢別TBL[[#This Row],[女_７０歳]:[女_100歳以上]])</f>
        <v>4244</v>
      </c>
      <c r="J91">
        <v>241</v>
      </c>
      <c r="K91">
        <v>230</v>
      </c>
      <c r="L91">
        <v>276</v>
      </c>
      <c r="M91">
        <v>261</v>
      </c>
      <c r="N91">
        <v>295</v>
      </c>
      <c r="O91">
        <v>278</v>
      </c>
      <c r="P91">
        <v>270</v>
      </c>
      <c r="Q91">
        <v>272</v>
      </c>
      <c r="R91">
        <v>239</v>
      </c>
      <c r="S91">
        <v>299</v>
      </c>
      <c r="T91">
        <v>306</v>
      </c>
      <c r="U91">
        <v>333</v>
      </c>
      <c r="V91">
        <v>323</v>
      </c>
      <c r="W91">
        <v>310</v>
      </c>
      <c r="X91">
        <v>308</v>
      </c>
      <c r="Y91">
        <v>275</v>
      </c>
      <c r="Z91">
        <v>286</v>
      </c>
      <c r="AA91">
        <v>281</v>
      </c>
      <c r="AB91">
        <v>300</v>
      </c>
      <c r="AC91">
        <v>328</v>
      </c>
      <c r="AD91">
        <v>319</v>
      </c>
      <c r="AE91">
        <v>362</v>
      </c>
      <c r="AF91">
        <v>340</v>
      </c>
      <c r="AG91">
        <v>288</v>
      </c>
      <c r="AH91">
        <v>265</v>
      </c>
      <c r="AI91">
        <v>267</v>
      </c>
      <c r="AJ91">
        <v>331</v>
      </c>
      <c r="AK91">
        <v>310</v>
      </c>
      <c r="AL91">
        <v>320</v>
      </c>
      <c r="AM91">
        <v>348</v>
      </c>
      <c r="AN91">
        <v>380</v>
      </c>
      <c r="AO91">
        <v>361</v>
      </c>
      <c r="AP91">
        <v>340</v>
      </c>
      <c r="AQ91">
        <v>359</v>
      </c>
      <c r="AR91">
        <v>371</v>
      </c>
      <c r="AS91">
        <v>395</v>
      </c>
      <c r="AT91">
        <v>387</v>
      </c>
      <c r="AU91">
        <v>438</v>
      </c>
      <c r="AV91">
        <v>420</v>
      </c>
      <c r="AW91">
        <v>440</v>
      </c>
      <c r="AX91">
        <v>417</v>
      </c>
      <c r="AY91">
        <v>445</v>
      </c>
      <c r="AZ91">
        <v>427</v>
      </c>
      <c r="BA91">
        <v>360</v>
      </c>
      <c r="BB91">
        <v>351</v>
      </c>
      <c r="BC91">
        <v>345</v>
      </c>
      <c r="BD91">
        <v>356</v>
      </c>
      <c r="BE91">
        <v>326</v>
      </c>
      <c r="BF91">
        <v>298</v>
      </c>
      <c r="BG91">
        <v>339</v>
      </c>
      <c r="BH91">
        <v>410</v>
      </c>
      <c r="BI91">
        <v>356</v>
      </c>
      <c r="BJ91">
        <v>349</v>
      </c>
      <c r="BK91">
        <v>360</v>
      </c>
      <c r="BL91">
        <v>370</v>
      </c>
      <c r="BM91">
        <v>374</v>
      </c>
      <c r="BN91">
        <v>376</v>
      </c>
      <c r="BO91">
        <v>350</v>
      </c>
      <c r="BP91">
        <v>397</v>
      </c>
      <c r="BQ91">
        <v>379</v>
      </c>
      <c r="BR91">
        <v>410</v>
      </c>
      <c r="BS91">
        <v>396</v>
      </c>
      <c r="BT91">
        <v>417</v>
      </c>
      <c r="BU91">
        <v>447</v>
      </c>
      <c r="BV91">
        <v>436</v>
      </c>
      <c r="BW91">
        <v>453</v>
      </c>
      <c r="BX91">
        <v>419</v>
      </c>
      <c r="BY91">
        <v>375</v>
      </c>
      <c r="BZ91">
        <v>257</v>
      </c>
      <c r="CA91">
        <v>319</v>
      </c>
      <c r="CB91">
        <v>319</v>
      </c>
      <c r="CC91">
        <v>273</v>
      </c>
      <c r="CD91">
        <v>278</v>
      </c>
      <c r="CE91">
        <v>223</v>
      </c>
      <c r="CF91">
        <v>230</v>
      </c>
      <c r="CG91">
        <v>185</v>
      </c>
      <c r="CH91">
        <v>206</v>
      </c>
      <c r="CI91">
        <v>185</v>
      </c>
      <c r="CJ91">
        <v>146</v>
      </c>
      <c r="CK91">
        <v>136</v>
      </c>
      <c r="CL91">
        <v>127</v>
      </c>
      <c r="CM91">
        <v>121</v>
      </c>
      <c r="CN91">
        <v>113</v>
      </c>
      <c r="CO91">
        <v>102</v>
      </c>
      <c r="CP91">
        <v>90</v>
      </c>
      <c r="CQ91">
        <v>68</v>
      </c>
      <c r="CR91">
        <v>55</v>
      </c>
      <c r="CS91">
        <v>50</v>
      </c>
      <c r="CT91">
        <v>34</v>
      </c>
      <c r="CU91">
        <v>35</v>
      </c>
      <c r="CV91">
        <v>18</v>
      </c>
      <c r="CW91">
        <v>18</v>
      </c>
      <c r="CX91">
        <v>13</v>
      </c>
      <c r="CY91">
        <v>7</v>
      </c>
      <c r="CZ91">
        <v>7</v>
      </c>
      <c r="DA91">
        <v>2</v>
      </c>
      <c r="DB91">
        <v>3</v>
      </c>
      <c r="DC91">
        <v>4</v>
      </c>
      <c r="DF91">
        <v>1</v>
      </c>
      <c r="DG91">
        <v>248</v>
      </c>
      <c r="DH91">
        <v>261</v>
      </c>
      <c r="DI91">
        <v>257</v>
      </c>
      <c r="DJ91">
        <v>275</v>
      </c>
      <c r="DK91">
        <v>265</v>
      </c>
      <c r="DL91">
        <v>284</v>
      </c>
      <c r="DM91">
        <v>261</v>
      </c>
      <c r="DN91">
        <v>282</v>
      </c>
      <c r="DO91">
        <v>269</v>
      </c>
      <c r="DP91">
        <v>288</v>
      </c>
      <c r="DQ91">
        <v>249</v>
      </c>
      <c r="DR91">
        <v>268</v>
      </c>
      <c r="DS91">
        <v>285</v>
      </c>
      <c r="DT91">
        <v>255</v>
      </c>
      <c r="DU91">
        <v>272</v>
      </c>
      <c r="DV91">
        <v>266</v>
      </c>
      <c r="DW91">
        <v>286</v>
      </c>
      <c r="DX91">
        <v>297</v>
      </c>
      <c r="DY91">
        <v>275</v>
      </c>
      <c r="DZ91">
        <v>310</v>
      </c>
      <c r="EA91">
        <v>327</v>
      </c>
      <c r="EB91">
        <v>292</v>
      </c>
      <c r="EC91">
        <v>292</v>
      </c>
      <c r="ED91">
        <v>267</v>
      </c>
      <c r="EE91">
        <v>247</v>
      </c>
      <c r="EF91">
        <v>276</v>
      </c>
      <c r="EG91">
        <v>294</v>
      </c>
      <c r="EH91">
        <v>288</v>
      </c>
      <c r="EI91">
        <v>305</v>
      </c>
      <c r="EJ91">
        <v>354</v>
      </c>
      <c r="EK91">
        <v>355</v>
      </c>
      <c r="EL91">
        <v>358</v>
      </c>
      <c r="EM91">
        <v>370</v>
      </c>
      <c r="EN91">
        <v>353</v>
      </c>
      <c r="EO91">
        <v>335</v>
      </c>
      <c r="EP91">
        <v>432</v>
      </c>
      <c r="EQ91">
        <v>390</v>
      </c>
      <c r="ER91">
        <v>417</v>
      </c>
      <c r="ES91">
        <v>405</v>
      </c>
      <c r="ET91">
        <v>397</v>
      </c>
      <c r="EU91">
        <v>413</v>
      </c>
      <c r="EV91">
        <v>403</v>
      </c>
      <c r="EW91">
        <v>410</v>
      </c>
      <c r="EX91">
        <v>397</v>
      </c>
      <c r="EY91">
        <v>378</v>
      </c>
      <c r="EZ91">
        <v>341</v>
      </c>
      <c r="FA91">
        <v>370</v>
      </c>
      <c r="FB91">
        <v>346</v>
      </c>
      <c r="FC91">
        <v>317</v>
      </c>
      <c r="FD91">
        <v>316</v>
      </c>
      <c r="FE91">
        <v>374</v>
      </c>
      <c r="FF91">
        <v>382</v>
      </c>
      <c r="FG91">
        <v>407</v>
      </c>
      <c r="FH91">
        <v>327</v>
      </c>
      <c r="FI91">
        <v>401</v>
      </c>
      <c r="FJ91">
        <v>376</v>
      </c>
      <c r="FK91">
        <v>373</v>
      </c>
      <c r="FL91">
        <v>365</v>
      </c>
      <c r="FM91">
        <v>406</v>
      </c>
      <c r="FN91">
        <v>434</v>
      </c>
      <c r="FO91">
        <v>363</v>
      </c>
      <c r="FP91">
        <v>465</v>
      </c>
      <c r="FQ91">
        <v>449</v>
      </c>
      <c r="FR91">
        <v>471</v>
      </c>
      <c r="FS91">
        <v>497</v>
      </c>
      <c r="FT91">
        <v>492</v>
      </c>
      <c r="FU91">
        <v>479</v>
      </c>
      <c r="FV91">
        <v>397</v>
      </c>
      <c r="FW91">
        <v>239</v>
      </c>
      <c r="FX91">
        <v>273</v>
      </c>
      <c r="FY91">
        <v>316</v>
      </c>
      <c r="FZ91">
        <v>303</v>
      </c>
      <c r="GA91">
        <v>286</v>
      </c>
      <c r="GB91">
        <v>272</v>
      </c>
      <c r="GC91">
        <v>270</v>
      </c>
      <c r="GD91">
        <v>209</v>
      </c>
      <c r="GE91">
        <v>224</v>
      </c>
      <c r="GF91">
        <v>211</v>
      </c>
      <c r="GG91">
        <v>207</v>
      </c>
      <c r="GH91">
        <v>179</v>
      </c>
      <c r="GI91">
        <v>179</v>
      </c>
      <c r="GJ91">
        <v>203</v>
      </c>
      <c r="GK91">
        <v>154</v>
      </c>
      <c r="GL91">
        <v>141</v>
      </c>
      <c r="GM91">
        <v>144</v>
      </c>
      <c r="GN91">
        <v>141</v>
      </c>
      <c r="GO91">
        <v>114</v>
      </c>
      <c r="GP91">
        <v>111</v>
      </c>
      <c r="GQ91">
        <v>104</v>
      </c>
      <c r="GR91">
        <v>94</v>
      </c>
      <c r="GS91">
        <v>75</v>
      </c>
      <c r="GT91">
        <v>75</v>
      </c>
      <c r="GU91">
        <v>64</v>
      </c>
      <c r="GV91">
        <v>50</v>
      </c>
      <c r="GW91">
        <v>33</v>
      </c>
      <c r="GX91">
        <v>21</v>
      </c>
      <c r="GY91">
        <v>27</v>
      </c>
      <c r="GZ91">
        <v>17</v>
      </c>
      <c r="HA91">
        <v>8</v>
      </c>
      <c r="HB91">
        <v>6</v>
      </c>
      <c r="HC91">
        <v>6</v>
      </c>
    </row>
    <row r="92" spans="1:211">
      <c r="A92" t="str">
        <f>人口推移!B94</f>
        <v>H2607</v>
      </c>
      <c r="B92" s="349">
        <f t="shared" si="2"/>
        <v>27098</v>
      </c>
      <c r="C92" s="349">
        <f t="shared" si="3"/>
        <v>28057</v>
      </c>
      <c r="D92" s="349">
        <f>SUM(年齢別TBL[[#This Row],[男_６０歳]:[男_100歳以上]])</f>
        <v>7000</v>
      </c>
      <c r="E92" s="349">
        <f>SUM(年齢別TBL[[#This Row],[男_６５歳]:[男_100歳以上]])</f>
        <v>4896</v>
      </c>
      <c r="F92" s="349">
        <f>SUM(年齢別TBL[[#This Row],[男_７０歳]:[男_100歳以上]])</f>
        <v>3068</v>
      </c>
      <c r="G92" s="349">
        <f>SUM(年齢別TBL[[#This Row],[女_６０歳]:[女_100歳以上]])</f>
        <v>8393</v>
      </c>
      <c r="H92" s="349">
        <f>SUM(年齢別TBL[[#This Row],[女_６５歳]:[女_100歳以上]])</f>
        <v>6160</v>
      </c>
      <c r="I92" s="349">
        <f>SUM(年齢別TBL[[#This Row],[女_７０歳]:[女_100歳以上]])</f>
        <v>4253</v>
      </c>
      <c r="J92">
        <v>233</v>
      </c>
      <c r="K92">
        <v>223</v>
      </c>
      <c r="L92">
        <v>271</v>
      </c>
      <c r="M92">
        <v>259</v>
      </c>
      <c r="N92">
        <v>297</v>
      </c>
      <c r="O92">
        <v>286</v>
      </c>
      <c r="P92">
        <v>264</v>
      </c>
      <c r="Q92">
        <v>264</v>
      </c>
      <c r="R92">
        <v>249</v>
      </c>
      <c r="S92">
        <v>294</v>
      </c>
      <c r="T92">
        <v>301</v>
      </c>
      <c r="U92">
        <v>336</v>
      </c>
      <c r="V92">
        <v>319</v>
      </c>
      <c r="W92">
        <v>313</v>
      </c>
      <c r="X92">
        <v>309</v>
      </c>
      <c r="Y92">
        <v>279</v>
      </c>
      <c r="Z92">
        <v>285</v>
      </c>
      <c r="AA92">
        <v>277</v>
      </c>
      <c r="AB92">
        <v>296</v>
      </c>
      <c r="AC92">
        <v>333</v>
      </c>
      <c r="AD92">
        <v>341</v>
      </c>
      <c r="AE92">
        <v>343</v>
      </c>
      <c r="AF92">
        <v>345</v>
      </c>
      <c r="AG92">
        <v>296</v>
      </c>
      <c r="AH92">
        <v>258</v>
      </c>
      <c r="AI92">
        <v>270</v>
      </c>
      <c r="AJ92">
        <v>332</v>
      </c>
      <c r="AK92">
        <v>288</v>
      </c>
      <c r="AL92">
        <v>329</v>
      </c>
      <c r="AM92">
        <v>350</v>
      </c>
      <c r="AN92">
        <v>378</v>
      </c>
      <c r="AO92">
        <v>363</v>
      </c>
      <c r="AP92">
        <v>339</v>
      </c>
      <c r="AQ92">
        <v>350</v>
      </c>
      <c r="AR92">
        <v>377</v>
      </c>
      <c r="AS92">
        <v>382</v>
      </c>
      <c r="AT92">
        <v>402</v>
      </c>
      <c r="AU92">
        <v>422</v>
      </c>
      <c r="AV92">
        <v>415</v>
      </c>
      <c r="AW92">
        <v>454</v>
      </c>
      <c r="AX92">
        <v>412</v>
      </c>
      <c r="AY92">
        <v>437</v>
      </c>
      <c r="AZ92">
        <v>428</v>
      </c>
      <c r="BA92">
        <v>366</v>
      </c>
      <c r="BB92">
        <v>358</v>
      </c>
      <c r="BC92">
        <v>340</v>
      </c>
      <c r="BD92">
        <v>358</v>
      </c>
      <c r="BE92">
        <v>330</v>
      </c>
      <c r="BF92">
        <v>297</v>
      </c>
      <c r="BG92">
        <v>342</v>
      </c>
      <c r="BH92">
        <v>381</v>
      </c>
      <c r="BI92">
        <v>380</v>
      </c>
      <c r="BJ92">
        <v>339</v>
      </c>
      <c r="BK92">
        <v>364</v>
      </c>
      <c r="BL92">
        <v>373</v>
      </c>
      <c r="BM92">
        <v>372</v>
      </c>
      <c r="BN92">
        <v>370</v>
      </c>
      <c r="BO92">
        <v>345</v>
      </c>
      <c r="BP92">
        <v>406</v>
      </c>
      <c r="BQ92">
        <v>378</v>
      </c>
      <c r="BR92">
        <v>405</v>
      </c>
      <c r="BS92">
        <v>406</v>
      </c>
      <c r="BT92">
        <v>415</v>
      </c>
      <c r="BU92">
        <v>449</v>
      </c>
      <c r="BV92">
        <v>429</v>
      </c>
      <c r="BW92">
        <v>455</v>
      </c>
      <c r="BX92">
        <v>412</v>
      </c>
      <c r="BY92">
        <v>390</v>
      </c>
      <c r="BZ92">
        <v>254</v>
      </c>
      <c r="CA92">
        <v>317</v>
      </c>
      <c r="CB92">
        <v>319</v>
      </c>
      <c r="CC92">
        <v>288</v>
      </c>
      <c r="CD92">
        <v>273</v>
      </c>
      <c r="CE92">
        <v>209</v>
      </c>
      <c r="CF92">
        <v>243</v>
      </c>
      <c r="CG92">
        <v>186</v>
      </c>
      <c r="CH92">
        <v>205</v>
      </c>
      <c r="CI92">
        <v>180</v>
      </c>
      <c r="CJ92">
        <v>164</v>
      </c>
      <c r="CK92">
        <v>128</v>
      </c>
      <c r="CL92">
        <v>131</v>
      </c>
      <c r="CM92">
        <v>118</v>
      </c>
      <c r="CN92">
        <v>114</v>
      </c>
      <c r="CO92">
        <v>103</v>
      </c>
      <c r="CP92">
        <v>88</v>
      </c>
      <c r="CQ92">
        <v>71</v>
      </c>
      <c r="CR92">
        <v>55</v>
      </c>
      <c r="CS92">
        <v>48</v>
      </c>
      <c r="CT92">
        <v>38</v>
      </c>
      <c r="CU92">
        <v>28</v>
      </c>
      <c r="CV92">
        <v>23</v>
      </c>
      <c r="CW92">
        <v>19</v>
      </c>
      <c r="CX92">
        <v>13</v>
      </c>
      <c r="CY92">
        <v>6</v>
      </c>
      <c r="CZ92">
        <v>8</v>
      </c>
      <c r="DA92">
        <v>2</v>
      </c>
      <c r="DB92">
        <v>3</v>
      </c>
      <c r="DC92">
        <v>4</v>
      </c>
      <c r="DF92">
        <v>1</v>
      </c>
      <c r="DG92">
        <v>251</v>
      </c>
      <c r="DH92">
        <v>256</v>
      </c>
      <c r="DI92">
        <v>260</v>
      </c>
      <c r="DJ92">
        <v>269</v>
      </c>
      <c r="DK92">
        <v>272</v>
      </c>
      <c r="DL92">
        <v>275</v>
      </c>
      <c r="DM92">
        <v>258</v>
      </c>
      <c r="DN92">
        <v>293</v>
      </c>
      <c r="DO92">
        <v>264</v>
      </c>
      <c r="DP92">
        <v>275</v>
      </c>
      <c r="DQ92">
        <v>256</v>
      </c>
      <c r="DR92">
        <v>262</v>
      </c>
      <c r="DS92">
        <v>287</v>
      </c>
      <c r="DT92">
        <v>259</v>
      </c>
      <c r="DU92">
        <v>277</v>
      </c>
      <c r="DV92">
        <v>260</v>
      </c>
      <c r="DW92">
        <v>282</v>
      </c>
      <c r="DX92">
        <v>299</v>
      </c>
      <c r="DY92">
        <v>269</v>
      </c>
      <c r="DZ92">
        <v>311</v>
      </c>
      <c r="EA92">
        <v>332</v>
      </c>
      <c r="EB92">
        <v>292</v>
      </c>
      <c r="EC92">
        <v>295</v>
      </c>
      <c r="ED92">
        <v>259</v>
      </c>
      <c r="EE92">
        <v>248</v>
      </c>
      <c r="EF92">
        <v>266</v>
      </c>
      <c r="EG92">
        <v>298</v>
      </c>
      <c r="EH92">
        <v>274</v>
      </c>
      <c r="EI92">
        <v>303</v>
      </c>
      <c r="EJ92">
        <v>342</v>
      </c>
      <c r="EK92">
        <v>351</v>
      </c>
      <c r="EL92">
        <v>363</v>
      </c>
      <c r="EM92">
        <v>363</v>
      </c>
      <c r="EN92">
        <v>348</v>
      </c>
      <c r="EO92">
        <v>332</v>
      </c>
      <c r="EP92">
        <v>427</v>
      </c>
      <c r="EQ92">
        <v>380</v>
      </c>
      <c r="ER92">
        <v>419</v>
      </c>
      <c r="ES92">
        <v>402</v>
      </c>
      <c r="ET92">
        <v>405</v>
      </c>
      <c r="EU92">
        <v>420</v>
      </c>
      <c r="EV92">
        <v>399</v>
      </c>
      <c r="EW92">
        <v>407</v>
      </c>
      <c r="EX92">
        <v>398</v>
      </c>
      <c r="EY92">
        <v>377</v>
      </c>
      <c r="EZ92">
        <v>335</v>
      </c>
      <c r="FA92">
        <v>366</v>
      </c>
      <c r="FB92">
        <v>356</v>
      </c>
      <c r="FC92">
        <v>317</v>
      </c>
      <c r="FD92">
        <v>320</v>
      </c>
      <c r="FE92">
        <v>372</v>
      </c>
      <c r="FF92">
        <v>385</v>
      </c>
      <c r="FG92">
        <v>400</v>
      </c>
      <c r="FH92">
        <v>328</v>
      </c>
      <c r="FI92">
        <v>401</v>
      </c>
      <c r="FJ92">
        <v>368</v>
      </c>
      <c r="FK92">
        <v>381</v>
      </c>
      <c r="FL92">
        <v>374</v>
      </c>
      <c r="FM92">
        <v>388</v>
      </c>
      <c r="FN92">
        <v>438</v>
      </c>
      <c r="FO92">
        <v>371</v>
      </c>
      <c r="FP92">
        <v>455</v>
      </c>
      <c r="FQ92">
        <v>450</v>
      </c>
      <c r="FR92">
        <v>470</v>
      </c>
      <c r="FS92">
        <v>487</v>
      </c>
      <c r="FT92">
        <v>505</v>
      </c>
      <c r="FU92">
        <v>489</v>
      </c>
      <c r="FV92">
        <v>401</v>
      </c>
      <c r="FW92">
        <v>244</v>
      </c>
      <c r="FX92">
        <v>268</v>
      </c>
      <c r="FY92">
        <v>316</v>
      </c>
      <c r="FZ92">
        <v>297</v>
      </c>
      <c r="GA92">
        <v>290</v>
      </c>
      <c r="GB92">
        <v>271</v>
      </c>
      <c r="GC92">
        <v>272</v>
      </c>
      <c r="GD92">
        <v>210</v>
      </c>
      <c r="GE92">
        <v>228</v>
      </c>
      <c r="GF92">
        <v>216</v>
      </c>
      <c r="GG92">
        <v>204</v>
      </c>
      <c r="GH92">
        <v>186</v>
      </c>
      <c r="GI92">
        <v>176</v>
      </c>
      <c r="GJ92">
        <v>200</v>
      </c>
      <c r="GK92">
        <v>149</v>
      </c>
      <c r="GL92">
        <v>145</v>
      </c>
      <c r="GM92">
        <v>150</v>
      </c>
      <c r="GN92">
        <v>136</v>
      </c>
      <c r="GO92">
        <v>119</v>
      </c>
      <c r="GP92">
        <v>108</v>
      </c>
      <c r="GQ92">
        <v>100</v>
      </c>
      <c r="GR92">
        <v>98</v>
      </c>
      <c r="GS92">
        <v>71</v>
      </c>
      <c r="GT92">
        <v>80</v>
      </c>
      <c r="GU92">
        <v>64</v>
      </c>
      <c r="GV92">
        <v>50</v>
      </c>
      <c r="GW92">
        <v>31</v>
      </c>
      <c r="GX92">
        <v>23</v>
      </c>
      <c r="GY92">
        <v>25</v>
      </c>
      <c r="GZ92">
        <v>18</v>
      </c>
      <c r="HA92">
        <v>8</v>
      </c>
      <c r="HB92">
        <v>7</v>
      </c>
      <c r="HC92">
        <v>5</v>
      </c>
    </row>
    <row r="93" spans="1:211">
      <c r="A93" t="str">
        <f>人口推移!B95</f>
        <v>H2608</v>
      </c>
      <c r="B93" s="349">
        <f t="shared" si="2"/>
        <v>27084</v>
      </c>
      <c r="C93" s="349">
        <f t="shared" si="3"/>
        <v>28074</v>
      </c>
      <c r="D93" s="349">
        <f>SUM(年齢別TBL[[#This Row],[男_６０歳]:[男_100歳以上]])</f>
        <v>7028</v>
      </c>
      <c r="E93" s="349">
        <f>SUM(年齢別TBL[[#This Row],[男_６５歳]:[男_100歳以上]])</f>
        <v>4928</v>
      </c>
      <c r="F93" s="349">
        <f>SUM(年齢別TBL[[#This Row],[男_７０歳]:[男_100歳以上]])</f>
        <v>3089</v>
      </c>
      <c r="G93" s="349">
        <f>SUM(年齢別TBL[[#This Row],[女_６０歳]:[女_100歳以上]])</f>
        <v>8402</v>
      </c>
      <c r="H93" s="349">
        <f>SUM(年齢別TBL[[#This Row],[女_６５歳]:[女_100歳以上]])</f>
        <v>6178</v>
      </c>
      <c r="I93" s="349">
        <f>SUM(年齢別TBL[[#This Row],[女_７０歳]:[女_100歳以上]])</f>
        <v>4261</v>
      </c>
      <c r="J93">
        <v>236</v>
      </c>
      <c r="K93">
        <v>223</v>
      </c>
      <c r="L93">
        <v>271</v>
      </c>
      <c r="M93">
        <v>244</v>
      </c>
      <c r="N93">
        <v>303</v>
      </c>
      <c r="O93">
        <v>288</v>
      </c>
      <c r="P93">
        <v>267</v>
      </c>
      <c r="Q93">
        <v>261</v>
      </c>
      <c r="R93">
        <v>247</v>
      </c>
      <c r="S93">
        <v>296</v>
      </c>
      <c r="T93">
        <v>305</v>
      </c>
      <c r="U93">
        <v>336</v>
      </c>
      <c r="V93">
        <v>316</v>
      </c>
      <c r="W93">
        <v>306</v>
      </c>
      <c r="X93">
        <v>321</v>
      </c>
      <c r="Y93">
        <v>268</v>
      </c>
      <c r="Z93">
        <v>298</v>
      </c>
      <c r="AA93">
        <v>274</v>
      </c>
      <c r="AB93">
        <v>290</v>
      </c>
      <c r="AC93">
        <v>317</v>
      </c>
      <c r="AD93">
        <v>343</v>
      </c>
      <c r="AE93">
        <v>345</v>
      </c>
      <c r="AF93">
        <v>357</v>
      </c>
      <c r="AG93">
        <v>288</v>
      </c>
      <c r="AH93">
        <v>267</v>
      </c>
      <c r="AI93">
        <v>271</v>
      </c>
      <c r="AJ93">
        <v>313</v>
      </c>
      <c r="AK93">
        <v>299</v>
      </c>
      <c r="AL93">
        <v>317</v>
      </c>
      <c r="AM93">
        <v>348</v>
      </c>
      <c r="AN93">
        <v>375</v>
      </c>
      <c r="AO93">
        <v>366</v>
      </c>
      <c r="AP93">
        <v>338</v>
      </c>
      <c r="AQ93">
        <v>350</v>
      </c>
      <c r="AR93">
        <v>369</v>
      </c>
      <c r="AS93">
        <v>382</v>
      </c>
      <c r="AT93">
        <v>387</v>
      </c>
      <c r="AU93">
        <v>430</v>
      </c>
      <c r="AV93">
        <v>412</v>
      </c>
      <c r="AW93">
        <v>461</v>
      </c>
      <c r="AX93">
        <v>411</v>
      </c>
      <c r="AY93">
        <v>420</v>
      </c>
      <c r="AZ93">
        <v>439</v>
      </c>
      <c r="BA93">
        <v>369</v>
      </c>
      <c r="BB93">
        <v>364</v>
      </c>
      <c r="BC93">
        <v>343</v>
      </c>
      <c r="BD93">
        <v>355</v>
      </c>
      <c r="BE93">
        <v>339</v>
      </c>
      <c r="BF93">
        <v>296</v>
      </c>
      <c r="BG93">
        <v>346</v>
      </c>
      <c r="BH93">
        <v>375</v>
      </c>
      <c r="BI93">
        <v>376</v>
      </c>
      <c r="BJ93">
        <v>344</v>
      </c>
      <c r="BK93">
        <v>357</v>
      </c>
      <c r="BL93">
        <v>376</v>
      </c>
      <c r="BM93">
        <v>370</v>
      </c>
      <c r="BN93">
        <v>374</v>
      </c>
      <c r="BO93">
        <v>332</v>
      </c>
      <c r="BP93">
        <v>409</v>
      </c>
      <c r="BQ93">
        <v>376</v>
      </c>
      <c r="BR93">
        <v>391</v>
      </c>
      <c r="BS93">
        <v>423</v>
      </c>
      <c r="BT93">
        <v>418</v>
      </c>
      <c r="BU93">
        <v>441</v>
      </c>
      <c r="BV93">
        <v>427</v>
      </c>
      <c r="BW93">
        <v>458</v>
      </c>
      <c r="BX93">
        <v>418</v>
      </c>
      <c r="BY93">
        <v>406</v>
      </c>
      <c r="BZ93">
        <v>247</v>
      </c>
      <c r="CA93">
        <v>310</v>
      </c>
      <c r="CB93">
        <v>314</v>
      </c>
      <c r="CC93">
        <v>292</v>
      </c>
      <c r="CD93">
        <v>272</v>
      </c>
      <c r="CE93">
        <v>227</v>
      </c>
      <c r="CF93">
        <v>234</v>
      </c>
      <c r="CG93">
        <v>191</v>
      </c>
      <c r="CH93">
        <v>208</v>
      </c>
      <c r="CI93">
        <v>170</v>
      </c>
      <c r="CJ93">
        <v>168</v>
      </c>
      <c r="CK93">
        <v>132</v>
      </c>
      <c r="CL93">
        <v>133</v>
      </c>
      <c r="CM93">
        <v>115</v>
      </c>
      <c r="CN93">
        <v>115</v>
      </c>
      <c r="CO93">
        <v>104</v>
      </c>
      <c r="CP93">
        <v>82</v>
      </c>
      <c r="CQ93">
        <v>83</v>
      </c>
      <c r="CR93">
        <v>52</v>
      </c>
      <c r="CS93">
        <v>46</v>
      </c>
      <c r="CT93">
        <v>40</v>
      </c>
      <c r="CU93">
        <v>29</v>
      </c>
      <c r="CV93">
        <v>25</v>
      </c>
      <c r="CW93">
        <v>20</v>
      </c>
      <c r="CX93">
        <v>13</v>
      </c>
      <c r="CY93">
        <v>6</v>
      </c>
      <c r="CZ93">
        <v>8</v>
      </c>
      <c r="DA93">
        <v>2</v>
      </c>
      <c r="DB93">
        <v>3</v>
      </c>
      <c r="DC93">
        <v>4</v>
      </c>
      <c r="DF93">
        <v>1</v>
      </c>
      <c r="DG93">
        <v>245</v>
      </c>
      <c r="DH93">
        <v>257</v>
      </c>
      <c r="DI93">
        <v>257</v>
      </c>
      <c r="DJ93">
        <v>267</v>
      </c>
      <c r="DK93">
        <v>271</v>
      </c>
      <c r="DL93">
        <v>281</v>
      </c>
      <c r="DM93">
        <v>257</v>
      </c>
      <c r="DN93">
        <v>297</v>
      </c>
      <c r="DO93">
        <v>255</v>
      </c>
      <c r="DP93">
        <v>281</v>
      </c>
      <c r="DQ93">
        <v>258</v>
      </c>
      <c r="DR93">
        <v>260</v>
      </c>
      <c r="DS93">
        <v>286</v>
      </c>
      <c r="DT93">
        <v>263</v>
      </c>
      <c r="DU93">
        <v>275</v>
      </c>
      <c r="DV93">
        <v>264</v>
      </c>
      <c r="DW93">
        <v>280</v>
      </c>
      <c r="DX93">
        <v>291</v>
      </c>
      <c r="DY93">
        <v>278</v>
      </c>
      <c r="DZ93">
        <v>311</v>
      </c>
      <c r="EA93">
        <v>337</v>
      </c>
      <c r="EB93">
        <v>292</v>
      </c>
      <c r="EC93">
        <v>290</v>
      </c>
      <c r="ED93">
        <v>261</v>
      </c>
      <c r="EE93">
        <v>250</v>
      </c>
      <c r="EF93">
        <v>268</v>
      </c>
      <c r="EG93">
        <v>305</v>
      </c>
      <c r="EH93">
        <v>270</v>
      </c>
      <c r="EI93">
        <v>300</v>
      </c>
      <c r="EJ93">
        <v>331</v>
      </c>
      <c r="EK93">
        <v>374</v>
      </c>
      <c r="EL93">
        <v>347</v>
      </c>
      <c r="EM93">
        <v>369</v>
      </c>
      <c r="EN93">
        <v>347</v>
      </c>
      <c r="EO93">
        <v>337</v>
      </c>
      <c r="EP93">
        <v>411</v>
      </c>
      <c r="EQ93">
        <v>398</v>
      </c>
      <c r="ER93">
        <v>398</v>
      </c>
      <c r="ES93">
        <v>403</v>
      </c>
      <c r="ET93">
        <v>410</v>
      </c>
      <c r="EU93">
        <v>422</v>
      </c>
      <c r="EV93">
        <v>392</v>
      </c>
      <c r="EW93">
        <v>410</v>
      </c>
      <c r="EX93">
        <v>399</v>
      </c>
      <c r="EY93">
        <v>382</v>
      </c>
      <c r="EZ93">
        <v>327</v>
      </c>
      <c r="FA93">
        <v>379</v>
      </c>
      <c r="FB93">
        <v>359</v>
      </c>
      <c r="FC93">
        <v>312</v>
      </c>
      <c r="FD93">
        <v>323</v>
      </c>
      <c r="FE93">
        <v>364</v>
      </c>
      <c r="FF93">
        <v>387</v>
      </c>
      <c r="FG93">
        <v>398</v>
      </c>
      <c r="FH93">
        <v>337</v>
      </c>
      <c r="FI93">
        <v>384</v>
      </c>
      <c r="FJ93">
        <v>380</v>
      </c>
      <c r="FK93">
        <v>379</v>
      </c>
      <c r="FL93">
        <v>382</v>
      </c>
      <c r="FM93">
        <v>379</v>
      </c>
      <c r="FN93">
        <v>445</v>
      </c>
      <c r="FO93">
        <v>359</v>
      </c>
      <c r="FP93">
        <v>461</v>
      </c>
      <c r="FQ93">
        <v>444</v>
      </c>
      <c r="FR93">
        <v>454</v>
      </c>
      <c r="FS93">
        <v>506</v>
      </c>
      <c r="FT93">
        <v>505</v>
      </c>
      <c r="FU93">
        <v>477</v>
      </c>
      <c r="FV93">
        <v>415</v>
      </c>
      <c r="FW93">
        <v>254</v>
      </c>
      <c r="FX93">
        <v>266</v>
      </c>
      <c r="FY93">
        <v>310</v>
      </c>
      <c r="FZ93">
        <v>300</v>
      </c>
      <c r="GA93">
        <v>296</v>
      </c>
      <c r="GB93">
        <v>264</v>
      </c>
      <c r="GC93">
        <v>282</v>
      </c>
      <c r="GD93">
        <v>205</v>
      </c>
      <c r="GE93">
        <v>227</v>
      </c>
      <c r="GF93">
        <v>223</v>
      </c>
      <c r="GG93">
        <v>200</v>
      </c>
      <c r="GH93">
        <v>194</v>
      </c>
      <c r="GI93">
        <v>168</v>
      </c>
      <c r="GJ93">
        <v>199</v>
      </c>
      <c r="GK93">
        <v>155</v>
      </c>
      <c r="GL93">
        <v>147</v>
      </c>
      <c r="GM93">
        <v>141</v>
      </c>
      <c r="GN93">
        <v>140</v>
      </c>
      <c r="GO93">
        <v>121</v>
      </c>
      <c r="GP93">
        <v>109</v>
      </c>
      <c r="GQ93">
        <v>100</v>
      </c>
      <c r="GR93">
        <v>102</v>
      </c>
      <c r="GS93">
        <v>68</v>
      </c>
      <c r="GT93">
        <v>75</v>
      </c>
      <c r="GU93">
        <v>71</v>
      </c>
      <c r="GV93">
        <v>50</v>
      </c>
      <c r="GW93">
        <v>28</v>
      </c>
      <c r="GX93">
        <v>23</v>
      </c>
      <c r="GY93">
        <v>21</v>
      </c>
      <c r="GZ93">
        <v>20</v>
      </c>
      <c r="HA93">
        <v>10</v>
      </c>
      <c r="HB93">
        <v>7</v>
      </c>
      <c r="HC93">
        <v>5</v>
      </c>
    </row>
    <row r="94" spans="1:211">
      <c r="A94" t="str">
        <f>人口推移!B96</f>
        <v>H2609</v>
      </c>
      <c r="B94" s="349">
        <f t="shared" si="2"/>
        <v>27080</v>
      </c>
      <c r="C94" s="349">
        <f t="shared" si="3"/>
        <v>28094</v>
      </c>
      <c r="D94" s="349">
        <f>SUM(年齢別TBL[[#This Row],[男_６０歳]:[男_100歳以上]])</f>
        <v>7053</v>
      </c>
      <c r="E94" s="349">
        <f>SUM(年齢別TBL[[#This Row],[男_６５歳]:[男_100歳以上]])</f>
        <v>4952</v>
      </c>
      <c r="F94" s="349">
        <f>SUM(年齢別TBL[[#This Row],[男_７０歳]:[男_100歳以上]])</f>
        <v>3110</v>
      </c>
      <c r="G94" s="349">
        <f>SUM(年齢別TBL[[#This Row],[女_６０歳]:[女_100歳以上]])</f>
        <v>8439</v>
      </c>
      <c r="H94" s="349">
        <f>SUM(年齢別TBL[[#This Row],[女_６５歳]:[女_100歳以上]])</f>
        <v>6226</v>
      </c>
      <c r="I94" s="349">
        <f>SUM(年齢別TBL[[#This Row],[女_７０歳]:[女_100歳以上]])</f>
        <v>4283</v>
      </c>
      <c r="J94">
        <v>231</v>
      </c>
      <c r="K94">
        <v>215</v>
      </c>
      <c r="L94">
        <v>268</v>
      </c>
      <c r="M94">
        <v>243</v>
      </c>
      <c r="N94">
        <v>306</v>
      </c>
      <c r="O94">
        <v>287</v>
      </c>
      <c r="P94">
        <v>266</v>
      </c>
      <c r="Q94">
        <v>266</v>
      </c>
      <c r="R94">
        <v>254</v>
      </c>
      <c r="S94">
        <v>281</v>
      </c>
      <c r="T94">
        <v>311</v>
      </c>
      <c r="U94">
        <v>334</v>
      </c>
      <c r="V94">
        <v>305</v>
      </c>
      <c r="W94">
        <v>310</v>
      </c>
      <c r="X94">
        <v>331</v>
      </c>
      <c r="Y94">
        <v>270</v>
      </c>
      <c r="Z94">
        <v>292</v>
      </c>
      <c r="AA94">
        <v>271</v>
      </c>
      <c r="AB94">
        <v>292</v>
      </c>
      <c r="AC94">
        <v>314</v>
      </c>
      <c r="AD94">
        <v>344</v>
      </c>
      <c r="AE94">
        <v>343</v>
      </c>
      <c r="AF94">
        <v>364</v>
      </c>
      <c r="AG94">
        <v>294</v>
      </c>
      <c r="AH94">
        <v>256</v>
      </c>
      <c r="AI94">
        <v>279</v>
      </c>
      <c r="AJ94">
        <v>301</v>
      </c>
      <c r="AK94">
        <v>305</v>
      </c>
      <c r="AL94">
        <v>332</v>
      </c>
      <c r="AM94">
        <v>325</v>
      </c>
      <c r="AN94">
        <v>388</v>
      </c>
      <c r="AO94">
        <v>361</v>
      </c>
      <c r="AP94">
        <v>338</v>
      </c>
      <c r="AQ94">
        <v>344</v>
      </c>
      <c r="AR94">
        <v>375</v>
      </c>
      <c r="AS94">
        <v>376</v>
      </c>
      <c r="AT94">
        <v>384</v>
      </c>
      <c r="AU94">
        <v>419</v>
      </c>
      <c r="AV94">
        <v>417</v>
      </c>
      <c r="AW94">
        <v>463</v>
      </c>
      <c r="AX94">
        <v>396</v>
      </c>
      <c r="AY94">
        <v>434</v>
      </c>
      <c r="AZ94">
        <v>450</v>
      </c>
      <c r="BA94">
        <v>365</v>
      </c>
      <c r="BB94">
        <v>371</v>
      </c>
      <c r="BC94">
        <v>330</v>
      </c>
      <c r="BD94">
        <v>358</v>
      </c>
      <c r="BE94">
        <v>352</v>
      </c>
      <c r="BF94">
        <v>293</v>
      </c>
      <c r="BG94">
        <v>337</v>
      </c>
      <c r="BH94">
        <v>376</v>
      </c>
      <c r="BI94">
        <v>374</v>
      </c>
      <c r="BJ94">
        <v>357</v>
      </c>
      <c r="BK94">
        <v>355</v>
      </c>
      <c r="BL94">
        <v>362</v>
      </c>
      <c r="BM94">
        <v>374</v>
      </c>
      <c r="BN94">
        <v>390</v>
      </c>
      <c r="BO94">
        <v>318</v>
      </c>
      <c r="BP94">
        <v>406</v>
      </c>
      <c r="BQ94">
        <v>374</v>
      </c>
      <c r="BR94">
        <v>407</v>
      </c>
      <c r="BS94">
        <v>410</v>
      </c>
      <c r="BT94">
        <v>423</v>
      </c>
      <c r="BU94">
        <v>428</v>
      </c>
      <c r="BV94">
        <v>433</v>
      </c>
      <c r="BW94">
        <v>453</v>
      </c>
      <c r="BX94">
        <v>419</v>
      </c>
      <c r="BY94">
        <v>408</v>
      </c>
      <c r="BZ94">
        <v>266</v>
      </c>
      <c r="CA94">
        <v>296</v>
      </c>
      <c r="CB94">
        <v>318</v>
      </c>
      <c r="CC94">
        <v>292</v>
      </c>
      <c r="CD94">
        <v>267</v>
      </c>
      <c r="CE94">
        <v>239</v>
      </c>
      <c r="CF94">
        <v>229</v>
      </c>
      <c r="CG94">
        <v>197</v>
      </c>
      <c r="CH94">
        <v>206</v>
      </c>
      <c r="CI94">
        <v>175</v>
      </c>
      <c r="CJ94">
        <v>163</v>
      </c>
      <c r="CK94">
        <v>135</v>
      </c>
      <c r="CL94">
        <v>132</v>
      </c>
      <c r="CM94">
        <v>115</v>
      </c>
      <c r="CN94">
        <v>115</v>
      </c>
      <c r="CO94">
        <v>103</v>
      </c>
      <c r="CP94">
        <v>85</v>
      </c>
      <c r="CQ94">
        <v>85</v>
      </c>
      <c r="CR94">
        <v>58</v>
      </c>
      <c r="CS94">
        <v>41</v>
      </c>
      <c r="CT94">
        <v>41</v>
      </c>
      <c r="CU94">
        <v>30</v>
      </c>
      <c r="CV94">
        <v>27</v>
      </c>
      <c r="CW94">
        <v>18</v>
      </c>
      <c r="CX94">
        <v>15</v>
      </c>
      <c r="CY94">
        <v>6</v>
      </c>
      <c r="CZ94">
        <v>8</v>
      </c>
      <c r="DA94">
        <v>2</v>
      </c>
      <c r="DB94">
        <v>3</v>
      </c>
      <c r="DC94">
        <v>4</v>
      </c>
      <c r="DF94">
        <v>1</v>
      </c>
      <c r="DG94">
        <v>235</v>
      </c>
      <c r="DH94">
        <v>278</v>
      </c>
      <c r="DI94">
        <v>241</v>
      </c>
      <c r="DJ94">
        <v>257</v>
      </c>
      <c r="DK94">
        <v>286</v>
      </c>
      <c r="DL94">
        <v>274</v>
      </c>
      <c r="DM94">
        <v>267</v>
      </c>
      <c r="DN94">
        <v>287</v>
      </c>
      <c r="DO94">
        <v>252</v>
      </c>
      <c r="DP94">
        <v>275</v>
      </c>
      <c r="DQ94">
        <v>276</v>
      </c>
      <c r="DR94">
        <v>249</v>
      </c>
      <c r="DS94">
        <v>297</v>
      </c>
      <c r="DT94">
        <v>249</v>
      </c>
      <c r="DU94">
        <v>282</v>
      </c>
      <c r="DV94">
        <v>250</v>
      </c>
      <c r="DW94">
        <v>284</v>
      </c>
      <c r="DX94">
        <v>292</v>
      </c>
      <c r="DY94">
        <v>278</v>
      </c>
      <c r="DZ94">
        <v>317</v>
      </c>
      <c r="EA94">
        <v>331</v>
      </c>
      <c r="EB94">
        <v>293</v>
      </c>
      <c r="EC94">
        <v>302</v>
      </c>
      <c r="ED94">
        <v>263</v>
      </c>
      <c r="EE94">
        <v>245</v>
      </c>
      <c r="EF94">
        <v>261</v>
      </c>
      <c r="EG94">
        <v>311</v>
      </c>
      <c r="EH94">
        <v>268</v>
      </c>
      <c r="EI94">
        <v>314</v>
      </c>
      <c r="EJ94">
        <v>319</v>
      </c>
      <c r="EK94">
        <v>367</v>
      </c>
      <c r="EL94">
        <v>359</v>
      </c>
      <c r="EM94">
        <v>359</v>
      </c>
      <c r="EN94">
        <v>344</v>
      </c>
      <c r="EO94">
        <v>346</v>
      </c>
      <c r="EP94">
        <v>399</v>
      </c>
      <c r="EQ94">
        <v>411</v>
      </c>
      <c r="ER94">
        <v>382</v>
      </c>
      <c r="ES94">
        <v>409</v>
      </c>
      <c r="ET94">
        <v>412</v>
      </c>
      <c r="EU94">
        <v>413</v>
      </c>
      <c r="EV94">
        <v>401</v>
      </c>
      <c r="EW94">
        <v>411</v>
      </c>
      <c r="EX94">
        <v>400</v>
      </c>
      <c r="EY94">
        <v>394</v>
      </c>
      <c r="EZ94">
        <v>316</v>
      </c>
      <c r="FA94">
        <v>379</v>
      </c>
      <c r="FB94">
        <v>364</v>
      </c>
      <c r="FC94">
        <v>296</v>
      </c>
      <c r="FD94">
        <v>332</v>
      </c>
      <c r="FE94">
        <v>358</v>
      </c>
      <c r="FF94">
        <v>387</v>
      </c>
      <c r="FG94">
        <v>405</v>
      </c>
      <c r="FH94">
        <v>346</v>
      </c>
      <c r="FI94">
        <v>375</v>
      </c>
      <c r="FJ94">
        <v>382</v>
      </c>
      <c r="FK94">
        <v>384</v>
      </c>
      <c r="FL94">
        <v>376</v>
      </c>
      <c r="FM94">
        <v>376</v>
      </c>
      <c r="FN94">
        <v>439</v>
      </c>
      <c r="FO94">
        <v>377</v>
      </c>
      <c r="FP94">
        <v>454</v>
      </c>
      <c r="FQ94">
        <v>425</v>
      </c>
      <c r="FR94">
        <v>456</v>
      </c>
      <c r="FS94">
        <v>501</v>
      </c>
      <c r="FT94">
        <v>512</v>
      </c>
      <c r="FU94">
        <v>481</v>
      </c>
      <c r="FV94">
        <v>417</v>
      </c>
      <c r="FW94">
        <v>270</v>
      </c>
      <c r="FX94">
        <v>263</v>
      </c>
      <c r="FY94">
        <v>307</v>
      </c>
      <c r="FZ94">
        <v>305</v>
      </c>
      <c r="GA94">
        <v>296</v>
      </c>
      <c r="GB94">
        <v>263</v>
      </c>
      <c r="GC94">
        <v>283</v>
      </c>
      <c r="GD94">
        <v>210</v>
      </c>
      <c r="GE94">
        <v>227</v>
      </c>
      <c r="GF94">
        <v>225</v>
      </c>
      <c r="GG94">
        <v>196</v>
      </c>
      <c r="GH94">
        <v>203</v>
      </c>
      <c r="GI94">
        <v>169</v>
      </c>
      <c r="GJ94">
        <v>192</v>
      </c>
      <c r="GK94">
        <v>156</v>
      </c>
      <c r="GL94">
        <v>147</v>
      </c>
      <c r="GM94">
        <v>140</v>
      </c>
      <c r="GN94">
        <v>149</v>
      </c>
      <c r="GO94">
        <v>123</v>
      </c>
      <c r="GP94">
        <v>107</v>
      </c>
      <c r="GQ94">
        <v>97</v>
      </c>
      <c r="GR94">
        <v>107</v>
      </c>
      <c r="GS94">
        <v>71</v>
      </c>
      <c r="GT94">
        <v>73</v>
      </c>
      <c r="GU94">
        <v>68</v>
      </c>
      <c r="GV94">
        <v>53</v>
      </c>
      <c r="GW94">
        <v>31</v>
      </c>
      <c r="GX94">
        <v>19</v>
      </c>
      <c r="GY94">
        <v>19</v>
      </c>
      <c r="GZ94">
        <v>24</v>
      </c>
      <c r="HA94">
        <v>10</v>
      </c>
      <c r="HB94">
        <v>8</v>
      </c>
      <c r="HC94">
        <v>5</v>
      </c>
    </row>
    <row r="95" spans="1:211">
      <c r="A95" t="str">
        <f>人口推移!B97</f>
        <v>H2610</v>
      </c>
      <c r="B95" s="349">
        <f t="shared" si="2"/>
        <v>27093</v>
      </c>
      <c r="C95" s="349">
        <f t="shared" si="3"/>
        <v>28077</v>
      </c>
      <c r="D95" s="349">
        <f>SUM(年齢別TBL[[#This Row],[男_６０歳]:[男_100歳以上]])</f>
        <v>7073</v>
      </c>
      <c r="E95" s="349">
        <f>SUM(年齢別TBL[[#This Row],[男_６５歳]:[男_100歳以上]])</f>
        <v>4972</v>
      </c>
      <c r="F95" s="349">
        <f>SUM(年齢別TBL[[#This Row],[男_７０歳]:[男_100歳以上]])</f>
        <v>3127</v>
      </c>
      <c r="G95" s="349">
        <f>SUM(年齢別TBL[[#This Row],[女_６０歳]:[女_100歳以上]])</f>
        <v>8447</v>
      </c>
      <c r="H95" s="349">
        <f>SUM(年齢別TBL[[#This Row],[女_６５歳]:[女_100歳以上]])</f>
        <v>6257</v>
      </c>
      <c r="I95" s="349">
        <f>SUM(年齢別TBL[[#This Row],[女_７０歳]:[女_100歳以上]])</f>
        <v>4286</v>
      </c>
      <c r="J95">
        <v>222</v>
      </c>
      <c r="K95">
        <v>232</v>
      </c>
      <c r="L95">
        <v>267</v>
      </c>
      <c r="M95">
        <v>243</v>
      </c>
      <c r="N95">
        <v>301</v>
      </c>
      <c r="O95">
        <v>276</v>
      </c>
      <c r="P95">
        <v>272</v>
      </c>
      <c r="Q95">
        <v>280</v>
      </c>
      <c r="R95">
        <v>250</v>
      </c>
      <c r="S95">
        <v>273</v>
      </c>
      <c r="T95">
        <v>303</v>
      </c>
      <c r="U95">
        <v>343</v>
      </c>
      <c r="V95">
        <v>307</v>
      </c>
      <c r="W95">
        <v>305</v>
      </c>
      <c r="X95">
        <v>329</v>
      </c>
      <c r="Y95">
        <v>268</v>
      </c>
      <c r="Z95">
        <v>299</v>
      </c>
      <c r="AA95">
        <v>273</v>
      </c>
      <c r="AB95">
        <v>294</v>
      </c>
      <c r="AC95">
        <v>308</v>
      </c>
      <c r="AD95">
        <v>331</v>
      </c>
      <c r="AE95">
        <v>349</v>
      </c>
      <c r="AF95">
        <v>366</v>
      </c>
      <c r="AG95">
        <v>295</v>
      </c>
      <c r="AH95">
        <v>263</v>
      </c>
      <c r="AI95">
        <v>282</v>
      </c>
      <c r="AJ95">
        <v>297</v>
      </c>
      <c r="AK95">
        <v>298</v>
      </c>
      <c r="AL95">
        <v>332</v>
      </c>
      <c r="AM95">
        <v>325</v>
      </c>
      <c r="AN95">
        <v>385</v>
      </c>
      <c r="AO95">
        <v>366</v>
      </c>
      <c r="AP95">
        <v>341</v>
      </c>
      <c r="AQ95">
        <v>348</v>
      </c>
      <c r="AR95">
        <v>374</v>
      </c>
      <c r="AS95">
        <v>363</v>
      </c>
      <c r="AT95">
        <v>399</v>
      </c>
      <c r="AU95">
        <v>398</v>
      </c>
      <c r="AV95">
        <v>427</v>
      </c>
      <c r="AW95">
        <v>458</v>
      </c>
      <c r="AX95">
        <v>401</v>
      </c>
      <c r="AY95">
        <v>438</v>
      </c>
      <c r="AZ95">
        <v>435</v>
      </c>
      <c r="BA95">
        <v>387</v>
      </c>
      <c r="BB95">
        <v>358</v>
      </c>
      <c r="BC95">
        <v>340</v>
      </c>
      <c r="BD95">
        <v>350</v>
      </c>
      <c r="BE95">
        <v>360</v>
      </c>
      <c r="BF95">
        <v>286</v>
      </c>
      <c r="BG95">
        <v>352</v>
      </c>
      <c r="BH95">
        <v>353</v>
      </c>
      <c r="BI95">
        <v>386</v>
      </c>
      <c r="BJ95">
        <v>365</v>
      </c>
      <c r="BK95">
        <v>345</v>
      </c>
      <c r="BL95">
        <v>356</v>
      </c>
      <c r="BM95">
        <v>384</v>
      </c>
      <c r="BN95">
        <v>380</v>
      </c>
      <c r="BO95">
        <v>331</v>
      </c>
      <c r="BP95">
        <v>395</v>
      </c>
      <c r="BQ95">
        <v>376</v>
      </c>
      <c r="BR95">
        <v>414</v>
      </c>
      <c r="BS95">
        <v>405</v>
      </c>
      <c r="BT95">
        <v>424</v>
      </c>
      <c r="BU95">
        <v>414</v>
      </c>
      <c r="BV95">
        <v>444</v>
      </c>
      <c r="BW95">
        <v>453</v>
      </c>
      <c r="BX95">
        <v>414</v>
      </c>
      <c r="BY95">
        <v>416</v>
      </c>
      <c r="BZ95">
        <v>271</v>
      </c>
      <c r="CA95">
        <v>291</v>
      </c>
      <c r="CB95">
        <v>319</v>
      </c>
      <c r="CC95">
        <v>298</v>
      </c>
      <c r="CD95">
        <v>269</v>
      </c>
      <c r="CE95">
        <v>244</v>
      </c>
      <c r="CF95">
        <v>234</v>
      </c>
      <c r="CG95">
        <v>191</v>
      </c>
      <c r="CH95">
        <v>197</v>
      </c>
      <c r="CI95">
        <v>189</v>
      </c>
      <c r="CJ95">
        <v>161</v>
      </c>
      <c r="CK95">
        <v>132</v>
      </c>
      <c r="CL95">
        <v>133</v>
      </c>
      <c r="CM95">
        <v>116</v>
      </c>
      <c r="CN95">
        <v>111</v>
      </c>
      <c r="CO95">
        <v>105</v>
      </c>
      <c r="CP95">
        <v>86</v>
      </c>
      <c r="CQ95">
        <v>82</v>
      </c>
      <c r="CR95">
        <v>64</v>
      </c>
      <c r="CS95">
        <v>40</v>
      </c>
      <c r="CT95">
        <v>42</v>
      </c>
      <c r="CU95">
        <v>27</v>
      </c>
      <c r="CV95">
        <v>25</v>
      </c>
      <c r="CW95">
        <v>22</v>
      </c>
      <c r="CX95">
        <v>14</v>
      </c>
      <c r="CY95">
        <v>6</v>
      </c>
      <c r="CZ95">
        <v>9</v>
      </c>
      <c r="DA95">
        <v>3</v>
      </c>
      <c r="DB95">
        <v>3</v>
      </c>
      <c r="DC95">
        <v>3</v>
      </c>
      <c r="DD95">
        <v>1</v>
      </c>
      <c r="DE95">
        <v>0</v>
      </c>
      <c r="DF95">
        <v>1</v>
      </c>
      <c r="DG95">
        <v>237</v>
      </c>
      <c r="DH95">
        <v>270</v>
      </c>
      <c r="DI95">
        <v>249</v>
      </c>
      <c r="DJ95">
        <v>259</v>
      </c>
      <c r="DK95">
        <v>285</v>
      </c>
      <c r="DL95">
        <v>271</v>
      </c>
      <c r="DM95">
        <v>275</v>
      </c>
      <c r="DN95">
        <v>270</v>
      </c>
      <c r="DO95">
        <v>267</v>
      </c>
      <c r="DP95">
        <v>277</v>
      </c>
      <c r="DQ95">
        <v>278</v>
      </c>
      <c r="DR95">
        <v>247</v>
      </c>
      <c r="DS95">
        <v>289</v>
      </c>
      <c r="DT95">
        <v>258</v>
      </c>
      <c r="DU95">
        <v>277</v>
      </c>
      <c r="DV95">
        <v>255</v>
      </c>
      <c r="DW95">
        <v>280</v>
      </c>
      <c r="DX95">
        <v>292</v>
      </c>
      <c r="DY95">
        <v>278</v>
      </c>
      <c r="DZ95">
        <v>304</v>
      </c>
      <c r="EA95">
        <v>334</v>
      </c>
      <c r="EB95">
        <v>297</v>
      </c>
      <c r="EC95">
        <v>294</v>
      </c>
      <c r="ED95">
        <v>272</v>
      </c>
      <c r="EE95">
        <v>252</v>
      </c>
      <c r="EF95">
        <v>254</v>
      </c>
      <c r="EG95">
        <v>310</v>
      </c>
      <c r="EH95">
        <v>270</v>
      </c>
      <c r="EI95">
        <v>307</v>
      </c>
      <c r="EJ95">
        <v>317</v>
      </c>
      <c r="EK95">
        <v>373</v>
      </c>
      <c r="EL95">
        <v>348</v>
      </c>
      <c r="EM95">
        <v>346</v>
      </c>
      <c r="EN95">
        <v>357</v>
      </c>
      <c r="EO95">
        <v>345</v>
      </c>
      <c r="EP95">
        <v>404</v>
      </c>
      <c r="EQ95">
        <v>405</v>
      </c>
      <c r="ER95">
        <v>377</v>
      </c>
      <c r="ES95">
        <v>406</v>
      </c>
      <c r="ET95">
        <v>412</v>
      </c>
      <c r="EU95">
        <v>415</v>
      </c>
      <c r="EV95">
        <v>402</v>
      </c>
      <c r="EW95">
        <v>413</v>
      </c>
      <c r="EX95">
        <v>400</v>
      </c>
      <c r="EY95">
        <v>380</v>
      </c>
      <c r="EZ95">
        <v>336</v>
      </c>
      <c r="FA95">
        <v>377</v>
      </c>
      <c r="FB95">
        <v>365</v>
      </c>
      <c r="FC95">
        <v>284</v>
      </c>
      <c r="FD95">
        <v>346</v>
      </c>
      <c r="FE95">
        <v>342</v>
      </c>
      <c r="FF95">
        <v>396</v>
      </c>
      <c r="FG95">
        <v>400</v>
      </c>
      <c r="FH95">
        <v>355</v>
      </c>
      <c r="FI95">
        <v>367</v>
      </c>
      <c r="FJ95">
        <v>392</v>
      </c>
      <c r="FK95">
        <v>372</v>
      </c>
      <c r="FL95">
        <v>380</v>
      </c>
      <c r="FM95">
        <v>378</v>
      </c>
      <c r="FN95">
        <v>432</v>
      </c>
      <c r="FO95">
        <v>384</v>
      </c>
      <c r="FP95">
        <v>441</v>
      </c>
      <c r="FQ95">
        <v>424</v>
      </c>
      <c r="FR95">
        <v>460</v>
      </c>
      <c r="FS95">
        <v>481</v>
      </c>
      <c r="FT95">
        <v>524</v>
      </c>
      <c r="FU95">
        <v>476</v>
      </c>
      <c r="FV95">
        <v>431</v>
      </c>
      <c r="FW95">
        <v>288</v>
      </c>
      <c r="FX95">
        <v>252</v>
      </c>
      <c r="FY95">
        <v>303</v>
      </c>
      <c r="FZ95">
        <v>313</v>
      </c>
      <c r="GA95">
        <v>282</v>
      </c>
      <c r="GB95">
        <v>270</v>
      </c>
      <c r="GC95">
        <v>285</v>
      </c>
      <c r="GD95">
        <v>210</v>
      </c>
      <c r="GE95">
        <v>231</v>
      </c>
      <c r="GF95">
        <v>220</v>
      </c>
      <c r="GG95">
        <v>198</v>
      </c>
      <c r="GH95">
        <v>210</v>
      </c>
      <c r="GI95">
        <v>162</v>
      </c>
      <c r="GJ95">
        <v>186</v>
      </c>
      <c r="GK95">
        <v>165</v>
      </c>
      <c r="GL95">
        <v>147</v>
      </c>
      <c r="GM95">
        <v>140</v>
      </c>
      <c r="GN95">
        <v>147</v>
      </c>
      <c r="GO95">
        <v>119</v>
      </c>
      <c r="GP95">
        <v>113</v>
      </c>
      <c r="GQ95">
        <v>98</v>
      </c>
      <c r="GR95">
        <v>103</v>
      </c>
      <c r="GS95">
        <v>72</v>
      </c>
      <c r="GT95">
        <v>76</v>
      </c>
      <c r="GU95">
        <v>66</v>
      </c>
      <c r="GV95">
        <v>55</v>
      </c>
      <c r="GW95">
        <v>27</v>
      </c>
      <c r="GX95">
        <v>21</v>
      </c>
      <c r="GY95">
        <v>19</v>
      </c>
      <c r="GZ95">
        <v>23</v>
      </c>
      <c r="HA95">
        <v>11</v>
      </c>
      <c r="HB95">
        <v>8</v>
      </c>
      <c r="HC95">
        <v>6</v>
      </c>
    </row>
    <row r="96" spans="1:211">
      <c r="A96" t="str">
        <f>人口推移!B98</f>
        <v>H2611</v>
      </c>
      <c r="B96" s="349">
        <f t="shared" si="2"/>
        <v>27113</v>
      </c>
      <c r="C96" s="349">
        <f t="shared" si="3"/>
        <v>28087</v>
      </c>
      <c r="D96" s="349">
        <f>SUM(年齢別TBL[[#This Row],[男_６０歳]:[男_100歳以上]])</f>
        <v>7091</v>
      </c>
      <c r="E96" s="349">
        <f>SUM(年齢別TBL[[#This Row],[男_６５歳]:[男_100歳以上]])</f>
        <v>4994</v>
      </c>
      <c r="F96" s="349">
        <f>SUM(年齢別TBL[[#This Row],[男_７０歳]:[男_100歳以上]])</f>
        <v>3140</v>
      </c>
      <c r="G96" s="349">
        <f>SUM(年齢別TBL[[#This Row],[女_６０歳]:[女_100歳以上]])</f>
        <v>8477</v>
      </c>
      <c r="H96" s="349">
        <f>SUM(年齢別TBL[[#This Row],[女_６５歳]:[女_100歳以上]])</f>
        <v>6279</v>
      </c>
      <c r="I96" s="349">
        <f>SUM(年齢別TBL[[#This Row],[女_７０歳]:[女_100歳以上]])</f>
        <v>4301</v>
      </c>
      <c r="J96">
        <v>228</v>
      </c>
      <c r="K96">
        <v>220</v>
      </c>
      <c r="L96">
        <v>277</v>
      </c>
      <c r="M96">
        <v>234</v>
      </c>
      <c r="N96">
        <v>298</v>
      </c>
      <c r="O96">
        <v>276</v>
      </c>
      <c r="P96">
        <v>266</v>
      </c>
      <c r="Q96">
        <v>286</v>
      </c>
      <c r="R96">
        <v>257</v>
      </c>
      <c r="S96">
        <v>269</v>
      </c>
      <c r="T96">
        <v>304</v>
      </c>
      <c r="U96">
        <v>339</v>
      </c>
      <c r="V96">
        <v>312</v>
      </c>
      <c r="W96">
        <v>304</v>
      </c>
      <c r="X96">
        <v>332</v>
      </c>
      <c r="Y96">
        <v>275</v>
      </c>
      <c r="Z96">
        <v>296</v>
      </c>
      <c r="AA96">
        <v>263</v>
      </c>
      <c r="AB96">
        <v>301</v>
      </c>
      <c r="AC96">
        <v>306</v>
      </c>
      <c r="AD96">
        <v>327</v>
      </c>
      <c r="AE96">
        <v>338</v>
      </c>
      <c r="AF96">
        <v>372</v>
      </c>
      <c r="AG96">
        <v>310</v>
      </c>
      <c r="AH96">
        <v>259</v>
      </c>
      <c r="AI96">
        <v>272</v>
      </c>
      <c r="AJ96">
        <v>287</v>
      </c>
      <c r="AK96">
        <v>309</v>
      </c>
      <c r="AL96">
        <v>324</v>
      </c>
      <c r="AM96">
        <v>331</v>
      </c>
      <c r="AN96">
        <v>387</v>
      </c>
      <c r="AO96">
        <v>357</v>
      </c>
      <c r="AP96">
        <v>356</v>
      </c>
      <c r="AQ96">
        <v>342</v>
      </c>
      <c r="AR96">
        <v>369</v>
      </c>
      <c r="AS96">
        <v>380</v>
      </c>
      <c r="AT96">
        <v>381</v>
      </c>
      <c r="AU96">
        <v>398</v>
      </c>
      <c r="AV96">
        <v>442</v>
      </c>
      <c r="AW96">
        <v>456</v>
      </c>
      <c r="AX96">
        <v>405</v>
      </c>
      <c r="AY96">
        <v>435</v>
      </c>
      <c r="AZ96">
        <v>441</v>
      </c>
      <c r="BA96">
        <v>385</v>
      </c>
      <c r="BB96">
        <v>375</v>
      </c>
      <c r="BC96">
        <v>327</v>
      </c>
      <c r="BD96">
        <v>349</v>
      </c>
      <c r="BE96">
        <v>363</v>
      </c>
      <c r="BF96">
        <v>284</v>
      </c>
      <c r="BG96">
        <v>335</v>
      </c>
      <c r="BH96">
        <v>370</v>
      </c>
      <c r="BI96">
        <v>379</v>
      </c>
      <c r="BJ96">
        <v>374</v>
      </c>
      <c r="BK96">
        <v>343</v>
      </c>
      <c r="BL96">
        <v>345</v>
      </c>
      <c r="BM96">
        <v>379</v>
      </c>
      <c r="BN96">
        <v>386</v>
      </c>
      <c r="BO96">
        <v>331</v>
      </c>
      <c r="BP96">
        <v>396</v>
      </c>
      <c r="BQ96">
        <v>380</v>
      </c>
      <c r="BR96">
        <v>414</v>
      </c>
      <c r="BS96">
        <v>401</v>
      </c>
      <c r="BT96">
        <v>427</v>
      </c>
      <c r="BU96">
        <v>401</v>
      </c>
      <c r="BV96">
        <v>454</v>
      </c>
      <c r="BW96">
        <v>439</v>
      </c>
      <c r="BX96">
        <v>416</v>
      </c>
      <c r="BY96">
        <v>418</v>
      </c>
      <c r="BZ96">
        <v>292</v>
      </c>
      <c r="CA96">
        <v>289</v>
      </c>
      <c r="CB96">
        <v>314</v>
      </c>
      <c r="CC96">
        <v>307</v>
      </c>
      <c r="CD96">
        <v>259</v>
      </c>
      <c r="CE96">
        <v>251</v>
      </c>
      <c r="CF96">
        <v>227</v>
      </c>
      <c r="CG96">
        <v>192</v>
      </c>
      <c r="CH96">
        <v>197</v>
      </c>
      <c r="CI96">
        <v>193</v>
      </c>
      <c r="CJ96">
        <v>166</v>
      </c>
      <c r="CK96">
        <v>136</v>
      </c>
      <c r="CL96">
        <v>127</v>
      </c>
      <c r="CM96">
        <v>118</v>
      </c>
      <c r="CN96">
        <v>114</v>
      </c>
      <c r="CO96">
        <v>97</v>
      </c>
      <c r="CP96">
        <v>97</v>
      </c>
      <c r="CQ96">
        <v>80</v>
      </c>
      <c r="CR96">
        <v>64</v>
      </c>
      <c r="CS96">
        <v>44</v>
      </c>
      <c r="CT96">
        <v>39</v>
      </c>
      <c r="CU96">
        <v>28</v>
      </c>
      <c r="CV96">
        <v>26</v>
      </c>
      <c r="CW96">
        <v>24</v>
      </c>
      <c r="CX96">
        <v>12</v>
      </c>
      <c r="CY96">
        <v>8</v>
      </c>
      <c r="CZ96">
        <v>9</v>
      </c>
      <c r="DA96">
        <v>3</v>
      </c>
      <c r="DB96">
        <v>2</v>
      </c>
      <c r="DC96">
        <v>3</v>
      </c>
      <c r="DD96">
        <v>2</v>
      </c>
      <c r="DE96">
        <v>0</v>
      </c>
      <c r="DF96">
        <v>1</v>
      </c>
      <c r="DG96">
        <v>237</v>
      </c>
      <c r="DH96">
        <v>272</v>
      </c>
      <c r="DI96">
        <v>245</v>
      </c>
      <c r="DJ96">
        <v>256</v>
      </c>
      <c r="DK96">
        <v>284</v>
      </c>
      <c r="DL96">
        <v>273</v>
      </c>
      <c r="DM96">
        <v>277</v>
      </c>
      <c r="DN96">
        <v>267</v>
      </c>
      <c r="DO96">
        <v>263</v>
      </c>
      <c r="DP96">
        <v>284</v>
      </c>
      <c r="DQ96">
        <v>277</v>
      </c>
      <c r="DR96">
        <v>247</v>
      </c>
      <c r="DS96">
        <v>295</v>
      </c>
      <c r="DT96">
        <v>254</v>
      </c>
      <c r="DU96">
        <v>273</v>
      </c>
      <c r="DV96">
        <v>256</v>
      </c>
      <c r="DW96">
        <v>287</v>
      </c>
      <c r="DX96">
        <v>278</v>
      </c>
      <c r="DY96">
        <v>288</v>
      </c>
      <c r="DZ96">
        <v>300</v>
      </c>
      <c r="EA96">
        <v>330</v>
      </c>
      <c r="EB96">
        <v>298</v>
      </c>
      <c r="EC96">
        <v>304</v>
      </c>
      <c r="ED96">
        <v>266</v>
      </c>
      <c r="EE96">
        <v>244</v>
      </c>
      <c r="EF96">
        <v>257</v>
      </c>
      <c r="EG96">
        <v>301</v>
      </c>
      <c r="EH96">
        <v>274</v>
      </c>
      <c r="EI96">
        <v>301</v>
      </c>
      <c r="EJ96">
        <v>318</v>
      </c>
      <c r="EK96">
        <v>382</v>
      </c>
      <c r="EL96">
        <v>339</v>
      </c>
      <c r="EM96">
        <v>351</v>
      </c>
      <c r="EN96">
        <v>367</v>
      </c>
      <c r="EO96">
        <v>347</v>
      </c>
      <c r="EP96">
        <v>396</v>
      </c>
      <c r="EQ96">
        <v>406</v>
      </c>
      <c r="ER96">
        <v>379</v>
      </c>
      <c r="ES96">
        <v>396</v>
      </c>
      <c r="ET96">
        <v>406</v>
      </c>
      <c r="EU96">
        <v>424</v>
      </c>
      <c r="EV96">
        <v>396</v>
      </c>
      <c r="EW96">
        <v>406</v>
      </c>
      <c r="EX96">
        <v>418</v>
      </c>
      <c r="EY96">
        <v>377</v>
      </c>
      <c r="EZ96">
        <v>333</v>
      </c>
      <c r="FA96">
        <v>384</v>
      </c>
      <c r="FB96">
        <v>373</v>
      </c>
      <c r="FC96">
        <v>281</v>
      </c>
      <c r="FD96">
        <v>344</v>
      </c>
      <c r="FE96">
        <v>337</v>
      </c>
      <c r="FF96">
        <v>394</v>
      </c>
      <c r="FG96">
        <v>396</v>
      </c>
      <c r="FH96">
        <v>360</v>
      </c>
      <c r="FI96">
        <v>367</v>
      </c>
      <c r="FJ96">
        <v>383</v>
      </c>
      <c r="FK96">
        <v>387</v>
      </c>
      <c r="FL96">
        <v>368</v>
      </c>
      <c r="FM96">
        <v>383</v>
      </c>
      <c r="FN96">
        <v>424</v>
      </c>
      <c r="FO96">
        <v>398</v>
      </c>
      <c r="FP96">
        <v>433</v>
      </c>
      <c r="FQ96">
        <v>416</v>
      </c>
      <c r="FR96">
        <v>467</v>
      </c>
      <c r="FS96">
        <v>484</v>
      </c>
      <c r="FT96">
        <v>522</v>
      </c>
      <c r="FU96">
        <v>474</v>
      </c>
      <c r="FV96">
        <v>444</v>
      </c>
      <c r="FW96">
        <v>297</v>
      </c>
      <c r="FX96">
        <v>241</v>
      </c>
      <c r="FY96">
        <v>312</v>
      </c>
      <c r="FZ96">
        <v>306</v>
      </c>
      <c r="GA96">
        <v>288</v>
      </c>
      <c r="GB96">
        <v>264</v>
      </c>
      <c r="GC96">
        <v>285</v>
      </c>
      <c r="GD96">
        <v>218</v>
      </c>
      <c r="GE96">
        <v>224</v>
      </c>
      <c r="GF96">
        <v>230</v>
      </c>
      <c r="GG96">
        <v>193</v>
      </c>
      <c r="GH96">
        <v>213</v>
      </c>
      <c r="GI96">
        <v>162</v>
      </c>
      <c r="GJ96">
        <v>187</v>
      </c>
      <c r="GK96">
        <v>174</v>
      </c>
      <c r="GL96">
        <v>141</v>
      </c>
      <c r="GM96">
        <v>139</v>
      </c>
      <c r="GN96">
        <v>143</v>
      </c>
      <c r="GO96">
        <v>123</v>
      </c>
      <c r="GP96">
        <v>112</v>
      </c>
      <c r="GQ96">
        <v>97</v>
      </c>
      <c r="GR96">
        <v>100</v>
      </c>
      <c r="GS96">
        <v>79</v>
      </c>
      <c r="GT96">
        <v>76</v>
      </c>
      <c r="GU96">
        <v>64</v>
      </c>
      <c r="GV96">
        <v>49</v>
      </c>
      <c r="GW96">
        <v>35</v>
      </c>
      <c r="GX96">
        <v>20</v>
      </c>
      <c r="GY96">
        <v>19</v>
      </c>
      <c r="GZ96">
        <v>23</v>
      </c>
      <c r="HA96">
        <v>10</v>
      </c>
      <c r="HB96">
        <v>9</v>
      </c>
      <c r="HC96">
        <v>6</v>
      </c>
    </row>
    <row r="97" spans="1:211">
      <c r="A97" t="str">
        <f>人口推移!B99</f>
        <v>H2612</v>
      </c>
      <c r="B97" s="349">
        <f t="shared" si="2"/>
        <v>27117</v>
      </c>
      <c r="C97" s="349">
        <f t="shared" si="3"/>
        <v>28061</v>
      </c>
      <c r="D97" s="349">
        <f>SUM(年齢別TBL[[#This Row],[男_６０歳]:[男_100歳以上]])</f>
        <v>7104</v>
      </c>
      <c r="E97" s="349">
        <f>SUM(年齢別TBL[[#This Row],[男_６５歳]:[男_100歳以上]])</f>
        <v>5019</v>
      </c>
      <c r="F97" s="349">
        <f>SUM(年齢別TBL[[#This Row],[男_７０歳]:[男_100歳以上]])</f>
        <v>3148</v>
      </c>
      <c r="G97" s="349">
        <f>SUM(年齢別TBL[[#This Row],[女_６０歳]:[女_100歳以上]])</f>
        <v>8496</v>
      </c>
      <c r="H97" s="349">
        <f>SUM(年齢別TBL[[#This Row],[女_６５歳]:[女_100歳以上]])</f>
        <v>6300</v>
      </c>
      <c r="I97" s="349">
        <f>SUM(年齢別TBL[[#This Row],[女_７０歳]:[女_100歳以上]])</f>
        <v>4316</v>
      </c>
      <c r="J97">
        <v>217</v>
      </c>
      <c r="K97">
        <v>225</v>
      </c>
      <c r="L97">
        <v>283</v>
      </c>
      <c r="M97">
        <v>228</v>
      </c>
      <c r="N97">
        <v>286</v>
      </c>
      <c r="O97">
        <v>286</v>
      </c>
      <c r="P97">
        <v>264</v>
      </c>
      <c r="Q97">
        <v>284</v>
      </c>
      <c r="R97">
        <v>266</v>
      </c>
      <c r="S97">
        <v>267</v>
      </c>
      <c r="T97">
        <v>298</v>
      </c>
      <c r="U97">
        <v>331</v>
      </c>
      <c r="V97">
        <v>319</v>
      </c>
      <c r="W97">
        <v>303</v>
      </c>
      <c r="X97">
        <v>339</v>
      </c>
      <c r="Y97">
        <v>279</v>
      </c>
      <c r="Z97">
        <v>297</v>
      </c>
      <c r="AA97">
        <v>267</v>
      </c>
      <c r="AB97">
        <v>296</v>
      </c>
      <c r="AC97">
        <v>298</v>
      </c>
      <c r="AD97">
        <v>330</v>
      </c>
      <c r="AE97">
        <v>337</v>
      </c>
      <c r="AF97">
        <v>374</v>
      </c>
      <c r="AG97">
        <v>320</v>
      </c>
      <c r="AH97">
        <v>261</v>
      </c>
      <c r="AI97">
        <v>264</v>
      </c>
      <c r="AJ97">
        <v>287</v>
      </c>
      <c r="AK97">
        <v>311</v>
      </c>
      <c r="AL97">
        <v>318</v>
      </c>
      <c r="AM97">
        <v>333</v>
      </c>
      <c r="AN97">
        <v>374</v>
      </c>
      <c r="AO97">
        <v>360</v>
      </c>
      <c r="AP97">
        <v>359</v>
      </c>
      <c r="AQ97">
        <v>350</v>
      </c>
      <c r="AR97">
        <v>357</v>
      </c>
      <c r="AS97">
        <v>382</v>
      </c>
      <c r="AT97">
        <v>382</v>
      </c>
      <c r="AU97">
        <v>397</v>
      </c>
      <c r="AV97">
        <v>444</v>
      </c>
      <c r="AW97">
        <v>454</v>
      </c>
      <c r="AX97">
        <v>404</v>
      </c>
      <c r="AY97">
        <v>431</v>
      </c>
      <c r="AZ97">
        <v>443</v>
      </c>
      <c r="BA97">
        <v>394</v>
      </c>
      <c r="BB97">
        <v>362</v>
      </c>
      <c r="BC97">
        <v>332</v>
      </c>
      <c r="BD97">
        <v>358</v>
      </c>
      <c r="BE97">
        <v>361</v>
      </c>
      <c r="BF97">
        <v>281</v>
      </c>
      <c r="BG97">
        <v>332</v>
      </c>
      <c r="BH97">
        <v>361</v>
      </c>
      <c r="BI97">
        <v>402</v>
      </c>
      <c r="BJ97">
        <v>361</v>
      </c>
      <c r="BK97">
        <v>345</v>
      </c>
      <c r="BL97">
        <v>347</v>
      </c>
      <c r="BM97">
        <v>375</v>
      </c>
      <c r="BN97">
        <v>394</v>
      </c>
      <c r="BO97">
        <v>319</v>
      </c>
      <c r="BP97">
        <v>406</v>
      </c>
      <c r="BQ97">
        <v>378</v>
      </c>
      <c r="BR97">
        <v>411</v>
      </c>
      <c r="BS97">
        <v>405</v>
      </c>
      <c r="BT97">
        <v>431</v>
      </c>
      <c r="BU97">
        <v>394</v>
      </c>
      <c r="BV97">
        <v>444</v>
      </c>
      <c r="BW97">
        <v>445</v>
      </c>
      <c r="BX97">
        <v>411</v>
      </c>
      <c r="BY97">
        <v>421</v>
      </c>
      <c r="BZ97">
        <v>312</v>
      </c>
      <c r="CA97">
        <v>282</v>
      </c>
      <c r="CB97">
        <v>308</v>
      </c>
      <c r="CC97">
        <v>308</v>
      </c>
      <c r="CD97">
        <v>265</v>
      </c>
      <c r="CE97">
        <v>252</v>
      </c>
      <c r="CF97">
        <v>231</v>
      </c>
      <c r="CG97">
        <v>191</v>
      </c>
      <c r="CH97">
        <v>192</v>
      </c>
      <c r="CI97">
        <v>201</v>
      </c>
      <c r="CJ97">
        <v>162</v>
      </c>
      <c r="CK97">
        <v>139</v>
      </c>
      <c r="CL97">
        <v>121</v>
      </c>
      <c r="CM97">
        <v>117</v>
      </c>
      <c r="CN97">
        <v>120</v>
      </c>
      <c r="CO97">
        <v>98</v>
      </c>
      <c r="CP97">
        <v>91</v>
      </c>
      <c r="CQ97">
        <v>86</v>
      </c>
      <c r="CR97">
        <v>59</v>
      </c>
      <c r="CS97">
        <v>46</v>
      </c>
      <c r="CT97">
        <v>42</v>
      </c>
      <c r="CU97">
        <v>28</v>
      </c>
      <c r="CV97">
        <v>26</v>
      </c>
      <c r="CW97">
        <v>21</v>
      </c>
      <c r="CX97">
        <v>15</v>
      </c>
      <c r="CY97">
        <v>9</v>
      </c>
      <c r="CZ97">
        <v>7</v>
      </c>
      <c r="DA97">
        <v>5</v>
      </c>
      <c r="DB97">
        <v>2</v>
      </c>
      <c r="DC97">
        <v>3</v>
      </c>
      <c r="DD97">
        <v>2</v>
      </c>
      <c r="DE97">
        <v>0</v>
      </c>
      <c r="DF97">
        <v>1</v>
      </c>
      <c r="DG97">
        <v>236</v>
      </c>
      <c r="DH97">
        <v>266</v>
      </c>
      <c r="DI97">
        <v>243</v>
      </c>
      <c r="DJ97">
        <v>258</v>
      </c>
      <c r="DK97">
        <v>281</v>
      </c>
      <c r="DL97">
        <v>269</v>
      </c>
      <c r="DM97">
        <v>271</v>
      </c>
      <c r="DN97">
        <v>268</v>
      </c>
      <c r="DO97">
        <v>268</v>
      </c>
      <c r="DP97">
        <v>283</v>
      </c>
      <c r="DQ97">
        <v>271</v>
      </c>
      <c r="DR97">
        <v>245</v>
      </c>
      <c r="DS97">
        <v>298</v>
      </c>
      <c r="DT97">
        <v>262</v>
      </c>
      <c r="DU97">
        <v>277</v>
      </c>
      <c r="DV97">
        <v>248</v>
      </c>
      <c r="DW97">
        <v>288</v>
      </c>
      <c r="DX97">
        <v>276</v>
      </c>
      <c r="DY97">
        <v>294</v>
      </c>
      <c r="DZ97">
        <v>293</v>
      </c>
      <c r="EA97">
        <v>320</v>
      </c>
      <c r="EB97">
        <v>303</v>
      </c>
      <c r="EC97">
        <v>307</v>
      </c>
      <c r="ED97">
        <v>271</v>
      </c>
      <c r="EE97">
        <v>243</v>
      </c>
      <c r="EF97">
        <v>255</v>
      </c>
      <c r="EG97">
        <v>299</v>
      </c>
      <c r="EH97">
        <v>268</v>
      </c>
      <c r="EI97">
        <v>294</v>
      </c>
      <c r="EJ97">
        <v>320</v>
      </c>
      <c r="EK97">
        <v>374</v>
      </c>
      <c r="EL97">
        <v>353</v>
      </c>
      <c r="EM97">
        <v>335</v>
      </c>
      <c r="EN97">
        <v>374</v>
      </c>
      <c r="EO97">
        <v>344</v>
      </c>
      <c r="EP97">
        <v>390</v>
      </c>
      <c r="EQ97">
        <v>405</v>
      </c>
      <c r="ER97">
        <v>372</v>
      </c>
      <c r="ES97">
        <v>414</v>
      </c>
      <c r="ET97">
        <v>401</v>
      </c>
      <c r="EU97">
        <v>414</v>
      </c>
      <c r="EV97">
        <v>396</v>
      </c>
      <c r="EW97">
        <v>409</v>
      </c>
      <c r="EX97">
        <v>412</v>
      </c>
      <c r="EY97">
        <v>393</v>
      </c>
      <c r="EZ97">
        <v>331</v>
      </c>
      <c r="FA97">
        <v>378</v>
      </c>
      <c r="FB97">
        <v>376</v>
      </c>
      <c r="FC97">
        <v>280</v>
      </c>
      <c r="FD97">
        <v>346</v>
      </c>
      <c r="FE97">
        <v>332</v>
      </c>
      <c r="FF97">
        <v>405</v>
      </c>
      <c r="FG97">
        <v>385</v>
      </c>
      <c r="FH97">
        <v>368</v>
      </c>
      <c r="FI97">
        <v>374</v>
      </c>
      <c r="FJ97">
        <v>369</v>
      </c>
      <c r="FK97">
        <v>398</v>
      </c>
      <c r="FL97">
        <v>365</v>
      </c>
      <c r="FM97">
        <v>374</v>
      </c>
      <c r="FN97">
        <v>423</v>
      </c>
      <c r="FO97">
        <v>412</v>
      </c>
      <c r="FP97">
        <v>424</v>
      </c>
      <c r="FQ97">
        <v>428</v>
      </c>
      <c r="FR97">
        <v>447</v>
      </c>
      <c r="FS97">
        <v>485</v>
      </c>
      <c r="FT97">
        <v>527</v>
      </c>
      <c r="FU97">
        <v>470</v>
      </c>
      <c r="FV97">
        <v>443</v>
      </c>
      <c r="FW97">
        <v>318</v>
      </c>
      <c r="FX97">
        <v>226</v>
      </c>
      <c r="FY97">
        <v>312</v>
      </c>
      <c r="FZ97">
        <v>309</v>
      </c>
      <c r="GA97">
        <v>293</v>
      </c>
      <c r="GB97">
        <v>263</v>
      </c>
      <c r="GC97">
        <v>287</v>
      </c>
      <c r="GD97">
        <v>218</v>
      </c>
      <c r="GE97">
        <v>227</v>
      </c>
      <c r="GF97">
        <v>229</v>
      </c>
      <c r="GG97">
        <v>198</v>
      </c>
      <c r="GH97">
        <v>203</v>
      </c>
      <c r="GI97">
        <v>169</v>
      </c>
      <c r="GJ97">
        <v>188</v>
      </c>
      <c r="GK97">
        <v>178</v>
      </c>
      <c r="GL97">
        <v>137</v>
      </c>
      <c r="GM97">
        <v>139</v>
      </c>
      <c r="GN97">
        <v>143</v>
      </c>
      <c r="GO97">
        <v>122</v>
      </c>
      <c r="GP97">
        <v>108</v>
      </c>
      <c r="GQ97">
        <v>105</v>
      </c>
      <c r="GR97">
        <v>94</v>
      </c>
      <c r="GS97">
        <v>83</v>
      </c>
      <c r="GT97">
        <v>74</v>
      </c>
      <c r="GU97">
        <v>59</v>
      </c>
      <c r="GV97">
        <v>53</v>
      </c>
      <c r="GW97">
        <v>38</v>
      </c>
      <c r="GX97">
        <v>21</v>
      </c>
      <c r="GY97">
        <v>18</v>
      </c>
      <c r="GZ97">
        <v>22</v>
      </c>
      <c r="HA97">
        <v>10</v>
      </c>
      <c r="HB97">
        <v>7</v>
      </c>
      <c r="HC97">
        <v>9</v>
      </c>
    </row>
    <row r="98" spans="1:211">
      <c r="A98" t="str">
        <f>人口推移!B100</f>
        <v>H2701</v>
      </c>
      <c r="B98" s="349">
        <f t="shared" si="2"/>
        <v>27138</v>
      </c>
      <c r="C98" s="349">
        <f t="shared" si="3"/>
        <v>28059</v>
      </c>
      <c r="D98" s="349">
        <f>SUM(年齢別TBL[[#This Row],[男_６０歳]:[男_100歳以上]])</f>
        <v>7122</v>
      </c>
      <c r="E98" s="349">
        <f>SUM(年齢別TBL[[#This Row],[男_６５歳]:[男_100歳以上]])</f>
        <v>5038</v>
      </c>
      <c r="F98" s="349">
        <f>SUM(年齢別TBL[[#This Row],[男_７０歳]:[男_100歳以上]])</f>
        <v>3156</v>
      </c>
      <c r="G98" s="349">
        <f>SUM(年齢別TBL[[#This Row],[女_６０歳]:[女_100歳以上]])</f>
        <v>8518</v>
      </c>
      <c r="H98" s="349">
        <f>SUM(年齢別TBL[[#This Row],[女_６５歳]:[女_100歳以上]])</f>
        <v>6328</v>
      </c>
      <c r="I98" s="349">
        <f>SUM(年齢別TBL[[#This Row],[女_７０歳]:[女_100歳以上]])</f>
        <v>4325</v>
      </c>
      <c r="J98">
        <v>233</v>
      </c>
      <c r="K98">
        <v>223</v>
      </c>
      <c r="L98">
        <v>269</v>
      </c>
      <c r="M98">
        <v>244</v>
      </c>
      <c r="N98">
        <v>278</v>
      </c>
      <c r="O98">
        <v>283</v>
      </c>
      <c r="P98">
        <v>273</v>
      </c>
      <c r="Q98">
        <v>284</v>
      </c>
      <c r="R98">
        <v>267</v>
      </c>
      <c r="S98">
        <v>265</v>
      </c>
      <c r="T98">
        <v>287</v>
      </c>
      <c r="U98">
        <v>329</v>
      </c>
      <c r="V98">
        <v>325</v>
      </c>
      <c r="W98">
        <v>303</v>
      </c>
      <c r="X98">
        <v>336</v>
      </c>
      <c r="Y98">
        <v>286</v>
      </c>
      <c r="Z98">
        <v>303</v>
      </c>
      <c r="AA98">
        <v>264</v>
      </c>
      <c r="AB98">
        <v>286</v>
      </c>
      <c r="AC98">
        <v>303</v>
      </c>
      <c r="AD98">
        <v>335</v>
      </c>
      <c r="AE98">
        <v>335</v>
      </c>
      <c r="AF98">
        <v>349</v>
      </c>
      <c r="AG98">
        <v>350</v>
      </c>
      <c r="AH98">
        <v>267</v>
      </c>
      <c r="AI98">
        <v>260</v>
      </c>
      <c r="AJ98">
        <v>280</v>
      </c>
      <c r="AK98">
        <v>311</v>
      </c>
      <c r="AL98">
        <v>319</v>
      </c>
      <c r="AM98">
        <v>331</v>
      </c>
      <c r="AN98">
        <v>373</v>
      </c>
      <c r="AO98">
        <v>366</v>
      </c>
      <c r="AP98">
        <v>352</v>
      </c>
      <c r="AQ98">
        <v>356</v>
      </c>
      <c r="AR98">
        <v>362</v>
      </c>
      <c r="AS98">
        <v>380</v>
      </c>
      <c r="AT98">
        <v>380</v>
      </c>
      <c r="AU98">
        <v>389</v>
      </c>
      <c r="AV98">
        <v>433</v>
      </c>
      <c r="AW98">
        <v>457</v>
      </c>
      <c r="AX98">
        <v>415</v>
      </c>
      <c r="AY98">
        <v>427</v>
      </c>
      <c r="AZ98">
        <v>449</v>
      </c>
      <c r="BA98">
        <v>397</v>
      </c>
      <c r="BB98">
        <v>364</v>
      </c>
      <c r="BC98">
        <v>333</v>
      </c>
      <c r="BD98">
        <v>361</v>
      </c>
      <c r="BE98">
        <v>356</v>
      </c>
      <c r="BF98">
        <v>292</v>
      </c>
      <c r="BG98">
        <v>314</v>
      </c>
      <c r="BH98">
        <v>367</v>
      </c>
      <c r="BI98">
        <v>399</v>
      </c>
      <c r="BJ98">
        <v>355</v>
      </c>
      <c r="BK98">
        <v>357</v>
      </c>
      <c r="BL98">
        <v>348</v>
      </c>
      <c r="BM98">
        <v>359</v>
      </c>
      <c r="BN98">
        <v>395</v>
      </c>
      <c r="BO98">
        <v>328</v>
      </c>
      <c r="BP98">
        <v>400</v>
      </c>
      <c r="BQ98">
        <v>374</v>
      </c>
      <c r="BR98">
        <v>418</v>
      </c>
      <c r="BS98">
        <v>398</v>
      </c>
      <c r="BT98">
        <v>426</v>
      </c>
      <c r="BU98">
        <v>396</v>
      </c>
      <c r="BV98">
        <v>446</v>
      </c>
      <c r="BW98">
        <v>436</v>
      </c>
      <c r="BX98">
        <v>423</v>
      </c>
      <c r="BY98">
        <v>429</v>
      </c>
      <c r="BZ98">
        <v>316</v>
      </c>
      <c r="CA98">
        <v>278</v>
      </c>
      <c r="CB98">
        <v>312</v>
      </c>
      <c r="CC98">
        <v>300</v>
      </c>
      <c r="CD98">
        <v>273</v>
      </c>
      <c r="CE98">
        <v>257</v>
      </c>
      <c r="CF98">
        <v>228</v>
      </c>
      <c r="CG98">
        <v>188</v>
      </c>
      <c r="CH98">
        <v>195</v>
      </c>
      <c r="CI98">
        <v>194</v>
      </c>
      <c r="CJ98">
        <v>169</v>
      </c>
      <c r="CK98">
        <v>132</v>
      </c>
      <c r="CL98">
        <v>124</v>
      </c>
      <c r="CM98">
        <v>120</v>
      </c>
      <c r="CN98">
        <v>116</v>
      </c>
      <c r="CO98">
        <v>100</v>
      </c>
      <c r="CP98">
        <v>96</v>
      </c>
      <c r="CQ98">
        <v>90</v>
      </c>
      <c r="CR98">
        <v>54</v>
      </c>
      <c r="CS98">
        <v>48</v>
      </c>
      <c r="CT98">
        <v>44</v>
      </c>
      <c r="CU98">
        <v>27</v>
      </c>
      <c r="CV98">
        <v>26</v>
      </c>
      <c r="CW98">
        <v>21</v>
      </c>
      <c r="CX98">
        <v>16</v>
      </c>
      <c r="CY98">
        <v>6</v>
      </c>
      <c r="CZ98">
        <v>5</v>
      </c>
      <c r="DA98">
        <v>7</v>
      </c>
      <c r="DB98">
        <v>2</v>
      </c>
      <c r="DC98">
        <v>3</v>
      </c>
      <c r="DD98">
        <v>2</v>
      </c>
      <c r="DE98">
        <v>0</v>
      </c>
      <c r="DF98">
        <v>1</v>
      </c>
      <c r="DG98">
        <v>244</v>
      </c>
      <c r="DH98">
        <v>264</v>
      </c>
      <c r="DI98">
        <v>242</v>
      </c>
      <c r="DJ98">
        <v>250</v>
      </c>
      <c r="DK98">
        <v>276</v>
      </c>
      <c r="DL98">
        <v>280</v>
      </c>
      <c r="DM98">
        <v>261</v>
      </c>
      <c r="DN98">
        <v>277</v>
      </c>
      <c r="DO98">
        <v>265</v>
      </c>
      <c r="DP98">
        <v>283</v>
      </c>
      <c r="DQ98">
        <v>275</v>
      </c>
      <c r="DR98">
        <v>249</v>
      </c>
      <c r="DS98">
        <v>291</v>
      </c>
      <c r="DT98">
        <v>260</v>
      </c>
      <c r="DU98">
        <v>276</v>
      </c>
      <c r="DV98">
        <v>260</v>
      </c>
      <c r="DW98">
        <v>275</v>
      </c>
      <c r="DX98">
        <v>274</v>
      </c>
      <c r="DY98">
        <v>288</v>
      </c>
      <c r="DZ98">
        <v>292</v>
      </c>
      <c r="EA98">
        <v>323</v>
      </c>
      <c r="EB98">
        <v>303</v>
      </c>
      <c r="EC98">
        <v>307</v>
      </c>
      <c r="ED98">
        <v>271</v>
      </c>
      <c r="EE98">
        <v>248</v>
      </c>
      <c r="EF98">
        <v>262</v>
      </c>
      <c r="EG98">
        <v>286</v>
      </c>
      <c r="EH98">
        <v>287</v>
      </c>
      <c r="EI98">
        <v>273</v>
      </c>
      <c r="EJ98">
        <v>325</v>
      </c>
      <c r="EK98">
        <v>372</v>
      </c>
      <c r="EL98">
        <v>354</v>
      </c>
      <c r="EM98">
        <v>331</v>
      </c>
      <c r="EN98">
        <v>384</v>
      </c>
      <c r="EO98">
        <v>338</v>
      </c>
      <c r="EP98">
        <v>388</v>
      </c>
      <c r="EQ98">
        <v>399</v>
      </c>
      <c r="ER98">
        <v>373</v>
      </c>
      <c r="ES98">
        <v>403</v>
      </c>
      <c r="ET98">
        <v>417</v>
      </c>
      <c r="EU98">
        <v>406</v>
      </c>
      <c r="EV98">
        <v>396</v>
      </c>
      <c r="EW98">
        <v>419</v>
      </c>
      <c r="EX98">
        <v>396</v>
      </c>
      <c r="EY98">
        <v>398</v>
      </c>
      <c r="EZ98">
        <v>342</v>
      </c>
      <c r="FA98">
        <v>376</v>
      </c>
      <c r="FB98">
        <v>372</v>
      </c>
      <c r="FC98">
        <v>285</v>
      </c>
      <c r="FD98">
        <v>351</v>
      </c>
      <c r="FE98">
        <v>324</v>
      </c>
      <c r="FF98">
        <v>402</v>
      </c>
      <c r="FG98">
        <v>375</v>
      </c>
      <c r="FH98">
        <v>385</v>
      </c>
      <c r="FI98">
        <v>362</v>
      </c>
      <c r="FJ98">
        <v>376</v>
      </c>
      <c r="FK98">
        <v>395</v>
      </c>
      <c r="FL98">
        <v>356</v>
      </c>
      <c r="FM98">
        <v>384</v>
      </c>
      <c r="FN98">
        <v>415</v>
      </c>
      <c r="FO98">
        <v>420</v>
      </c>
      <c r="FP98">
        <v>399</v>
      </c>
      <c r="FQ98">
        <v>444</v>
      </c>
      <c r="FR98">
        <v>438</v>
      </c>
      <c r="FS98">
        <v>489</v>
      </c>
      <c r="FT98">
        <v>513</v>
      </c>
      <c r="FU98">
        <v>484</v>
      </c>
      <c r="FV98">
        <v>447</v>
      </c>
      <c r="FW98">
        <v>339</v>
      </c>
      <c r="FX98">
        <v>220</v>
      </c>
      <c r="FY98">
        <v>302</v>
      </c>
      <c r="FZ98">
        <v>326</v>
      </c>
      <c r="GA98">
        <v>278</v>
      </c>
      <c r="GB98">
        <v>265</v>
      </c>
      <c r="GC98">
        <v>290</v>
      </c>
      <c r="GD98">
        <v>226</v>
      </c>
      <c r="GE98">
        <v>224</v>
      </c>
      <c r="GF98">
        <v>228</v>
      </c>
      <c r="GG98">
        <v>200</v>
      </c>
      <c r="GH98">
        <v>204</v>
      </c>
      <c r="GI98">
        <v>176</v>
      </c>
      <c r="GJ98">
        <v>181</v>
      </c>
      <c r="GK98">
        <v>177</v>
      </c>
      <c r="GL98">
        <v>150</v>
      </c>
      <c r="GM98">
        <v>133</v>
      </c>
      <c r="GN98">
        <v>139</v>
      </c>
      <c r="GO98">
        <v>125</v>
      </c>
      <c r="GP98">
        <v>108</v>
      </c>
      <c r="GQ98">
        <v>110</v>
      </c>
      <c r="GR98">
        <v>89</v>
      </c>
      <c r="GS98">
        <v>85</v>
      </c>
      <c r="GT98">
        <v>72</v>
      </c>
      <c r="GU98">
        <v>57</v>
      </c>
      <c r="GV98">
        <v>50</v>
      </c>
      <c r="GW98">
        <v>45</v>
      </c>
      <c r="GX98">
        <v>21</v>
      </c>
      <c r="GY98">
        <v>17</v>
      </c>
      <c r="GZ98">
        <v>20</v>
      </c>
      <c r="HA98">
        <v>11</v>
      </c>
      <c r="HB98">
        <v>7</v>
      </c>
      <c r="HC98">
        <v>9</v>
      </c>
    </row>
    <row r="99" spans="1:211">
      <c r="A99" t="str">
        <f>人口推移!B101</f>
        <v>H2702</v>
      </c>
      <c r="B99" s="349">
        <f t="shared" si="2"/>
        <v>27137</v>
      </c>
      <c r="C99" s="349">
        <f t="shared" si="3"/>
        <v>28049</v>
      </c>
      <c r="D99" s="349">
        <f>SUM(年齢別TBL[[#This Row],[男_６０歳]:[男_100歳以上]])</f>
        <v>7131</v>
      </c>
      <c r="E99" s="349">
        <f>SUM(年齢別TBL[[#This Row],[男_６５歳]:[男_100歳以上]])</f>
        <v>5059</v>
      </c>
      <c r="F99" s="349">
        <f>SUM(年齢別TBL[[#This Row],[男_７０歳]:[男_100歳以上]])</f>
        <v>3178</v>
      </c>
      <c r="G99" s="349">
        <f>SUM(年齢別TBL[[#This Row],[女_６０歳]:[女_100歳以上]])</f>
        <v>8542</v>
      </c>
      <c r="H99" s="349">
        <f>SUM(年齢別TBL[[#This Row],[女_６５歳]:[女_100歳以上]])</f>
        <v>6356</v>
      </c>
      <c r="I99" s="349">
        <f>SUM(年齢別TBL[[#This Row],[女_７０歳]:[女_100歳以上]])</f>
        <v>4324</v>
      </c>
      <c r="J99">
        <v>235</v>
      </c>
      <c r="K99">
        <v>232</v>
      </c>
      <c r="L99">
        <v>249</v>
      </c>
      <c r="M99">
        <v>254</v>
      </c>
      <c r="N99">
        <v>278</v>
      </c>
      <c r="O99">
        <v>283</v>
      </c>
      <c r="P99">
        <v>271</v>
      </c>
      <c r="Q99">
        <v>291</v>
      </c>
      <c r="R99">
        <v>263</v>
      </c>
      <c r="S99">
        <v>252</v>
      </c>
      <c r="T99">
        <v>285</v>
      </c>
      <c r="U99">
        <v>340</v>
      </c>
      <c r="V99">
        <v>317</v>
      </c>
      <c r="W99">
        <v>315</v>
      </c>
      <c r="X99">
        <v>327</v>
      </c>
      <c r="Y99">
        <v>297</v>
      </c>
      <c r="Z99">
        <v>287</v>
      </c>
      <c r="AA99">
        <v>278</v>
      </c>
      <c r="AB99">
        <v>289</v>
      </c>
      <c r="AC99">
        <v>297</v>
      </c>
      <c r="AD99">
        <v>332</v>
      </c>
      <c r="AE99">
        <v>327</v>
      </c>
      <c r="AF99">
        <v>356</v>
      </c>
      <c r="AG99">
        <v>344</v>
      </c>
      <c r="AH99">
        <v>279</v>
      </c>
      <c r="AI99">
        <v>251</v>
      </c>
      <c r="AJ99">
        <v>284</v>
      </c>
      <c r="AK99">
        <v>314</v>
      </c>
      <c r="AL99">
        <v>316</v>
      </c>
      <c r="AM99">
        <v>331</v>
      </c>
      <c r="AN99">
        <v>368</v>
      </c>
      <c r="AO99">
        <v>372</v>
      </c>
      <c r="AP99">
        <v>349</v>
      </c>
      <c r="AQ99">
        <v>360</v>
      </c>
      <c r="AR99">
        <v>358</v>
      </c>
      <c r="AS99">
        <v>384</v>
      </c>
      <c r="AT99">
        <v>377</v>
      </c>
      <c r="AU99">
        <v>390</v>
      </c>
      <c r="AV99">
        <v>427</v>
      </c>
      <c r="AW99">
        <v>457</v>
      </c>
      <c r="AX99">
        <v>415</v>
      </c>
      <c r="AY99">
        <v>422</v>
      </c>
      <c r="AZ99">
        <v>452</v>
      </c>
      <c r="BA99">
        <v>402</v>
      </c>
      <c r="BB99">
        <v>365</v>
      </c>
      <c r="BC99">
        <v>330</v>
      </c>
      <c r="BD99">
        <v>358</v>
      </c>
      <c r="BE99">
        <v>362</v>
      </c>
      <c r="BF99">
        <v>299</v>
      </c>
      <c r="BG99">
        <v>303</v>
      </c>
      <c r="BH99">
        <v>368</v>
      </c>
      <c r="BI99">
        <v>396</v>
      </c>
      <c r="BJ99">
        <v>357</v>
      </c>
      <c r="BK99">
        <v>357</v>
      </c>
      <c r="BL99">
        <v>343</v>
      </c>
      <c r="BM99">
        <v>366</v>
      </c>
      <c r="BN99">
        <v>397</v>
      </c>
      <c r="BO99">
        <v>322</v>
      </c>
      <c r="BP99">
        <v>380</v>
      </c>
      <c r="BQ99">
        <v>396</v>
      </c>
      <c r="BR99">
        <v>409</v>
      </c>
      <c r="BS99">
        <v>396</v>
      </c>
      <c r="BT99">
        <v>424</v>
      </c>
      <c r="BU99">
        <v>386</v>
      </c>
      <c r="BV99">
        <v>457</v>
      </c>
      <c r="BW99">
        <v>434</v>
      </c>
      <c r="BX99">
        <v>433</v>
      </c>
      <c r="BY99">
        <v>421</v>
      </c>
      <c r="BZ99">
        <v>334</v>
      </c>
      <c r="CA99">
        <v>259</v>
      </c>
      <c r="CB99">
        <v>319</v>
      </c>
      <c r="CC99">
        <v>303</v>
      </c>
      <c r="CD99">
        <v>274</v>
      </c>
      <c r="CE99">
        <v>265</v>
      </c>
      <c r="CF99">
        <v>224</v>
      </c>
      <c r="CG99">
        <v>195</v>
      </c>
      <c r="CH99">
        <v>189</v>
      </c>
      <c r="CI99">
        <v>190</v>
      </c>
      <c r="CJ99">
        <v>171</v>
      </c>
      <c r="CK99">
        <v>131</v>
      </c>
      <c r="CL99">
        <v>133</v>
      </c>
      <c r="CM99">
        <v>117</v>
      </c>
      <c r="CN99">
        <v>115</v>
      </c>
      <c r="CO99">
        <v>101</v>
      </c>
      <c r="CP99">
        <v>96</v>
      </c>
      <c r="CQ99">
        <v>90</v>
      </c>
      <c r="CR99">
        <v>54</v>
      </c>
      <c r="CS99">
        <v>52</v>
      </c>
      <c r="CT99">
        <v>46</v>
      </c>
      <c r="CU99">
        <v>24</v>
      </c>
      <c r="CV99">
        <v>29</v>
      </c>
      <c r="CW99">
        <v>17</v>
      </c>
      <c r="CX99">
        <v>16</v>
      </c>
      <c r="CY99">
        <v>7</v>
      </c>
      <c r="CZ99">
        <v>5</v>
      </c>
      <c r="DA99">
        <v>7</v>
      </c>
      <c r="DB99">
        <v>2</v>
      </c>
      <c r="DC99">
        <v>3</v>
      </c>
      <c r="DD99">
        <v>2</v>
      </c>
      <c r="DE99">
        <v>0</v>
      </c>
      <c r="DF99">
        <v>1</v>
      </c>
      <c r="DG99">
        <v>239</v>
      </c>
      <c r="DH99">
        <v>264</v>
      </c>
      <c r="DI99">
        <v>247</v>
      </c>
      <c r="DJ99">
        <v>256</v>
      </c>
      <c r="DK99">
        <v>274</v>
      </c>
      <c r="DL99">
        <v>273</v>
      </c>
      <c r="DM99">
        <v>258</v>
      </c>
      <c r="DN99">
        <v>281</v>
      </c>
      <c r="DO99">
        <v>269</v>
      </c>
      <c r="DP99">
        <v>281</v>
      </c>
      <c r="DQ99">
        <v>267</v>
      </c>
      <c r="DR99">
        <v>258</v>
      </c>
      <c r="DS99">
        <v>290</v>
      </c>
      <c r="DT99">
        <v>264</v>
      </c>
      <c r="DU99">
        <v>273</v>
      </c>
      <c r="DV99">
        <v>260</v>
      </c>
      <c r="DW99">
        <v>280</v>
      </c>
      <c r="DX99">
        <v>274</v>
      </c>
      <c r="DY99">
        <v>284</v>
      </c>
      <c r="DZ99">
        <v>283</v>
      </c>
      <c r="EA99">
        <v>323</v>
      </c>
      <c r="EB99">
        <v>307</v>
      </c>
      <c r="EC99">
        <v>301</v>
      </c>
      <c r="ED99">
        <v>268</v>
      </c>
      <c r="EE99">
        <v>253</v>
      </c>
      <c r="EF99">
        <v>266</v>
      </c>
      <c r="EG99">
        <v>265</v>
      </c>
      <c r="EH99">
        <v>300</v>
      </c>
      <c r="EI99">
        <v>282</v>
      </c>
      <c r="EJ99">
        <v>319</v>
      </c>
      <c r="EK99">
        <v>372</v>
      </c>
      <c r="EL99">
        <v>342</v>
      </c>
      <c r="EM99">
        <v>341</v>
      </c>
      <c r="EN99">
        <v>378</v>
      </c>
      <c r="EO99">
        <v>340</v>
      </c>
      <c r="EP99">
        <v>379</v>
      </c>
      <c r="EQ99">
        <v>400</v>
      </c>
      <c r="ER99">
        <v>378</v>
      </c>
      <c r="ES99">
        <v>397</v>
      </c>
      <c r="ET99">
        <v>422</v>
      </c>
      <c r="EU99">
        <v>401</v>
      </c>
      <c r="EV99">
        <v>405</v>
      </c>
      <c r="EW99">
        <v>408</v>
      </c>
      <c r="EX99">
        <v>401</v>
      </c>
      <c r="EY99">
        <v>397</v>
      </c>
      <c r="EZ99">
        <v>353</v>
      </c>
      <c r="FA99">
        <v>363</v>
      </c>
      <c r="FB99">
        <v>368</v>
      </c>
      <c r="FC99">
        <v>306</v>
      </c>
      <c r="FD99">
        <v>340</v>
      </c>
      <c r="FE99">
        <v>317</v>
      </c>
      <c r="FF99">
        <v>401</v>
      </c>
      <c r="FG99">
        <v>366</v>
      </c>
      <c r="FH99">
        <v>399</v>
      </c>
      <c r="FI99">
        <v>357</v>
      </c>
      <c r="FJ99">
        <v>382</v>
      </c>
      <c r="FK99">
        <v>387</v>
      </c>
      <c r="FL99">
        <v>358</v>
      </c>
      <c r="FM99">
        <v>375</v>
      </c>
      <c r="FN99">
        <v>415</v>
      </c>
      <c r="FO99">
        <v>424</v>
      </c>
      <c r="FP99">
        <v>387</v>
      </c>
      <c r="FQ99">
        <v>454</v>
      </c>
      <c r="FR99">
        <v>432</v>
      </c>
      <c r="FS99">
        <v>489</v>
      </c>
      <c r="FT99">
        <v>508</v>
      </c>
      <c r="FU99">
        <v>484</v>
      </c>
      <c r="FV99">
        <v>463</v>
      </c>
      <c r="FW99">
        <v>350</v>
      </c>
      <c r="FX99">
        <v>227</v>
      </c>
      <c r="FY99">
        <v>279</v>
      </c>
      <c r="FZ99">
        <v>336</v>
      </c>
      <c r="GA99">
        <v>278</v>
      </c>
      <c r="GB99">
        <v>273</v>
      </c>
      <c r="GC99">
        <v>276</v>
      </c>
      <c r="GD99">
        <v>240</v>
      </c>
      <c r="GE99">
        <v>221</v>
      </c>
      <c r="GF99">
        <v>227</v>
      </c>
      <c r="GG99">
        <v>201</v>
      </c>
      <c r="GH99">
        <v>196</v>
      </c>
      <c r="GI99">
        <v>186</v>
      </c>
      <c r="GJ99">
        <v>181</v>
      </c>
      <c r="GK99">
        <v>177</v>
      </c>
      <c r="GL99">
        <v>146</v>
      </c>
      <c r="GM99">
        <v>136</v>
      </c>
      <c r="GN99">
        <v>139</v>
      </c>
      <c r="GO99">
        <v>133</v>
      </c>
      <c r="GP99">
        <v>102</v>
      </c>
      <c r="GQ99">
        <v>111</v>
      </c>
      <c r="GR99">
        <v>86</v>
      </c>
      <c r="GS99">
        <v>88</v>
      </c>
      <c r="GT99">
        <v>71</v>
      </c>
      <c r="GU99">
        <v>58</v>
      </c>
      <c r="GV99">
        <v>54</v>
      </c>
      <c r="GW99">
        <v>41</v>
      </c>
      <c r="GX99">
        <v>24</v>
      </c>
      <c r="GY99">
        <v>17</v>
      </c>
      <c r="GZ99">
        <v>21</v>
      </c>
      <c r="HA99">
        <v>9</v>
      </c>
      <c r="HB99">
        <v>8</v>
      </c>
      <c r="HC99">
        <v>9</v>
      </c>
    </row>
    <row r="100" spans="1:211">
      <c r="A100" t="str">
        <f>人口推移!B102</f>
        <v>H2703</v>
      </c>
      <c r="B100" s="349">
        <f t="shared" si="2"/>
        <v>27016</v>
      </c>
      <c r="C100" s="349">
        <f t="shared" si="3"/>
        <v>28042</v>
      </c>
      <c r="D100" s="349">
        <f>SUM(年齢別TBL[[#This Row],[男_６０歳]:[男_100歳以上]])</f>
        <v>7138</v>
      </c>
      <c r="E100" s="349">
        <f>SUM(年齢別TBL[[#This Row],[男_６５歳]:[男_100歳以上]])</f>
        <v>5095</v>
      </c>
      <c r="F100" s="349">
        <f>SUM(年齢別TBL[[#This Row],[男_７０歳]:[男_100歳以上]])</f>
        <v>3192</v>
      </c>
      <c r="G100" s="349">
        <f>SUM(年齢別TBL[[#This Row],[女_６０歳]:[女_100歳以上]])</f>
        <v>8555</v>
      </c>
      <c r="H100" s="349">
        <f>SUM(年齢別TBL[[#This Row],[女_６５歳]:[女_100歳以上]])</f>
        <v>6379</v>
      </c>
      <c r="I100" s="349">
        <f>SUM(年齢別TBL[[#This Row],[女_７０歳]:[女_100歳以上]])</f>
        <v>4335</v>
      </c>
      <c r="J100">
        <v>235</v>
      </c>
      <c r="K100">
        <v>239</v>
      </c>
      <c r="L100">
        <v>246</v>
      </c>
      <c r="M100">
        <v>255</v>
      </c>
      <c r="N100">
        <v>276</v>
      </c>
      <c r="O100">
        <v>282</v>
      </c>
      <c r="P100">
        <v>273</v>
      </c>
      <c r="Q100">
        <v>280</v>
      </c>
      <c r="R100">
        <v>275</v>
      </c>
      <c r="S100">
        <v>242</v>
      </c>
      <c r="T100">
        <v>280</v>
      </c>
      <c r="U100">
        <v>333</v>
      </c>
      <c r="V100">
        <v>317</v>
      </c>
      <c r="W100">
        <v>323</v>
      </c>
      <c r="X100">
        <v>317</v>
      </c>
      <c r="Y100">
        <v>306</v>
      </c>
      <c r="Z100">
        <v>278</v>
      </c>
      <c r="AA100">
        <v>279</v>
      </c>
      <c r="AB100">
        <v>263</v>
      </c>
      <c r="AC100">
        <v>293</v>
      </c>
      <c r="AD100">
        <v>331</v>
      </c>
      <c r="AE100">
        <v>308</v>
      </c>
      <c r="AF100">
        <v>325</v>
      </c>
      <c r="AG100">
        <v>330</v>
      </c>
      <c r="AH100">
        <v>273</v>
      </c>
      <c r="AI100">
        <v>249</v>
      </c>
      <c r="AJ100">
        <v>267</v>
      </c>
      <c r="AK100">
        <v>337</v>
      </c>
      <c r="AL100">
        <v>302</v>
      </c>
      <c r="AM100">
        <v>339</v>
      </c>
      <c r="AN100">
        <v>348</v>
      </c>
      <c r="AO100">
        <v>376</v>
      </c>
      <c r="AP100">
        <v>352</v>
      </c>
      <c r="AQ100">
        <v>351</v>
      </c>
      <c r="AR100">
        <v>364</v>
      </c>
      <c r="AS100">
        <v>385</v>
      </c>
      <c r="AT100">
        <v>387</v>
      </c>
      <c r="AU100">
        <v>389</v>
      </c>
      <c r="AV100">
        <v>419</v>
      </c>
      <c r="AW100">
        <v>447</v>
      </c>
      <c r="AX100">
        <v>422</v>
      </c>
      <c r="AY100">
        <v>430</v>
      </c>
      <c r="AZ100">
        <v>443</v>
      </c>
      <c r="BA100">
        <v>416</v>
      </c>
      <c r="BB100">
        <v>355</v>
      </c>
      <c r="BC100">
        <v>343</v>
      </c>
      <c r="BD100">
        <v>349</v>
      </c>
      <c r="BE100">
        <v>351</v>
      </c>
      <c r="BF100">
        <v>309</v>
      </c>
      <c r="BG100">
        <v>310</v>
      </c>
      <c r="BH100">
        <v>358</v>
      </c>
      <c r="BI100">
        <v>406</v>
      </c>
      <c r="BJ100">
        <v>350</v>
      </c>
      <c r="BK100">
        <v>353</v>
      </c>
      <c r="BL100">
        <v>351</v>
      </c>
      <c r="BM100">
        <v>370</v>
      </c>
      <c r="BN100">
        <v>387</v>
      </c>
      <c r="BO100">
        <v>340</v>
      </c>
      <c r="BP100">
        <v>369</v>
      </c>
      <c r="BQ100">
        <v>395</v>
      </c>
      <c r="BR100">
        <v>398</v>
      </c>
      <c r="BS100">
        <v>402</v>
      </c>
      <c r="BT100">
        <v>409</v>
      </c>
      <c r="BU100">
        <v>392</v>
      </c>
      <c r="BV100">
        <v>442</v>
      </c>
      <c r="BW100">
        <v>446</v>
      </c>
      <c r="BX100">
        <v>436</v>
      </c>
      <c r="BY100">
        <v>416</v>
      </c>
      <c r="BZ100">
        <v>350</v>
      </c>
      <c r="CA100">
        <v>255</v>
      </c>
      <c r="CB100">
        <v>308</v>
      </c>
      <c r="CC100">
        <v>322</v>
      </c>
      <c r="CD100">
        <v>263</v>
      </c>
      <c r="CE100">
        <v>266</v>
      </c>
      <c r="CF100">
        <v>225</v>
      </c>
      <c r="CG100">
        <v>204</v>
      </c>
      <c r="CH100">
        <v>181</v>
      </c>
      <c r="CI100">
        <v>193</v>
      </c>
      <c r="CJ100">
        <v>170</v>
      </c>
      <c r="CK100">
        <v>137</v>
      </c>
      <c r="CL100">
        <v>132</v>
      </c>
      <c r="CM100">
        <v>121</v>
      </c>
      <c r="CN100">
        <v>116</v>
      </c>
      <c r="CO100">
        <v>96</v>
      </c>
      <c r="CP100">
        <v>103</v>
      </c>
      <c r="CQ100">
        <v>88</v>
      </c>
      <c r="CR100">
        <v>55</v>
      </c>
      <c r="CS100">
        <v>53</v>
      </c>
      <c r="CT100">
        <v>44</v>
      </c>
      <c r="CU100">
        <v>25</v>
      </c>
      <c r="CV100">
        <v>29</v>
      </c>
      <c r="CW100">
        <v>17</v>
      </c>
      <c r="CX100">
        <v>16</v>
      </c>
      <c r="CY100">
        <v>9</v>
      </c>
      <c r="CZ100">
        <v>6</v>
      </c>
      <c r="DA100">
        <v>7</v>
      </c>
      <c r="DB100">
        <v>1</v>
      </c>
      <c r="DC100">
        <v>2</v>
      </c>
      <c r="DD100">
        <v>3</v>
      </c>
      <c r="DE100">
        <v>0</v>
      </c>
      <c r="DF100">
        <v>0</v>
      </c>
      <c r="DG100">
        <v>243</v>
      </c>
      <c r="DH100">
        <v>261</v>
      </c>
      <c r="DI100">
        <v>257</v>
      </c>
      <c r="DJ100">
        <v>251</v>
      </c>
      <c r="DK100">
        <v>279</v>
      </c>
      <c r="DL100">
        <v>273</v>
      </c>
      <c r="DM100">
        <v>253</v>
      </c>
      <c r="DN100">
        <v>283</v>
      </c>
      <c r="DO100">
        <v>270</v>
      </c>
      <c r="DP100">
        <v>273</v>
      </c>
      <c r="DQ100">
        <v>273</v>
      </c>
      <c r="DR100">
        <v>255</v>
      </c>
      <c r="DS100">
        <v>289</v>
      </c>
      <c r="DT100">
        <v>274</v>
      </c>
      <c r="DU100">
        <v>272</v>
      </c>
      <c r="DV100">
        <v>262</v>
      </c>
      <c r="DW100">
        <v>267</v>
      </c>
      <c r="DX100">
        <v>277</v>
      </c>
      <c r="DY100">
        <v>287</v>
      </c>
      <c r="DZ100">
        <v>282</v>
      </c>
      <c r="EA100">
        <v>312</v>
      </c>
      <c r="EB100">
        <v>307</v>
      </c>
      <c r="EC100">
        <v>275</v>
      </c>
      <c r="ED100">
        <v>270</v>
      </c>
      <c r="EE100">
        <v>252</v>
      </c>
      <c r="EF100">
        <v>258</v>
      </c>
      <c r="EG100">
        <v>281</v>
      </c>
      <c r="EH100">
        <v>310</v>
      </c>
      <c r="EI100">
        <v>288</v>
      </c>
      <c r="EJ100">
        <v>303</v>
      </c>
      <c r="EK100">
        <v>372</v>
      </c>
      <c r="EL100">
        <v>345</v>
      </c>
      <c r="EM100">
        <v>340</v>
      </c>
      <c r="EN100">
        <v>385</v>
      </c>
      <c r="EO100">
        <v>356</v>
      </c>
      <c r="EP100">
        <v>355</v>
      </c>
      <c r="EQ100">
        <v>414</v>
      </c>
      <c r="ER100">
        <v>392</v>
      </c>
      <c r="ES100">
        <v>394</v>
      </c>
      <c r="ET100">
        <v>404</v>
      </c>
      <c r="EU100">
        <v>414</v>
      </c>
      <c r="EV100">
        <v>398</v>
      </c>
      <c r="EW100">
        <v>403</v>
      </c>
      <c r="EX100">
        <v>401</v>
      </c>
      <c r="EY100">
        <v>391</v>
      </c>
      <c r="EZ100">
        <v>365</v>
      </c>
      <c r="FA100">
        <v>355</v>
      </c>
      <c r="FB100">
        <v>363</v>
      </c>
      <c r="FC100">
        <v>314</v>
      </c>
      <c r="FD100">
        <v>341</v>
      </c>
      <c r="FE100">
        <v>316</v>
      </c>
      <c r="FF100">
        <v>404</v>
      </c>
      <c r="FG100">
        <v>350</v>
      </c>
      <c r="FH100">
        <v>413</v>
      </c>
      <c r="FI100">
        <v>349</v>
      </c>
      <c r="FJ100">
        <v>385</v>
      </c>
      <c r="FK100">
        <v>385</v>
      </c>
      <c r="FL100">
        <v>361</v>
      </c>
      <c r="FM100">
        <v>364</v>
      </c>
      <c r="FN100">
        <v>421</v>
      </c>
      <c r="FO100">
        <v>418</v>
      </c>
      <c r="FP100">
        <v>389</v>
      </c>
      <c r="FQ100">
        <v>458</v>
      </c>
      <c r="FR100">
        <v>430</v>
      </c>
      <c r="FS100">
        <v>481</v>
      </c>
      <c r="FT100">
        <v>509</v>
      </c>
      <c r="FU100">
        <v>486</v>
      </c>
      <c r="FV100">
        <v>454</v>
      </c>
      <c r="FW100">
        <v>371</v>
      </c>
      <c r="FX100">
        <v>224</v>
      </c>
      <c r="FY100">
        <v>285</v>
      </c>
      <c r="FZ100">
        <v>326</v>
      </c>
      <c r="GA100">
        <v>287</v>
      </c>
      <c r="GB100">
        <v>280</v>
      </c>
      <c r="GC100">
        <v>271</v>
      </c>
      <c r="GD100">
        <v>237</v>
      </c>
      <c r="GE100">
        <v>224</v>
      </c>
      <c r="GF100">
        <v>227</v>
      </c>
      <c r="GG100">
        <v>202</v>
      </c>
      <c r="GH100">
        <v>199</v>
      </c>
      <c r="GI100">
        <v>189</v>
      </c>
      <c r="GJ100">
        <v>167</v>
      </c>
      <c r="GK100">
        <v>194</v>
      </c>
      <c r="GL100">
        <v>136</v>
      </c>
      <c r="GM100">
        <v>134</v>
      </c>
      <c r="GN100">
        <v>135</v>
      </c>
      <c r="GO100">
        <v>134</v>
      </c>
      <c r="GP100">
        <v>103</v>
      </c>
      <c r="GQ100">
        <v>103</v>
      </c>
      <c r="GR100">
        <v>97</v>
      </c>
      <c r="GS100">
        <v>85</v>
      </c>
      <c r="GT100">
        <v>69</v>
      </c>
      <c r="GU100">
        <v>63</v>
      </c>
      <c r="GV100">
        <v>51</v>
      </c>
      <c r="GW100">
        <v>49</v>
      </c>
      <c r="GX100">
        <v>22</v>
      </c>
      <c r="GY100">
        <v>17</v>
      </c>
      <c r="GZ100">
        <v>20</v>
      </c>
      <c r="HA100">
        <v>11</v>
      </c>
      <c r="HB100">
        <v>8</v>
      </c>
      <c r="HC100">
        <v>10</v>
      </c>
    </row>
    <row r="101" spans="1:211">
      <c r="A101" t="str">
        <f>人口推移!B103</f>
        <v>H2704</v>
      </c>
      <c r="B101" s="349">
        <f t="shared" si="2"/>
        <v>27085</v>
      </c>
      <c r="C101" s="349">
        <f t="shared" si="3"/>
        <v>27969</v>
      </c>
      <c r="D101" s="349">
        <f>SUM(年齢別TBL[[#This Row],[男_６０歳]:[男_100歳以上]])</f>
        <v>7163</v>
      </c>
      <c r="E101" s="349">
        <f>SUM(年齢別TBL[[#This Row],[男_６５歳]:[男_100歳以上]])</f>
        <v>5116</v>
      </c>
      <c r="F101" s="349">
        <f>SUM(年齢別TBL[[#This Row],[男_７０歳]:[男_100歳以上]])</f>
        <v>3210</v>
      </c>
      <c r="G101" s="349">
        <f>SUM(年齢別TBL[[#This Row],[女_６０歳]:[女_100歳以上]])</f>
        <v>8592</v>
      </c>
      <c r="H101" s="349">
        <f>SUM(年齢別TBL[[#This Row],[女_６５歳]:[女_100歳以上]])</f>
        <v>6401</v>
      </c>
      <c r="I101" s="349">
        <f>SUM(年齢別TBL[[#This Row],[女_７０歳]:[女_100歳以上]])</f>
        <v>4355</v>
      </c>
      <c r="J101">
        <v>246</v>
      </c>
      <c r="K101">
        <v>236</v>
      </c>
      <c r="L101">
        <v>241</v>
      </c>
      <c r="M101">
        <v>268</v>
      </c>
      <c r="N101">
        <v>267</v>
      </c>
      <c r="O101">
        <v>286</v>
      </c>
      <c r="P101">
        <v>275</v>
      </c>
      <c r="Q101">
        <v>271</v>
      </c>
      <c r="R101">
        <v>270</v>
      </c>
      <c r="S101">
        <v>243</v>
      </c>
      <c r="T101">
        <v>285</v>
      </c>
      <c r="U101">
        <v>330</v>
      </c>
      <c r="V101">
        <v>320</v>
      </c>
      <c r="W101">
        <v>333</v>
      </c>
      <c r="X101">
        <v>312</v>
      </c>
      <c r="Y101">
        <v>299</v>
      </c>
      <c r="Z101">
        <v>284</v>
      </c>
      <c r="AA101">
        <v>274</v>
      </c>
      <c r="AB101">
        <v>309</v>
      </c>
      <c r="AC101">
        <v>302</v>
      </c>
      <c r="AD101">
        <v>346</v>
      </c>
      <c r="AE101">
        <v>309</v>
      </c>
      <c r="AF101">
        <v>304</v>
      </c>
      <c r="AG101">
        <v>332</v>
      </c>
      <c r="AH101">
        <v>276</v>
      </c>
      <c r="AI101">
        <v>261</v>
      </c>
      <c r="AJ101">
        <v>272</v>
      </c>
      <c r="AK101">
        <v>327</v>
      </c>
      <c r="AL101">
        <v>302</v>
      </c>
      <c r="AM101">
        <v>325</v>
      </c>
      <c r="AN101">
        <v>354</v>
      </c>
      <c r="AO101">
        <v>375</v>
      </c>
      <c r="AP101">
        <v>359</v>
      </c>
      <c r="AQ101">
        <v>337</v>
      </c>
      <c r="AR101">
        <v>378</v>
      </c>
      <c r="AS101">
        <v>373</v>
      </c>
      <c r="AT101">
        <v>388</v>
      </c>
      <c r="AU101">
        <v>390</v>
      </c>
      <c r="AV101">
        <v>419</v>
      </c>
      <c r="AW101">
        <v>434</v>
      </c>
      <c r="AX101">
        <v>430</v>
      </c>
      <c r="AY101">
        <v>435</v>
      </c>
      <c r="AZ101">
        <v>439</v>
      </c>
      <c r="BA101">
        <v>422</v>
      </c>
      <c r="BB101">
        <v>354</v>
      </c>
      <c r="BC101">
        <v>337</v>
      </c>
      <c r="BD101">
        <v>364</v>
      </c>
      <c r="BE101">
        <v>346</v>
      </c>
      <c r="BF101">
        <v>314</v>
      </c>
      <c r="BG101">
        <v>304</v>
      </c>
      <c r="BH101">
        <v>351</v>
      </c>
      <c r="BI101">
        <v>400</v>
      </c>
      <c r="BJ101">
        <v>359</v>
      </c>
      <c r="BK101">
        <v>348</v>
      </c>
      <c r="BL101">
        <v>363</v>
      </c>
      <c r="BM101">
        <v>361</v>
      </c>
      <c r="BN101">
        <v>375</v>
      </c>
      <c r="BO101">
        <v>360</v>
      </c>
      <c r="BP101">
        <v>359</v>
      </c>
      <c r="BQ101">
        <v>389</v>
      </c>
      <c r="BR101">
        <v>393</v>
      </c>
      <c r="BS101">
        <v>421</v>
      </c>
      <c r="BT101">
        <v>390</v>
      </c>
      <c r="BU101">
        <v>409</v>
      </c>
      <c r="BV101">
        <v>434</v>
      </c>
      <c r="BW101">
        <v>447</v>
      </c>
      <c r="BX101">
        <v>441</v>
      </c>
      <c r="BY101">
        <v>412</v>
      </c>
      <c r="BZ101">
        <v>358</v>
      </c>
      <c r="CA101">
        <v>248</v>
      </c>
      <c r="CB101">
        <v>312</v>
      </c>
      <c r="CC101">
        <v>318</v>
      </c>
      <c r="CD101">
        <v>265</v>
      </c>
      <c r="CE101">
        <v>275</v>
      </c>
      <c r="CF101">
        <v>218</v>
      </c>
      <c r="CG101">
        <v>211</v>
      </c>
      <c r="CH101">
        <v>181</v>
      </c>
      <c r="CI101">
        <v>198</v>
      </c>
      <c r="CJ101">
        <v>170</v>
      </c>
      <c r="CK101">
        <v>138</v>
      </c>
      <c r="CL101">
        <v>135</v>
      </c>
      <c r="CM101">
        <v>113</v>
      </c>
      <c r="CN101">
        <v>121</v>
      </c>
      <c r="CO101">
        <v>97</v>
      </c>
      <c r="CP101">
        <v>97</v>
      </c>
      <c r="CQ101">
        <v>88</v>
      </c>
      <c r="CR101">
        <v>58</v>
      </c>
      <c r="CS101">
        <v>52</v>
      </c>
      <c r="CT101">
        <v>45</v>
      </c>
      <c r="CU101">
        <v>29</v>
      </c>
      <c r="CV101">
        <v>30</v>
      </c>
      <c r="CW101">
        <v>16</v>
      </c>
      <c r="CX101">
        <v>14</v>
      </c>
      <c r="CY101">
        <v>10</v>
      </c>
      <c r="CZ101">
        <v>6</v>
      </c>
      <c r="DA101">
        <v>7</v>
      </c>
      <c r="DB101">
        <v>1</v>
      </c>
      <c r="DC101">
        <v>2</v>
      </c>
      <c r="DD101">
        <v>3</v>
      </c>
      <c r="DE101">
        <v>0</v>
      </c>
      <c r="DF101">
        <v>0</v>
      </c>
      <c r="DG101">
        <v>226</v>
      </c>
      <c r="DH101">
        <v>265</v>
      </c>
      <c r="DI101">
        <v>259</v>
      </c>
      <c r="DJ101">
        <v>248</v>
      </c>
      <c r="DK101">
        <v>276</v>
      </c>
      <c r="DL101">
        <v>268</v>
      </c>
      <c r="DM101">
        <v>267</v>
      </c>
      <c r="DN101">
        <v>277</v>
      </c>
      <c r="DO101">
        <v>269</v>
      </c>
      <c r="DP101">
        <v>269</v>
      </c>
      <c r="DQ101">
        <v>283</v>
      </c>
      <c r="DR101">
        <v>249</v>
      </c>
      <c r="DS101">
        <v>277</v>
      </c>
      <c r="DT101">
        <v>283</v>
      </c>
      <c r="DU101">
        <v>268</v>
      </c>
      <c r="DV101">
        <v>262</v>
      </c>
      <c r="DW101">
        <v>272</v>
      </c>
      <c r="DX101">
        <v>267</v>
      </c>
      <c r="DY101">
        <v>292</v>
      </c>
      <c r="DZ101">
        <v>276</v>
      </c>
      <c r="EA101">
        <v>300</v>
      </c>
      <c r="EB101">
        <v>303</v>
      </c>
      <c r="EC101">
        <v>266</v>
      </c>
      <c r="ED101">
        <v>268</v>
      </c>
      <c r="EE101">
        <v>241</v>
      </c>
      <c r="EF101">
        <v>256</v>
      </c>
      <c r="EG101">
        <v>272</v>
      </c>
      <c r="EH101">
        <v>313</v>
      </c>
      <c r="EI101">
        <v>293</v>
      </c>
      <c r="EJ101">
        <v>298</v>
      </c>
      <c r="EK101">
        <v>361</v>
      </c>
      <c r="EL101">
        <v>336</v>
      </c>
      <c r="EM101">
        <v>340</v>
      </c>
      <c r="EN101">
        <v>376</v>
      </c>
      <c r="EO101">
        <v>358</v>
      </c>
      <c r="EP101">
        <v>360</v>
      </c>
      <c r="EQ101">
        <v>413</v>
      </c>
      <c r="ER101">
        <v>391</v>
      </c>
      <c r="ES101">
        <v>404</v>
      </c>
      <c r="ET101">
        <v>393</v>
      </c>
      <c r="EU101">
        <v>402</v>
      </c>
      <c r="EV101">
        <v>399</v>
      </c>
      <c r="EW101">
        <v>410</v>
      </c>
      <c r="EX101">
        <v>397</v>
      </c>
      <c r="EY101">
        <v>393</v>
      </c>
      <c r="EZ101">
        <v>373</v>
      </c>
      <c r="FA101">
        <v>341</v>
      </c>
      <c r="FB101">
        <v>370</v>
      </c>
      <c r="FC101">
        <v>331</v>
      </c>
      <c r="FD101">
        <v>326</v>
      </c>
      <c r="FE101">
        <v>318</v>
      </c>
      <c r="FF101">
        <v>390</v>
      </c>
      <c r="FG101">
        <v>367</v>
      </c>
      <c r="FH101">
        <v>409</v>
      </c>
      <c r="FI101">
        <v>338</v>
      </c>
      <c r="FJ101">
        <v>390</v>
      </c>
      <c r="FK101">
        <v>392</v>
      </c>
      <c r="FL101">
        <v>364</v>
      </c>
      <c r="FM101">
        <v>361</v>
      </c>
      <c r="FN101">
        <v>411</v>
      </c>
      <c r="FO101">
        <v>426</v>
      </c>
      <c r="FP101">
        <v>381</v>
      </c>
      <c r="FQ101">
        <v>464</v>
      </c>
      <c r="FR101">
        <v>443</v>
      </c>
      <c r="FS101">
        <v>477</v>
      </c>
      <c r="FT101">
        <v>496</v>
      </c>
      <c r="FU101">
        <v>485</v>
      </c>
      <c r="FV101">
        <v>464</v>
      </c>
      <c r="FW101">
        <v>382</v>
      </c>
      <c r="FX101">
        <v>219</v>
      </c>
      <c r="FY101">
        <v>291</v>
      </c>
      <c r="FZ101">
        <v>311</v>
      </c>
      <c r="GA101">
        <v>308</v>
      </c>
      <c r="GB101">
        <v>278</v>
      </c>
      <c r="GC101">
        <v>265</v>
      </c>
      <c r="GD101">
        <v>248</v>
      </c>
      <c r="GE101">
        <v>220</v>
      </c>
      <c r="GF101">
        <v>226</v>
      </c>
      <c r="GG101">
        <v>203</v>
      </c>
      <c r="GH101">
        <v>205</v>
      </c>
      <c r="GI101">
        <v>179</v>
      </c>
      <c r="GJ101">
        <v>173</v>
      </c>
      <c r="GK101">
        <v>200</v>
      </c>
      <c r="GL101">
        <v>138</v>
      </c>
      <c r="GM101">
        <v>135</v>
      </c>
      <c r="GN101">
        <v>127</v>
      </c>
      <c r="GO101">
        <v>134</v>
      </c>
      <c r="GP101">
        <v>106</v>
      </c>
      <c r="GQ101">
        <v>102</v>
      </c>
      <c r="GR101">
        <v>98</v>
      </c>
      <c r="GS101">
        <v>91</v>
      </c>
      <c r="GT101">
        <v>68</v>
      </c>
      <c r="GU101">
        <v>63</v>
      </c>
      <c r="GV101">
        <v>49</v>
      </c>
      <c r="GW101">
        <v>46</v>
      </c>
      <c r="GX101">
        <v>24</v>
      </c>
      <c r="GY101">
        <v>16</v>
      </c>
      <c r="GZ101">
        <v>22</v>
      </c>
      <c r="HA101">
        <v>12</v>
      </c>
      <c r="HB101">
        <v>8</v>
      </c>
      <c r="HC101">
        <v>9</v>
      </c>
    </row>
    <row r="102" spans="1:211">
      <c r="A102" t="str">
        <f>人口推移!B104</f>
        <v>H2705</v>
      </c>
      <c r="B102" s="349">
        <f t="shared" si="2"/>
        <v>27085</v>
      </c>
      <c r="C102" s="349">
        <f t="shared" si="3"/>
        <v>27972</v>
      </c>
      <c r="D102" s="349">
        <f>SUM(年齢別TBL[[#This Row],[男_６０歳]:[男_100歳以上]])</f>
        <v>7165</v>
      </c>
      <c r="E102" s="349">
        <f>SUM(年齢別TBL[[#This Row],[男_６５歳]:[男_100歳以上]])</f>
        <v>5124</v>
      </c>
      <c r="F102" s="349">
        <f>SUM(年齢別TBL[[#This Row],[男_７０歳]:[男_100歳以上]])</f>
        <v>3216</v>
      </c>
      <c r="G102" s="349">
        <f>SUM(年齢別TBL[[#This Row],[女_６０歳]:[女_100歳以上]])</f>
        <v>8619</v>
      </c>
      <c r="H102" s="349">
        <f>SUM(年齢別TBL[[#This Row],[女_６５歳]:[女_100歳以上]])</f>
        <v>6427</v>
      </c>
      <c r="I102" s="349">
        <f>SUM(年齢別TBL[[#This Row],[女_７０歳]:[女_100歳以上]])</f>
        <v>4367</v>
      </c>
      <c r="J102">
        <v>229</v>
      </c>
      <c r="K102">
        <v>245</v>
      </c>
      <c r="L102">
        <v>238</v>
      </c>
      <c r="M102">
        <v>266</v>
      </c>
      <c r="N102">
        <v>268</v>
      </c>
      <c r="O102">
        <v>291</v>
      </c>
      <c r="P102">
        <v>275</v>
      </c>
      <c r="Q102">
        <v>266</v>
      </c>
      <c r="R102">
        <v>275</v>
      </c>
      <c r="S102">
        <v>242</v>
      </c>
      <c r="T102">
        <v>296</v>
      </c>
      <c r="U102">
        <v>312</v>
      </c>
      <c r="V102">
        <v>321</v>
      </c>
      <c r="W102">
        <v>329</v>
      </c>
      <c r="X102">
        <v>317</v>
      </c>
      <c r="Y102">
        <v>303</v>
      </c>
      <c r="Z102">
        <v>282</v>
      </c>
      <c r="AA102">
        <v>283</v>
      </c>
      <c r="AB102">
        <v>303</v>
      </c>
      <c r="AC102">
        <v>301</v>
      </c>
      <c r="AD102">
        <v>344</v>
      </c>
      <c r="AE102">
        <v>303</v>
      </c>
      <c r="AF102">
        <v>319</v>
      </c>
      <c r="AG102">
        <v>319</v>
      </c>
      <c r="AH102">
        <v>273</v>
      </c>
      <c r="AI102">
        <v>268</v>
      </c>
      <c r="AJ102">
        <v>267</v>
      </c>
      <c r="AK102">
        <v>322</v>
      </c>
      <c r="AL102">
        <v>312</v>
      </c>
      <c r="AM102">
        <v>322</v>
      </c>
      <c r="AN102">
        <v>343</v>
      </c>
      <c r="AO102">
        <v>374</v>
      </c>
      <c r="AP102">
        <v>360</v>
      </c>
      <c r="AQ102">
        <v>343</v>
      </c>
      <c r="AR102">
        <v>372</v>
      </c>
      <c r="AS102">
        <v>369</v>
      </c>
      <c r="AT102">
        <v>398</v>
      </c>
      <c r="AU102">
        <v>393</v>
      </c>
      <c r="AV102">
        <v>430</v>
      </c>
      <c r="AW102">
        <v>414</v>
      </c>
      <c r="AX102">
        <v>445</v>
      </c>
      <c r="AY102">
        <v>427</v>
      </c>
      <c r="AZ102">
        <v>442</v>
      </c>
      <c r="BA102">
        <v>426</v>
      </c>
      <c r="BB102">
        <v>349</v>
      </c>
      <c r="BC102">
        <v>348</v>
      </c>
      <c r="BD102">
        <v>356</v>
      </c>
      <c r="BE102">
        <v>344</v>
      </c>
      <c r="BF102">
        <v>323</v>
      </c>
      <c r="BG102">
        <v>308</v>
      </c>
      <c r="BH102">
        <v>343</v>
      </c>
      <c r="BI102">
        <v>411</v>
      </c>
      <c r="BJ102">
        <v>351</v>
      </c>
      <c r="BK102">
        <v>355</v>
      </c>
      <c r="BL102">
        <v>352</v>
      </c>
      <c r="BM102">
        <v>365</v>
      </c>
      <c r="BN102">
        <v>373</v>
      </c>
      <c r="BO102">
        <v>362</v>
      </c>
      <c r="BP102">
        <v>370</v>
      </c>
      <c r="BQ102">
        <v>383</v>
      </c>
      <c r="BR102">
        <v>381</v>
      </c>
      <c r="BS102">
        <v>417</v>
      </c>
      <c r="BT102">
        <v>383</v>
      </c>
      <c r="BU102">
        <v>419</v>
      </c>
      <c r="BV102">
        <v>441</v>
      </c>
      <c r="BW102">
        <v>432</v>
      </c>
      <c r="BX102">
        <v>451</v>
      </c>
      <c r="BY102">
        <v>410</v>
      </c>
      <c r="BZ102">
        <v>368</v>
      </c>
      <c r="CA102">
        <v>247</v>
      </c>
      <c r="CB102">
        <v>319</v>
      </c>
      <c r="CC102">
        <v>311</v>
      </c>
      <c r="CD102">
        <v>261</v>
      </c>
      <c r="CE102">
        <v>279</v>
      </c>
      <c r="CF102">
        <v>217</v>
      </c>
      <c r="CG102">
        <v>214</v>
      </c>
      <c r="CH102">
        <v>182</v>
      </c>
      <c r="CI102">
        <v>195</v>
      </c>
      <c r="CJ102">
        <v>179</v>
      </c>
      <c r="CK102">
        <v>139</v>
      </c>
      <c r="CL102">
        <v>130</v>
      </c>
      <c r="CM102">
        <v>118</v>
      </c>
      <c r="CN102">
        <v>113</v>
      </c>
      <c r="CO102">
        <v>105</v>
      </c>
      <c r="CP102">
        <v>95</v>
      </c>
      <c r="CQ102">
        <v>86</v>
      </c>
      <c r="CR102">
        <v>60</v>
      </c>
      <c r="CS102">
        <v>54</v>
      </c>
      <c r="CT102">
        <v>44</v>
      </c>
      <c r="CU102">
        <v>27</v>
      </c>
      <c r="CV102">
        <v>29</v>
      </c>
      <c r="CW102">
        <v>16</v>
      </c>
      <c r="CX102">
        <v>13</v>
      </c>
      <c r="CY102">
        <v>10</v>
      </c>
      <c r="CZ102">
        <v>7</v>
      </c>
      <c r="DA102">
        <v>6</v>
      </c>
      <c r="DB102">
        <v>2</v>
      </c>
      <c r="DC102">
        <v>1</v>
      </c>
      <c r="DD102">
        <v>4</v>
      </c>
      <c r="DE102">
        <v>0</v>
      </c>
      <c r="DF102">
        <v>0</v>
      </c>
      <c r="DG102">
        <v>226</v>
      </c>
      <c r="DH102">
        <v>268</v>
      </c>
      <c r="DI102">
        <v>251</v>
      </c>
      <c r="DJ102">
        <v>247</v>
      </c>
      <c r="DK102">
        <v>275</v>
      </c>
      <c r="DL102">
        <v>272</v>
      </c>
      <c r="DM102">
        <v>266</v>
      </c>
      <c r="DN102">
        <v>268</v>
      </c>
      <c r="DO102">
        <v>272</v>
      </c>
      <c r="DP102">
        <v>272</v>
      </c>
      <c r="DQ102">
        <v>287</v>
      </c>
      <c r="DR102">
        <v>249</v>
      </c>
      <c r="DS102">
        <v>270</v>
      </c>
      <c r="DT102">
        <v>281</v>
      </c>
      <c r="DU102">
        <v>269</v>
      </c>
      <c r="DV102">
        <v>266</v>
      </c>
      <c r="DW102">
        <v>270</v>
      </c>
      <c r="DX102">
        <v>269</v>
      </c>
      <c r="DY102">
        <v>298</v>
      </c>
      <c r="DZ102">
        <v>280</v>
      </c>
      <c r="EA102">
        <v>289</v>
      </c>
      <c r="EB102">
        <v>302</v>
      </c>
      <c r="EC102">
        <v>268</v>
      </c>
      <c r="ED102">
        <v>278</v>
      </c>
      <c r="EE102">
        <v>243</v>
      </c>
      <c r="EF102">
        <v>252</v>
      </c>
      <c r="EG102">
        <v>267</v>
      </c>
      <c r="EH102">
        <v>318</v>
      </c>
      <c r="EI102">
        <v>284</v>
      </c>
      <c r="EJ102">
        <v>301</v>
      </c>
      <c r="EK102">
        <v>351</v>
      </c>
      <c r="EL102">
        <v>332</v>
      </c>
      <c r="EM102">
        <v>348</v>
      </c>
      <c r="EN102">
        <v>365</v>
      </c>
      <c r="EO102">
        <v>364</v>
      </c>
      <c r="EP102">
        <v>347</v>
      </c>
      <c r="EQ102">
        <v>413</v>
      </c>
      <c r="ER102">
        <v>402</v>
      </c>
      <c r="ES102">
        <v>404</v>
      </c>
      <c r="ET102">
        <v>396</v>
      </c>
      <c r="EU102">
        <v>401</v>
      </c>
      <c r="EV102">
        <v>405</v>
      </c>
      <c r="EW102">
        <v>400</v>
      </c>
      <c r="EX102">
        <v>406</v>
      </c>
      <c r="EY102">
        <v>395</v>
      </c>
      <c r="EZ102">
        <v>377</v>
      </c>
      <c r="FA102">
        <v>332</v>
      </c>
      <c r="FB102">
        <v>375</v>
      </c>
      <c r="FC102">
        <v>337</v>
      </c>
      <c r="FD102">
        <v>323</v>
      </c>
      <c r="FE102">
        <v>320</v>
      </c>
      <c r="FF102">
        <v>374</v>
      </c>
      <c r="FG102">
        <v>378</v>
      </c>
      <c r="FH102">
        <v>404</v>
      </c>
      <c r="FI102">
        <v>340</v>
      </c>
      <c r="FJ102">
        <v>395</v>
      </c>
      <c r="FK102">
        <v>382</v>
      </c>
      <c r="FL102">
        <v>358</v>
      </c>
      <c r="FM102">
        <v>369</v>
      </c>
      <c r="FN102">
        <v>402</v>
      </c>
      <c r="FO102">
        <v>433</v>
      </c>
      <c r="FP102">
        <v>375</v>
      </c>
      <c r="FQ102">
        <v>464</v>
      </c>
      <c r="FR102">
        <v>442</v>
      </c>
      <c r="FS102">
        <v>478</v>
      </c>
      <c r="FT102">
        <v>486</v>
      </c>
      <c r="FU102">
        <v>488</v>
      </c>
      <c r="FV102">
        <v>476</v>
      </c>
      <c r="FW102">
        <v>393</v>
      </c>
      <c r="FX102">
        <v>217</v>
      </c>
      <c r="FY102">
        <v>288</v>
      </c>
      <c r="FZ102">
        <v>315</v>
      </c>
      <c r="GA102">
        <v>302</v>
      </c>
      <c r="GB102">
        <v>279</v>
      </c>
      <c r="GC102">
        <v>266</v>
      </c>
      <c r="GD102">
        <v>257</v>
      </c>
      <c r="GE102">
        <v>209</v>
      </c>
      <c r="GF102">
        <v>226</v>
      </c>
      <c r="GG102">
        <v>207</v>
      </c>
      <c r="GH102">
        <v>208</v>
      </c>
      <c r="GI102">
        <v>169</v>
      </c>
      <c r="GJ102">
        <v>181</v>
      </c>
      <c r="GK102">
        <v>195</v>
      </c>
      <c r="GL102">
        <v>147</v>
      </c>
      <c r="GM102">
        <v>134</v>
      </c>
      <c r="GN102">
        <v>132</v>
      </c>
      <c r="GO102">
        <v>131</v>
      </c>
      <c r="GP102">
        <v>110</v>
      </c>
      <c r="GQ102">
        <v>99</v>
      </c>
      <c r="GR102">
        <v>101</v>
      </c>
      <c r="GS102">
        <v>88</v>
      </c>
      <c r="GT102">
        <v>68</v>
      </c>
      <c r="GU102">
        <v>65</v>
      </c>
      <c r="GV102">
        <v>52</v>
      </c>
      <c r="GW102">
        <v>44</v>
      </c>
      <c r="GX102">
        <v>25</v>
      </c>
      <c r="GY102">
        <v>18</v>
      </c>
      <c r="GZ102">
        <v>21</v>
      </c>
      <c r="HA102">
        <v>13</v>
      </c>
      <c r="HB102">
        <v>7</v>
      </c>
      <c r="HC102">
        <v>10</v>
      </c>
    </row>
    <row r="103" spans="1:211">
      <c r="A103" t="str">
        <f>人口推移!B105</f>
        <v>H2706</v>
      </c>
      <c r="B103" s="349">
        <f t="shared" si="2"/>
        <v>27097</v>
      </c>
      <c r="C103" s="349">
        <f t="shared" si="3"/>
        <v>28027</v>
      </c>
      <c r="D103" s="349">
        <f>SUM(年齢別TBL[[#This Row],[男_６０歳]:[男_100歳以上]])</f>
        <v>7184</v>
      </c>
      <c r="E103" s="349">
        <f>SUM(年齢別TBL[[#This Row],[男_６５歳]:[男_100歳以上]])</f>
        <v>5147</v>
      </c>
      <c r="F103" s="349">
        <f>SUM(年齢別TBL[[#This Row],[男_７０歳]:[男_100歳以上]])</f>
        <v>3232</v>
      </c>
      <c r="G103" s="349">
        <f>SUM(年齢別TBL[[#This Row],[女_６０歳]:[女_100歳以上]])</f>
        <v>8636</v>
      </c>
      <c r="H103" s="349">
        <f>SUM(年齢別TBL[[#This Row],[女_６５歳]:[女_100歳以上]])</f>
        <v>6457</v>
      </c>
      <c r="I103" s="349">
        <f>SUM(年齢別TBL[[#This Row],[女_７０歳]:[女_100歳以上]])</f>
        <v>4364</v>
      </c>
      <c r="J103">
        <v>226</v>
      </c>
      <c r="K103">
        <v>249</v>
      </c>
      <c r="L103">
        <v>230</v>
      </c>
      <c r="M103">
        <v>276</v>
      </c>
      <c r="N103">
        <v>258</v>
      </c>
      <c r="O103">
        <v>299</v>
      </c>
      <c r="P103">
        <v>271</v>
      </c>
      <c r="Q103">
        <v>272</v>
      </c>
      <c r="R103">
        <v>274</v>
      </c>
      <c r="S103">
        <v>241</v>
      </c>
      <c r="T103">
        <v>295</v>
      </c>
      <c r="U103">
        <v>306</v>
      </c>
      <c r="V103">
        <v>332</v>
      </c>
      <c r="W103">
        <v>321</v>
      </c>
      <c r="X103">
        <v>310</v>
      </c>
      <c r="Y103">
        <v>311</v>
      </c>
      <c r="Z103">
        <v>274</v>
      </c>
      <c r="AA103">
        <v>287</v>
      </c>
      <c r="AB103">
        <v>302</v>
      </c>
      <c r="AC103">
        <v>310</v>
      </c>
      <c r="AD103">
        <v>333</v>
      </c>
      <c r="AE103">
        <v>315</v>
      </c>
      <c r="AF103">
        <v>320</v>
      </c>
      <c r="AG103">
        <v>318</v>
      </c>
      <c r="AH103">
        <v>271</v>
      </c>
      <c r="AI103">
        <v>266</v>
      </c>
      <c r="AJ103">
        <v>259</v>
      </c>
      <c r="AK103">
        <v>332</v>
      </c>
      <c r="AL103">
        <v>301</v>
      </c>
      <c r="AM103">
        <v>318</v>
      </c>
      <c r="AN103">
        <v>338</v>
      </c>
      <c r="AO103">
        <v>384</v>
      </c>
      <c r="AP103">
        <v>355</v>
      </c>
      <c r="AQ103">
        <v>355</v>
      </c>
      <c r="AR103">
        <v>363</v>
      </c>
      <c r="AS103">
        <v>369</v>
      </c>
      <c r="AT103">
        <v>399</v>
      </c>
      <c r="AU103">
        <v>385</v>
      </c>
      <c r="AV103">
        <v>439</v>
      </c>
      <c r="AW103">
        <v>411</v>
      </c>
      <c r="AX103">
        <v>444</v>
      </c>
      <c r="AY103">
        <v>424</v>
      </c>
      <c r="AZ103">
        <v>443</v>
      </c>
      <c r="BA103">
        <v>437</v>
      </c>
      <c r="BB103">
        <v>349</v>
      </c>
      <c r="BC103">
        <v>350</v>
      </c>
      <c r="BD103">
        <v>348</v>
      </c>
      <c r="BE103">
        <v>356</v>
      </c>
      <c r="BF103">
        <v>320</v>
      </c>
      <c r="BG103">
        <v>307</v>
      </c>
      <c r="BH103">
        <v>339</v>
      </c>
      <c r="BI103">
        <v>409</v>
      </c>
      <c r="BJ103">
        <v>354</v>
      </c>
      <c r="BK103">
        <v>350</v>
      </c>
      <c r="BL103">
        <v>355</v>
      </c>
      <c r="BM103">
        <v>366</v>
      </c>
      <c r="BN103">
        <v>372</v>
      </c>
      <c r="BO103">
        <v>372</v>
      </c>
      <c r="BP103">
        <v>351</v>
      </c>
      <c r="BQ103">
        <v>392</v>
      </c>
      <c r="BR103">
        <v>380</v>
      </c>
      <c r="BS103">
        <v>409</v>
      </c>
      <c r="BT103">
        <v>388</v>
      </c>
      <c r="BU103">
        <v>421</v>
      </c>
      <c r="BV103">
        <v>439</v>
      </c>
      <c r="BW103">
        <v>435</v>
      </c>
      <c r="BX103">
        <v>448</v>
      </c>
      <c r="BY103">
        <v>411</v>
      </c>
      <c r="BZ103">
        <v>366</v>
      </c>
      <c r="CA103">
        <v>255</v>
      </c>
      <c r="CB103">
        <v>311</v>
      </c>
      <c r="CC103">
        <v>312</v>
      </c>
      <c r="CD103">
        <v>270</v>
      </c>
      <c r="CE103">
        <v>275</v>
      </c>
      <c r="CF103">
        <v>223</v>
      </c>
      <c r="CG103">
        <v>224</v>
      </c>
      <c r="CH103">
        <v>177</v>
      </c>
      <c r="CI103">
        <v>201</v>
      </c>
      <c r="CJ103">
        <v>180</v>
      </c>
      <c r="CK103">
        <v>137</v>
      </c>
      <c r="CL103">
        <v>128</v>
      </c>
      <c r="CM103">
        <v>122</v>
      </c>
      <c r="CN103">
        <v>111</v>
      </c>
      <c r="CO103">
        <v>106</v>
      </c>
      <c r="CP103">
        <v>93</v>
      </c>
      <c r="CQ103">
        <v>90</v>
      </c>
      <c r="CR103">
        <v>62</v>
      </c>
      <c r="CS103">
        <v>54</v>
      </c>
      <c r="CT103">
        <v>44</v>
      </c>
      <c r="CU103">
        <v>24</v>
      </c>
      <c r="CV103">
        <v>31</v>
      </c>
      <c r="CW103">
        <v>16</v>
      </c>
      <c r="CX103">
        <v>13</v>
      </c>
      <c r="CY103">
        <v>8</v>
      </c>
      <c r="CZ103">
        <v>7</v>
      </c>
      <c r="DA103">
        <v>6</v>
      </c>
      <c r="DB103">
        <v>2</v>
      </c>
      <c r="DC103">
        <v>1</v>
      </c>
      <c r="DD103">
        <v>4</v>
      </c>
      <c r="DE103">
        <v>0</v>
      </c>
      <c r="DF103">
        <v>0</v>
      </c>
      <c r="DG103">
        <v>237</v>
      </c>
      <c r="DH103">
        <v>253</v>
      </c>
      <c r="DI103">
        <v>255</v>
      </c>
      <c r="DJ103">
        <v>256</v>
      </c>
      <c r="DK103">
        <v>273</v>
      </c>
      <c r="DL103">
        <v>260</v>
      </c>
      <c r="DM103">
        <v>283</v>
      </c>
      <c r="DN103">
        <v>260</v>
      </c>
      <c r="DO103">
        <v>275</v>
      </c>
      <c r="DP103">
        <v>268</v>
      </c>
      <c r="DQ103">
        <v>287</v>
      </c>
      <c r="DR103">
        <v>246</v>
      </c>
      <c r="DS103">
        <v>274</v>
      </c>
      <c r="DT103">
        <v>282</v>
      </c>
      <c r="DU103">
        <v>254</v>
      </c>
      <c r="DV103">
        <v>274</v>
      </c>
      <c r="DW103">
        <v>264</v>
      </c>
      <c r="DX103">
        <v>279</v>
      </c>
      <c r="DY103">
        <v>298</v>
      </c>
      <c r="DZ103">
        <v>289</v>
      </c>
      <c r="EA103">
        <v>289</v>
      </c>
      <c r="EB103">
        <v>312</v>
      </c>
      <c r="EC103">
        <v>277</v>
      </c>
      <c r="ED103">
        <v>276</v>
      </c>
      <c r="EE103">
        <v>247</v>
      </c>
      <c r="EF103">
        <v>253</v>
      </c>
      <c r="EG103">
        <v>271</v>
      </c>
      <c r="EH103">
        <v>311</v>
      </c>
      <c r="EI103">
        <v>293</v>
      </c>
      <c r="EJ103">
        <v>297</v>
      </c>
      <c r="EK103">
        <v>336</v>
      </c>
      <c r="EL103">
        <v>343</v>
      </c>
      <c r="EM103">
        <v>350</v>
      </c>
      <c r="EN103">
        <v>377</v>
      </c>
      <c r="EO103">
        <v>359</v>
      </c>
      <c r="EP103">
        <v>341</v>
      </c>
      <c r="EQ103">
        <v>428</v>
      </c>
      <c r="ER103">
        <v>389</v>
      </c>
      <c r="ES103">
        <v>409</v>
      </c>
      <c r="ET103">
        <v>398</v>
      </c>
      <c r="EU103">
        <v>390</v>
      </c>
      <c r="EV103">
        <v>411</v>
      </c>
      <c r="EW103">
        <v>403</v>
      </c>
      <c r="EX103">
        <v>405</v>
      </c>
      <c r="EY103">
        <v>389</v>
      </c>
      <c r="EZ103">
        <v>377</v>
      </c>
      <c r="FA103">
        <v>335</v>
      </c>
      <c r="FB103">
        <v>375</v>
      </c>
      <c r="FC103">
        <v>344</v>
      </c>
      <c r="FD103">
        <v>320</v>
      </c>
      <c r="FE103">
        <v>316</v>
      </c>
      <c r="FF103">
        <v>374</v>
      </c>
      <c r="FG103">
        <v>384</v>
      </c>
      <c r="FH103">
        <v>406</v>
      </c>
      <c r="FI103">
        <v>327</v>
      </c>
      <c r="FJ103">
        <v>399</v>
      </c>
      <c r="FK103">
        <v>378</v>
      </c>
      <c r="FL103">
        <v>370</v>
      </c>
      <c r="FM103">
        <v>360</v>
      </c>
      <c r="FN103">
        <v>405</v>
      </c>
      <c r="FO103">
        <v>428</v>
      </c>
      <c r="FP103">
        <v>365</v>
      </c>
      <c r="FQ103">
        <v>464</v>
      </c>
      <c r="FR103">
        <v>452</v>
      </c>
      <c r="FS103">
        <v>470</v>
      </c>
      <c r="FT103">
        <v>493</v>
      </c>
      <c r="FU103">
        <v>488</v>
      </c>
      <c r="FV103">
        <v>482</v>
      </c>
      <c r="FW103">
        <v>395</v>
      </c>
      <c r="FX103">
        <v>235</v>
      </c>
      <c r="FY103">
        <v>269</v>
      </c>
      <c r="FZ103">
        <v>317</v>
      </c>
      <c r="GA103">
        <v>302</v>
      </c>
      <c r="GB103">
        <v>282</v>
      </c>
      <c r="GC103">
        <v>264</v>
      </c>
      <c r="GD103">
        <v>268</v>
      </c>
      <c r="GE103">
        <v>207</v>
      </c>
      <c r="GF103">
        <v>223</v>
      </c>
      <c r="GG103">
        <v>207</v>
      </c>
      <c r="GH103">
        <v>210</v>
      </c>
      <c r="GI103">
        <v>176</v>
      </c>
      <c r="GJ103">
        <v>175</v>
      </c>
      <c r="GK103">
        <v>198</v>
      </c>
      <c r="GL103">
        <v>144</v>
      </c>
      <c r="GM103">
        <v>138</v>
      </c>
      <c r="GN103">
        <v>134</v>
      </c>
      <c r="GO103">
        <v>125</v>
      </c>
      <c r="GP103">
        <v>108</v>
      </c>
      <c r="GQ103">
        <v>102</v>
      </c>
      <c r="GR103">
        <v>98</v>
      </c>
      <c r="GS103">
        <v>89</v>
      </c>
      <c r="GT103">
        <v>67</v>
      </c>
      <c r="GU103">
        <v>67</v>
      </c>
      <c r="GV103">
        <v>54</v>
      </c>
      <c r="GW103">
        <v>43</v>
      </c>
      <c r="GX103">
        <v>27</v>
      </c>
      <c r="GY103">
        <v>17</v>
      </c>
      <c r="GZ103">
        <v>23</v>
      </c>
      <c r="HA103">
        <v>13</v>
      </c>
      <c r="HB103">
        <v>7</v>
      </c>
      <c r="HC103">
        <v>10</v>
      </c>
    </row>
    <row r="104" spans="1:211">
      <c r="A104" t="str">
        <f>人口推移!B106</f>
        <v>H2707</v>
      </c>
      <c r="B104" s="349">
        <f t="shared" si="2"/>
        <v>27112</v>
      </c>
      <c r="C104" s="349">
        <f t="shared" si="3"/>
        <v>28032</v>
      </c>
      <c r="D104" s="349">
        <f>SUM(年齢別TBL[[#This Row],[男_６０歳]:[男_100歳以上]])</f>
        <v>7203</v>
      </c>
      <c r="E104" s="349">
        <f>SUM(年齢別TBL[[#This Row],[男_６５歳]:[男_100歳以上]])</f>
        <v>5162</v>
      </c>
      <c r="F104" s="349">
        <f>SUM(年齢別TBL[[#This Row],[男_７０歳]:[男_100歳以上]])</f>
        <v>3252</v>
      </c>
      <c r="G104" s="349">
        <f>SUM(年齢別TBL[[#This Row],[女_６０歳]:[女_100歳以上]])</f>
        <v>8669</v>
      </c>
      <c r="H104" s="349">
        <f>SUM(年齢別TBL[[#This Row],[女_６５歳]:[女_100歳以上]])</f>
        <v>6492</v>
      </c>
      <c r="I104" s="349">
        <f>SUM(年齢別TBL[[#This Row],[女_７０歳]:[女_100歳以上]])</f>
        <v>4374</v>
      </c>
      <c r="J104">
        <v>222</v>
      </c>
      <c r="K104">
        <v>250</v>
      </c>
      <c r="L104">
        <v>225</v>
      </c>
      <c r="M104">
        <v>271</v>
      </c>
      <c r="N104">
        <v>256</v>
      </c>
      <c r="O104">
        <v>299</v>
      </c>
      <c r="P104">
        <v>286</v>
      </c>
      <c r="Q104">
        <v>266</v>
      </c>
      <c r="R104">
        <v>263</v>
      </c>
      <c r="S104">
        <v>253</v>
      </c>
      <c r="T104">
        <v>291</v>
      </c>
      <c r="U104">
        <v>303</v>
      </c>
      <c r="V104">
        <v>334</v>
      </c>
      <c r="W104">
        <v>318</v>
      </c>
      <c r="X104">
        <v>312</v>
      </c>
      <c r="Y104">
        <v>312</v>
      </c>
      <c r="Z104">
        <v>277</v>
      </c>
      <c r="AA104">
        <v>284</v>
      </c>
      <c r="AB104">
        <v>295</v>
      </c>
      <c r="AC104">
        <v>311</v>
      </c>
      <c r="AD104">
        <v>336</v>
      </c>
      <c r="AE104">
        <v>329</v>
      </c>
      <c r="AF104">
        <v>315</v>
      </c>
      <c r="AG104">
        <v>314</v>
      </c>
      <c r="AH104">
        <v>275</v>
      </c>
      <c r="AI104">
        <v>256</v>
      </c>
      <c r="AJ104">
        <v>266</v>
      </c>
      <c r="AK104">
        <v>335</v>
      </c>
      <c r="AL104">
        <v>287</v>
      </c>
      <c r="AM104">
        <v>325</v>
      </c>
      <c r="AN104">
        <v>342</v>
      </c>
      <c r="AO104">
        <v>377</v>
      </c>
      <c r="AP104">
        <v>359</v>
      </c>
      <c r="AQ104">
        <v>356</v>
      </c>
      <c r="AR104">
        <v>359</v>
      </c>
      <c r="AS104">
        <v>375</v>
      </c>
      <c r="AT104">
        <v>393</v>
      </c>
      <c r="AU104">
        <v>401</v>
      </c>
      <c r="AV104">
        <v>422</v>
      </c>
      <c r="AW104">
        <v>411</v>
      </c>
      <c r="AX104">
        <v>457</v>
      </c>
      <c r="AY104">
        <v>421</v>
      </c>
      <c r="AZ104">
        <v>437</v>
      </c>
      <c r="BA104">
        <v>437</v>
      </c>
      <c r="BB104">
        <v>356</v>
      </c>
      <c r="BC104">
        <v>359</v>
      </c>
      <c r="BD104">
        <v>343</v>
      </c>
      <c r="BE104">
        <v>360</v>
      </c>
      <c r="BF104">
        <v>324</v>
      </c>
      <c r="BG104">
        <v>301</v>
      </c>
      <c r="BH104">
        <v>343</v>
      </c>
      <c r="BI104">
        <v>383</v>
      </c>
      <c r="BJ104">
        <v>380</v>
      </c>
      <c r="BK104">
        <v>340</v>
      </c>
      <c r="BL104">
        <v>358</v>
      </c>
      <c r="BM104">
        <v>369</v>
      </c>
      <c r="BN104">
        <v>369</v>
      </c>
      <c r="BO104">
        <v>366</v>
      </c>
      <c r="BP104">
        <v>345</v>
      </c>
      <c r="BQ104">
        <v>400</v>
      </c>
      <c r="BR104">
        <v>377</v>
      </c>
      <c r="BS104">
        <v>406</v>
      </c>
      <c r="BT104">
        <v>399</v>
      </c>
      <c r="BU104">
        <v>416</v>
      </c>
      <c r="BV104">
        <v>443</v>
      </c>
      <c r="BW104">
        <v>428</v>
      </c>
      <c r="BX104">
        <v>447</v>
      </c>
      <c r="BY104">
        <v>406</v>
      </c>
      <c r="BZ104">
        <v>380</v>
      </c>
      <c r="CA104">
        <v>249</v>
      </c>
      <c r="CB104">
        <v>310</v>
      </c>
      <c r="CC104">
        <v>313</v>
      </c>
      <c r="CD104">
        <v>284</v>
      </c>
      <c r="CE104">
        <v>269</v>
      </c>
      <c r="CF104">
        <v>208</v>
      </c>
      <c r="CG104">
        <v>240</v>
      </c>
      <c r="CH104">
        <v>178</v>
      </c>
      <c r="CI104">
        <v>198</v>
      </c>
      <c r="CJ104">
        <v>174</v>
      </c>
      <c r="CK104">
        <v>156</v>
      </c>
      <c r="CL104">
        <v>120</v>
      </c>
      <c r="CM104">
        <v>126</v>
      </c>
      <c r="CN104">
        <v>108</v>
      </c>
      <c r="CO104">
        <v>108</v>
      </c>
      <c r="CP104">
        <v>94</v>
      </c>
      <c r="CQ104">
        <v>88</v>
      </c>
      <c r="CR104">
        <v>66</v>
      </c>
      <c r="CS104">
        <v>54</v>
      </c>
      <c r="CT104">
        <v>43</v>
      </c>
      <c r="CU104">
        <v>28</v>
      </c>
      <c r="CV104">
        <v>26</v>
      </c>
      <c r="CW104">
        <v>21</v>
      </c>
      <c r="CX104">
        <v>12</v>
      </c>
      <c r="CY104">
        <v>8</v>
      </c>
      <c r="CZ104">
        <v>6</v>
      </c>
      <c r="DA104">
        <v>7</v>
      </c>
      <c r="DB104">
        <v>2</v>
      </c>
      <c r="DC104">
        <v>1</v>
      </c>
      <c r="DD104">
        <v>4</v>
      </c>
      <c r="DE104">
        <v>0</v>
      </c>
      <c r="DF104">
        <v>0</v>
      </c>
      <c r="DG104">
        <v>233</v>
      </c>
      <c r="DH104">
        <v>259</v>
      </c>
      <c r="DI104">
        <v>253</v>
      </c>
      <c r="DJ104">
        <v>255</v>
      </c>
      <c r="DK104">
        <v>273</v>
      </c>
      <c r="DL104">
        <v>267</v>
      </c>
      <c r="DM104">
        <v>275</v>
      </c>
      <c r="DN104">
        <v>257</v>
      </c>
      <c r="DO104">
        <v>287</v>
      </c>
      <c r="DP104">
        <v>263</v>
      </c>
      <c r="DQ104">
        <v>277</v>
      </c>
      <c r="DR104">
        <v>253</v>
      </c>
      <c r="DS104">
        <v>268</v>
      </c>
      <c r="DT104">
        <v>286</v>
      </c>
      <c r="DU104">
        <v>259</v>
      </c>
      <c r="DV104">
        <v>277</v>
      </c>
      <c r="DW104">
        <v>260</v>
      </c>
      <c r="DX104">
        <v>278</v>
      </c>
      <c r="DY104">
        <v>301</v>
      </c>
      <c r="DZ104">
        <v>281</v>
      </c>
      <c r="EA104">
        <v>284</v>
      </c>
      <c r="EB104">
        <v>320</v>
      </c>
      <c r="EC104">
        <v>281</v>
      </c>
      <c r="ED104">
        <v>277</v>
      </c>
      <c r="EE104">
        <v>243</v>
      </c>
      <c r="EF104">
        <v>248</v>
      </c>
      <c r="EG104">
        <v>271</v>
      </c>
      <c r="EH104">
        <v>315</v>
      </c>
      <c r="EI104">
        <v>284</v>
      </c>
      <c r="EJ104">
        <v>297</v>
      </c>
      <c r="EK104">
        <v>321</v>
      </c>
      <c r="EL104">
        <v>343</v>
      </c>
      <c r="EM104">
        <v>359</v>
      </c>
      <c r="EN104">
        <v>371</v>
      </c>
      <c r="EO104">
        <v>358</v>
      </c>
      <c r="EP104">
        <v>343</v>
      </c>
      <c r="EQ104">
        <v>424</v>
      </c>
      <c r="ER104">
        <v>380</v>
      </c>
      <c r="ES104">
        <v>420</v>
      </c>
      <c r="ET104">
        <v>392</v>
      </c>
      <c r="EU104">
        <v>400</v>
      </c>
      <c r="EV104">
        <v>420</v>
      </c>
      <c r="EW104">
        <v>397</v>
      </c>
      <c r="EX104">
        <v>403</v>
      </c>
      <c r="EY104">
        <v>390</v>
      </c>
      <c r="EZ104">
        <v>377</v>
      </c>
      <c r="FA104">
        <v>331</v>
      </c>
      <c r="FB104">
        <v>370</v>
      </c>
      <c r="FC104">
        <v>354</v>
      </c>
      <c r="FD104">
        <v>320</v>
      </c>
      <c r="FE104">
        <v>321</v>
      </c>
      <c r="FF104">
        <v>372</v>
      </c>
      <c r="FG104">
        <v>388</v>
      </c>
      <c r="FH104">
        <v>399</v>
      </c>
      <c r="FI104">
        <v>325</v>
      </c>
      <c r="FJ104">
        <v>400</v>
      </c>
      <c r="FK104">
        <v>369</v>
      </c>
      <c r="FL104">
        <v>378</v>
      </c>
      <c r="FM104">
        <v>368</v>
      </c>
      <c r="FN104">
        <v>388</v>
      </c>
      <c r="FO104">
        <v>435</v>
      </c>
      <c r="FP104">
        <v>368</v>
      </c>
      <c r="FQ104">
        <v>455</v>
      </c>
      <c r="FR104">
        <v>452</v>
      </c>
      <c r="FS104">
        <v>467</v>
      </c>
      <c r="FT104">
        <v>486</v>
      </c>
      <c r="FU104">
        <v>501</v>
      </c>
      <c r="FV104">
        <v>492</v>
      </c>
      <c r="FW104">
        <v>398</v>
      </c>
      <c r="FX104">
        <v>241</v>
      </c>
      <c r="FY104">
        <v>263</v>
      </c>
      <c r="FZ104">
        <v>316</v>
      </c>
      <c r="GA104">
        <v>299</v>
      </c>
      <c r="GB104">
        <v>288</v>
      </c>
      <c r="GC104">
        <v>264</v>
      </c>
      <c r="GD104">
        <v>267</v>
      </c>
      <c r="GE104">
        <v>209</v>
      </c>
      <c r="GF104">
        <v>229</v>
      </c>
      <c r="GG104">
        <v>207</v>
      </c>
      <c r="GH104">
        <v>205</v>
      </c>
      <c r="GI104">
        <v>184</v>
      </c>
      <c r="GJ104">
        <v>173</v>
      </c>
      <c r="GK104">
        <v>196</v>
      </c>
      <c r="GL104">
        <v>139</v>
      </c>
      <c r="GM104">
        <v>141</v>
      </c>
      <c r="GN104">
        <v>141</v>
      </c>
      <c r="GO104">
        <v>122</v>
      </c>
      <c r="GP104">
        <v>110</v>
      </c>
      <c r="GQ104">
        <v>100</v>
      </c>
      <c r="GR104">
        <v>95</v>
      </c>
      <c r="GS104">
        <v>95</v>
      </c>
      <c r="GT104">
        <v>65</v>
      </c>
      <c r="GU104">
        <v>71</v>
      </c>
      <c r="GV104">
        <v>54</v>
      </c>
      <c r="GW104">
        <v>43</v>
      </c>
      <c r="GX104">
        <v>26</v>
      </c>
      <c r="GY104">
        <v>18</v>
      </c>
      <c r="GZ104">
        <v>23</v>
      </c>
      <c r="HA104">
        <v>13</v>
      </c>
      <c r="HB104">
        <v>8</v>
      </c>
      <c r="HC104">
        <v>10</v>
      </c>
    </row>
    <row r="105" spans="1:211">
      <c r="A105" t="str">
        <f>人口推移!B107</f>
        <v>H2708</v>
      </c>
      <c r="B105" s="349">
        <f t="shared" si="2"/>
        <v>27116</v>
      </c>
      <c r="C105" s="349">
        <f t="shared" si="3"/>
        <v>28043</v>
      </c>
      <c r="D105" s="349">
        <f>SUM(年齢別TBL[[#This Row],[男_６０歳]:[男_100歳以上]])</f>
        <v>7226</v>
      </c>
      <c r="E105" s="349">
        <f>SUM(年齢別TBL[[#This Row],[男_６５歳]:[男_100歳以上]])</f>
        <v>5190</v>
      </c>
      <c r="F105" s="349">
        <f>SUM(年齢別TBL[[#This Row],[男_７０歳]:[男_100歳以上]])</f>
        <v>3265</v>
      </c>
      <c r="G105" s="349">
        <f>SUM(年齢別TBL[[#This Row],[女_６０歳]:[女_100歳以上]])</f>
        <v>8687</v>
      </c>
      <c r="H105" s="349">
        <f>SUM(年齢別TBL[[#This Row],[女_６５歳]:[女_100歳以上]])</f>
        <v>6526</v>
      </c>
      <c r="I105" s="349">
        <f>SUM(年齢別TBL[[#This Row],[女_７０歳]:[女_100歳以上]])</f>
        <v>4377</v>
      </c>
      <c r="J105">
        <v>226</v>
      </c>
      <c r="K105">
        <v>248</v>
      </c>
      <c r="L105">
        <v>228</v>
      </c>
      <c r="M105">
        <v>272</v>
      </c>
      <c r="N105">
        <v>238</v>
      </c>
      <c r="O105">
        <v>303</v>
      </c>
      <c r="P105">
        <v>292</v>
      </c>
      <c r="Q105">
        <v>270</v>
      </c>
      <c r="R105">
        <v>258</v>
      </c>
      <c r="S105">
        <v>251</v>
      </c>
      <c r="T105">
        <v>295</v>
      </c>
      <c r="U105">
        <v>306</v>
      </c>
      <c r="V105">
        <v>336</v>
      </c>
      <c r="W105">
        <v>314</v>
      </c>
      <c r="X105">
        <v>306</v>
      </c>
      <c r="Y105">
        <v>322</v>
      </c>
      <c r="Z105">
        <v>267</v>
      </c>
      <c r="AA105">
        <v>297</v>
      </c>
      <c r="AB105">
        <v>291</v>
      </c>
      <c r="AC105">
        <v>307</v>
      </c>
      <c r="AD105">
        <v>320</v>
      </c>
      <c r="AE105">
        <v>336</v>
      </c>
      <c r="AF105">
        <v>321</v>
      </c>
      <c r="AG105">
        <v>314</v>
      </c>
      <c r="AH105">
        <v>269</v>
      </c>
      <c r="AI105">
        <v>265</v>
      </c>
      <c r="AJ105">
        <v>273</v>
      </c>
      <c r="AK105">
        <v>318</v>
      </c>
      <c r="AL105">
        <v>300</v>
      </c>
      <c r="AM105">
        <v>315</v>
      </c>
      <c r="AN105">
        <v>341</v>
      </c>
      <c r="AO105">
        <v>376</v>
      </c>
      <c r="AP105">
        <v>359</v>
      </c>
      <c r="AQ105">
        <v>352</v>
      </c>
      <c r="AR105">
        <v>361</v>
      </c>
      <c r="AS105">
        <v>366</v>
      </c>
      <c r="AT105">
        <v>397</v>
      </c>
      <c r="AU105">
        <v>383</v>
      </c>
      <c r="AV105">
        <v>430</v>
      </c>
      <c r="AW105">
        <v>406</v>
      </c>
      <c r="AX105">
        <v>467</v>
      </c>
      <c r="AY105">
        <v>421</v>
      </c>
      <c r="AZ105">
        <v>427</v>
      </c>
      <c r="BA105">
        <v>444</v>
      </c>
      <c r="BB105">
        <v>362</v>
      </c>
      <c r="BC105">
        <v>366</v>
      </c>
      <c r="BD105">
        <v>343</v>
      </c>
      <c r="BE105">
        <v>354</v>
      </c>
      <c r="BF105">
        <v>336</v>
      </c>
      <c r="BG105">
        <v>298</v>
      </c>
      <c r="BH105">
        <v>348</v>
      </c>
      <c r="BI105">
        <v>378</v>
      </c>
      <c r="BJ105">
        <v>377</v>
      </c>
      <c r="BK105">
        <v>344</v>
      </c>
      <c r="BL105">
        <v>352</v>
      </c>
      <c r="BM105">
        <v>372</v>
      </c>
      <c r="BN105">
        <v>365</v>
      </c>
      <c r="BO105">
        <v>373</v>
      </c>
      <c r="BP105">
        <v>329</v>
      </c>
      <c r="BQ105">
        <v>405</v>
      </c>
      <c r="BR105">
        <v>380</v>
      </c>
      <c r="BS105">
        <v>387</v>
      </c>
      <c r="BT105">
        <v>417</v>
      </c>
      <c r="BU105">
        <v>418</v>
      </c>
      <c r="BV105">
        <v>434</v>
      </c>
      <c r="BW105">
        <v>424</v>
      </c>
      <c r="BX105">
        <v>451</v>
      </c>
      <c r="BY105">
        <v>411</v>
      </c>
      <c r="BZ105">
        <v>396</v>
      </c>
      <c r="CA105">
        <v>243</v>
      </c>
      <c r="CB105">
        <v>302</v>
      </c>
      <c r="CC105">
        <v>310</v>
      </c>
      <c r="CD105">
        <v>288</v>
      </c>
      <c r="CE105">
        <v>269</v>
      </c>
      <c r="CF105">
        <v>225</v>
      </c>
      <c r="CG105">
        <v>233</v>
      </c>
      <c r="CH105">
        <v>183</v>
      </c>
      <c r="CI105">
        <v>199</v>
      </c>
      <c r="CJ105">
        <v>167</v>
      </c>
      <c r="CK105">
        <v>156</v>
      </c>
      <c r="CL105">
        <v>126</v>
      </c>
      <c r="CM105">
        <v>127</v>
      </c>
      <c r="CN105">
        <v>105</v>
      </c>
      <c r="CO105">
        <v>109</v>
      </c>
      <c r="CP105">
        <v>95</v>
      </c>
      <c r="CQ105">
        <v>81</v>
      </c>
      <c r="CR105">
        <v>79</v>
      </c>
      <c r="CS105">
        <v>51</v>
      </c>
      <c r="CT105">
        <v>41</v>
      </c>
      <c r="CU105">
        <v>31</v>
      </c>
      <c r="CV105">
        <v>25</v>
      </c>
      <c r="CW105">
        <v>24</v>
      </c>
      <c r="CX105">
        <v>12</v>
      </c>
      <c r="CY105">
        <v>8</v>
      </c>
      <c r="CZ105">
        <v>6</v>
      </c>
      <c r="DA105">
        <v>6</v>
      </c>
      <c r="DB105">
        <v>2</v>
      </c>
      <c r="DC105">
        <v>1</v>
      </c>
      <c r="DD105">
        <v>4</v>
      </c>
      <c r="DE105">
        <v>0</v>
      </c>
      <c r="DF105">
        <v>0</v>
      </c>
      <c r="DG105">
        <v>232</v>
      </c>
      <c r="DH105">
        <v>259</v>
      </c>
      <c r="DI105">
        <v>251</v>
      </c>
      <c r="DJ105">
        <v>254</v>
      </c>
      <c r="DK105">
        <v>271</v>
      </c>
      <c r="DL105">
        <v>269</v>
      </c>
      <c r="DM105">
        <v>276</v>
      </c>
      <c r="DN105">
        <v>258</v>
      </c>
      <c r="DO105">
        <v>293</v>
      </c>
      <c r="DP105">
        <v>251</v>
      </c>
      <c r="DQ105">
        <v>283</v>
      </c>
      <c r="DR105">
        <v>256</v>
      </c>
      <c r="DS105">
        <v>264</v>
      </c>
      <c r="DT105">
        <v>283</v>
      </c>
      <c r="DU105">
        <v>265</v>
      </c>
      <c r="DV105">
        <v>275</v>
      </c>
      <c r="DW105">
        <v>263</v>
      </c>
      <c r="DX105">
        <v>275</v>
      </c>
      <c r="DY105">
        <v>292</v>
      </c>
      <c r="DZ105">
        <v>289</v>
      </c>
      <c r="EA105">
        <v>289</v>
      </c>
      <c r="EB105">
        <v>321</v>
      </c>
      <c r="EC105">
        <v>281</v>
      </c>
      <c r="ED105">
        <v>275</v>
      </c>
      <c r="EE105">
        <v>245</v>
      </c>
      <c r="EF105">
        <v>245</v>
      </c>
      <c r="EG105">
        <v>270</v>
      </c>
      <c r="EH105">
        <v>313</v>
      </c>
      <c r="EI105">
        <v>283</v>
      </c>
      <c r="EJ105">
        <v>295</v>
      </c>
      <c r="EK105">
        <v>312</v>
      </c>
      <c r="EL105">
        <v>362</v>
      </c>
      <c r="EM105">
        <v>342</v>
      </c>
      <c r="EN105">
        <v>378</v>
      </c>
      <c r="EO105">
        <v>359</v>
      </c>
      <c r="EP105">
        <v>351</v>
      </c>
      <c r="EQ105">
        <v>407</v>
      </c>
      <c r="ER105">
        <v>400</v>
      </c>
      <c r="ES105">
        <v>401</v>
      </c>
      <c r="ET105">
        <v>394</v>
      </c>
      <c r="EU105">
        <v>405</v>
      </c>
      <c r="EV105">
        <v>423</v>
      </c>
      <c r="EW105">
        <v>385</v>
      </c>
      <c r="EX105">
        <v>407</v>
      </c>
      <c r="EY105">
        <v>392</v>
      </c>
      <c r="EZ105">
        <v>382</v>
      </c>
      <c r="FA105">
        <v>323</v>
      </c>
      <c r="FB105">
        <v>383</v>
      </c>
      <c r="FC105">
        <v>357</v>
      </c>
      <c r="FD105">
        <v>312</v>
      </c>
      <c r="FE105">
        <v>326</v>
      </c>
      <c r="FF105">
        <v>364</v>
      </c>
      <c r="FG105">
        <v>392</v>
      </c>
      <c r="FH105">
        <v>395</v>
      </c>
      <c r="FI105">
        <v>334</v>
      </c>
      <c r="FJ105">
        <v>384</v>
      </c>
      <c r="FK105">
        <v>381</v>
      </c>
      <c r="FL105">
        <v>374</v>
      </c>
      <c r="FM105">
        <v>375</v>
      </c>
      <c r="FN105">
        <v>380</v>
      </c>
      <c r="FO105">
        <v>443</v>
      </c>
      <c r="FP105">
        <v>355</v>
      </c>
      <c r="FQ105">
        <v>463</v>
      </c>
      <c r="FR105">
        <v>448</v>
      </c>
      <c r="FS105">
        <v>452</v>
      </c>
      <c r="FT105">
        <v>503</v>
      </c>
      <c r="FU105">
        <v>504</v>
      </c>
      <c r="FV105">
        <v>482</v>
      </c>
      <c r="FW105">
        <v>411</v>
      </c>
      <c r="FX105">
        <v>249</v>
      </c>
      <c r="FY105">
        <v>261</v>
      </c>
      <c r="FZ105">
        <v>309</v>
      </c>
      <c r="GA105">
        <v>302</v>
      </c>
      <c r="GB105">
        <v>294</v>
      </c>
      <c r="GC105">
        <v>257</v>
      </c>
      <c r="GD105">
        <v>277</v>
      </c>
      <c r="GE105">
        <v>205</v>
      </c>
      <c r="GF105">
        <v>228</v>
      </c>
      <c r="GG105">
        <v>213</v>
      </c>
      <c r="GH105">
        <v>199</v>
      </c>
      <c r="GI105">
        <v>192</v>
      </c>
      <c r="GJ105">
        <v>165</v>
      </c>
      <c r="GK105">
        <v>196</v>
      </c>
      <c r="GL105">
        <v>145</v>
      </c>
      <c r="GM105">
        <v>140</v>
      </c>
      <c r="GN105">
        <v>135</v>
      </c>
      <c r="GO105">
        <v>128</v>
      </c>
      <c r="GP105">
        <v>109</v>
      </c>
      <c r="GQ105">
        <v>104</v>
      </c>
      <c r="GR105">
        <v>92</v>
      </c>
      <c r="GS105">
        <v>99</v>
      </c>
      <c r="GT105">
        <v>62</v>
      </c>
      <c r="GU105">
        <v>66</v>
      </c>
      <c r="GV105">
        <v>61</v>
      </c>
      <c r="GW105">
        <v>42</v>
      </c>
      <c r="GX105">
        <v>25</v>
      </c>
      <c r="GY105">
        <v>19</v>
      </c>
      <c r="GZ105">
        <v>20</v>
      </c>
      <c r="HA105">
        <v>14</v>
      </c>
      <c r="HB105">
        <v>9</v>
      </c>
      <c r="HC105">
        <v>9</v>
      </c>
    </row>
    <row r="106" spans="1:211">
      <c r="A106" t="str">
        <f>人口推移!B108</f>
        <v>H2709</v>
      </c>
      <c r="B106" s="349">
        <f t="shared" si="2"/>
        <v>27125</v>
      </c>
      <c r="C106" s="349">
        <f t="shared" si="3"/>
        <v>28059</v>
      </c>
      <c r="D106" s="349">
        <f>SUM(年齢別TBL[[#This Row],[男_６０歳]:[男_100歳以上]])</f>
        <v>7240</v>
      </c>
      <c r="E106" s="349">
        <f>SUM(年齢別TBL[[#This Row],[男_６５歳]:[男_100歳以上]])</f>
        <v>5212</v>
      </c>
      <c r="F106" s="349">
        <f>SUM(年齢別TBL[[#This Row],[男_７０歳]:[男_100歳以上]])</f>
        <v>3264</v>
      </c>
      <c r="G106" s="349">
        <f>SUM(年齢別TBL[[#This Row],[女_６０歳]:[女_100歳以上]])</f>
        <v>8701</v>
      </c>
      <c r="H106" s="349">
        <f>SUM(年齢別TBL[[#This Row],[女_６５歳]:[女_100歳以上]])</f>
        <v>6551</v>
      </c>
      <c r="I106" s="349">
        <f>SUM(年齢別TBL[[#This Row],[女_７０歳]:[女_100歳以上]])</f>
        <v>4383</v>
      </c>
      <c r="J106">
        <v>231</v>
      </c>
      <c r="K106">
        <v>251</v>
      </c>
      <c r="L106">
        <v>221</v>
      </c>
      <c r="M106">
        <v>270</v>
      </c>
      <c r="N106">
        <v>240</v>
      </c>
      <c r="O106">
        <v>303</v>
      </c>
      <c r="P106">
        <v>295</v>
      </c>
      <c r="Q106">
        <v>267</v>
      </c>
      <c r="R106">
        <v>264</v>
      </c>
      <c r="S106">
        <v>259</v>
      </c>
      <c r="T106">
        <v>279</v>
      </c>
      <c r="U106">
        <v>311</v>
      </c>
      <c r="V106">
        <v>335</v>
      </c>
      <c r="W106">
        <v>304</v>
      </c>
      <c r="X106">
        <v>310</v>
      </c>
      <c r="Y106">
        <v>331</v>
      </c>
      <c r="Z106">
        <v>269</v>
      </c>
      <c r="AA106">
        <v>292</v>
      </c>
      <c r="AB106">
        <v>286</v>
      </c>
      <c r="AC106">
        <v>307</v>
      </c>
      <c r="AD106">
        <v>312</v>
      </c>
      <c r="AE106">
        <v>342</v>
      </c>
      <c r="AF106">
        <v>317</v>
      </c>
      <c r="AG106">
        <v>320</v>
      </c>
      <c r="AH106">
        <v>275</v>
      </c>
      <c r="AI106">
        <v>259</v>
      </c>
      <c r="AJ106">
        <v>278</v>
      </c>
      <c r="AK106">
        <v>312</v>
      </c>
      <c r="AL106">
        <v>305</v>
      </c>
      <c r="AM106">
        <v>324</v>
      </c>
      <c r="AN106">
        <v>317</v>
      </c>
      <c r="AO106">
        <v>390</v>
      </c>
      <c r="AP106">
        <v>354</v>
      </c>
      <c r="AQ106">
        <v>353</v>
      </c>
      <c r="AR106">
        <v>355</v>
      </c>
      <c r="AS106">
        <v>379</v>
      </c>
      <c r="AT106">
        <v>392</v>
      </c>
      <c r="AU106">
        <v>383</v>
      </c>
      <c r="AV106">
        <v>417</v>
      </c>
      <c r="AW106">
        <v>412</v>
      </c>
      <c r="AX106">
        <v>469</v>
      </c>
      <c r="AY106">
        <v>406</v>
      </c>
      <c r="AZ106">
        <v>437</v>
      </c>
      <c r="BA106">
        <v>455</v>
      </c>
      <c r="BB106">
        <v>359</v>
      </c>
      <c r="BC106">
        <v>374</v>
      </c>
      <c r="BD106">
        <v>332</v>
      </c>
      <c r="BE106">
        <v>355</v>
      </c>
      <c r="BF106">
        <v>349</v>
      </c>
      <c r="BG106">
        <v>297</v>
      </c>
      <c r="BH106">
        <v>339</v>
      </c>
      <c r="BI106">
        <v>376</v>
      </c>
      <c r="BJ106">
        <v>374</v>
      </c>
      <c r="BK106">
        <v>358</v>
      </c>
      <c r="BL106">
        <v>351</v>
      </c>
      <c r="BM106">
        <v>357</v>
      </c>
      <c r="BN106">
        <v>370</v>
      </c>
      <c r="BO106">
        <v>388</v>
      </c>
      <c r="BP106">
        <v>318</v>
      </c>
      <c r="BQ106">
        <v>400</v>
      </c>
      <c r="BR106">
        <v>379</v>
      </c>
      <c r="BS106">
        <v>402</v>
      </c>
      <c r="BT106">
        <v>404</v>
      </c>
      <c r="BU106">
        <v>423</v>
      </c>
      <c r="BV106">
        <v>420</v>
      </c>
      <c r="BW106">
        <v>430</v>
      </c>
      <c r="BX106">
        <v>448</v>
      </c>
      <c r="BY106">
        <v>411</v>
      </c>
      <c r="BZ106">
        <v>397</v>
      </c>
      <c r="CA106">
        <v>262</v>
      </c>
      <c r="CB106">
        <v>289</v>
      </c>
      <c r="CC106">
        <v>313</v>
      </c>
      <c r="CD106">
        <v>284</v>
      </c>
      <c r="CE106">
        <v>262</v>
      </c>
      <c r="CF106">
        <v>236</v>
      </c>
      <c r="CG106">
        <v>227</v>
      </c>
      <c r="CH106">
        <v>192</v>
      </c>
      <c r="CI106">
        <v>198</v>
      </c>
      <c r="CJ106">
        <v>173</v>
      </c>
      <c r="CK106">
        <v>149</v>
      </c>
      <c r="CL106">
        <v>126</v>
      </c>
      <c r="CM106">
        <v>127</v>
      </c>
      <c r="CN106">
        <v>107</v>
      </c>
      <c r="CO106">
        <v>108</v>
      </c>
      <c r="CP106">
        <v>92</v>
      </c>
      <c r="CQ106">
        <v>83</v>
      </c>
      <c r="CR106">
        <v>84</v>
      </c>
      <c r="CS106">
        <v>54</v>
      </c>
      <c r="CT106">
        <v>38</v>
      </c>
      <c r="CU106">
        <v>31</v>
      </c>
      <c r="CV106">
        <v>26</v>
      </c>
      <c r="CW106">
        <v>25</v>
      </c>
      <c r="CX106">
        <v>11</v>
      </c>
      <c r="CY106">
        <v>9</v>
      </c>
      <c r="CZ106">
        <v>6</v>
      </c>
      <c r="DA106">
        <v>7</v>
      </c>
      <c r="DB106">
        <v>1</v>
      </c>
      <c r="DC106">
        <v>2</v>
      </c>
      <c r="DD106">
        <v>4</v>
      </c>
      <c r="DE106">
        <v>0</v>
      </c>
      <c r="DF106">
        <v>0</v>
      </c>
      <c r="DG106">
        <v>231</v>
      </c>
      <c r="DH106">
        <v>247</v>
      </c>
      <c r="DI106">
        <v>275</v>
      </c>
      <c r="DJ106">
        <v>243</v>
      </c>
      <c r="DK106">
        <v>260</v>
      </c>
      <c r="DL106">
        <v>285</v>
      </c>
      <c r="DM106">
        <v>271</v>
      </c>
      <c r="DN106">
        <v>271</v>
      </c>
      <c r="DO106">
        <v>283</v>
      </c>
      <c r="DP106">
        <v>248</v>
      </c>
      <c r="DQ106">
        <v>275</v>
      </c>
      <c r="DR106">
        <v>276</v>
      </c>
      <c r="DS106">
        <v>251</v>
      </c>
      <c r="DT106">
        <v>294</v>
      </c>
      <c r="DU106">
        <v>251</v>
      </c>
      <c r="DV106">
        <v>284</v>
      </c>
      <c r="DW106">
        <v>252</v>
      </c>
      <c r="DX106">
        <v>279</v>
      </c>
      <c r="DY106">
        <v>292</v>
      </c>
      <c r="DZ106">
        <v>284</v>
      </c>
      <c r="EA106">
        <v>298</v>
      </c>
      <c r="EB106">
        <v>313</v>
      </c>
      <c r="EC106">
        <v>284</v>
      </c>
      <c r="ED106">
        <v>288</v>
      </c>
      <c r="EE106">
        <v>244</v>
      </c>
      <c r="EF106">
        <v>246</v>
      </c>
      <c r="EG106">
        <v>261</v>
      </c>
      <c r="EH106">
        <v>316</v>
      </c>
      <c r="EI106">
        <v>280</v>
      </c>
      <c r="EJ106">
        <v>307</v>
      </c>
      <c r="EK106">
        <v>299</v>
      </c>
      <c r="EL106">
        <v>358</v>
      </c>
      <c r="EM106">
        <v>353</v>
      </c>
      <c r="EN106">
        <v>370</v>
      </c>
      <c r="EO106">
        <v>360</v>
      </c>
      <c r="EP106">
        <v>354</v>
      </c>
      <c r="EQ106">
        <v>398</v>
      </c>
      <c r="ER106">
        <v>412</v>
      </c>
      <c r="ES106">
        <v>386</v>
      </c>
      <c r="ET106">
        <v>392</v>
      </c>
      <c r="EU106">
        <v>411</v>
      </c>
      <c r="EV106">
        <v>414</v>
      </c>
      <c r="EW106">
        <v>396</v>
      </c>
      <c r="EX106">
        <v>409</v>
      </c>
      <c r="EY106">
        <v>393</v>
      </c>
      <c r="EZ106">
        <v>396</v>
      </c>
      <c r="FA106">
        <v>311</v>
      </c>
      <c r="FB106">
        <v>384</v>
      </c>
      <c r="FC106">
        <v>365</v>
      </c>
      <c r="FD106">
        <v>297</v>
      </c>
      <c r="FE106">
        <v>334</v>
      </c>
      <c r="FF106">
        <v>357</v>
      </c>
      <c r="FG106">
        <v>390</v>
      </c>
      <c r="FH106">
        <v>400</v>
      </c>
      <c r="FI106">
        <v>344</v>
      </c>
      <c r="FJ106">
        <v>375</v>
      </c>
      <c r="FK106">
        <v>383</v>
      </c>
      <c r="FL106">
        <v>379</v>
      </c>
      <c r="FM106">
        <v>370</v>
      </c>
      <c r="FN106">
        <v>379</v>
      </c>
      <c r="FO106">
        <v>436</v>
      </c>
      <c r="FP106">
        <v>372</v>
      </c>
      <c r="FQ106">
        <v>458</v>
      </c>
      <c r="FR106">
        <v>428</v>
      </c>
      <c r="FS106">
        <v>456</v>
      </c>
      <c r="FT106">
        <v>498</v>
      </c>
      <c r="FU106">
        <v>507</v>
      </c>
      <c r="FV106">
        <v>485</v>
      </c>
      <c r="FW106">
        <v>413</v>
      </c>
      <c r="FX106">
        <v>265</v>
      </c>
      <c r="FY106">
        <v>258</v>
      </c>
      <c r="FZ106">
        <v>303</v>
      </c>
      <c r="GA106">
        <v>306</v>
      </c>
      <c r="GB106">
        <v>295</v>
      </c>
      <c r="GC106">
        <v>255</v>
      </c>
      <c r="GD106">
        <v>276</v>
      </c>
      <c r="GE106">
        <v>207</v>
      </c>
      <c r="GF106">
        <v>227</v>
      </c>
      <c r="GG106">
        <v>216</v>
      </c>
      <c r="GH106">
        <v>195</v>
      </c>
      <c r="GI106">
        <v>202</v>
      </c>
      <c r="GJ106">
        <v>166</v>
      </c>
      <c r="GK106">
        <v>188</v>
      </c>
      <c r="GL106">
        <v>147</v>
      </c>
      <c r="GM106">
        <v>141</v>
      </c>
      <c r="GN106">
        <v>133</v>
      </c>
      <c r="GO106">
        <v>135</v>
      </c>
      <c r="GP106">
        <v>110</v>
      </c>
      <c r="GQ106">
        <v>102</v>
      </c>
      <c r="GR106">
        <v>89</v>
      </c>
      <c r="GS106">
        <v>100</v>
      </c>
      <c r="GT106">
        <v>66</v>
      </c>
      <c r="GU106">
        <v>63</v>
      </c>
      <c r="GV106">
        <v>59</v>
      </c>
      <c r="GW106">
        <v>43</v>
      </c>
      <c r="GX106">
        <v>29</v>
      </c>
      <c r="GY106">
        <v>16</v>
      </c>
      <c r="GZ106">
        <v>18</v>
      </c>
      <c r="HA106">
        <v>18</v>
      </c>
      <c r="HB106">
        <v>9</v>
      </c>
      <c r="HC106">
        <v>11</v>
      </c>
    </row>
    <row r="107" spans="1:211">
      <c r="A107" t="str">
        <f>人口推移!B109</f>
        <v>H2710</v>
      </c>
      <c r="B107" s="349">
        <f t="shared" si="2"/>
        <v>27128</v>
      </c>
      <c r="C107" s="349">
        <f t="shared" si="3"/>
        <v>28044</v>
      </c>
      <c r="D107" s="349">
        <f>SUM(年齢別TBL[[#This Row],[男_６０歳]:[男_100歳以上]])</f>
        <v>7250</v>
      </c>
      <c r="E107" s="349">
        <f>SUM(年齢別TBL[[#This Row],[男_６５歳]:[男_100歳以上]])</f>
        <v>5234</v>
      </c>
      <c r="F107" s="349">
        <f>SUM(年齢別TBL[[#This Row],[男_７０歳]:[男_100歳以上]])</f>
        <v>3269</v>
      </c>
      <c r="G107" s="349">
        <f>SUM(年齢別TBL[[#This Row],[女_６０歳]:[女_100歳以上]])</f>
        <v>8715</v>
      </c>
      <c r="H107" s="349">
        <f>SUM(年齢別TBL[[#This Row],[女_６５歳]:[女_100歳以上]])</f>
        <v>6572</v>
      </c>
      <c r="I107" s="349">
        <f>SUM(年齢別TBL[[#This Row],[女_７０歳]:[女_100歳以上]])</f>
        <v>4380</v>
      </c>
      <c r="J107">
        <v>236</v>
      </c>
      <c r="K107">
        <v>229</v>
      </c>
      <c r="L107">
        <v>236</v>
      </c>
      <c r="M107">
        <v>269</v>
      </c>
      <c r="N107">
        <v>235</v>
      </c>
      <c r="O107">
        <v>303</v>
      </c>
      <c r="P107">
        <v>287</v>
      </c>
      <c r="Q107">
        <v>271</v>
      </c>
      <c r="R107">
        <v>279</v>
      </c>
      <c r="S107">
        <v>255</v>
      </c>
      <c r="T107">
        <v>271</v>
      </c>
      <c r="U107">
        <v>302</v>
      </c>
      <c r="V107">
        <v>344</v>
      </c>
      <c r="W107">
        <v>306</v>
      </c>
      <c r="X107">
        <v>307</v>
      </c>
      <c r="Y107">
        <v>330</v>
      </c>
      <c r="Z107">
        <v>267</v>
      </c>
      <c r="AA107">
        <v>298</v>
      </c>
      <c r="AB107">
        <v>288</v>
      </c>
      <c r="AC107">
        <v>313</v>
      </c>
      <c r="AD107">
        <v>310</v>
      </c>
      <c r="AE107">
        <v>332</v>
      </c>
      <c r="AF107">
        <v>332</v>
      </c>
      <c r="AG107">
        <v>307</v>
      </c>
      <c r="AH107">
        <v>285</v>
      </c>
      <c r="AI107">
        <v>262</v>
      </c>
      <c r="AJ107">
        <v>278</v>
      </c>
      <c r="AK107">
        <v>308</v>
      </c>
      <c r="AL107">
        <v>296</v>
      </c>
      <c r="AM107">
        <v>328</v>
      </c>
      <c r="AN107">
        <v>321</v>
      </c>
      <c r="AO107">
        <v>388</v>
      </c>
      <c r="AP107">
        <v>359</v>
      </c>
      <c r="AQ107">
        <v>352</v>
      </c>
      <c r="AR107">
        <v>355</v>
      </c>
      <c r="AS107">
        <v>376</v>
      </c>
      <c r="AT107">
        <v>382</v>
      </c>
      <c r="AU107">
        <v>397</v>
      </c>
      <c r="AV107">
        <v>402</v>
      </c>
      <c r="AW107">
        <v>419</v>
      </c>
      <c r="AX107">
        <v>459</v>
      </c>
      <c r="AY107">
        <v>409</v>
      </c>
      <c r="AZ107">
        <v>448</v>
      </c>
      <c r="BA107">
        <v>439</v>
      </c>
      <c r="BB107">
        <v>383</v>
      </c>
      <c r="BC107">
        <v>362</v>
      </c>
      <c r="BD107">
        <v>339</v>
      </c>
      <c r="BE107">
        <v>353</v>
      </c>
      <c r="BF107">
        <v>354</v>
      </c>
      <c r="BG107">
        <v>292</v>
      </c>
      <c r="BH107">
        <v>353</v>
      </c>
      <c r="BI107">
        <v>354</v>
      </c>
      <c r="BJ107">
        <v>384</v>
      </c>
      <c r="BK107">
        <v>369</v>
      </c>
      <c r="BL107">
        <v>340</v>
      </c>
      <c r="BM107">
        <v>353</v>
      </c>
      <c r="BN107">
        <v>379</v>
      </c>
      <c r="BO107">
        <v>376</v>
      </c>
      <c r="BP107">
        <v>326</v>
      </c>
      <c r="BQ107">
        <v>391</v>
      </c>
      <c r="BR107">
        <v>379</v>
      </c>
      <c r="BS107">
        <v>409</v>
      </c>
      <c r="BT107">
        <v>399</v>
      </c>
      <c r="BU107">
        <v>423</v>
      </c>
      <c r="BV107">
        <v>406</v>
      </c>
      <c r="BW107">
        <v>437</v>
      </c>
      <c r="BX107">
        <v>448</v>
      </c>
      <c r="BY107">
        <v>408</v>
      </c>
      <c r="BZ107">
        <v>406</v>
      </c>
      <c r="CA107">
        <v>266</v>
      </c>
      <c r="CB107">
        <v>285</v>
      </c>
      <c r="CC107">
        <v>312</v>
      </c>
      <c r="CD107">
        <v>290</v>
      </c>
      <c r="CE107">
        <v>263</v>
      </c>
      <c r="CF107">
        <v>237</v>
      </c>
      <c r="CG107">
        <v>233</v>
      </c>
      <c r="CH107">
        <v>188</v>
      </c>
      <c r="CI107">
        <v>186</v>
      </c>
      <c r="CJ107">
        <v>187</v>
      </c>
      <c r="CK107">
        <v>151</v>
      </c>
      <c r="CL107">
        <v>121</v>
      </c>
      <c r="CM107">
        <v>127</v>
      </c>
      <c r="CN107">
        <v>109</v>
      </c>
      <c r="CO107">
        <v>105</v>
      </c>
      <c r="CP107">
        <v>96</v>
      </c>
      <c r="CQ107">
        <v>82</v>
      </c>
      <c r="CR107">
        <v>77</v>
      </c>
      <c r="CS107">
        <v>60</v>
      </c>
      <c r="CT107">
        <v>37</v>
      </c>
      <c r="CU107">
        <v>34</v>
      </c>
      <c r="CV107">
        <v>23</v>
      </c>
      <c r="CW107">
        <v>23</v>
      </c>
      <c r="CX107">
        <v>14</v>
      </c>
      <c r="CY107">
        <v>9</v>
      </c>
      <c r="CZ107">
        <v>5</v>
      </c>
      <c r="DA107">
        <v>8</v>
      </c>
      <c r="DB107">
        <v>1</v>
      </c>
      <c r="DC107">
        <v>2</v>
      </c>
      <c r="DD107">
        <v>3</v>
      </c>
      <c r="DE107">
        <v>1</v>
      </c>
      <c r="DF107">
        <v>0</v>
      </c>
      <c r="DG107">
        <v>229</v>
      </c>
      <c r="DH107">
        <v>248</v>
      </c>
      <c r="DI107">
        <v>265</v>
      </c>
      <c r="DJ107">
        <v>251</v>
      </c>
      <c r="DK107">
        <v>260</v>
      </c>
      <c r="DL107">
        <v>285</v>
      </c>
      <c r="DM107">
        <v>266</v>
      </c>
      <c r="DN107">
        <v>277</v>
      </c>
      <c r="DO107">
        <v>267</v>
      </c>
      <c r="DP107">
        <v>263</v>
      </c>
      <c r="DQ107">
        <v>275</v>
      </c>
      <c r="DR107">
        <v>280</v>
      </c>
      <c r="DS107">
        <v>249</v>
      </c>
      <c r="DT107">
        <v>286</v>
      </c>
      <c r="DU107">
        <v>260</v>
      </c>
      <c r="DV107">
        <v>280</v>
      </c>
      <c r="DW107">
        <v>257</v>
      </c>
      <c r="DX107">
        <v>277</v>
      </c>
      <c r="DY107">
        <v>292</v>
      </c>
      <c r="DZ107">
        <v>283</v>
      </c>
      <c r="EA107">
        <v>289</v>
      </c>
      <c r="EB107">
        <v>323</v>
      </c>
      <c r="EC107">
        <v>277</v>
      </c>
      <c r="ED107">
        <v>273</v>
      </c>
      <c r="EE107">
        <v>257</v>
      </c>
      <c r="EF107">
        <v>254</v>
      </c>
      <c r="EG107">
        <v>252</v>
      </c>
      <c r="EH107">
        <v>308</v>
      </c>
      <c r="EI107">
        <v>285</v>
      </c>
      <c r="EJ107">
        <v>299</v>
      </c>
      <c r="EK107">
        <v>300</v>
      </c>
      <c r="EL107">
        <v>361</v>
      </c>
      <c r="EM107">
        <v>341</v>
      </c>
      <c r="EN107">
        <v>359</v>
      </c>
      <c r="EO107">
        <v>373</v>
      </c>
      <c r="EP107">
        <v>354</v>
      </c>
      <c r="EQ107">
        <v>403</v>
      </c>
      <c r="ER107">
        <v>411</v>
      </c>
      <c r="ES107">
        <v>379</v>
      </c>
      <c r="ET107">
        <v>388</v>
      </c>
      <c r="EU107">
        <v>413</v>
      </c>
      <c r="EV107">
        <v>414</v>
      </c>
      <c r="EW107">
        <v>397</v>
      </c>
      <c r="EX107">
        <v>411</v>
      </c>
      <c r="EY107">
        <v>395</v>
      </c>
      <c r="EZ107">
        <v>383</v>
      </c>
      <c r="FA107">
        <v>330</v>
      </c>
      <c r="FB107">
        <v>382</v>
      </c>
      <c r="FC107">
        <v>368</v>
      </c>
      <c r="FD107">
        <v>283</v>
      </c>
      <c r="FE107">
        <v>349</v>
      </c>
      <c r="FF107">
        <v>342</v>
      </c>
      <c r="FG107">
        <v>399</v>
      </c>
      <c r="FH107">
        <v>395</v>
      </c>
      <c r="FI107">
        <v>354</v>
      </c>
      <c r="FJ107">
        <v>363</v>
      </c>
      <c r="FK107">
        <v>393</v>
      </c>
      <c r="FL107">
        <v>368</v>
      </c>
      <c r="FM107">
        <v>373</v>
      </c>
      <c r="FN107">
        <v>381</v>
      </c>
      <c r="FO107">
        <v>432</v>
      </c>
      <c r="FP107">
        <v>381</v>
      </c>
      <c r="FQ107">
        <v>443</v>
      </c>
      <c r="FR107">
        <v>427</v>
      </c>
      <c r="FS107">
        <v>460</v>
      </c>
      <c r="FT107">
        <v>481</v>
      </c>
      <c r="FU107">
        <v>523</v>
      </c>
      <c r="FV107">
        <v>478</v>
      </c>
      <c r="FW107">
        <v>429</v>
      </c>
      <c r="FX107">
        <v>281</v>
      </c>
      <c r="FY107">
        <v>248</v>
      </c>
      <c r="FZ107">
        <v>299</v>
      </c>
      <c r="GA107">
        <v>312</v>
      </c>
      <c r="GB107">
        <v>285</v>
      </c>
      <c r="GC107">
        <v>263</v>
      </c>
      <c r="GD107">
        <v>279</v>
      </c>
      <c r="GE107">
        <v>208</v>
      </c>
      <c r="GF107">
        <v>228</v>
      </c>
      <c r="GG107">
        <v>213</v>
      </c>
      <c r="GH107">
        <v>198</v>
      </c>
      <c r="GI107">
        <v>209</v>
      </c>
      <c r="GJ107">
        <v>157</v>
      </c>
      <c r="GK107">
        <v>184</v>
      </c>
      <c r="GL107">
        <v>156</v>
      </c>
      <c r="GM107">
        <v>139</v>
      </c>
      <c r="GN107">
        <v>133</v>
      </c>
      <c r="GO107">
        <v>139</v>
      </c>
      <c r="GP107">
        <v>103</v>
      </c>
      <c r="GQ107">
        <v>106</v>
      </c>
      <c r="GR107">
        <v>91</v>
      </c>
      <c r="GS107">
        <v>95</v>
      </c>
      <c r="GT107">
        <v>66</v>
      </c>
      <c r="GU107">
        <v>66</v>
      </c>
      <c r="GV107">
        <v>59</v>
      </c>
      <c r="GW107">
        <v>44</v>
      </c>
      <c r="GX107">
        <v>27</v>
      </c>
      <c r="GY107">
        <v>19</v>
      </c>
      <c r="GZ107">
        <v>16</v>
      </c>
      <c r="HA107">
        <v>16</v>
      </c>
      <c r="HB107">
        <v>9</v>
      </c>
      <c r="HC107">
        <v>13</v>
      </c>
    </row>
    <row r="108" spans="1:211">
      <c r="A108" t="str">
        <f>人口推移!B110</f>
        <v>H2711</v>
      </c>
      <c r="B108" s="349">
        <f t="shared" si="2"/>
        <v>27109</v>
      </c>
      <c r="C108" s="349">
        <f t="shared" si="3"/>
        <v>28040</v>
      </c>
      <c r="D108" s="349">
        <f>SUM(年齢別TBL[[#This Row],[男_６０歳]:[男_100歳以上]])</f>
        <v>7257</v>
      </c>
      <c r="E108" s="349">
        <f>SUM(年齢別TBL[[#This Row],[男_６５歳]:[男_100歳以上]])</f>
        <v>5250</v>
      </c>
      <c r="F108" s="349">
        <f>SUM(年齢別TBL[[#This Row],[男_７０歳]:[男_100歳以上]])</f>
        <v>3266</v>
      </c>
      <c r="G108" s="349">
        <f>SUM(年齢別TBL[[#This Row],[女_６０歳]:[女_100歳以上]])</f>
        <v>8724</v>
      </c>
      <c r="H108" s="349">
        <f>SUM(年齢別TBL[[#This Row],[女_６５歳]:[女_100歳以上]])</f>
        <v>6589</v>
      </c>
      <c r="I108" s="349">
        <f>SUM(年齢別TBL[[#This Row],[女_７０歳]:[女_100歳以上]])</f>
        <v>4381</v>
      </c>
      <c r="J108">
        <v>227</v>
      </c>
      <c r="K108">
        <v>235</v>
      </c>
      <c r="L108">
        <v>227</v>
      </c>
      <c r="M108">
        <v>275</v>
      </c>
      <c r="N108">
        <v>228</v>
      </c>
      <c r="O108">
        <v>301</v>
      </c>
      <c r="P108">
        <v>288</v>
      </c>
      <c r="Q108">
        <v>266</v>
      </c>
      <c r="R108">
        <v>281</v>
      </c>
      <c r="S108">
        <v>260</v>
      </c>
      <c r="T108">
        <v>268</v>
      </c>
      <c r="U108">
        <v>302</v>
      </c>
      <c r="V108">
        <v>339</v>
      </c>
      <c r="W108">
        <v>312</v>
      </c>
      <c r="X108">
        <v>306</v>
      </c>
      <c r="Y108">
        <v>331</v>
      </c>
      <c r="Z108">
        <v>276</v>
      </c>
      <c r="AA108">
        <v>295</v>
      </c>
      <c r="AB108">
        <v>276</v>
      </c>
      <c r="AC108">
        <v>318</v>
      </c>
      <c r="AD108">
        <v>310</v>
      </c>
      <c r="AE108">
        <v>336</v>
      </c>
      <c r="AF108">
        <v>315</v>
      </c>
      <c r="AG108">
        <v>320</v>
      </c>
      <c r="AH108">
        <v>294</v>
      </c>
      <c r="AI108">
        <v>254</v>
      </c>
      <c r="AJ108">
        <v>272</v>
      </c>
      <c r="AK108">
        <v>298</v>
      </c>
      <c r="AL108">
        <v>311</v>
      </c>
      <c r="AM108">
        <v>315</v>
      </c>
      <c r="AN108">
        <v>327</v>
      </c>
      <c r="AO108">
        <v>383</v>
      </c>
      <c r="AP108">
        <v>348</v>
      </c>
      <c r="AQ108">
        <v>369</v>
      </c>
      <c r="AR108">
        <v>348</v>
      </c>
      <c r="AS108">
        <v>371</v>
      </c>
      <c r="AT108">
        <v>393</v>
      </c>
      <c r="AU108">
        <v>386</v>
      </c>
      <c r="AV108">
        <v>402</v>
      </c>
      <c r="AW108">
        <v>432</v>
      </c>
      <c r="AX108">
        <v>455</v>
      </c>
      <c r="AY108">
        <v>412</v>
      </c>
      <c r="AZ108">
        <v>445</v>
      </c>
      <c r="BA108">
        <v>438</v>
      </c>
      <c r="BB108">
        <v>385</v>
      </c>
      <c r="BC108">
        <v>376</v>
      </c>
      <c r="BD108">
        <v>327</v>
      </c>
      <c r="BE108">
        <v>348</v>
      </c>
      <c r="BF108">
        <v>357</v>
      </c>
      <c r="BG108">
        <v>288</v>
      </c>
      <c r="BH108">
        <v>341</v>
      </c>
      <c r="BI108">
        <v>371</v>
      </c>
      <c r="BJ108">
        <v>380</v>
      </c>
      <c r="BK108">
        <v>374</v>
      </c>
      <c r="BL108">
        <v>339</v>
      </c>
      <c r="BM108">
        <v>344</v>
      </c>
      <c r="BN108">
        <v>380</v>
      </c>
      <c r="BO108">
        <v>379</v>
      </c>
      <c r="BP108">
        <v>326</v>
      </c>
      <c r="BQ108">
        <v>392</v>
      </c>
      <c r="BR108">
        <v>381</v>
      </c>
      <c r="BS108">
        <v>410</v>
      </c>
      <c r="BT108">
        <v>396</v>
      </c>
      <c r="BU108">
        <v>425</v>
      </c>
      <c r="BV108">
        <v>395</v>
      </c>
      <c r="BW108">
        <v>446</v>
      </c>
      <c r="BX108">
        <v>438</v>
      </c>
      <c r="BY108">
        <v>407</v>
      </c>
      <c r="BZ108">
        <v>407</v>
      </c>
      <c r="CA108">
        <v>286</v>
      </c>
      <c r="CB108">
        <v>282</v>
      </c>
      <c r="CC108">
        <v>307</v>
      </c>
      <c r="CD108">
        <v>299</v>
      </c>
      <c r="CE108">
        <v>250</v>
      </c>
      <c r="CF108">
        <v>245</v>
      </c>
      <c r="CG108">
        <v>224</v>
      </c>
      <c r="CH108">
        <v>190</v>
      </c>
      <c r="CI108">
        <v>187</v>
      </c>
      <c r="CJ108">
        <v>189</v>
      </c>
      <c r="CK108">
        <v>154</v>
      </c>
      <c r="CL108">
        <v>124</v>
      </c>
      <c r="CM108">
        <v>120</v>
      </c>
      <c r="CN108">
        <v>112</v>
      </c>
      <c r="CO108">
        <v>108</v>
      </c>
      <c r="CP108">
        <v>89</v>
      </c>
      <c r="CQ108">
        <v>92</v>
      </c>
      <c r="CR108">
        <v>74</v>
      </c>
      <c r="CS108">
        <v>60</v>
      </c>
      <c r="CT108">
        <v>42</v>
      </c>
      <c r="CU108">
        <v>30</v>
      </c>
      <c r="CV108">
        <v>23</v>
      </c>
      <c r="CW108">
        <v>22</v>
      </c>
      <c r="CX108">
        <v>15</v>
      </c>
      <c r="CY108">
        <v>9</v>
      </c>
      <c r="CZ108">
        <v>5</v>
      </c>
      <c r="DA108">
        <v>8</v>
      </c>
      <c r="DB108">
        <v>1</v>
      </c>
      <c r="DC108">
        <v>1</v>
      </c>
      <c r="DD108">
        <v>2</v>
      </c>
      <c r="DE108">
        <v>2</v>
      </c>
      <c r="DF108">
        <v>0</v>
      </c>
      <c r="DG108">
        <v>236</v>
      </c>
      <c r="DH108">
        <v>241</v>
      </c>
      <c r="DI108">
        <v>263</v>
      </c>
      <c r="DJ108">
        <v>252</v>
      </c>
      <c r="DK108">
        <v>253</v>
      </c>
      <c r="DL108">
        <v>288</v>
      </c>
      <c r="DM108">
        <v>269</v>
      </c>
      <c r="DN108">
        <v>276</v>
      </c>
      <c r="DO108">
        <v>268</v>
      </c>
      <c r="DP108">
        <v>256</v>
      </c>
      <c r="DQ108">
        <v>282</v>
      </c>
      <c r="DR108">
        <v>279</v>
      </c>
      <c r="DS108">
        <v>246</v>
      </c>
      <c r="DT108">
        <v>292</v>
      </c>
      <c r="DU108">
        <v>256</v>
      </c>
      <c r="DV108">
        <v>277</v>
      </c>
      <c r="DW108">
        <v>257</v>
      </c>
      <c r="DX108">
        <v>285</v>
      </c>
      <c r="DY108">
        <v>276</v>
      </c>
      <c r="DZ108">
        <v>296</v>
      </c>
      <c r="EA108">
        <v>285</v>
      </c>
      <c r="EB108">
        <v>318</v>
      </c>
      <c r="EC108">
        <v>282</v>
      </c>
      <c r="ED108">
        <v>279</v>
      </c>
      <c r="EE108">
        <v>256</v>
      </c>
      <c r="EF108">
        <v>245</v>
      </c>
      <c r="EG108">
        <v>257</v>
      </c>
      <c r="EH108">
        <v>303</v>
      </c>
      <c r="EI108">
        <v>282</v>
      </c>
      <c r="EJ108">
        <v>297</v>
      </c>
      <c r="EK108">
        <v>304</v>
      </c>
      <c r="EL108">
        <v>368</v>
      </c>
      <c r="EM108">
        <v>334</v>
      </c>
      <c r="EN108">
        <v>363</v>
      </c>
      <c r="EO108">
        <v>373</v>
      </c>
      <c r="EP108">
        <v>353</v>
      </c>
      <c r="EQ108">
        <v>395</v>
      </c>
      <c r="ER108">
        <v>410</v>
      </c>
      <c r="ES108">
        <v>386</v>
      </c>
      <c r="ET108">
        <v>381</v>
      </c>
      <c r="EU108">
        <v>406</v>
      </c>
      <c r="EV108">
        <v>424</v>
      </c>
      <c r="EW108">
        <v>392</v>
      </c>
      <c r="EX108">
        <v>403</v>
      </c>
      <c r="EY108">
        <v>414</v>
      </c>
      <c r="EZ108">
        <v>380</v>
      </c>
      <c r="FA108">
        <v>330</v>
      </c>
      <c r="FB108">
        <v>387</v>
      </c>
      <c r="FC108">
        <v>372</v>
      </c>
      <c r="FD108">
        <v>281</v>
      </c>
      <c r="FE108">
        <v>348</v>
      </c>
      <c r="FF108">
        <v>338</v>
      </c>
      <c r="FG108">
        <v>395</v>
      </c>
      <c r="FH108">
        <v>394</v>
      </c>
      <c r="FI108">
        <v>359</v>
      </c>
      <c r="FJ108">
        <v>363</v>
      </c>
      <c r="FK108">
        <v>384</v>
      </c>
      <c r="FL108">
        <v>382</v>
      </c>
      <c r="FM108">
        <v>361</v>
      </c>
      <c r="FN108">
        <v>384</v>
      </c>
      <c r="FO108">
        <v>424</v>
      </c>
      <c r="FP108">
        <v>393</v>
      </c>
      <c r="FQ108">
        <v>436</v>
      </c>
      <c r="FR108">
        <v>415</v>
      </c>
      <c r="FS108">
        <v>467</v>
      </c>
      <c r="FT108">
        <v>483</v>
      </c>
      <c r="FU108">
        <v>521</v>
      </c>
      <c r="FV108">
        <v>476</v>
      </c>
      <c r="FW108">
        <v>438</v>
      </c>
      <c r="FX108">
        <v>290</v>
      </c>
      <c r="FY108">
        <v>236</v>
      </c>
      <c r="FZ108">
        <v>309</v>
      </c>
      <c r="GA108">
        <v>303</v>
      </c>
      <c r="GB108">
        <v>290</v>
      </c>
      <c r="GC108">
        <v>259</v>
      </c>
      <c r="GD108">
        <v>280</v>
      </c>
      <c r="GE108">
        <v>216</v>
      </c>
      <c r="GF108">
        <v>221</v>
      </c>
      <c r="GG108">
        <v>221</v>
      </c>
      <c r="GH108">
        <v>192</v>
      </c>
      <c r="GI108">
        <v>209</v>
      </c>
      <c r="GJ108">
        <v>159</v>
      </c>
      <c r="GK108">
        <v>183</v>
      </c>
      <c r="GL108">
        <v>163</v>
      </c>
      <c r="GM108">
        <v>135</v>
      </c>
      <c r="GN108">
        <v>133</v>
      </c>
      <c r="GO108">
        <v>133</v>
      </c>
      <c r="GP108">
        <v>108</v>
      </c>
      <c r="GQ108">
        <v>104</v>
      </c>
      <c r="GR108">
        <v>90</v>
      </c>
      <c r="GS108">
        <v>94</v>
      </c>
      <c r="GT108">
        <v>70</v>
      </c>
      <c r="GU108">
        <v>67</v>
      </c>
      <c r="GV108">
        <v>60</v>
      </c>
      <c r="GW108">
        <v>38</v>
      </c>
      <c r="GX108">
        <v>35</v>
      </c>
      <c r="GY108">
        <v>19</v>
      </c>
      <c r="GZ108">
        <v>16</v>
      </c>
      <c r="HA108">
        <v>17</v>
      </c>
      <c r="HB108">
        <v>8</v>
      </c>
      <c r="HC108">
        <v>13</v>
      </c>
    </row>
    <row r="109" spans="1:211">
      <c r="A109" t="str">
        <f>人口推移!B111</f>
        <v>H2712</v>
      </c>
      <c r="B109" s="349">
        <f t="shared" si="2"/>
        <v>27112</v>
      </c>
      <c r="C109" s="349">
        <f t="shared" si="3"/>
        <v>28044</v>
      </c>
      <c r="D109" s="349">
        <f>SUM(年齢別TBL[[#This Row],[男_６０歳]:[男_100歳以上]])</f>
        <v>7270</v>
      </c>
      <c r="E109" s="349">
        <f>SUM(年齢別TBL[[#This Row],[男_６５歳]:[男_100歳以上]])</f>
        <v>5267</v>
      </c>
      <c r="F109" s="349">
        <f>SUM(年齢別TBL[[#This Row],[男_７０歳]:[男_100歳以上]])</f>
        <v>3266</v>
      </c>
      <c r="G109" s="349">
        <f>SUM(年齢別TBL[[#This Row],[女_６０歳]:[女_100歳以上]])</f>
        <v>8744</v>
      </c>
      <c r="H109" s="349">
        <f>SUM(年齢別TBL[[#This Row],[女_６５歳]:[女_100歳以上]])</f>
        <v>6612</v>
      </c>
      <c r="I109" s="349">
        <f>SUM(年齢別TBL[[#This Row],[女_７０歳]:[女_100歳以上]])</f>
        <v>4377</v>
      </c>
      <c r="J109">
        <v>214</v>
      </c>
      <c r="K109">
        <v>239</v>
      </c>
      <c r="L109">
        <v>226</v>
      </c>
      <c r="M109">
        <v>282</v>
      </c>
      <c r="N109">
        <v>226</v>
      </c>
      <c r="O109">
        <v>288</v>
      </c>
      <c r="P109">
        <v>297</v>
      </c>
      <c r="Q109">
        <v>267</v>
      </c>
      <c r="R109">
        <v>280</v>
      </c>
      <c r="S109">
        <v>268</v>
      </c>
      <c r="T109">
        <v>266</v>
      </c>
      <c r="U109">
        <v>297</v>
      </c>
      <c r="V109">
        <v>330</v>
      </c>
      <c r="W109">
        <v>319</v>
      </c>
      <c r="X109">
        <v>304</v>
      </c>
      <c r="Y109">
        <v>338</v>
      </c>
      <c r="Z109">
        <v>280</v>
      </c>
      <c r="AA109">
        <v>297</v>
      </c>
      <c r="AB109">
        <v>275</v>
      </c>
      <c r="AC109">
        <v>314</v>
      </c>
      <c r="AD109">
        <v>303</v>
      </c>
      <c r="AE109">
        <v>336</v>
      </c>
      <c r="AF109">
        <v>317</v>
      </c>
      <c r="AG109">
        <v>322</v>
      </c>
      <c r="AH109">
        <v>304</v>
      </c>
      <c r="AI109">
        <v>256</v>
      </c>
      <c r="AJ109">
        <v>261</v>
      </c>
      <c r="AK109">
        <v>297</v>
      </c>
      <c r="AL109">
        <v>315</v>
      </c>
      <c r="AM109">
        <v>306</v>
      </c>
      <c r="AN109">
        <v>331</v>
      </c>
      <c r="AO109">
        <v>365</v>
      </c>
      <c r="AP109">
        <v>358</v>
      </c>
      <c r="AQ109">
        <v>364</v>
      </c>
      <c r="AR109">
        <v>351</v>
      </c>
      <c r="AS109">
        <v>364</v>
      </c>
      <c r="AT109">
        <v>395</v>
      </c>
      <c r="AU109">
        <v>392</v>
      </c>
      <c r="AV109">
        <v>400</v>
      </c>
      <c r="AW109">
        <v>439</v>
      </c>
      <c r="AX109">
        <v>459</v>
      </c>
      <c r="AY109">
        <v>409</v>
      </c>
      <c r="AZ109">
        <v>441</v>
      </c>
      <c r="BA109">
        <v>443</v>
      </c>
      <c r="BB109">
        <v>395</v>
      </c>
      <c r="BC109">
        <v>362</v>
      </c>
      <c r="BD109">
        <v>332</v>
      </c>
      <c r="BE109">
        <v>355</v>
      </c>
      <c r="BF109">
        <v>354</v>
      </c>
      <c r="BG109">
        <v>284</v>
      </c>
      <c r="BH109">
        <v>338</v>
      </c>
      <c r="BI109">
        <v>363</v>
      </c>
      <c r="BJ109">
        <v>403</v>
      </c>
      <c r="BK109">
        <v>359</v>
      </c>
      <c r="BL109">
        <v>341</v>
      </c>
      <c r="BM109">
        <v>344</v>
      </c>
      <c r="BN109">
        <v>376</v>
      </c>
      <c r="BO109">
        <v>386</v>
      </c>
      <c r="BP109">
        <v>316</v>
      </c>
      <c r="BQ109">
        <v>399</v>
      </c>
      <c r="BR109">
        <v>379</v>
      </c>
      <c r="BS109">
        <v>407</v>
      </c>
      <c r="BT109">
        <v>399</v>
      </c>
      <c r="BU109">
        <v>429</v>
      </c>
      <c r="BV109">
        <v>389</v>
      </c>
      <c r="BW109">
        <v>436</v>
      </c>
      <c r="BX109">
        <v>443</v>
      </c>
      <c r="BY109">
        <v>404</v>
      </c>
      <c r="BZ109">
        <v>411</v>
      </c>
      <c r="CA109">
        <v>307</v>
      </c>
      <c r="CB109">
        <v>275</v>
      </c>
      <c r="CC109">
        <v>304</v>
      </c>
      <c r="CD109">
        <v>299</v>
      </c>
      <c r="CE109">
        <v>255</v>
      </c>
      <c r="CF109">
        <v>246</v>
      </c>
      <c r="CG109">
        <v>227</v>
      </c>
      <c r="CH109">
        <v>190</v>
      </c>
      <c r="CI109">
        <v>182</v>
      </c>
      <c r="CJ109">
        <v>197</v>
      </c>
      <c r="CK109">
        <v>151</v>
      </c>
      <c r="CL109">
        <v>127</v>
      </c>
      <c r="CM109">
        <v>116</v>
      </c>
      <c r="CN109">
        <v>108</v>
      </c>
      <c r="CO109">
        <v>116</v>
      </c>
      <c r="CP109">
        <v>87</v>
      </c>
      <c r="CQ109">
        <v>84</v>
      </c>
      <c r="CR109">
        <v>81</v>
      </c>
      <c r="CS109">
        <v>55</v>
      </c>
      <c r="CT109">
        <v>44</v>
      </c>
      <c r="CU109">
        <v>31</v>
      </c>
      <c r="CV109">
        <v>25</v>
      </c>
      <c r="CW109">
        <v>22</v>
      </c>
      <c r="CX109">
        <v>12</v>
      </c>
      <c r="CY109">
        <v>12</v>
      </c>
      <c r="CZ109">
        <v>6</v>
      </c>
      <c r="DA109">
        <v>6</v>
      </c>
      <c r="DB109">
        <v>3</v>
      </c>
      <c r="DC109">
        <v>1</v>
      </c>
      <c r="DD109">
        <v>2</v>
      </c>
      <c r="DE109">
        <v>2</v>
      </c>
      <c r="DF109">
        <v>0</v>
      </c>
      <c r="DG109">
        <v>236</v>
      </c>
      <c r="DH109">
        <v>243</v>
      </c>
      <c r="DI109">
        <v>261</v>
      </c>
      <c r="DJ109">
        <v>249</v>
      </c>
      <c r="DK109">
        <v>262</v>
      </c>
      <c r="DL109">
        <v>284</v>
      </c>
      <c r="DM109">
        <v>268</v>
      </c>
      <c r="DN109">
        <v>269</v>
      </c>
      <c r="DO109">
        <v>272</v>
      </c>
      <c r="DP109">
        <v>263</v>
      </c>
      <c r="DQ109">
        <v>278</v>
      </c>
      <c r="DR109">
        <v>272</v>
      </c>
      <c r="DS109">
        <v>244</v>
      </c>
      <c r="DT109">
        <v>297</v>
      </c>
      <c r="DU109">
        <v>263</v>
      </c>
      <c r="DV109">
        <v>280</v>
      </c>
      <c r="DW109">
        <v>250</v>
      </c>
      <c r="DX109">
        <v>288</v>
      </c>
      <c r="DY109">
        <v>275</v>
      </c>
      <c r="DZ109">
        <v>301</v>
      </c>
      <c r="EA109">
        <v>273</v>
      </c>
      <c r="EB109">
        <v>314</v>
      </c>
      <c r="EC109">
        <v>296</v>
      </c>
      <c r="ED109">
        <v>266</v>
      </c>
      <c r="EE109">
        <v>265</v>
      </c>
      <c r="EF109">
        <v>243</v>
      </c>
      <c r="EG109">
        <v>257</v>
      </c>
      <c r="EH109">
        <v>300</v>
      </c>
      <c r="EI109">
        <v>275</v>
      </c>
      <c r="EJ109">
        <v>291</v>
      </c>
      <c r="EK109">
        <v>312</v>
      </c>
      <c r="EL109">
        <v>359</v>
      </c>
      <c r="EM109">
        <v>344</v>
      </c>
      <c r="EN109">
        <v>348</v>
      </c>
      <c r="EO109">
        <v>383</v>
      </c>
      <c r="EP109">
        <v>352</v>
      </c>
      <c r="EQ109">
        <v>389</v>
      </c>
      <c r="ER109">
        <v>411</v>
      </c>
      <c r="ES109">
        <v>384</v>
      </c>
      <c r="ET109">
        <v>403</v>
      </c>
      <c r="EU109">
        <v>402</v>
      </c>
      <c r="EV109">
        <v>409</v>
      </c>
      <c r="EW109">
        <v>393</v>
      </c>
      <c r="EX109">
        <v>410</v>
      </c>
      <c r="EY109">
        <v>408</v>
      </c>
      <c r="EZ109">
        <v>389</v>
      </c>
      <c r="FA109">
        <v>332</v>
      </c>
      <c r="FB109">
        <v>380</v>
      </c>
      <c r="FC109">
        <v>378</v>
      </c>
      <c r="FD109">
        <v>280</v>
      </c>
      <c r="FE109">
        <v>348</v>
      </c>
      <c r="FF109">
        <v>333</v>
      </c>
      <c r="FG109">
        <v>401</v>
      </c>
      <c r="FH109">
        <v>380</v>
      </c>
      <c r="FI109">
        <v>368</v>
      </c>
      <c r="FJ109">
        <v>369</v>
      </c>
      <c r="FK109">
        <v>374</v>
      </c>
      <c r="FL109">
        <v>390</v>
      </c>
      <c r="FM109">
        <v>361</v>
      </c>
      <c r="FN109">
        <v>375</v>
      </c>
      <c r="FO109">
        <v>426</v>
      </c>
      <c r="FP109">
        <v>405</v>
      </c>
      <c r="FQ109">
        <v>427</v>
      </c>
      <c r="FR109">
        <v>426</v>
      </c>
      <c r="FS109">
        <v>448</v>
      </c>
      <c r="FT109">
        <v>488</v>
      </c>
      <c r="FU109">
        <v>526</v>
      </c>
      <c r="FV109">
        <v>471</v>
      </c>
      <c r="FW109">
        <v>439</v>
      </c>
      <c r="FX109">
        <v>311</v>
      </c>
      <c r="FY109">
        <v>224</v>
      </c>
      <c r="FZ109">
        <v>308</v>
      </c>
      <c r="GA109">
        <v>304</v>
      </c>
      <c r="GB109">
        <v>294</v>
      </c>
      <c r="GC109">
        <v>260</v>
      </c>
      <c r="GD109">
        <v>281</v>
      </c>
      <c r="GE109">
        <v>217</v>
      </c>
      <c r="GF109">
        <v>222</v>
      </c>
      <c r="GG109">
        <v>220</v>
      </c>
      <c r="GH109">
        <v>194</v>
      </c>
      <c r="GI109">
        <v>200</v>
      </c>
      <c r="GJ109">
        <v>166</v>
      </c>
      <c r="GK109">
        <v>184</v>
      </c>
      <c r="GL109">
        <v>168</v>
      </c>
      <c r="GM109">
        <v>131</v>
      </c>
      <c r="GN109">
        <v>134</v>
      </c>
      <c r="GO109">
        <v>133</v>
      </c>
      <c r="GP109">
        <v>109</v>
      </c>
      <c r="GQ109">
        <v>102</v>
      </c>
      <c r="GR109">
        <v>95</v>
      </c>
      <c r="GS109">
        <v>87</v>
      </c>
      <c r="GT109">
        <v>75</v>
      </c>
      <c r="GU109">
        <v>64</v>
      </c>
      <c r="GV109">
        <v>55</v>
      </c>
      <c r="GW109">
        <v>41</v>
      </c>
      <c r="GX109">
        <v>37</v>
      </c>
      <c r="GY109">
        <v>19</v>
      </c>
      <c r="GZ109">
        <v>17</v>
      </c>
      <c r="HA109">
        <v>17</v>
      </c>
      <c r="HB109">
        <v>8</v>
      </c>
      <c r="HC109">
        <v>11</v>
      </c>
    </row>
    <row r="110" spans="1:211">
      <c r="A110" t="str">
        <f>人口推移!B112</f>
        <v>H2801</v>
      </c>
      <c r="B110" s="349">
        <f t="shared" si="2"/>
        <v>27139</v>
      </c>
      <c r="C110" s="349">
        <f t="shared" si="3"/>
        <v>28069</v>
      </c>
      <c r="D110" s="349">
        <f>SUM(年齢別TBL[[#This Row],[男_６０歳]:[男_100歳以上]])</f>
        <v>7292</v>
      </c>
      <c r="E110" s="349">
        <f>SUM(年齢別TBL[[#This Row],[男_６５歳]:[男_100歳以上]])</f>
        <v>5296</v>
      </c>
      <c r="F110" s="349">
        <f>SUM(年齢別TBL[[#This Row],[男_７０歳]:[男_100歳以上]])</f>
        <v>3277</v>
      </c>
      <c r="G110" s="349">
        <f>SUM(年齢別TBL[[#This Row],[女_６０歳]:[女_100歳以上]])</f>
        <v>8756</v>
      </c>
      <c r="H110" s="349">
        <f>SUM(年齢別TBL[[#This Row],[女_６５歳]:[女_100歳以上]])</f>
        <v>6641</v>
      </c>
      <c r="I110" s="349">
        <f>SUM(年齢別TBL[[#This Row],[女_７０歳]:[女_100歳以上]])</f>
        <v>4376</v>
      </c>
      <c r="J110">
        <v>222</v>
      </c>
      <c r="K110">
        <v>247</v>
      </c>
      <c r="L110">
        <v>229</v>
      </c>
      <c r="M110">
        <v>266</v>
      </c>
      <c r="N110">
        <v>242</v>
      </c>
      <c r="O110">
        <v>281</v>
      </c>
      <c r="P110">
        <v>295</v>
      </c>
      <c r="Q110">
        <v>277</v>
      </c>
      <c r="R110">
        <v>279</v>
      </c>
      <c r="S110">
        <v>267</v>
      </c>
      <c r="T110">
        <v>266</v>
      </c>
      <c r="U110">
        <v>285</v>
      </c>
      <c r="V110">
        <v>329</v>
      </c>
      <c r="W110">
        <v>326</v>
      </c>
      <c r="X110">
        <v>305</v>
      </c>
      <c r="Y110">
        <v>334</v>
      </c>
      <c r="Z110">
        <v>286</v>
      </c>
      <c r="AA110">
        <v>301</v>
      </c>
      <c r="AB110">
        <v>273</v>
      </c>
      <c r="AC110">
        <v>308</v>
      </c>
      <c r="AD110">
        <v>307</v>
      </c>
      <c r="AE110">
        <v>345</v>
      </c>
      <c r="AF110">
        <v>314</v>
      </c>
      <c r="AG110">
        <v>307</v>
      </c>
      <c r="AH110">
        <v>317</v>
      </c>
      <c r="AI110">
        <v>263</v>
      </c>
      <c r="AJ110">
        <v>257</v>
      </c>
      <c r="AK110">
        <v>291</v>
      </c>
      <c r="AL110">
        <v>320</v>
      </c>
      <c r="AM110">
        <v>306</v>
      </c>
      <c r="AN110">
        <v>328</v>
      </c>
      <c r="AO110">
        <v>358</v>
      </c>
      <c r="AP110">
        <v>364</v>
      </c>
      <c r="AQ110">
        <v>359</v>
      </c>
      <c r="AR110">
        <v>358</v>
      </c>
      <c r="AS110">
        <v>370</v>
      </c>
      <c r="AT110">
        <v>382</v>
      </c>
      <c r="AU110">
        <v>395</v>
      </c>
      <c r="AV110">
        <v>394</v>
      </c>
      <c r="AW110">
        <v>433</v>
      </c>
      <c r="AX110">
        <v>457</v>
      </c>
      <c r="AY110">
        <v>418</v>
      </c>
      <c r="AZ110">
        <v>431</v>
      </c>
      <c r="BA110">
        <v>449</v>
      </c>
      <c r="BB110">
        <v>399</v>
      </c>
      <c r="BC110">
        <v>366</v>
      </c>
      <c r="BD110">
        <v>333</v>
      </c>
      <c r="BE110">
        <v>355</v>
      </c>
      <c r="BF110">
        <v>351</v>
      </c>
      <c r="BG110">
        <v>294</v>
      </c>
      <c r="BH110">
        <v>320</v>
      </c>
      <c r="BI110">
        <v>371</v>
      </c>
      <c r="BJ110">
        <v>399</v>
      </c>
      <c r="BK110">
        <v>351</v>
      </c>
      <c r="BL110">
        <v>354</v>
      </c>
      <c r="BM110">
        <v>345</v>
      </c>
      <c r="BN110">
        <v>362</v>
      </c>
      <c r="BO110">
        <v>387</v>
      </c>
      <c r="BP110">
        <v>325</v>
      </c>
      <c r="BQ110">
        <v>394</v>
      </c>
      <c r="BR110">
        <v>373</v>
      </c>
      <c r="BS110">
        <v>414</v>
      </c>
      <c r="BT110">
        <v>394</v>
      </c>
      <c r="BU110">
        <v>424</v>
      </c>
      <c r="BV110">
        <v>391</v>
      </c>
      <c r="BW110">
        <v>438</v>
      </c>
      <c r="BX110">
        <v>433</v>
      </c>
      <c r="BY110">
        <v>418</v>
      </c>
      <c r="BZ110">
        <v>422</v>
      </c>
      <c r="CA110">
        <v>308</v>
      </c>
      <c r="CB110">
        <v>274</v>
      </c>
      <c r="CC110">
        <v>307</v>
      </c>
      <c r="CD110">
        <v>293</v>
      </c>
      <c r="CE110">
        <v>263</v>
      </c>
      <c r="CF110">
        <v>250</v>
      </c>
      <c r="CG110">
        <v>225</v>
      </c>
      <c r="CH110">
        <v>184</v>
      </c>
      <c r="CI110">
        <v>187</v>
      </c>
      <c r="CJ110">
        <v>191</v>
      </c>
      <c r="CK110">
        <v>160</v>
      </c>
      <c r="CL110">
        <v>120</v>
      </c>
      <c r="CM110">
        <v>120</v>
      </c>
      <c r="CN110">
        <v>112</v>
      </c>
      <c r="CO110">
        <v>113</v>
      </c>
      <c r="CP110">
        <v>88</v>
      </c>
      <c r="CQ110">
        <v>88</v>
      </c>
      <c r="CR110">
        <v>84</v>
      </c>
      <c r="CS110">
        <v>50</v>
      </c>
      <c r="CT110">
        <v>48</v>
      </c>
      <c r="CU110">
        <v>32</v>
      </c>
      <c r="CV110">
        <v>23</v>
      </c>
      <c r="CW110">
        <v>22</v>
      </c>
      <c r="CX110">
        <v>13</v>
      </c>
      <c r="CY110">
        <v>11</v>
      </c>
      <c r="CZ110">
        <v>5</v>
      </c>
      <c r="DA110">
        <v>5</v>
      </c>
      <c r="DB110">
        <v>5</v>
      </c>
      <c r="DC110">
        <v>1</v>
      </c>
      <c r="DD110">
        <v>2</v>
      </c>
      <c r="DE110">
        <v>1</v>
      </c>
      <c r="DF110">
        <v>0</v>
      </c>
      <c r="DG110">
        <v>239</v>
      </c>
      <c r="DH110">
        <v>241</v>
      </c>
      <c r="DI110">
        <v>266</v>
      </c>
      <c r="DJ110">
        <v>241</v>
      </c>
      <c r="DK110">
        <v>259</v>
      </c>
      <c r="DL110">
        <v>281</v>
      </c>
      <c r="DM110">
        <v>279</v>
      </c>
      <c r="DN110">
        <v>260</v>
      </c>
      <c r="DO110">
        <v>281</v>
      </c>
      <c r="DP110">
        <v>260</v>
      </c>
      <c r="DQ110">
        <v>282</v>
      </c>
      <c r="DR110">
        <v>277</v>
      </c>
      <c r="DS110">
        <v>247</v>
      </c>
      <c r="DT110">
        <v>292</v>
      </c>
      <c r="DU110">
        <v>261</v>
      </c>
      <c r="DV110">
        <v>279</v>
      </c>
      <c r="DW110">
        <v>263</v>
      </c>
      <c r="DX110">
        <v>275</v>
      </c>
      <c r="DY110">
        <v>275</v>
      </c>
      <c r="DZ110">
        <v>300</v>
      </c>
      <c r="EA110">
        <v>275</v>
      </c>
      <c r="EB110">
        <v>315</v>
      </c>
      <c r="EC110">
        <v>299</v>
      </c>
      <c r="ED110">
        <v>261</v>
      </c>
      <c r="EE110">
        <v>267</v>
      </c>
      <c r="EF110">
        <v>245</v>
      </c>
      <c r="EG110">
        <v>258</v>
      </c>
      <c r="EH110">
        <v>296</v>
      </c>
      <c r="EI110">
        <v>292</v>
      </c>
      <c r="EJ110">
        <v>277</v>
      </c>
      <c r="EK110">
        <v>314</v>
      </c>
      <c r="EL110">
        <v>353</v>
      </c>
      <c r="EM110">
        <v>346</v>
      </c>
      <c r="EN110">
        <v>347</v>
      </c>
      <c r="EO110">
        <v>391</v>
      </c>
      <c r="EP110">
        <v>342</v>
      </c>
      <c r="EQ110">
        <v>392</v>
      </c>
      <c r="ER110">
        <v>403</v>
      </c>
      <c r="ES110">
        <v>387</v>
      </c>
      <c r="ET110">
        <v>395</v>
      </c>
      <c r="EU110">
        <v>414</v>
      </c>
      <c r="EV110">
        <v>405</v>
      </c>
      <c r="EW110">
        <v>394</v>
      </c>
      <c r="EX110">
        <v>425</v>
      </c>
      <c r="EY110">
        <v>395</v>
      </c>
      <c r="EZ110">
        <v>393</v>
      </c>
      <c r="FA110">
        <v>343</v>
      </c>
      <c r="FB110">
        <v>379</v>
      </c>
      <c r="FC110">
        <v>377</v>
      </c>
      <c r="FD110">
        <v>285</v>
      </c>
      <c r="FE110">
        <v>351</v>
      </c>
      <c r="FF110">
        <v>323</v>
      </c>
      <c r="FG110">
        <v>396</v>
      </c>
      <c r="FH110">
        <v>373</v>
      </c>
      <c r="FI110">
        <v>383</v>
      </c>
      <c r="FJ110">
        <v>360</v>
      </c>
      <c r="FK110">
        <v>382</v>
      </c>
      <c r="FL110">
        <v>387</v>
      </c>
      <c r="FM110">
        <v>353</v>
      </c>
      <c r="FN110">
        <v>382</v>
      </c>
      <c r="FO110">
        <v>418</v>
      </c>
      <c r="FP110">
        <v>412</v>
      </c>
      <c r="FQ110">
        <v>401</v>
      </c>
      <c r="FR110">
        <v>447</v>
      </c>
      <c r="FS110">
        <v>437</v>
      </c>
      <c r="FT110">
        <v>492</v>
      </c>
      <c r="FU110">
        <v>513</v>
      </c>
      <c r="FV110">
        <v>481</v>
      </c>
      <c r="FW110">
        <v>445</v>
      </c>
      <c r="FX110">
        <v>334</v>
      </c>
      <c r="FY110">
        <v>217</v>
      </c>
      <c r="FZ110">
        <v>297</v>
      </c>
      <c r="GA110">
        <v>321</v>
      </c>
      <c r="GB110">
        <v>279</v>
      </c>
      <c r="GC110">
        <v>259</v>
      </c>
      <c r="GD110">
        <v>285</v>
      </c>
      <c r="GE110">
        <v>224</v>
      </c>
      <c r="GF110">
        <v>220</v>
      </c>
      <c r="GG110">
        <v>219</v>
      </c>
      <c r="GH110">
        <v>197</v>
      </c>
      <c r="GI110">
        <v>202</v>
      </c>
      <c r="GJ110">
        <v>171</v>
      </c>
      <c r="GK110">
        <v>176</v>
      </c>
      <c r="GL110">
        <v>170</v>
      </c>
      <c r="GM110">
        <v>142</v>
      </c>
      <c r="GN110">
        <v>130</v>
      </c>
      <c r="GO110">
        <v>130</v>
      </c>
      <c r="GP110">
        <v>115</v>
      </c>
      <c r="GQ110">
        <v>101</v>
      </c>
      <c r="GR110">
        <v>99</v>
      </c>
      <c r="GS110">
        <v>80</v>
      </c>
      <c r="GT110">
        <v>74</v>
      </c>
      <c r="GU110">
        <v>66</v>
      </c>
      <c r="GV110">
        <v>50</v>
      </c>
      <c r="GW110">
        <v>41</v>
      </c>
      <c r="GX110">
        <v>41</v>
      </c>
      <c r="GY110">
        <v>18</v>
      </c>
      <c r="GZ110">
        <v>17</v>
      </c>
      <c r="HA110">
        <v>15</v>
      </c>
      <c r="HB110">
        <v>8</v>
      </c>
      <c r="HC110">
        <v>12</v>
      </c>
    </row>
    <row r="111" spans="1:211">
      <c r="A111" t="str">
        <f>人口推移!B113</f>
        <v>H2802</v>
      </c>
      <c r="B111" s="349">
        <f t="shared" si="2"/>
        <v>27133</v>
      </c>
      <c r="C111" s="349">
        <f t="shared" si="3"/>
        <v>28093</v>
      </c>
      <c r="D111" s="349">
        <f>SUM(年齢別TBL[[#This Row],[男_６０歳]:[男_100歳以上]])</f>
        <v>7324</v>
      </c>
      <c r="E111" s="349">
        <f>SUM(年齢別TBL[[#This Row],[男_６５歳]:[男_100歳以上]])</f>
        <v>5326</v>
      </c>
      <c r="F111" s="349">
        <f>SUM(年齢別TBL[[#This Row],[男_７０歳]:[男_100歳以上]])</f>
        <v>3281</v>
      </c>
      <c r="G111" s="349">
        <f>SUM(年齢別TBL[[#This Row],[女_６０歳]:[女_100歳以上]])</f>
        <v>8784</v>
      </c>
      <c r="H111" s="349">
        <f>SUM(年齢別TBL[[#This Row],[女_６５歳]:[女_100歳以上]])</f>
        <v>6668</v>
      </c>
      <c r="I111" s="349">
        <f>SUM(年齢別TBL[[#This Row],[女_７０歳]:[女_100歳以上]])</f>
        <v>4381</v>
      </c>
      <c r="J111">
        <v>220</v>
      </c>
      <c r="K111">
        <v>249</v>
      </c>
      <c r="L111">
        <v>235</v>
      </c>
      <c r="M111">
        <v>249</v>
      </c>
      <c r="N111">
        <v>256</v>
      </c>
      <c r="O111">
        <v>281</v>
      </c>
      <c r="P111">
        <v>290</v>
      </c>
      <c r="Q111">
        <v>277</v>
      </c>
      <c r="R111">
        <v>287</v>
      </c>
      <c r="S111">
        <v>262</v>
      </c>
      <c r="T111">
        <v>254</v>
      </c>
      <c r="U111">
        <v>282</v>
      </c>
      <c r="V111">
        <v>340</v>
      </c>
      <c r="W111">
        <v>317</v>
      </c>
      <c r="X111">
        <v>316</v>
      </c>
      <c r="Y111">
        <v>327</v>
      </c>
      <c r="Z111">
        <v>295</v>
      </c>
      <c r="AA111">
        <v>286</v>
      </c>
      <c r="AB111">
        <v>283</v>
      </c>
      <c r="AC111">
        <v>314</v>
      </c>
      <c r="AD111">
        <v>300</v>
      </c>
      <c r="AE111">
        <v>343</v>
      </c>
      <c r="AF111">
        <v>314</v>
      </c>
      <c r="AG111">
        <v>308</v>
      </c>
      <c r="AH111">
        <v>314</v>
      </c>
      <c r="AI111">
        <v>269</v>
      </c>
      <c r="AJ111">
        <v>246</v>
      </c>
      <c r="AK111">
        <v>291</v>
      </c>
      <c r="AL111">
        <v>321</v>
      </c>
      <c r="AM111">
        <v>304</v>
      </c>
      <c r="AN111">
        <v>324</v>
      </c>
      <c r="AO111">
        <v>358</v>
      </c>
      <c r="AP111">
        <v>370</v>
      </c>
      <c r="AQ111">
        <v>356</v>
      </c>
      <c r="AR111">
        <v>360</v>
      </c>
      <c r="AS111">
        <v>364</v>
      </c>
      <c r="AT111">
        <v>391</v>
      </c>
      <c r="AU111">
        <v>389</v>
      </c>
      <c r="AV111">
        <v>395</v>
      </c>
      <c r="AW111">
        <v>429</v>
      </c>
      <c r="AX111">
        <v>452</v>
      </c>
      <c r="AY111">
        <v>423</v>
      </c>
      <c r="AZ111">
        <v>423</v>
      </c>
      <c r="BA111">
        <v>451</v>
      </c>
      <c r="BB111">
        <v>405</v>
      </c>
      <c r="BC111">
        <v>368</v>
      </c>
      <c r="BD111">
        <v>329</v>
      </c>
      <c r="BE111">
        <v>352</v>
      </c>
      <c r="BF111">
        <v>360</v>
      </c>
      <c r="BG111">
        <v>298</v>
      </c>
      <c r="BH111">
        <v>312</v>
      </c>
      <c r="BI111">
        <v>371</v>
      </c>
      <c r="BJ111">
        <v>393</v>
      </c>
      <c r="BK111">
        <v>354</v>
      </c>
      <c r="BL111">
        <v>358</v>
      </c>
      <c r="BM111">
        <v>339</v>
      </c>
      <c r="BN111">
        <v>367</v>
      </c>
      <c r="BO111">
        <v>392</v>
      </c>
      <c r="BP111">
        <v>322</v>
      </c>
      <c r="BQ111">
        <v>374</v>
      </c>
      <c r="BR111">
        <v>395</v>
      </c>
      <c r="BS111">
        <v>404</v>
      </c>
      <c r="BT111">
        <v>394</v>
      </c>
      <c r="BU111">
        <v>421</v>
      </c>
      <c r="BV111">
        <v>384</v>
      </c>
      <c r="BW111">
        <v>447</v>
      </c>
      <c r="BX111">
        <v>430</v>
      </c>
      <c r="BY111">
        <v>428</v>
      </c>
      <c r="BZ111">
        <v>413</v>
      </c>
      <c r="CA111">
        <v>327</v>
      </c>
      <c r="CB111">
        <v>256</v>
      </c>
      <c r="CC111">
        <v>314</v>
      </c>
      <c r="CD111">
        <v>297</v>
      </c>
      <c r="CE111">
        <v>263</v>
      </c>
      <c r="CF111">
        <v>259</v>
      </c>
      <c r="CG111">
        <v>220</v>
      </c>
      <c r="CH111">
        <v>190</v>
      </c>
      <c r="CI111">
        <v>182</v>
      </c>
      <c r="CJ111">
        <v>183</v>
      </c>
      <c r="CK111">
        <v>163</v>
      </c>
      <c r="CL111">
        <v>121</v>
      </c>
      <c r="CM111">
        <v>127</v>
      </c>
      <c r="CN111">
        <v>111</v>
      </c>
      <c r="CO111">
        <v>111</v>
      </c>
      <c r="CP111">
        <v>91</v>
      </c>
      <c r="CQ111">
        <v>90</v>
      </c>
      <c r="CR111">
        <v>82</v>
      </c>
      <c r="CS111">
        <v>50</v>
      </c>
      <c r="CT111">
        <v>52</v>
      </c>
      <c r="CU111">
        <v>33</v>
      </c>
      <c r="CV111">
        <v>21</v>
      </c>
      <c r="CW111">
        <v>24</v>
      </c>
      <c r="CX111">
        <v>11</v>
      </c>
      <c r="CY111">
        <v>12</v>
      </c>
      <c r="CZ111">
        <v>5</v>
      </c>
      <c r="DA111">
        <v>5</v>
      </c>
      <c r="DB111">
        <v>4</v>
      </c>
      <c r="DC111">
        <v>1</v>
      </c>
      <c r="DD111">
        <v>2</v>
      </c>
      <c r="DE111">
        <v>1</v>
      </c>
      <c r="DF111">
        <v>0</v>
      </c>
      <c r="DG111">
        <v>231</v>
      </c>
      <c r="DH111">
        <v>239</v>
      </c>
      <c r="DI111">
        <v>263</v>
      </c>
      <c r="DJ111">
        <v>244</v>
      </c>
      <c r="DK111">
        <v>267</v>
      </c>
      <c r="DL111">
        <v>277</v>
      </c>
      <c r="DM111">
        <v>275</v>
      </c>
      <c r="DN111">
        <v>260</v>
      </c>
      <c r="DO111">
        <v>286</v>
      </c>
      <c r="DP111">
        <v>263</v>
      </c>
      <c r="DQ111">
        <v>279</v>
      </c>
      <c r="DR111">
        <v>268</v>
      </c>
      <c r="DS111">
        <v>256</v>
      </c>
      <c r="DT111">
        <v>292</v>
      </c>
      <c r="DU111">
        <v>263</v>
      </c>
      <c r="DV111">
        <v>275</v>
      </c>
      <c r="DW111">
        <v>262</v>
      </c>
      <c r="DX111">
        <v>281</v>
      </c>
      <c r="DY111">
        <v>275</v>
      </c>
      <c r="DZ111">
        <v>298</v>
      </c>
      <c r="EA111">
        <v>273</v>
      </c>
      <c r="EB111">
        <v>309</v>
      </c>
      <c r="EC111">
        <v>306</v>
      </c>
      <c r="ED111">
        <v>259</v>
      </c>
      <c r="EE111">
        <v>271</v>
      </c>
      <c r="EF111">
        <v>243</v>
      </c>
      <c r="EG111">
        <v>263</v>
      </c>
      <c r="EH111">
        <v>278</v>
      </c>
      <c r="EI111">
        <v>309</v>
      </c>
      <c r="EJ111">
        <v>281</v>
      </c>
      <c r="EK111">
        <v>312</v>
      </c>
      <c r="EL111">
        <v>361</v>
      </c>
      <c r="EM111">
        <v>338</v>
      </c>
      <c r="EN111">
        <v>350</v>
      </c>
      <c r="EO111">
        <v>386</v>
      </c>
      <c r="EP111">
        <v>351</v>
      </c>
      <c r="EQ111">
        <v>383</v>
      </c>
      <c r="ER111">
        <v>404</v>
      </c>
      <c r="ES111">
        <v>387</v>
      </c>
      <c r="ET111">
        <v>395</v>
      </c>
      <c r="EU111">
        <v>419</v>
      </c>
      <c r="EV111">
        <v>400</v>
      </c>
      <c r="EW111">
        <v>408</v>
      </c>
      <c r="EX111">
        <v>414</v>
      </c>
      <c r="EY111">
        <v>398</v>
      </c>
      <c r="EZ111">
        <v>394</v>
      </c>
      <c r="FA111">
        <v>353</v>
      </c>
      <c r="FB111">
        <v>365</v>
      </c>
      <c r="FC111">
        <v>374</v>
      </c>
      <c r="FD111">
        <v>306</v>
      </c>
      <c r="FE111">
        <v>341</v>
      </c>
      <c r="FF111">
        <v>316</v>
      </c>
      <c r="FG111">
        <v>394</v>
      </c>
      <c r="FH111">
        <v>365</v>
      </c>
      <c r="FI111">
        <v>396</v>
      </c>
      <c r="FJ111">
        <v>355</v>
      </c>
      <c r="FK111">
        <v>388</v>
      </c>
      <c r="FL111">
        <v>382</v>
      </c>
      <c r="FM111">
        <v>355</v>
      </c>
      <c r="FN111">
        <v>373</v>
      </c>
      <c r="FO111">
        <v>419</v>
      </c>
      <c r="FP111">
        <v>420</v>
      </c>
      <c r="FQ111">
        <v>387</v>
      </c>
      <c r="FR111">
        <v>458</v>
      </c>
      <c r="FS111">
        <v>432</v>
      </c>
      <c r="FT111">
        <v>491</v>
      </c>
      <c r="FU111">
        <v>508</v>
      </c>
      <c r="FV111">
        <v>482</v>
      </c>
      <c r="FW111">
        <v>460</v>
      </c>
      <c r="FX111">
        <v>346</v>
      </c>
      <c r="FY111">
        <v>224</v>
      </c>
      <c r="FZ111">
        <v>276</v>
      </c>
      <c r="GA111">
        <v>331</v>
      </c>
      <c r="GB111">
        <v>276</v>
      </c>
      <c r="GC111">
        <v>270</v>
      </c>
      <c r="GD111">
        <v>274</v>
      </c>
      <c r="GE111">
        <v>240</v>
      </c>
      <c r="GF111">
        <v>216</v>
      </c>
      <c r="GG111">
        <v>218</v>
      </c>
      <c r="GH111">
        <v>197</v>
      </c>
      <c r="GI111">
        <v>192</v>
      </c>
      <c r="GJ111">
        <v>183</v>
      </c>
      <c r="GK111">
        <v>177</v>
      </c>
      <c r="GL111">
        <v>168</v>
      </c>
      <c r="GM111">
        <v>140</v>
      </c>
      <c r="GN111">
        <v>130</v>
      </c>
      <c r="GO111">
        <v>130</v>
      </c>
      <c r="GP111">
        <v>122</v>
      </c>
      <c r="GQ111">
        <v>96</v>
      </c>
      <c r="GR111">
        <v>97</v>
      </c>
      <c r="GS111">
        <v>77</v>
      </c>
      <c r="GT111">
        <v>79</v>
      </c>
      <c r="GU111">
        <v>66</v>
      </c>
      <c r="GV111">
        <v>51</v>
      </c>
      <c r="GW111">
        <v>43</v>
      </c>
      <c r="GX111">
        <v>36</v>
      </c>
      <c r="GY111">
        <v>20</v>
      </c>
      <c r="GZ111">
        <v>17</v>
      </c>
      <c r="HA111">
        <v>16</v>
      </c>
      <c r="HB111">
        <v>7</v>
      </c>
      <c r="HC111">
        <v>12</v>
      </c>
    </row>
    <row r="112" spans="1:211">
      <c r="A112" t="str">
        <f>人口推移!B114</f>
        <v>H2803</v>
      </c>
      <c r="B112" s="349">
        <f t="shared" si="2"/>
        <v>26998</v>
      </c>
      <c r="C112" s="349">
        <f t="shared" si="3"/>
        <v>28071</v>
      </c>
      <c r="D112" s="349">
        <f>SUM(年齢別TBL[[#This Row],[男_６０歳]:[男_100歳以上]])</f>
        <v>7336</v>
      </c>
      <c r="E112" s="349">
        <f>SUM(年齢別TBL[[#This Row],[男_６５歳]:[男_100歳以上]])</f>
        <v>5351</v>
      </c>
      <c r="F112" s="349">
        <f>SUM(年齢別TBL[[#This Row],[男_７０歳]:[男_100歳以上]])</f>
        <v>3291</v>
      </c>
      <c r="G112" s="349">
        <f>SUM(年齢別TBL[[#This Row],[女_６０歳]:[女_100歳以上]])</f>
        <v>8814</v>
      </c>
      <c r="H112" s="349">
        <f>SUM(年齢別TBL[[#This Row],[女_６５歳]:[女_100歳以上]])</f>
        <v>6691</v>
      </c>
      <c r="I112" s="349">
        <f>SUM(年齢別TBL[[#This Row],[女_７０歳]:[女_100歳以上]])</f>
        <v>4397</v>
      </c>
      <c r="J112">
        <v>220</v>
      </c>
      <c r="K112">
        <v>244</v>
      </c>
      <c r="L112">
        <v>236</v>
      </c>
      <c r="M112">
        <v>242</v>
      </c>
      <c r="N112">
        <v>259</v>
      </c>
      <c r="O112">
        <v>282</v>
      </c>
      <c r="P112">
        <v>287</v>
      </c>
      <c r="Q112">
        <v>280</v>
      </c>
      <c r="R112">
        <v>279</v>
      </c>
      <c r="S112">
        <v>274</v>
      </c>
      <c r="T112">
        <v>243</v>
      </c>
      <c r="U112">
        <v>280</v>
      </c>
      <c r="V112">
        <v>329</v>
      </c>
      <c r="W112">
        <v>317</v>
      </c>
      <c r="X112">
        <v>325</v>
      </c>
      <c r="Y112">
        <v>321</v>
      </c>
      <c r="Z112">
        <v>304</v>
      </c>
      <c r="AA112">
        <v>277</v>
      </c>
      <c r="AB112">
        <v>268</v>
      </c>
      <c r="AC112">
        <v>308</v>
      </c>
      <c r="AD112">
        <v>288</v>
      </c>
      <c r="AE112">
        <v>339</v>
      </c>
      <c r="AF112">
        <v>264</v>
      </c>
      <c r="AG112">
        <v>310</v>
      </c>
      <c r="AH112">
        <v>294</v>
      </c>
      <c r="AI112">
        <v>269</v>
      </c>
      <c r="AJ112">
        <v>245</v>
      </c>
      <c r="AK112">
        <v>263</v>
      </c>
      <c r="AL112">
        <v>348</v>
      </c>
      <c r="AM112">
        <v>299</v>
      </c>
      <c r="AN112">
        <v>325</v>
      </c>
      <c r="AO112">
        <v>344</v>
      </c>
      <c r="AP112">
        <v>373</v>
      </c>
      <c r="AQ112">
        <v>354</v>
      </c>
      <c r="AR112">
        <v>351</v>
      </c>
      <c r="AS112">
        <v>364</v>
      </c>
      <c r="AT112">
        <v>386</v>
      </c>
      <c r="AU112">
        <v>402</v>
      </c>
      <c r="AV112">
        <v>398</v>
      </c>
      <c r="AW112">
        <v>421</v>
      </c>
      <c r="AX112">
        <v>448</v>
      </c>
      <c r="AY112">
        <v>427</v>
      </c>
      <c r="AZ112">
        <v>430</v>
      </c>
      <c r="BA112">
        <v>442</v>
      </c>
      <c r="BB112">
        <v>418</v>
      </c>
      <c r="BC112">
        <v>361</v>
      </c>
      <c r="BD112">
        <v>341</v>
      </c>
      <c r="BE112">
        <v>346</v>
      </c>
      <c r="BF112">
        <v>350</v>
      </c>
      <c r="BG112">
        <v>308</v>
      </c>
      <c r="BH112">
        <v>316</v>
      </c>
      <c r="BI112">
        <v>359</v>
      </c>
      <c r="BJ112">
        <v>401</v>
      </c>
      <c r="BK112">
        <v>351</v>
      </c>
      <c r="BL112">
        <v>350</v>
      </c>
      <c r="BM112">
        <v>347</v>
      </c>
      <c r="BN112">
        <v>371</v>
      </c>
      <c r="BO112">
        <v>385</v>
      </c>
      <c r="BP112">
        <v>340</v>
      </c>
      <c r="BQ112">
        <v>359</v>
      </c>
      <c r="BR112">
        <v>394</v>
      </c>
      <c r="BS112">
        <v>393</v>
      </c>
      <c r="BT112">
        <v>398</v>
      </c>
      <c r="BU112">
        <v>408</v>
      </c>
      <c r="BV112">
        <v>392</v>
      </c>
      <c r="BW112">
        <v>434</v>
      </c>
      <c r="BX112">
        <v>441</v>
      </c>
      <c r="BY112">
        <v>431</v>
      </c>
      <c r="BZ112">
        <v>412</v>
      </c>
      <c r="CA112">
        <v>342</v>
      </c>
      <c r="CB112">
        <v>251</v>
      </c>
      <c r="CC112">
        <v>303</v>
      </c>
      <c r="CD112">
        <v>318</v>
      </c>
      <c r="CE112">
        <v>253</v>
      </c>
      <c r="CF112">
        <v>261</v>
      </c>
      <c r="CG112">
        <v>219</v>
      </c>
      <c r="CH112">
        <v>198</v>
      </c>
      <c r="CI112">
        <v>176</v>
      </c>
      <c r="CJ112">
        <v>183</v>
      </c>
      <c r="CK112">
        <v>163</v>
      </c>
      <c r="CL112">
        <v>126</v>
      </c>
      <c r="CM112">
        <v>125</v>
      </c>
      <c r="CN112">
        <v>115</v>
      </c>
      <c r="CO112">
        <v>111</v>
      </c>
      <c r="CP112">
        <v>88</v>
      </c>
      <c r="CQ112">
        <v>95</v>
      </c>
      <c r="CR112">
        <v>79</v>
      </c>
      <c r="CS112">
        <v>51</v>
      </c>
      <c r="CT112">
        <v>55</v>
      </c>
      <c r="CU112">
        <v>32</v>
      </c>
      <c r="CV112">
        <v>21</v>
      </c>
      <c r="CW112">
        <v>24</v>
      </c>
      <c r="CX112">
        <v>13</v>
      </c>
      <c r="CY112">
        <v>11</v>
      </c>
      <c r="CZ112">
        <v>6</v>
      </c>
      <c r="DA112">
        <v>6</v>
      </c>
      <c r="DB112">
        <v>4</v>
      </c>
      <c r="DC112">
        <v>1</v>
      </c>
      <c r="DD112">
        <v>1</v>
      </c>
      <c r="DE112">
        <v>2</v>
      </c>
      <c r="DF112">
        <v>0</v>
      </c>
      <c r="DG112">
        <v>232</v>
      </c>
      <c r="DH112">
        <v>242</v>
      </c>
      <c r="DI112">
        <v>261</v>
      </c>
      <c r="DJ112">
        <v>252</v>
      </c>
      <c r="DK112">
        <v>258</v>
      </c>
      <c r="DL112">
        <v>285</v>
      </c>
      <c r="DM112">
        <v>283</v>
      </c>
      <c r="DN112">
        <v>253</v>
      </c>
      <c r="DO112">
        <v>288</v>
      </c>
      <c r="DP112">
        <v>272</v>
      </c>
      <c r="DQ112">
        <v>273</v>
      </c>
      <c r="DR112">
        <v>274</v>
      </c>
      <c r="DS112">
        <v>255</v>
      </c>
      <c r="DT112">
        <v>289</v>
      </c>
      <c r="DU112">
        <v>273</v>
      </c>
      <c r="DV112">
        <v>276</v>
      </c>
      <c r="DW112">
        <v>263</v>
      </c>
      <c r="DX112">
        <v>268</v>
      </c>
      <c r="DY112">
        <v>267</v>
      </c>
      <c r="DZ112">
        <v>316</v>
      </c>
      <c r="EA112">
        <v>263</v>
      </c>
      <c r="EB112">
        <v>307</v>
      </c>
      <c r="EC112">
        <v>277</v>
      </c>
      <c r="ED112">
        <v>261</v>
      </c>
      <c r="EE112">
        <v>271</v>
      </c>
      <c r="EF112">
        <v>251</v>
      </c>
      <c r="EG112">
        <v>262</v>
      </c>
      <c r="EH112">
        <v>272</v>
      </c>
      <c r="EI112">
        <v>305</v>
      </c>
      <c r="EJ112">
        <v>284</v>
      </c>
      <c r="EK112">
        <v>294</v>
      </c>
      <c r="EL112">
        <v>362</v>
      </c>
      <c r="EM112">
        <v>346</v>
      </c>
      <c r="EN112">
        <v>342</v>
      </c>
      <c r="EO112">
        <v>385</v>
      </c>
      <c r="EP112">
        <v>354</v>
      </c>
      <c r="EQ112">
        <v>356</v>
      </c>
      <c r="ER112">
        <v>418</v>
      </c>
      <c r="ES112">
        <v>393</v>
      </c>
      <c r="ET112">
        <v>400</v>
      </c>
      <c r="EU112">
        <v>406</v>
      </c>
      <c r="EV112">
        <v>415</v>
      </c>
      <c r="EW112">
        <v>402</v>
      </c>
      <c r="EX112">
        <v>410</v>
      </c>
      <c r="EY112">
        <v>405</v>
      </c>
      <c r="EZ112">
        <v>389</v>
      </c>
      <c r="FA112">
        <v>367</v>
      </c>
      <c r="FB112">
        <v>354</v>
      </c>
      <c r="FC112">
        <v>368</v>
      </c>
      <c r="FD112">
        <v>313</v>
      </c>
      <c r="FE112">
        <v>336</v>
      </c>
      <c r="FF112">
        <v>317</v>
      </c>
      <c r="FG112">
        <v>396</v>
      </c>
      <c r="FH112">
        <v>351</v>
      </c>
      <c r="FI112">
        <v>411</v>
      </c>
      <c r="FJ112">
        <v>344</v>
      </c>
      <c r="FK112">
        <v>387</v>
      </c>
      <c r="FL112">
        <v>384</v>
      </c>
      <c r="FM112">
        <v>356</v>
      </c>
      <c r="FN112">
        <v>363</v>
      </c>
      <c r="FO112">
        <v>426</v>
      </c>
      <c r="FP112">
        <v>416</v>
      </c>
      <c r="FQ112">
        <v>389</v>
      </c>
      <c r="FR112">
        <v>462</v>
      </c>
      <c r="FS112">
        <v>430</v>
      </c>
      <c r="FT112">
        <v>481</v>
      </c>
      <c r="FU112">
        <v>510</v>
      </c>
      <c r="FV112">
        <v>485</v>
      </c>
      <c r="FW112">
        <v>450</v>
      </c>
      <c r="FX112">
        <v>368</v>
      </c>
      <c r="FY112">
        <v>222</v>
      </c>
      <c r="FZ112">
        <v>278</v>
      </c>
      <c r="GA112">
        <v>321</v>
      </c>
      <c r="GB112">
        <v>283</v>
      </c>
      <c r="GC112">
        <v>279</v>
      </c>
      <c r="GD112">
        <v>270</v>
      </c>
      <c r="GE112">
        <v>237</v>
      </c>
      <c r="GF112">
        <v>219</v>
      </c>
      <c r="GG112">
        <v>218</v>
      </c>
      <c r="GH112">
        <v>201</v>
      </c>
      <c r="GI112">
        <v>193</v>
      </c>
      <c r="GJ112">
        <v>186</v>
      </c>
      <c r="GK112">
        <v>166</v>
      </c>
      <c r="GL112">
        <v>185</v>
      </c>
      <c r="GM112">
        <v>129</v>
      </c>
      <c r="GN112">
        <v>131</v>
      </c>
      <c r="GO112">
        <v>128</v>
      </c>
      <c r="GP112">
        <v>126</v>
      </c>
      <c r="GQ112">
        <v>96</v>
      </c>
      <c r="GR112">
        <v>91</v>
      </c>
      <c r="GS112">
        <v>86</v>
      </c>
      <c r="GT112">
        <v>77</v>
      </c>
      <c r="GU112">
        <v>63</v>
      </c>
      <c r="GV112">
        <v>58</v>
      </c>
      <c r="GW112">
        <v>41</v>
      </c>
      <c r="GX112">
        <v>42</v>
      </c>
      <c r="GY112">
        <v>18</v>
      </c>
      <c r="GZ112">
        <v>17</v>
      </c>
      <c r="HA112">
        <v>16</v>
      </c>
      <c r="HB112">
        <v>9</v>
      </c>
      <c r="HC112">
        <v>11</v>
      </c>
    </row>
    <row r="113" spans="1:211">
      <c r="A113" t="str">
        <f>人口推移!B115</f>
        <v>H2804</v>
      </c>
      <c r="B113" s="349">
        <f t="shared" si="2"/>
        <v>27069</v>
      </c>
      <c r="C113" s="349">
        <f t="shared" si="3"/>
        <v>28039</v>
      </c>
      <c r="D113" s="349">
        <f>SUM(年齢別TBL[[#This Row],[男_６０歳]:[男_100歳以上]])</f>
        <v>7359</v>
      </c>
      <c r="E113" s="349">
        <f>SUM(年齢別TBL[[#This Row],[男_６５歳]:[男_100歳以上]])</f>
        <v>5372</v>
      </c>
      <c r="F113" s="349">
        <f>SUM(年齢別TBL[[#This Row],[男_７０歳]:[男_100歳以上]])</f>
        <v>3303</v>
      </c>
      <c r="G113" s="349">
        <f>SUM(年齢別TBL[[#This Row],[女_６０歳]:[女_100歳以上]])</f>
        <v>8834</v>
      </c>
      <c r="H113" s="349">
        <f>SUM(年齢別TBL[[#This Row],[女_６５歳]:[女_100歳以上]])</f>
        <v>6699</v>
      </c>
      <c r="I113" s="349">
        <f>SUM(年齢別TBL[[#This Row],[女_７０歳]:[女_100歳以上]])</f>
        <v>4404</v>
      </c>
      <c r="J113">
        <v>209</v>
      </c>
      <c r="K113">
        <v>260</v>
      </c>
      <c r="L113">
        <v>230</v>
      </c>
      <c r="M113">
        <v>237</v>
      </c>
      <c r="N113">
        <v>272</v>
      </c>
      <c r="O113">
        <v>274</v>
      </c>
      <c r="P113">
        <v>288</v>
      </c>
      <c r="Q113">
        <v>283</v>
      </c>
      <c r="R113">
        <v>270</v>
      </c>
      <c r="S113">
        <v>269</v>
      </c>
      <c r="T113">
        <v>243</v>
      </c>
      <c r="U113">
        <v>284</v>
      </c>
      <c r="V113">
        <v>327</v>
      </c>
      <c r="W113">
        <v>318</v>
      </c>
      <c r="X113">
        <v>333</v>
      </c>
      <c r="Y113">
        <v>315</v>
      </c>
      <c r="Z113">
        <v>299</v>
      </c>
      <c r="AA113">
        <v>283</v>
      </c>
      <c r="AB113">
        <v>302</v>
      </c>
      <c r="AC113">
        <v>320</v>
      </c>
      <c r="AD113">
        <v>295</v>
      </c>
      <c r="AE113">
        <v>345</v>
      </c>
      <c r="AF113">
        <v>269</v>
      </c>
      <c r="AG113">
        <v>289</v>
      </c>
      <c r="AH113">
        <v>304</v>
      </c>
      <c r="AI113">
        <v>266</v>
      </c>
      <c r="AJ113">
        <v>253</v>
      </c>
      <c r="AK113">
        <v>271</v>
      </c>
      <c r="AL113">
        <v>338</v>
      </c>
      <c r="AM113">
        <v>310</v>
      </c>
      <c r="AN113">
        <v>312</v>
      </c>
      <c r="AO113">
        <v>342</v>
      </c>
      <c r="AP113">
        <v>372</v>
      </c>
      <c r="AQ113">
        <v>359</v>
      </c>
      <c r="AR113">
        <v>340</v>
      </c>
      <c r="AS113">
        <v>375</v>
      </c>
      <c r="AT113">
        <v>376</v>
      </c>
      <c r="AU113">
        <v>400</v>
      </c>
      <c r="AV113">
        <v>398</v>
      </c>
      <c r="AW113">
        <v>423</v>
      </c>
      <c r="AX113">
        <v>440</v>
      </c>
      <c r="AY113">
        <v>437</v>
      </c>
      <c r="AZ113">
        <v>432</v>
      </c>
      <c r="BA113">
        <v>442</v>
      </c>
      <c r="BB113">
        <v>426</v>
      </c>
      <c r="BC113">
        <v>359</v>
      </c>
      <c r="BD113">
        <v>334</v>
      </c>
      <c r="BE113">
        <v>361</v>
      </c>
      <c r="BF113">
        <v>344</v>
      </c>
      <c r="BG113">
        <v>315</v>
      </c>
      <c r="BH113">
        <v>310</v>
      </c>
      <c r="BI113">
        <v>351</v>
      </c>
      <c r="BJ113">
        <v>398</v>
      </c>
      <c r="BK113">
        <v>360</v>
      </c>
      <c r="BL113">
        <v>344</v>
      </c>
      <c r="BM113">
        <v>358</v>
      </c>
      <c r="BN113">
        <v>358</v>
      </c>
      <c r="BO113">
        <v>373</v>
      </c>
      <c r="BP113">
        <v>363</v>
      </c>
      <c r="BQ113">
        <v>352</v>
      </c>
      <c r="BR113">
        <v>393</v>
      </c>
      <c r="BS113">
        <v>387</v>
      </c>
      <c r="BT113">
        <v>415</v>
      </c>
      <c r="BU113">
        <v>387</v>
      </c>
      <c r="BV113">
        <v>405</v>
      </c>
      <c r="BW113">
        <v>430</v>
      </c>
      <c r="BX113">
        <v>441</v>
      </c>
      <c r="BY113">
        <v>439</v>
      </c>
      <c r="BZ113">
        <v>408</v>
      </c>
      <c r="CA113">
        <v>351</v>
      </c>
      <c r="CB113">
        <v>244</v>
      </c>
      <c r="CC113">
        <v>309</v>
      </c>
      <c r="CD113">
        <v>314</v>
      </c>
      <c r="CE113">
        <v>255</v>
      </c>
      <c r="CF113">
        <v>271</v>
      </c>
      <c r="CG113">
        <v>212</v>
      </c>
      <c r="CH113">
        <v>204</v>
      </c>
      <c r="CI113">
        <v>175</v>
      </c>
      <c r="CJ113">
        <v>190</v>
      </c>
      <c r="CK113">
        <v>162</v>
      </c>
      <c r="CL113">
        <v>128</v>
      </c>
      <c r="CM113">
        <v>126</v>
      </c>
      <c r="CN113">
        <v>106</v>
      </c>
      <c r="CO113">
        <v>115</v>
      </c>
      <c r="CP113">
        <v>89</v>
      </c>
      <c r="CQ113">
        <v>90</v>
      </c>
      <c r="CR113">
        <v>77</v>
      </c>
      <c r="CS113">
        <v>55</v>
      </c>
      <c r="CT113">
        <v>55</v>
      </c>
      <c r="CU113">
        <v>34</v>
      </c>
      <c r="CV113">
        <v>24</v>
      </c>
      <c r="CW113">
        <v>24</v>
      </c>
      <c r="CX113">
        <v>15</v>
      </c>
      <c r="CY113">
        <v>9</v>
      </c>
      <c r="CZ113">
        <v>6</v>
      </c>
      <c r="DA113">
        <v>6</v>
      </c>
      <c r="DB113">
        <v>4</v>
      </c>
      <c r="DC113">
        <v>1</v>
      </c>
      <c r="DD113">
        <v>1</v>
      </c>
      <c r="DE113">
        <v>2</v>
      </c>
      <c r="DF113">
        <v>0</v>
      </c>
      <c r="DG113">
        <v>234</v>
      </c>
      <c r="DH113">
        <v>236</v>
      </c>
      <c r="DI113">
        <v>267</v>
      </c>
      <c r="DJ113">
        <v>253</v>
      </c>
      <c r="DK113">
        <v>258</v>
      </c>
      <c r="DL113">
        <v>278</v>
      </c>
      <c r="DM113">
        <v>278</v>
      </c>
      <c r="DN113">
        <v>265</v>
      </c>
      <c r="DO113">
        <v>280</v>
      </c>
      <c r="DP113">
        <v>270</v>
      </c>
      <c r="DQ113">
        <v>268</v>
      </c>
      <c r="DR113">
        <v>286</v>
      </c>
      <c r="DS113">
        <v>250</v>
      </c>
      <c r="DT113">
        <v>279</v>
      </c>
      <c r="DU113">
        <v>283</v>
      </c>
      <c r="DV113">
        <v>272</v>
      </c>
      <c r="DW113">
        <v>265</v>
      </c>
      <c r="DX113">
        <v>272</v>
      </c>
      <c r="DY113">
        <v>265</v>
      </c>
      <c r="DZ113">
        <v>311</v>
      </c>
      <c r="EA113">
        <v>258</v>
      </c>
      <c r="EB113">
        <v>298</v>
      </c>
      <c r="EC113">
        <v>274</v>
      </c>
      <c r="ED113">
        <v>246</v>
      </c>
      <c r="EE113">
        <v>276</v>
      </c>
      <c r="EF113">
        <v>235</v>
      </c>
      <c r="EG113">
        <v>262</v>
      </c>
      <c r="EH113">
        <v>270</v>
      </c>
      <c r="EI113">
        <v>309</v>
      </c>
      <c r="EJ113">
        <v>292</v>
      </c>
      <c r="EK113">
        <v>289</v>
      </c>
      <c r="EL113">
        <v>360</v>
      </c>
      <c r="EM113">
        <v>344</v>
      </c>
      <c r="EN113">
        <v>345</v>
      </c>
      <c r="EO113">
        <v>377</v>
      </c>
      <c r="EP113">
        <v>362</v>
      </c>
      <c r="EQ113">
        <v>355</v>
      </c>
      <c r="ER113">
        <v>417</v>
      </c>
      <c r="ES113">
        <v>396</v>
      </c>
      <c r="ET113">
        <v>410</v>
      </c>
      <c r="EU113">
        <v>400</v>
      </c>
      <c r="EV113">
        <v>401</v>
      </c>
      <c r="EW113">
        <v>405</v>
      </c>
      <c r="EX113">
        <v>415</v>
      </c>
      <c r="EY113">
        <v>400</v>
      </c>
      <c r="EZ113">
        <v>389</v>
      </c>
      <c r="FA113">
        <v>373</v>
      </c>
      <c r="FB113">
        <v>340</v>
      </c>
      <c r="FC113">
        <v>375</v>
      </c>
      <c r="FD113">
        <v>329</v>
      </c>
      <c r="FE113">
        <v>319</v>
      </c>
      <c r="FF113">
        <v>319</v>
      </c>
      <c r="FG113">
        <v>386</v>
      </c>
      <c r="FH113">
        <v>363</v>
      </c>
      <c r="FI113">
        <v>409</v>
      </c>
      <c r="FJ113">
        <v>335</v>
      </c>
      <c r="FK113">
        <v>391</v>
      </c>
      <c r="FL113">
        <v>389</v>
      </c>
      <c r="FM113">
        <v>361</v>
      </c>
      <c r="FN113">
        <v>361</v>
      </c>
      <c r="FO113">
        <v>416</v>
      </c>
      <c r="FP113">
        <v>427</v>
      </c>
      <c r="FQ113">
        <v>381</v>
      </c>
      <c r="FR113">
        <v>469</v>
      </c>
      <c r="FS113">
        <v>442</v>
      </c>
      <c r="FT113">
        <v>477</v>
      </c>
      <c r="FU113">
        <v>495</v>
      </c>
      <c r="FV113">
        <v>480</v>
      </c>
      <c r="FW113">
        <v>463</v>
      </c>
      <c r="FX113">
        <v>380</v>
      </c>
      <c r="FY113">
        <v>216</v>
      </c>
      <c r="FZ113">
        <v>286</v>
      </c>
      <c r="GA113">
        <v>308</v>
      </c>
      <c r="GB113">
        <v>302</v>
      </c>
      <c r="GC113">
        <v>276</v>
      </c>
      <c r="GD113">
        <v>266</v>
      </c>
      <c r="GE113">
        <v>246</v>
      </c>
      <c r="GF113">
        <v>212</v>
      </c>
      <c r="GG113">
        <v>218</v>
      </c>
      <c r="GH113">
        <v>201</v>
      </c>
      <c r="GI113">
        <v>199</v>
      </c>
      <c r="GJ113">
        <v>175</v>
      </c>
      <c r="GK113">
        <v>169</v>
      </c>
      <c r="GL113">
        <v>192</v>
      </c>
      <c r="GM113">
        <v>132</v>
      </c>
      <c r="GN113">
        <v>129</v>
      </c>
      <c r="GO113">
        <v>120</v>
      </c>
      <c r="GP113">
        <v>128</v>
      </c>
      <c r="GQ113">
        <v>98</v>
      </c>
      <c r="GR113">
        <v>92</v>
      </c>
      <c r="GS113">
        <v>87</v>
      </c>
      <c r="GT113">
        <v>81</v>
      </c>
      <c r="GU113">
        <v>62</v>
      </c>
      <c r="GV113">
        <v>57</v>
      </c>
      <c r="GW113">
        <v>42</v>
      </c>
      <c r="GX113">
        <v>39</v>
      </c>
      <c r="GY113">
        <v>19</v>
      </c>
      <c r="GZ113">
        <v>15</v>
      </c>
      <c r="HA113">
        <v>19</v>
      </c>
      <c r="HB113">
        <v>9</v>
      </c>
      <c r="HC113">
        <v>9</v>
      </c>
    </row>
    <row r="114" spans="1:211">
      <c r="A114" t="str">
        <f>人口推移!B116</f>
        <v>H2805</v>
      </c>
      <c r="B114" s="349">
        <f t="shared" si="2"/>
        <v>27071</v>
      </c>
      <c r="C114" s="349">
        <f t="shared" si="3"/>
        <v>28035</v>
      </c>
      <c r="D114" s="349">
        <f>SUM(年齢別TBL[[#This Row],[男_６０歳]:[男_100歳以上]])</f>
        <v>7358</v>
      </c>
      <c r="E114" s="349">
        <f>SUM(年齢別TBL[[#This Row],[男_６５歳]:[男_100歳以上]])</f>
        <v>5390</v>
      </c>
      <c r="F114" s="349">
        <f>SUM(年齢別TBL[[#This Row],[男_７０歳]:[男_100歳以上]])</f>
        <v>3308</v>
      </c>
      <c r="G114" s="349">
        <f>SUM(年齢別TBL[[#This Row],[女_６０歳]:[女_100歳以上]])</f>
        <v>8852</v>
      </c>
      <c r="H114" s="349">
        <f>SUM(年齢別TBL[[#This Row],[女_６５歳]:[女_100歳以上]])</f>
        <v>6729</v>
      </c>
      <c r="I114" s="349">
        <f>SUM(年齢別TBL[[#This Row],[女_７０歳]:[女_100歳以上]])</f>
        <v>4413</v>
      </c>
      <c r="J114">
        <v>221</v>
      </c>
      <c r="K114">
        <v>243</v>
      </c>
      <c r="L114">
        <v>238</v>
      </c>
      <c r="M114">
        <v>233</v>
      </c>
      <c r="N114">
        <v>269</v>
      </c>
      <c r="O114">
        <v>276</v>
      </c>
      <c r="P114">
        <v>292</v>
      </c>
      <c r="Q114">
        <v>281</v>
      </c>
      <c r="R114">
        <v>263</v>
      </c>
      <c r="S114">
        <v>275</v>
      </c>
      <c r="T114">
        <v>241</v>
      </c>
      <c r="U114">
        <v>297</v>
      </c>
      <c r="V114">
        <v>308</v>
      </c>
      <c r="W114">
        <v>319</v>
      </c>
      <c r="X114">
        <v>329</v>
      </c>
      <c r="Y114">
        <v>319</v>
      </c>
      <c r="Z114">
        <v>300</v>
      </c>
      <c r="AA114">
        <v>281</v>
      </c>
      <c r="AB114">
        <v>305</v>
      </c>
      <c r="AC114">
        <v>319</v>
      </c>
      <c r="AD114">
        <v>291</v>
      </c>
      <c r="AE114">
        <v>350</v>
      </c>
      <c r="AF114">
        <v>272</v>
      </c>
      <c r="AG114">
        <v>298</v>
      </c>
      <c r="AH114">
        <v>293</v>
      </c>
      <c r="AI114">
        <v>261</v>
      </c>
      <c r="AJ114">
        <v>251</v>
      </c>
      <c r="AK114">
        <v>272</v>
      </c>
      <c r="AL114">
        <v>332</v>
      </c>
      <c r="AM114">
        <v>316</v>
      </c>
      <c r="AN114">
        <v>311</v>
      </c>
      <c r="AO114">
        <v>337</v>
      </c>
      <c r="AP114">
        <v>371</v>
      </c>
      <c r="AQ114">
        <v>362</v>
      </c>
      <c r="AR114">
        <v>344</v>
      </c>
      <c r="AS114">
        <v>368</v>
      </c>
      <c r="AT114">
        <v>372</v>
      </c>
      <c r="AU114">
        <v>406</v>
      </c>
      <c r="AV114">
        <v>400</v>
      </c>
      <c r="AW114">
        <v>436</v>
      </c>
      <c r="AX114">
        <v>419</v>
      </c>
      <c r="AY114">
        <v>444</v>
      </c>
      <c r="AZ114">
        <v>422</v>
      </c>
      <c r="BA114">
        <v>446</v>
      </c>
      <c r="BB114">
        <v>432</v>
      </c>
      <c r="BC114">
        <v>351</v>
      </c>
      <c r="BD114">
        <v>351</v>
      </c>
      <c r="BE114">
        <v>351</v>
      </c>
      <c r="BF114">
        <v>345</v>
      </c>
      <c r="BG114">
        <v>321</v>
      </c>
      <c r="BH114">
        <v>315</v>
      </c>
      <c r="BI114">
        <v>341</v>
      </c>
      <c r="BJ114">
        <v>408</v>
      </c>
      <c r="BK114">
        <v>352</v>
      </c>
      <c r="BL114">
        <v>353</v>
      </c>
      <c r="BM114">
        <v>347</v>
      </c>
      <c r="BN114">
        <v>361</v>
      </c>
      <c r="BO114">
        <v>371</v>
      </c>
      <c r="BP114">
        <v>367</v>
      </c>
      <c r="BQ114">
        <v>364</v>
      </c>
      <c r="BR114">
        <v>385</v>
      </c>
      <c r="BS114">
        <v>374</v>
      </c>
      <c r="BT114">
        <v>413</v>
      </c>
      <c r="BU114">
        <v>381</v>
      </c>
      <c r="BV114">
        <v>415</v>
      </c>
      <c r="BW114">
        <v>442</v>
      </c>
      <c r="BX114">
        <v>424</v>
      </c>
      <c r="BY114">
        <v>450</v>
      </c>
      <c r="BZ114">
        <v>404</v>
      </c>
      <c r="CA114">
        <v>362</v>
      </c>
      <c r="CB114">
        <v>240</v>
      </c>
      <c r="CC114">
        <v>318</v>
      </c>
      <c r="CD114">
        <v>307</v>
      </c>
      <c r="CE114">
        <v>253</v>
      </c>
      <c r="CF114">
        <v>274</v>
      </c>
      <c r="CG114">
        <v>212</v>
      </c>
      <c r="CH114">
        <v>206</v>
      </c>
      <c r="CI114">
        <v>178</v>
      </c>
      <c r="CJ114">
        <v>185</v>
      </c>
      <c r="CK114">
        <v>171</v>
      </c>
      <c r="CL114">
        <v>129</v>
      </c>
      <c r="CM114">
        <v>122</v>
      </c>
      <c r="CN114">
        <v>108</v>
      </c>
      <c r="CO114">
        <v>106</v>
      </c>
      <c r="CP114">
        <v>98</v>
      </c>
      <c r="CQ114">
        <v>86</v>
      </c>
      <c r="CR114">
        <v>77</v>
      </c>
      <c r="CS114">
        <v>58</v>
      </c>
      <c r="CT114">
        <v>56</v>
      </c>
      <c r="CU114">
        <v>35</v>
      </c>
      <c r="CV114">
        <v>23</v>
      </c>
      <c r="CW114">
        <v>25</v>
      </c>
      <c r="CX114">
        <v>13</v>
      </c>
      <c r="CY114">
        <v>9</v>
      </c>
      <c r="CZ114">
        <v>5</v>
      </c>
      <c r="DA114">
        <v>7</v>
      </c>
      <c r="DB114">
        <v>3</v>
      </c>
      <c r="DC114">
        <v>1</v>
      </c>
      <c r="DD114">
        <v>0</v>
      </c>
      <c r="DE114">
        <v>3</v>
      </c>
      <c r="DF114">
        <v>0</v>
      </c>
      <c r="DG114">
        <v>241</v>
      </c>
      <c r="DH114">
        <v>229</v>
      </c>
      <c r="DI114">
        <v>269</v>
      </c>
      <c r="DJ114">
        <v>247</v>
      </c>
      <c r="DK114">
        <v>255</v>
      </c>
      <c r="DL114">
        <v>280</v>
      </c>
      <c r="DM114">
        <v>281</v>
      </c>
      <c r="DN114">
        <v>263</v>
      </c>
      <c r="DO114">
        <v>270</v>
      </c>
      <c r="DP114">
        <v>273</v>
      </c>
      <c r="DQ114">
        <v>271</v>
      </c>
      <c r="DR114">
        <v>290</v>
      </c>
      <c r="DS114">
        <v>253</v>
      </c>
      <c r="DT114">
        <v>271</v>
      </c>
      <c r="DU114">
        <v>282</v>
      </c>
      <c r="DV114">
        <v>272</v>
      </c>
      <c r="DW114">
        <v>270</v>
      </c>
      <c r="DX114">
        <v>270</v>
      </c>
      <c r="DY114">
        <v>272</v>
      </c>
      <c r="DZ114">
        <v>312</v>
      </c>
      <c r="EA114">
        <v>262</v>
      </c>
      <c r="EB114">
        <v>281</v>
      </c>
      <c r="EC114">
        <v>277</v>
      </c>
      <c r="ED114">
        <v>238</v>
      </c>
      <c r="EE114">
        <v>281</v>
      </c>
      <c r="EF114">
        <v>233</v>
      </c>
      <c r="EG114">
        <v>265</v>
      </c>
      <c r="EH114">
        <v>264</v>
      </c>
      <c r="EI114">
        <v>309</v>
      </c>
      <c r="EJ114">
        <v>287</v>
      </c>
      <c r="EK114">
        <v>287</v>
      </c>
      <c r="EL114">
        <v>348</v>
      </c>
      <c r="EM114">
        <v>338</v>
      </c>
      <c r="EN114">
        <v>351</v>
      </c>
      <c r="EO114">
        <v>371</v>
      </c>
      <c r="EP114">
        <v>365</v>
      </c>
      <c r="EQ114">
        <v>343</v>
      </c>
      <c r="ER114">
        <v>421</v>
      </c>
      <c r="ES114">
        <v>406</v>
      </c>
      <c r="ET114">
        <v>412</v>
      </c>
      <c r="EU114">
        <v>402</v>
      </c>
      <c r="EV114">
        <v>403</v>
      </c>
      <c r="EW114">
        <v>411</v>
      </c>
      <c r="EX114">
        <v>407</v>
      </c>
      <c r="EY114">
        <v>410</v>
      </c>
      <c r="EZ114">
        <v>393</v>
      </c>
      <c r="FA114">
        <v>377</v>
      </c>
      <c r="FB114">
        <v>329</v>
      </c>
      <c r="FC114">
        <v>381</v>
      </c>
      <c r="FD114">
        <v>333</v>
      </c>
      <c r="FE114">
        <v>317</v>
      </c>
      <c r="FF114">
        <v>319</v>
      </c>
      <c r="FG114">
        <v>372</v>
      </c>
      <c r="FH114">
        <v>374</v>
      </c>
      <c r="FI114">
        <v>402</v>
      </c>
      <c r="FJ114">
        <v>339</v>
      </c>
      <c r="FK114">
        <v>395</v>
      </c>
      <c r="FL114">
        <v>384</v>
      </c>
      <c r="FM114">
        <v>353</v>
      </c>
      <c r="FN114">
        <v>372</v>
      </c>
      <c r="FO114">
        <v>406</v>
      </c>
      <c r="FP114">
        <v>436</v>
      </c>
      <c r="FQ114">
        <v>373</v>
      </c>
      <c r="FR114">
        <v>468</v>
      </c>
      <c r="FS114">
        <v>440</v>
      </c>
      <c r="FT114">
        <v>479</v>
      </c>
      <c r="FU114">
        <v>488</v>
      </c>
      <c r="FV114">
        <v>485</v>
      </c>
      <c r="FW114">
        <v>473</v>
      </c>
      <c r="FX114">
        <v>391</v>
      </c>
      <c r="FY114">
        <v>213</v>
      </c>
      <c r="FZ114">
        <v>284</v>
      </c>
      <c r="GA114">
        <v>313</v>
      </c>
      <c r="GB114">
        <v>297</v>
      </c>
      <c r="GC114">
        <v>276</v>
      </c>
      <c r="GD114">
        <v>267</v>
      </c>
      <c r="GE114">
        <v>255</v>
      </c>
      <c r="GF114">
        <v>205</v>
      </c>
      <c r="GG114">
        <v>219</v>
      </c>
      <c r="GH114">
        <v>203</v>
      </c>
      <c r="GI114">
        <v>205</v>
      </c>
      <c r="GJ114">
        <v>164</v>
      </c>
      <c r="GK114">
        <v>176</v>
      </c>
      <c r="GL114">
        <v>184</v>
      </c>
      <c r="GM114">
        <v>143</v>
      </c>
      <c r="GN114">
        <v>128</v>
      </c>
      <c r="GO114">
        <v>122</v>
      </c>
      <c r="GP114">
        <v>124</v>
      </c>
      <c r="GQ114">
        <v>103</v>
      </c>
      <c r="GR114">
        <v>89</v>
      </c>
      <c r="GS114">
        <v>91</v>
      </c>
      <c r="GT114">
        <v>81</v>
      </c>
      <c r="GU114">
        <v>60</v>
      </c>
      <c r="GV114">
        <v>59</v>
      </c>
      <c r="GW114">
        <v>45</v>
      </c>
      <c r="GX114">
        <v>33</v>
      </c>
      <c r="GY114">
        <v>21</v>
      </c>
      <c r="GZ114">
        <v>17</v>
      </c>
      <c r="HA114">
        <v>18</v>
      </c>
      <c r="HB114">
        <v>10</v>
      </c>
      <c r="HC114">
        <v>8</v>
      </c>
    </row>
    <row r="115" spans="1:211">
      <c r="A115" t="str">
        <f>人口推移!B117</f>
        <v>H2806</v>
      </c>
      <c r="B115" s="349">
        <f t="shared" si="2"/>
        <v>27076</v>
      </c>
      <c r="C115" s="349">
        <f t="shared" si="3"/>
        <v>28065</v>
      </c>
      <c r="D115" s="349">
        <f>SUM(年齢別TBL[[#This Row],[男_６０歳]:[男_100歳以上]])</f>
        <v>7384</v>
      </c>
      <c r="E115" s="349">
        <f>SUM(年齢別TBL[[#This Row],[男_６５歳]:[男_100歳以上]])</f>
        <v>5409</v>
      </c>
      <c r="F115" s="349">
        <f>SUM(年齢別TBL[[#This Row],[男_７０歳]:[男_100歳以上]])</f>
        <v>3331</v>
      </c>
      <c r="G115" s="349">
        <f>SUM(年齢別TBL[[#This Row],[女_６０歳]:[女_100歳以上]])</f>
        <v>8870</v>
      </c>
      <c r="H115" s="349">
        <f>SUM(年齢別TBL[[#This Row],[女_６５歳]:[女_100歳以上]])</f>
        <v>6752</v>
      </c>
      <c r="I115" s="349">
        <f>SUM(年齢別TBL[[#This Row],[女_７０歳]:[女_100歳以上]])</f>
        <v>4432</v>
      </c>
      <c r="J115">
        <v>222</v>
      </c>
      <c r="K115">
        <v>235</v>
      </c>
      <c r="L115">
        <v>245</v>
      </c>
      <c r="M115">
        <v>225</v>
      </c>
      <c r="N115">
        <v>281</v>
      </c>
      <c r="O115">
        <v>263</v>
      </c>
      <c r="P115">
        <v>300</v>
      </c>
      <c r="Q115">
        <v>277</v>
      </c>
      <c r="R115">
        <v>269</v>
      </c>
      <c r="S115">
        <v>274</v>
      </c>
      <c r="T115">
        <v>240</v>
      </c>
      <c r="U115">
        <v>296</v>
      </c>
      <c r="V115">
        <v>303</v>
      </c>
      <c r="W115">
        <v>331</v>
      </c>
      <c r="X115">
        <v>323</v>
      </c>
      <c r="Y115">
        <v>311</v>
      </c>
      <c r="Z115">
        <v>311</v>
      </c>
      <c r="AA115">
        <v>273</v>
      </c>
      <c r="AB115">
        <v>304</v>
      </c>
      <c r="AC115">
        <v>326</v>
      </c>
      <c r="AD115">
        <v>291</v>
      </c>
      <c r="AE115">
        <v>335</v>
      </c>
      <c r="AF115">
        <v>281</v>
      </c>
      <c r="AG115">
        <v>301</v>
      </c>
      <c r="AH115">
        <v>298</v>
      </c>
      <c r="AI115">
        <v>256</v>
      </c>
      <c r="AJ115">
        <v>252</v>
      </c>
      <c r="AK115">
        <v>263</v>
      </c>
      <c r="AL115">
        <v>334</v>
      </c>
      <c r="AM115">
        <v>307</v>
      </c>
      <c r="AN115">
        <v>315</v>
      </c>
      <c r="AO115">
        <v>332</v>
      </c>
      <c r="AP115">
        <v>381</v>
      </c>
      <c r="AQ115">
        <v>352</v>
      </c>
      <c r="AR115">
        <v>358</v>
      </c>
      <c r="AS115">
        <v>360</v>
      </c>
      <c r="AT115">
        <v>371</v>
      </c>
      <c r="AU115">
        <v>405</v>
      </c>
      <c r="AV115">
        <v>391</v>
      </c>
      <c r="AW115">
        <v>448</v>
      </c>
      <c r="AX115">
        <v>411</v>
      </c>
      <c r="AY115">
        <v>446</v>
      </c>
      <c r="AZ115">
        <v>418</v>
      </c>
      <c r="BA115">
        <v>448</v>
      </c>
      <c r="BB115">
        <v>438</v>
      </c>
      <c r="BC115">
        <v>355</v>
      </c>
      <c r="BD115">
        <v>352</v>
      </c>
      <c r="BE115">
        <v>345</v>
      </c>
      <c r="BF115">
        <v>355</v>
      </c>
      <c r="BG115">
        <v>317</v>
      </c>
      <c r="BH115">
        <v>318</v>
      </c>
      <c r="BI115">
        <v>335</v>
      </c>
      <c r="BJ115">
        <v>407</v>
      </c>
      <c r="BK115">
        <v>355</v>
      </c>
      <c r="BL115">
        <v>347</v>
      </c>
      <c r="BM115">
        <v>351</v>
      </c>
      <c r="BN115">
        <v>363</v>
      </c>
      <c r="BO115">
        <v>369</v>
      </c>
      <c r="BP115">
        <v>376</v>
      </c>
      <c r="BQ115">
        <v>346</v>
      </c>
      <c r="BR115">
        <v>393</v>
      </c>
      <c r="BS115">
        <v>373</v>
      </c>
      <c r="BT115">
        <v>404</v>
      </c>
      <c r="BU115">
        <v>386</v>
      </c>
      <c r="BV115">
        <v>419</v>
      </c>
      <c r="BW115">
        <v>439</v>
      </c>
      <c r="BX115">
        <v>427</v>
      </c>
      <c r="BY115">
        <v>448</v>
      </c>
      <c r="BZ115">
        <v>406</v>
      </c>
      <c r="CA115">
        <v>358</v>
      </c>
      <c r="CB115">
        <v>249</v>
      </c>
      <c r="CC115">
        <v>307</v>
      </c>
      <c r="CD115">
        <v>309</v>
      </c>
      <c r="CE115">
        <v>262</v>
      </c>
      <c r="CF115">
        <v>270</v>
      </c>
      <c r="CG115">
        <v>218</v>
      </c>
      <c r="CH115">
        <v>215</v>
      </c>
      <c r="CI115">
        <v>171</v>
      </c>
      <c r="CJ115">
        <v>194</v>
      </c>
      <c r="CK115">
        <v>171</v>
      </c>
      <c r="CL115">
        <v>127</v>
      </c>
      <c r="CM115">
        <v>120</v>
      </c>
      <c r="CN115">
        <v>111</v>
      </c>
      <c r="CO115">
        <v>104</v>
      </c>
      <c r="CP115">
        <v>101</v>
      </c>
      <c r="CQ115">
        <v>82</v>
      </c>
      <c r="CR115">
        <v>82</v>
      </c>
      <c r="CS115">
        <v>58</v>
      </c>
      <c r="CT115">
        <v>56</v>
      </c>
      <c r="CU115">
        <v>35</v>
      </c>
      <c r="CV115">
        <v>21</v>
      </c>
      <c r="CW115">
        <v>26</v>
      </c>
      <c r="CX115">
        <v>13</v>
      </c>
      <c r="CY115">
        <v>10</v>
      </c>
      <c r="CZ115">
        <v>5</v>
      </c>
      <c r="DA115">
        <v>7</v>
      </c>
      <c r="DB115">
        <v>3</v>
      </c>
      <c r="DC115">
        <v>1</v>
      </c>
      <c r="DD115">
        <v>0</v>
      </c>
      <c r="DE115">
        <v>3</v>
      </c>
      <c r="DF115">
        <v>0</v>
      </c>
      <c r="DG115">
        <v>239</v>
      </c>
      <c r="DH115">
        <v>238</v>
      </c>
      <c r="DI115">
        <v>255</v>
      </c>
      <c r="DJ115">
        <v>254</v>
      </c>
      <c r="DK115">
        <v>262</v>
      </c>
      <c r="DL115">
        <v>276</v>
      </c>
      <c r="DM115">
        <v>272</v>
      </c>
      <c r="DN115">
        <v>278</v>
      </c>
      <c r="DO115">
        <v>258</v>
      </c>
      <c r="DP115">
        <v>280</v>
      </c>
      <c r="DQ115">
        <v>267</v>
      </c>
      <c r="DR115">
        <v>290</v>
      </c>
      <c r="DS115">
        <v>252</v>
      </c>
      <c r="DT115">
        <v>274</v>
      </c>
      <c r="DU115">
        <v>284</v>
      </c>
      <c r="DV115">
        <v>257</v>
      </c>
      <c r="DW115">
        <v>279</v>
      </c>
      <c r="DX115">
        <v>264</v>
      </c>
      <c r="DY115">
        <v>279</v>
      </c>
      <c r="DZ115">
        <v>308</v>
      </c>
      <c r="EA115">
        <v>271</v>
      </c>
      <c r="EB115">
        <v>273</v>
      </c>
      <c r="EC115">
        <v>276</v>
      </c>
      <c r="ED115">
        <v>248</v>
      </c>
      <c r="EE115">
        <v>280</v>
      </c>
      <c r="EF115">
        <v>237</v>
      </c>
      <c r="EG115">
        <v>265</v>
      </c>
      <c r="EH115">
        <v>265</v>
      </c>
      <c r="EI115">
        <v>301</v>
      </c>
      <c r="EJ115">
        <v>293</v>
      </c>
      <c r="EK115">
        <v>293</v>
      </c>
      <c r="EL115">
        <v>331</v>
      </c>
      <c r="EM115">
        <v>349</v>
      </c>
      <c r="EN115">
        <v>355</v>
      </c>
      <c r="EO115">
        <v>387</v>
      </c>
      <c r="EP115">
        <v>355</v>
      </c>
      <c r="EQ115">
        <v>334</v>
      </c>
      <c r="ER115">
        <v>433</v>
      </c>
      <c r="ES115">
        <v>392</v>
      </c>
      <c r="ET115">
        <v>421</v>
      </c>
      <c r="EU115">
        <v>404</v>
      </c>
      <c r="EV115">
        <v>391</v>
      </c>
      <c r="EW115">
        <v>416</v>
      </c>
      <c r="EX115">
        <v>412</v>
      </c>
      <c r="EY115">
        <v>409</v>
      </c>
      <c r="EZ115">
        <v>390</v>
      </c>
      <c r="FA115">
        <v>378</v>
      </c>
      <c r="FB115">
        <v>337</v>
      </c>
      <c r="FC115">
        <v>374</v>
      </c>
      <c r="FD115">
        <v>343</v>
      </c>
      <c r="FE115">
        <v>315</v>
      </c>
      <c r="FF115">
        <v>313</v>
      </c>
      <c r="FG115">
        <v>373</v>
      </c>
      <c r="FH115">
        <v>379</v>
      </c>
      <c r="FI115">
        <v>404</v>
      </c>
      <c r="FJ115">
        <v>326</v>
      </c>
      <c r="FK115">
        <v>399</v>
      </c>
      <c r="FL115">
        <v>380</v>
      </c>
      <c r="FM115">
        <v>364</v>
      </c>
      <c r="FN115">
        <v>363</v>
      </c>
      <c r="FO115">
        <v>409</v>
      </c>
      <c r="FP115">
        <v>431</v>
      </c>
      <c r="FQ115">
        <v>362</v>
      </c>
      <c r="FR115">
        <v>468</v>
      </c>
      <c r="FS115">
        <v>448</v>
      </c>
      <c r="FT115">
        <v>469</v>
      </c>
      <c r="FU115">
        <v>497</v>
      </c>
      <c r="FV115">
        <v>484</v>
      </c>
      <c r="FW115">
        <v>481</v>
      </c>
      <c r="FX115">
        <v>389</v>
      </c>
      <c r="FY115">
        <v>234</v>
      </c>
      <c r="FZ115">
        <v>266</v>
      </c>
      <c r="GA115">
        <v>314</v>
      </c>
      <c r="GB115">
        <v>296</v>
      </c>
      <c r="GC115">
        <v>281</v>
      </c>
      <c r="GD115">
        <v>261</v>
      </c>
      <c r="GE115">
        <v>266</v>
      </c>
      <c r="GF115">
        <v>200</v>
      </c>
      <c r="GG115">
        <v>219</v>
      </c>
      <c r="GH115">
        <v>202</v>
      </c>
      <c r="GI115">
        <v>207</v>
      </c>
      <c r="GJ115">
        <v>169</v>
      </c>
      <c r="GK115">
        <v>171</v>
      </c>
      <c r="GL115">
        <v>189</v>
      </c>
      <c r="GM115">
        <v>139</v>
      </c>
      <c r="GN115">
        <v>133</v>
      </c>
      <c r="GO115">
        <v>125</v>
      </c>
      <c r="GP115">
        <v>118</v>
      </c>
      <c r="GQ115">
        <v>103</v>
      </c>
      <c r="GR115">
        <v>93</v>
      </c>
      <c r="GS115">
        <v>87</v>
      </c>
      <c r="GT115">
        <v>83</v>
      </c>
      <c r="GU115">
        <v>58</v>
      </c>
      <c r="GV115">
        <v>60</v>
      </c>
      <c r="GW115">
        <v>48</v>
      </c>
      <c r="GX115">
        <v>33</v>
      </c>
      <c r="GY115">
        <v>23</v>
      </c>
      <c r="GZ115">
        <v>16</v>
      </c>
      <c r="HA115">
        <v>20</v>
      </c>
      <c r="HB115">
        <v>10</v>
      </c>
      <c r="HC115">
        <v>8</v>
      </c>
    </row>
    <row r="116" spans="1:211">
      <c r="A116" t="str">
        <f>人口推移!B118</f>
        <v>H2807</v>
      </c>
      <c r="B116" s="349">
        <f t="shared" si="2"/>
        <v>27104</v>
      </c>
      <c r="C116" s="349">
        <f t="shared" si="3"/>
        <v>28042</v>
      </c>
      <c r="D116" s="349">
        <f>SUM(年齢別TBL[[#This Row],[男_６０歳]:[男_100歳以上]])</f>
        <v>7408</v>
      </c>
      <c r="E116" s="349">
        <f>SUM(年齢別TBL[[#This Row],[男_６５歳]:[男_100歳以上]])</f>
        <v>5425</v>
      </c>
      <c r="F116" s="349">
        <f>SUM(年齢別TBL[[#This Row],[男_７０歳]:[男_100歳以上]])</f>
        <v>3343</v>
      </c>
      <c r="G116" s="349">
        <f>SUM(年齢別TBL[[#This Row],[女_６０歳]:[女_100歳以上]])</f>
        <v>8885</v>
      </c>
      <c r="H116" s="349">
        <f>SUM(年齢別TBL[[#This Row],[女_６５歳]:[女_100歳以上]])</f>
        <v>6784</v>
      </c>
      <c r="I116" s="349">
        <f>SUM(年齢別TBL[[#This Row],[女_７０歳]:[女_100歳以上]])</f>
        <v>4448</v>
      </c>
      <c r="J116">
        <v>224</v>
      </c>
      <c r="K116">
        <v>230</v>
      </c>
      <c r="L116">
        <v>250</v>
      </c>
      <c r="M116">
        <v>224</v>
      </c>
      <c r="N116">
        <v>276</v>
      </c>
      <c r="O116">
        <v>261</v>
      </c>
      <c r="P116">
        <v>300</v>
      </c>
      <c r="Q116">
        <v>288</v>
      </c>
      <c r="R116">
        <v>263</v>
      </c>
      <c r="S116">
        <v>263</v>
      </c>
      <c r="T116">
        <v>253</v>
      </c>
      <c r="U116">
        <v>294</v>
      </c>
      <c r="V116">
        <v>300</v>
      </c>
      <c r="W116">
        <v>331</v>
      </c>
      <c r="X116">
        <v>318</v>
      </c>
      <c r="Y116">
        <v>314</v>
      </c>
      <c r="Z116">
        <v>313</v>
      </c>
      <c r="AA116">
        <v>276</v>
      </c>
      <c r="AB116">
        <v>304</v>
      </c>
      <c r="AC116">
        <v>318</v>
      </c>
      <c r="AD116">
        <v>302</v>
      </c>
      <c r="AE116">
        <v>327</v>
      </c>
      <c r="AF116">
        <v>295</v>
      </c>
      <c r="AG116">
        <v>293</v>
      </c>
      <c r="AH116">
        <v>299</v>
      </c>
      <c r="AI116">
        <v>264</v>
      </c>
      <c r="AJ116">
        <v>242</v>
      </c>
      <c r="AK116">
        <v>273</v>
      </c>
      <c r="AL116">
        <v>334</v>
      </c>
      <c r="AM116">
        <v>293</v>
      </c>
      <c r="AN116">
        <v>321</v>
      </c>
      <c r="AO116">
        <v>336</v>
      </c>
      <c r="AP116">
        <v>380</v>
      </c>
      <c r="AQ116">
        <v>353</v>
      </c>
      <c r="AR116">
        <v>358</v>
      </c>
      <c r="AS116">
        <v>354</v>
      </c>
      <c r="AT116">
        <v>374</v>
      </c>
      <c r="AU116">
        <v>398</v>
      </c>
      <c r="AV116">
        <v>406</v>
      </c>
      <c r="AW116">
        <v>430</v>
      </c>
      <c r="AX116">
        <v>411</v>
      </c>
      <c r="AY116">
        <v>458</v>
      </c>
      <c r="AZ116">
        <v>417</v>
      </c>
      <c r="BA116">
        <v>442</v>
      </c>
      <c r="BB116">
        <v>440</v>
      </c>
      <c r="BC116">
        <v>361</v>
      </c>
      <c r="BD116">
        <v>361</v>
      </c>
      <c r="BE116">
        <v>340</v>
      </c>
      <c r="BF116">
        <v>358</v>
      </c>
      <c r="BG116">
        <v>321</v>
      </c>
      <c r="BH116">
        <v>314</v>
      </c>
      <c r="BI116">
        <v>340</v>
      </c>
      <c r="BJ116">
        <v>380</v>
      </c>
      <c r="BK116">
        <v>381</v>
      </c>
      <c r="BL116">
        <v>336</v>
      </c>
      <c r="BM116">
        <v>358</v>
      </c>
      <c r="BN116">
        <v>366</v>
      </c>
      <c r="BO116">
        <v>368</v>
      </c>
      <c r="BP116">
        <v>368</v>
      </c>
      <c r="BQ116">
        <v>344</v>
      </c>
      <c r="BR116">
        <v>398</v>
      </c>
      <c r="BS116">
        <v>372</v>
      </c>
      <c r="BT116">
        <v>400</v>
      </c>
      <c r="BU116">
        <v>397</v>
      </c>
      <c r="BV116">
        <v>416</v>
      </c>
      <c r="BW116">
        <v>443</v>
      </c>
      <c r="BX116">
        <v>424</v>
      </c>
      <c r="BY116">
        <v>445</v>
      </c>
      <c r="BZ116">
        <v>399</v>
      </c>
      <c r="CA116">
        <v>371</v>
      </c>
      <c r="CB116">
        <v>243</v>
      </c>
      <c r="CC116">
        <v>307</v>
      </c>
      <c r="CD116">
        <v>309</v>
      </c>
      <c r="CE116">
        <v>277</v>
      </c>
      <c r="CF116">
        <v>266</v>
      </c>
      <c r="CG116">
        <v>203</v>
      </c>
      <c r="CH116">
        <v>231</v>
      </c>
      <c r="CI116">
        <v>173</v>
      </c>
      <c r="CJ116">
        <v>191</v>
      </c>
      <c r="CK116">
        <v>169</v>
      </c>
      <c r="CL116">
        <v>144</v>
      </c>
      <c r="CM116">
        <v>113</v>
      </c>
      <c r="CN116">
        <v>112</v>
      </c>
      <c r="CO116">
        <v>100</v>
      </c>
      <c r="CP116">
        <v>98</v>
      </c>
      <c r="CQ116">
        <v>85</v>
      </c>
      <c r="CR116">
        <v>80</v>
      </c>
      <c r="CS116">
        <v>59</v>
      </c>
      <c r="CT116">
        <v>56</v>
      </c>
      <c r="CU116">
        <v>35</v>
      </c>
      <c r="CV116">
        <v>24</v>
      </c>
      <c r="CW116">
        <v>21</v>
      </c>
      <c r="CX116">
        <v>18</v>
      </c>
      <c r="CY116">
        <v>10</v>
      </c>
      <c r="CZ116">
        <v>5</v>
      </c>
      <c r="DA116">
        <v>6</v>
      </c>
      <c r="DB116">
        <v>4</v>
      </c>
      <c r="DC116">
        <v>1</v>
      </c>
      <c r="DD116">
        <v>0</v>
      </c>
      <c r="DE116">
        <v>3</v>
      </c>
      <c r="DF116">
        <v>0</v>
      </c>
      <c r="DG116">
        <v>232</v>
      </c>
      <c r="DH116">
        <v>236</v>
      </c>
      <c r="DI116">
        <v>258</v>
      </c>
      <c r="DJ116">
        <v>256</v>
      </c>
      <c r="DK116">
        <v>260</v>
      </c>
      <c r="DL116">
        <v>277</v>
      </c>
      <c r="DM116">
        <v>278</v>
      </c>
      <c r="DN116">
        <v>272</v>
      </c>
      <c r="DO116">
        <v>256</v>
      </c>
      <c r="DP116">
        <v>292</v>
      </c>
      <c r="DQ116">
        <v>262</v>
      </c>
      <c r="DR116">
        <v>280</v>
      </c>
      <c r="DS116">
        <v>260</v>
      </c>
      <c r="DT116">
        <v>266</v>
      </c>
      <c r="DU116">
        <v>288</v>
      </c>
      <c r="DV116">
        <v>261</v>
      </c>
      <c r="DW116">
        <v>283</v>
      </c>
      <c r="DX116">
        <v>259</v>
      </c>
      <c r="DY116">
        <v>278</v>
      </c>
      <c r="DZ116">
        <v>312</v>
      </c>
      <c r="EA116">
        <v>259</v>
      </c>
      <c r="EB116">
        <v>278</v>
      </c>
      <c r="EC116">
        <v>281</v>
      </c>
      <c r="ED116">
        <v>251</v>
      </c>
      <c r="EE116">
        <v>270</v>
      </c>
      <c r="EF116">
        <v>237</v>
      </c>
      <c r="EG116">
        <v>254</v>
      </c>
      <c r="EH116">
        <v>264</v>
      </c>
      <c r="EI116">
        <v>309</v>
      </c>
      <c r="EJ116">
        <v>284</v>
      </c>
      <c r="EK116">
        <v>300</v>
      </c>
      <c r="EL116">
        <v>307</v>
      </c>
      <c r="EM116">
        <v>351</v>
      </c>
      <c r="EN116">
        <v>361</v>
      </c>
      <c r="EO116">
        <v>370</v>
      </c>
      <c r="EP116">
        <v>354</v>
      </c>
      <c r="EQ116">
        <v>333</v>
      </c>
      <c r="ER116">
        <v>430</v>
      </c>
      <c r="ES116">
        <v>385</v>
      </c>
      <c r="ET116">
        <v>430</v>
      </c>
      <c r="EU116">
        <v>401</v>
      </c>
      <c r="EV116">
        <v>397</v>
      </c>
      <c r="EW116">
        <v>426</v>
      </c>
      <c r="EX116">
        <v>403</v>
      </c>
      <c r="EY116">
        <v>408</v>
      </c>
      <c r="EZ116">
        <v>392</v>
      </c>
      <c r="FA116">
        <v>378</v>
      </c>
      <c r="FB116">
        <v>333</v>
      </c>
      <c r="FC116">
        <v>370</v>
      </c>
      <c r="FD116">
        <v>354</v>
      </c>
      <c r="FE116">
        <v>311</v>
      </c>
      <c r="FF116">
        <v>320</v>
      </c>
      <c r="FG116">
        <v>370</v>
      </c>
      <c r="FH116">
        <v>381</v>
      </c>
      <c r="FI116">
        <v>397</v>
      </c>
      <c r="FJ116">
        <v>326</v>
      </c>
      <c r="FK116">
        <v>400</v>
      </c>
      <c r="FL116">
        <v>371</v>
      </c>
      <c r="FM116">
        <v>373</v>
      </c>
      <c r="FN116">
        <v>372</v>
      </c>
      <c r="FO116">
        <v>391</v>
      </c>
      <c r="FP116">
        <v>439</v>
      </c>
      <c r="FQ116">
        <v>367</v>
      </c>
      <c r="FR116">
        <v>457</v>
      </c>
      <c r="FS116">
        <v>447</v>
      </c>
      <c r="FT116">
        <v>469</v>
      </c>
      <c r="FU116">
        <v>486</v>
      </c>
      <c r="FV116">
        <v>498</v>
      </c>
      <c r="FW116">
        <v>491</v>
      </c>
      <c r="FX116">
        <v>392</v>
      </c>
      <c r="FY116">
        <v>240</v>
      </c>
      <c r="FZ116">
        <v>261</v>
      </c>
      <c r="GA116">
        <v>312</v>
      </c>
      <c r="GB116">
        <v>293</v>
      </c>
      <c r="GC116">
        <v>285</v>
      </c>
      <c r="GD116">
        <v>261</v>
      </c>
      <c r="GE116">
        <v>265</v>
      </c>
      <c r="GF116">
        <v>202</v>
      </c>
      <c r="GG116">
        <v>225</v>
      </c>
      <c r="GH116">
        <v>204</v>
      </c>
      <c r="GI116">
        <v>202</v>
      </c>
      <c r="GJ116">
        <v>175</v>
      </c>
      <c r="GK116">
        <v>169</v>
      </c>
      <c r="GL116">
        <v>189</v>
      </c>
      <c r="GM116">
        <v>136</v>
      </c>
      <c r="GN116">
        <v>134</v>
      </c>
      <c r="GO116">
        <v>134</v>
      </c>
      <c r="GP116">
        <v>116</v>
      </c>
      <c r="GQ116">
        <v>105</v>
      </c>
      <c r="GR116">
        <v>89</v>
      </c>
      <c r="GS116">
        <v>86</v>
      </c>
      <c r="GT116">
        <v>86</v>
      </c>
      <c r="GU116">
        <v>57</v>
      </c>
      <c r="GV116">
        <v>63</v>
      </c>
      <c r="GW116">
        <v>50</v>
      </c>
      <c r="GX116">
        <v>32</v>
      </c>
      <c r="GY116">
        <v>23</v>
      </c>
      <c r="GZ116">
        <v>16</v>
      </c>
      <c r="HA116">
        <v>20</v>
      </c>
      <c r="HB116">
        <v>9</v>
      </c>
      <c r="HC116">
        <v>9</v>
      </c>
    </row>
    <row r="117" spans="1:211">
      <c r="A117" t="str">
        <f>人口推移!B119</f>
        <v>H2808</v>
      </c>
      <c r="B117" s="349">
        <f t="shared" si="2"/>
        <v>27077</v>
      </c>
      <c r="C117" s="349">
        <f t="shared" si="3"/>
        <v>28035</v>
      </c>
      <c r="D117" s="349">
        <f>SUM(年齢別TBL[[#This Row],[男_６０歳]:[男_100歳以上]])</f>
        <v>7430</v>
      </c>
      <c r="E117" s="349">
        <f>SUM(年齢別TBL[[#This Row],[男_６５歳]:[男_100歳以上]])</f>
        <v>5443</v>
      </c>
      <c r="F117" s="349">
        <f>SUM(年齢別TBL[[#This Row],[男_７０歳]:[男_100歳以上]])</f>
        <v>3346</v>
      </c>
      <c r="G117" s="349">
        <f>SUM(年齢別TBL[[#This Row],[女_６０歳]:[女_100歳以上]])</f>
        <v>8902</v>
      </c>
      <c r="H117" s="349">
        <f>SUM(年齢別TBL[[#This Row],[女_６５歳]:[女_100歳以上]])</f>
        <v>6814</v>
      </c>
      <c r="I117" s="349">
        <f>SUM(年齢別TBL[[#This Row],[女_７０歳]:[女_100歳以上]])</f>
        <v>4472</v>
      </c>
      <c r="J117">
        <v>221</v>
      </c>
      <c r="K117">
        <v>226</v>
      </c>
      <c r="L117">
        <v>248</v>
      </c>
      <c r="M117">
        <v>223</v>
      </c>
      <c r="N117">
        <v>272</v>
      </c>
      <c r="O117">
        <v>240</v>
      </c>
      <c r="P117">
        <v>305</v>
      </c>
      <c r="Q117">
        <v>293</v>
      </c>
      <c r="R117">
        <v>267</v>
      </c>
      <c r="S117">
        <v>258</v>
      </c>
      <c r="T117">
        <v>249</v>
      </c>
      <c r="U117">
        <v>300</v>
      </c>
      <c r="V117">
        <v>302</v>
      </c>
      <c r="W117">
        <v>333</v>
      </c>
      <c r="X117">
        <v>313</v>
      </c>
      <c r="Y117">
        <v>307</v>
      </c>
      <c r="Z117">
        <v>322</v>
      </c>
      <c r="AA117">
        <v>268</v>
      </c>
      <c r="AB117">
        <v>311</v>
      </c>
      <c r="AC117">
        <v>312</v>
      </c>
      <c r="AD117">
        <v>297</v>
      </c>
      <c r="AE117">
        <v>308</v>
      </c>
      <c r="AF117">
        <v>308</v>
      </c>
      <c r="AG117">
        <v>292</v>
      </c>
      <c r="AH117">
        <v>296</v>
      </c>
      <c r="AI117">
        <v>264</v>
      </c>
      <c r="AJ117">
        <v>248</v>
      </c>
      <c r="AK117">
        <v>273</v>
      </c>
      <c r="AL117">
        <v>317</v>
      </c>
      <c r="AM117">
        <v>312</v>
      </c>
      <c r="AN117">
        <v>312</v>
      </c>
      <c r="AO117">
        <v>337</v>
      </c>
      <c r="AP117">
        <v>384</v>
      </c>
      <c r="AQ117">
        <v>351</v>
      </c>
      <c r="AR117">
        <v>354</v>
      </c>
      <c r="AS117">
        <v>355</v>
      </c>
      <c r="AT117">
        <v>369</v>
      </c>
      <c r="AU117">
        <v>403</v>
      </c>
      <c r="AV117">
        <v>391</v>
      </c>
      <c r="AW117">
        <v>436</v>
      </c>
      <c r="AX117">
        <v>405</v>
      </c>
      <c r="AY117">
        <v>470</v>
      </c>
      <c r="AZ117">
        <v>414</v>
      </c>
      <c r="BA117">
        <v>427</v>
      </c>
      <c r="BB117">
        <v>448</v>
      </c>
      <c r="BC117">
        <v>368</v>
      </c>
      <c r="BD117">
        <v>372</v>
      </c>
      <c r="BE117">
        <v>338</v>
      </c>
      <c r="BF117">
        <v>354</v>
      </c>
      <c r="BG117">
        <v>334</v>
      </c>
      <c r="BH117">
        <v>307</v>
      </c>
      <c r="BI117">
        <v>345</v>
      </c>
      <c r="BJ117">
        <v>375</v>
      </c>
      <c r="BK117">
        <v>379</v>
      </c>
      <c r="BL117">
        <v>340</v>
      </c>
      <c r="BM117">
        <v>351</v>
      </c>
      <c r="BN117">
        <v>370</v>
      </c>
      <c r="BO117">
        <v>366</v>
      </c>
      <c r="BP117">
        <v>376</v>
      </c>
      <c r="BQ117">
        <v>331</v>
      </c>
      <c r="BR117">
        <v>400</v>
      </c>
      <c r="BS117">
        <v>375</v>
      </c>
      <c r="BT117">
        <v>380</v>
      </c>
      <c r="BU117">
        <v>414</v>
      </c>
      <c r="BV117">
        <v>418</v>
      </c>
      <c r="BW117">
        <v>437</v>
      </c>
      <c r="BX117">
        <v>420</v>
      </c>
      <c r="BY117">
        <v>446</v>
      </c>
      <c r="BZ117">
        <v>406</v>
      </c>
      <c r="CA117">
        <v>388</v>
      </c>
      <c r="CB117">
        <v>236</v>
      </c>
      <c r="CC117">
        <v>299</v>
      </c>
      <c r="CD117">
        <v>306</v>
      </c>
      <c r="CE117">
        <v>282</v>
      </c>
      <c r="CF117">
        <v>265</v>
      </c>
      <c r="CG117">
        <v>219</v>
      </c>
      <c r="CH117">
        <v>225</v>
      </c>
      <c r="CI117">
        <v>178</v>
      </c>
      <c r="CJ117">
        <v>189</v>
      </c>
      <c r="CK117">
        <v>162</v>
      </c>
      <c r="CL117">
        <v>145</v>
      </c>
      <c r="CM117">
        <v>116</v>
      </c>
      <c r="CN117">
        <v>115</v>
      </c>
      <c r="CO117">
        <v>97</v>
      </c>
      <c r="CP117">
        <v>98</v>
      </c>
      <c r="CQ117">
        <v>86</v>
      </c>
      <c r="CR117">
        <v>74</v>
      </c>
      <c r="CS117">
        <v>72</v>
      </c>
      <c r="CT117">
        <v>52</v>
      </c>
      <c r="CU117">
        <v>34</v>
      </c>
      <c r="CV117">
        <v>27</v>
      </c>
      <c r="CW117">
        <v>20</v>
      </c>
      <c r="CX117">
        <v>20</v>
      </c>
      <c r="CY117">
        <v>11</v>
      </c>
      <c r="CZ117">
        <v>5</v>
      </c>
      <c r="DA117">
        <v>5</v>
      </c>
      <c r="DB117">
        <v>4</v>
      </c>
      <c r="DC117">
        <v>1</v>
      </c>
      <c r="DD117">
        <v>0</v>
      </c>
      <c r="DE117">
        <v>3</v>
      </c>
      <c r="DF117">
        <v>0</v>
      </c>
      <c r="DG117">
        <v>225</v>
      </c>
      <c r="DH117">
        <v>232</v>
      </c>
      <c r="DI117">
        <v>257</v>
      </c>
      <c r="DJ117">
        <v>259</v>
      </c>
      <c r="DK117">
        <v>257</v>
      </c>
      <c r="DL117">
        <v>275</v>
      </c>
      <c r="DM117">
        <v>278</v>
      </c>
      <c r="DN117">
        <v>278</v>
      </c>
      <c r="DO117">
        <v>253</v>
      </c>
      <c r="DP117">
        <v>301</v>
      </c>
      <c r="DQ117">
        <v>249</v>
      </c>
      <c r="DR117">
        <v>285</v>
      </c>
      <c r="DS117">
        <v>266</v>
      </c>
      <c r="DT117">
        <v>262</v>
      </c>
      <c r="DU117">
        <v>285</v>
      </c>
      <c r="DV117">
        <v>268</v>
      </c>
      <c r="DW117">
        <v>278</v>
      </c>
      <c r="DX117">
        <v>263</v>
      </c>
      <c r="DY117">
        <v>278</v>
      </c>
      <c r="DZ117">
        <v>299</v>
      </c>
      <c r="EA117">
        <v>268</v>
      </c>
      <c r="EB117">
        <v>277</v>
      </c>
      <c r="EC117">
        <v>285</v>
      </c>
      <c r="ED117">
        <v>251</v>
      </c>
      <c r="EE117">
        <v>270</v>
      </c>
      <c r="EF117">
        <v>235</v>
      </c>
      <c r="EG117">
        <v>247</v>
      </c>
      <c r="EH117">
        <v>265</v>
      </c>
      <c r="EI117">
        <v>308</v>
      </c>
      <c r="EJ117">
        <v>276</v>
      </c>
      <c r="EK117">
        <v>294</v>
      </c>
      <c r="EL117">
        <v>304</v>
      </c>
      <c r="EM117">
        <v>372</v>
      </c>
      <c r="EN117">
        <v>340</v>
      </c>
      <c r="EO117">
        <v>377</v>
      </c>
      <c r="EP117">
        <v>353</v>
      </c>
      <c r="EQ117">
        <v>342</v>
      </c>
      <c r="ER117">
        <v>411</v>
      </c>
      <c r="ES117">
        <v>404</v>
      </c>
      <c r="ET117">
        <v>409</v>
      </c>
      <c r="EU117">
        <v>402</v>
      </c>
      <c r="EV117">
        <v>408</v>
      </c>
      <c r="EW117">
        <v>425</v>
      </c>
      <c r="EX117">
        <v>396</v>
      </c>
      <c r="EY117">
        <v>410</v>
      </c>
      <c r="EZ117">
        <v>394</v>
      </c>
      <c r="FA117">
        <v>382</v>
      </c>
      <c r="FB117">
        <v>324</v>
      </c>
      <c r="FC117">
        <v>384</v>
      </c>
      <c r="FD117">
        <v>358</v>
      </c>
      <c r="FE117">
        <v>304</v>
      </c>
      <c r="FF117">
        <v>325</v>
      </c>
      <c r="FG117">
        <v>360</v>
      </c>
      <c r="FH117">
        <v>386</v>
      </c>
      <c r="FI117">
        <v>392</v>
      </c>
      <c r="FJ117">
        <v>334</v>
      </c>
      <c r="FK117">
        <v>383</v>
      </c>
      <c r="FL117">
        <v>383</v>
      </c>
      <c r="FM117">
        <v>370</v>
      </c>
      <c r="FN117">
        <v>377</v>
      </c>
      <c r="FO117">
        <v>384</v>
      </c>
      <c r="FP117">
        <v>447</v>
      </c>
      <c r="FQ117">
        <v>354</v>
      </c>
      <c r="FR117">
        <v>461</v>
      </c>
      <c r="FS117">
        <v>442</v>
      </c>
      <c r="FT117">
        <v>454</v>
      </c>
      <c r="FU117">
        <v>503</v>
      </c>
      <c r="FV117">
        <v>503</v>
      </c>
      <c r="FW117">
        <v>478</v>
      </c>
      <c r="FX117">
        <v>404</v>
      </c>
      <c r="FY117">
        <v>249</v>
      </c>
      <c r="FZ117">
        <v>259</v>
      </c>
      <c r="GA117">
        <v>307</v>
      </c>
      <c r="GB117">
        <v>297</v>
      </c>
      <c r="GC117">
        <v>291</v>
      </c>
      <c r="GD117">
        <v>255</v>
      </c>
      <c r="GE117">
        <v>272</v>
      </c>
      <c r="GF117">
        <v>199</v>
      </c>
      <c r="GG117">
        <v>224</v>
      </c>
      <c r="GH117">
        <v>211</v>
      </c>
      <c r="GI117">
        <v>199</v>
      </c>
      <c r="GJ117">
        <v>185</v>
      </c>
      <c r="GK117">
        <v>159</v>
      </c>
      <c r="GL117">
        <v>191</v>
      </c>
      <c r="GM117">
        <v>139</v>
      </c>
      <c r="GN117">
        <v>134</v>
      </c>
      <c r="GO117">
        <v>129</v>
      </c>
      <c r="GP117">
        <v>122</v>
      </c>
      <c r="GQ117">
        <v>104</v>
      </c>
      <c r="GR117">
        <v>93</v>
      </c>
      <c r="GS117">
        <v>85</v>
      </c>
      <c r="GT117">
        <v>88</v>
      </c>
      <c r="GU117">
        <v>55</v>
      </c>
      <c r="GV117">
        <v>59</v>
      </c>
      <c r="GW117">
        <v>55</v>
      </c>
      <c r="GX117">
        <v>33</v>
      </c>
      <c r="GY117">
        <v>22</v>
      </c>
      <c r="GZ117">
        <v>17</v>
      </c>
      <c r="HA117">
        <v>20</v>
      </c>
      <c r="HB117">
        <v>9</v>
      </c>
      <c r="HC117">
        <v>10</v>
      </c>
    </row>
    <row r="118" spans="1:211">
      <c r="A118" t="str">
        <f>人口推移!B120</f>
        <v>H2809</v>
      </c>
      <c r="B118" s="349">
        <f t="shared" si="2"/>
        <v>27108</v>
      </c>
      <c r="C118" s="349">
        <f t="shared" si="3"/>
        <v>28066</v>
      </c>
      <c r="D118" s="349">
        <f>SUM(年齢別TBL[[#This Row],[男_６０歳]:[男_100歳以上]])</f>
        <v>7446</v>
      </c>
      <c r="E118" s="349">
        <f>SUM(年齢別TBL[[#This Row],[男_６５歳]:[男_100歳以上]])</f>
        <v>5459</v>
      </c>
      <c r="F118" s="349">
        <f>SUM(年齢別TBL[[#This Row],[男_７０歳]:[男_100歳以上]])</f>
        <v>3373</v>
      </c>
      <c r="G118" s="349">
        <f>SUM(年齢別TBL[[#This Row],[女_６０歳]:[女_100歳以上]])</f>
        <v>8908</v>
      </c>
      <c r="H118" s="349">
        <f>SUM(年齢別TBL[[#This Row],[女_６５歳]:[女_100歳以上]])</f>
        <v>6846</v>
      </c>
      <c r="I118" s="349">
        <f>SUM(年齢別TBL[[#This Row],[女_７０歳]:[女_100歳以上]])</f>
        <v>4495</v>
      </c>
      <c r="J118">
        <v>220</v>
      </c>
      <c r="K118">
        <v>230</v>
      </c>
      <c r="L118">
        <v>247</v>
      </c>
      <c r="M118">
        <v>219</v>
      </c>
      <c r="N118">
        <v>267</v>
      </c>
      <c r="O118">
        <v>244</v>
      </c>
      <c r="P118">
        <v>306</v>
      </c>
      <c r="Q118">
        <v>295</v>
      </c>
      <c r="R118">
        <v>264</v>
      </c>
      <c r="S118">
        <v>264</v>
      </c>
      <c r="T118">
        <v>259</v>
      </c>
      <c r="U118">
        <v>284</v>
      </c>
      <c r="V118">
        <v>309</v>
      </c>
      <c r="W118">
        <v>329</v>
      </c>
      <c r="X118">
        <v>303</v>
      </c>
      <c r="Y118">
        <v>311</v>
      </c>
      <c r="Z118">
        <v>331</v>
      </c>
      <c r="AA118">
        <v>269</v>
      </c>
      <c r="AB118">
        <v>300</v>
      </c>
      <c r="AC118">
        <v>317</v>
      </c>
      <c r="AD118">
        <v>307</v>
      </c>
      <c r="AE118">
        <v>302</v>
      </c>
      <c r="AF118">
        <v>312</v>
      </c>
      <c r="AG118">
        <v>282</v>
      </c>
      <c r="AH118">
        <v>299</v>
      </c>
      <c r="AI118">
        <v>265</v>
      </c>
      <c r="AJ118">
        <v>245</v>
      </c>
      <c r="AK118">
        <v>280</v>
      </c>
      <c r="AL118">
        <v>310</v>
      </c>
      <c r="AM118">
        <v>316</v>
      </c>
      <c r="AN118">
        <v>327</v>
      </c>
      <c r="AO118">
        <v>318</v>
      </c>
      <c r="AP118">
        <v>400</v>
      </c>
      <c r="AQ118">
        <v>343</v>
      </c>
      <c r="AR118">
        <v>352</v>
      </c>
      <c r="AS118">
        <v>352</v>
      </c>
      <c r="AT118">
        <v>379</v>
      </c>
      <c r="AU118">
        <v>399</v>
      </c>
      <c r="AV118">
        <v>393</v>
      </c>
      <c r="AW118">
        <v>421</v>
      </c>
      <c r="AX118">
        <v>415</v>
      </c>
      <c r="AY118">
        <v>471</v>
      </c>
      <c r="AZ118">
        <v>399</v>
      </c>
      <c r="BA118">
        <v>437</v>
      </c>
      <c r="BB118">
        <v>461</v>
      </c>
      <c r="BC118">
        <v>364</v>
      </c>
      <c r="BD118">
        <v>378</v>
      </c>
      <c r="BE118">
        <v>330</v>
      </c>
      <c r="BF118">
        <v>355</v>
      </c>
      <c r="BG118">
        <v>349</v>
      </c>
      <c r="BH118">
        <v>307</v>
      </c>
      <c r="BI118">
        <v>335</v>
      </c>
      <c r="BJ118">
        <v>373</v>
      </c>
      <c r="BK118">
        <v>376</v>
      </c>
      <c r="BL118">
        <v>354</v>
      </c>
      <c r="BM118">
        <v>349</v>
      </c>
      <c r="BN118">
        <v>357</v>
      </c>
      <c r="BO118">
        <v>373</v>
      </c>
      <c r="BP118">
        <v>386</v>
      </c>
      <c r="BQ118">
        <v>323</v>
      </c>
      <c r="BR118">
        <v>394</v>
      </c>
      <c r="BS118">
        <v>376</v>
      </c>
      <c r="BT118">
        <v>394</v>
      </c>
      <c r="BU118">
        <v>400</v>
      </c>
      <c r="BV118">
        <v>423</v>
      </c>
      <c r="BW118">
        <v>422</v>
      </c>
      <c r="BX118">
        <v>425</v>
      </c>
      <c r="BY118">
        <v>445</v>
      </c>
      <c r="BZ118">
        <v>405</v>
      </c>
      <c r="CA118">
        <v>389</v>
      </c>
      <c r="CB118">
        <v>254</v>
      </c>
      <c r="CC118">
        <v>286</v>
      </c>
      <c r="CD118">
        <v>309</v>
      </c>
      <c r="CE118">
        <v>281</v>
      </c>
      <c r="CF118">
        <v>260</v>
      </c>
      <c r="CG118">
        <v>230</v>
      </c>
      <c r="CH118">
        <v>221</v>
      </c>
      <c r="CI118">
        <v>186</v>
      </c>
      <c r="CJ118">
        <v>187</v>
      </c>
      <c r="CK118">
        <v>170</v>
      </c>
      <c r="CL118">
        <v>140</v>
      </c>
      <c r="CM118">
        <v>118</v>
      </c>
      <c r="CN118">
        <v>116</v>
      </c>
      <c r="CO118">
        <v>100</v>
      </c>
      <c r="CP118">
        <v>97</v>
      </c>
      <c r="CQ118">
        <v>84</v>
      </c>
      <c r="CR118">
        <v>75</v>
      </c>
      <c r="CS118">
        <v>76</v>
      </c>
      <c r="CT118">
        <v>53</v>
      </c>
      <c r="CU118">
        <v>32</v>
      </c>
      <c r="CV118">
        <v>26</v>
      </c>
      <c r="CW118">
        <v>22</v>
      </c>
      <c r="CX118">
        <v>20</v>
      </c>
      <c r="CY118">
        <v>11</v>
      </c>
      <c r="CZ118">
        <v>6</v>
      </c>
      <c r="DA118">
        <v>4</v>
      </c>
      <c r="DB118">
        <v>5</v>
      </c>
      <c r="DC118">
        <v>0</v>
      </c>
      <c r="DD118">
        <v>1</v>
      </c>
      <c r="DE118">
        <v>3</v>
      </c>
      <c r="DF118">
        <v>0</v>
      </c>
      <c r="DG118">
        <v>211</v>
      </c>
      <c r="DH118">
        <v>234</v>
      </c>
      <c r="DI118">
        <v>245</v>
      </c>
      <c r="DJ118">
        <v>284</v>
      </c>
      <c r="DK118">
        <v>243</v>
      </c>
      <c r="DL118">
        <v>267</v>
      </c>
      <c r="DM118">
        <v>293</v>
      </c>
      <c r="DN118">
        <v>272</v>
      </c>
      <c r="DO118">
        <v>267</v>
      </c>
      <c r="DP118">
        <v>290</v>
      </c>
      <c r="DQ118">
        <v>248</v>
      </c>
      <c r="DR118">
        <v>280</v>
      </c>
      <c r="DS118">
        <v>283</v>
      </c>
      <c r="DT118">
        <v>250</v>
      </c>
      <c r="DU118">
        <v>296</v>
      </c>
      <c r="DV118">
        <v>252</v>
      </c>
      <c r="DW118">
        <v>289</v>
      </c>
      <c r="DX118">
        <v>251</v>
      </c>
      <c r="DY118">
        <v>286</v>
      </c>
      <c r="DZ118">
        <v>300</v>
      </c>
      <c r="EA118">
        <v>271</v>
      </c>
      <c r="EB118">
        <v>286</v>
      </c>
      <c r="EC118">
        <v>289</v>
      </c>
      <c r="ED118">
        <v>248</v>
      </c>
      <c r="EE118">
        <v>279</v>
      </c>
      <c r="EF118">
        <v>235</v>
      </c>
      <c r="EG118">
        <v>251</v>
      </c>
      <c r="EH118">
        <v>258</v>
      </c>
      <c r="EI118">
        <v>316</v>
      </c>
      <c r="EJ118">
        <v>268</v>
      </c>
      <c r="EK118">
        <v>311</v>
      </c>
      <c r="EL118">
        <v>296</v>
      </c>
      <c r="EM118">
        <v>369</v>
      </c>
      <c r="EN118">
        <v>348</v>
      </c>
      <c r="EO118">
        <v>366</v>
      </c>
      <c r="EP118">
        <v>354</v>
      </c>
      <c r="EQ118">
        <v>348</v>
      </c>
      <c r="ER118">
        <v>398</v>
      </c>
      <c r="ES118">
        <v>418</v>
      </c>
      <c r="ET118">
        <v>400</v>
      </c>
      <c r="EU118">
        <v>403</v>
      </c>
      <c r="EV118">
        <v>413</v>
      </c>
      <c r="EW118">
        <v>415</v>
      </c>
      <c r="EX118">
        <v>405</v>
      </c>
      <c r="EY118">
        <v>414</v>
      </c>
      <c r="EZ118">
        <v>393</v>
      </c>
      <c r="FA118">
        <v>395</v>
      </c>
      <c r="FB118">
        <v>314</v>
      </c>
      <c r="FC118">
        <v>381</v>
      </c>
      <c r="FD118">
        <v>366</v>
      </c>
      <c r="FE118">
        <v>293</v>
      </c>
      <c r="FF118">
        <v>329</v>
      </c>
      <c r="FG118">
        <v>356</v>
      </c>
      <c r="FH118">
        <v>386</v>
      </c>
      <c r="FI118">
        <v>396</v>
      </c>
      <c r="FJ118">
        <v>344</v>
      </c>
      <c r="FK118">
        <v>374</v>
      </c>
      <c r="FL118">
        <v>384</v>
      </c>
      <c r="FM118">
        <v>376</v>
      </c>
      <c r="FN118">
        <v>371</v>
      </c>
      <c r="FO118">
        <v>379</v>
      </c>
      <c r="FP118">
        <v>437</v>
      </c>
      <c r="FQ118">
        <v>369</v>
      </c>
      <c r="FR118">
        <v>455</v>
      </c>
      <c r="FS118">
        <v>422</v>
      </c>
      <c r="FT118">
        <v>458</v>
      </c>
      <c r="FU118">
        <v>497</v>
      </c>
      <c r="FV118">
        <v>508</v>
      </c>
      <c r="FW118">
        <v>482</v>
      </c>
      <c r="FX118">
        <v>406</v>
      </c>
      <c r="FY118">
        <v>265</v>
      </c>
      <c r="FZ118">
        <v>256</v>
      </c>
      <c r="GA118">
        <v>302</v>
      </c>
      <c r="GB118">
        <v>303</v>
      </c>
      <c r="GC118">
        <v>292</v>
      </c>
      <c r="GD118">
        <v>253</v>
      </c>
      <c r="GE118">
        <v>274</v>
      </c>
      <c r="GF118">
        <v>203</v>
      </c>
      <c r="GG118">
        <v>221</v>
      </c>
      <c r="GH118">
        <v>213</v>
      </c>
      <c r="GI118">
        <v>195</v>
      </c>
      <c r="GJ118">
        <v>194</v>
      </c>
      <c r="GK118">
        <v>161</v>
      </c>
      <c r="GL118">
        <v>183</v>
      </c>
      <c r="GM118">
        <v>139</v>
      </c>
      <c r="GN118">
        <v>133</v>
      </c>
      <c r="GO118">
        <v>126</v>
      </c>
      <c r="GP118">
        <v>131</v>
      </c>
      <c r="GQ118">
        <v>105</v>
      </c>
      <c r="GR118">
        <v>92</v>
      </c>
      <c r="GS118">
        <v>83</v>
      </c>
      <c r="GT118">
        <v>90</v>
      </c>
      <c r="GU118">
        <v>58</v>
      </c>
      <c r="GV118">
        <v>56</v>
      </c>
      <c r="GW118">
        <v>53</v>
      </c>
      <c r="GX118">
        <v>34</v>
      </c>
      <c r="GY118">
        <v>25</v>
      </c>
      <c r="GZ118">
        <v>15</v>
      </c>
      <c r="HA118">
        <v>16</v>
      </c>
      <c r="HB118">
        <v>13</v>
      </c>
      <c r="HC118">
        <v>11</v>
      </c>
    </row>
    <row r="119" spans="1:211">
      <c r="A119" t="str">
        <f>人口推移!B121</f>
        <v>H2810</v>
      </c>
      <c r="B119" s="349">
        <f t="shared" si="2"/>
        <v>27127</v>
      </c>
      <c r="C119" s="349">
        <f t="shared" si="3"/>
        <v>28055</v>
      </c>
      <c r="D119" s="349">
        <f>SUM(年齢別TBL[[#This Row],[男_６０歳]:[男_100歳以上]])</f>
        <v>7456</v>
      </c>
      <c r="E119" s="349">
        <f>SUM(年齢別TBL[[#This Row],[男_６５歳]:[男_100歳以上]])</f>
        <v>5475</v>
      </c>
      <c r="F119" s="349">
        <f>SUM(年齢別TBL[[#This Row],[男_７０歳]:[男_100歳以上]])</f>
        <v>3390</v>
      </c>
      <c r="G119" s="349">
        <f>SUM(年齢別TBL[[#This Row],[女_６０歳]:[女_100歳以上]])</f>
        <v>8916</v>
      </c>
      <c r="H119" s="349">
        <f>SUM(年齢別TBL[[#This Row],[女_６５歳]:[女_100歳以上]])</f>
        <v>6866</v>
      </c>
      <c r="I119" s="349">
        <f>SUM(年齢別TBL[[#This Row],[女_７０歳]:[女_100歳以上]])</f>
        <v>4503</v>
      </c>
      <c r="J119">
        <v>233</v>
      </c>
      <c r="K119">
        <v>232</v>
      </c>
      <c r="L119">
        <v>231</v>
      </c>
      <c r="M119">
        <v>233</v>
      </c>
      <c r="N119">
        <v>268</v>
      </c>
      <c r="O119">
        <v>240</v>
      </c>
      <c r="P119">
        <v>302</v>
      </c>
      <c r="Q119">
        <v>287</v>
      </c>
      <c r="R119">
        <v>269</v>
      </c>
      <c r="S119">
        <v>277</v>
      </c>
      <c r="T119">
        <v>258</v>
      </c>
      <c r="U119">
        <v>276</v>
      </c>
      <c r="V119">
        <v>299</v>
      </c>
      <c r="W119">
        <v>337</v>
      </c>
      <c r="X119">
        <v>307</v>
      </c>
      <c r="Y119">
        <v>307</v>
      </c>
      <c r="Z119">
        <v>328</v>
      </c>
      <c r="AA119">
        <v>267</v>
      </c>
      <c r="AB119">
        <v>304</v>
      </c>
      <c r="AC119">
        <v>322</v>
      </c>
      <c r="AD119">
        <v>312</v>
      </c>
      <c r="AE119">
        <v>296</v>
      </c>
      <c r="AF119">
        <v>316</v>
      </c>
      <c r="AG119">
        <v>290</v>
      </c>
      <c r="AH119">
        <v>288</v>
      </c>
      <c r="AI119">
        <v>268</v>
      </c>
      <c r="AJ119">
        <v>249</v>
      </c>
      <c r="AK119">
        <v>281</v>
      </c>
      <c r="AL119">
        <v>300</v>
      </c>
      <c r="AM119">
        <v>311</v>
      </c>
      <c r="AN119">
        <v>328</v>
      </c>
      <c r="AO119">
        <v>321</v>
      </c>
      <c r="AP119">
        <v>400</v>
      </c>
      <c r="AQ119">
        <v>356</v>
      </c>
      <c r="AR119">
        <v>348</v>
      </c>
      <c r="AS119">
        <v>358</v>
      </c>
      <c r="AT119">
        <v>374</v>
      </c>
      <c r="AU119">
        <v>391</v>
      </c>
      <c r="AV119">
        <v>407</v>
      </c>
      <c r="AW119">
        <v>402</v>
      </c>
      <c r="AX119">
        <v>425</v>
      </c>
      <c r="AY119">
        <v>459</v>
      </c>
      <c r="AZ119">
        <v>401</v>
      </c>
      <c r="BA119">
        <v>443</v>
      </c>
      <c r="BB119">
        <v>444</v>
      </c>
      <c r="BC119">
        <v>387</v>
      </c>
      <c r="BD119">
        <v>364</v>
      </c>
      <c r="BE119">
        <v>342</v>
      </c>
      <c r="BF119">
        <v>351</v>
      </c>
      <c r="BG119">
        <v>357</v>
      </c>
      <c r="BH119">
        <v>296</v>
      </c>
      <c r="BI119">
        <v>348</v>
      </c>
      <c r="BJ119">
        <v>349</v>
      </c>
      <c r="BK119">
        <v>386</v>
      </c>
      <c r="BL119">
        <v>367</v>
      </c>
      <c r="BM119">
        <v>336</v>
      </c>
      <c r="BN119">
        <v>352</v>
      </c>
      <c r="BO119">
        <v>384</v>
      </c>
      <c r="BP119">
        <v>373</v>
      </c>
      <c r="BQ119">
        <v>334</v>
      </c>
      <c r="BR119">
        <v>383</v>
      </c>
      <c r="BS119">
        <v>379</v>
      </c>
      <c r="BT119">
        <v>401</v>
      </c>
      <c r="BU119">
        <v>397</v>
      </c>
      <c r="BV119">
        <v>421</v>
      </c>
      <c r="BW119">
        <v>405</v>
      </c>
      <c r="BX119">
        <v>436</v>
      </c>
      <c r="BY119">
        <v>448</v>
      </c>
      <c r="BZ119">
        <v>399</v>
      </c>
      <c r="CA119">
        <v>397</v>
      </c>
      <c r="CB119">
        <v>258</v>
      </c>
      <c r="CC119">
        <v>280</v>
      </c>
      <c r="CD119">
        <v>310</v>
      </c>
      <c r="CE119">
        <v>290</v>
      </c>
      <c r="CF119">
        <v>261</v>
      </c>
      <c r="CG119">
        <v>232</v>
      </c>
      <c r="CH119">
        <v>227</v>
      </c>
      <c r="CI119">
        <v>183</v>
      </c>
      <c r="CJ119">
        <v>179</v>
      </c>
      <c r="CK119">
        <v>181</v>
      </c>
      <c r="CL119">
        <v>142</v>
      </c>
      <c r="CM119">
        <v>110</v>
      </c>
      <c r="CN119">
        <v>118</v>
      </c>
      <c r="CO119">
        <v>102</v>
      </c>
      <c r="CP119">
        <v>91</v>
      </c>
      <c r="CQ119">
        <v>86</v>
      </c>
      <c r="CR119">
        <v>76</v>
      </c>
      <c r="CS119">
        <v>70</v>
      </c>
      <c r="CT119">
        <v>57</v>
      </c>
      <c r="CU119">
        <v>35</v>
      </c>
      <c r="CV119">
        <v>28</v>
      </c>
      <c r="CW119">
        <v>22</v>
      </c>
      <c r="CX119">
        <v>19</v>
      </c>
      <c r="CY119">
        <v>13</v>
      </c>
      <c r="CZ119">
        <v>6</v>
      </c>
      <c r="DA119">
        <v>4</v>
      </c>
      <c r="DB119">
        <v>5</v>
      </c>
      <c r="DC119">
        <v>1</v>
      </c>
      <c r="DD119">
        <v>1</v>
      </c>
      <c r="DE119">
        <v>2</v>
      </c>
      <c r="DF119">
        <v>1</v>
      </c>
      <c r="DG119">
        <v>210</v>
      </c>
      <c r="DH119">
        <v>234</v>
      </c>
      <c r="DI119">
        <v>246</v>
      </c>
      <c r="DJ119">
        <v>274</v>
      </c>
      <c r="DK119">
        <v>252</v>
      </c>
      <c r="DL119">
        <v>268</v>
      </c>
      <c r="DM119">
        <v>290</v>
      </c>
      <c r="DN119">
        <v>275</v>
      </c>
      <c r="DO119">
        <v>274</v>
      </c>
      <c r="DP119">
        <v>273</v>
      </c>
      <c r="DQ119">
        <v>266</v>
      </c>
      <c r="DR119">
        <v>278</v>
      </c>
      <c r="DS119">
        <v>286</v>
      </c>
      <c r="DT119">
        <v>248</v>
      </c>
      <c r="DU119">
        <v>288</v>
      </c>
      <c r="DV119">
        <v>259</v>
      </c>
      <c r="DW119">
        <v>285</v>
      </c>
      <c r="DX119">
        <v>256</v>
      </c>
      <c r="DY119">
        <v>283</v>
      </c>
      <c r="DZ119">
        <v>303</v>
      </c>
      <c r="EA119">
        <v>273</v>
      </c>
      <c r="EB119">
        <v>277</v>
      </c>
      <c r="EC119">
        <v>291</v>
      </c>
      <c r="ED119">
        <v>248</v>
      </c>
      <c r="EE119">
        <v>268</v>
      </c>
      <c r="EF119">
        <v>240</v>
      </c>
      <c r="EG119">
        <v>251</v>
      </c>
      <c r="EH119">
        <v>255</v>
      </c>
      <c r="EI119">
        <v>310</v>
      </c>
      <c r="EJ119">
        <v>276</v>
      </c>
      <c r="EK119">
        <v>306</v>
      </c>
      <c r="EL119">
        <v>302</v>
      </c>
      <c r="EM119">
        <v>372</v>
      </c>
      <c r="EN119">
        <v>338</v>
      </c>
      <c r="EO119">
        <v>354</v>
      </c>
      <c r="EP119">
        <v>368</v>
      </c>
      <c r="EQ119">
        <v>350</v>
      </c>
      <c r="ER119">
        <v>403</v>
      </c>
      <c r="ES119">
        <v>414</v>
      </c>
      <c r="ET119">
        <v>391</v>
      </c>
      <c r="EU119">
        <v>397</v>
      </c>
      <c r="EV119">
        <v>415</v>
      </c>
      <c r="EW119">
        <v>415</v>
      </c>
      <c r="EX119">
        <v>406</v>
      </c>
      <c r="EY119">
        <v>417</v>
      </c>
      <c r="EZ119">
        <v>395</v>
      </c>
      <c r="FA119">
        <v>383</v>
      </c>
      <c r="FB119">
        <v>331</v>
      </c>
      <c r="FC119">
        <v>379</v>
      </c>
      <c r="FD119">
        <v>367</v>
      </c>
      <c r="FE119">
        <v>277</v>
      </c>
      <c r="FF119">
        <v>346</v>
      </c>
      <c r="FG119">
        <v>340</v>
      </c>
      <c r="FH119">
        <v>394</v>
      </c>
      <c r="FI119">
        <v>390</v>
      </c>
      <c r="FJ119">
        <v>356</v>
      </c>
      <c r="FK119">
        <v>363</v>
      </c>
      <c r="FL119">
        <v>394</v>
      </c>
      <c r="FM119">
        <v>367</v>
      </c>
      <c r="FN119">
        <v>372</v>
      </c>
      <c r="FO119">
        <v>379</v>
      </c>
      <c r="FP119">
        <v>431</v>
      </c>
      <c r="FQ119">
        <v>379</v>
      </c>
      <c r="FR119">
        <v>438</v>
      </c>
      <c r="FS119">
        <v>423</v>
      </c>
      <c r="FT119">
        <v>462</v>
      </c>
      <c r="FU119">
        <v>480</v>
      </c>
      <c r="FV119">
        <v>527</v>
      </c>
      <c r="FW119">
        <v>474</v>
      </c>
      <c r="FX119">
        <v>420</v>
      </c>
      <c r="FY119">
        <v>282</v>
      </c>
      <c r="FZ119">
        <v>248</v>
      </c>
      <c r="GA119">
        <v>298</v>
      </c>
      <c r="GB119">
        <v>308</v>
      </c>
      <c r="GC119">
        <v>282</v>
      </c>
      <c r="GD119">
        <v>261</v>
      </c>
      <c r="GE119">
        <v>277</v>
      </c>
      <c r="GF119">
        <v>202</v>
      </c>
      <c r="GG119">
        <v>222</v>
      </c>
      <c r="GH119">
        <v>210</v>
      </c>
      <c r="GI119">
        <v>197</v>
      </c>
      <c r="GJ119">
        <v>201</v>
      </c>
      <c r="GK119">
        <v>154</v>
      </c>
      <c r="GL119">
        <v>177</v>
      </c>
      <c r="GM119">
        <v>149</v>
      </c>
      <c r="GN119">
        <v>131</v>
      </c>
      <c r="GO119">
        <v>125</v>
      </c>
      <c r="GP119">
        <v>137</v>
      </c>
      <c r="GQ119">
        <v>99</v>
      </c>
      <c r="GR119">
        <v>96</v>
      </c>
      <c r="GS119">
        <v>86</v>
      </c>
      <c r="GT119">
        <v>81</v>
      </c>
      <c r="GU119">
        <v>58</v>
      </c>
      <c r="GV119">
        <v>56</v>
      </c>
      <c r="GW119">
        <v>53</v>
      </c>
      <c r="GX119">
        <v>35</v>
      </c>
      <c r="GY119">
        <v>23</v>
      </c>
      <c r="GZ119">
        <v>17</v>
      </c>
      <c r="HA119">
        <v>13</v>
      </c>
      <c r="HB119">
        <v>13</v>
      </c>
      <c r="HC119">
        <v>12</v>
      </c>
    </row>
    <row r="120" spans="1:211">
      <c r="A120" t="str">
        <f>人口推移!B122</f>
        <v>H2811</v>
      </c>
      <c r="B120" s="349">
        <f t="shared" si="2"/>
        <v>27133</v>
      </c>
      <c r="C120" s="349">
        <f t="shared" si="3"/>
        <v>28082</v>
      </c>
      <c r="D120" s="349">
        <f>SUM(年齢別TBL[[#This Row],[男_６０歳]:[男_100歳以上]])</f>
        <v>7472</v>
      </c>
      <c r="E120" s="349">
        <f>SUM(年齢別TBL[[#This Row],[男_６５歳]:[男_100歳以上]])</f>
        <v>5487</v>
      </c>
      <c r="F120" s="349">
        <f>SUM(年齢別TBL[[#This Row],[男_７０歳]:[男_100歳以上]])</f>
        <v>3411</v>
      </c>
      <c r="G120" s="349">
        <f>SUM(年齢別TBL[[#This Row],[女_６０歳]:[女_100歳以上]])</f>
        <v>8942</v>
      </c>
      <c r="H120" s="349">
        <f>SUM(年齢別TBL[[#This Row],[女_６５歳]:[女_100歳以上]])</f>
        <v>6900</v>
      </c>
      <c r="I120" s="349">
        <f>SUM(年齢別TBL[[#This Row],[女_７０歳]:[女_100歳以上]])</f>
        <v>4519</v>
      </c>
      <c r="J120">
        <v>235</v>
      </c>
      <c r="K120">
        <v>225</v>
      </c>
      <c r="L120">
        <v>238</v>
      </c>
      <c r="M120">
        <v>224</v>
      </c>
      <c r="N120">
        <v>276</v>
      </c>
      <c r="O120">
        <v>231</v>
      </c>
      <c r="P120">
        <v>300</v>
      </c>
      <c r="Q120">
        <v>287</v>
      </c>
      <c r="R120">
        <v>266</v>
      </c>
      <c r="S120">
        <v>280</v>
      </c>
      <c r="T120">
        <v>263</v>
      </c>
      <c r="U120">
        <v>272</v>
      </c>
      <c r="V120">
        <v>300</v>
      </c>
      <c r="W120">
        <v>334</v>
      </c>
      <c r="X120">
        <v>312</v>
      </c>
      <c r="Y120">
        <v>306</v>
      </c>
      <c r="Z120">
        <v>330</v>
      </c>
      <c r="AA120">
        <v>275</v>
      </c>
      <c r="AB120">
        <v>300</v>
      </c>
      <c r="AC120">
        <v>313</v>
      </c>
      <c r="AD120">
        <v>316</v>
      </c>
      <c r="AE120">
        <v>300</v>
      </c>
      <c r="AF120">
        <v>320</v>
      </c>
      <c r="AG120">
        <v>286</v>
      </c>
      <c r="AH120">
        <v>296</v>
      </c>
      <c r="AI120">
        <v>274</v>
      </c>
      <c r="AJ120">
        <v>243</v>
      </c>
      <c r="AK120">
        <v>277</v>
      </c>
      <c r="AL120">
        <v>292</v>
      </c>
      <c r="AM120">
        <v>322</v>
      </c>
      <c r="AN120">
        <v>320</v>
      </c>
      <c r="AO120">
        <v>327</v>
      </c>
      <c r="AP120">
        <v>396</v>
      </c>
      <c r="AQ120">
        <v>347</v>
      </c>
      <c r="AR120">
        <v>358</v>
      </c>
      <c r="AS120">
        <v>354</v>
      </c>
      <c r="AT120">
        <v>369</v>
      </c>
      <c r="AU120">
        <v>395</v>
      </c>
      <c r="AV120">
        <v>397</v>
      </c>
      <c r="AW120">
        <v>397</v>
      </c>
      <c r="AX120">
        <v>438</v>
      </c>
      <c r="AY120">
        <v>453</v>
      </c>
      <c r="AZ120">
        <v>406</v>
      </c>
      <c r="BA120">
        <v>442</v>
      </c>
      <c r="BB120">
        <v>443</v>
      </c>
      <c r="BC120">
        <v>390</v>
      </c>
      <c r="BD120">
        <v>374</v>
      </c>
      <c r="BE120">
        <v>332</v>
      </c>
      <c r="BF120">
        <v>349</v>
      </c>
      <c r="BG120">
        <v>356</v>
      </c>
      <c r="BH120">
        <v>292</v>
      </c>
      <c r="BI120">
        <v>336</v>
      </c>
      <c r="BJ120">
        <v>366</v>
      </c>
      <c r="BK120">
        <v>382</v>
      </c>
      <c r="BL120">
        <v>372</v>
      </c>
      <c r="BM120">
        <v>336</v>
      </c>
      <c r="BN120">
        <v>346</v>
      </c>
      <c r="BO120">
        <v>379</v>
      </c>
      <c r="BP120">
        <v>379</v>
      </c>
      <c r="BQ120">
        <v>337</v>
      </c>
      <c r="BR120">
        <v>383</v>
      </c>
      <c r="BS120">
        <v>384</v>
      </c>
      <c r="BT120">
        <v>404</v>
      </c>
      <c r="BU120">
        <v>392</v>
      </c>
      <c r="BV120">
        <v>422</v>
      </c>
      <c r="BW120">
        <v>396</v>
      </c>
      <c r="BX120">
        <v>445</v>
      </c>
      <c r="BY120">
        <v>438</v>
      </c>
      <c r="BZ120">
        <v>398</v>
      </c>
      <c r="CA120">
        <v>399</v>
      </c>
      <c r="CB120">
        <v>278</v>
      </c>
      <c r="CC120">
        <v>280</v>
      </c>
      <c r="CD120">
        <v>304</v>
      </c>
      <c r="CE120">
        <v>299</v>
      </c>
      <c r="CF120">
        <v>249</v>
      </c>
      <c r="CG120">
        <v>238</v>
      </c>
      <c r="CH120">
        <v>218</v>
      </c>
      <c r="CI120">
        <v>185</v>
      </c>
      <c r="CJ120">
        <v>181</v>
      </c>
      <c r="CK120">
        <v>181</v>
      </c>
      <c r="CL120">
        <v>148</v>
      </c>
      <c r="CM120">
        <v>112</v>
      </c>
      <c r="CN120">
        <v>113</v>
      </c>
      <c r="CO120">
        <v>107</v>
      </c>
      <c r="CP120">
        <v>90</v>
      </c>
      <c r="CQ120">
        <v>80</v>
      </c>
      <c r="CR120">
        <v>88</v>
      </c>
      <c r="CS120">
        <v>69</v>
      </c>
      <c r="CT120">
        <v>57</v>
      </c>
      <c r="CU120">
        <v>38</v>
      </c>
      <c r="CV120">
        <v>25</v>
      </c>
      <c r="CW120">
        <v>19</v>
      </c>
      <c r="CX120">
        <v>21</v>
      </c>
      <c r="CY120">
        <v>11</v>
      </c>
      <c r="CZ120">
        <v>6</v>
      </c>
      <c r="DA120">
        <v>4</v>
      </c>
      <c r="DB120">
        <v>5</v>
      </c>
      <c r="DC120">
        <v>1</v>
      </c>
      <c r="DD120">
        <v>1</v>
      </c>
      <c r="DE120">
        <v>2</v>
      </c>
      <c r="DF120">
        <v>1</v>
      </c>
      <c r="DG120">
        <v>214</v>
      </c>
      <c r="DH120">
        <v>241</v>
      </c>
      <c r="DI120">
        <v>241</v>
      </c>
      <c r="DJ120">
        <v>275</v>
      </c>
      <c r="DK120">
        <v>251</v>
      </c>
      <c r="DL120">
        <v>258</v>
      </c>
      <c r="DM120">
        <v>289</v>
      </c>
      <c r="DN120">
        <v>280</v>
      </c>
      <c r="DO120">
        <v>275</v>
      </c>
      <c r="DP120">
        <v>272</v>
      </c>
      <c r="DQ120">
        <v>262</v>
      </c>
      <c r="DR120">
        <v>283</v>
      </c>
      <c r="DS120">
        <v>285</v>
      </c>
      <c r="DT120">
        <v>246</v>
      </c>
      <c r="DU120">
        <v>296</v>
      </c>
      <c r="DV120">
        <v>256</v>
      </c>
      <c r="DW120">
        <v>281</v>
      </c>
      <c r="DX120">
        <v>258</v>
      </c>
      <c r="DY120">
        <v>287</v>
      </c>
      <c r="DZ120">
        <v>289</v>
      </c>
      <c r="EA120">
        <v>289</v>
      </c>
      <c r="EB120">
        <v>273</v>
      </c>
      <c r="EC120">
        <v>297</v>
      </c>
      <c r="ED120">
        <v>248</v>
      </c>
      <c r="EE120">
        <v>270</v>
      </c>
      <c r="EF120">
        <v>242</v>
      </c>
      <c r="EG120">
        <v>244</v>
      </c>
      <c r="EH120">
        <v>259</v>
      </c>
      <c r="EI120">
        <v>308</v>
      </c>
      <c r="EJ120">
        <v>277</v>
      </c>
      <c r="EK120">
        <v>304</v>
      </c>
      <c r="EL120">
        <v>302</v>
      </c>
      <c r="EM120">
        <v>376</v>
      </c>
      <c r="EN120">
        <v>328</v>
      </c>
      <c r="EO120">
        <v>357</v>
      </c>
      <c r="EP120">
        <v>369</v>
      </c>
      <c r="EQ120">
        <v>353</v>
      </c>
      <c r="ER120">
        <v>393</v>
      </c>
      <c r="ES120">
        <v>412</v>
      </c>
      <c r="ET120">
        <v>395</v>
      </c>
      <c r="EU120">
        <v>391</v>
      </c>
      <c r="EV120">
        <v>410</v>
      </c>
      <c r="EW120">
        <v>425</v>
      </c>
      <c r="EX120">
        <v>400</v>
      </c>
      <c r="EY120">
        <v>410</v>
      </c>
      <c r="EZ120">
        <v>413</v>
      </c>
      <c r="FA120">
        <v>378</v>
      </c>
      <c r="FB120">
        <v>332</v>
      </c>
      <c r="FC120">
        <v>382</v>
      </c>
      <c r="FD120">
        <v>374</v>
      </c>
      <c r="FE120">
        <v>278</v>
      </c>
      <c r="FF120">
        <v>342</v>
      </c>
      <c r="FG120">
        <v>339</v>
      </c>
      <c r="FH120">
        <v>390</v>
      </c>
      <c r="FI120">
        <v>390</v>
      </c>
      <c r="FJ120">
        <v>362</v>
      </c>
      <c r="FK120">
        <v>359</v>
      </c>
      <c r="FL120">
        <v>388</v>
      </c>
      <c r="FM120">
        <v>379</v>
      </c>
      <c r="FN120">
        <v>363</v>
      </c>
      <c r="FO120">
        <v>381</v>
      </c>
      <c r="FP120">
        <v>427</v>
      </c>
      <c r="FQ120">
        <v>391</v>
      </c>
      <c r="FR120">
        <v>430</v>
      </c>
      <c r="FS120">
        <v>413</v>
      </c>
      <c r="FT120">
        <v>468</v>
      </c>
      <c r="FU120">
        <v>482</v>
      </c>
      <c r="FV120">
        <v>526</v>
      </c>
      <c r="FW120">
        <v>472</v>
      </c>
      <c r="FX120">
        <v>433</v>
      </c>
      <c r="FY120">
        <v>291</v>
      </c>
      <c r="FZ120">
        <v>236</v>
      </c>
      <c r="GA120">
        <v>308</v>
      </c>
      <c r="GB120">
        <v>300</v>
      </c>
      <c r="GC120">
        <v>288</v>
      </c>
      <c r="GD120">
        <v>257</v>
      </c>
      <c r="GE120">
        <v>278</v>
      </c>
      <c r="GF120">
        <v>211</v>
      </c>
      <c r="GG120">
        <v>216</v>
      </c>
      <c r="GH120">
        <v>218</v>
      </c>
      <c r="GI120">
        <v>191</v>
      </c>
      <c r="GJ120">
        <v>205</v>
      </c>
      <c r="GK120">
        <v>153</v>
      </c>
      <c r="GL120">
        <v>177</v>
      </c>
      <c r="GM120">
        <v>159</v>
      </c>
      <c r="GN120">
        <v>128</v>
      </c>
      <c r="GO120">
        <v>126</v>
      </c>
      <c r="GP120">
        <v>130</v>
      </c>
      <c r="GQ120">
        <v>102</v>
      </c>
      <c r="GR120">
        <v>95</v>
      </c>
      <c r="GS120">
        <v>86</v>
      </c>
      <c r="GT120">
        <v>81</v>
      </c>
      <c r="GU120">
        <v>60</v>
      </c>
      <c r="GV120">
        <v>57</v>
      </c>
      <c r="GW120">
        <v>52</v>
      </c>
      <c r="GX120">
        <v>32</v>
      </c>
      <c r="GY120">
        <v>29</v>
      </c>
      <c r="GZ120">
        <v>17</v>
      </c>
      <c r="HA120">
        <v>13</v>
      </c>
      <c r="HB120">
        <v>14</v>
      </c>
      <c r="HC120">
        <v>9</v>
      </c>
    </row>
    <row r="121" spans="1:211">
      <c r="A121" t="str">
        <f>人口推移!B123</f>
        <v>H2812</v>
      </c>
      <c r="B121" s="349">
        <f t="shared" si="2"/>
        <v>27139</v>
      </c>
      <c r="C121" s="349">
        <f t="shared" si="3"/>
        <v>28107</v>
      </c>
      <c r="D121" s="349">
        <f>SUM(年齢別TBL[[#This Row],[男_６０歳]:[男_100歳以上]])</f>
        <v>7492</v>
      </c>
      <c r="E121" s="349">
        <f>SUM(年齢別TBL[[#This Row],[男_６５歳]:[男_100歳以上]])</f>
        <v>5495</v>
      </c>
      <c r="F121" s="349">
        <f>SUM(年齢別TBL[[#This Row],[男_７０歳]:[男_100歳以上]])</f>
        <v>3430</v>
      </c>
      <c r="G121" s="349">
        <f>SUM(年齢別TBL[[#This Row],[女_６０歳]:[女_100歳以上]])</f>
        <v>8951</v>
      </c>
      <c r="H121" s="349">
        <f>SUM(年齢別TBL[[#This Row],[女_６５歳]:[女_100歳以上]])</f>
        <v>6901</v>
      </c>
      <c r="I121" s="349">
        <f>SUM(年齢別TBL[[#This Row],[女_７０歳]:[女_100歳以上]])</f>
        <v>4539</v>
      </c>
      <c r="J121">
        <v>231</v>
      </c>
      <c r="K121">
        <v>223</v>
      </c>
      <c r="L121">
        <v>241</v>
      </c>
      <c r="M121">
        <v>226</v>
      </c>
      <c r="N121">
        <v>281</v>
      </c>
      <c r="O121">
        <v>228</v>
      </c>
      <c r="P121">
        <v>284</v>
      </c>
      <c r="Q121">
        <v>297</v>
      </c>
      <c r="R121">
        <v>268</v>
      </c>
      <c r="S121">
        <v>279</v>
      </c>
      <c r="T121">
        <v>271</v>
      </c>
      <c r="U121">
        <v>270</v>
      </c>
      <c r="V121">
        <v>295</v>
      </c>
      <c r="W121">
        <v>322</v>
      </c>
      <c r="X121">
        <v>319</v>
      </c>
      <c r="Y121">
        <v>303</v>
      </c>
      <c r="Z121">
        <v>338</v>
      </c>
      <c r="AA121">
        <v>279</v>
      </c>
      <c r="AB121">
        <v>299</v>
      </c>
      <c r="AC121">
        <v>312</v>
      </c>
      <c r="AD121">
        <v>313</v>
      </c>
      <c r="AE121">
        <v>294</v>
      </c>
      <c r="AF121">
        <v>319</v>
      </c>
      <c r="AG121">
        <v>289</v>
      </c>
      <c r="AH121">
        <v>303</v>
      </c>
      <c r="AI121">
        <v>276</v>
      </c>
      <c r="AJ121">
        <v>250</v>
      </c>
      <c r="AK121">
        <v>261</v>
      </c>
      <c r="AL121">
        <v>293</v>
      </c>
      <c r="AM121">
        <v>327</v>
      </c>
      <c r="AN121">
        <v>310</v>
      </c>
      <c r="AO121">
        <v>331</v>
      </c>
      <c r="AP121">
        <v>381</v>
      </c>
      <c r="AQ121">
        <v>361</v>
      </c>
      <c r="AR121">
        <v>349</v>
      </c>
      <c r="AS121">
        <v>362</v>
      </c>
      <c r="AT121">
        <v>364</v>
      </c>
      <c r="AU121">
        <v>393</v>
      </c>
      <c r="AV121">
        <v>404</v>
      </c>
      <c r="AW121">
        <v>398</v>
      </c>
      <c r="AX121">
        <v>440</v>
      </c>
      <c r="AY121">
        <v>454</v>
      </c>
      <c r="AZ121">
        <v>406</v>
      </c>
      <c r="BA121">
        <v>438</v>
      </c>
      <c r="BB121">
        <v>445</v>
      </c>
      <c r="BC121">
        <v>399</v>
      </c>
      <c r="BD121">
        <v>359</v>
      </c>
      <c r="BE121">
        <v>335</v>
      </c>
      <c r="BF121">
        <v>358</v>
      </c>
      <c r="BG121">
        <v>354</v>
      </c>
      <c r="BH121">
        <v>288</v>
      </c>
      <c r="BI121">
        <v>333</v>
      </c>
      <c r="BJ121">
        <v>362</v>
      </c>
      <c r="BK121">
        <v>402</v>
      </c>
      <c r="BL121">
        <v>358</v>
      </c>
      <c r="BM121">
        <v>338</v>
      </c>
      <c r="BN121">
        <v>344</v>
      </c>
      <c r="BO121">
        <v>377</v>
      </c>
      <c r="BP121">
        <v>387</v>
      </c>
      <c r="BQ121">
        <v>326</v>
      </c>
      <c r="BR121">
        <v>392</v>
      </c>
      <c r="BS121">
        <v>380</v>
      </c>
      <c r="BT121">
        <v>403</v>
      </c>
      <c r="BU121">
        <v>395</v>
      </c>
      <c r="BV121">
        <v>427</v>
      </c>
      <c r="BW121">
        <v>388</v>
      </c>
      <c r="BX121">
        <v>437</v>
      </c>
      <c r="BY121">
        <v>442</v>
      </c>
      <c r="BZ121">
        <v>395</v>
      </c>
      <c r="CA121">
        <v>403</v>
      </c>
      <c r="CB121">
        <v>298</v>
      </c>
      <c r="CC121">
        <v>273</v>
      </c>
      <c r="CD121">
        <v>300</v>
      </c>
      <c r="CE121">
        <v>298</v>
      </c>
      <c r="CF121">
        <v>255</v>
      </c>
      <c r="CG121">
        <v>241</v>
      </c>
      <c r="CH121">
        <v>222</v>
      </c>
      <c r="CI121">
        <v>184</v>
      </c>
      <c r="CJ121">
        <v>175</v>
      </c>
      <c r="CK121">
        <v>188</v>
      </c>
      <c r="CL121">
        <v>146</v>
      </c>
      <c r="CM121">
        <v>115</v>
      </c>
      <c r="CN121">
        <v>110</v>
      </c>
      <c r="CO121">
        <v>103</v>
      </c>
      <c r="CP121">
        <v>98</v>
      </c>
      <c r="CQ121">
        <v>76</v>
      </c>
      <c r="CR121">
        <v>82</v>
      </c>
      <c r="CS121">
        <v>74</v>
      </c>
      <c r="CT121">
        <v>53</v>
      </c>
      <c r="CU121">
        <v>41</v>
      </c>
      <c r="CV121">
        <v>25</v>
      </c>
      <c r="CW121">
        <v>21</v>
      </c>
      <c r="CX121">
        <v>21</v>
      </c>
      <c r="CY121">
        <v>9</v>
      </c>
      <c r="CZ121">
        <v>7</v>
      </c>
      <c r="DA121">
        <v>5</v>
      </c>
      <c r="DB121">
        <v>3</v>
      </c>
      <c r="DC121">
        <v>3</v>
      </c>
      <c r="DD121">
        <v>1</v>
      </c>
      <c r="DE121">
        <v>2</v>
      </c>
      <c r="DF121">
        <v>1</v>
      </c>
      <c r="DG121">
        <v>210</v>
      </c>
      <c r="DH121">
        <v>242</v>
      </c>
      <c r="DI121">
        <v>244</v>
      </c>
      <c r="DJ121">
        <v>270</v>
      </c>
      <c r="DK121">
        <v>249</v>
      </c>
      <c r="DL121">
        <v>269</v>
      </c>
      <c r="DM121">
        <v>285</v>
      </c>
      <c r="DN121">
        <v>276</v>
      </c>
      <c r="DO121">
        <v>267</v>
      </c>
      <c r="DP121">
        <v>276</v>
      </c>
      <c r="DQ121">
        <v>267</v>
      </c>
      <c r="DR121">
        <v>280</v>
      </c>
      <c r="DS121">
        <v>277</v>
      </c>
      <c r="DT121">
        <v>246</v>
      </c>
      <c r="DU121">
        <v>299</v>
      </c>
      <c r="DV121">
        <v>266</v>
      </c>
      <c r="DW121">
        <v>283</v>
      </c>
      <c r="DX121">
        <v>251</v>
      </c>
      <c r="DY121">
        <v>290</v>
      </c>
      <c r="DZ121">
        <v>289</v>
      </c>
      <c r="EA121">
        <v>293</v>
      </c>
      <c r="EB121">
        <v>261</v>
      </c>
      <c r="EC121">
        <v>301</v>
      </c>
      <c r="ED121">
        <v>251</v>
      </c>
      <c r="EE121">
        <v>266</v>
      </c>
      <c r="EF121">
        <v>257</v>
      </c>
      <c r="EG121">
        <v>239</v>
      </c>
      <c r="EH121">
        <v>261</v>
      </c>
      <c r="EI121">
        <v>307</v>
      </c>
      <c r="EJ121">
        <v>279</v>
      </c>
      <c r="EK121">
        <v>296</v>
      </c>
      <c r="EL121">
        <v>314</v>
      </c>
      <c r="EM121">
        <v>367</v>
      </c>
      <c r="EN121">
        <v>339</v>
      </c>
      <c r="EO121">
        <v>346</v>
      </c>
      <c r="EP121">
        <v>377</v>
      </c>
      <c r="EQ121">
        <v>354</v>
      </c>
      <c r="ER121">
        <v>385</v>
      </c>
      <c r="ES121">
        <v>412</v>
      </c>
      <c r="ET121">
        <v>389</v>
      </c>
      <c r="EU121">
        <v>413</v>
      </c>
      <c r="EV121">
        <v>408</v>
      </c>
      <c r="EW121">
        <v>410</v>
      </c>
      <c r="EX121">
        <v>398</v>
      </c>
      <c r="EY121">
        <v>415</v>
      </c>
      <c r="EZ121">
        <v>408</v>
      </c>
      <c r="FA121">
        <v>388</v>
      </c>
      <c r="FB121">
        <v>334</v>
      </c>
      <c r="FC121">
        <v>375</v>
      </c>
      <c r="FD121">
        <v>381</v>
      </c>
      <c r="FE121">
        <v>280</v>
      </c>
      <c r="FF121">
        <v>344</v>
      </c>
      <c r="FG121">
        <v>333</v>
      </c>
      <c r="FH121">
        <v>398</v>
      </c>
      <c r="FI121">
        <v>377</v>
      </c>
      <c r="FJ121">
        <v>370</v>
      </c>
      <c r="FK121">
        <v>364</v>
      </c>
      <c r="FL121">
        <v>378</v>
      </c>
      <c r="FM121">
        <v>388</v>
      </c>
      <c r="FN121">
        <v>364</v>
      </c>
      <c r="FO121">
        <v>371</v>
      </c>
      <c r="FP121">
        <v>426</v>
      </c>
      <c r="FQ121">
        <v>403</v>
      </c>
      <c r="FR121">
        <v>423</v>
      </c>
      <c r="FS121">
        <v>427</v>
      </c>
      <c r="FT121">
        <v>448</v>
      </c>
      <c r="FU121">
        <v>485</v>
      </c>
      <c r="FV121">
        <v>528</v>
      </c>
      <c r="FW121">
        <v>466</v>
      </c>
      <c r="FX121">
        <v>435</v>
      </c>
      <c r="FY121">
        <v>311</v>
      </c>
      <c r="FZ121">
        <v>223</v>
      </c>
      <c r="GA121">
        <v>309</v>
      </c>
      <c r="GB121">
        <v>301</v>
      </c>
      <c r="GC121">
        <v>292</v>
      </c>
      <c r="GD121">
        <v>258</v>
      </c>
      <c r="GE121">
        <v>279</v>
      </c>
      <c r="GF121">
        <v>212</v>
      </c>
      <c r="GG121">
        <v>217</v>
      </c>
      <c r="GH121">
        <v>217</v>
      </c>
      <c r="GI121">
        <v>193</v>
      </c>
      <c r="GJ121">
        <v>196</v>
      </c>
      <c r="GK121">
        <v>157</v>
      </c>
      <c r="GL121">
        <v>177</v>
      </c>
      <c r="GM121">
        <v>162</v>
      </c>
      <c r="GN121">
        <v>127</v>
      </c>
      <c r="GO121">
        <v>127</v>
      </c>
      <c r="GP121">
        <v>132</v>
      </c>
      <c r="GQ121">
        <v>103</v>
      </c>
      <c r="GR121">
        <v>97</v>
      </c>
      <c r="GS121">
        <v>89</v>
      </c>
      <c r="GT121">
        <v>75</v>
      </c>
      <c r="GU121">
        <v>65</v>
      </c>
      <c r="GV121">
        <v>57</v>
      </c>
      <c r="GW121">
        <v>48</v>
      </c>
      <c r="GX121">
        <v>34</v>
      </c>
      <c r="GY121">
        <v>30</v>
      </c>
      <c r="GZ121">
        <v>14</v>
      </c>
      <c r="HA121">
        <v>14</v>
      </c>
      <c r="HB121">
        <v>13</v>
      </c>
      <c r="HC121">
        <v>10</v>
      </c>
    </row>
    <row r="122" spans="1:211">
      <c r="A122" t="str">
        <f>人口推移!B124</f>
        <v>H2901</v>
      </c>
      <c r="B122" s="349">
        <f t="shared" si="2"/>
        <v>27158</v>
      </c>
      <c r="C122" s="349">
        <f t="shared" si="3"/>
        <v>28121</v>
      </c>
      <c r="D122" s="349">
        <f>SUM(年齢別TBL[[#This Row],[男_６０歳]:[男_100歳以上]])</f>
        <v>7504</v>
      </c>
      <c r="E122" s="349">
        <f>SUM(年齢別TBL[[#This Row],[男_６５歳]:[男_100歳以上]])</f>
        <v>5515</v>
      </c>
      <c r="F122" s="349">
        <f>SUM(年齢別TBL[[#This Row],[男_７０歳]:[男_100歳以上]])</f>
        <v>3437</v>
      </c>
      <c r="G122" s="349">
        <f>SUM(年齢別TBL[[#This Row],[女_６０歳]:[女_100歳以上]])</f>
        <v>8969</v>
      </c>
      <c r="H122" s="349">
        <f>SUM(年齢別TBL[[#This Row],[女_６５歳]:[女_100歳以上]])</f>
        <v>6917</v>
      </c>
      <c r="I122" s="349">
        <f>SUM(年齢別TBL[[#This Row],[女_７０歳]:[女_100歳以上]])</f>
        <v>4556</v>
      </c>
      <c r="J122">
        <v>230</v>
      </c>
      <c r="K122">
        <v>223</v>
      </c>
      <c r="L122">
        <v>251</v>
      </c>
      <c r="M122">
        <v>225</v>
      </c>
      <c r="N122">
        <v>264</v>
      </c>
      <c r="O122">
        <v>245</v>
      </c>
      <c r="P122">
        <v>280</v>
      </c>
      <c r="Q122">
        <v>294</v>
      </c>
      <c r="R122">
        <v>276</v>
      </c>
      <c r="S122">
        <v>277</v>
      </c>
      <c r="T122">
        <v>271</v>
      </c>
      <c r="U122">
        <v>270</v>
      </c>
      <c r="V122">
        <v>282</v>
      </c>
      <c r="W122">
        <v>322</v>
      </c>
      <c r="X122">
        <v>324</v>
      </c>
      <c r="Y122">
        <v>306</v>
      </c>
      <c r="Z122">
        <v>335</v>
      </c>
      <c r="AA122">
        <v>285</v>
      </c>
      <c r="AB122">
        <v>303</v>
      </c>
      <c r="AC122">
        <v>307</v>
      </c>
      <c r="AD122">
        <v>310</v>
      </c>
      <c r="AE122">
        <v>295</v>
      </c>
      <c r="AF122">
        <v>326</v>
      </c>
      <c r="AG122">
        <v>289</v>
      </c>
      <c r="AH122">
        <v>286</v>
      </c>
      <c r="AI122">
        <v>291</v>
      </c>
      <c r="AJ122">
        <v>259</v>
      </c>
      <c r="AK122">
        <v>255</v>
      </c>
      <c r="AL122">
        <v>285</v>
      </c>
      <c r="AM122">
        <v>332</v>
      </c>
      <c r="AN122">
        <v>311</v>
      </c>
      <c r="AO122">
        <v>332</v>
      </c>
      <c r="AP122">
        <v>379</v>
      </c>
      <c r="AQ122">
        <v>364</v>
      </c>
      <c r="AR122">
        <v>341</v>
      </c>
      <c r="AS122">
        <v>367</v>
      </c>
      <c r="AT122">
        <v>368</v>
      </c>
      <c r="AU122">
        <v>381</v>
      </c>
      <c r="AV122">
        <v>406</v>
      </c>
      <c r="AW122">
        <v>393</v>
      </c>
      <c r="AX122">
        <v>432</v>
      </c>
      <c r="AY122">
        <v>455</v>
      </c>
      <c r="AZ122">
        <v>415</v>
      </c>
      <c r="BA122">
        <v>431</v>
      </c>
      <c r="BB122">
        <v>452</v>
      </c>
      <c r="BC122">
        <v>398</v>
      </c>
      <c r="BD122">
        <v>367</v>
      </c>
      <c r="BE122">
        <v>337</v>
      </c>
      <c r="BF122">
        <v>360</v>
      </c>
      <c r="BG122">
        <v>349</v>
      </c>
      <c r="BH122">
        <v>299</v>
      </c>
      <c r="BI122">
        <v>318</v>
      </c>
      <c r="BJ122">
        <v>368</v>
      </c>
      <c r="BK122">
        <v>400</v>
      </c>
      <c r="BL122">
        <v>353</v>
      </c>
      <c r="BM122">
        <v>350</v>
      </c>
      <c r="BN122">
        <v>346</v>
      </c>
      <c r="BO122">
        <v>363</v>
      </c>
      <c r="BP122">
        <v>389</v>
      </c>
      <c r="BQ122">
        <v>332</v>
      </c>
      <c r="BR122">
        <v>389</v>
      </c>
      <c r="BS122">
        <v>377</v>
      </c>
      <c r="BT122">
        <v>410</v>
      </c>
      <c r="BU122">
        <v>389</v>
      </c>
      <c r="BV122">
        <v>424</v>
      </c>
      <c r="BW122">
        <v>392</v>
      </c>
      <c r="BX122">
        <v>438</v>
      </c>
      <c r="BY122">
        <v>429</v>
      </c>
      <c r="BZ122">
        <v>404</v>
      </c>
      <c r="CA122">
        <v>415</v>
      </c>
      <c r="CB122">
        <v>298</v>
      </c>
      <c r="CC122">
        <v>272</v>
      </c>
      <c r="CD122">
        <v>305</v>
      </c>
      <c r="CE122">
        <v>290</v>
      </c>
      <c r="CF122">
        <v>262</v>
      </c>
      <c r="CG122">
        <v>247</v>
      </c>
      <c r="CH122">
        <v>220</v>
      </c>
      <c r="CI122">
        <v>180</v>
      </c>
      <c r="CJ122">
        <v>182</v>
      </c>
      <c r="CK122">
        <v>179</v>
      </c>
      <c r="CL122">
        <v>154</v>
      </c>
      <c r="CM122">
        <v>111</v>
      </c>
      <c r="CN122">
        <v>111</v>
      </c>
      <c r="CO122">
        <v>106</v>
      </c>
      <c r="CP122">
        <v>98</v>
      </c>
      <c r="CQ122">
        <v>76</v>
      </c>
      <c r="CR122">
        <v>81</v>
      </c>
      <c r="CS122">
        <v>75</v>
      </c>
      <c r="CT122">
        <v>49</v>
      </c>
      <c r="CU122">
        <v>45</v>
      </c>
      <c r="CV122">
        <v>27</v>
      </c>
      <c r="CW122">
        <v>19</v>
      </c>
      <c r="CX122">
        <v>20</v>
      </c>
      <c r="CY122">
        <v>9</v>
      </c>
      <c r="CZ122">
        <v>7</v>
      </c>
      <c r="DA122">
        <v>4</v>
      </c>
      <c r="DB122">
        <v>4</v>
      </c>
      <c r="DC122">
        <v>3</v>
      </c>
      <c r="DD122">
        <v>0</v>
      </c>
      <c r="DE122">
        <v>2</v>
      </c>
      <c r="DF122">
        <v>1</v>
      </c>
      <c r="DG122">
        <v>214</v>
      </c>
      <c r="DH122">
        <v>244</v>
      </c>
      <c r="DI122">
        <v>243</v>
      </c>
      <c r="DJ122">
        <v>273</v>
      </c>
      <c r="DK122">
        <v>246</v>
      </c>
      <c r="DL122">
        <v>265</v>
      </c>
      <c r="DM122">
        <v>281</v>
      </c>
      <c r="DN122">
        <v>287</v>
      </c>
      <c r="DO122">
        <v>261</v>
      </c>
      <c r="DP122">
        <v>283</v>
      </c>
      <c r="DQ122">
        <v>263</v>
      </c>
      <c r="DR122">
        <v>283</v>
      </c>
      <c r="DS122">
        <v>280</v>
      </c>
      <c r="DT122">
        <v>249</v>
      </c>
      <c r="DU122">
        <v>296</v>
      </c>
      <c r="DV122">
        <v>263</v>
      </c>
      <c r="DW122">
        <v>283</v>
      </c>
      <c r="DX122">
        <v>264</v>
      </c>
      <c r="DY122">
        <v>276</v>
      </c>
      <c r="DZ122">
        <v>286</v>
      </c>
      <c r="EA122">
        <v>298</v>
      </c>
      <c r="EB122">
        <v>257</v>
      </c>
      <c r="EC122">
        <v>304</v>
      </c>
      <c r="ED122">
        <v>254</v>
      </c>
      <c r="EE122">
        <v>261</v>
      </c>
      <c r="EF122">
        <v>260</v>
      </c>
      <c r="EG122">
        <v>239</v>
      </c>
      <c r="EH122">
        <v>262</v>
      </c>
      <c r="EI122">
        <v>299</v>
      </c>
      <c r="EJ122">
        <v>292</v>
      </c>
      <c r="EK122">
        <v>280</v>
      </c>
      <c r="EL122">
        <v>320</v>
      </c>
      <c r="EM122">
        <v>366</v>
      </c>
      <c r="EN122">
        <v>339</v>
      </c>
      <c r="EO122">
        <v>344</v>
      </c>
      <c r="EP122">
        <v>385</v>
      </c>
      <c r="EQ122">
        <v>344</v>
      </c>
      <c r="ER122">
        <v>387</v>
      </c>
      <c r="ES122">
        <v>404</v>
      </c>
      <c r="ET122">
        <v>389</v>
      </c>
      <c r="EU122">
        <v>405</v>
      </c>
      <c r="EV122">
        <v>422</v>
      </c>
      <c r="EW122">
        <v>406</v>
      </c>
      <c r="EX122">
        <v>400</v>
      </c>
      <c r="EY122">
        <v>426</v>
      </c>
      <c r="EZ122">
        <v>392</v>
      </c>
      <c r="FA122">
        <v>391</v>
      </c>
      <c r="FB122">
        <v>346</v>
      </c>
      <c r="FC122">
        <v>376</v>
      </c>
      <c r="FD122">
        <v>378</v>
      </c>
      <c r="FE122">
        <v>283</v>
      </c>
      <c r="FF122">
        <v>347</v>
      </c>
      <c r="FG122">
        <v>323</v>
      </c>
      <c r="FH122">
        <v>395</v>
      </c>
      <c r="FI122">
        <v>370</v>
      </c>
      <c r="FJ122">
        <v>386</v>
      </c>
      <c r="FK122">
        <v>355</v>
      </c>
      <c r="FL122">
        <v>383</v>
      </c>
      <c r="FM122">
        <v>388</v>
      </c>
      <c r="FN122">
        <v>356</v>
      </c>
      <c r="FO122">
        <v>379</v>
      </c>
      <c r="FP122">
        <v>418</v>
      </c>
      <c r="FQ122">
        <v>409</v>
      </c>
      <c r="FR122">
        <v>398</v>
      </c>
      <c r="FS122">
        <v>448</v>
      </c>
      <c r="FT122">
        <v>436</v>
      </c>
      <c r="FU122">
        <v>486</v>
      </c>
      <c r="FV122">
        <v>519</v>
      </c>
      <c r="FW122">
        <v>479</v>
      </c>
      <c r="FX122">
        <v>441</v>
      </c>
      <c r="FY122">
        <v>332</v>
      </c>
      <c r="FZ122">
        <v>215</v>
      </c>
      <c r="GA122">
        <v>298</v>
      </c>
      <c r="GB122">
        <v>318</v>
      </c>
      <c r="GC122">
        <v>279</v>
      </c>
      <c r="GD122">
        <v>259</v>
      </c>
      <c r="GE122">
        <v>281</v>
      </c>
      <c r="GF122">
        <v>219</v>
      </c>
      <c r="GG122">
        <v>212</v>
      </c>
      <c r="GH122">
        <v>214</v>
      </c>
      <c r="GI122">
        <v>197</v>
      </c>
      <c r="GJ122">
        <v>198</v>
      </c>
      <c r="GK122">
        <v>162</v>
      </c>
      <c r="GL122">
        <v>166</v>
      </c>
      <c r="GM122">
        <v>163</v>
      </c>
      <c r="GN122">
        <v>138</v>
      </c>
      <c r="GO122">
        <v>123</v>
      </c>
      <c r="GP122">
        <v>127</v>
      </c>
      <c r="GQ122">
        <v>109</v>
      </c>
      <c r="GR122">
        <v>96</v>
      </c>
      <c r="GS122">
        <v>92</v>
      </c>
      <c r="GT122">
        <v>70</v>
      </c>
      <c r="GU122">
        <v>65</v>
      </c>
      <c r="GV122">
        <v>59</v>
      </c>
      <c r="GW122">
        <v>46</v>
      </c>
      <c r="GX122">
        <v>35</v>
      </c>
      <c r="GY122">
        <v>33</v>
      </c>
      <c r="GZ122">
        <v>14</v>
      </c>
      <c r="HA122">
        <v>14</v>
      </c>
      <c r="HB122">
        <v>12</v>
      </c>
      <c r="HC122">
        <v>10</v>
      </c>
    </row>
    <row r="123" spans="1:211">
      <c r="A123" t="str">
        <f>人口推移!B125</f>
        <v>H2902</v>
      </c>
      <c r="B123" s="349">
        <f t="shared" si="2"/>
        <v>27152</v>
      </c>
      <c r="C123" s="349">
        <f t="shared" si="3"/>
        <v>28132</v>
      </c>
      <c r="D123" s="349">
        <f>SUM(年齢別TBL[[#This Row],[男_６０歳]:[男_100歳以上]])</f>
        <v>7525</v>
      </c>
      <c r="E123" s="349">
        <f>SUM(年齢別TBL[[#This Row],[男_６５歳]:[男_100歳以上]])</f>
        <v>5547</v>
      </c>
      <c r="F123" s="349">
        <f>SUM(年齢別TBL[[#This Row],[男_７０歳]:[男_100歳以上]])</f>
        <v>3464</v>
      </c>
      <c r="G123" s="349">
        <f>SUM(年齢別TBL[[#This Row],[女_６０歳]:[女_100歳以上]])</f>
        <v>8980</v>
      </c>
      <c r="H123" s="349">
        <f>SUM(年齢別TBL[[#This Row],[女_６５歳]:[女_100歳以上]])</f>
        <v>6934</v>
      </c>
      <c r="I123" s="349">
        <f>SUM(年齢別TBL[[#This Row],[女_７０歳]:[女_100歳以上]])</f>
        <v>4570</v>
      </c>
      <c r="J123">
        <v>230</v>
      </c>
      <c r="K123">
        <v>219</v>
      </c>
      <c r="L123">
        <v>253</v>
      </c>
      <c r="M123">
        <v>232</v>
      </c>
      <c r="N123">
        <v>247</v>
      </c>
      <c r="O123">
        <v>257</v>
      </c>
      <c r="P123">
        <v>279</v>
      </c>
      <c r="Q123">
        <v>288</v>
      </c>
      <c r="R123">
        <v>278</v>
      </c>
      <c r="S123">
        <v>287</v>
      </c>
      <c r="T123">
        <v>268</v>
      </c>
      <c r="U123">
        <v>255</v>
      </c>
      <c r="V123">
        <v>282</v>
      </c>
      <c r="W123">
        <v>335</v>
      </c>
      <c r="X123">
        <v>315</v>
      </c>
      <c r="Y123">
        <v>316</v>
      </c>
      <c r="Z123">
        <v>329</v>
      </c>
      <c r="AA123">
        <v>294</v>
      </c>
      <c r="AB123">
        <v>287</v>
      </c>
      <c r="AC123">
        <v>314</v>
      </c>
      <c r="AD123">
        <v>318</v>
      </c>
      <c r="AE123">
        <v>292</v>
      </c>
      <c r="AF123">
        <v>320</v>
      </c>
      <c r="AG123">
        <v>279</v>
      </c>
      <c r="AH123">
        <v>290</v>
      </c>
      <c r="AI123">
        <v>291</v>
      </c>
      <c r="AJ123">
        <v>268</v>
      </c>
      <c r="AK123">
        <v>247</v>
      </c>
      <c r="AL123">
        <v>283</v>
      </c>
      <c r="AM123">
        <v>333</v>
      </c>
      <c r="AN123">
        <v>312</v>
      </c>
      <c r="AO123">
        <v>326</v>
      </c>
      <c r="AP123">
        <v>369</v>
      </c>
      <c r="AQ123">
        <v>373</v>
      </c>
      <c r="AR123">
        <v>337</v>
      </c>
      <c r="AS123">
        <v>369</v>
      </c>
      <c r="AT123">
        <v>362</v>
      </c>
      <c r="AU123">
        <v>392</v>
      </c>
      <c r="AV123">
        <v>396</v>
      </c>
      <c r="AW123">
        <v>396</v>
      </c>
      <c r="AX123">
        <v>430</v>
      </c>
      <c r="AY123">
        <v>447</v>
      </c>
      <c r="AZ123">
        <v>419</v>
      </c>
      <c r="BA123">
        <v>425</v>
      </c>
      <c r="BB123">
        <v>454</v>
      </c>
      <c r="BC123">
        <v>405</v>
      </c>
      <c r="BD123">
        <v>369</v>
      </c>
      <c r="BE123">
        <v>336</v>
      </c>
      <c r="BF123">
        <v>356</v>
      </c>
      <c r="BG123">
        <v>358</v>
      </c>
      <c r="BH123">
        <v>301</v>
      </c>
      <c r="BI123">
        <v>310</v>
      </c>
      <c r="BJ123">
        <v>367</v>
      </c>
      <c r="BK123">
        <v>394</v>
      </c>
      <c r="BL123">
        <v>356</v>
      </c>
      <c r="BM123">
        <v>356</v>
      </c>
      <c r="BN123">
        <v>340</v>
      </c>
      <c r="BO123">
        <v>367</v>
      </c>
      <c r="BP123">
        <v>392</v>
      </c>
      <c r="BQ123">
        <v>327</v>
      </c>
      <c r="BR123">
        <v>371</v>
      </c>
      <c r="BS123">
        <v>399</v>
      </c>
      <c r="BT123">
        <v>397</v>
      </c>
      <c r="BU123">
        <v>391</v>
      </c>
      <c r="BV123">
        <v>420</v>
      </c>
      <c r="BW123">
        <v>384</v>
      </c>
      <c r="BX123">
        <v>450</v>
      </c>
      <c r="BY123">
        <v>426</v>
      </c>
      <c r="BZ123">
        <v>416</v>
      </c>
      <c r="CA123">
        <v>407</v>
      </c>
      <c r="CB123">
        <v>316</v>
      </c>
      <c r="CC123">
        <v>253</v>
      </c>
      <c r="CD123">
        <v>312</v>
      </c>
      <c r="CE123">
        <v>293</v>
      </c>
      <c r="CF123">
        <v>262</v>
      </c>
      <c r="CG123">
        <v>255</v>
      </c>
      <c r="CH123">
        <v>217</v>
      </c>
      <c r="CI123">
        <v>187</v>
      </c>
      <c r="CJ123">
        <v>178</v>
      </c>
      <c r="CK123">
        <v>172</v>
      </c>
      <c r="CL123">
        <v>157</v>
      </c>
      <c r="CM123">
        <v>111</v>
      </c>
      <c r="CN123">
        <v>119</v>
      </c>
      <c r="CO123">
        <v>107</v>
      </c>
      <c r="CP123">
        <v>99</v>
      </c>
      <c r="CQ123">
        <v>77</v>
      </c>
      <c r="CR123">
        <v>80</v>
      </c>
      <c r="CS123">
        <v>74</v>
      </c>
      <c r="CT123">
        <v>51</v>
      </c>
      <c r="CU123">
        <v>48</v>
      </c>
      <c r="CV123">
        <v>29</v>
      </c>
      <c r="CW123">
        <v>17</v>
      </c>
      <c r="CX123">
        <v>22</v>
      </c>
      <c r="CY123">
        <v>6</v>
      </c>
      <c r="CZ123">
        <v>9</v>
      </c>
      <c r="DA123">
        <v>4</v>
      </c>
      <c r="DB123">
        <v>4</v>
      </c>
      <c r="DC123">
        <v>2</v>
      </c>
      <c r="DD123">
        <v>0</v>
      </c>
      <c r="DE123">
        <v>2</v>
      </c>
      <c r="DF123">
        <v>1</v>
      </c>
      <c r="DG123">
        <v>222</v>
      </c>
      <c r="DH123">
        <v>232</v>
      </c>
      <c r="DI123">
        <v>244</v>
      </c>
      <c r="DJ123">
        <v>271</v>
      </c>
      <c r="DK123">
        <v>248</v>
      </c>
      <c r="DL123">
        <v>272</v>
      </c>
      <c r="DM123">
        <v>272</v>
      </c>
      <c r="DN123">
        <v>285</v>
      </c>
      <c r="DO123">
        <v>262</v>
      </c>
      <c r="DP123">
        <v>287</v>
      </c>
      <c r="DQ123">
        <v>266</v>
      </c>
      <c r="DR123">
        <v>281</v>
      </c>
      <c r="DS123">
        <v>270</v>
      </c>
      <c r="DT123">
        <v>259</v>
      </c>
      <c r="DU123">
        <v>296</v>
      </c>
      <c r="DV123">
        <v>266</v>
      </c>
      <c r="DW123">
        <v>279</v>
      </c>
      <c r="DX123">
        <v>263</v>
      </c>
      <c r="DY123">
        <v>288</v>
      </c>
      <c r="DZ123">
        <v>289</v>
      </c>
      <c r="EA123">
        <v>301</v>
      </c>
      <c r="EB123">
        <v>257</v>
      </c>
      <c r="EC123">
        <v>302</v>
      </c>
      <c r="ED123">
        <v>260</v>
      </c>
      <c r="EE123">
        <v>253</v>
      </c>
      <c r="EF123">
        <v>262</v>
      </c>
      <c r="EG123">
        <v>237</v>
      </c>
      <c r="EH123">
        <v>273</v>
      </c>
      <c r="EI123">
        <v>277</v>
      </c>
      <c r="EJ123">
        <v>306</v>
      </c>
      <c r="EK123">
        <v>291</v>
      </c>
      <c r="EL123">
        <v>310</v>
      </c>
      <c r="EM123">
        <v>371</v>
      </c>
      <c r="EN123">
        <v>335</v>
      </c>
      <c r="EO123">
        <v>346</v>
      </c>
      <c r="EP123">
        <v>377</v>
      </c>
      <c r="EQ123">
        <v>350</v>
      </c>
      <c r="ER123">
        <v>379</v>
      </c>
      <c r="ES123">
        <v>403</v>
      </c>
      <c r="ET123">
        <v>391</v>
      </c>
      <c r="EU123">
        <v>402</v>
      </c>
      <c r="EV123">
        <v>427</v>
      </c>
      <c r="EW123">
        <v>400</v>
      </c>
      <c r="EX123">
        <v>415</v>
      </c>
      <c r="EY123">
        <v>411</v>
      </c>
      <c r="EZ123">
        <v>397</v>
      </c>
      <c r="FA123">
        <v>389</v>
      </c>
      <c r="FB123">
        <v>357</v>
      </c>
      <c r="FC123">
        <v>362</v>
      </c>
      <c r="FD123">
        <v>374</v>
      </c>
      <c r="FE123">
        <v>306</v>
      </c>
      <c r="FF123">
        <v>334</v>
      </c>
      <c r="FG123">
        <v>317</v>
      </c>
      <c r="FH123">
        <v>395</v>
      </c>
      <c r="FI123">
        <v>357</v>
      </c>
      <c r="FJ123">
        <v>399</v>
      </c>
      <c r="FK123">
        <v>350</v>
      </c>
      <c r="FL123">
        <v>388</v>
      </c>
      <c r="FM123">
        <v>382</v>
      </c>
      <c r="FN123">
        <v>357</v>
      </c>
      <c r="FO123">
        <v>371</v>
      </c>
      <c r="FP123">
        <v>419</v>
      </c>
      <c r="FQ123">
        <v>415</v>
      </c>
      <c r="FR123">
        <v>383</v>
      </c>
      <c r="FS123">
        <v>458</v>
      </c>
      <c r="FT123">
        <v>431</v>
      </c>
      <c r="FU123">
        <v>486</v>
      </c>
      <c r="FV123">
        <v>513</v>
      </c>
      <c r="FW123">
        <v>476</v>
      </c>
      <c r="FX123">
        <v>458</v>
      </c>
      <c r="FY123">
        <v>344</v>
      </c>
      <c r="FZ123">
        <v>221</v>
      </c>
      <c r="GA123">
        <v>276</v>
      </c>
      <c r="GB123">
        <v>329</v>
      </c>
      <c r="GC123">
        <v>272</v>
      </c>
      <c r="GD123">
        <v>271</v>
      </c>
      <c r="GE123">
        <v>270</v>
      </c>
      <c r="GF123">
        <v>236</v>
      </c>
      <c r="GG123">
        <v>207</v>
      </c>
      <c r="GH123">
        <v>212</v>
      </c>
      <c r="GI123">
        <v>196</v>
      </c>
      <c r="GJ123">
        <v>190</v>
      </c>
      <c r="GK123">
        <v>175</v>
      </c>
      <c r="GL123">
        <v>167</v>
      </c>
      <c r="GM123">
        <v>160</v>
      </c>
      <c r="GN123">
        <v>136</v>
      </c>
      <c r="GO123">
        <v>124</v>
      </c>
      <c r="GP123">
        <v>125</v>
      </c>
      <c r="GQ123">
        <v>116</v>
      </c>
      <c r="GR123">
        <v>93</v>
      </c>
      <c r="GS123">
        <v>91</v>
      </c>
      <c r="GT123">
        <v>69</v>
      </c>
      <c r="GU123">
        <v>67</v>
      </c>
      <c r="GV123">
        <v>60</v>
      </c>
      <c r="GW123">
        <v>46</v>
      </c>
      <c r="GX123">
        <v>37</v>
      </c>
      <c r="GY123">
        <v>29</v>
      </c>
      <c r="GZ123">
        <v>16</v>
      </c>
      <c r="HA123">
        <v>11</v>
      </c>
      <c r="HB123">
        <v>14</v>
      </c>
      <c r="HC123">
        <v>10</v>
      </c>
    </row>
    <row r="124" spans="1:211">
      <c r="A124" t="str">
        <f>人口推移!B126</f>
        <v>H2903</v>
      </c>
      <c r="B124" s="349">
        <f t="shared" si="2"/>
        <v>27060</v>
      </c>
      <c r="C124" s="349">
        <f t="shared" si="3"/>
        <v>28053</v>
      </c>
      <c r="D124" s="349">
        <f>SUM(年齢別TBL[[#This Row],[男_６０歳]:[男_100歳以上]])</f>
        <v>7519</v>
      </c>
      <c r="E124" s="349">
        <f>SUM(年齢別TBL[[#This Row],[男_６５歳]:[男_100歳以上]])</f>
        <v>5571</v>
      </c>
      <c r="F124" s="349">
        <f>SUM(年齢別TBL[[#This Row],[男_７０歳]:[男_100歳以上]])</f>
        <v>3480</v>
      </c>
      <c r="G124" s="349">
        <f>SUM(年齢別TBL[[#This Row],[女_６０歳]:[女_100歳以上]])</f>
        <v>8994</v>
      </c>
      <c r="H124" s="349">
        <f>SUM(年齢別TBL[[#This Row],[女_６５歳]:[女_100歳以上]])</f>
        <v>6952</v>
      </c>
      <c r="I124" s="349">
        <f>SUM(年齢別TBL[[#This Row],[女_７０歳]:[女_100歳以上]])</f>
        <v>4604</v>
      </c>
      <c r="J124">
        <v>220</v>
      </c>
      <c r="K124">
        <v>222</v>
      </c>
      <c r="L124">
        <v>250</v>
      </c>
      <c r="M124">
        <v>239</v>
      </c>
      <c r="N124">
        <v>242</v>
      </c>
      <c r="O124">
        <v>263</v>
      </c>
      <c r="P124">
        <v>280</v>
      </c>
      <c r="Q124">
        <v>287</v>
      </c>
      <c r="R124">
        <v>280</v>
      </c>
      <c r="S124">
        <v>280</v>
      </c>
      <c r="T124">
        <v>281</v>
      </c>
      <c r="U124">
        <v>244</v>
      </c>
      <c r="V124">
        <v>285</v>
      </c>
      <c r="W124">
        <v>324</v>
      </c>
      <c r="X124">
        <v>315</v>
      </c>
      <c r="Y124">
        <v>330</v>
      </c>
      <c r="Z124">
        <v>321</v>
      </c>
      <c r="AA124">
        <v>306</v>
      </c>
      <c r="AB124">
        <v>257</v>
      </c>
      <c r="AC124">
        <v>313</v>
      </c>
      <c r="AD124">
        <v>303</v>
      </c>
      <c r="AE124">
        <v>289</v>
      </c>
      <c r="AF124">
        <v>306</v>
      </c>
      <c r="AG124">
        <v>256</v>
      </c>
      <c r="AH124">
        <v>299</v>
      </c>
      <c r="AI124">
        <v>279</v>
      </c>
      <c r="AJ124">
        <v>277</v>
      </c>
      <c r="AK124">
        <v>249</v>
      </c>
      <c r="AL124">
        <v>262</v>
      </c>
      <c r="AM124">
        <v>355</v>
      </c>
      <c r="AN124">
        <v>314</v>
      </c>
      <c r="AO124">
        <v>322</v>
      </c>
      <c r="AP124">
        <v>360</v>
      </c>
      <c r="AQ124">
        <v>367</v>
      </c>
      <c r="AR124">
        <v>337</v>
      </c>
      <c r="AS124">
        <v>355</v>
      </c>
      <c r="AT124">
        <v>364</v>
      </c>
      <c r="AU124">
        <v>389</v>
      </c>
      <c r="AV124">
        <v>405</v>
      </c>
      <c r="AW124">
        <v>391</v>
      </c>
      <c r="AX124">
        <v>422</v>
      </c>
      <c r="AY124">
        <v>448</v>
      </c>
      <c r="AZ124">
        <v>421</v>
      </c>
      <c r="BA124">
        <v>429</v>
      </c>
      <c r="BB124">
        <v>445</v>
      </c>
      <c r="BC124">
        <v>419</v>
      </c>
      <c r="BD124">
        <v>358</v>
      </c>
      <c r="BE124">
        <v>351</v>
      </c>
      <c r="BF124">
        <v>351</v>
      </c>
      <c r="BG124">
        <v>346</v>
      </c>
      <c r="BH124">
        <v>309</v>
      </c>
      <c r="BI124">
        <v>316</v>
      </c>
      <c r="BJ124">
        <v>358</v>
      </c>
      <c r="BK124">
        <v>399</v>
      </c>
      <c r="BL124">
        <v>354</v>
      </c>
      <c r="BM124">
        <v>352</v>
      </c>
      <c r="BN124">
        <v>345</v>
      </c>
      <c r="BO124">
        <v>374</v>
      </c>
      <c r="BP124">
        <v>386</v>
      </c>
      <c r="BQ124">
        <v>340</v>
      </c>
      <c r="BR124">
        <v>358</v>
      </c>
      <c r="BS124">
        <v>394</v>
      </c>
      <c r="BT124">
        <v>391</v>
      </c>
      <c r="BU124">
        <v>397</v>
      </c>
      <c r="BV124">
        <v>408</v>
      </c>
      <c r="BW124">
        <v>392</v>
      </c>
      <c r="BX124">
        <v>436</v>
      </c>
      <c r="BY124">
        <v>439</v>
      </c>
      <c r="BZ124">
        <v>424</v>
      </c>
      <c r="CA124">
        <v>400</v>
      </c>
      <c r="CB124">
        <v>332</v>
      </c>
      <c r="CC124">
        <v>248</v>
      </c>
      <c r="CD124">
        <v>300</v>
      </c>
      <c r="CE124">
        <v>312</v>
      </c>
      <c r="CF124">
        <v>251</v>
      </c>
      <c r="CG124">
        <v>258</v>
      </c>
      <c r="CH124">
        <v>215</v>
      </c>
      <c r="CI124">
        <v>194</v>
      </c>
      <c r="CJ124">
        <v>173</v>
      </c>
      <c r="CK124">
        <v>175</v>
      </c>
      <c r="CL124">
        <v>155</v>
      </c>
      <c r="CM124">
        <v>116</v>
      </c>
      <c r="CN124">
        <v>119</v>
      </c>
      <c r="CO124">
        <v>110</v>
      </c>
      <c r="CP124">
        <v>98</v>
      </c>
      <c r="CQ124">
        <v>74</v>
      </c>
      <c r="CR124">
        <v>85</v>
      </c>
      <c r="CS124">
        <v>71</v>
      </c>
      <c r="CT124">
        <v>50</v>
      </c>
      <c r="CU124">
        <v>48</v>
      </c>
      <c r="CV124">
        <v>28</v>
      </c>
      <c r="CW124">
        <v>16</v>
      </c>
      <c r="CX124">
        <v>22</v>
      </c>
      <c r="CY124">
        <v>8</v>
      </c>
      <c r="CZ124">
        <v>9</v>
      </c>
      <c r="DA124">
        <v>4</v>
      </c>
      <c r="DB124">
        <v>4</v>
      </c>
      <c r="DC124">
        <v>2</v>
      </c>
      <c r="DD124">
        <v>0</v>
      </c>
      <c r="DE124">
        <v>1</v>
      </c>
      <c r="DF124">
        <v>2</v>
      </c>
      <c r="DG124">
        <v>207</v>
      </c>
      <c r="DH124">
        <v>237</v>
      </c>
      <c r="DI124">
        <v>243</v>
      </c>
      <c r="DJ124">
        <v>267</v>
      </c>
      <c r="DK124">
        <v>257</v>
      </c>
      <c r="DL124">
        <v>262</v>
      </c>
      <c r="DM124">
        <v>285</v>
      </c>
      <c r="DN124">
        <v>283</v>
      </c>
      <c r="DO124">
        <v>257</v>
      </c>
      <c r="DP124">
        <v>286</v>
      </c>
      <c r="DQ124">
        <v>277</v>
      </c>
      <c r="DR124">
        <v>272</v>
      </c>
      <c r="DS124">
        <v>277</v>
      </c>
      <c r="DT124">
        <v>260</v>
      </c>
      <c r="DU124">
        <v>293</v>
      </c>
      <c r="DV124">
        <v>277</v>
      </c>
      <c r="DW124">
        <v>279</v>
      </c>
      <c r="DX124">
        <v>263</v>
      </c>
      <c r="DY124">
        <v>257</v>
      </c>
      <c r="DZ124">
        <v>299</v>
      </c>
      <c r="EA124">
        <v>288</v>
      </c>
      <c r="EB124">
        <v>246</v>
      </c>
      <c r="EC124">
        <v>269</v>
      </c>
      <c r="ED124">
        <v>259</v>
      </c>
      <c r="EE124">
        <v>250</v>
      </c>
      <c r="EF124">
        <v>261</v>
      </c>
      <c r="EG124">
        <v>237</v>
      </c>
      <c r="EH124">
        <v>269</v>
      </c>
      <c r="EI124">
        <v>273</v>
      </c>
      <c r="EJ124">
        <v>307</v>
      </c>
      <c r="EK124">
        <v>292</v>
      </c>
      <c r="EL124">
        <v>291</v>
      </c>
      <c r="EM124">
        <v>373</v>
      </c>
      <c r="EN124">
        <v>345</v>
      </c>
      <c r="EO124">
        <v>336</v>
      </c>
      <c r="EP124">
        <v>376</v>
      </c>
      <c r="EQ124">
        <v>353</v>
      </c>
      <c r="ER124">
        <v>360</v>
      </c>
      <c r="ES124">
        <v>412</v>
      </c>
      <c r="ET124">
        <v>399</v>
      </c>
      <c r="EU124">
        <v>409</v>
      </c>
      <c r="EV124">
        <v>410</v>
      </c>
      <c r="EW124">
        <v>415</v>
      </c>
      <c r="EX124">
        <v>411</v>
      </c>
      <c r="EY124">
        <v>408</v>
      </c>
      <c r="EZ124">
        <v>401</v>
      </c>
      <c r="FA124">
        <v>383</v>
      </c>
      <c r="FB124">
        <v>369</v>
      </c>
      <c r="FC124">
        <v>353</v>
      </c>
      <c r="FD124">
        <v>371</v>
      </c>
      <c r="FE124">
        <v>317</v>
      </c>
      <c r="FF124">
        <v>331</v>
      </c>
      <c r="FG124">
        <v>319</v>
      </c>
      <c r="FH124">
        <v>396</v>
      </c>
      <c r="FI124">
        <v>348</v>
      </c>
      <c r="FJ124">
        <v>410</v>
      </c>
      <c r="FK124">
        <v>343</v>
      </c>
      <c r="FL124">
        <v>386</v>
      </c>
      <c r="FM124">
        <v>385</v>
      </c>
      <c r="FN124">
        <v>360</v>
      </c>
      <c r="FO124">
        <v>361</v>
      </c>
      <c r="FP124">
        <v>423</v>
      </c>
      <c r="FQ124">
        <v>411</v>
      </c>
      <c r="FR124">
        <v>384</v>
      </c>
      <c r="FS124">
        <v>463</v>
      </c>
      <c r="FT124">
        <v>428</v>
      </c>
      <c r="FU124">
        <v>477</v>
      </c>
      <c r="FV124">
        <v>515</v>
      </c>
      <c r="FW124">
        <v>482</v>
      </c>
      <c r="FX124">
        <v>446</v>
      </c>
      <c r="FY124">
        <v>366</v>
      </c>
      <c r="FZ124">
        <v>221</v>
      </c>
      <c r="GA124">
        <v>278</v>
      </c>
      <c r="GB124">
        <v>319</v>
      </c>
      <c r="GC124">
        <v>280</v>
      </c>
      <c r="GD124">
        <v>277</v>
      </c>
      <c r="GE124">
        <v>266</v>
      </c>
      <c r="GF124">
        <v>235</v>
      </c>
      <c r="GG124">
        <v>208</v>
      </c>
      <c r="GH124">
        <v>215</v>
      </c>
      <c r="GI124">
        <v>196</v>
      </c>
      <c r="GJ124">
        <v>190</v>
      </c>
      <c r="GK124">
        <v>177</v>
      </c>
      <c r="GL124">
        <v>159</v>
      </c>
      <c r="GM124">
        <v>174</v>
      </c>
      <c r="GN124">
        <v>126</v>
      </c>
      <c r="GO124">
        <v>126</v>
      </c>
      <c r="GP124">
        <v>119</v>
      </c>
      <c r="GQ124">
        <v>119</v>
      </c>
      <c r="GR124">
        <v>95</v>
      </c>
      <c r="GS124">
        <v>83</v>
      </c>
      <c r="GT124">
        <v>80</v>
      </c>
      <c r="GU124">
        <v>64</v>
      </c>
      <c r="GV124">
        <v>56</v>
      </c>
      <c r="GW124">
        <v>53</v>
      </c>
      <c r="GX124">
        <v>36</v>
      </c>
      <c r="GY124">
        <v>35</v>
      </c>
      <c r="GZ124">
        <v>14</v>
      </c>
      <c r="HA124">
        <v>11</v>
      </c>
      <c r="HB124">
        <v>14</v>
      </c>
      <c r="HC124">
        <v>12</v>
      </c>
    </row>
    <row r="125" spans="1:211">
      <c r="A125" t="str">
        <f>人口推移!B127</f>
        <v>H2904</v>
      </c>
      <c r="B125" s="349">
        <f t="shared" si="2"/>
        <v>27089</v>
      </c>
      <c r="C125" s="349">
        <f t="shared" si="3"/>
        <v>27975</v>
      </c>
      <c r="D125" s="349">
        <f>SUM(年齢別TBL[[#This Row],[男_６０歳]:[男_100歳以上]])</f>
        <v>7527</v>
      </c>
      <c r="E125" s="349">
        <f>SUM(年齢別TBL[[#This Row],[男_６５歳]:[男_100歳以上]])</f>
        <v>5598</v>
      </c>
      <c r="F125" s="349">
        <f>SUM(年齢別TBL[[#This Row],[男_７０歳]:[男_100歳以上]])</f>
        <v>3496</v>
      </c>
      <c r="G125" s="349">
        <f>SUM(年齢別TBL[[#This Row],[女_６０歳]:[女_100歳以上]])</f>
        <v>9013</v>
      </c>
      <c r="H125" s="349">
        <f>SUM(年齢別TBL[[#This Row],[女_６５歳]:[女_100歳以上]])</f>
        <v>6978</v>
      </c>
      <c r="I125" s="349">
        <f>SUM(年齢別TBL[[#This Row],[女_７０歳]:[女_100歳以上]])</f>
        <v>4628</v>
      </c>
      <c r="J125">
        <v>212</v>
      </c>
      <c r="K125">
        <v>216</v>
      </c>
      <c r="L125">
        <v>265</v>
      </c>
      <c r="M125">
        <v>231</v>
      </c>
      <c r="N125">
        <v>239</v>
      </c>
      <c r="O125">
        <v>280</v>
      </c>
      <c r="P125">
        <v>273</v>
      </c>
      <c r="Q125">
        <v>288</v>
      </c>
      <c r="R125">
        <v>280</v>
      </c>
      <c r="S125">
        <v>266</v>
      </c>
      <c r="T125">
        <v>277</v>
      </c>
      <c r="U125">
        <v>245</v>
      </c>
      <c r="V125">
        <v>287</v>
      </c>
      <c r="W125">
        <v>325</v>
      </c>
      <c r="X125">
        <v>315</v>
      </c>
      <c r="Y125">
        <v>335</v>
      </c>
      <c r="Z125">
        <v>318</v>
      </c>
      <c r="AA125">
        <v>301</v>
      </c>
      <c r="AB125">
        <v>323</v>
      </c>
      <c r="AC125">
        <v>306</v>
      </c>
      <c r="AD125">
        <v>318</v>
      </c>
      <c r="AE125">
        <v>285</v>
      </c>
      <c r="AF125">
        <v>306</v>
      </c>
      <c r="AG125">
        <v>260</v>
      </c>
      <c r="AH125">
        <v>280</v>
      </c>
      <c r="AI125">
        <v>287</v>
      </c>
      <c r="AJ125">
        <v>267</v>
      </c>
      <c r="AK125">
        <v>258</v>
      </c>
      <c r="AL125">
        <v>268</v>
      </c>
      <c r="AM125">
        <v>347</v>
      </c>
      <c r="AN125">
        <v>320</v>
      </c>
      <c r="AO125">
        <v>308</v>
      </c>
      <c r="AP125">
        <v>361</v>
      </c>
      <c r="AQ125">
        <v>368</v>
      </c>
      <c r="AR125">
        <v>336</v>
      </c>
      <c r="AS125">
        <v>343</v>
      </c>
      <c r="AT125">
        <v>379</v>
      </c>
      <c r="AU125">
        <v>377</v>
      </c>
      <c r="AV125">
        <v>402</v>
      </c>
      <c r="AW125">
        <v>389</v>
      </c>
      <c r="AX125">
        <v>420</v>
      </c>
      <c r="AY125">
        <v>440</v>
      </c>
      <c r="AZ125">
        <v>427</v>
      </c>
      <c r="BA125">
        <v>433</v>
      </c>
      <c r="BB125">
        <v>442</v>
      </c>
      <c r="BC125">
        <v>423</v>
      </c>
      <c r="BD125">
        <v>356</v>
      </c>
      <c r="BE125">
        <v>339</v>
      </c>
      <c r="BF125">
        <v>368</v>
      </c>
      <c r="BG125">
        <v>343</v>
      </c>
      <c r="BH125">
        <v>312</v>
      </c>
      <c r="BI125">
        <v>308</v>
      </c>
      <c r="BJ125">
        <v>354</v>
      </c>
      <c r="BK125">
        <v>392</v>
      </c>
      <c r="BL125">
        <v>361</v>
      </c>
      <c r="BM125">
        <v>349</v>
      </c>
      <c r="BN125">
        <v>355</v>
      </c>
      <c r="BO125">
        <v>363</v>
      </c>
      <c r="BP125">
        <v>375</v>
      </c>
      <c r="BQ125">
        <v>361</v>
      </c>
      <c r="BR125">
        <v>350</v>
      </c>
      <c r="BS125">
        <v>389</v>
      </c>
      <c r="BT125">
        <v>386</v>
      </c>
      <c r="BU125">
        <v>417</v>
      </c>
      <c r="BV125">
        <v>387</v>
      </c>
      <c r="BW125">
        <v>406</v>
      </c>
      <c r="BX125">
        <v>431</v>
      </c>
      <c r="BY125">
        <v>438</v>
      </c>
      <c r="BZ125">
        <v>429</v>
      </c>
      <c r="CA125">
        <v>398</v>
      </c>
      <c r="CB125">
        <v>342</v>
      </c>
      <c r="CC125">
        <v>239</v>
      </c>
      <c r="CD125">
        <v>306</v>
      </c>
      <c r="CE125">
        <v>306</v>
      </c>
      <c r="CF125">
        <v>254</v>
      </c>
      <c r="CG125">
        <v>268</v>
      </c>
      <c r="CH125">
        <v>207</v>
      </c>
      <c r="CI125">
        <v>198</v>
      </c>
      <c r="CJ125">
        <v>174</v>
      </c>
      <c r="CK125">
        <v>178</v>
      </c>
      <c r="CL125">
        <v>155</v>
      </c>
      <c r="CM125">
        <v>119</v>
      </c>
      <c r="CN125">
        <v>121</v>
      </c>
      <c r="CO125">
        <v>104</v>
      </c>
      <c r="CP125">
        <v>105</v>
      </c>
      <c r="CQ125">
        <v>76</v>
      </c>
      <c r="CR125">
        <v>80</v>
      </c>
      <c r="CS125">
        <v>68</v>
      </c>
      <c r="CT125">
        <v>52</v>
      </c>
      <c r="CU125">
        <v>44</v>
      </c>
      <c r="CV125">
        <v>30</v>
      </c>
      <c r="CW125">
        <v>17</v>
      </c>
      <c r="CX125">
        <v>22</v>
      </c>
      <c r="CY125">
        <v>9</v>
      </c>
      <c r="CZ125">
        <v>8</v>
      </c>
      <c r="DA125">
        <v>5</v>
      </c>
      <c r="DB125">
        <v>4</v>
      </c>
      <c r="DC125">
        <v>2</v>
      </c>
      <c r="DD125">
        <v>0</v>
      </c>
      <c r="DE125">
        <v>1</v>
      </c>
      <c r="DF125">
        <v>2</v>
      </c>
      <c r="DG125">
        <v>197</v>
      </c>
      <c r="DH125">
        <v>243</v>
      </c>
      <c r="DI125">
        <v>235</v>
      </c>
      <c r="DJ125">
        <v>270</v>
      </c>
      <c r="DK125">
        <v>259</v>
      </c>
      <c r="DL125">
        <v>262</v>
      </c>
      <c r="DM125">
        <v>281</v>
      </c>
      <c r="DN125">
        <v>279</v>
      </c>
      <c r="DO125">
        <v>270</v>
      </c>
      <c r="DP125">
        <v>280</v>
      </c>
      <c r="DQ125">
        <v>276</v>
      </c>
      <c r="DR125">
        <v>269</v>
      </c>
      <c r="DS125">
        <v>286</v>
      </c>
      <c r="DT125">
        <v>255</v>
      </c>
      <c r="DU125">
        <v>282</v>
      </c>
      <c r="DV125">
        <v>286</v>
      </c>
      <c r="DW125">
        <v>275</v>
      </c>
      <c r="DX125">
        <v>264</v>
      </c>
      <c r="DY125">
        <v>256</v>
      </c>
      <c r="DZ125">
        <v>276</v>
      </c>
      <c r="EA125">
        <v>287</v>
      </c>
      <c r="EB125">
        <v>255</v>
      </c>
      <c r="EC125">
        <v>264</v>
      </c>
      <c r="ED125">
        <v>256</v>
      </c>
      <c r="EE125">
        <v>239</v>
      </c>
      <c r="EF125">
        <v>270</v>
      </c>
      <c r="EG125">
        <v>225</v>
      </c>
      <c r="EH125">
        <v>254</v>
      </c>
      <c r="EI125">
        <v>271</v>
      </c>
      <c r="EJ125">
        <v>306</v>
      </c>
      <c r="EK125">
        <v>292</v>
      </c>
      <c r="EL125">
        <v>293</v>
      </c>
      <c r="EM125">
        <v>365</v>
      </c>
      <c r="EN125">
        <v>339</v>
      </c>
      <c r="EO125">
        <v>336</v>
      </c>
      <c r="EP125">
        <v>365</v>
      </c>
      <c r="EQ125">
        <v>360</v>
      </c>
      <c r="ER125">
        <v>359</v>
      </c>
      <c r="ES125">
        <v>413</v>
      </c>
      <c r="ET125">
        <v>399</v>
      </c>
      <c r="EU125">
        <v>419</v>
      </c>
      <c r="EV125">
        <v>405</v>
      </c>
      <c r="EW125">
        <v>406</v>
      </c>
      <c r="EX125">
        <v>410</v>
      </c>
      <c r="EY125">
        <v>415</v>
      </c>
      <c r="EZ125">
        <v>395</v>
      </c>
      <c r="FA125">
        <v>384</v>
      </c>
      <c r="FB125">
        <v>370</v>
      </c>
      <c r="FC125">
        <v>342</v>
      </c>
      <c r="FD125">
        <v>380</v>
      </c>
      <c r="FE125">
        <v>330</v>
      </c>
      <c r="FF125">
        <v>316</v>
      </c>
      <c r="FG125">
        <v>318</v>
      </c>
      <c r="FH125">
        <v>381</v>
      </c>
      <c r="FI125">
        <v>363</v>
      </c>
      <c r="FJ125">
        <v>404</v>
      </c>
      <c r="FK125">
        <v>333</v>
      </c>
      <c r="FL125">
        <v>390</v>
      </c>
      <c r="FM125">
        <v>389</v>
      </c>
      <c r="FN125">
        <v>363</v>
      </c>
      <c r="FO125">
        <v>359</v>
      </c>
      <c r="FP125">
        <v>414</v>
      </c>
      <c r="FQ125">
        <v>417</v>
      </c>
      <c r="FR125">
        <v>378</v>
      </c>
      <c r="FS125">
        <v>467</v>
      </c>
      <c r="FT125">
        <v>438</v>
      </c>
      <c r="FU125">
        <v>474</v>
      </c>
      <c r="FV125">
        <v>501</v>
      </c>
      <c r="FW125">
        <v>479</v>
      </c>
      <c r="FX125">
        <v>458</v>
      </c>
      <c r="FY125">
        <v>376</v>
      </c>
      <c r="FZ125">
        <v>216</v>
      </c>
      <c r="GA125">
        <v>285</v>
      </c>
      <c r="GB125">
        <v>305</v>
      </c>
      <c r="GC125">
        <v>299</v>
      </c>
      <c r="GD125">
        <v>275</v>
      </c>
      <c r="GE125">
        <v>258</v>
      </c>
      <c r="GF125">
        <v>245</v>
      </c>
      <c r="GG125">
        <v>204</v>
      </c>
      <c r="GH125">
        <v>215</v>
      </c>
      <c r="GI125">
        <v>197</v>
      </c>
      <c r="GJ125">
        <v>195</v>
      </c>
      <c r="GK125">
        <v>170</v>
      </c>
      <c r="GL125">
        <v>161</v>
      </c>
      <c r="GM125">
        <v>180</v>
      </c>
      <c r="GN125">
        <v>130</v>
      </c>
      <c r="GO125">
        <v>124</v>
      </c>
      <c r="GP125">
        <v>114</v>
      </c>
      <c r="GQ125">
        <v>117</v>
      </c>
      <c r="GR125">
        <v>98</v>
      </c>
      <c r="GS125">
        <v>85</v>
      </c>
      <c r="GT125">
        <v>80</v>
      </c>
      <c r="GU125">
        <v>70</v>
      </c>
      <c r="GV125">
        <v>57</v>
      </c>
      <c r="GW125">
        <v>50</v>
      </c>
      <c r="GX125">
        <v>38</v>
      </c>
      <c r="GY125">
        <v>33</v>
      </c>
      <c r="GZ125">
        <v>14</v>
      </c>
      <c r="HA125">
        <v>11</v>
      </c>
      <c r="HB125">
        <v>14</v>
      </c>
      <c r="HC125">
        <v>12</v>
      </c>
    </row>
    <row r="126" spans="1:211">
      <c r="A126" t="str">
        <f>人口推移!B128</f>
        <v>H2905</v>
      </c>
      <c r="B126" s="349">
        <f t="shared" si="2"/>
        <v>27088</v>
      </c>
      <c r="C126" s="349">
        <f t="shared" si="3"/>
        <v>27981</v>
      </c>
      <c r="D126" s="349">
        <f>SUM(年齢別TBL[[#This Row],[男_６０歳]:[男_100歳以上]])</f>
        <v>7543</v>
      </c>
      <c r="E126" s="349">
        <f>SUM(年齢別TBL[[#This Row],[男_６５歳]:[男_100歳以上]])</f>
        <v>5629</v>
      </c>
      <c r="F126" s="349">
        <f>SUM(年齢別TBL[[#This Row],[男_７０歳]:[男_100歳以上]])</f>
        <v>3517</v>
      </c>
      <c r="G126" s="349">
        <f>SUM(年齢別TBL[[#This Row],[女_６０歳]:[女_100歳以上]])</f>
        <v>9038</v>
      </c>
      <c r="H126" s="349">
        <f>SUM(年齢別TBL[[#This Row],[女_６５歳]:[女_100歳以上]])</f>
        <v>7001</v>
      </c>
      <c r="I126" s="349">
        <f>SUM(年齢別TBL[[#This Row],[女_７０歳]:[女_100歳以上]])</f>
        <v>4643</v>
      </c>
      <c r="J126">
        <v>213</v>
      </c>
      <c r="K126">
        <v>229</v>
      </c>
      <c r="L126">
        <v>243</v>
      </c>
      <c r="M126">
        <v>247</v>
      </c>
      <c r="N126">
        <v>233</v>
      </c>
      <c r="O126">
        <v>282</v>
      </c>
      <c r="P126">
        <v>271</v>
      </c>
      <c r="Q126">
        <v>293</v>
      </c>
      <c r="R126">
        <v>275</v>
      </c>
      <c r="S126">
        <v>262</v>
      </c>
      <c r="T126">
        <v>281</v>
      </c>
      <c r="U126">
        <v>244</v>
      </c>
      <c r="V126">
        <v>299</v>
      </c>
      <c r="W126">
        <v>306</v>
      </c>
      <c r="X126">
        <v>316</v>
      </c>
      <c r="Y126">
        <v>332</v>
      </c>
      <c r="Z126">
        <v>321</v>
      </c>
      <c r="AA126">
        <v>301</v>
      </c>
      <c r="AB126">
        <v>320</v>
      </c>
      <c r="AC126">
        <v>315</v>
      </c>
      <c r="AD126">
        <v>313</v>
      </c>
      <c r="AE126">
        <v>284</v>
      </c>
      <c r="AF126">
        <v>305</v>
      </c>
      <c r="AG126">
        <v>265</v>
      </c>
      <c r="AH126">
        <v>287</v>
      </c>
      <c r="AI126">
        <v>276</v>
      </c>
      <c r="AJ126">
        <v>259</v>
      </c>
      <c r="AK126">
        <v>262</v>
      </c>
      <c r="AL126">
        <v>266</v>
      </c>
      <c r="AM126">
        <v>341</v>
      </c>
      <c r="AN126">
        <v>324</v>
      </c>
      <c r="AO126">
        <v>307</v>
      </c>
      <c r="AP126">
        <v>358</v>
      </c>
      <c r="AQ126">
        <v>366</v>
      </c>
      <c r="AR126">
        <v>335</v>
      </c>
      <c r="AS126">
        <v>351</v>
      </c>
      <c r="AT126">
        <v>373</v>
      </c>
      <c r="AU126">
        <v>372</v>
      </c>
      <c r="AV126">
        <v>404</v>
      </c>
      <c r="AW126">
        <v>392</v>
      </c>
      <c r="AX126">
        <v>433</v>
      </c>
      <c r="AY126">
        <v>415</v>
      </c>
      <c r="AZ126">
        <v>439</v>
      </c>
      <c r="BA126">
        <v>421</v>
      </c>
      <c r="BB126">
        <v>450</v>
      </c>
      <c r="BC126">
        <v>428</v>
      </c>
      <c r="BD126">
        <v>347</v>
      </c>
      <c r="BE126">
        <v>355</v>
      </c>
      <c r="BF126">
        <v>357</v>
      </c>
      <c r="BG126">
        <v>344</v>
      </c>
      <c r="BH126">
        <v>318</v>
      </c>
      <c r="BI126">
        <v>312</v>
      </c>
      <c r="BJ126">
        <v>343</v>
      </c>
      <c r="BK126">
        <v>403</v>
      </c>
      <c r="BL126">
        <v>354</v>
      </c>
      <c r="BM126">
        <v>358</v>
      </c>
      <c r="BN126">
        <v>342</v>
      </c>
      <c r="BO126">
        <v>366</v>
      </c>
      <c r="BP126">
        <v>371</v>
      </c>
      <c r="BQ126">
        <v>366</v>
      </c>
      <c r="BR126">
        <v>362</v>
      </c>
      <c r="BS126">
        <v>382</v>
      </c>
      <c r="BT126">
        <v>374</v>
      </c>
      <c r="BU126">
        <v>416</v>
      </c>
      <c r="BV126">
        <v>380</v>
      </c>
      <c r="BW126">
        <v>414</v>
      </c>
      <c r="BX126">
        <v>440</v>
      </c>
      <c r="BY126">
        <v>421</v>
      </c>
      <c r="BZ126">
        <v>441</v>
      </c>
      <c r="CA126">
        <v>396</v>
      </c>
      <c r="CB126">
        <v>353</v>
      </c>
      <c r="CC126">
        <v>236</v>
      </c>
      <c r="CD126">
        <v>315</v>
      </c>
      <c r="CE126">
        <v>301</v>
      </c>
      <c r="CF126">
        <v>251</v>
      </c>
      <c r="CG126">
        <v>272</v>
      </c>
      <c r="CH126">
        <v>207</v>
      </c>
      <c r="CI126">
        <v>200</v>
      </c>
      <c r="CJ126">
        <v>174</v>
      </c>
      <c r="CK126">
        <v>177</v>
      </c>
      <c r="CL126">
        <v>163</v>
      </c>
      <c r="CM126">
        <v>120</v>
      </c>
      <c r="CN126">
        <v>114</v>
      </c>
      <c r="CO126">
        <v>106</v>
      </c>
      <c r="CP126">
        <v>98</v>
      </c>
      <c r="CQ126">
        <v>85</v>
      </c>
      <c r="CR126">
        <v>76</v>
      </c>
      <c r="CS126">
        <v>69</v>
      </c>
      <c r="CT126">
        <v>54</v>
      </c>
      <c r="CU126">
        <v>44</v>
      </c>
      <c r="CV126">
        <v>31</v>
      </c>
      <c r="CW126">
        <v>17</v>
      </c>
      <c r="CX126">
        <v>23</v>
      </c>
      <c r="CY126">
        <v>9</v>
      </c>
      <c r="CZ126">
        <v>7</v>
      </c>
      <c r="DA126">
        <v>5</v>
      </c>
      <c r="DB126">
        <v>5</v>
      </c>
      <c r="DC126">
        <v>2</v>
      </c>
      <c r="DD126">
        <v>0</v>
      </c>
      <c r="DE126">
        <v>0</v>
      </c>
      <c r="DF126">
        <v>3</v>
      </c>
      <c r="DG126">
        <v>205</v>
      </c>
      <c r="DH126">
        <v>239</v>
      </c>
      <c r="DI126">
        <v>232</v>
      </c>
      <c r="DJ126">
        <v>273</v>
      </c>
      <c r="DK126">
        <v>251</v>
      </c>
      <c r="DL126">
        <v>261</v>
      </c>
      <c r="DM126">
        <v>282</v>
      </c>
      <c r="DN126">
        <v>283</v>
      </c>
      <c r="DO126">
        <v>268</v>
      </c>
      <c r="DP126">
        <v>270</v>
      </c>
      <c r="DQ126">
        <v>279</v>
      </c>
      <c r="DR126">
        <v>273</v>
      </c>
      <c r="DS126">
        <v>290</v>
      </c>
      <c r="DT126">
        <v>256</v>
      </c>
      <c r="DU126">
        <v>274</v>
      </c>
      <c r="DV126">
        <v>284</v>
      </c>
      <c r="DW126">
        <v>274</v>
      </c>
      <c r="DX126">
        <v>270</v>
      </c>
      <c r="DY126">
        <v>255</v>
      </c>
      <c r="DZ126">
        <v>273</v>
      </c>
      <c r="EA126">
        <v>295</v>
      </c>
      <c r="EB126">
        <v>257</v>
      </c>
      <c r="EC126">
        <v>256</v>
      </c>
      <c r="ED126">
        <v>256</v>
      </c>
      <c r="EE126">
        <v>234</v>
      </c>
      <c r="EF126">
        <v>274</v>
      </c>
      <c r="EG126">
        <v>233</v>
      </c>
      <c r="EH126">
        <v>261</v>
      </c>
      <c r="EI126">
        <v>263</v>
      </c>
      <c r="EJ126">
        <v>304</v>
      </c>
      <c r="EK126">
        <v>288</v>
      </c>
      <c r="EL126">
        <v>298</v>
      </c>
      <c r="EM126">
        <v>351</v>
      </c>
      <c r="EN126">
        <v>339</v>
      </c>
      <c r="EO126">
        <v>340</v>
      </c>
      <c r="EP126">
        <v>360</v>
      </c>
      <c r="EQ126">
        <v>364</v>
      </c>
      <c r="ER126">
        <v>339</v>
      </c>
      <c r="ES126">
        <v>418</v>
      </c>
      <c r="ET126">
        <v>404</v>
      </c>
      <c r="EU126">
        <v>422</v>
      </c>
      <c r="EV126">
        <v>406</v>
      </c>
      <c r="EW126">
        <v>406</v>
      </c>
      <c r="EX126">
        <v>415</v>
      </c>
      <c r="EY126">
        <v>409</v>
      </c>
      <c r="EZ126">
        <v>405</v>
      </c>
      <c r="FA126">
        <v>386</v>
      </c>
      <c r="FB126">
        <v>375</v>
      </c>
      <c r="FC126">
        <v>333</v>
      </c>
      <c r="FD126">
        <v>386</v>
      </c>
      <c r="FE126">
        <v>333</v>
      </c>
      <c r="FF126">
        <v>322</v>
      </c>
      <c r="FG126">
        <v>317</v>
      </c>
      <c r="FH126">
        <v>369</v>
      </c>
      <c r="FI126">
        <v>372</v>
      </c>
      <c r="FJ126">
        <v>395</v>
      </c>
      <c r="FK126">
        <v>338</v>
      </c>
      <c r="FL126">
        <v>394</v>
      </c>
      <c r="FM126">
        <v>380</v>
      </c>
      <c r="FN126">
        <v>354</v>
      </c>
      <c r="FO126">
        <v>369</v>
      </c>
      <c r="FP126">
        <v>405</v>
      </c>
      <c r="FQ126">
        <v>427</v>
      </c>
      <c r="FR126">
        <v>370</v>
      </c>
      <c r="FS126">
        <v>466</v>
      </c>
      <c r="FT126">
        <v>438</v>
      </c>
      <c r="FU126">
        <v>474</v>
      </c>
      <c r="FV126">
        <v>493</v>
      </c>
      <c r="FW126">
        <v>482</v>
      </c>
      <c r="FX126">
        <v>471</v>
      </c>
      <c r="FY126">
        <v>386</v>
      </c>
      <c r="FZ126">
        <v>215</v>
      </c>
      <c r="GA126">
        <v>283</v>
      </c>
      <c r="GB126">
        <v>309</v>
      </c>
      <c r="GC126">
        <v>293</v>
      </c>
      <c r="GD126">
        <v>275</v>
      </c>
      <c r="GE126">
        <v>259</v>
      </c>
      <c r="GF126">
        <v>253</v>
      </c>
      <c r="GG126">
        <v>196</v>
      </c>
      <c r="GH126">
        <v>218</v>
      </c>
      <c r="GI126">
        <v>199</v>
      </c>
      <c r="GJ126">
        <v>199</v>
      </c>
      <c r="GK126">
        <v>160</v>
      </c>
      <c r="GL126">
        <v>171</v>
      </c>
      <c r="GM126">
        <v>174</v>
      </c>
      <c r="GN126">
        <v>139</v>
      </c>
      <c r="GO126">
        <v>122</v>
      </c>
      <c r="GP126">
        <v>118</v>
      </c>
      <c r="GQ126">
        <v>112</v>
      </c>
      <c r="GR126">
        <v>100</v>
      </c>
      <c r="GS126">
        <v>84</v>
      </c>
      <c r="GT126">
        <v>83</v>
      </c>
      <c r="GU126">
        <v>68</v>
      </c>
      <c r="GV126">
        <v>54</v>
      </c>
      <c r="GW126">
        <v>52</v>
      </c>
      <c r="GX126">
        <v>39</v>
      </c>
      <c r="GY126">
        <v>28</v>
      </c>
      <c r="GZ126">
        <v>15</v>
      </c>
      <c r="HA126">
        <v>12</v>
      </c>
      <c r="HB126">
        <v>14</v>
      </c>
      <c r="HC126">
        <v>13</v>
      </c>
    </row>
    <row r="127" spans="1:211">
      <c r="A127" t="str">
        <f>人口推移!B129</f>
        <v>H2906</v>
      </c>
      <c r="B127" s="349">
        <f t="shared" si="2"/>
        <v>27103</v>
      </c>
      <c r="C127" s="349">
        <f t="shared" si="3"/>
        <v>28046</v>
      </c>
      <c r="D127" s="349">
        <f>SUM(年齢別TBL[[#This Row],[男_６０歳]:[男_100歳以上]])</f>
        <v>7536</v>
      </c>
      <c r="E127" s="349">
        <f>SUM(年齢別TBL[[#This Row],[男_６５歳]:[男_100歳以上]])</f>
        <v>5641</v>
      </c>
      <c r="F127" s="349">
        <f>SUM(年齢別TBL[[#This Row],[男_７０歳]:[男_100歳以上]])</f>
        <v>3522</v>
      </c>
      <c r="G127" s="349">
        <f>SUM(年齢別TBL[[#This Row],[女_６０歳]:[女_100歳以上]])</f>
        <v>9053</v>
      </c>
      <c r="H127" s="349">
        <f>SUM(年齢別TBL[[#This Row],[女_６５歳]:[女_100歳以上]])</f>
        <v>7031</v>
      </c>
      <c r="I127" s="349">
        <f>SUM(年齢別TBL[[#This Row],[女_７０歳]:[女_100歳以上]])</f>
        <v>4663</v>
      </c>
      <c r="J127">
        <v>209</v>
      </c>
      <c r="K127">
        <v>232</v>
      </c>
      <c r="L127">
        <v>240</v>
      </c>
      <c r="M127">
        <v>252</v>
      </c>
      <c r="N127">
        <v>224</v>
      </c>
      <c r="O127">
        <v>291</v>
      </c>
      <c r="P127">
        <v>260</v>
      </c>
      <c r="Q127">
        <v>300</v>
      </c>
      <c r="R127">
        <v>272</v>
      </c>
      <c r="S127">
        <v>268</v>
      </c>
      <c r="T127">
        <v>279</v>
      </c>
      <c r="U127">
        <v>245</v>
      </c>
      <c r="V127">
        <v>299</v>
      </c>
      <c r="W127">
        <v>300</v>
      </c>
      <c r="X127">
        <v>326</v>
      </c>
      <c r="Y127">
        <v>324</v>
      </c>
      <c r="Z127">
        <v>315</v>
      </c>
      <c r="AA127">
        <v>310</v>
      </c>
      <c r="AB127">
        <v>314</v>
      </c>
      <c r="AC127">
        <v>320</v>
      </c>
      <c r="AD127">
        <v>317</v>
      </c>
      <c r="AE127">
        <v>287</v>
      </c>
      <c r="AF127">
        <v>303</v>
      </c>
      <c r="AG127">
        <v>267</v>
      </c>
      <c r="AH127">
        <v>293</v>
      </c>
      <c r="AI127">
        <v>279</v>
      </c>
      <c r="AJ127">
        <v>254</v>
      </c>
      <c r="AK127">
        <v>263</v>
      </c>
      <c r="AL127">
        <v>266</v>
      </c>
      <c r="AM127">
        <v>341</v>
      </c>
      <c r="AN127">
        <v>315</v>
      </c>
      <c r="AO127">
        <v>311</v>
      </c>
      <c r="AP127">
        <v>350</v>
      </c>
      <c r="AQ127">
        <v>379</v>
      </c>
      <c r="AR127">
        <v>330</v>
      </c>
      <c r="AS127">
        <v>361</v>
      </c>
      <c r="AT127">
        <v>362</v>
      </c>
      <c r="AU127">
        <v>376</v>
      </c>
      <c r="AV127">
        <v>404</v>
      </c>
      <c r="AW127">
        <v>389</v>
      </c>
      <c r="AX127">
        <v>442</v>
      </c>
      <c r="AY127">
        <v>411</v>
      </c>
      <c r="AZ127">
        <v>440</v>
      </c>
      <c r="BA127">
        <v>416</v>
      </c>
      <c r="BB127">
        <v>449</v>
      </c>
      <c r="BC127">
        <v>437</v>
      </c>
      <c r="BD127">
        <v>352</v>
      </c>
      <c r="BE127">
        <v>353</v>
      </c>
      <c r="BF127">
        <v>351</v>
      </c>
      <c r="BG127">
        <v>352</v>
      </c>
      <c r="BH127">
        <v>318</v>
      </c>
      <c r="BI127">
        <v>314</v>
      </c>
      <c r="BJ127">
        <v>336</v>
      </c>
      <c r="BK127">
        <v>402</v>
      </c>
      <c r="BL127">
        <v>355</v>
      </c>
      <c r="BM127">
        <v>351</v>
      </c>
      <c r="BN127">
        <v>348</v>
      </c>
      <c r="BO127">
        <v>367</v>
      </c>
      <c r="BP127">
        <v>370</v>
      </c>
      <c r="BQ127">
        <v>376</v>
      </c>
      <c r="BR127">
        <v>343</v>
      </c>
      <c r="BS127">
        <v>391</v>
      </c>
      <c r="BT127">
        <v>371</v>
      </c>
      <c r="BU127">
        <v>408</v>
      </c>
      <c r="BV127">
        <v>382</v>
      </c>
      <c r="BW127">
        <v>418</v>
      </c>
      <c r="BX127">
        <v>439</v>
      </c>
      <c r="BY127">
        <v>425</v>
      </c>
      <c r="BZ127">
        <v>440</v>
      </c>
      <c r="CA127">
        <v>397</v>
      </c>
      <c r="CB127">
        <v>349</v>
      </c>
      <c r="CC127">
        <v>246</v>
      </c>
      <c r="CD127">
        <v>304</v>
      </c>
      <c r="CE127">
        <v>300</v>
      </c>
      <c r="CF127">
        <v>259</v>
      </c>
      <c r="CG127">
        <v>267</v>
      </c>
      <c r="CH127">
        <v>211</v>
      </c>
      <c r="CI127">
        <v>210</v>
      </c>
      <c r="CJ127">
        <v>168</v>
      </c>
      <c r="CK127">
        <v>185</v>
      </c>
      <c r="CL127">
        <v>162</v>
      </c>
      <c r="CM127">
        <v>118</v>
      </c>
      <c r="CN127">
        <v>113</v>
      </c>
      <c r="CO127">
        <v>107</v>
      </c>
      <c r="CP127">
        <v>97</v>
      </c>
      <c r="CQ127">
        <v>83</v>
      </c>
      <c r="CR127">
        <v>71</v>
      </c>
      <c r="CS127">
        <v>73</v>
      </c>
      <c r="CT127">
        <v>54</v>
      </c>
      <c r="CU127">
        <v>43</v>
      </c>
      <c r="CV127">
        <v>31</v>
      </c>
      <c r="CW127">
        <v>15</v>
      </c>
      <c r="CX127">
        <v>25</v>
      </c>
      <c r="CY127">
        <v>9</v>
      </c>
      <c r="CZ127">
        <v>8</v>
      </c>
      <c r="DA127">
        <v>5</v>
      </c>
      <c r="DB127">
        <v>5</v>
      </c>
      <c r="DC127">
        <v>2</v>
      </c>
      <c r="DD127">
        <v>0</v>
      </c>
      <c r="DE127">
        <v>0</v>
      </c>
      <c r="DF127">
        <v>2</v>
      </c>
      <c r="DG127">
        <v>205</v>
      </c>
      <c r="DH127">
        <v>236</v>
      </c>
      <c r="DI127">
        <v>242</v>
      </c>
      <c r="DJ127">
        <v>257</v>
      </c>
      <c r="DK127">
        <v>260</v>
      </c>
      <c r="DL127">
        <v>265</v>
      </c>
      <c r="DM127">
        <v>278</v>
      </c>
      <c r="DN127">
        <v>276</v>
      </c>
      <c r="DO127">
        <v>282</v>
      </c>
      <c r="DP127">
        <v>258</v>
      </c>
      <c r="DQ127">
        <v>286</v>
      </c>
      <c r="DR127">
        <v>269</v>
      </c>
      <c r="DS127">
        <v>290</v>
      </c>
      <c r="DT127">
        <v>255</v>
      </c>
      <c r="DU127">
        <v>276</v>
      </c>
      <c r="DV127">
        <v>286</v>
      </c>
      <c r="DW127">
        <v>260</v>
      </c>
      <c r="DX127">
        <v>278</v>
      </c>
      <c r="DY127">
        <v>256</v>
      </c>
      <c r="DZ127">
        <v>286</v>
      </c>
      <c r="EA127">
        <v>302</v>
      </c>
      <c r="EB127">
        <v>263</v>
      </c>
      <c r="EC127">
        <v>253</v>
      </c>
      <c r="ED127">
        <v>263</v>
      </c>
      <c r="EE127">
        <v>245</v>
      </c>
      <c r="EF127">
        <v>276</v>
      </c>
      <c r="EG127">
        <v>238</v>
      </c>
      <c r="EH127">
        <v>262</v>
      </c>
      <c r="EI127">
        <v>267</v>
      </c>
      <c r="EJ127">
        <v>303</v>
      </c>
      <c r="EK127">
        <v>292</v>
      </c>
      <c r="EL127">
        <v>306</v>
      </c>
      <c r="EM127">
        <v>336</v>
      </c>
      <c r="EN127">
        <v>348</v>
      </c>
      <c r="EO127">
        <v>343</v>
      </c>
      <c r="EP127">
        <v>371</v>
      </c>
      <c r="EQ127">
        <v>354</v>
      </c>
      <c r="ER127">
        <v>332</v>
      </c>
      <c r="ES127">
        <v>429</v>
      </c>
      <c r="ET127">
        <v>389</v>
      </c>
      <c r="EU127">
        <v>428</v>
      </c>
      <c r="EV127">
        <v>403</v>
      </c>
      <c r="EW127">
        <v>396</v>
      </c>
      <c r="EX127">
        <v>419</v>
      </c>
      <c r="EY127">
        <v>414</v>
      </c>
      <c r="EZ127">
        <v>404</v>
      </c>
      <c r="FA127">
        <v>382</v>
      </c>
      <c r="FB127">
        <v>375</v>
      </c>
      <c r="FC127">
        <v>341</v>
      </c>
      <c r="FD127">
        <v>376</v>
      </c>
      <c r="FE127">
        <v>342</v>
      </c>
      <c r="FF127">
        <v>321</v>
      </c>
      <c r="FG127">
        <v>308</v>
      </c>
      <c r="FH127">
        <v>372</v>
      </c>
      <c r="FI127">
        <v>380</v>
      </c>
      <c r="FJ127">
        <v>398</v>
      </c>
      <c r="FK127">
        <v>326</v>
      </c>
      <c r="FL127">
        <v>397</v>
      </c>
      <c r="FM127">
        <v>374</v>
      </c>
      <c r="FN127">
        <v>364</v>
      </c>
      <c r="FO127">
        <v>361</v>
      </c>
      <c r="FP127">
        <v>407</v>
      </c>
      <c r="FQ127">
        <v>423</v>
      </c>
      <c r="FR127">
        <v>361</v>
      </c>
      <c r="FS127">
        <v>470</v>
      </c>
      <c r="FT127">
        <v>447</v>
      </c>
      <c r="FU127">
        <v>463</v>
      </c>
      <c r="FV127">
        <v>500</v>
      </c>
      <c r="FW127">
        <v>481</v>
      </c>
      <c r="FX127">
        <v>477</v>
      </c>
      <c r="FY127">
        <v>388</v>
      </c>
      <c r="FZ127">
        <v>236</v>
      </c>
      <c r="GA127">
        <v>266</v>
      </c>
      <c r="GB127">
        <v>309</v>
      </c>
      <c r="GC127">
        <v>292</v>
      </c>
      <c r="GD127">
        <v>278</v>
      </c>
      <c r="GE127">
        <v>257</v>
      </c>
      <c r="GF127">
        <v>264</v>
      </c>
      <c r="GG127">
        <v>193</v>
      </c>
      <c r="GH127">
        <v>217</v>
      </c>
      <c r="GI127">
        <v>198</v>
      </c>
      <c r="GJ127">
        <v>200</v>
      </c>
      <c r="GK127">
        <v>166</v>
      </c>
      <c r="GL127">
        <v>166</v>
      </c>
      <c r="GM127">
        <v>177</v>
      </c>
      <c r="GN127">
        <v>138</v>
      </c>
      <c r="GO127">
        <v>127</v>
      </c>
      <c r="GP127">
        <v>120</v>
      </c>
      <c r="GQ127">
        <v>107</v>
      </c>
      <c r="GR127">
        <v>99</v>
      </c>
      <c r="GS127">
        <v>86</v>
      </c>
      <c r="GT127">
        <v>79</v>
      </c>
      <c r="GU127">
        <v>71</v>
      </c>
      <c r="GV127">
        <v>52</v>
      </c>
      <c r="GW127">
        <v>53</v>
      </c>
      <c r="GX127">
        <v>41</v>
      </c>
      <c r="GY127">
        <v>28</v>
      </c>
      <c r="GZ127">
        <v>17</v>
      </c>
      <c r="HA127">
        <v>10</v>
      </c>
      <c r="HB127">
        <v>15</v>
      </c>
      <c r="HC127">
        <v>13</v>
      </c>
    </row>
    <row r="128" spans="1:211">
      <c r="A128" t="str">
        <f>人口推移!B130</f>
        <v>H2907</v>
      </c>
      <c r="B128" s="349">
        <f t="shared" si="2"/>
        <v>27077</v>
      </c>
      <c r="C128" s="349">
        <f t="shared" si="3"/>
        <v>27996</v>
      </c>
      <c r="D128" s="349">
        <f>SUM(年齢別TBL[[#This Row],[男_６０歳]:[男_100歳以上]])</f>
        <v>7551</v>
      </c>
      <c r="E128" s="349">
        <f>SUM(年齢別TBL[[#This Row],[男_６５歳]:[男_100歳以上]])</f>
        <v>5648</v>
      </c>
      <c r="F128" s="349">
        <f>SUM(年齢別TBL[[#This Row],[男_７０歳]:[男_100歳以上]])</f>
        <v>3539</v>
      </c>
      <c r="G128" s="349">
        <f>SUM(年齢別TBL[[#This Row],[女_６０歳]:[女_100歳以上]])</f>
        <v>9067</v>
      </c>
      <c r="H128" s="349">
        <f>SUM(年齢別TBL[[#This Row],[女_６５歳]:[女_100歳以上]])</f>
        <v>7052</v>
      </c>
      <c r="I128" s="349">
        <f>SUM(年齢別TBL[[#This Row],[女_７０歳]:[女_100歳以上]])</f>
        <v>4669</v>
      </c>
      <c r="J128">
        <v>215</v>
      </c>
      <c r="K128">
        <v>231</v>
      </c>
      <c r="L128">
        <v>234</v>
      </c>
      <c r="M128">
        <v>254</v>
      </c>
      <c r="N128">
        <v>225</v>
      </c>
      <c r="O128">
        <v>284</v>
      </c>
      <c r="P128">
        <v>262</v>
      </c>
      <c r="Q128">
        <v>300</v>
      </c>
      <c r="R128">
        <v>285</v>
      </c>
      <c r="S128">
        <v>261</v>
      </c>
      <c r="T128">
        <v>267</v>
      </c>
      <c r="U128">
        <v>256</v>
      </c>
      <c r="V128">
        <v>298</v>
      </c>
      <c r="W128">
        <v>297</v>
      </c>
      <c r="X128">
        <v>327</v>
      </c>
      <c r="Y128">
        <v>320</v>
      </c>
      <c r="Z128">
        <v>316</v>
      </c>
      <c r="AA128">
        <v>312</v>
      </c>
      <c r="AB128">
        <v>301</v>
      </c>
      <c r="AC128">
        <v>321</v>
      </c>
      <c r="AD128">
        <v>310</v>
      </c>
      <c r="AE128">
        <v>297</v>
      </c>
      <c r="AF128">
        <v>306</v>
      </c>
      <c r="AG128">
        <v>274</v>
      </c>
      <c r="AH128">
        <v>279</v>
      </c>
      <c r="AI128">
        <v>275</v>
      </c>
      <c r="AJ128">
        <v>262</v>
      </c>
      <c r="AK128">
        <v>257</v>
      </c>
      <c r="AL128">
        <v>274</v>
      </c>
      <c r="AM128">
        <v>333</v>
      </c>
      <c r="AN128">
        <v>303</v>
      </c>
      <c r="AO128">
        <v>317</v>
      </c>
      <c r="AP128">
        <v>355</v>
      </c>
      <c r="AQ128">
        <v>376</v>
      </c>
      <c r="AR128">
        <v>336</v>
      </c>
      <c r="AS128">
        <v>359</v>
      </c>
      <c r="AT128">
        <v>354</v>
      </c>
      <c r="AU128">
        <v>381</v>
      </c>
      <c r="AV128">
        <v>393</v>
      </c>
      <c r="AW128">
        <v>400</v>
      </c>
      <c r="AX128">
        <v>424</v>
      </c>
      <c r="AY128">
        <v>406</v>
      </c>
      <c r="AZ128">
        <v>457</v>
      </c>
      <c r="BA128">
        <v>413</v>
      </c>
      <c r="BB128">
        <v>443</v>
      </c>
      <c r="BC128">
        <v>435</v>
      </c>
      <c r="BD128">
        <v>359</v>
      </c>
      <c r="BE128">
        <v>361</v>
      </c>
      <c r="BF128">
        <v>342</v>
      </c>
      <c r="BG128">
        <v>355</v>
      </c>
      <c r="BH128">
        <v>324</v>
      </c>
      <c r="BI128">
        <v>308</v>
      </c>
      <c r="BJ128">
        <v>339</v>
      </c>
      <c r="BK128">
        <v>375</v>
      </c>
      <c r="BL128">
        <v>380</v>
      </c>
      <c r="BM128">
        <v>341</v>
      </c>
      <c r="BN128">
        <v>353</v>
      </c>
      <c r="BO128">
        <v>369</v>
      </c>
      <c r="BP128">
        <v>366</v>
      </c>
      <c r="BQ128">
        <v>369</v>
      </c>
      <c r="BR128">
        <v>341</v>
      </c>
      <c r="BS128">
        <v>395</v>
      </c>
      <c r="BT128">
        <v>371</v>
      </c>
      <c r="BU128">
        <v>402</v>
      </c>
      <c r="BV128">
        <v>394</v>
      </c>
      <c r="BW128">
        <v>413</v>
      </c>
      <c r="BX128">
        <v>444</v>
      </c>
      <c r="BY128">
        <v>421</v>
      </c>
      <c r="BZ128">
        <v>439</v>
      </c>
      <c r="CA128">
        <v>392</v>
      </c>
      <c r="CB128">
        <v>364</v>
      </c>
      <c r="CC128">
        <v>241</v>
      </c>
      <c r="CD128">
        <v>304</v>
      </c>
      <c r="CE128">
        <v>298</v>
      </c>
      <c r="CF128">
        <v>273</v>
      </c>
      <c r="CG128">
        <v>260</v>
      </c>
      <c r="CH128">
        <v>196</v>
      </c>
      <c r="CI128">
        <v>222</v>
      </c>
      <c r="CJ128">
        <v>171</v>
      </c>
      <c r="CK128">
        <v>183</v>
      </c>
      <c r="CL128">
        <v>160</v>
      </c>
      <c r="CM128">
        <v>132</v>
      </c>
      <c r="CN128">
        <v>106</v>
      </c>
      <c r="CO128">
        <v>107</v>
      </c>
      <c r="CP128">
        <v>95</v>
      </c>
      <c r="CQ128">
        <v>83</v>
      </c>
      <c r="CR128">
        <v>72</v>
      </c>
      <c r="CS128">
        <v>72</v>
      </c>
      <c r="CT128">
        <v>54</v>
      </c>
      <c r="CU128">
        <v>43</v>
      </c>
      <c r="CV128">
        <v>30</v>
      </c>
      <c r="CW128">
        <v>18</v>
      </c>
      <c r="CX128">
        <v>20</v>
      </c>
      <c r="CY128">
        <v>14</v>
      </c>
      <c r="CZ128">
        <v>8</v>
      </c>
      <c r="DA128">
        <v>5</v>
      </c>
      <c r="DB128">
        <v>3</v>
      </c>
      <c r="DC128">
        <v>3</v>
      </c>
      <c r="DD128">
        <v>0</v>
      </c>
      <c r="DE128">
        <v>0</v>
      </c>
      <c r="DF128">
        <v>2</v>
      </c>
      <c r="DG128">
        <v>202</v>
      </c>
      <c r="DH128">
        <v>229</v>
      </c>
      <c r="DI128">
        <v>243</v>
      </c>
      <c r="DJ128">
        <v>258</v>
      </c>
      <c r="DK128">
        <v>262</v>
      </c>
      <c r="DL128">
        <v>261</v>
      </c>
      <c r="DM128">
        <v>277</v>
      </c>
      <c r="DN128">
        <v>283</v>
      </c>
      <c r="DO128">
        <v>273</v>
      </c>
      <c r="DP128">
        <v>257</v>
      </c>
      <c r="DQ128">
        <v>298</v>
      </c>
      <c r="DR128">
        <v>263</v>
      </c>
      <c r="DS128">
        <v>281</v>
      </c>
      <c r="DT128">
        <v>263</v>
      </c>
      <c r="DU128">
        <v>268</v>
      </c>
      <c r="DV128">
        <v>290</v>
      </c>
      <c r="DW128">
        <v>264</v>
      </c>
      <c r="DX128">
        <v>283</v>
      </c>
      <c r="DY128">
        <v>251</v>
      </c>
      <c r="DZ128">
        <v>273</v>
      </c>
      <c r="EA128">
        <v>308</v>
      </c>
      <c r="EB128">
        <v>256</v>
      </c>
      <c r="EC128">
        <v>258</v>
      </c>
      <c r="ED128">
        <v>264</v>
      </c>
      <c r="EE128">
        <v>245</v>
      </c>
      <c r="EF128">
        <v>272</v>
      </c>
      <c r="EG128">
        <v>235</v>
      </c>
      <c r="EH128">
        <v>254</v>
      </c>
      <c r="EI128">
        <v>268</v>
      </c>
      <c r="EJ128">
        <v>299</v>
      </c>
      <c r="EK128">
        <v>278</v>
      </c>
      <c r="EL128">
        <v>306</v>
      </c>
      <c r="EM128">
        <v>316</v>
      </c>
      <c r="EN128">
        <v>353</v>
      </c>
      <c r="EO128">
        <v>354</v>
      </c>
      <c r="EP128">
        <v>362</v>
      </c>
      <c r="EQ128">
        <v>352</v>
      </c>
      <c r="ER128">
        <v>336</v>
      </c>
      <c r="ES128">
        <v>425</v>
      </c>
      <c r="ET128">
        <v>382</v>
      </c>
      <c r="EU128">
        <v>434</v>
      </c>
      <c r="EV128">
        <v>399</v>
      </c>
      <c r="EW128">
        <v>402</v>
      </c>
      <c r="EX128">
        <v>427</v>
      </c>
      <c r="EY128">
        <v>407</v>
      </c>
      <c r="EZ128">
        <v>401</v>
      </c>
      <c r="FA128">
        <v>383</v>
      </c>
      <c r="FB128">
        <v>378</v>
      </c>
      <c r="FC128">
        <v>333</v>
      </c>
      <c r="FD128">
        <v>375</v>
      </c>
      <c r="FE128">
        <v>353</v>
      </c>
      <c r="FF128">
        <v>314</v>
      </c>
      <c r="FG128">
        <v>315</v>
      </c>
      <c r="FH128">
        <v>369</v>
      </c>
      <c r="FI128">
        <v>386</v>
      </c>
      <c r="FJ128">
        <v>389</v>
      </c>
      <c r="FK128">
        <v>326</v>
      </c>
      <c r="FL128">
        <v>399</v>
      </c>
      <c r="FM128">
        <v>367</v>
      </c>
      <c r="FN128">
        <v>370</v>
      </c>
      <c r="FO128">
        <v>370</v>
      </c>
      <c r="FP128">
        <v>390</v>
      </c>
      <c r="FQ128">
        <v>430</v>
      </c>
      <c r="FR128">
        <v>367</v>
      </c>
      <c r="FS128">
        <v>458</v>
      </c>
      <c r="FT128">
        <v>448</v>
      </c>
      <c r="FU128">
        <v>463</v>
      </c>
      <c r="FV128">
        <v>488</v>
      </c>
      <c r="FW128">
        <v>498</v>
      </c>
      <c r="FX128">
        <v>486</v>
      </c>
      <c r="FY128">
        <v>389</v>
      </c>
      <c r="FZ128">
        <v>242</v>
      </c>
      <c r="GA128">
        <v>261</v>
      </c>
      <c r="GB128">
        <v>308</v>
      </c>
      <c r="GC128">
        <v>289</v>
      </c>
      <c r="GD128">
        <v>284</v>
      </c>
      <c r="GE128">
        <v>256</v>
      </c>
      <c r="GF128">
        <v>265</v>
      </c>
      <c r="GG128">
        <v>192</v>
      </c>
      <c r="GH128">
        <v>222</v>
      </c>
      <c r="GI128">
        <v>200</v>
      </c>
      <c r="GJ128">
        <v>195</v>
      </c>
      <c r="GK128">
        <v>171</v>
      </c>
      <c r="GL128">
        <v>164</v>
      </c>
      <c r="GM128">
        <v>179</v>
      </c>
      <c r="GN128">
        <v>133</v>
      </c>
      <c r="GO128">
        <v>126</v>
      </c>
      <c r="GP128">
        <v>126</v>
      </c>
      <c r="GQ128">
        <v>104</v>
      </c>
      <c r="GR128">
        <v>100</v>
      </c>
      <c r="GS128">
        <v>82</v>
      </c>
      <c r="GT128">
        <v>78</v>
      </c>
      <c r="GU128">
        <v>77</v>
      </c>
      <c r="GV128">
        <v>47</v>
      </c>
      <c r="GW128">
        <v>56</v>
      </c>
      <c r="GX128">
        <v>42</v>
      </c>
      <c r="GY128">
        <v>28</v>
      </c>
      <c r="GZ128">
        <v>17</v>
      </c>
      <c r="HA128">
        <v>9</v>
      </c>
      <c r="HB128">
        <v>15</v>
      </c>
      <c r="HC128">
        <v>12</v>
      </c>
    </row>
    <row r="129" spans="1:211">
      <c r="A129" t="str">
        <f>人口推移!B131</f>
        <v>H2908</v>
      </c>
      <c r="B129" s="349">
        <f t="shared" si="2"/>
        <v>27082</v>
      </c>
      <c r="C129" s="349">
        <f t="shared" si="3"/>
        <v>27995</v>
      </c>
      <c r="D129" s="349">
        <f>SUM(年齢別TBL[[#This Row],[男_６０歳]:[男_100歳以上]])</f>
        <v>7559</v>
      </c>
      <c r="E129" s="349">
        <f>SUM(年齢別TBL[[#This Row],[男_６５歳]:[男_100歳以上]])</f>
        <v>5666</v>
      </c>
      <c r="F129" s="349">
        <f>SUM(年齢別TBL[[#This Row],[男_７０歳]:[男_100歳以上]])</f>
        <v>3559</v>
      </c>
      <c r="G129" s="349">
        <f>SUM(年齢別TBL[[#This Row],[女_６０歳]:[女_100歳以上]])</f>
        <v>9086</v>
      </c>
      <c r="H129" s="349">
        <f>SUM(年齢別TBL[[#This Row],[女_６５歳]:[女_100歳以上]])</f>
        <v>7071</v>
      </c>
      <c r="I129" s="349">
        <f>SUM(年齢別TBL[[#This Row],[女_７０歳]:[女_100歳以上]])</f>
        <v>4699</v>
      </c>
      <c r="J129">
        <v>230</v>
      </c>
      <c r="K129">
        <v>234</v>
      </c>
      <c r="L129">
        <v>230</v>
      </c>
      <c r="M129">
        <v>255</v>
      </c>
      <c r="N129">
        <v>228</v>
      </c>
      <c r="O129">
        <v>282</v>
      </c>
      <c r="P129">
        <v>248</v>
      </c>
      <c r="Q129">
        <v>306</v>
      </c>
      <c r="R129">
        <v>291</v>
      </c>
      <c r="S129">
        <v>265</v>
      </c>
      <c r="T129">
        <v>261</v>
      </c>
      <c r="U129">
        <v>250</v>
      </c>
      <c r="V129">
        <v>305</v>
      </c>
      <c r="W129">
        <v>299</v>
      </c>
      <c r="X129">
        <v>329</v>
      </c>
      <c r="Y129">
        <v>315</v>
      </c>
      <c r="Z129">
        <v>308</v>
      </c>
      <c r="AA129">
        <v>322</v>
      </c>
      <c r="AB129">
        <v>288</v>
      </c>
      <c r="AC129">
        <v>331</v>
      </c>
      <c r="AD129">
        <v>304</v>
      </c>
      <c r="AE129">
        <v>297</v>
      </c>
      <c r="AF129">
        <v>289</v>
      </c>
      <c r="AG129">
        <v>287</v>
      </c>
      <c r="AH129">
        <v>274</v>
      </c>
      <c r="AI129">
        <v>269</v>
      </c>
      <c r="AJ129">
        <v>261</v>
      </c>
      <c r="AK129">
        <v>261</v>
      </c>
      <c r="AL129">
        <v>282</v>
      </c>
      <c r="AM129">
        <v>311</v>
      </c>
      <c r="AN129">
        <v>322</v>
      </c>
      <c r="AO129">
        <v>306</v>
      </c>
      <c r="AP129">
        <v>354</v>
      </c>
      <c r="AQ129">
        <v>375</v>
      </c>
      <c r="AR129">
        <v>339</v>
      </c>
      <c r="AS129">
        <v>356</v>
      </c>
      <c r="AT129">
        <v>354</v>
      </c>
      <c r="AU129">
        <v>375</v>
      </c>
      <c r="AV129">
        <v>399</v>
      </c>
      <c r="AW129">
        <v>385</v>
      </c>
      <c r="AX129">
        <v>434</v>
      </c>
      <c r="AY129">
        <v>402</v>
      </c>
      <c r="AZ129">
        <v>467</v>
      </c>
      <c r="BA129">
        <v>409</v>
      </c>
      <c r="BB129">
        <v>430</v>
      </c>
      <c r="BC129">
        <v>447</v>
      </c>
      <c r="BD129">
        <v>361</v>
      </c>
      <c r="BE129">
        <v>374</v>
      </c>
      <c r="BF129">
        <v>340</v>
      </c>
      <c r="BG129">
        <v>354</v>
      </c>
      <c r="BH129">
        <v>332</v>
      </c>
      <c r="BI129">
        <v>304</v>
      </c>
      <c r="BJ129">
        <v>341</v>
      </c>
      <c r="BK129">
        <v>370</v>
      </c>
      <c r="BL129">
        <v>378</v>
      </c>
      <c r="BM129">
        <v>345</v>
      </c>
      <c r="BN129">
        <v>348</v>
      </c>
      <c r="BO129">
        <v>371</v>
      </c>
      <c r="BP129">
        <v>364</v>
      </c>
      <c r="BQ129">
        <v>375</v>
      </c>
      <c r="BR129">
        <v>331</v>
      </c>
      <c r="BS129">
        <v>395</v>
      </c>
      <c r="BT129">
        <v>372</v>
      </c>
      <c r="BU129">
        <v>384</v>
      </c>
      <c r="BV129">
        <v>411</v>
      </c>
      <c r="BW129">
        <v>414</v>
      </c>
      <c r="BX129">
        <v>436</v>
      </c>
      <c r="BY129">
        <v>417</v>
      </c>
      <c r="BZ129">
        <v>438</v>
      </c>
      <c r="CA129">
        <v>402</v>
      </c>
      <c r="CB129">
        <v>381</v>
      </c>
      <c r="CC129">
        <v>234</v>
      </c>
      <c r="CD129">
        <v>296</v>
      </c>
      <c r="CE129">
        <v>297</v>
      </c>
      <c r="CF129">
        <v>278</v>
      </c>
      <c r="CG129">
        <v>258</v>
      </c>
      <c r="CH129">
        <v>212</v>
      </c>
      <c r="CI129">
        <v>217</v>
      </c>
      <c r="CJ129">
        <v>176</v>
      </c>
      <c r="CK129">
        <v>180</v>
      </c>
      <c r="CL129">
        <v>153</v>
      </c>
      <c r="CM129">
        <v>135</v>
      </c>
      <c r="CN129">
        <v>107</v>
      </c>
      <c r="CO129">
        <v>108</v>
      </c>
      <c r="CP129">
        <v>93</v>
      </c>
      <c r="CQ129">
        <v>84</v>
      </c>
      <c r="CR129">
        <v>74</v>
      </c>
      <c r="CS129">
        <v>64</v>
      </c>
      <c r="CT129">
        <v>66</v>
      </c>
      <c r="CU129">
        <v>40</v>
      </c>
      <c r="CV129">
        <v>31</v>
      </c>
      <c r="CW129">
        <v>19</v>
      </c>
      <c r="CX129">
        <v>19</v>
      </c>
      <c r="CY129">
        <v>16</v>
      </c>
      <c r="CZ129">
        <v>9</v>
      </c>
      <c r="DA129">
        <v>5</v>
      </c>
      <c r="DB129">
        <v>2</v>
      </c>
      <c r="DC129">
        <v>3</v>
      </c>
      <c r="DD129">
        <v>0</v>
      </c>
      <c r="DE129">
        <v>0</v>
      </c>
      <c r="DF129">
        <v>2</v>
      </c>
      <c r="DG129">
        <v>204</v>
      </c>
      <c r="DH129">
        <v>226</v>
      </c>
      <c r="DI129">
        <v>241</v>
      </c>
      <c r="DJ129">
        <v>257</v>
      </c>
      <c r="DK129">
        <v>263</v>
      </c>
      <c r="DL129">
        <v>258</v>
      </c>
      <c r="DM129">
        <v>275</v>
      </c>
      <c r="DN129">
        <v>282</v>
      </c>
      <c r="DO129">
        <v>278</v>
      </c>
      <c r="DP129">
        <v>252</v>
      </c>
      <c r="DQ129">
        <v>302</v>
      </c>
      <c r="DR129">
        <v>252</v>
      </c>
      <c r="DS129">
        <v>286</v>
      </c>
      <c r="DT129">
        <v>268</v>
      </c>
      <c r="DU129">
        <v>263</v>
      </c>
      <c r="DV129">
        <v>287</v>
      </c>
      <c r="DW129">
        <v>270</v>
      </c>
      <c r="DX129">
        <v>278</v>
      </c>
      <c r="DY129">
        <v>256</v>
      </c>
      <c r="DZ129">
        <v>266</v>
      </c>
      <c r="EA129">
        <v>298</v>
      </c>
      <c r="EB129">
        <v>260</v>
      </c>
      <c r="EC129">
        <v>263</v>
      </c>
      <c r="ED129">
        <v>267</v>
      </c>
      <c r="EE129">
        <v>251</v>
      </c>
      <c r="EF129">
        <v>263</v>
      </c>
      <c r="EG129">
        <v>234</v>
      </c>
      <c r="EH129">
        <v>243</v>
      </c>
      <c r="EI129">
        <v>272</v>
      </c>
      <c r="EJ129">
        <v>295</v>
      </c>
      <c r="EK129">
        <v>274</v>
      </c>
      <c r="EL129">
        <v>297</v>
      </c>
      <c r="EM129">
        <v>317</v>
      </c>
      <c r="EN129">
        <v>377</v>
      </c>
      <c r="EO129">
        <v>340</v>
      </c>
      <c r="EP129">
        <v>363</v>
      </c>
      <c r="EQ129">
        <v>353</v>
      </c>
      <c r="ER129">
        <v>348</v>
      </c>
      <c r="ES129">
        <v>409</v>
      </c>
      <c r="ET129">
        <v>399</v>
      </c>
      <c r="EU129">
        <v>416</v>
      </c>
      <c r="EV129">
        <v>398</v>
      </c>
      <c r="EW129">
        <v>412</v>
      </c>
      <c r="EX129">
        <v>427</v>
      </c>
      <c r="EY129">
        <v>396</v>
      </c>
      <c r="EZ129">
        <v>405</v>
      </c>
      <c r="FA129">
        <v>385</v>
      </c>
      <c r="FB129">
        <v>382</v>
      </c>
      <c r="FC129">
        <v>325</v>
      </c>
      <c r="FD129">
        <v>388</v>
      </c>
      <c r="FE129">
        <v>357</v>
      </c>
      <c r="FF129">
        <v>307</v>
      </c>
      <c r="FG129">
        <v>321</v>
      </c>
      <c r="FH129">
        <v>365</v>
      </c>
      <c r="FI129">
        <v>387</v>
      </c>
      <c r="FJ129">
        <v>389</v>
      </c>
      <c r="FK129">
        <v>333</v>
      </c>
      <c r="FL129">
        <v>382</v>
      </c>
      <c r="FM129">
        <v>380</v>
      </c>
      <c r="FN129">
        <v>367</v>
      </c>
      <c r="FO129">
        <v>378</v>
      </c>
      <c r="FP129">
        <v>381</v>
      </c>
      <c r="FQ129">
        <v>438</v>
      </c>
      <c r="FR129">
        <v>354</v>
      </c>
      <c r="FS129">
        <v>464</v>
      </c>
      <c r="FT129">
        <v>442</v>
      </c>
      <c r="FU129">
        <v>446</v>
      </c>
      <c r="FV129">
        <v>504</v>
      </c>
      <c r="FW129">
        <v>503</v>
      </c>
      <c r="FX129">
        <v>477</v>
      </c>
      <c r="FY129">
        <v>401</v>
      </c>
      <c r="FZ129">
        <v>249</v>
      </c>
      <c r="GA129">
        <v>259</v>
      </c>
      <c r="GB129">
        <v>302</v>
      </c>
      <c r="GC129">
        <v>293</v>
      </c>
      <c r="GD129">
        <v>289</v>
      </c>
      <c r="GE129">
        <v>251</v>
      </c>
      <c r="GF129">
        <v>272</v>
      </c>
      <c r="GG129">
        <v>191</v>
      </c>
      <c r="GH129">
        <v>220</v>
      </c>
      <c r="GI129">
        <v>206</v>
      </c>
      <c r="GJ129">
        <v>191</v>
      </c>
      <c r="GK129">
        <v>180</v>
      </c>
      <c r="GL129">
        <v>157</v>
      </c>
      <c r="GM129">
        <v>179</v>
      </c>
      <c r="GN129">
        <v>136</v>
      </c>
      <c r="GO129">
        <v>124</v>
      </c>
      <c r="GP129">
        <v>123</v>
      </c>
      <c r="GQ129">
        <v>111</v>
      </c>
      <c r="GR129">
        <v>100</v>
      </c>
      <c r="GS129">
        <v>85</v>
      </c>
      <c r="GT129">
        <v>77</v>
      </c>
      <c r="GU129">
        <v>78</v>
      </c>
      <c r="GV129">
        <v>46</v>
      </c>
      <c r="GW129">
        <v>52</v>
      </c>
      <c r="GX129">
        <v>46</v>
      </c>
      <c r="GY129">
        <v>29</v>
      </c>
      <c r="GZ129">
        <v>15</v>
      </c>
      <c r="HA129">
        <v>10</v>
      </c>
      <c r="HB129">
        <v>14</v>
      </c>
      <c r="HC129">
        <v>13</v>
      </c>
    </row>
    <row r="130" spans="1:211">
      <c r="A130" t="str">
        <f>人口推移!B132</f>
        <v>H2909</v>
      </c>
      <c r="B130" s="349">
        <f t="shared" si="2"/>
        <v>27119</v>
      </c>
      <c r="C130" s="349">
        <f t="shared" si="3"/>
        <v>28045</v>
      </c>
      <c r="D130" s="349">
        <f>SUM(年齢別TBL[[#This Row],[男_６０歳]:[男_100歳以上]])</f>
        <v>7565</v>
      </c>
      <c r="E130" s="349">
        <f>SUM(年齢別TBL[[#This Row],[男_６５歳]:[男_100歳以上]])</f>
        <v>5686</v>
      </c>
      <c r="F130" s="349">
        <f>SUM(年齢別TBL[[#This Row],[男_７０歳]:[男_100歳以上]])</f>
        <v>3585</v>
      </c>
      <c r="G130" s="349">
        <f>SUM(年齢別TBL[[#This Row],[女_６０歳]:[女_100歳以上]])</f>
        <v>9095</v>
      </c>
      <c r="H130" s="349">
        <f>SUM(年齢別TBL[[#This Row],[女_６５歳]:[女_100歳以上]])</f>
        <v>7085</v>
      </c>
      <c r="I130" s="349">
        <f>SUM(年齢別TBL[[#This Row],[女_７０歳]:[女_100歳以上]])</f>
        <v>4728</v>
      </c>
      <c r="J130">
        <v>226</v>
      </c>
      <c r="K130">
        <v>236</v>
      </c>
      <c r="L130">
        <v>234</v>
      </c>
      <c r="M130">
        <v>257</v>
      </c>
      <c r="N130">
        <v>220</v>
      </c>
      <c r="O130">
        <v>277</v>
      </c>
      <c r="P130">
        <v>252</v>
      </c>
      <c r="Q130">
        <v>306</v>
      </c>
      <c r="R130">
        <v>295</v>
      </c>
      <c r="S130">
        <v>261</v>
      </c>
      <c r="T130">
        <v>268</v>
      </c>
      <c r="U130">
        <v>259</v>
      </c>
      <c r="V130">
        <v>290</v>
      </c>
      <c r="W130">
        <v>305</v>
      </c>
      <c r="X130">
        <v>326</v>
      </c>
      <c r="Y130">
        <v>305</v>
      </c>
      <c r="Z130">
        <v>311</v>
      </c>
      <c r="AA130">
        <v>332</v>
      </c>
      <c r="AB130">
        <v>292</v>
      </c>
      <c r="AC130">
        <v>324</v>
      </c>
      <c r="AD130">
        <v>307</v>
      </c>
      <c r="AE130">
        <v>306</v>
      </c>
      <c r="AF130">
        <v>285</v>
      </c>
      <c r="AG130">
        <v>291</v>
      </c>
      <c r="AH130">
        <v>278</v>
      </c>
      <c r="AI130">
        <v>274</v>
      </c>
      <c r="AJ130">
        <v>258</v>
      </c>
      <c r="AK130">
        <v>251</v>
      </c>
      <c r="AL130">
        <v>294</v>
      </c>
      <c r="AM130">
        <v>300</v>
      </c>
      <c r="AN130">
        <v>317</v>
      </c>
      <c r="AO130">
        <v>325</v>
      </c>
      <c r="AP130">
        <v>332</v>
      </c>
      <c r="AQ130">
        <v>392</v>
      </c>
      <c r="AR130">
        <v>336</v>
      </c>
      <c r="AS130">
        <v>348</v>
      </c>
      <c r="AT130">
        <v>352</v>
      </c>
      <c r="AU130">
        <v>384</v>
      </c>
      <c r="AV130">
        <v>393</v>
      </c>
      <c r="AW130">
        <v>390</v>
      </c>
      <c r="AX130">
        <v>421</v>
      </c>
      <c r="AY130">
        <v>408</v>
      </c>
      <c r="AZ130">
        <v>470</v>
      </c>
      <c r="BA130">
        <v>394</v>
      </c>
      <c r="BB130">
        <v>438</v>
      </c>
      <c r="BC130">
        <v>462</v>
      </c>
      <c r="BD130">
        <v>360</v>
      </c>
      <c r="BE130">
        <v>377</v>
      </c>
      <c r="BF130">
        <v>336</v>
      </c>
      <c r="BG130">
        <v>354</v>
      </c>
      <c r="BH130">
        <v>346</v>
      </c>
      <c r="BI130">
        <v>303</v>
      </c>
      <c r="BJ130">
        <v>334</v>
      </c>
      <c r="BK130">
        <v>369</v>
      </c>
      <c r="BL130">
        <v>375</v>
      </c>
      <c r="BM130">
        <v>357</v>
      </c>
      <c r="BN130">
        <v>347</v>
      </c>
      <c r="BO130">
        <v>356</v>
      </c>
      <c r="BP130">
        <v>370</v>
      </c>
      <c r="BQ130">
        <v>388</v>
      </c>
      <c r="BR130">
        <v>322</v>
      </c>
      <c r="BS130">
        <v>391</v>
      </c>
      <c r="BT130">
        <v>372</v>
      </c>
      <c r="BU130">
        <v>397</v>
      </c>
      <c r="BV130">
        <v>397</v>
      </c>
      <c r="BW130">
        <v>419</v>
      </c>
      <c r="BX130">
        <v>420</v>
      </c>
      <c r="BY130">
        <v>422</v>
      </c>
      <c r="BZ130">
        <v>441</v>
      </c>
      <c r="CA130">
        <v>399</v>
      </c>
      <c r="CB130">
        <v>384</v>
      </c>
      <c r="CC130">
        <v>253</v>
      </c>
      <c r="CD130">
        <v>284</v>
      </c>
      <c r="CE130">
        <v>299</v>
      </c>
      <c r="CF130">
        <v>276</v>
      </c>
      <c r="CG130">
        <v>252</v>
      </c>
      <c r="CH130">
        <v>225</v>
      </c>
      <c r="CI130">
        <v>212</v>
      </c>
      <c r="CJ130">
        <v>184</v>
      </c>
      <c r="CK130">
        <v>178</v>
      </c>
      <c r="CL130">
        <v>158</v>
      </c>
      <c r="CM130">
        <v>131</v>
      </c>
      <c r="CN130">
        <v>109</v>
      </c>
      <c r="CO130">
        <v>109</v>
      </c>
      <c r="CP130">
        <v>95</v>
      </c>
      <c r="CQ130">
        <v>84</v>
      </c>
      <c r="CR130">
        <v>74</v>
      </c>
      <c r="CS130">
        <v>63</v>
      </c>
      <c r="CT130">
        <v>68</v>
      </c>
      <c r="CU130">
        <v>44</v>
      </c>
      <c r="CV130">
        <v>26</v>
      </c>
      <c r="CW130">
        <v>20</v>
      </c>
      <c r="CX130">
        <v>18</v>
      </c>
      <c r="CY130">
        <v>17</v>
      </c>
      <c r="CZ130">
        <v>9</v>
      </c>
      <c r="DA130">
        <v>6</v>
      </c>
      <c r="DB130">
        <v>1</v>
      </c>
      <c r="DC130">
        <v>4</v>
      </c>
      <c r="DD130">
        <v>0</v>
      </c>
      <c r="DE130">
        <v>0</v>
      </c>
      <c r="DF130">
        <v>2</v>
      </c>
      <c r="DG130">
        <v>201</v>
      </c>
      <c r="DH130">
        <v>225</v>
      </c>
      <c r="DI130">
        <v>238</v>
      </c>
      <c r="DJ130">
        <v>249</v>
      </c>
      <c r="DK130">
        <v>284</v>
      </c>
      <c r="DL130">
        <v>241</v>
      </c>
      <c r="DM130">
        <v>270</v>
      </c>
      <c r="DN130">
        <v>298</v>
      </c>
      <c r="DO130">
        <v>270</v>
      </c>
      <c r="DP130">
        <v>265</v>
      </c>
      <c r="DQ130">
        <v>291</v>
      </c>
      <c r="DR130">
        <v>251</v>
      </c>
      <c r="DS130">
        <v>281</v>
      </c>
      <c r="DT130">
        <v>282</v>
      </c>
      <c r="DU130">
        <v>250</v>
      </c>
      <c r="DV130">
        <v>299</v>
      </c>
      <c r="DW130">
        <v>256</v>
      </c>
      <c r="DX130">
        <v>287</v>
      </c>
      <c r="DY130">
        <v>254</v>
      </c>
      <c r="DZ130">
        <v>275</v>
      </c>
      <c r="EA130">
        <v>296</v>
      </c>
      <c r="EB130">
        <v>268</v>
      </c>
      <c r="EC130">
        <v>270</v>
      </c>
      <c r="ED130">
        <v>265</v>
      </c>
      <c r="EE130">
        <v>247</v>
      </c>
      <c r="EF130">
        <v>266</v>
      </c>
      <c r="EG130">
        <v>232</v>
      </c>
      <c r="EH130">
        <v>252</v>
      </c>
      <c r="EI130">
        <v>269</v>
      </c>
      <c r="EJ130">
        <v>299</v>
      </c>
      <c r="EK130">
        <v>275</v>
      </c>
      <c r="EL130">
        <v>314</v>
      </c>
      <c r="EM130">
        <v>301</v>
      </c>
      <c r="EN130">
        <v>381</v>
      </c>
      <c r="EO130">
        <v>349</v>
      </c>
      <c r="EP130">
        <v>358</v>
      </c>
      <c r="EQ130">
        <v>355</v>
      </c>
      <c r="ER130">
        <v>347</v>
      </c>
      <c r="ES130">
        <v>393</v>
      </c>
      <c r="ET130">
        <v>412</v>
      </c>
      <c r="EU130">
        <v>406</v>
      </c>
      <c r="EV130">
        <v>399</v>
      </c>
      <c r="EW130">
        <v>419</v>
      </c>
      <c r="EX130">
        <v>421</v>
      </c>
      <c r="EY130">
        <v>400</v>
      </c>
      <c r="EZ130">
        <v>412</v>
      </c>
      <c r="FA130">
        <v>386</v>
      </c>
      <c r="FB130">
        <v>395</v>
      </c>
      <c r="FC130">
        <v>315</v>
      </c>
      <c r="FD130">
        <v>385</v>
      </c>
      <c r="FE130">
        <v>366</v>
      </c>
      <c r="FF130">
        <v>295</v>
      </c>
      <c r="FG130">
        <v>324</v>
      </c>
      <c r="FH130">
        <v>360</v>
      </c>
      <c r="FI130">
        <v>384</v>
      </c>
      <c r="FJ130">
        <v>396</v>
      </c>
      <c r="FK130">
        <v>345</v>
      </c>
      <c r="FL130">
        <v>372</v>
      </c>
      <c r="FM130">
        <v>381</v>
      </c>
      <c r="FN130">
        <v>373</v>
      </c>
      <c r="FO130">
        <v>372</v>
      </c>
      <c r="FP130">
        <v>380</v>
      </c>
      <c r="FQ130">
        <v>430</v>
      </c>
      <c r="FR130">
        <v>370</v>
      </c>
      <c r="FS130">
        <v>458</v>
      </c>
      <c r="FT130">
        <v>422</v>
      </c>
      <c r="FU130">
        <v>451</v>
      </c>
      <c r="FV130">
        <v>497</v>
      </c>
      <c r="FW130">
        <v>508</v>
      </c>
      <c r="FX130">
        <v>479</v>
      </c>
      <c r="FY130">
        <v>405</v>
      </c>
      <c r="FZ130">
        <v>264</v>
      </c>
      <c r="GA130">
        <v>256</v>
      </c>
      <c r="GB130">
        <v>300</v>
      </c>
      <c r="GC130">
        <v>297</v>
      </c>
      <c r="GD130">
        <v>290</v>
      </c>
      <c r="GE130">
        <v>249</v>
      </c>
      <c r="GF130">
        <v>273</v>
      </c>
      <c r="GG130">
        <v>195</v>
      </c>
      <c r="GH130">
        <v>217</v>
      </c>
      <c r="GI130">
        <v>207</v>
      </c>
      <c r="GJ130">
        <v>189</v>
      </c>
      <c r="GK130">
        <v>192</v>
      </c>
      <c r="GL130">
        <v>159</v>
      </c>
      <c r="GM130">
        <v>173</v>
      </c>
      <c r="GN130">
        <v>136</v>
      </c>
      <c r="GO130">
        <v>124</v>
      </c>
      <c r="GP130">
        <v>121</v>
      </c>
      <c r="GQ130">
        <v>117</v>
      </c>
      <c r="GR130">
        <v>99</v>
      </c>
      <c r="GS130">
        <v>87</v>
      </c>
      <c r="GT130">
        <v>76</v>
      </c>
      <c r="GU130">
        <v>79</v>
      </c>
      <c r="GV130">
        <v>47</v>
      </c>
      <c r="GW130">
        <v>49</v>
      </c>
      <c r="GX130">
        <v>46</v>
      </c>
      <c r="GY130">
        <v>28</v>
      </c>
      <c r="GZ130">
        <v>15</v>
      </c>
      <c r="HA130">
        <v>11</v>
      </c>
      <c r="HB130">
        <v>11</v>
      </c>
      <c r="HC130">
        <v>16</v>
      </c>
    </row>
    <row r="131" spans="1:211">
      <c r="A131" t="str">
        <f>人口推移!B133</f>
        <v>H2910</v>
      </c>
      <c r="B131" s="349">
        <f t="shared" si="2"/>
        <v>27113</v>
      </c>
      <c r="C131" s="349">
        <f t="shared" si="3"/>
        <v>28022</v>
      </c>
      <c r="D131" s="349">
        <f>SUM(年齢別TBL[[#This Row],[男_６０歳]:[男_100歳以上]])</f>
        <v>7581</v>
      </c>
      <c r="E131" s="349">
        <f>SUM(年齢別TBL[[#This Row],[男_６５歳]:[男_100歳以上]])</f>
        <v>5695</v>
      </c>
      <c r="F131" s="349">
        <f>SUM(年齢別TBL[[#This Row],[男_７０歳]:[男_100歳以上]])</f>
        <v>3602</v>
      </c>
      <c r="G131" s="349">
        <f>SUM(年齢別TBL[[#This Row],[女_６０歳]:[女_100歳以上]])</f>
        <v>9113</v>
      </c>
      <c r="H131" s="349">
        <f>SUM(年齢別TBL[[#This Row],[女_６５歳]:[女_100歳以上]])</f>
        <v>7110</v>
      </c>
      <c r="I131" s="349">
        <f>SUM(年齢別TBL[[#This Row],[女_７０歳]:[女_100歳以上]])</f>
        <v>4755</v>
      </c>
      <c r="J131">
        <v>215</v>
      </c>
      <c r="K131">
        <v>244</v>
      </c>
      <c r="L131">
        <v>240</v>
      </c>
      <c r="M131">
        <v>237</v>
      </c>
      <c r="N131">
        <v>236</v>
      </c>
      <c r="O131">
        <v>277</v>
      </c>
      <c r="P131">
        <v>250</v>
      </c>
      <c r="Q131">
        <v>302</v>
      </c>
      <c r="R131">
        <v>287</v>
      </c>
      <c r="S131">
        <v>266</v>
      </c>
      <c r="T131">
        <v>279</v>
      </c>
      <c r="U131">
        <v>258</v>
      </c>
      <c r="V131">
        <v>282</v>
      </c>
      <c r="W131">
        <v>296</v>
      </c>
      <c r="X131">
        <v>335</v>
      </c>
      <c r="Y131">
        <v>309</v>
      </c>
      <c r="Z131">
        <v>309</v>
      </c>
      <c r="AA131">
        <v>329</v>
      </c>
      <c r="AB131">
        <v>286</v>
      </c>
      <c r="AC131">
        <v>332</v>
      </c>
      <c r="AD131">
        <v>310</v>
      </c>
      <c r="AE131">
        <v>310</v>
      </c>
      <c r="AF131">
        <v>278</v>
      </c>
      <c r="AG131">
        <v>289</v>
      </c>
      <c r="AH131">
        <v>282</v>
      </c>
      <c r="AI131">
        <v>272</v>
      </c>
      <c r="AJ131">
        <v>260</v>
      </c>
      <c r="AK131">
        <v>250</v>
      </c>
      <c r="AL131">
        <v>293</v>
      </c>
      <c r="AM131">
        <v>296</v>
      </c>
      <c r="AN131">
        <v>307</v>
      </c>
      <c r="AO131">
        <v>332</v>
      </c>
      <c r="AP131">
        <v>328</v>
      </c>
      <c r="AQ131">
        <v>390</v>
      </c>
      <c r="AR131">
        <v>348</v>
      </c>
      <c r="AS131">
        <v>341</v>
      </c>
      <c r="AT131">
        <v>355</v>
      </c>
      <c r="AU131">
        <v>377</v>
      </c>
      <c r="AV131">
        <v>383</v>
      </c>
      <c r="AW131">
        <v>406</v>
      </c>
      <c r="AX131">
        <v>405</v>
      </c>
      <c r="AY131">
        <v>420</v>
      </c>
      <c r="AZ131">
        <v>461</v>
      </c>
      <c r="BA131">
        <v>399</v>
      </c>
      <c r="BB131">
        <v>442</v>
      </c>
      <c r="BC131">
        <v>445</v>
      </c>
      <c r="BD131">
        <v>384</v>
      </c>
      <c r="BE131">
        <v>364</v>
      </c>
      <c r="BF131">
        <v>346</v>
      </c>
      <c r="BG131">
        <v>351</v>
      </c>
      <c r="BH131">
        <v>352</v>
      </c>
      <c r="BI131">
        <v>294</v>
      </c>
      <c r="BJ131">
        <v>349</v>
      </c>
      <c r="BK131">
        <v>347</v>
      </c>
      <c r="BL131">
        <v>385</v>
      </c>
      <c r="BM131">
        <v>369</v>
      </c>
      <c r="BN131">
        <v>335</v>
      </c>
      <c r="BO131">
        <v>349</v>
      </c>
      <c r="BP131">
        <v>382</v>
      </c>
      <c r="BQ131">
        <v>377</v>
      </c>
      <c r="BR131">
        <v>334</v>
      </c>
      <c r="BS131">
        <v>383</v>
      </c>
      <c r="BT131">
        <v>373</v>
      </c>
      <c r="BU131">
        <v>402</v>
      </c>
      <c r="BV131">
        <v>394</v>
      </c>
      <c r="BW131">
        <v>420</v>
      </c>
      <c r="BX131">
        <v>402</v>
      </c>
      <c r="BY131">
        <v>436</v>
      </c>
      <c r="BZ131">
        <v>444</v>
      </c>
      <c r="CA131">
        <v>391</v>
      </c>
      <c r="CB131">
        <v>392</v>
      </c>
      <c r="CC131">
        <v>256</v>
      </c>
      <c r="CD131">
        <v>279</v>
      </c>
      <c r="CE131">
        <v>302</v>
      </c>
      <c r="CF131">
        <v>281</v>
      </c>
      <c r="CG131">
        <v>253</v>
      </c>
      <c r="CH131">
        <v>225</v>
      </c>
      <c r="CI131">
        <v>217</v>
      </c>
      <c r="CJ131">
        <v>180</v>
      </c>
      <c r="CK131">
        <v>169</v>
      </c>
      <c r="CL131">
        <v>168</v>
      </c>
      <c r="CM131">
        <v>133</v>
      </c>
      <c r="CN131">
        <v>104</v>
      </c>
      <c r="CO131">
        <v>106</v>
      </c>
      <c r="CP131">
        <v>95</v>
      </c>
      <c r="CQ131">
        <v>84</v>
      </c>
      <c r="CR131">
        <v>77</v>
      </c>
      <c r="CS131">
        <v>65</v>
      </c>
      <c r="CT131">
        <v>62</v>
      </c>
      <c r="CU131">
        <v>47</v>
      </c>
      <c r="CV131">
        <v>29</v>
      </c>
      <c r="CW131">
        <v>22</v>
      </c>
      <c r="CX131">
        <v>16</v>
      </c>
      <c r="CY131">
        <v>17</v>
      </c>
      <c r="CZ131">
        <v>9</v>
      </c>
      <c r="DA131">
        <v>6</v>
      </c>
      <c r="DB131">
        <v>2</v>
      </c>
      <c r="DC131">
        <v>3</v>
      </c>
      <c r="DD131">
        <v>1</v>
      </c>
      <c r="DE131">
        <v>0</v>
      </c>
      <c r="DF131">
        <v>2</v>
      </c>
      <c r="DG131">
        <v>198</v>
      </c>
      <c r="DH131">
        <v>224</v>
      </c>
      <c r="DI131">
        <v>236</v>
      </c>
      <c r="DJ131">
        <v>250</v>
      </c>
      <c r="DK131">
        <v>275</v>
      </c>
      <c r="DL131">
        <v>249</v>
      </c>
      <c r="DM131">
        <v>270</v>
      </c>
      <c r="DN131">
        <v>293</v>
      </c>
      <c r="DO131">
        <v>273</v>
      </c>
      <c r="DP131">
        <v>270</v>
      </c>
      <c r="DQ131">
        <v>274</v>
      </c>
      <c r="DR131">
        <v>269</v>
      </c>
      <c r="DS131">
        <v>279</v>
      </c>
      <c r="DT131">
        <v>285</v>
      </c>
      <c r="DU131">
        <v>249</v>
      </c>
      <c r="DV131">
        <v>292</v>
      </c>
      <c r="DW131">
        <v>263</v>
      </c>
      <c r="DX131">
        <v>283</v>
      </c>
      <c r="DY131">
        <v>257</v>
      </c>
      <c r="DZ131">
        <v>273</v>
      </c>
      <c r="EA131">
        <v>297</v>
      </c>
      <c r="EB131">
        <v>272</v>
      </c>
      <c r="EC131">
        <v>260</v>
      </c>
      <c r="ED131">
        <v>268</v>
      </c>
      <c r="EE131">
        <v>246</v>
      </c>
      <c r="EF131">
        <v>263</v>
      </c>
      <c r="EG131">
        <v>237</v>
      </c>
      <c r="EH131">
        <v>245</v>
      </c>
      <c r="EI131">
        <v>265</v>
      </c>
      <c r="EJ131">
        <v>292</v>
      </c>
      <c r="EK131">
        <v>276</v>
      </c>
      <c r="EL131">
        <v>309</v>
      </c>
      <c r="EM131">
        <v>302</v>
      </c>
      <c r="EN131">
        <v>379</v>
      </c>
      <c r="EO131">
        <v>341</v>
      </c>
      <c r="EP131">
        <v>348</v>
      </c>
      <c r="EQ131">
        <v>365</v>
      </c>
      <c r="ER131">
        <v>346</v>
      </c>
      <c r="ES131">
        <v>398</v>
      </c>
      <c r="ET131">
        <v>411</v>
      </c>
      <c r="EU131">
        <v>396</v>
      </c>
      <c r="EV131">
        <v>391</v>
      </c>
      <c r="EW131">
        <v>423</v>
      </c>
      <c r="EX131">
        <v>421</v>
      </c>
      <c r="EY131">
        <v>403</v>
      </c>
      <c r="EZ131">
        <v>417</v>
      </c>
      <c r="FA131">
        <v>388</v>
      </c>
      <c r="FB131">
        <v>382</v>
      </c>
      <c r="FC131">
        <v>333</v>
      </c>
      <c r="FD131">
        <v>385</v>
      </c>
      <c r="FE131">
        <v>368</v>
      </c>
      <c r="FF131">
        <v>280</v>
      </c>
      <c r="FG131">
        <v>342</v>
      </c>
      <c r="FH131">
        <v>342</v>
      </c>
      <c r="FI131">
        <v>394</v>
      </c>
      <c r="FJ131">
        <v>389</v>
      </c>
      <c r="FK131">
        <v>357</v>
      </c>
      <c r="FL131">
        <v>361</v>
      </c>
      <c r="FM131">
        <v>392</v>
      </c>
      <c r="FN131">
        <v>363</v>
      </c>
      <c r="FO131">
        <v>376</v>
      </c>
      <c r="FP131">
        <v>382</v>
      </c>
      <c r="FQ131">
        <v>427</v>
      </c>
      <c r="FR131">
        <v>379</v>
      </c>
      <c r="FS131">
        <v>439</v>
      </c>
      <c r="FT131">
        <v>422</v>
      </c>
      <c r="FU131">
        <v>456</v>
      </c>
      <c r="FV131">
        <v>477</v>
      </c>
      <c r="FW131">
        <v>527</v>
      </c>
      <c r="FX131">
        <v>473</v>
      </c>
      <c r="FY131">
        <v>418</v>
      </c>
      <c r="FZ131">
        <v>281</v>
      </c>
      <c r="GA131">
        <v>248</v>
      </c>
      <c r="GB131">
        <v>294</v>
      </c>
      <c r="GC131">
        <v>303</v>
      </c>
      <c r="GD131">
        <v>279</v>
      </c>
      <c r="GE131">
        <v>257</v>
      </c>
      <c r="GF131">
        <v>274</v>
      </c>
      <c r="GG131">
        <v>198</v>
      </c>
      <c r="GH131">
        <v>216</v>
      </c>
      <c r="GI131">
        <v>205</v>
      </c>
      <c r="GJ131">
        <v>190</v>
      </c>
      <c r="GK131">
        <v>198</v>
      </c>
      <c r="GL131">
        <v>154</v>
      </c>
      <c r="GM131">
        <v>170</v>
      </c>
      <c r="GN131">
        <v>145</v>
      </c>
      <c r="GO131">
        <v>123</v>
      </c>
      <c r="GP131">
        <v>121</v>
      </c>
      <c r="GQ131">
        <v>122</v>
      </c>
      <c r="GR131">
        <v>89</v>
      </c>
      <c r="GS131">
        <v>91</v>
      </c>
      <c r="GT131">
        <v>79</v>
      </c>
      <c r="GU131">
        <v>75</v>
      </c>
      <c r="GV131">
        <v>48</v>
      </c>
      <c r="GW131">
        <v>49</v>
      </c>
      <c r="GX131">
        <v>45</v>
      </c>
      <c r="GY131">
        <v>30</v>
      </c>
      <c r="GZ131">
        <v>14</v>
      </c>
      <c r="HA131">
        <v>11</v>
      </c>
      <c r="HB131">
        <v>11</v>
      </c>
      <c r="HC131">
        <v>17</v>
      </c>
    </row>
    <row r="132" spans="1:211">
      <c r="A132" t="str">
        <f>人口推移!B134</f>
        <v>H2911</v>
      </c>
      <c r="B132" s="349">
        <f t="shared" si="2"/>
        <v>27118</v>
      </c>
      <c r="C132" s="349">
        <f t="shared" si="3"/>
        <v>28029</v>
      </c>
      <c r="D132" s="349">
        <f>SUM(年齢別TBL[[#This Row],[男_６０歳]:[男_100歳以上]])</f>
        <v>7594</v>
      </c>
      <c r="E132" s="349">
        <f>SUM(年齢別TBL[[#This Row],[男_６５歳]:[男_100歳以上]])</f>
        <v>5704</v>
      </c>
      <c r="F132" s="349">
        <f>SUM(年齢別TBL[[#This Row],[男_７０歳]:[男_100歳以上]])</f>
        <v>3621</v>
      </c>
      <c r="G132" s="349">
        <f>SUM(年齢別TBL[[#This Row],[女_６０歳]:[女_100歳以上]])</f>
        <v>9119</v>
      </c>
      <c r="H132" s="349">
        <f>SUM(年齢別TBL[[#This Row],[女_６５歳]:[女_100歳以上]])</f>
        <v>7126</v>
      </c>
      <c r="I132" s="349">
        <f>SUM(年齢別TBL[[#This Row],[女_７０歳]:[女_100歳以上]])</f>
        <v>4774</v>
      </c>
      <c r="J132">
        <v>215</v>
      </c>
      <c r="K132">
        <v>248</v>
      </c>
      <c r="L132">
        <v>232</v>
      </c>
      <c r="M132">
        <v>245</v>
      </c>
      <c r="N132">
        <v>228</v>
      </c>
      <c r="O132">
        <v>286</v>
      </c>
      <c r="P132">
        <v>242</v>
      </c>
      <c r="Q132">
        <v>298</v>
      </c>
      <c r="R132">
        <v>289</v>
      </c>
      <c r="S132">
        <v>263</v>
      </c>
      <c r="T132">
        <v>281</v>
      </c>
      <c r="U132">
        <v>264</v>
      </c>
      <c r="V132">
        <v>278</v>
      </c>
      <c r="W132">
        <v>296</v>
      </c>
      <c r="X132">
        <v>332</v>
      </c>
      <c r="Y132">
        <v>314</v>
      </c>
      <c r="Z132">
        <v>306</v>
      </c>
      <c r="AA132">
        <v>331</v>
      </c>
      <c r="AB132">
        <v>291</v>
      </c>
      <c r="AC132">
        <v>324</v>
      </c>
      <c r="AD132">
        <v>315</v>
      </c>
      <c r="AE132">
        <v>312</v>
      </c>
      <c r="AF132">
        <v>271</v>
      </c>
      <c r="AG132">
        <v>294</v>
      </c>
      <c r="AH132">
        <v>275</v>
      </c>
      <c r="AI132">
        <v>278</v>
      </c>
      <c r="AJ132">
        <v>264</v>
      </c>
      <c r="AK132">
        <v>240</v>
      </c>
      <c r="AL132">
        <v>292</v>
      </c>
      <c r="AM132">
        <v>286</v>
      </c>
      <c r="AN132">
        <v>320</v>
      </c>
      <c r="AO132">
        <v>326</v>
      </c>
      <c r="AP132">
        <v>334</v>
      </c>
      <c r="AQ132">
        <v>392</v>
      </c>
      <c r="AR132">
        <v>345</v>
      </c>
      <c r="AS132">
        <v>350</v>
      </c>
      <c r="AT132">
        <v>348</v>
      </c>
      <c r="AU132">
        <v>371</v>
      </c>
      <c r="AV132">
        <v>388</v>
      </c>
      <c r="AW132">
        <v>399</v>
      </c>
      <c r="AX132">
        <v>399</v>
      </c>
      <c r="AY132">
        <v>435</v>
      </c>
      <c r="AZ132">
        <v>457</v>
      </c>
      <c r="BA132">
        <v>400</v>
      </c>
      <c r="BB132">
        <v>445</v>
      </c>
      <c r="BC132">
        <v>444</v>
      </c>
      <c r="BD132">
        <v>389</v>
      </c>
      <c r="BE132">
        <v>374</v>
      </c>
      <c r="BF132">
        <v>338</v>
      </c>
      <c r="BG132">
        <v>350</v>
      </c>
      <c r="BH132">
        <v>351</v>
      </c>
      <c r="BI132">
        <v>293</v>
      </c>
      <c r="BJ132">
        <v>333</v>
      </c>
      <c r="BK132">
        <v>365</v>
      </c>
      <c r="BL132">
        <v>379</v>
      </c>
      <c r="BM132">
        <v>372</v>
      </c>
      <c r="BN132">
        <v>335</v>
      </c>
      <c r="BO132">
        <v>343</v>
      </c>
      <c r="BP132">
        <v>377</v>
      </c>
      <c r="BQ132">
        <v>382</v>
      </c>
      <c r="BR132">
        <v>337</v>
      </c>
      <c r="BS132">
        <v>381</v>
      </c>
      <c r="BT132">
        <v>377</v>
      </c>
      <c r="BU132">
        <v>404</v>
      </c>
      <c r="BV132">
        <v>391</v>
      </c>
      <c r="BW132">
        <v>421</v>
      </c>
      <c r="BX132">
        <v>393</v>
      </c>
      <c r="BY132">
        <v>445</v>
      </c>
      <c r="BZ132">
        <v>434</v>
      </c>
      <c r="CA132">
        <v>390</v>
      </c>
      <c r="CB132">
        <v>395</v>
      </c>
      <c r="CC132">
        <v>275</v>
      </c>
      <c r="CD132">
        <v>275</v>
      </c>
      <c r="CE132">
        <v>295</v>
      </c>
      <c r="CF132">
        <v>292</v>
      </c>
      <c r="CG132">
        <v>241</v>
      </c>
      <c r="CH132">
        <v>229</v>
      </c>
      <c r="CI132">
        <v>211</v>
      </c>
      <c r="CJ132">
        <v>182</v>
      </c>
      <c r="CK132">
        <v>171</v>
      </c>
      <c r="CL132">
        <v>170</v>
      </c>
      <c r="CM132">
        <v>138</v>
      </c>
      <c r="CN132">
        <v>105</v>
      </c>
      <c r="CO132">
        <v>101</v>
      </c>
      <c r="CP132">
        <v>97</v>
      </c>
      <c r="CQ132">
        <v>86</v>
      </c>
      <c r="CR132">
        <v>67</v>
      </c>
      <c r="CS132">
        <v>74</v>
      </c>
      <c r="CT132">
        <v>60</v>
      </c>
      <c r="CU132">
        <v>49</v>
      </c>
      <c r="CV132">
        <v>30</v>
      </c>
      <c r="CW132">
        <v>21</v>
      </c>
      <c r="CX132">
        <v>15</v>
      </c>
      <c r="CY132">
        <v>19</v>
      </c>
      <c r="CZ132">
        <v>9</v>
      </c>
      <c r="DA132">
        <v>6</v>
      </c>
      <c r="DB132">
        <v>2</v>
      </c>
      <c r="DC132">
        <v>3</v>
      </c>
      <c r="DD132">
        <v>2</v>
      </c>
      <c r="DE132">
        <v>0</v>
      </c>
      <c r="DF132">
        <v>1</v>
      </c>
      <c r="DG132">
        <v>192</v>
      </c>
      <c r="DH132">
        <v>222</v>
      </c>
      <c r="DI132">
        <v>246</v>
      </c>
      <c r="DJ132">
        <v>246</v>
      </c>
      <c r="DK132">
        <v>274</v>
      </c>
      <c r="DL132">
        <v>250</v>
      </c>
      <c r="DM132">
        <v>260</v>
      </c>
      <c r="DN132">
        <v>295</v>
      </c>
      <c r="DO132">
        <v>279</v>
      </c>
      <c r="DP132">
        <v>270</v>
      </c>
      <c r="DQ132">
        <v>275</v>
      </c>
      <c r="DR132">
        <v>264</v>
      </c>
      <c r="DS132">
        <v>284</v>
      </c>
      <c r="DT132">
        <v>285</v>
      </c>
      <c r="DU132">
        <v>245</v>
      </c>
      <c r="DV132">
        <v>300</v>
      </c>
      <c r="DW132">
        <v>258</v>
      </c>
      <c r="DX132">
        <v>281</v>
      </c>
      <c r="DY132">
        <v>257</v>
      </c>
      <c r="DZ132">
        <v>275</v>
      </c>
      <c r="EA132">
        <v>291</v>
      </c>
      <c r="EB132">
        <v>281</v>
      </c>
      <c r="EC132">
        <v>256</v>
      </c>
      <c r="ED132">
        <v>269</v>
      </c>
      <c r="EE132">
        <v>243</v>
      </c>
      <c r="EF132">
        <v>270</v>
      </c>
      <c r="EG132">
        <v>242</v>
      </c>
      <c r="EH132">
        <v>239</v>
      </c>
      <c r="EI132">
        <v>263</v>
      </c>
      <c r="EJ132">
        <v>291</v>
      </c>
      <c r="EK132">
        <v>279</v>
      </c>
      <c r="EL132">
        <v>302</v>
      </c>
      <c r="EM132">
        <v>305</v>
      </c>
      <c r="EN132">
        <v>383</v>
      </c>
      <c r="EO132">
        <v>330</v>
      </c>
      <c r="EP132">
        <v>356</v>
      </c>
      <c r="EQ132">
        <v>365</v>
      </c>
      <c r="ER132">
        <v>350</v>
      </c>
      <c r="ES132">
        <v>391</v>
      </c>
      <c r="ET132">
        <v>410</v>
      </c>
      <c r="EU132">
        <v>400</v>
      </c>
      <c r="EV132">
        <v>387</v>
      </c>
      <c r="EW132">
        <v>417</v>
      </c>
      <c r="EX132">
        <v>432</v>
      </c>
      <c r="EY132">
        <v>398</v>
      </c>
      <c r="EZ132">
        <v>406</v>
      </c>
      <c r="FA132">
        <v>407</v>
      </c>
      <c r="FB132">
        <v>379</v>
      </c>
      <c r="FC132">
        <v>331</v>
      </c>
      <c r="FD132">
        <v>388</v>
      </c>
      <c r="FE132">
        <v>374</v>
      </c>
      <c r="FF132">
        <v>279</v>
      </c>
      <c r="FG132">
        <v>340</v>
      </c>
      <c r="FH132">
        <v>337</v>
      </c>
      <c r="FI132">
        <v>390</v>
      </c>
      <c r="FJ132">
        <v>389</v>
      </c>
      <c r="FK132">
        <v>363</v>
      </c>
      <c r="FL132">
        <v>358</v>
      </c>
      <c r="FM132">
        <v>385</v>
      </c>
      <c r="FN132">
        <v>376</v>
      </c>
      <c r="FO132">
        <v>366</v>
      </c>
      <c r="FP132">
        <v>383</v>
      </c>
      <c r="FQ132">
        <v>423</v>
      </c>
      <c r="FR132">
        <v>390</v>
      </c>
      <c r="FS132">
        <v>431</v>
      </c>
      <c r="FT132">
        <v>412</v>
      </c>
      <c r="FU132">
        <v>463</v>
      </c>
      <c r="FV132">
        <v>479</v>
      </c>
      <c r="FW132">
        <v>528</v>
      </c>
      <c r="FX132">
        <v>470</v>
      </c>
      <c r="FY132">
        <v>430</v>
      </c>
      <c r="FZ132">
        <v>290</v>
      </c>
      <c r="GA132">
        <v>236</v>
      </c>
      <c r="GB132">
        <v>304</v>
      </c>
      <c r="GC132">
        <v>292</v>
      </c>
      <c r="GD132">
        <v>285</v>
      </c>
      <c r="GE132">
        <v>254</v>
      </c>
      <c r="GF132">
        <v>274</v>
      </c>
      <c r="GG132">
        <v>206</v>
      </c>
      <c r="GH132">
        <v>212</v>
      </c>
      <c r="GI132">
        <v>210</v>
      </c>
      <c r="GJ132">
        <v>184</v>
      </c>
      <c r="GK132">
        <v>200</v>
      </c>
      <c r="GL132">
        <v>154</v>
      </c>
      <c r="GM132">
        <v>169</v>
      </c>
      <c r="GN132">
        <v>152</v>
      </c>
      <c r="GO132">
        <v>122</v>
      </c>
      <c r="GP132">
        <v>119</v>
      </c>
      <c r="GQ132">
        <v>116</v>
      </c>
      <c r="GR132">
        <v>93</v>
      </c>
      <c r="GS132">
        <v>92</v>
      </c>
      <c r="GT132">
        <v>76</v>
      </c>
      <c r="GU132">
        <v>75</v>
      </c>
      <c r="GV132">
        <v>50</v>
      </c>
      <c r="GW132">
        <v>49</v>
      </c>
      <c r="GX132">
        <v>44</v>
      </c>
      <c r="GY132">
        <v>28</v>
      </c>
      <c r="GZ132">
        <v>18</v>
      </c>
      <c r="HA132">
        <v>11</v>
      </c>
      <c r="HB132">
        <v>11</v>
      </c>
      <c r="HC132">
        <v>18</v>
      </c>
    </row>
    <row r="133" spans="1:211">
      <c r="A133" t="str">
        <f>人口推移!B135</f>
        <v>H2912</v>
      </c>
      <c r="B133" s="349">
        <f t="shared" si="2"/>
        <v>27124</v>
      </c>
      <c r="C133" s="349">
        <f t="shared" si="3"/>
        <v>28028</v>
      </c>
      <c r="D133" s="349">
        <f>SUM(年齢別TBL[[#This Row],[男_６０歳]:[男_100歳以上]])</f>
        <v>7605</v>
      </c>
      <c r="E133" s="349">
        <f>SUM(年齢別TBL[[#This Row],[男_６５歳]:[男_100歳以上]])</f>
        <v>5717</v>
      </c>
      <c r="F133" s="349">
        <f>SUM(年齢別TBL[[#This Row],[男_７０歳]:[男_100歳以上]])</f>
        <v>3645</v>
      </c>
      <c r="G133" s="349">
        <f>SUM(年齢別TBL[[#This Row],[女_６０歳]:[女_100歳以上]])</f>
        <v>9126</v>
      </c>
      <c r="H133" s="349">
        <f>SUM(年齢別TBL[[#This Row],[女_６５歳]:[女_100歳以上]])</f>
        <v>7138</v>
      </c>
      <c r="I133" s="349">
        <f>SUM(年齢別TBL[[#This Row],[女_７０歳]:[女_100歳以上]])</f>
        <v>4790</v>
      </c>
      <c r="J133">
        <v>212</v>
      </c>
      <c r="K133">
        <v>242</v>
      </c>
      <c r="L133">
        <v>227</v>
      </c>
      <c r="M133">
        <v>246</v>
      </c>
      <c r="N133">
        <v>233</v>
      </c>
      <c r="O133">
        <v>290</v>
      </c>
      <c r="P133">
        <v>237</v>
      </c>
      <c r="Q133">
        <v>285</v>
      </c>
      <c r="R133">
        <v>300</v>
      </c>
      <c r="S133">
        <v>267</v>
      </c>
      <c r="T133">
        <v>279</v>
      </c>
      <c r="U133">
        <v>272</v>
      </c>
      <c r="V133">
        <v>273</v>
      </c>
      <c r="W133">
        <v>292</v>
      </c>
      <c r="X133">
        <v>323</v>
      </c>
      <c r="Y133">
        <v>320</v>
      </c>
      <c r="Z133">
        <v>305</v>
      </c>
      <c r="AA133">
        <v>340</v>
      </c>
      <c r="AB133">
        <v>286</v>
      </c>
      <c r="AC133">
        <v>333</v>
      </c>
      <c r="AD133">
        <v>318</v>
      </c>
      <c r="AE133">
        <v>307</v>
      </c>
      <c r="AF133">
        <v>272</v>
      </c>
      <c r="AG133">
        <v>288</v>
      </c>
      <c r="AH133">
        <v>277</v>
      </c>
      <c r="AI133">
        <v>287</v>
      </c>
      <c r="AJ133">
        <v>267</v>
      </c>
      <c r="AK133">
        <v>246</v>
      </c>
      <c r="AL133">
        <v>278</v>
      </c>
      <c r="AM133">
        <v>290</v>
      </c>
      <c r="AN133">
        <v>320</v>
      </c>
      <c r="AO133">
        <v>321</v>
      </c>
      <c r="AP133">
        <v>336</v>
      </c>
      <c r="AQ133">
        <v>379</v>
      </c>
      <c r="AR133">
        <v>351</v>
      </c>
      <c r="AS133">
        <v>345</v>
      </c>
      <c r="AT133">
        <v>353</v>
      </c>
      <c r="AU133">
        <v>364</v>
      </c>
      <c r="AV133">
        <v>387</v>
      </c>
      <c r="AW133">
        <v>400</v>
      </c>
      <c r="AX133">
        <v>397</v>
      </c>
      <c r="AY133">
        <v>438</v>
      </c>
      <c r="AZ133">
        <v>457</v>
      </c>
      <c r="BA133">
        <v>402</v>
      </c>
      <c r="BB133">
        <v>440</v>
      </c>
      <c r="BC133">
        <v>445</v>
      </c>
      <c r="BD133">
        <v>396</v>
      </c>
      <c r="BE133">
        <v>364</v>
      </c>
      <c r="BF133">
        <v>341</v>
      </c>
      <c r="BG133">
        <v>360</v>
      </c>
      <c r="BH133">
        <v>348</v>
      </c>
      <c r="BI133">
        <v>288</v>
      </c>
      <c r="BJ133">
        <v>335</v>
      </c>
      <c r="BK133">
        <v>360</v>
      </c>
      <c r="BL133">
        <v>395</v>
      </c>
      <c r="BM133">
        <v>360</v>
      </c>
      <c r="BN133">
        <v>337</v>
      </c>
      <c r="BO133">
        <v>342</v>
      </c>
      <c r="BP133">
        <v>375</v>
      </c>
      <c r="BQ133">
        <v>391</v>
      </c>
      <c r="BR133">
        <v>324</v>
      </c>
      <c r="BS133">
        <v>392</v>
      </c>
      <c r="BT133">
        <v>375</v>
      </c>
      <c r="BU133">
        <v>402</v>
      </c>
      <c r="BV133">
        <v>395</v>
      </c>
      <c r="BW133">
        <v>425</v>
      </c>
      <c r="BX133">
        <v>387</v>
      </c>
      <c r="BY133">
        <v>438</v>
      </c>
      <c r="BZ133">
        <v>436</v>
      </c>
      <c r="CA133">
        <v>386</v>
      </c>
      <c r="CB133">
        <v>397</v>
      </c>
      <c r="CC133">
        <v>294</v>
      </c>
      <c r="CD133">
        <v>270</v>
      </c>
      <c r="CE133">
        <v>290</v>
      </c>
      <c r="CF133">
        <v>293</v>
      </c>
      <c r="CG133">
        <v>246</v>
      </c>
      <c r="CH133">
        <v>231</v>
      </c>
      <c r="CI133">
        <v>214</v>
      </c>
      <c r="CJ133">
        <v>180</v>
      </c>
      <c r="CK133">
        <v>167</v>
      </c>
      <c r="CL133">
        <v>177</v>
      </c>
      <c r="CM133">
        <v>135</v>
      </c>
      <c r="CN133">
        <v>110</v>
      </c>
      <c r="CO133">
        <v>97</v>
      </c>
      <c r="CP133">
        <v>94</v>
      </c>
      <c r="CQ133">
        <v>95</v>
      </c>
      <c r="CR133">
        <v>61</v>
      </c>
      <c r="CS133">
        <v>70</v>
      </c>
      <c r="CT133">
        <v>65</v>
      </c>
      <c r="CU133">
        <v>47</v>
      </c>
      <c r="CV133">
        <v>32</v>
      </c>
      <c r="CW133">
        <v>21</v>
      </c>
      <c r="CX133">
        <v>16</v>
      </c>
      <c r="CY133">
        <v>20</v>
      </c>
      <c r="CZ133">
        <v>7</v>
      </c>
      <c r="DA133">
        <v>7</v>
      </c>
      <c r="DB133">
        <v>3</v>
      </c>
      <c r="DC133">
        <v>2</v>
      </c>
      <c r="DD133">
        <v>3</v>
      </c>
      <c r="DE133">
        <v>0</v>
      </c>
      <c r="DF133">
        <v>1</v>
      </c>
      <c r="DG133">
        <v>196</v>
      </c>
      <c r="DH133">
        <v>221</v>
      </c>
      <c r="DI133">
        <v>244</v>
      </c>
      <c r="DJ133">
        <v>248</v>
      </c>
      <c r="DK133">
        <v>270</v>
      </c>
      <c r="DL133">
        <v>248</v>
      </c>
      <c r="DM133">
        <v>270</v>
      </c>
      <c r="DN133">
        <v>291</v>
      </c>
      <c r="DO133">
        <v>277</v>
      </c>
      <c r="DP133">
        <v>263</v>
      </c>
      <c r="DQ133">
        <v>278</v>
      </c>
      <c r="DR133">
        <v>270</v>
      </c>
      <c r="DS133">
        <v>281</v>
      </c>
      <c r="DT133">
        <v>276</v>
      </c>
      <c r="DU133">
        <v>246</v>
      </c>
      <c r="DV133">
        <v>303</v>
      </c>
      <c r="DW133">
        <v>267</v>
      </c>
      <c r="DX133">
        <v>283</v>
      </c>
      <c r="DY133">
        <v>251</v>
      </c>
      <c r="DZ133">
        <v>277</v>
      </c>
      <c r="EA133">
        <v>294</v>
      </c>
      <c r="EB133">
        <v>284</v>
      </c>
      <c r="EC133">
        <v>247</v>
      </c>
      <c r="ED133">
        <v>264</v>
      </c>
      <c r="EE133">
        <v>243</v>
      </c>
      <c r="EF133">
        <v>262</v>
      </c>
      <c r="EG133">
        <v>253</v>
      </c>
      <c r="EH133">
        <v>239</v>
      </c>
      <c r="EI133">
        <v>258</v>
      </c>
      <c r="EJ133">
        <v>294</v>
      </c>
      <c r="EK133">
        <v>273</v>
      </c>
      <c r="EL133">
        <v>298</v>
      </c>
      <c r="EM133">
        <v>314</v>
      </c>
      <c r="EN133">
        <v>369</v>
      </c>
      <c r="EO133">
        <v>342</v>
      </c>
      <c r="EP133">
        <v>348</v>
      </c>
      <c r="EQ133">
        <v>371</v>
      </c>
      <c r="ER133">
        <v>349</v>
      </c>
      <c r="ES133">
        <v>384</v>
      </c>
      <c r="ET133">
        <v>410</v>
      </c>
      <c r="EU133">
        <v>395</v>
      </c>
      <c r="EV133">
        <v>407</v>
      </c>
      <c r="EW133">
        <v>416</v>
      </c>
      <c r="EX133">
        <v>418</v>
      </c>
      <c r="EY133">
        <v>399</v>
      </c>
      <c r="EZ133">
        <v>410</v>
      </c>
      <c r="FA133">
        <v>407</v>
      </c>
      <c r="FB133">
        <v>385</v>
      </c>
      <c r="FC133">
        <v>334</v>
      </c>
      <c r="FD133">
        <v>381</v>
      </c>
      <c r="FE133">
        <v>376</v>
      </c>
      <c r="FF133">
        <v>280</v>
      </c>
      <c r="FG133">
        <v>340</v>
      </c>
      <c r="FH133">
        <v>331</v>
      </c>
      <c r="FI133">
        <v>397</v>
      </c>
      <c r="FJ133">
        <v>377</v>
      </c>
      <c r="FK133">
        <v>370</v>
      </c>
      <c r="FL133">
        <v>363</v>
      </c>
      <c r="FM133">
        <v>374</v>
      </c>
      <c r="FN133">
        <v>386</v>
      </c>
      <c r="FO133">
        <v>366</v>
      </c>
      <c r="FP133">
        <v>373</v>
      </c>
      <c r="FQ133">
        <v>423</v>
      </c>
      <c r="FR133">
        <v>402</v>
      </c>
      <c r="FS133">
        <v>424</v>
      </c>
      <c r="FT133">
        <v>425</v>
      </c>
      <c r="FU133">
        <v>444</v>
      </c>
      <c r="FV133">
        <v>483</v>
      </c>
      <c r="FW133">
        <v>531</v>
      </c>
      <c r="FX133">
        <v>465</v>
      </c>
      <c r="FY133">
        <v>434</v>
      </c>
      <c r="FZ133">
        <v>309</v>
      </c>
      <c r="GA133">
        <v>222</v>
      </c>
      <c r="GB133">
        <v>303</v>
      </c>
      <c r="GC133">
        <v>293</v>
      </c>
      <c r="GD133">
        <v>289</v>
      </c>
      <c r="GE133">
        <v>253</v>
      </c>
      <c r="GF133">
        <v>276</v>
      </c>
      <c r="GG133">
        <v>206</v>
      </c>
      <c r="GH133">
        <v>212</v>
      </c>
      <c r="GI133">
        <v>211</v>
      </c>
      <c r="GJ133">
        <v>186</v>
      </c>
      <c r="GK133">
        <v>189</v>
      </c>
      <c r="GL133">
        <v>157</v>
      </c>
      <c r="GM133">
        <v>174</v>
      </c>
      <c r="GN133">
        <v>152</v>
      </c>
      <c r="GO133">
        <v>121</v>
      </c>
      <c r="GP133">
        <v>120</v>
      </c>
      <c r="GQ133">
        <v>118</v>
      </c>
      <c r="GR133">
        <v>93</v>
      </c>
      <c r="GS133">
        <v>93</v>
      </c>
      <c r="GT133">
        <v>78</v>
      </c>
      <c r="GU133">
        <v>68</v>
      </c>
      <c r="GV133">
        <v>53</v>
      </c>
      <c r="GW133">
        <v>49</v>
      </c>
      <c r="GX133">
        <v>41</v>
      </c>
      <c r="GY133">
        <v>32</v>
      </c>
      <c r="GZ133">
        <v>18</v>
      </c>
      <c r="HA133">
        <v>9</v>
      </c>
      <c r="HB133">
        <v>12</v>
      </c>
      <c r="HC133">
        <v>19</v>
      </c>
    </row>
    <row r="134" spans="1:211">
      <c r="A134" t="str">
        <f>人口推移!B136</f>
        <v>H3001</v>
      </c>
      <c r="B134" s="349">
        <f t="shared" ref="B134:B197" si="4">SUM(J134:DF134)</f>
        <v>27107</v>
      </c>
      <c r="C134" s="349">
        <f t="shared" ref="C134:C197" si="5">SUM(DG134:HC134)</f>
        <v>28025</v>
      </c>
      <c r="D134" s="349">
        <f>SUM(年齢別TBL[[#This Row],[男_６０歳]:[男_100歳以上]])</f>
        <v>7631</v>
      </c>
      <c r="E134" s="349">
        <f>SUM(年齢別TBL[[#This Row],[男_６５歳]:[男_100歳以上]])</f>
        <v>5739</v>
      </c>
      <c r="F134" s="349">
        <f>SUM(年齢別TBL[[#This Row],[男_７０歳]:[男_100歳以上]])</f>
        <v>3668</v>
      </c>
      <c r="G134" s="349">
        <f>SUM(年齢別TBL[[#This Row],[女_６０歳]:[女_100歳以上]])</f>
        <v>9131</v>
      </c>
      <c r="H134" s="349">
        <f>SUM(年齢別TBL[[#This Row],[女_６５歳]:[女_100歳以上]])</f>
        <v>7171</v>
      </c>
      <c r="I134" s="349">
        <f>SUM(年齢別TBL[[#This Row],[女_７０歳]:[女_100歳以上]])</f>
        <v>4810</v>
      </c>
      <c r="J134">
        <v>212</v>
      </c>
      <c r="K134">
        <v>239</v>
      </c>
      <c r="L134">
        <v>229</v>
      </c>
      <c r="M134">
        <v>254</v>
      </c>
      <c r="N134">
        <v>232</v>
      </c>
      <c r="O134">
        <v>269</v>
      </c>
      <c r="P134">
        <v>255</v>
      </c>
      <c r="Q134">
        <v>282</v>
      </c>
      <c r="R134">
        <v>295</v>
      </c>
      <c r="S134">
        <v>275</v>
      </c>
      <c r="T134">
        <v>275</v>
      </c>
      <c r="U134">
        <v>272</v>
      </c>
      <c r="V134">
        <v>272</v>
      </c>
      <c r="W134">
        <v>280</v>
      </c>
      <c r="X134">
        <v>323</v>
      </c>
      <c r="Y134">
        <v>324</v>
      </c>
      <c r="Z134">
        <v>309</v>
      </c>
      <c r="AA134">
        <v>339</v>
      </c>
      <c r="AB134">
        <v>288</v>
      </c>
      <c r="AC134">
        <v>342</v>
      </c>
      <c r="AD134">
        <v>316</v>
      </c>
      <c r="AE134">
        <v>297</v>
      </c>
      <c r="AF134">
        <v>277</v>
      </c>
      <c r="AG134">
        <v>294</v>
      </c>
      <c r="AH134">
        <v>279</v>
      </c>
      <c r="AI134">
        <v>269</v>
      </c>
      <c r="AJ134">
        <v>277</v>
      </c>
      <c r="AK134">
        <v>262</v>
      </c>
      <c r="AL134">
        <v>265</v>
      </c>
      <c r="AM134">
        <v>281</v>
      </c>
      <c r="AN134">
        <v>330</v>
      </c>
      <c r="AO134">
        <v>316</v>
      </c>
      <c r="AP134">
        <v>329</v>
      </c>
      <c r="AQ134">
        <v>375</v>
      </c>
      <c r="AR134">
        <v>354</v>
      </c>
      <c r="AS134">
        <v>345</v>
      </c>
      <c r="AT134">
        <v>355</v>
      </c>
      <c r="AU134">
        <v>365</v>
      </c>
      <c r="AV134">
        <v>377</v>
      </c>
      <c r="AW134">
        <v>401</v>
      </c>
      <c r="AX134">
        <v>390</v>
      </c>
      <c r="AY134">
        <v>435</v>
      </c>
      <c r="AZ134">
        <v>453</v>
      </c>
      <c r="BA134">
        <v>407</v>
      </c>
      <c r="BB134">
        <v>434</v>
      </c>
      <c r="BC134">
        <v>450</v>
      </c>
      <c r="BD134">
        <v>396</v>
      </c>
      <c r="BE134">
        <v>368</v>
      </c>
      <c r="BF134">
        <v>344</v>
      </c>
      <c r="BG134">
        <v>362</v>
      </c>
      <c r="BH134">
        <v>342</v>
      </c>
      <c r="BI134">
        <v>296</v>
      </c>
      <c r="BJ134">
        <v>317</v>
      </c>
      <c r="BK134">
        <v>367</v>
      </c>
      <c r="BL134">
        <v>390</v>
      </c>
      <c r="BM134">
        <v>354</v>
      </c>
      <c r="BN134">
        <v>349</v>
      </c>
      <c r="BO134">
        <v>342</v>
      </c>
      <c r="BP134">
        <v>359</v>
      </c>
      <c r="BQ134">
        <v>391</v>
      </c>
      <c r="BR134">
        <v>333</v>
      </c>
      <c r="BS134">
        <v>382</v>
      </c>
      <c r="BT134">
        <v>379</v>
      </c>
      <c r="BU134">
        <v>408</v>
      </c>
      <c r="BV134">
        <v>390</v>
      </c>
      <c r="BW134">
        <v>423</v>
      </c>
      <c r="BX134">
        <v>391</v>
      </c>
      <c r="BY134">
        <v>435</v>
      </c>
      <c r="BZ134">
        <v>423</v>
      </c>
      <c r="CA134">
        <v>399</v>
      </c>
      <c r="CB134">
        <v>408</v>
      </c>
      <c r="CC134">
        <v>294</v>
      </c>
      <c r="CD134">
        <v>266</v>
      </c>
      <c r="CE134">
        <v>295</v>
      </c>
      <c r="CF134">
        <v>284</v>
      </c>
      <c r="CG134">
        <v>253</v>
      </c>
      <c r="CH134">
        <v>238</v>
      </c>
      <c r="CI134">
        <v>207</v>
      </c>
      <c r="CJ134">
        <v>177</v>
      </c>
      <c r="CK134">
        <v>172</v>
      </c>
      <c r="CL134">
        <v>172</v>
      </c>
      <c r="CM134">
        <v>145</v>
      </c>
      <c r="CN134">
        <v>107</v>
      </c>
      <c r="CO134">
        <v>100</v>
      </c>
      <c r="CP134">
        <v>94</v>
      </c>
      <c r="CQ134">
        <v>95</v>
      </c>
      <c r="CR134">
        <v>66</v>
      </c>
      <c r="CS134">
        <v>70</v>
      </c>
      <c r="CT134">
        <v>67</v>
      </c>
      <c r="CU134">
        <v>42</v>
      </c>
      <c r="CV134">
        <v>35</v>
      </c>
      <c r="CW134">
        <v>23</v>
      </c>
      <c r="CX134">
        <v>16</v>
      </c>
      <c r="CY134">
        <v>19</v>
      </c>
      <c r="CZ134">
        <v>7</v>
      </c>
      <c r="DA134">
        <v>7</v>
      </c>
      <c r="DB134">
        <v>3</v>
      </c>
      <c r="DC134">
        <v>2</v>
      </c>
      <c r="DD134">
        <v>3</v>
      </c>
      <c r="DE134">
        <v>0</v>
      </c>
      <c r="DF134">
        <v>1</v>
      </c>
      <c r="DG134">
        <v>198</v>
      </c>
      <c r="DH134">
        <v>231</v>
      </c>
      <c r="DI134">
        <v>242</v>
      </c>
      <c r="DJ134">
        <v>245</v>
      </c>
      <c r="DK134">
        <v>269</v>
      </c>
      <c r="DL134">
        <v>248</v>
      </c>
      <c r="DM134">
        <v>263</v>
      </c>
      <c r="DN134">
        <v>287</v>
      </c>
      <c r="DO134">
        <v>286</v>
      </c>
      <c r="DP134">
        <v>258</v>
      </c>
      <c r="DQ134">
        <v>285</v>
      </c>
      <c r="DR134">
        <v>269</v>
      </c>
      <c r="DS134">
        <v>282</v>
      </c>
      <c r="DT134">
        <v>279</v>
      </c>
      <c r="DU134">
        <v>250</v>
      </c>
      <c r="DV134">
        <v>297</v>
      </c>
      <c r="DW134">
        <v>263</v>
      </c>
      <c r="DX134">
        <v>285</v>
      </c>
      <c r="DY134">
        <v>261</v>
      </c>
      <c r="DZ134">
        <v>262</v>
      </c>
      <c r="EA134">
        <v>294</v>
      </c>
      <c r="EB134">
        <v>286</v>
      </c>
      <c r="EC134">
        <v>250</v>
      </c>
      <c r="ED134">
        <v>266</v>
      </c>
      <c r="EE134">
        <v>244</v>
      </c>
      <c r="EF134">
        <v>259</v>
      </c>
      <c r="EG134">
        <v>254</v>
      </c>
      <c r="EH134">
        <v>236</v>
      </c>
      <c r="EI134">
        <v>262</v>
      </c>
      <c r="EJ134">
        <v>287</v>
      </c>
      <c r="EK134">
        <v>282</v>
      </c>
      <c r="EL134">
        <v>283</v>
      </c>
      <c r="EM134">
        <v>318</v>
      </c>
      <c r="EN134">
        <v>366</v>
      </c>
      <c r="EO134">
        <v>341</v>
      </c>
      <c r="EP134">
        <v>349</v>
      </c>
      <c r="EQ134">
        <v>375</v>
      </c>
      <c r="ER134">
        <v>341</v>
      </c>
      <c r="ES134">
        <v>384</v>
      </c>
      <c r="ET134">
        <v>406</v>
      </c>
      <c r="EU134">
        <v>397</v>
      </c>
      <c r="EV134">
        <v>397</v>
      </c>
      <c r="EW134">
        <v>429</v>
      </c>
      <c r="EX134">
        <v>413</v>
      </c>
      <c r="EY134">
        <v>396</v>
      </c>
      <c r="EZ134">
        <v>421</v>
      </c>
      <c r="FA134">
        <v>392</v>
      </c>
      <c r="FB134">
        <v>388</v>
      </c>
      <c r="FC134">
        <v>347</v>
      </c>
      <c r="FD134">
        <v>382</v>
      </c>
      <c r="FE134">
        <v>375</v>
      </c>
      <c r="FF134">
        <v>283</v>
      </c>
      <c r="FG134">
        <v>341</v>
      </c>
      <c r="FH134">
        <v>322</v>
      </c>
      <c r="FI134">
        <v>393</v>
      </c>
      <c r="FJ134">
        <v>371</v>
      </c>
      <c r="FK134">
        <v>384</v>
      </c>
      <c r="FL134">
        <v>356</v>
      </c>
      <c r="FM134">
        <v>378</v>
      </c>
      <c r="FN134">
        <v>386</v>
      </c>
      <c r="FO134">
        <v>358</v>
      </c>
      <c r="FP134">
        <v>380</v>
      </c>
      <c r="FQ134">
        <v>416</v>
      </c>
      <c r="FR134">
        <v>406</v>
      </c>
      <c r="FS134">
        <v>400</v>
      </c>
      <c r="FT134">
        <v>447</v>
      </c>
      <c r="FU134">
        <v>432</v>
      </c>
      <c r="FV134">
        <v>487</v>
      </c>
      <c r="FW134">
        <v>520</v>
      </c>
      <c r="FX134">
        <v>475</v>
      </c>
      <c r="FY134">
        <v>439</v>
      </c>
      <c r="FZ134">
        <v>331</v>
      </c>
      <c r="GA134">
        <v>213</v>
      </c>
      <c r="GB134">
        <v>292</v>
      </c>
      <c r="GC134">
        <v>312</v>
      </c>
      <c r="GD134">
        <v>274</v>
      </c>
      <c r="GE134">
        <v>253</v>
      </c>
      <c r="GF134">
        <v>279</v>
      </c>
      <c r="GG134">
        <v>215</v>
      </c>
      <c r="GH134">
        <v>207</v>
      </c>
      <c r="GI134">
        <v>208</v>
      </c>
      <c r="GJ134">
        <v>189</v>
      </c>
      <c r="GK134">
        <v>194</v>
      </c>
      <c r="GL134">
        <v>158</v>
      </c>
      <c r="GM134">
        <v>165</v>
      </c>
      <c r="GN134">
        <v>153</v>
      </c>
      <c r="GO134">
        <v>133</v>
      </c>
      <c r="GP134">
        <v>115</v>
      </c>
      <c r="GQ134">
        <v>112</v>
      </c>
      <c r="GR134">
        <v>99</v>
      </c>
      <c r="GS134">
        <v>92</v>
      </c>
      <c r="GT134">
        <v>82</v>
      </c>
      <c r="GU134">
        <v>64</v>
      </c>
      <c r="GV134">
        <v>53</v>
      </c>
      <c r="GW134">
        <v>50</v>
      </c>
      <c r="GX134">
        <v>38</v>
      </c>
      <c r="GY134">
        <v>32</v>
      </c>
      <c r="GZ134">
        <v>21</v>
      </c>
      <c r="HA134">
        <v>9</v>
      </c>
      <c r="HB134">
        <v>11</v>
      </c>
      <c r="HC134">
        <v>17</v>
      </c>
    </row>
    <row r="135" spans="1:211">
      <c r="A135" t="str">
        <f>人口推移!B137</f>
        <v>H3002</v>
      </c>
      <c r="B135" s="349">
        <f t="shared" si="4"/>
        <v>27079</v>
      </c>
      <c r="C135" s="349">
        <f t="shared" si="5"/>
        <v>28041</v>
      </c>
      <c r="D135" s="349">
        <f>SUM(年齢別TBL[[#This Row],[男_６０歳]:[男_100歳以上]])</f>
        <v>7638</v>
      </c>
      <c r="E135" s="349">
        <f>SUM(年齢別TBL[[#This Row],[男_６５歳]:[男_100歳以上]])</f>
        <v>5758</v>
      </c>
      <c r="F135" s="349">
        <f>SUM(年齢別TBL[[#This Row],[男_７０歳]:[男_100歳以上]])</f>
        <v>3680</v>
      </c>
      <c r="G135" s="349">
        <f>SUM(年齢別TBL[[#This Row],[女_６０歳]:[女_100歳以上]])</f>
        <v>9156</v>
      </c>
      <c r="H135" s="349">
        <f>SUM(年齢別TBL[[#This Row],[女_６５歳]:[女_100歳以上]])</f>
        <v>7208</v>
      </c>
      <c r="I135" s="349">
        <f>SUM(年齢別TBL[[#This Row],[女_７０歳]:[女_100歳以上]])</f>
        <v>4846</v>
      </c>
      <c r="J135">
        <v>207</v>
      </c>
      <c r="K135">
        <v>238</v>
      </c>
      <c r="L135">
        <v>227</v>
      </c>
      <c r="M135">
        <v>256</v>
      </c>
      <c r="N135">
        <v>235</v>
      </c>
      <c r="O135">
        <v>252</v>
      </c>
      <c r="P135">
        <v>266</v>
      </c>
      <c r="Q135">
        <v>284</v>
      </c>
      <c r="R135">
        <v>292</v>
      </c>
      <c r="S135">
        <v>276</v>
      </c>
      <c r="T135">
        <v>283</v>
      </c>
      <c r="U135">
        <v>269</v>
      </c>
      <c r="V135">
        <v>255</v>
      </c>
      <c r="W135">
        <v>281</v>
      </c>
      <c r="X135">
        <v>333</v>
      </c>
      <c r="Y135">
        <v>315</v>
      </c>
      <c r="Z135">
        <v>319</v>
      </c>
      <c r="AA135">
        <v>332</v>
      </c>
      <c r="AB135">
        <v>293</v>
      </c>
      <c r="AC135">
        <v>332</v>
      </c>
      <c r="AD135">
        <v>323</v>
      </c>
      <c r="AE135">
        <v>305</v>
      </c>
      <c r="AF135">
        <v>278</v>
      </c>
      <c r="AG135">
        <v>291</v>
      </c>
      <c r="AH135">
        <v>271</v>
      </c>
      <c r="AI135">
        <v>278</v>
      </c>
      <c r="AJ135">
        <v>271</v>
      </c>
      <c r="AK135">
        <v>264</v>
      </c>
      <c r="AL135">
        <v>261</v>
      </c>
      <c r="AM135">
        <v>280</v>
      </c>
      <c r="AN135">
        <v>330</v>
      </c>
      <c r="AO135">
        <v>316</v>
      </c>
      <c r="AP135">
        <v>315</v>
      </c>
      <c r="AQ135">
        <v>375</v>
      </c>
      <c r="AR135">
        <v>364</v>
      </c>
      <c r="AS135">
        <v>337</v>
      </c>
      <c r="AT135">
        <v>357</v>
      </c>
      <c r="AU135">
        <v>362</v>
      </c>
      <c r="AV135">
        <v>384</v>
      </c>
      <c r="AW135">
        <v>393</v>
      </c>
      <c r="AX135">
        <v>394</v>
      </c>
      <c r="AY135">
        <v>429</v>
      </c>
      <c r="AZ135">
        <v>449</v>
      </c>
      <c r="BA135">
        <v>412</v>
      </c>
      <c r="BB135">
        <v>425</v>
      </c>
      <c r="BC135">
        <v>449</v>
      </c>
      <c r="BD135">
        <v>404</v>
      </c>
      <c r="BE135">
        <v>366</v>
      </c>
      <c r="BF135">
        <v>345</v>
      </c>
      <c r="BG135">
        <v>356</v>
      </c>
      <c r="BH135">
        <v>351</v>
      </c>
      <c r="BI135">
        <v>299</v>
      </c>
      <c r="BJ135">
        <v>309</v>
      </c>
      <c r="BK135">
        <v>368</v>
      </c>
      <c r="BL135">
        <v>384</v>
      </c>
      <c r="BM135">
        <v>354</v>
      </c>
      <c r="BN135">
        <v>356</v>
      </c>
      <c r="BO135">
        <v>336</v>
      </c>
      <c r="BP135">
        <v>360</v>
      </c>
      <c r="BQ135">
        <v>395</v>
      </c>
      <c r="BR135">
        <v>329</v>
      </c>
      <c r="BS135">
        <v>366</v>
      </c>
      <c r="BT135">
        <v>402</v>
      </c>
      <c r="BU135">
        <v>394</v>
      </c>
      <c r="BV135">
        <v>389</v>
      </c>
      <c r="BW135">
        <v>420</v>
      </c>
      <c r="BX135">
        <v>381</v>
      </c>
      <c r="BY135">
        <v>449</v>
      </c>
      <c r="BZ135">
        <v>417</v>
      </c>
      <c r="CA135">
        <v>411</v>
      </c>
      <c r="CB135">
        <v>398</v>
      </c>
      <c r="CC135">
        <v>313</v>
      </c>
      <c r="CD135">
        <v>248</v>
      </c>
      <c r="CE135">
        <v>304</v>
      </c>
      <c r="CF135">
        <v>286</v>
      </c>
      <c r="CG135">
        <v>254</v>
      </c>
      <c r="CH135">
        <v>247</v>
      </c>
      <c r="CI135">
        <v>202</v>
      </c>
      <c r="CJ135">
        <v>183</v>
      </c>
      <c r="CK135">
        <v>166</v>
      </c>
      <c r="CL135">
        <v>164</v>
      </c>
      <c r="CM135">
        <v>151</v>
      </c>
      <c r="CN135">
        <v>107</v>
      </c>
      <c r="CO135">
        <v>110</v>
      </c>
      <c r="CP135">
        <v>94</v>
      </c>
      <c r="CQ135">
        <v>91</v>
      </c>
      <c r="CR135">
        <v>67</v>
      </c>
      <c r="CS135">
        <v>69</v>
      </c>
      <c r="CT135">
        <v>66</v>
      </c>
      <c r="CU135">
        <v>43</v>
      </c>
      <c r="CV135">
        <v>36</v>
      </c>
      <c r="CW135">
        <v>25</v>
      </c>
      <c r="CX135">
        <v>14</v>
      </c>
      <c r="CY135">
        <v>20</v>
      </c>
      <c r="CZ135">
        <v>5</v>
      </c>
      <c r="DA135">
        <v>8</v>
      </c>
      <c r="DB135">
        <v>3</v>
      </c>
      <c r="DC135">
        <v>2</v>
      </c>
      <c r="DD135">
        <v>3</v>
      </c>
      <c r="DE135">
        <v>0</v>
      </c>
      <c r="DF135">
        <v>1</v>
      </c>
      <c r="DG135">
        <v>199</v>
      </c>
      <c r="DH135">
        <v>236</v>
      </c>
      <c r="DI135">
        <v>232</v>
      </c>
      <c r="DJ135">
        <v>244</v>
      </c>
      <c r="DK135">
        <v>269</v>
      </c>
      <c r="DL135">
        <v>254</v>
      </c>
      <c r="DM135">
        <v>269</v>
      </c>
      <c r="DN135">
        <v>276</v>
      </c>
      <c r="DO135">
        <v>286</v>
      </c>
      <c r="DP135">
        <v>263</v>
      </c>
      <c r="DQ135">
        <v>286</v>
      </c>
      <c r="DR135">
        <v>273</v>
      </c>
      <c r="DS135">
        <v>282</v>
      </c>
      <c r="DT135">
        <v>268</v>
      </c>
      <c r="DU135">
        <v>259</v>
      </c>
      <c r="DV135">
        <v>296</v>
      </c>
      <c r="DW135">
        <v>266</v>
      </c>
      <c r="DX135">
        <v>280</v>
      </c>
      <c r="DY135">
        <v>258</v>
      </c>
      <c r="DZ135">
        <v>273</v>
      </c>
      <c r="EA135">
        <v>287</v>
      </c>
      <c r="EB135">
        <v>278</v>
      </c>
      <c r="EC135">
        <v>255</v>
      </c>
      <c r="ED135">
        <v>259</v>
      </c>
      <c r="EE135">
        <v>250</v>
      </c>
      <c r="EF135">
        <v>266</v>
      </c>
      <c r="EG135">
        <v>255</v>
      </c>
      <c r="EH135">
        <v>237</v>
      </c>
      <c r="EI135">
        <v>270</v>
      </c>
      <c r="EJ135">
        <v>268</v>
      </c>
      <c r="EK135">
        <v>290</v>
      </c>
      <c r="EL135">
        <v>286</v>
      </c>
      <c r="EM135">
        <v>311</v>
      </c>
      <c r="EN135">
        <v>371</v>
      </c>
      <c r="EO135">
        <v>339</v>
      </c>
      <c r="EP135">
        <v>347</v>
      </c>
      <c r="EQ135">
        <v>366</v>
      </c>
      <c r="ER135">
        <v>350</v>
      </c>
      <c r="ES135">
        <v>376</v>
      </c>
      <c r="ET135">
        <v>404</v>
      </c>
      <c r="EU135">
        <v>397</v>
      </c>
      <c r="EV135">
        <v>393</v>
      </c>
      <c r="EW135">
        <v>432</v>
      </c>
      <c r="EX135">
        <v>408</v>
      </c>
      <c r="EY135">
        <v>411</v>
      </c>
      <c r="EZ135">
        <v>408</v>
      </c>
      <c r="FA135">
        <v>395</v>
      </c>
      <c r="FB135">
        <v>388</v>
      </c>
      <c r="FC135">
        <v>358</v>
      </c>
      <c r="FD135">
        <v>369</v>
      </c>
      <c r="FE135">
        <v>372</v>
      </c>
      <c r="FF135">
        <v>305</v>
      </c>
      <c r="FG135">
        <v>328</v>
      </c>
      <c r="FH135">
        <v>314</v>
      </c>
      <c r="FI135">
        <v>397</v>
      </c>
      <c r="FJ135">
        <v>361</v>
      </c>
      <c r="FK135">
        <v>398</v>
      </c>
      <c r="FL135">
        <v>353</v>
      </c>
      <c r="FM135">
        <v>385</v>
      </c>
      <c r="FN135">
        <v>379</v>
      </c>
      <c r="FO135">
        <v>360</v>
      </c>
      <c r="FP135">
        <v>372</v>
      </c>
      <c r="FQ135">
        <v>417</v>
      </c>
      <c r="FR135">
        <v>415</v>
      </c>
      <c r="FS135">
        <v>384</v>
      </c>
      <c r="FT135">
        <v>457</v>
      </c>
      <c r="FU135">
        <v>428</v>
      </c>
      <c r="FV135">
        <v>487</v>
      </c>
      <c r="FW135">
        <v>515</v>
      </c>
      <c r="FX135">
        <v>475</v>
      </c>
      <c r="FY135">
        <v>453</v>
      </c>
      <c r="FZ135">
        <v>344</v>
      </c>
      <c r="GA135">
        <v>218</v>
      </c>
      <c r="GB135">
        <v>271</v>
      </c>
      <c r="GC135">
        <v>324</v>
      </c>
      <c r="GD135">
        <v>270</v>
      </c>
      <c r="GE135">
        <v>265</v>
      </c>
      <c r="GF135">
        <v>267</v>
      </c>
      <c r="GG135">
        <v>234</v>
      </c>
      <c r="GH135">
        <v>201</v>
      </c>
      <c r="GI135">
        <v>208</v>
      </c>
      <c r="GJ135">
        <v>191</v>
      </c>
      <c r="GK135">
        <v>184</v>
      </c>
      <c r="GL135">
        <v>169</v>
      </c>
      <c r="GM135">
        <v>165</v>
      </c>
      <c r="GN135">
        <v>152</v>
      </c>
      <c r="GO135">
        <v>130</v>
      </c>
      <c r="GP135">
        <v>116</v>
      </c>
      <c r="GQ135">
        <v>108</v>
      </c>
      <c r="GR135">
        <v>107</v>
      </c>
      <c r="GS135">
        <v>87</v>
      </c>
      <c r="GT135">
        <v>84</v>
      </c>
      <c r="GU135">
        <v>59</v>
      </c>
      <c r="GV135">
        <v>56</v>
      </c>
      <c r="GW135">
        <v>49</v>
      </c>
      <c r="GX135">
        <v>42</v>
      </c>
      <c r="GY135">
        <v>33</v>
      </c>
      <c r="GZ135">
        <v>21</v>
      </c>
      <c r="HA135">
        <v>10</v>
      </c>
      <c r="HB135">
        <v>9</v>
      </c>
      <c r="HC135">
        <v>19</v>
      </c>
    </row>
    <row r="136" spans="1:211">
      <c r="A136" t="str">
        <f>人口推移!B138</f>
        <v>H3003</v>
      </c>
      <c r="B136" s="349">
        <f t="shared" si="4"/>
        <v>26959</v>
      </c>
      <c r="C136" s="349">
        <f t="shared" si="5"/>
        <v>27953</v>
      </c>
      <c r="D136" s="349">
        <f>SUM(年齢別TBL[[#This Row],[男_６０歳]:[男_100歳以上]])</f>
        <v>7649</v>
      </c>
      <c r="E136" s="349">
        <f>SUM(年齢別TBL[[#This Row],[男_６５歳]:[男_100歳以上]])</f>
        <v>5771</v>
      </c>
      <c r="F136" s="349">
        <f>SUM(年齢別TBL[[#This Row],[男_７０歳]:[男_100歳以上]])</f>
        <v>3694</v>
      </c>
      <c r="G136" s="349">
        <f>SUM(年齢別TBL[[#This Row],[女_６０歳]:[女_100歳以上]])</f>
        <v>9175</v>
      </c>
      <c r="H136" s="349">
        <f>SUM(年齢別TBL[[#This Row],[女_６５歳]:[女_100歳以上]])</f>
        <v>7234</v>
      </c>
      <c r="I136" s="349">
        <f>SUM(年齢別TBL[[#This Row],[女_７０歳]:[女_100歳以上]])</f>
        <v>4875</v>
      </c>
      <c r="J136">
        <v>203</v>
      </c>
      <c r="K136">
        <v>232</v>
      </c>
      <c r="L136">
        <v>238</v>
      </c>
      <c r="M136">
        <v>244</v>
      </c>
      <c r="N136">
        <v>244</v>
      </c>
      <c r="O136">
        <v>248</v>
      </c>
      <c r="P136">
        <v>266</v>
      </c>
      <c r="Q136">
        <v>279</v>
      </c>
      <c r="R136">
        <v>295</v>
      </c>
      <c r="S136">
        <v>279</v>
      </c>
      <c r="T136">
        <v>275</v>
      </c>
      <c r="U136">
        <v>283</v>
      </c>
      <c r="V136">
        <v>242</v>
      </c>
      <c r="W136">
        <v>285</v>
      </c>
      <c r="X136">
        <v>324</v>
      </c>
      <c r="Y136">
        <v>316</v>
      </c>
      <c r="Z136">
        <v>328</v>
      </c>
      <c r="AA136">
        <v>323</v>
      </c>
      <c r="AB136">
        <v>295</v>
      </c>
      <c r="AC136">
        <v>320</v>
      </c>
      <c r="AD136">
        <v>302</v>
      </c>
      <c r="AE136">
        <v>302</v>
      </c>
      <c r="AF136">
        <v>254</v>
      </c>
      <c r="AG136">
        <v>291</v>
      </c>
      <c r="AH136">
        <v>248</v>
      </c>
      <c r="AI136">
        <v>286</v>
      </c>
      <c r="AJ136">
        <v>260</v>
      </c>
      <c r="AK136">
        <v>272</v>
      </c>
      <c r="AL136">
        <v>263</v>
      </c>
      <c r="AM136">
        <v>254</v>
      </c>
      <c r="AN136">
        <v>344</v>
      </c>
      <c r="AO136">
        <v>314</v>
      </c>
      <c r="AP136">
        <v>313</v>
      </c>
      <c r="AQ136">
        <v>366</v>
      </c>
      <c r="AR136">
        <v>364</v>
      </c>
      <c r="AS136">
        <v>339</v>
      </c>
      <c r="AT136">
        <v>343</v>
      </c>
      <c r="AU136">
        <v>365</v>
      </c>
      <c r="AV136">
        <v>379</v>
      </c>
      <c r="AW136">
        <v>402</v>
      </c>
      <c r="AX136">
        <v>383</v>
      </c>
      <c r="AY136">
        <v>419</v>
      </c>
      <c r="AZ136">
        <v>450</v>
      </c>
      <c r="BA136">
        <v>415</v>
      </c>
      <c r="BB136">
        <v>433</v>
      </c>
      <c r="BC136">
        <v>438</v>
      </c>
      <c r="BD136">
        <v>420</v>
      </c>
      <c r="BE136">
        <v>356</v>
      </c>
      <c r="BF136">
        <v>358</v>
      </c>
      <c r="BG136">
        <v>350</v>
      </c>
      <c r="BH136">
        <v>341</v>
      </c>
      <c r="BI136">
        <v>305</v>
      </c>
      <c r="BJ136">
        <v>315</v>
      </c>
      <c r="BK136">
        <v>362</v>
      </c>
      <c r="BL136">
        <v>389</v>
      </c>
      <c r="BM136">
        <v>347</v>
      </c>
      <c r="BN136">
        <v>350</v>
      </c>
      <c r="BO136">
        <v>345</v>
      </c>
      <c r="BP136">
        <v>367</v>
      </c>
      <c r="BQ136">
        <v>387</v>
      </c>
      <c r="BR136">
        <v>344</v>
      </c>
      <c r="BS136">
        <v>357</v>
      </c>
      <c r="BT136">
        <v>397</v>
      </c>
      <c r="BU136">
        <v>387</v>
      </c>
      <c r="BV136">
        <v>393</v>
      </c>
      <c r="BW136">
        <v>406</v>
      </c>
      <c r="BX136">
        <v>389</v>
      </c>
      <c r="BY136">
        <v>434</v>
      </c>
      <c r="BZ136">
        <v>430</v>
      </c>
      <c r="CA136">
        <v>418</v>
      </c>
      <c r="CB136">
        <v>388</v>
      </c>
      <c r="CC136">
        <v>329</v>
      </c>
      <c r="CD136">
        <v>244</v>
      </c>
      <c r="CE136">
        <v>293</v>
      </c>
      <c r="CF136">
        <v>303</v>
      </c>
      <c r="CG136">
        <v>245</v>
      </c>
      <c r="CH136">
        <v>252</v>
      </c>
      <c r="CI136">
        <v>201</v>
      </c>
      <c r="CJ136">
        <v>191</v>
      </c>
      <c r="CK136">
        <v>162</v>
      </c>
      <c r="CL136">
        <v>164</v>
      </c>
      <c r="CM136">
        <v>149</v>
      </c>
      <c r="CN136">
        <v>110</v>
      </c>
      <c r="CO136">
        <v>112</v>
      </c>
      <c r="CP136">
        <v>96</v>
      </c>
      <c r="CQ136">
        <v>91</v>
      </c>
      <c r="CR136">
        <v>64</v>
      </c>
      <c r="CS136">
        <v>72</v>
      </c>
      <c r="CT136">
        <v>67</v>
      </c>
      <c r="CU136">
        <v>43</v>
      </c>
      <c r="CV136">
        <v>35</v>
      </c>
      <c r="CW136">
        <v>26</v>
      </c>
      <c r="CX136">
        <v>13</v>
      </c>
      <c r="CY136">
        <v>19</v>
      </c>
      <c r="CZ136">
        <v>7</v>
      </c>
      <c r="DA136">
        <v>8</v>
      </c>
      <c r="DB136">
        <v>4</v>
      </c>
      <c r="DC136">
        <v>2</v>
      </c>
      <c r="DD136">
        <v>3</v>
      </c>
      <c r="DE136">
        <v>0</v>
      </c>
      <c r="DF136">
        <v>1</v>
      </c>
      <c r="DG136">
        <v>212</v>
      </c>
      <c r="DH136">
        <v>218</v>
      </c>
      <c r="DI136">
        <v>234</v>
      </c>
      <c r="DJ136">
        <v>243</v>
      </c>
      <c r="DK136">
        <v>267</v>
      </c>
      <c r="DL136">
        <v>258</v>
      </c>
      <c r="DM136">
        <v>258</v>
      </c>
      <c r="DN136">
        <v>287</v>
      </c>
      <c r="DO136">
        <v>281</v>
      </c>
      <c r="DP136">
        <v>254</v>
      </c>
      <c r="DQ136">
        <v>286</v>
      </c>
      <c r="DR136">
        <v>280</v>
      </c>
      <c r="DS136">
        <v>265</v>
      </c>
      <c r="DT136">
        <v>274</v>
      </c>
      <c r="DU136">
        <v>258</v>
      </c>
      <c r="DV136">
        <v>293</v>
      </c>
      <c r="DW136">
        <v>275</v>
      </c>
      <c r="DX136">
        <v>281</v>
      </c>
      <c r="DY136">
        <v>245</v>
      </c>
      <c r="DZ136">
        <v>256</v>
      </c>
      <c r="EA136">
        <v>275</v>
      </c>
      <c r="EB136">
        <v>289</v>
      </c>
      <c r="EC136">
        <v>221</v>
      </c>
      <c r="ED136">
        <v>251</v>
      </c>
      <c r="EE136">
        <v>250</v>
      </c>
      <c r="EF136">
        <v>270</v>
      </c>
      <c r="EG136">
        <v>263</v>
      </c>
      <c r="EH136">
        <v>235</v>
      </c>
      <c r="EI136">
        <v>263</v>
      </c>
      <c r="EJ136">
        <v>263</v>
      </c>
      <c r="EK136">
        <v>291</v>
      </c>
      <c r="EL136">
        <v>293</v>
      </c>
      <c r="EM136">
        <v>298</v>
      </c>
      <c r="EN136">
        <v>378</v>
      </c>
      <c r="EO136">
        <v>344</v>
      </c>
      <c r="EP136">
        <v>347</v>
      </c>
      <c r="EQ136">
        <v>364</v>
      </c>
      <c r="ER136">
        <v>351</v>
      </c>
      <c r="ES136">
        <v>361</v>
      </c>
      <c r="ET136">
        <v>408</v>
      </c>
      <c r="EU136">
        <v>401</v>
      </c>
      <c r="EV136">
        <v>396</v>
      </c>
      <c r="EW136">
        <v>418</v>
      </c>
      <c r="EX136">
        <v>420</v>
      </c>
      <c r="EY136">
        <v>405</v>
      </c>
      <c r="EZ136">
        <v>400</v>
      </c>
      <c r="FA136">
        <v>397</v>
      </c>
      <c r="FB136">
        <v>383</v>
      </c>
      <c r="FC136">
        <v>369</v>
      </c>
      <c r="FD136">
        <v>358</v>
      </c>
      <c r="FE136">
        <v>369</v>
      </c>
      <c r="FF136">
        <v>313</v>
      </c>
      <c r="FG136">
        <v>326</v>
      </c>
      <c r="FH136">
        <v>314</v>
      </c>
      <c r="FI136">
        <v>399</v>
      </c>
      <c r="FJ136">
        <v>348</v>
      </c>
      <c r="FK136">
        <v>410</v>
      </c>
      <c r="FL136">
        <v>347</v>
      </c>
      <c r="FM136">
        <v>382</v>
      </c>
      <c r="FN136">
        <v>383</v>
      </c>
      <c r="FO136">
        <v>361</v>
      </c>
      <c r="FP136">
        <v>362</v>
      </c>
      <c r="FQ136">
        <v>422</v>
      </c>
      <c r="FR136">
        <v>410</v>
      </c>
      <c r="FS136">
        <v>386</v>
      </c>
      <c r="FT136">
        <v>462</v>
      </c>
      <c r="FU136">
        <v>423</v>
      </c>
      <c r="FV136">
        <v>477</v>
      </c>
      <c r="FW136">
        <v>516</v>
      </c>
      <c r="FX136">
        <v>481</v>
      </c>
      <c r="FY136">
        <v>444</v>
      </c>
      <c r="FZ136">
        <v>364</v>
      </c>
      <c r="GA136">
        <v>217</v>
      </c>
      <c r="GB136">
        <v>274</v>
      </c>
      <c r="GC136">
        <v>315</v>
      </c>
      <c r="GD136">
        <v>277</v>
      </c>
      <c r="GE136">
        <v>270</v>
      </c>
      <c r="GF136">
        <v>263</v>
      </c>
      <c r="GG136">
        <v>232</v>
      </c>
      <c r="GH136">
        <v>205</v>
      </c>
      <c r="GI136">
        <v>213</v>
      </c>
      <c r="GJ136">
        <v>186</v>
      </c>
      <c r="GK136">
        <v>186</v>
      </c>
      <c r="GL136">
        <v>172</v>
      </c>
      <c r="GM136">
        <v>157</v>
      </c>
      <c r="GN136">
        <v>169</v>
      </c>
      <c r="GO136">
        <v>119</v>
      </c>
      <c r="GP136">
        <v>117</v>
      </c>
      <c r="GQ136">
        <v>110</v>
      </c>
      <c r="GR136">
        <v>106</v>
      </c>
      <c r="GS136">
        <v>88</v>
      </c>
      <c r="GT136">
        <v>80</v>
      </c>
      <c r="GU136">
        <v>69</v>
      </c>
      <c r="GV136">
        <v>56</v>
      </c>
      <c r="GW136">
        <v>46</v>
      </c>
      <c r="GX136">
        <v>43</v>
      </c>
      <c r="GY136">
        <v>32</v>
      </c>
      <c r="GZ136">
        <v>27</v>
      </c>
      <c r="HA136">
        <v>9</v>
      </c>
      <c r="HB136">
        <v>9</v>
      </c>
      <c r="HC136">
        <v>20</v>
      </c>
    </row>
    <row r="137" spans="1:211">
      <c r="A137" t="str">
        <f>人口推移!B139</f>
        <v>H3004</v>
      </c>
      <c r="B137" s="349">
        <f t="shared" si="4"/>
        <v>27032</v>
      </c>
      <c r="C137" s="349">
        <f t="shared" si="5"/>
        <v>27948</v>
      </c>
      <c r="D137" s="349">
        <f>SUM(年齢別TBL[[#This Row],[男_６０歳]:[男_100歳以上]])</f>
        <v>7689</v>
      </c>
      <c r="E137" s="349">
        <f>SUM(年齢別TBL[[#This Row],[男_６５歳]:[男_100歳以上]])</f>
        <v>5786</v>
      </c>
      <c r="F137" s="349">
        <f>SUM(年齢別TBL[[#This Row],[男_７０歳]:[男_100歳以上]])</f>
        <v>3714</v>
      </c>
      <c r="G137" s="349">
        <f>SUM(年齢別TBL[[#This Row],[女_６０歳]:[女_100歳以上]])</f>
        <v>9206</v>
      </c>
      <c r="H137" s="349">
        <f>SUM(年齢別TBL[[#This Row],[女_６５歳]:[女_100歳以上]])</f>
        <v>7268</v>
      </c>
      <c r="I137" s="349">
        <f>SUM(年齢別TBL[[#This Row],[女_７０歳]:[女_100歳以上]])</f>
        <v>4915</v>
      </c>
      <c r="J137">
        <v>206</v>
      </c>
      <c r="K137">
        <v>227</v>
      </c>
      <c r="L137">
        <v>228</v>
      </c>
      <c r="M137">
        <v>263</v>
      </c>
      <c r="N137">
        <v>236</v>
      </c>
      <c r="O137">
        <v>243</v>
      </c>
      <c r="P137">
        <v>282</v>
      </c>
      <c r="Q137">
        <v>274</v>
      </c>
      <c r="R137">
        <v>296</v>
      </c>
      <c r="S137">
        <v>282</v>
      </c>
      <c r="T137">
        <v>264</v>
      </c>
      <c r="U137">
        <v>279</v>
      </c>
      <c r="V137">
        <v>243</v>
      </c>
      <c r="W137">
        <v>290</v>
      </c>
      <c r="X137">
        <v>327</v>
      </c>
      <c r="Y137">
        <v>319</v>
      </c>
      <c r="Z137">
        <v>332</v>
      </c>
      <c r="AA137">
        <v>319</v>
      </c>
      <c r="AB137">
        <v>327</v>
      </c>
      <c r="AC137">
        <v>330</v>
      </c>
      <c r="AD137">
        <v>304</v>
      </c>
      <c r="AE137">
        <v>317</v>
      </c>
      <c r="AF137">
        <v>250</v>
      </c>
      <c r="AG137">
        <v>287</v>
      </c>
      <c r="AH137">
        <v>249</v>
      </c>
      <c r="AI137">
        <v>272</v>
      </c>
      <c r="AJ137">
        <v>274</v>
      </c>
      <c r="AK137">
        <v>260</v>
      </c>
      <c r="AL137">
        <v>269</v>
      </c>
      <c r="AM137">
        <v>257</v>
      </c>
      <c r="AN137">
        <v>339</v>
      </c>
      <c r="AO137">
        <v>317</v>
      </c>
      <c r="AP137">
        <v>308</v>
      </c>
      <c r="AQ137">
        <v>368</v>
      </c>
      <c r="AR137">
        <v>364</v>
      </c>
      <c r="AS137">
        <v>347</v>
      </c>
      <c r="AT137">
        <v>335</v>
      </c>
      <c r="AU137">
        <v>376</v>
      </c>
      <c r="AV137">
        <v>369</v>
      </c>
      <c r="AW137">
        <v>404</v>
      </c>
      <c r="AX137">
        <v>379</v>
      </c>
      <c r="AY137">
        <v>418</v>
      </c>
      <c r="AZ137">
        <v>439</v>
      </c>
      <c r="BA137">
        <v>425</v>
      </c>
      <c r="BB137">
        <v>431</v>
      </c>
      <c r="BC137">
        <v>436</v>
      </c>
      <c r="BD137">
        <v>423</v>
      </c>
      <c r="BE137">
        <v>359</v>
      </c>
      <c r="BF137">
        <v>346</v>
      </c>
      <c r="BG137">
        <v>369</v>
      </c>
      <c r="BH137">
        <v>346</v>
      </c>
      <c r="BI137">
        <v>307</v>
      </c>
      <c r="BJ137">
        <v>305</v>
      </c>
      <c r="BK137">
        <v>355</v>
      </c>
      <c r="BL137">
        <v>389</v>
      </c>
      <c r="BM137">
        <v>354</v>
      </c>
      <c r="BN137">
        <v>349</v>
      </c>
      <c r="BO137">
        <v>352</v>
      </c>
      <c r="BP137">
        <v>354</v>
      </c>
      <c r="BQ137">
        <v>374</v>
      </c>
      <c r="BR137">
        <v>366</v>
      </c>
      <c r="BS137">
        <v>350</v>
      </c>
      <c r="BT137">
        <v>394</v>
      </c>
      <c r="BU137">
        <v>381</v>
      </c>
      <c r="BV137">
        <v>412</v>
      </c>
      <c r="BW137">
        <v>384</v>
      </c>
      <c r="BX137">
        <v>403</v>
      </c>
      <c r="BY137">
        <v>427</v>
      </c>
      <c r="BZ137">
        <v>433</v>
      </c>
      <c r="CA137">
        <v>425</v>
      </c>
      <c r="CB137">
        <v>387</v>
      </c>
      <c r="CC137">
        <v>337</v>
      </c>
      <c r="CD137">
        <v>238</v>
      </c>
      <c r="CE137">
        <v>295</v>
      </c>
      <c r="CF137">
        <v>298</v>
      </c>
      <c r="CG137">
        <v>249</v>
      </c>
      <c r="CH137">
        <v>261</v>
      </c>
      <c r="CI137">
        <v>194</v>
      </c>
      <c r="CJ137">
        <v>195</v>
      </c>
      <c r="CK137">
        <v>165</v>
      </c>
      <c r="CL137">
        <v>166</v>
      </c>
      <c r="CM137">
        <v>149</v>
      </c>
      <c r="CN137">
        <v>112</v>
      </c>
      <c r="CO137">
        <v>114</v>
      </c>
      <c r="CP137">
        <v>92</v>
      </c>
      <c r="CQ137">
        <v>95</v>
      </c>
      <c r="CR137">
        <v>66</v>
      </c>
      <c r="CS137">
        <v>69</v>
      </c>
      <c r="CT137">
        <v>65</v>
      </c>
      <c r="CU137">
        <v>45</v>
      </c>
      <c r="CV137">
        <v>36</v>
      </c>
      <c r="CW137">
        <v>28</v>
      </c>
      <c r="CX137">
        <v>14</v>
      </c>
      <c r="CY137">
        <v>18</v>
      </c>
      <c r="CZ137">
        <v>8</v>
      </c>
      <c r="DA137">
        <v>7</v>
      </c>
      <c r="DB137">
        <v>5</v>
      </c>
      <c r="DC137">
        <v>2</v>
      </c>
      <c r="DD137">
        <v>3</v>
      </c>
      <c r="DE137">
        <v>0</v>
      </c>
      <c r="DF137">
        <v>1</v>
      </c>
      <c r="DG137">
        <v>205</v>
      </c>
      <c r="DH137">
        <v>216</v>
      </c>
      <c r="DI137">
        <v>240</v>
      </c>
      <c r="DJ137">
        <v>237</v>
      </c>
      <c r="DK137">
        <v>272</v>
      </c>
      <c r="DL137">
        <v>259</v>
      </c>
      <c r="DM137">
        <v>258</v>
      </c>
      <c r="DN137">
        <v>281</v>
      </c>
      <c r="DO137">
        <v>278</v>
      </c>
      <c r="DP137">
        <v>267</v>
      </c>
      <c r="DQ137">
        <v>281</v>
      </c>
      <c r="DR137">
        <v>276</v>
      </c>
      <c r="DS137">
        <v>265</v>
      </c>
      <c r="DT137">
        <v>286</v>
      </c>
      <c r="DU137">
        <v>252</v>
      </c>
      <c r="DV137">
        <v>284</v>
      </c>
      <c r="DW137">
        <v>285</v>
      </c>
      <c r="DX137">
        <v>276</v>
      </c>
      <c r="DY137">
        <v>249</v>
      </c>
      <c r="DZ137">
        <v>270</v>
      </c>
      <c r="EA137">
        <v>255</v>
      </c>
      <c r="EB137">
        <v>295</v>
      </c>
      <c r="EC137">
        <v>220</v>
      </c>
      <c r="ED137">
        <v>248</v>
      </c>
      <c r="EE137">
        <v>254</v>
      </c>
      <c r="EF137">
        <v>259</v>
      </c>
      <c r="EG137">
        <v>269</v>
      </c>
      <c r="EH137">
        <v>228</v>
      </c>
      <c r="EI137">
        <v>258</v>
      </c>
      <c r="EJ137">
        <v>261</v>
      </c>
      <c r="EK137">
        <v>293</v>
      </c>
      <c r="EL137">
        <v>292</v>
      </c>
      <c r="EM137">
        <v>297</v>
      </c>
      <c r="EN137">
        <v>373</v>
      </c>
      <c r="EO137">
        <v>338</v>
      </c>
      <c r="EP137">
        <v>352</v>
      </c>
      <c r="EQ137">
        <v>359</v>
      </c>
      <c r="ER137">
        <v>357</v>
      </c>
      <c r="ES137">
        <v>363</v>
      </c>
      <c r="ET137">
        <v>410</v>
      </c>
      <c r="EU137">
        <v>399</v>
      </c>
      <c r="EV137">
        <v>405</v>
      </c>
      <c r="EW137">
        <v>410</v>
      </c>
      <c r="EX137">
        <v>407</v>
      </c>
      <c r="EY137">
        <v>405</v>
      </c>
      <c r="EZ137">
        <v>410</v>
      </c>
      <c r="FA137">
        <v>389</v>
      </c>
      <c r="FB137">
        <v>385</v>
      </c>
      <c r="FC137">
        <v>371</v>
      </c>
      <c r="FD137">
        <v>343</v>
      </c>
      <c r="FE137">
        <v>378</v>
      </c>
      <c r="FF137">
        <v>326</v>
      </c>
      <c r="FG137">
        <v>315</v>
      </c>
      <c r="FH137">
        <v>319</v>
      </c>
      <c r="FI137">
        <v>385</v>
      </c>
      <c r="FJ137">
        <v>364</v>
      </c>
      <c r="FK137">
        <v>405</v>
      </c>
      <c r="FL137">
        <v>336</v>
      </c>
      <c r="FM137">
        <v>386</v>
      </c>
      <c r="FN137">
        <v>386</v>
      </c>
      <c r="FO137">
        <v>367</v>
      </c>
      <c r="FP137">
        <v>359</v>
      </c>
      <c r="FQ137">
        <v>413</v>
      </c>
      <c r="FR137">
        <v>417</v>
      </c>
      <c r="FS137">
        <v>382</v>
      </c>
      <c r="FT137">
        <v>465</v>
      </c>
      <c r="FU137">
        <v>435</v>
      </c>
      <c r="FV137">
        <v>473</v>
      </c>
      <c r="FW137">
        <v>503</v>
      </c>
      <c r="FX137">
        <v>477</v>
      </c>
      <c r="FY137">
        <v>456</v>
      </c>
      <c r="FZ137">
        <v>373</v>
      </c>
      <c r="GA137">
        <v>215</v>
      </c>
      <c r="GB137">
        <v>280</v>
      </c>
      <c r="GC137">
        <v>303</v>
      </c>
      <c r="GD137">
        <v>294</v>
      </c>
      <c r="GE137">
        <v>268</v>
      </c>
      <c r="GF137">
        <v>257</v>
      </c>
      <c r="GG137">
        <v>242</v>
      </c>
      <c r="GH137">
        <v>204</v>
      </c>
      <c r="GI137">
        <v>212</v>
      </c>
      <c r="GJ137">
        <v>188</v>
      </c>
      <c r="GK137">
        <v>191</v>
      </c>
      <c r="GL137">
        <v>164</v>
      </c>
      <c r="GM137">
        <v>160</v>
      </c>
      <c r="GN137">
        <v>174</v>
      </c>
      <c r="GO137">
        <v>123</v>
      </c>
      <c r="GP137">
        <v>114</v>
      </c>
      <c r="GQ137">
        <v>107</v>
      </c>
      <c r="GR137">
        <v>104</v>
      </c>
      <c r="GS137">
        <v>89</v>
      </c>
      <c r="GT137">
        <v>81</v>
      </c>
      <c r="GU137">
        <v>67</v>
      </c>
      <c r="GV137">
        <v>61</v>
      </c>
      <c r="GW137">
        <v>47</v>
      </c>
      <c r="GX137">
        <v>43</v>
      </c>
      <c r="GY137">
        <v>33</v>
      </c>
      <c r="GZ137">
        <v>25</v>
      </c>
      <c r="HA137">
        <v>12</v>
      </c>
      <c r="HB137">
        <v>7</v>
      </c>
      <c r="HC137">
        <v>21</v>
      </c>
    </row>
    <row r="138" spans="1:211">
      <c r="A138" t="str">
        <f>人口推移!B140</f>
        <v>H3005</v>
      </c>
      <c r="B138" s="349">
        <f t="shared" si="4"/>
        <v>27036</v>
      </c>
      <c r="C138" s="349">
        <f t="shared" si="5"/>
        <v>27963</v>
      </c>
      <c r="D138" s="349">
        <f>SUM(年齢別TBL[[#This Row],[男_６０歳]:[男_100歳以上]])</f>
        <v>7705</v>
      </c>
      <c r="E138" s="349">
        <f>SUM(年齢別TBL[[#This Row],[男_６５歳]:[男_100歳以上]])</f>
        <v>5806</v>
      </c>
      <c r="F138" s="349">
        <f>SUM(年齢別TBL[[#This Row],[男_７０歳]:[男_100歳以上]])</f>
        <v>3726</v>
      </c>
      <c r="G138" s="349">
        <f>SUM(年齢別TBL[[#This Row],[女_６０歳]:[女_100歳以上]])</f>
        <v>9220</v>
      </c>
      <c r="H138" s="349">
        <f>SUM(年齢別TBL[[#This Row],[女_６５歳]:[女_100歳以上]])</f>
        <v>7288</v>
      </c>
      <c r="I138" s="349">
        <f>SUM(年齢別TBL[[#This Row],[女_７０歳]:[女_100歳以上]])</f>
        <v>4940</v>
      </c>
      <c r="J138">
        <v>202</v>
      </c>
      <c r="K138">
        <v>224</v>
      </c>
      <c r="L138">
        <v>241</v>
      </c>
      <c r="M138">
        <v>246</v>
      </c>
      <c r="N138">
        <v>248</v>
      </c>
      <c r="O138">
        <v>235</v>
      </c>
      <c r="P138">
        <v>285</v>
      </c>
      <c r="Q138">
        <v>274</v>
      </c>
      <c r="R138">
        <v>299</v>
      </c>
      <c r="S138">
        <v>278</v>
      </c>
      <c r="T138">
        <v>261</v>
      </c>
      <c r="U138">
        <v>281</v>
      </c>
      <c r="V138">
        <v>244</v>
      </c>
      <c r="W138">
        <v>302</v>
      </c>
      <c r="X138">
        <v>308</v>
      </c>
      <c r="Y138">
        <v>321</v>
      </c>
      <c r="Z138">
        <v>329</v>
      </c>
      <c r="AA138">
        <v>324</v>
      </c>
      <c r="AB138">
        <v>321</v>
      </c>
      <c r="AC138">
        <v>330</v>
      </c>
      <c r="AD138">
        <v>301</v>
      </c>
      <c r="AE138">
        <v>318</v>
      </c>
      <c r="AF138">
        <v>260</v>
      </c>
      <c r="AG138">
        <v>288</v>
      </c>
      <c r="AH138">
        <v>248</v>
      </c>
      <c r="AI138">
        <v>274</v>
      </c>
      <c r="AJ138">
        <v>271</v>
      </c>
      <c r="AK138">
        <v>253</v>
      </c>
      <c r="AL138">
        <v>277</v>
      </c>
      <c r="AM138">
        <v>257</v>
      </c>
      <c r="AN138">
        <v>335</v>
      </c>
      <c r="AO138">
        <v>322</v>
      </c>
      <c r="AP138">
        <v>308</v>
      </c>
      <c r="AQ138">
        <v>360</v>
      </c>
      <c r="AR138">
        <v>363</v>
      </c>
      <c r="AS138">
        <v>346</v>
      </c>
      <c r="AT138">
        <v>346</v>
      </c>
      <c r="AU138">
        <v>368</v>
      </c>
      <c r="AV138">
        <v>366</v>
      </c>
      <c r="AW138">
        <v>411</v>
      </c>
      <c r="AX138">
        <v>382</v>
      </c>
      <c r="AY138">
        <v>432</v>
      </c>
      <c r="AZ138">
        <v>416</v>
      </c>
      <c r="BA138">
        <v>440</v>
      </c>
      <c r="BB138">
        <v>421</v>
      </c>
      <c r="BC138">
        <v>440</v>
      </c>
      <c r="BD138">
        <v>429</v>
      </c>
      <c r="BE138">
        <v>350</v>
      </c>
      <c r="BF138">
        <v>358</v>
      </c>
      <c r="BG138">
        <v>356</v>
      </c>
      <c r="BH138">
        <v>347</v>
      </c>
      <c r="BI138">
        <v>316</v>
      </c>
      <c r="BJ138">
        <v>308</v>
      </c>
      <c r="BK138">
        <v>345</v>
      </c>
      <c r="BL138">
        <v>398</v>
      </c>
      <c r="BM138">
        <v>345</v>
      </c>
      <c r="BN138">
        <v>359</v>
      </c>
      <c r="BO138">
        <v>341</v>
      </c>
      <c r="BP138">
        <v>353</v>
      </c>
      <c r="BQ138">
        <v>370</v>
      </c>
      <c r="BR138">
        <v>370</v>
      </c>
      <c r="BS138">
        <v>364</v>
      </c>
      <c r="BT138">
        <v>388</v>
      </c>
      <c r="BU138">
        <v>366</v>
      </c>
      <c r="BV138">
        <v>411</v>
      </c>
      <c r="BW138">
        <v>379</v>
      </c>
      <c r="BX138">
        <v>411</v>
      </c>
      <c r="BY138">
        <v>435</v>
      </c>
      <c r="BZ138">
        <v>418</v>
      </c>
      <c r="CA138">
        <v>437</v>
      </c>
      <c r="CB138">
        <v>388</v>
      </c>
      <c r="CC138">
        <v>345</v>
      </c>
      <c r="CD138">
        <v>236</v>
      </c>
      <c r="CE138">
        <v>303</v>
      </c>
      <c r="CF138">
        <v>292</v>
      </c>
      <c r="CG138">
        <v>245</v>
      </c>
      <c r="CH138">
        <v>264</v>
      </c>
      <c r="CI138">
        <v>193</v>
      </c>
      <c r="CJ138">
        <v>194</v>
      </c>
      <c r="CK138">
        <v>168</v>
      </c>
      <c r="CL138">
        <v>164</v>
      </c>
      <c r="CM138">
        <v>156</v>
      </c>
      <c r="CN138">
        <v>113</v>
      </c>
      <c r="CO138">
        <v>108</v>
      </c>
      <c r="CP138">
        <v>93</v>
      </c>
      <c r="CQ138">
        <v>92</v>
      </c>
      <c r="CR138">
        <v>74</v>
      </c>
      <c r="CS138">
        <v>64</v>
      </c>
      <c r="CT138">
        <v>65</v>
      </c>
      <c r="CU138">
        <v>47</v>
      </c>
      <c r="CV138">
        <v>36</v>
      </c>
      <c r="CW138">
        <v>29</v>
      </c>
      <c r="CX138">
        <v>13</v>
      </c>
      <c r="CY138">
        <v>18</v>
      </c>
      <c r="CZ138">
        <v>8</v>
      </c>
      <c r="DA138">
        <v>7</v>
      </c>
      <c r="DB138">
        <v>4</v>
      </c>
      <c r="DC138">
        <v>3</v>
      </c>
      <c r="DD138">
        <v>3</v>
      </c>
      <c r="DE138">
        <v>0</v>
      </c>
      <c r="DF138">
        <v>1</v>
      </c>
      <c r="DG138">
        <v>213</v>
      </c>
      <c r="DH138">
        <v>223</v>
      </c>
      <c r="DI138">
        <v>244</v>
      </c>
      <c r="DJ138">
        <v>236</v>
      </c>
      <c r="DK138">
        <v>276</v>
      </c>
      <c r="DL138">
        <v>253</v>
      </c>
      <c r="DM138">
        <v>259</v>
      </c>
      <c r="DN138">
        <v>279</v>
      </c>
      <c r="DO138">
        <v>282</v>
      </c>
      <c r="DP138">
        <v>267</v>
      </c>
      <c r="DQ138">
        <v>270</v>
      </c>
      <c r="DR138">
        <v>279</v>
      </c>
      <c r="DS138">
        <v>266</v>
      </c>
      <c r="DT138">
        <v>291</v>
      </c>
      <c r="DU138">
        <v>254</v>
      </c>
      <c r="DV138">
        <v>273</v>
      </c>
      <c r="DW138">
        <v>285</v>
      </c>
      <c r="DX138">
        <v>274</v>
      </c>
      <c r="DY138">
        <v>255</v>
      </c>
      <c r="DZ138">
        <v>269</v>
      </c>
      <c r="EA138">
        <v>252</v>
      </c>
      <c r="EB138">
        <v>301</v>
      </c>
      <c r="EC138">
        <v>225</v>
      </c>
      <c r="ED138">
        <v>241</v>
      </c>
      <c r="EE138">
        <v>245</v>
      </c>
      <c r="EF138">
        <v>255</v>
      </c>
      <c r="EG138">
        <v>276</v>
      </c>
      <c r="EH138">
        <v>235</v>
      </c>
      <c r="EI138">
        <v>264</v>
      </c>
      <c r="EJ138">
        <v>255</v>
      </c>
      <c r="EK138">
        <v>287</v>
      </c>
      <c r="EL138">
        <v>286</v>
      </c>
      <c r="EM138">
        <v>306</v>
      </c>
      <c r="EN138">
        <v>354</v>
      </c>
      <c r="EO138">
        <v>341</v>
      </c>
      <c r="EP138">
        <v>358</v>
      </c>
      <c r="EQ138">
        <v>359</v>
      </c>
      <c r="ER138">
        <v>356</v>
      </c>
      <c r="ES138">
        <v>348</v>
      </c>
      <c r="ET138">
        <v>415</v>
      </c>
      <c r="EU138">
        <v>400</v>
      </c>
      <c r="EV138">
        <v>412</v>
      </c>
      <c r="EW138">
        <v>408</v>
      </c>
      <c r="EX138">
        <v>407</v>
      </c>
      <c r="EY138">
        <v>412</v>
      </c>
      <c r="EZ138">
        <v>405</v>
      </c>
      <c r="FA138">
        <v>397</v>
      </c>
      <c r="FB138">
        <v>385</v>
      </c>
      <c r="FC138">
        <v>375</v>
      </c>
      <c r="FD138">
        <v>333</v>
      </c>
      <c r="FE138">
        <v>384</v>
      </c>
      <c r="FF138">
        <v>330</v>
      </c>
      <c r="FG138">
        <v>318</v>
      </c>
      <c r="FH138">
        <v>317</v>
      </c>
      <c r="FI138">
        <v>372</v>
      </c>
      <c r="FJ138">
        <v>371</v>
      </c>
      <c r="FK138">
        <v>399</v>
      </c>
      <c r="FL138">
        <v>338</v>
      </c>
      <c r="FM138">
        <v>394</v>
      </c>
      <c r="FN138">
        <v>379</v>
      </c>
      <c r="FO138">
        <v>360</v>
      </c>
      <c r="FP138">
        <v>370</v>
      </c>
      <c r="FQ138">
        <v>401</v>
      </c>
      <c r="FR138">
        <v>429</v>
      </c>
      <c r="FS138">
        <v>372</v>
      </c>
      <c r="FT138">
        <v>466</v>
      </c>
      <c r="FU138">
        <v>437</v>
      </c>
      <c r="FV138">
        <v>473</v>
      </c>
      <c r="FW138">
        <v>493</v>
      </c>
      <c r="FX138">
        <v>479</v>
      </c>
      <c r="FY138">
        <v>467</v>
      </c>
      <c r="FZ138">
        <v>382</v>
      </c>
      <c r="GA138">
        <v>213</v>
      </c>
      <c r="GB138">
        <v>278</v>
      </c>
      <c r="GC138">
        <v>308</v>
      </c>
      <c r="GD138">
        <v>288</v>
      </c>
      <c r="GE138">
        <v>269</v>
      </c>
      <c r="GF138">
        <v>258</v>
      </c>
      <c r="GG138">
        <v>250</v>
      </c>
      <c r="GH138">
        <v>193</v>
      </c>
      <c r="GI138">
        <v>214</v>
      </c>
      <c r="GJ138">
        <v>191</v>
      </c>
      <c r="GK138">
        <v>196</v>
      </c>
      <c r="GL138">
        <v>153</v>
      </c>
      <c r="GM138">
        <v>168</v>
      </c>
      <c r="GN138">
        <v>168</v>
      </c>
      <c r="GO138">
        <v>132</v>
      </c>
      <c r="GP138">
        <v>112</v>
      </c>
      <c r="GQ138">
        <v>110</v>
      </c>
      <c r="GR138">
        <v>100</v>
      </c>
      <c r="GS138">
        <v>94</v>
      </c>
      <c r="GT138">
        <v>76</v>
      </c>
      <c r="GU138">
        <v>73</v>
      </c>
      <c r="GV138">
        <v>59</v>
      </c>
      <c r="GW138">
        <v>46</v>
      </c>
      <c r="GX138">
        <v>46</v>
      </c>
      <c r="GY138">
        <v>33</v>
      </c>
      <c r="GZ138">
        <v>22</v>
      </c>
      <c r="HA138">
        <v>12</v>
      </c>
      <c r="HB138">
        <v>7</v>
      </c>
      <c r="HC138">
        <v>22</v>
      </c>
    </row>
    <row r="139" spans="1:211">
      <c r="A139" t="str">
        <f>人口推移!B141</f>
        <v>H3006</v>
      </c>
      <c r="B139" s="349">
        <f t="shared" si="4"/>
        <v>27060</v>
      </c>
      <c r="C139" s="349">
        <f t="shared" si="5"/>
        <v>28029</v>
      </c>
      <c r="D139" s="349">
        <f>SUM(年齢別TBL[[#This Row],[男_６０歳]:[男_100歳以上]])</f>
        <v>7725</v>
      </c>
      <c r="E139" s="349">
        <f>SUM(年齢別TBL[[#This Row],[男_６５歳]:[男_100歳以上]])</f>
        <v>5836</v>
      </c>
      <c r="F139" s="349">
        <f>SUM(年齢別TBL[[#This Row],[男_７０歳]:[男_100歳以上]])</f>
        <v>3750</v>
      </c>
      <c r="G139" s="349">
        <f>SUM(年齢別TBL[[#This Row],[女_６０歳]:[女_100歳以上]])</f>
        <v>9244</v>
      </c>
      <c r="H139" s="349">
        <f>SUM(年齢別TBL[[#This Row],[女_６５歳]:[女_100歳以上]])</f>
        <v>7321</v>
      </c>
      <c r="I139" s="349">
        <f>SUM(年齢別TBL[[#This Row],[女_７０歳]:[女_100歳以上]])</f>
        <v>4968</v>
      </c>
      <c r="J139">
        <v>198</v>
      </c>
      <c r="K139">
        <v>222</v>
      </c>
      <c r="L139">
        <v>244</v>
      </c>
      <c r="M139">
        <v>244</v>
      </c>
      <c r="N139">
        <v>249</v>
      </c>
      <c r="O139">
        <v>230</v>
      </c>
      <c r="P139">
        <v>293</v>
      </c>
      <c r="Q139">
        <v>264</v>
      </c>
      <c r="R139">
        <v>305</v>
      </c>
      <c r="S139">
        <v>274</v>
      </c>
      <c r="T139">
        <v>269</v>
      </c>
      <c r="U139">
        <v>279</v>
      </c>
      <c r="V139">
        <v>243</v>
      </c>
      <c r="W139">
        <v>304</v>
      </c>
      <c r="X139">
        <v>301</v>
      </c>
      <c r="Y139">
        <v>332</v>
      </c>
      <c r="Z139">
        <v>321</v>
      </c>
      <c r="AA139">
        <v>317</v>
      </c>
      <c r="AB139">
        <v>338</v>
      </c>
      <c r="AC139">
        <v>322</v>
      </c>
      <c r="AD139">
        <v>307</v>
      </c>
      <c r="AE139">
        <v>315</v>
      </c>
      <c r="AF139">
        <v>260</v>
      </c>
      <c r="AG139">
        <v>283</v>
      </c>
      <c r="AH139">
        <v>257</v>
      </c>
      <c r="AI139">
        <v>276</v>
      </c>
      <c r="AJ139">
        <v>273</v>
      </c>
      <c r="AK139">
        <v>248</v>
      </c>
      <c r="AL139">
        <v>281</v>
      </c>
      <c r="AM139">
        <v>255</v>
      </c>
      <c r="AN139">
        <v>336</v>
      </c>
      <c r="AO139">
        <v>308</v>
      </c>
      <c r="AP139">
        <v>311</v>
      </c>
      <c r="AQ139">
        <v>356</v>
      </c>
      <c r="AR139">
        <v>373</v>
      </c>
      <c r="AS139">
        <v>334</v>
      </c>
      <c r="AT139">
        <v>362</v>
      </c>
      <c r="AU139">
        <v>357</v>
      </c>
      <c r="AV139">
        <v>368</v>
      </c>
      <c r="AW139">
        <v>406</v>
      </c>
      <c r="AX139">
        <v>380</v>
      </c>
      <c r="AY139">
        <v>437</v>
      </c>
      <c r="AZ139">
        <v>410</v>
      </c>
      <c r="BA139">
        <v>443</v>
      </c>
      <c r="BB139">
        <v>414</v>
      </c>
      <c r="BC139">
        <v>445</v>
      </c>
      <c r="BD139">
        <v>438</v>
      </c>
      <c r="BE139">
        <v>355</v>
      </c>
      <c r="BF139">
        <v>356</v>
      </c>
      <c r="BG139">
        <v>351</v>
      </c>
      <c r="BH139">
        <v>355</v>
      </c>
      <c r="BI139">
        <v>314</v>
      </c>
      <c r="BJ139">
        <v>314</v>
      </c>
      <c r="BK139">
        <v>337</v>
      </c>
      <c r="BL139">
        <v>399</v>
      </c>
      <c r="BM139">
        <v>350</v>
      </c>
      <c r="BN139">
        <v>351</v>
      </c>
      <c r="BO139">
        <v>346</v>
      </c>
      <c r="BP139">
        <v>360</v>
      </c>
      <c r="BQ139">
        <v>365</v>
      </c>
      <c r="BR139">
        <v>379</v>
      </c>
      <c r="BS139">
        <v>348</v>
      </c>
      <c r="BT139">
        <v>395</v>
      </c>
      <c r="BU139">
        <v>366</v>
      </c>
      <c r="BV139">
        <v>401</v>
      </c>
      <c r="BW139">
        <v>383</v>
      </c>
      <c r="BX139">
        <v>415</v>
      </c>
      <c r="BY139">
        <v>433</v>
      </c>
      <c r="BZ139">
        <v>421</v>
      </c>
      <c r="CA139">
        <v>434</v>
      </c>
      <c r="CB139">
        <v>390</v>
      </c>
      <c r="CC139">
        <v>343</v>
      </c>
      <c r="CD139">
        <v>245</v>
      </c>
      <c r="CE139">
        <v>294</v>
      </c>
      <c r="CF139">
        <v>293</v>
      </c>
      <c r="CG139">
        <v>253</v>
      </c>
      <c r="CH139">
        <v>263</v>
      </c>
      <c r="CI139">
        <v>199</v>
      </c>
      <c r="CJ139">
        <v>202</v>
      </c>
      <c r="CK139">
        <v>164</v>
      </c>
      <c r="CL139">
        <v>170</v>
      </c>
      <c r="CM139">
        <v>155</v>
      </c>
      <c r="CN139">
        <v>111</v>
      </c>
      <c r="CO139">
        <v>107</v>
      </c>
      <c r="CP139">
        <v>95</v>
      </c>
      <c r="CQ139">
        <v>90</v>
      </c>
      <c r="CR139">
        <v>79</v>
      </c>
      <c r="CS139">
        <v>59</v>
      </c>
      <c r="CT139">
        <v>69</v>
      </c>
      <c r="CU139">
        <v>47</v>
      </c>
      <c r="CV139">
        <v>37</v>
      </c>
      <c r="CW139">
        <v>29</v>
      </c>
      <c r="CX139">
        <v>11</v>
      </c>
      <c r="CY139">
        <v>19</v>
      </c>
      <c r="CZ139">
        <v>7</v>
      </c>
      <c r="DA139">
        <v>8</v>
      </c>
      <c r="DB139">
        <v>4</v>
      </c>
      <c r="DC139">
        <v>3</v>
      </c>
      <c r="DD139">
        <v>3</v>
      </c>
      <c r="DE139">
        <v>0</v>
      </c>
      <c r="DF139">
        <v>1</v>
      </c>
      <c r="DG139">
        <v>215</v>
      </c>
      <c r="DH139">
        <v>217</v>
      </c>
      <c r="DI139">
        <v>243</v>
      </c>
      <c r="DJ139">
        <v>245</v>
      </c>
      <c r="DK139">
        <v>262</v>
      </c>
      <c r="DL139">
        <v>263</v>
      </c>
      <c r="DM139">
        <v>260</v>
      </c>
      <c r="DN139">
        <v>279</v>
      </c>
      <c r="DO139">
        <v>275</v>
      </c>
      <c r="DP139">
        <v>280</v>
      </c>
      <c r="DQ139">
        <v>261</v>
      </c>
      <c r="DR139">
        <v>285</v>
      </c>
      <c r="DS139">
        <v>262</v>
      </c>
      <c r="DT139">
        <v>291</v>
      </c>
      <c r="DU139">
        <v>255</v>
      </c>
      <c r="DV139">
        <v>276</v>
      </c>
      <c r="DW139">
        <v>286</v>
      </c>
      <c r="DX139">
        <v>262</v>
      </c>
      <c r="DY139">
        <v>271</v>
      </c>
      <c r="DZ139">
        <v>271</v>
      </c>
      <c r="EA139">
        <v>256</v>
      </c>
      <c r="EB139">
        <v>305</v>
      </c>
      <c r="EC139">
        <v>234</v>
      </c>
      <c r="ED139">
        <v>238</v>
      </c>
      <c r="EE139">
        <v>248</v>
      </c>
      <c r="EF139">
        <v>252</v>
      </c>
      <c r="EG139">
        <v>283</v>
      </c>
      <c r="EH139">
        <v>242</v>
      </c>
      <c r="EI139">
        <v>255</v>
      </c>
      <c r="EJ139">
        <v>257</v>
      </c>
      <c r="EK139">
        <v>287</v>
      </c>
      <c r="EL139">
        <v>289</v>
      </c>
      <c r="EM139">
        <v>312</v>
      </c>
      <c r="EN139">
        <v>339</v>
      </c>
      <c r="EO139">
        <v>350</v>
      </c>
      <c r="EP139">
        <v>355</v>
      </c>
      <c r="EQ139">
        <v>376</v>
      </c>
      <c r="ER139">
        <v>349</v>
      </c>
      <c r="ES139">
        <v>343</v>
      </c>
      <c r="ET139">
        <v>423</v>
      </c>
      <c r="EU139">
        <v>391</v>
      </c>
      <c r="EV139">
        <v>422</v>
      </c>
      <c r="EW139">
        <v>407</v>
      </c>
      <c r="EX139">
        <v>399</v>
      </c>
      <c r="EY139">
        <v>421</v>
      </c>
      <c r="EZ139">
        <v>411</v>
      </c>
      <c r="FA139">
        <v>394</v>
      </c>
      <c r="FB139">
        <v>377</v>
      </c>
      <c r="FC139">
        <v>378</v>
      </c>
      <c r="FD139">
        <v>340</v>
      </c>
      <c r="FE139">
        <v>373</v>
      </c>
      <c r="FF139">
        <v>341</v>
      </c>
      <c r="FG139">
        <v>317</v>
      </c>
      <c r="FH139">
        <v>309</v>
      </c>
      <c r="FI139">
        <v>371</v>
      </c>
      <c r="FJ139">
        <v>382</v>
      </c>
      <c r="FK139">
        <v>400</v>
      </c>
      <c r="FL139">
        <v>325</v>
      </c>
      <c r="FM139">
        <v>402</v>
      </c>
      <c r="FN139">
        <v>373</v>
      </c>
      <c r="FO139">
        <v>371</v>
      </c>
      <c r="FP139">
        <v>363</v>
      </c>
      <c r="FQ139">
        <v>403</v>
      </c>
      <c r="FR139">
        <v>425</v>
      </c>
      <c r="FS139">
        <v>361</v>
      </c>
      <c r="FT139">
        <v>468</v>
      </c>
      <c r="FU139">
        <v>447</v>
      </c>
      <c r="FV139">
        <v>464</v>
      </c>
      <c r="FW139">
        <v>498</v>
      </c>
      <c r="FX139">
        <v>476</v>
      </c>
      <c r="FY139">
        <v>473</v>
      </c>
      <c r="FZ139">
        <v>383</v>
      </c>
      <c r="GA139">
        <v>233</v>
      </c>
      <c r="GB139">
        <v>263</v>
      </c>
      <c r="GC139">
        <v>308</v>
      </c>
      <c r="GD139">
        <v>288</v>
      </c>
      <c r="GE139">
        <v>271</v>
      </c>
      <c r="GF139">
        <v>256</v>
      </c>
      <c r="GG139">
        <v>259</v>
      </c>
      <c r="GH139">
        <v>190</v>
      </c>
      <c r="GI139">
        <v>213</v>
      </c>
      <c r="GJ139">
        <v>191</v>
      </c>
      <c r="GK139">
        <v>198</v>
      </c>
      <c r="GL139">
        <v>161</v>
      </c>
      <c r="GM139">
        <v>164</v>
      </c>
      <c r="GN139">
        <v>171</v>
      </c>
      <c r="GO139">
        <v>130</v>
      </c>
      <c r="GP139">
        <v>116</v>
      </c>
      <c r="GQ139">
        <v>111</v>
      </c>
      <c r="GR139">
        <v>95</v>
      </c>
      <c r="GS139">
        <v>95</v>
      </c>
      <c r="GT139">
        <v>79</v>
      </c>
      <c r="GU139">
        <v>69</v>
      </c>
      <c r="GV139">
        <v>63</v>
      </c>
      <c r="GW139">
        <v>42</v>
      </c>
      <c r="GX139">
        <v>48</v>
      </c>
      <c r="GY139">
        <v>33</v>
      </c>
      <c r="GZ139">
        <v>24</v>
      </c>
      <c r="HA139">
        <v>12</v>
      </c>
      <c r="HB139">
        <v>7</v>
      </c>
      <c r="HC139">
        <v>22</v>
      </c>
    </row>
    <row r="140" spans="1:211">
      <c r="A140" t="str">
        <f>人口推移!B142</f>
        <v>H3007</v>
      </c>
      <c r="B140" s="349">
        <f t="shared" si="4"/>
        <v>27111</v>
      </c>
      <c r="C140" s="349">
        <f t="shared" si="5"/>
        <v>28042</v>
      </c>
      <c r="D140" s="349">
        <f>SUM(年齢別TBL[[#This Row],[男_６０歳]:[男_100歳以上]])</f>
        <v>7737</v>
      </c>
      <c r="E140" s="349">
        <f>SUM(年齢別TBL[[#This Row],[男_６５歳]:[男_100歳以上]])</f>
        <v>5856</v>
      </c>
      <c r="F140" s="349">
        <f>SUM(年齢別TBL[[#This Row],[男_７０歳]:[男_100歳以上]])</f>
        <v>3768</v>
      </c>
      <c r="G140" s="349">
        <f>SUM(年齢別TBL[[#This Row],[女_６０歳]:[女_100歳以上]])</f>
        <v>9281</v>
      </c>
      <c r="H140" s="349">
        <f>SUM(年齢別TBL[[#This Row],[女_６５歳]:[女_100歳以上]])</f>
        <v>7346</v>
      </c>
      <c r="I140" s="349">
        <f>SUM(年齢別TBL[[#This Row],[女_７０歳]:[女_100歳以上]])</f>
        <v>5002</v>
      </c>
      <c r="J140">
        <v>191</v>
      </c>
      <c r="K140">
        <v>232</v>
      </c>
      <c r="L140">
        <v>244</v>
      </c>
      <c r="M140">
        <v>234</v>
      </c>
      <c r="N140">
        <v>253</v>
      </c>
      <c r="O140">
        <v>227</v>
      </c>
      <c r="P140">
        <v>291</v>
      </c>
      <c r="Q140">
        <v>260</v>
      </c>
      <c r="R140">
        <v>305</v>
      </c>
      <c r="S140">
        <v>288</v>
      </c>
      <c r="T140">
        <v>263</v>
      </c>
      <c r="U140">
        <v>268</v>
      </c>
      <c r="V140">
        <v>253</v>
      </c>
      <c r="W140">
        <v>303</v>
      </c>
      <c r="X140">
        <v>298</v>
      </c>
      <c r="Y140">
        <v>333</v>
      </c>
      <c r="Z140">
        <v>318</v>
      </c>
      <c r="AA140">
        <v>317</v>
      </c>
      <c r="AB140">
        <v>365</v>
      </c>
      <c r="AC140">
        <v>334</v>
      </c>
      <c r="AD140">
        <v>323</v>
      </c>
      <c r="AE140">
        <v>306</v>
      </c>
      <c r="AF140">
        <v>272</v>
      </c>
      <c r="AG140">
        <v>281</v>
      </c>
      <c r="AH140">
        <v>264</v>
      </c>
      <c r="AI140">
        <v>266</v>
      </c>
      <c r="AJ140">
        <v>275</v>
      </c>
      <c r="AK140">
        <v>252</v>
      </c>
      <c r="AL140">
        <v>274</v>
      </c>
      <c r="AM140">
        <v>264</v>
      </c>
      <c r="AN140">
        <v>328</v>
      </c>
      <c r="AO140">
        <v>296</v>
      </c>
      <c r="AP140">
        <v>318</v>
      </c>
      <c r="AQ140">
        <v>359</v>
      </c>
      <c r="AR140">
        <v>366</v>
      </c>
      <c r="AS140">
        <v>341</v>
      </c>
      <c r="AT140">
        <v>363</v>
      </c>
      <c r="AU140">
        <v>347</v>
      </c>
      <c r="AV140">
        <v>373</v>
      </c>
      <c r="AW140">
        <v>393</v>
      </c>
      <c r="AX140">
        <v>394</v>
      </c>
      <c r="AY140">
        <v>419</v>
      </c>
      <c r="AZ140">
        <v>412</v>
      </c>
      <c r="BA140">
        <v>460</v>
      </c>
      <c r="BB140">
        <v>408</v>
      </c>
      <c r="BC140">
        <v>444</v>
      </c>
      <c r="BD140">
        <v>435</v>
      </c>
      <c r="BE140">
        <v>360</v>
      </c>
      <c r="BF140">
        <v>367</v>
      </c>
      <c r="BG140">
        <v>343</v>
      </c>
      <c r="BH140">
        <v>360</v>
      </c>
      <c r="BI140">
        <v>322</v>
      </c>
      <c r="BJ140">
        <v>308</v>
      </c>
      <c r="BK140">
        <v>340</v>
      </c>
      <c r="BL140">
        <v>373</v>
      </c>
      <c r="BM140">
        <v>377</v>
      </c>
      <c r="BN140">
        <v>337</v>
      </c>
      <c r="BO140">
        <v>352</v>
      </c>
      <c r="BP140">
        <v>366</v>
      </c>
      <c r="BQ140">
        <v>359</v>
      </c>
      <c r="BR140">
        <v>372</v>
      </c>
      <c r="BS140">
        <v>346</v>
      </c>
      <c r="BT140">
        <v>399</v>
      </c>
      <c r="BU140">
        <v>366</v>
      </c>
      <c r="BV140">
        <v>398</v>
      </c>
      <c r="BW140">
        <v>393</v>
      </c>
      <c r="BX140">
        <v>408</v>
      </c>
      <c r="BY140">
        <v>438</v>
      </c>
      <c r="BZ140">
        <v>416</v>
      </c>
      <c r="CA140">
        <v>433</v>
      </c>
      <c r="CB140">
        <v>385</v>
      </c>
      <c r="CC140">
        <v>359</v>
      </c>
      <c r="CD140">
        <v>239</v>
      </c>
      <c r="CE140">
        <v>294</v>
      </c>
      <c r="CF140">
        <v>291</v>
      </c>
      <c r="CG140">
        <v>268</v>
      </c>
      <c r="CH140">
        <v>257</v>
      </c>
      <c r="CI140">
        <v>184</v>
      </c>
      <c r="CJ140">
        <v>216</v>
      </c>
      <c r="CK140">
        <v>167</v>
      </c>
      <c r="CL140">
        <v>168</v>
      </c>
      <c r="CM140">
        <v>152</v>
      </c>
      <c r="CN140">
        <v>126</v>
      </c>
      <c r="CO140">
        <v>100</v>
      </c>
      <c r="CP140">
        <v>97</v>
      </c>
      <c r="CQ140">
        <v>87</v>
      </c>
      <c r="CR140">
        <v>78</v>
      </c>
      <c r="CS140">
        <v>62</v>
      </c>
      <c r="CT140">
        <v>68</v>
      </c>
      <c r="CU140">
        <v>49</v>
      </c>
      <c r="CV140">
        <v>40</v>
      </c>
      <c r="CW140">
        <v>25</v>
      </c>
      <c r="CX140">
        <v>14</v>
      </c>
      <c r="CY140">
        <v>16</v>
      </c>
      <c r="CZ140">
        <v>9</v>
      </c>
      <c r="DA140">
        <v>8</v>
      </c>
      <c r="DB140">
        <v>3</v>
      </c>
      <c r="DC140">
        <v>2</v>
      </c>
      <c r="DD140">
        <v>3</v>
      </c>
      <c r="DE140">
        <v>0</v>
      </c>
      <c r="DF140">
        <v>1</v>
      </c>
      <c r="DG140">
        <v>215</v>
      </c>
      <c r="DH140">
        <v>215</v>
      </c>
      <c r="DI140">
        <v>237</v>
      </c>
      <c r="DJ140">
        <v>245</v>
      </c>
      <c r="DK140">
        <v>259</v>
      </c>
      <c r="DL140">
        <v>267</v>
      </c>
      <c r="DM140">
        <v>258</v>
      </c>
      <c r="DN140">
        <v>276</v>
      </c>
      <c r="DO140">
        <v>280</v>
      </c>
      <c r="DP140">
        <v>271</v>
      </c>
      <c r="DQ140">
        <v>257</v>
      </c>
      <c r="DR140">
        <v>297</v>
      </c>
      <c r="DS140">
        <v>259</v>
      </c>
      <c r="DT140">
        <v>279</v>
      </c>
      <c r="DU140">
        <v>263</v>
      </c>
      <c r="DV140">
        <v>270</v>
      </c>
      <c r="DW140">
        <v>291</v>
      </c>
      <c r="DX140">
        <v>267</v>
      </c>
      <c r="DY140">
        <v>289</v>
      </c>
      <c r="DZ140">
        <v>267</v>
      </c>
      <c r="EA140">
        <v>255</v>
      </c>
      <c r="EB140">
        <v>304</v>
      </c>
      <c r="EC140">
        <v>230</v>
      </c>
      <c r="ED140">
        <v>248</v>
      </c>
      <c r="EE140">
        <v>251</v>
      </c>
      <c r="EF140">
        <v>248</v>
      </c>
      <c r="EG140">
        <v>282</v>
      </c>
      <c r="EH140">
        <v>242</v>
      </c>
      <c r="EI140">
        <v>249</v>
      </c>
      <c r="EJ140">
        <v>260</v>
      </c>
      <c r="EK140">
        <v>297</v>
      </c>
      <c r="EL140">
        <v>275</v>
      </c>
      <c r="EM140">
        <v>309</v>
      </c>
      <c r="EN140">
        <v>320</v>
      </c>
      <c r="EO140">
        <v>358</v>
      </c>
      <c r="EP140">
        <v>361</v>
      </c>
      <c r="EQ140">
        <v>369</v>
      </c>
      <c r="ER140">
        <v>343</v>
      </c>
      <c r="ES140">
        <v>346</v>
      </c>
      <c r="ET140">
        <v>424</v>
      </c>
      <c r="EU140">
        <v>382</v>
      </c>
      <c r="EV140">
        <v>432</v>
      </c>
      <c r="EW140">
        <v>400</v>
      </c>
      <c r="EX140">
        <v>400</v>
      </c>
      <c r="EY140">
        <v>430</v>
      </c>
      <c r="EZ140">
        <v>408</v>
      </c>
      <c r="FA140">
        <v>391</v>
      </c>
      <c r="FB140">
        <v>378</v>
      </c>
      <c r="FC140">
        <v>381</v>
      </c>
      <c r="FD140">
        <v>331</v>
      </c>
      <c r="FE140">
        <v>371</v>
      </c>
      <c r="FF140">
        <v>354</v>
      </c>
      <c r="FG140">
        <v>311</v>
      </c>
      <c r="FH140">
        <v>317</v>
      </c>
      <c r="FI140">
        <v>368</v>
      </c>
      <c r="FJ140">
        <v>387</v>
      </c>
      <c r="FK140">
        <v>392</v>
      </c>
      <c r="FL140">
        <v>324</v>
      </c>
      <c r="FM140">
        <v>403</v>
      </c>
      <c r="FN140">
        <v>368</v>
      </c>
      <c r="FO140">
        <v>378</v>
      </c>
      <c r="FP140">
        <v>371</v>
      </c>
      <c r="FQ140">
        <v>388</v>
      </c>
      <c r="FR140">
        <v>432</v>
      </c>
      <c r="FS140">
        <v>366</v>
      </c>
      <c r="FT140">
        <v>457</v>
      </c>
      <c r="FU140">
        <v>447</v>
      </c>
      <c r="FV140">
        <v>461</v>
      </c>
      <c r="FW140">
        <v>487</v>
      </c>
      <c r="FX140">
        <v>492</v>
      </c>
      <c r="FY140">
        <v>480</v>
      </c>
      <c r="FZ140">
        <v>388</v>
      </c>
      <c r="GA140">
        <v>239</v>
      </c>
      <c r="GB140">
        <v>258</v>
      </c>
      <c r="GC140">
        <v>308</v>
      </c>
      <c r="GD140">
        <v>286</v>
      </c>
      <c r="GE140">
        <v>278</v>
      </c>
      <c r="GF140">
        <v>256</v>
      </c>
      <c r="GG140">
        <v>259</v>
      </c>
      <c r="GH140">
        <v>189</v>
      </c>
      <c r="GI140">
        <v>222</v>
      </c>
      <c r="GJ140">
        <v>194</v>
      </c>
      <c r="GK140">
        <v>195</v>
      </c>
      <c r="GL140">
        <v>165</v>
      </c>
      <c r="GM140">
        <v>161</v>
      </c>
      <c r="GN140">
        <v>171</v>
      </c>
      <c r="GO140">
        <v>126</v>
      </c>
      <c r="GP140">
        <v>118</v>
      </c>
      <c r="GQ140">
        <v>120</v>
      </c>
      <c r="GR140">
        <v>94</v>
      </c>
      <c r="GS140">
        <v>95</v>
      </c>
      <c r="GT140">
        <v>76</v>
      </c>
      <c r="GU140">
        <v>65</v>
      </c>
      <c r="GV140">
        <v>68</v>
      </c>
      <c r="GW140">
        <v>39</v>
      </c>
      <c r="GX140">
        <v>52</v>
      </c>
      <c r="GY140">
        <v>35</v>
      </c>
      <c r="GZ140">
        <v>25</v>
      </c>
      <c r="HA140">
        <v>10</v>
      </c>
      <c r="HB140">
        <v>8</v>
      </c>
      <c r="HC140">
        <v>22</v>
      </c>
    </row>
    <row r="141" spans="1:211">
      <c r="A141" t="str">
        <f>人口推移!B143</f>
        <v>H3008</v>
      </c>
      <c r="B141" s="349">
        <f t="shared" si="4"/>
        <v>27132</v>
      </c>
      <c r="C141" s="349">
        <f t="shared" si="5"/>
        <v>28018</v>
      </c>
      <c r="D141" s="349">
        <f>SUM(年齢別TBL[[#This Row],[男_６０歳]:[男_100歳以上]])</f>
        <v>7756</v>
      </c>
      <c r="E141" s="349">
        <f>SUM(年齢別TBL[[#This Row],[男_６５歳]:[男_100歳以上]])</f>
        <v>5892</v>
      </c>
      <c r="F141" s="349">
        <f>SUM(年齢別TBL[[#This Row],[男_７０歳]:[男_100歳以上]])</f>
        <v>3792</v>
      </c>
      <c r="G141" s="349">
        <f>SUM(年齢別TBL[[#This Row],[女_６０歳]:[女_100歳以上]])</f>
        <v>9292</v>
      </c>
      <c r="H141" s="349">
        <f>SUM(年齢別TBL[[#This Row],[女_６５歳]:[女_100歳以上]])</f>
        <v>7365</v>
      </c>
      <c r="I141" s="349">
        <f>SUM(年齢別TBL[[#This Row],[女_７０歳]:[女_100歳以上]])</f>
        <v>5019</v>
      </c>
      <c r="J141">
        <v>184</v>
      </c>
      <c r="K141">
        <v>247</v>
      </c>
      <c r="L141">
        <v>247</v>
      </c>
      <c r="M141">
        <v>233</v>
      </c>
      <c r="N141">
        <v>256</v>
      </c>
      <c r="O141">
        <v>234</v>
      </c>
      <c r="P141">
        <v>288</v>
      </c>
      <c r="Q141">
        <v>248</v>
      </c>
      <c r="R141">
        <v>311</v>
      </c>
      <c r="S141">
        <v>294</v>
      </c>
      <c r="T141">
        <v>267</v>
      </c>
      <c r="U141">
        <v>264</v>
      </c>
      <c r="V141">
        <v>249</v>
      </c>
      <c r="W141">
        <v>306</v>
      </c>
      <c r="X141">
        <v>300</v>
      </c>
      <c r="Y141">
        <v>332</v>
      </c>
      <c r="Z141">
        <v>315</v>
      </c>
      <c r="AA141">
        <v>310</v>
      </c>
      <c r="AB141">
        <v>367</v>
      </c>
      <c r="AC141">
        <v>330</v>
      </c>
      <c r="AD141">
        <v>325</v>
      </c>
      <c r="AE141">
        <v>307</v>
      </c>
      <c r="AF141">
        <v>275</v>
      </c>
      <c r="AG141">
        <v>273</v>
      </c>
      <c r="AH141">
        <v>278</v>
      </c>
      <c r="AI141">
        <v>260</v>
      </c>
      <c r="AJ141">
        <v>270</v>
      </c>
      <c r="AK141">
        <v>254</v>
      </c>
      <c r="AL141">
        <v>274</v>
      </c>
      <c r="AM141">
        <v>274</v>
      </c>
      <c r="AN141">
        <v>305</v>
      </c>
      <c r="AO141">
        <v>310</v>
      </c>
      <c r="AP141">
        <v>314</v>
      </c>
      <c r="AQ141">
        <v>353</v>
      </c>
      <c r="AR141">
        <v>365</v>
      </c>
      <c r="AS141">
        <v>346</v>
      </c>
      <c r="AT141">
        <v>359</v>
      </c>
      <c r="AU141">
        <v>351</v>
      </c>
      <c r="AV141">
        <v>367</v>
      </c>
      <c r="AW141">
        <v>397</v>
      </c>
      <c r="AX141">
        <v>379</v>
      </c>
      <c r="AY141">
        <v>435</v>
      </c>
      <c r="AZ141">
        <v>403</v>
      </c>
      <c r="BA141">
        <v>469</v>
      </c>
      <c r="BB141">
        <v>402</v>
      </c>
      <c r="BC141">
        <v>433</v>
      </c>
      <c r="BD141">
        <v>445</v>
      </c>
      <c r="BE141">
        <v>363</v>
      </c>
      <c r="BF141">
        <v>379</v>
      </c>
      <c r="BG141">
        <v>342</v>
      </c>
      <c r="BH141">
        <v>356</v>
      </c>
      <c r="BI141">
        <v>332</v>
      </c>
      <c r="BJ141">
        <v>301</v>
      </c>
      <c r="BK141">
        <v>343</v>
      </c>
      <c r="BL141">
        <v>369</v>
      </c>
      <c r="BM141">
        <v>374</v>
      </c>
      <c r="BN141">
        <v>341</v>
      </c>
      <c r="BO141">
        <v>346</v>
      </c>
      <c r="BP141">
        <v>370</v>
      </c>
      <c r="BQ141">
        <v>355</v>
      </c>
      <c r="BR141">
        <v>379</v>
      </c>
      <c r="BS141">
        <v>335</v>
      </c>
      <c r="BT141">
        <v>400</v>
      </c>
      <c r="BU141">
        <v>369</v>
      </c>
      <c r="BV141">
        <v>381</v>
      </c>
      <c r="BW141">
        <v>409</v>
      </c>
      <c r="BX141">
        <v>410</v>
      </c>
      <c r="BY141">
        <v>431</v>
      </c>
      <c r="BZ141">
        <v>416</v>
      </c>
      <c r="CA141">
        <v>434</v>
      </c>
      <c r="CB141">
        <v>391</v>
      </c>
      <c r="CC141">
        <v>374</v>
      </c>
      <c r="CD141">
        <v>233</v>
      </c>
      <c r="CE141">
        <v>289</v>
      </c>
      <c r="CF141">
        <v>285</v>
      </c>
      <c r="CG141">
        <v>272</v>
      </c>
      <c r="CH141">
        <v>254</v>
      </c>
      <c r="CI141">
        <v>200</v>
      </c>
      <c r="CJ141">
        <v>210</v>
      </c>
      <c r="CK141">
        <v>173</v>
      </c>
      <c r="CL141">
        <v>167</v>
      </c>
      <c r="CM141">
        <v>145</v>
      </c>
      <c r="CN141">
        <v>130</v>
      </c>
      <c r="CO141">
        <v>103</v>
      </c>
      <c r="CP141">
        <v>98</v>
      </c>
      <c r="CQ141">
        <v>86</v>
      </c>
      <c r="CR141">
        <v>77</v>
      </c>
      <c r="CS141">
        <v>63</v>
      </c>
      <c r="CT141">
        <v>61</v>
      </c>
      <c r="CU141">
        <v>60</v>
      </c>
      <c r="CV141">
        <v>37</v>
      </c>
      <c r="CW141">
        <v>25</v>
      </c>
      <c r="CX141">
        <v>15</v>
      </c>
      <c r="CY141">
        <v>17</v>
      </c>
      <c r="CZ141">
        <v>10</v>
      </c>
      <c r="DA141">
        <v>8</v>
      </c>
      <c r="DB141">
        <v>3</v>
      </c>
      <c r="DC141">
        <v>2</v>
      </c>
      <c r="DD141">
        <v>3</v>
      </c>
      <c r="DE141">
        <v>0</v>
      </c>
      <c r="DF141">
        <v>1</v>
      </c>
      <c r="DG141">
        <v>208</v>
      </c>
      <c r="DH141">
        <v>214</v>
      </c>
      <c r="DI141">
        <v>242</v>
      </c>
      <c r="DJ141">
        <v>241</v>
      </c>
      <c r="DK141">
        <v>258</v>
      </c>
      <c r="DL141">
        <v>265</v>
      </c>
      <c r="DM141">
        <v>259</v>
      </c>
      <c r="DN141">
        <v>273</v>
      </c>
      <c r="DO141">
        <v>279</v>
      </c>
      <c r="DP141">
        <v>278</v>
      </c>
      <c r="DQ141">
        <v>254</v>
      </c>
      <c r="DR141">
        <v>303</v>
      </c>
      <c r="DS141">
        <v>248</v>
      </c>
      <c r="DT141">
        <v>285</v>
      </c>
      <c r="DU141">
        <v>267</v>
      </c>
      <c r="DV141">
        <v>265</v>
      </c>
      <c r="DW141">
        <v>290</v>
      </c>
      <c r="DX141">
        <v>273</v>
      </c>
      <c r="DY141">
        <v>277</v>
      </c>
      <c r="DZ141">
        <v>261</v>
      </c>
      <c r="EA141">
        <v>249</v>
      </c>
      <c r="EB141">
        <v>289</v>
      </c>
      <c r="EC141">
        <v>227</v>
      </c>
      <c r="ED141">
        <v>250</v>
      </c>
      <c r="EE141">
        <v>255</v>
      </c>
      <c r="EF141">
        <v>250</v>
      </c>
      <c r="EG141">
        <v>275</v>
      </c>
      <c r="EH141">
        <v>249</v>
      </c>
      <c r="EI141">
        <v>243</v>
      </c>
      <c r="EJ141">
        <v>263</v>
      </c>
      <c r="EK141">
        <v>297</v>
      </c>
      <c r="EL141">
        <v>268</v>
      </c>
      <c r="EM141">
        <v>305</v>
      </c>
      <c r="EN141">
        <v>317</v>
      </c>
      <c r="EO141">
        <v>378</v>
      </c>
      <c r="EP141">
        <v>350</v>
      </c>
      <c r="EQ141">
        <v>375</v>
      </c>
      <c r="ER141">
        <v>346</v>
      </c>
      <c r="ES141">
        <v>352</v>
      </c>
      <c r="ET141">
        <v>414</v>
      </c>
      <c r="EU141">
        <v>395</v>
      </c>
      <c r="EV141">
        <v>413</v>
      </c>
      <c r="EW141">
        <v>394</v>
      </c>
      <c r="EX141">
        <v>416</v>
      </c>
      <c r="EY141">
        <v>429</v>
      </c>
      <c r="EZ141">
        <v>398</v>
      </c>
      <c r="FA141">
        <v>396</v>
      </c>
      <c r="FB141">
        <v>380</v>
      </c>
      <c r="FC141">
        <v>387</v>
      </c>
      <c r="FD141">
        <v>320</v>
      </c>
      <c r="FE141">
        <v>386</v>
      </c>
      <c r="FF141">
        <v>354</v>
      </c>
      <c r="FG141">
        <v>304</v>
      </c>
      <c r="FH141">
        <v>319</v>
      </c>
      <c r="FI141">
        <v>365</v>
      </c>
      <c r="FJ141">
        <v>387</v>
      </c>
      <c r="FK141">
        <v>392</v>
      </c>
      <c r="FL141">
        <v>333</v>
      </c>
      <c r="FM141">
        <v>385</v>
      </c>
      <c r="FN141">
        <v>381</v>
      </c>
      <c r="FO141">
        <v>373</v>
      </c>
      <c r="FP141">
        <v>380</v>
      </c>
      <c r="FQ141">
        <v>380</v>
      </c>
      <c r="FR141">
        <v>439</v>
      </c>
      <c r="FS141">
        <v>355</v>
      </c>
      <c r="FT141">
        <v>461</v>
      </c>
      <c r="FU141">
        <v>442</v>
      </c>
      <c r="FV141">
        <v>444</v>
      </c>
      <c r="FW141">
        <v>503</v>
      </c>
      <c r="FX141">
        <v>496</v>
      </c>
      <c r="FY141">
        <v>469</v>
      </c>
      <c r="FZ141">
        <v>399</v>
      </c>
      <c r="GA141">
        <v>249</v>
      </c>
      <c r="GB141">
        <v>256</v>
      </c>
      <c r="GC141">
        <v>302</v>
      </c>
      <c r="GD141">
        <v>289</v>
      </c>
      <c r="GE141">
        <v>287</v>
      </c>
      <c r="GF141">
        <v>248</v>
      </c>
      <c r="GG141">
        <v>268</v>
      </c>
      <c r="GH141">
        <v>188</v>
      </c>
      <c r="GI141">
        <v>221</v>
      </c>
      <c r="GJ141">
        <v>200</v>
      </c>
      <c r="GK141">
        <v>190</v>
      </c>
      <c r="GL141">
        <v>176</v>
      </c>
      <c r="GM141">
        <v>156</v>
      </c>
      <c r="GN141">
        <v>168</v>
      </c>
      <c r="GO141">
        <v>129</v>
      </c>
      <c r="GP141">
        <v>119</v>
      </c>
      <c r="GQ141">
        <v>118</v>
      </c>
      <c r="GR141">
        <v>98</v>
      </c>
      <c r="GS141">
        <v>91</v>
      </c>
      <c r="GT141">
        <v>80</v>
      </c>
      <c r="GU141">
        <v>67</v>
      </c>
      <c r="GV141">
        <v>67</v>
      </c>
      <c r="GW141">
        <v>36</v>
      </c>
      <c r="GX141">
        <v>47</v>
      </c>
      <c r="GY141">
        <v>35</v>
      </c>
      <c r="GZ141">
        <v>25</v>
      </c>
      <c r="HA141">
        <v>10</v>
      </c>
      <c r="HB141">
        <v>9</v>
      </c>
      <c r="HC141">
        <v>22</v>
      </c>
    </row>
    <row r="142" spans="1:211">
      <c r="A142" t="str">
        <f>人口推移!B144</f>
        <v>H3009</v>
      </c>
      <c r="B142" s="349">
        <f t="shared" si="4"/>
        <v>27149</v>
      </c>
      <c r="C142" s="349">
        <f t="shared" si="5"/>
        <v>28062</v>
      </c>
      <c r="D142" s="349">
        <f>SUM(年齢別TBL[[#This Row],[男_６０歳]:[男_100歳以上]])</f>
        <v>7775</v>
      </c>
      <c r="E142" s="349">
        <f>SUM(年齢別TBL[[#This Row],[男_６５歳]:[男_100歳以上]])</f>
        <v>5900</v>
      </c>
      <c r="F142" s="349">
        <f>SUM(年齢別TBL[[#This Row],[男_７０歳]:[男_100歳以上]])</f>
        <v>3816</v>
      </c>
      <c r="G142" s="349">
        <f>SUM(年齢別TBL[[#This Row],[女_６０歳]:[女_100歳以上]])</f>
        <v>9305</v>
      </c>
      <c r="H142" s="349">
        <f>SUM(年齢別TBL[[#This Row],[女_６５歳]:[女_100歳以上]])</f>
        <v>7374</v>
      </c>
      <c r="I142" s="349">
        <f>SUM(年齢別TBL[[#This Row],[女_７０歳]:[女_100歳以上]])</f>
        <v>5049</v>
      </c>
      <c r="J142">
        <v>187</v>
      </c>
      <c r="K142">
        <v>244</v>
      </c>
      <c r="L142">
        <v>250</v>
      </c>
      <c r="M142">
        <v>236</v>
      </c>
      <c r="N142">
        <v>261</v>
      </c>
      <c r="O142">
        <v>227</v>
      </c>
      <c r="P142">
        <v>284</v>
      </c>
      <c r="Q142">
        <v>250</v>
      </c>
      <c r="R142">
        <v>313</v>
      </c>
      <c r="S142">
        <v>295</v>
      </c>
      <c r="T142">
        <v>263</v>
      </c>
      <c r="U142">
        <v>271</v>
      </c>
      <c r="V142">
        <v>257</v>
      </c>
      <c r="W142">
        <v>290</v>
      </c>
      <c r="X142">
        <v>306</v>
      </c>
      <c r="Y142">
        <v>329</v>
      </c>
      <c r="Z142">
        <v>306</v>
      </c>
      <c r="AA142">
        <v>312</v>
      </c>
      <c r="AB142">
        <v>354</v>
      </c>
      <c r="AC142">
        <v>335</v>
      </c>
      <c r="AD142">
        <v>325</v>
      </c>
      <c r="AE142">
        <v>298</v>
      </c>
      <c r="AF142">
        <v>289</v>
      </c>
      <c r="AG142">
        <v>266</v>
      </c>
      <c r="AH142">
        <v>279</v>
      </c>
      <c r="AI142">
        <v>262</v>
      </c>
      <c r="AJ142">
        <v>274</v>
      </c>
      <c r="AK142">
        <v>252</v>
      </c>
      <c r="AL142">
        <v>257</v>
      </c>
      <c r="AM142">
        <v>294</v>
      </c>
      <c r="AN142">
        <v>297</v>
      </c>
      <c r="AO142">
        <v>311</v>
      </c>
      <c r="AP142">
        <v>328</v>
      </c>
      <c r="AQ142">
        <v>325</v>
      </c>
      <c r="AR142">
        <v>386</v>
      </c>
      <c r="AS142">
        <v>347</v>
      </c>
      <c r="AT142">
        <v>344</v>
      </c>
      <c r="AU142">
        <v>349</v>
      </c>
      <c r="AV142">
        <v>381</v>
      </c>
      <c r="AW142">
        <v>389</v>
      </c>
      <c r="AX142">
        <v>383</v>
      </c>
      <c r="AY142">
        <v>423</v>
      </c>
      <c r="AZ142">
        <v>411</v>
      </c>
      <c r="BA142">
        <v>473</v>
      </c>
      <c r="BB142">
        <v>394</v>
      </c>
      <c r="BC142">
        <v>438</v>
      </c>
      <c r="BD142">
        <v>454</v>
      </c>
      <c r="BE142">
        <v>362</v>
      </c>
      <c r="BF142">
        <v>382</v>
      </c>
      <c r="BG142">
        <v>338</v>
      </c>
      <c r="BH142">
        <v>359</v>
      </c>
      <c r="BI142">
        <v>343</v>
      </c>
      <c r="BJ142">
        <v>300</v>
      </c>
      <c r="BK142">
        <v>335</v>
      </c>
      <c r="BL142">
        <v>368</v>
      </c>
      <c r="BM142">
        <v>372</v>
      </c>
      <c r="BN142">
        <v>353</v>
      </c>
      <c r="BO142">
        <v>345</v>
      </c>
      <c r="BP142">
        <v>357</v>
      </c>
      <c r="BQ142">
        <v>361</v>
      </c>
      <c r="BR142">
        <v>392</v>
      </c>
      <c r="BS142">
        <v>326</v>
      </c>
      <c r="BT142">
        <v>396</v>
      </c>
      <c r="BU142">
        <v>368</v>
      </c>
      <c r="BV142">
        <v>393</v>
      </c>
      <c r="BW142">
        <v>397</v>
      </c>
      <c r="BX142">
        <v>415</v>
      </c>
      <c r="BY142">
        <v>418</v>
      </c>
      <c r="BZ142">
        <v>418</v>
      </c>
      <c r="CA142">
        <v>436</v>
      </c>
      <c r="CB142">
        <v>391</v>
      </c>
      <c r="CC142">
        <v>376</v>
      </c>
      <c r="CD142">
        <v>252</v>
      </c>
      <c r="CE142">
        <v>276</v>
      </c>
      <c r="CF142">
        <v>289</v>
      </c>
      <c r="CG142">
        <v>270</v>
      </c>
      <c r="CH142">
        <v>248</v>
      </c>
      <c r="CI142">
        <v>213</v>
      </c>
      <c r="CJ142">
        <v>202</v>
      </c>
      <c r="CK142">
        <v>181</v>
      </c>
      <c r="CL142">
        <v>167</v>
      </c>
      <c r="CM142">
        <v>151</v>
      </c>
      <c r="CN142">
        <v>124</v>
      </c>
      <c r="CO142">
        <v>106</v>
      </c>
      <c r="CP142">
        <v>97</v>
      </c>
      <c r="CQ142">
        <v>87</v>
      </c>
      <c r="CR142">
        <v>76</v>
      </c>
      <c r="CS142">
        <v>65</v>
      </c>
      <c r="CT142">
        <v>59</v>
      </c>
      <c r="CU142">
        <v>63</v>
      </c>
      <c r="CV142">
        <v>40</v>
      </c>
      <c r="CW142">
        <v>21</v>
      </c>
      <c r="CX142">
        <v>18</v>
      </c>
      <c r="CY142">
        <v>16</v>
      </c>
      <c r="CZ142">
        <v>11</v>
      </c>
      <c r="DA142">
        <v>8</v>
      </c>
      <c r="DB142">
        <v>4</v>
      </c>
      <c r="DC142">
        <v>1</v>
      </c>
      <c r="DD142">
        <v>2</v>
      </c>
      <c r="DE142">
        <v>1</v>
      </c>
      <c r="DF142">
        <v>1</v>
      </c>
      <c r="DG142">
        <v>204</v>
      </c>
      <c r="DH142">
        <v>214</v>
      </c>
      <c r="DI142">
        <v>239</v>
      </c>
      <c r="DJ142">
        <v>241</v>
      </c>
      <c r="DK142">
        <v>252</v>
      </c>
      <c r="DL142">
        <v>288</v>
      </c>
      <c r="DM142">
        <v>240</v>
      </c>
      <c r="DN142">
        <v>269</v>
      </c>
      <c r="DO142">
        <v>295</v>
      </c>
      <c r="DP142">
        <v>268</v>
      </c>
      <c r="DQ142">
        <v>265</v>
      </c>
      <c r="DR142">
        <v>293</v>
      </c>
      <c r="DS142">
        <v>247</v>
      </c>
      <c r="DT142">
        <v>280</v>
      </c>
      <c r="DU142">
        <v>281</v>
      </c>
      <c r="DV142">
        <v>254</v>
      </c>
      <c r="DW142">
        <v>300</v>
      </c>
      <c r="DX142">
        <v>259</v>
      </c>
      <c r="DY142">
        <v>287</v>
      </c>
      <c r="DZ142">
        <v>261</v>
      </c>
      <c r="EA142">
        <v>256</v>
      </c>
      <c r="EB142">
        <v>285</v>
      </c>
      <c r="EC142">
        <v>243</v>
      </c>
      <c r="ED142">
        <v>250</v>
      </c>
      <c r="EE142">
        <v>247</v>
      </c>
      <c r="EF142">
        <v>235</v>
      </c>
      <c r="EG142">
        <v>287</v>
      </c>
      <c r="EH142">
        <v>247</v>
      </c>
      <c r="EI142">
        <v>248</v>
      </c>
      <c r="EJ142">
        <v>261</v>
      </c>
      <c r="EK142">
        <v>303</v>
      </c>
      <c r="EL142">
        <v>272</v>
      </c>
      <c r="EM142">
        <v>318</v>
      </c>
      <c r="EN142">
        <v>302</v>
      </c>
      <c r="EO142">
        <v>384</v>
      </c>
      <c r="EP142">
        <v>355</v>
      </c>
      <c r="EQ142">
        <v>374</v>
      </c>
      <c r="ER142">
        <v>347</v>
      </c>
      <c r="ES142">
        <v>352</v>
      </c>
      <c r="ET142">
        <v>400</v>
      </c>
      <c r="EU142">
        <v>410</v>
      </c>
      <c r="EV142">
        <v>402</v>
      </c>
      <c r="EW142">
        <v>393</v>
      </c>
      <c r="EX142">
        <v>424</v>
      </c>
      <c r="EY142">
        <v>421</v>
      </c>
      <c r="EZ142">
        <v>399</v>
      </c>
      <c r="FA142">
        <v>404</v>
      </c>
      <c r="FB142">
        <v>380</v>
      </c>
      <c r="FC142">
        <v>400</v>
      </c>
      <c r="FD142">
        <v>310</v>
      </c>
      <c r="FE142">
        <v>383</v>
      </c>
      <c r="FF142">
        <v>364</v>
      </c>
      <c r="FG142">
        <v>291</v>
      </c>
      <c r="FH142">
        <v>327</v>
      </c>
      <c r="FI142">
        <v>361</v>
      </c>
      <c r="FJ142">
        <v>383</v>
      </c>
      <c r="FK142">
        <v>397</v>
      </c>
      <c r="FL142">
        <v>347</v>
      </c>
      <c r="FM142">
        <v>376</v>
      </c>
      <c r="FN142">
        <v>382</v>
      </c>
      <c r="FO142">
        <v>380</v>
      </c>
      <c r="FP142">
        <v>370</v>
      </c>
      <c r="FQ142">
        <v>380</v>
      </c>
      <c r="FR142">
        <v>430</v>
      </c>
      <c r="FS142">
        <v>371</v>
      </c>
      <c r="FT142">
        <v>456</v>
      </c>
      <c r="FU142">
        <v>422</v>
      </c>
      <c r="FV142">
        <v>450</v>
      </c>
      <c r="FW142">
        <v>496</v>
      </c>
      <c r="FX142">
        <v>501</v>
      </c>
      <c r="FY142">
        <v>468</v>
      </c>
      <c r="FZ142">
        <v>404</v>
      </c>
      <c r="GA142">
        <v>263</v>
      </c>
      <c r="GB142">
        <v>254</v>
      </c>
      <c r="GC142">
        <v>300</v>
      </c>
      <c r="GD142">
        <v>291</v>
      </c>
      <c r="GE142">
        <v>288</v>
      </c>
      <c r="GF142">
        <v>246</v>
      </c>
      <c r="GG142">
        <v>271</v>
      </c>
      <c r="GH142">
        <v>192</v>
      </c>
      <c r="GI142">
        <v>219</v>
      </c>
      <c r="GJ142">
        <v>201</v>
      </c>
      <c r="GK142">
        <v>186</v>
      </c>
      <c r="GL142">
        <v>187</v>
      </c>
      <c r="GM142">
        <v>156</v>
      </c>
      <c r="GN142">
        <v>164</v>
      </c>
      <c r="GO142">
        <v>129</v>
      </c>
      <c r="GP142">
        <v>120</v>
      </c>
      <c r="GQ142">
        <v>117</v>
      </c>
      <c r="GR142">
        <v>105</v>
      </c>
      <c r="GS142">
        <v>90</v>
      </c>
      <c r="GT142">
        <v>81</v>
      </c>
      <c r="GU142">
        <v>66</v>
      </c>
      <c r="GV142">
        <v>67</v>
      </c>
      <c r="GW142">
        <v>39</v>
      </c>
      <c r="GX142">
        <v>46</v>
      </c>
      <c r="GY142">
        <v>34</v>
      </c>
      <c r="GZ142">
        <v>25</v>
      </c>
      <c r="HA142">
        <v>10</v>
      </c>
      <c r="HB142">
        <v>9</v>
      </c>
      <c r="HC142">
        <v>21</v>
      </c>
    </row>
    <row r="143" spans="1:211">
      <c r="A143" t="str">
        <f>人口推移!B145</f>
        <v>H3010</v>
      </c>
      <c r="B143" s="349">
        <f t="shared" si="4"/>
        <v>27146</v>
      </c>
      <c r="C143" s="349">
        <f t="shared" si="5"/>
        <v>28087</v>
      </c>
      <c r="D143" s="349">
        <f>SUM(年齢別TBL[[#This Row],[男_６０歳]:[男_100歳以上]])</f>
        <v>7772</v>
      </c>
      <c r="E143" s="349">
        <f>SUM(年齢別TBL[[#This Row],[男_６５歳]:[男_100歳以上]])</f>
        <v>5899</v>
      </c>
      <c r="F143" s="349">
        <f>SUM(年齢別TBL[[#This Row],[男_７０歳]:[男_100歳以上]])</f>
        <v>3828</v>
      </c>
      <c r="G143" s="349">
        <f>SUM(年齢別TBL[[#This Row],[女_６０歳]:[女_100歳以上]])</f>
        <v>9316</v>
      </c>
      <c r="H143" s="349">
        <f>SUM(年齢別TBL[[#This Row],[女_６５歳]:[女_100歳以上]])</f>
        <v>7386</v>
      </c>
      <c r="I143" s="349">
        <f>SUM(年齢別TBL[[#This Row],[女_７０歳]:[女_100歳以上]])</f>
        <v>5074</v>
      </c>
      <c r="J143">
        <v>199</v>
      </c>
      <c r="K143">
        <v>232</v>
      </c>
      <c r="L143">
        <v>256</v>
      </c>
      <c r="M143">
        <v>243</v>
      </c>
      <c r="N143">
        <v>244</v>
      </c>
      <c r="O143">
        <v>242</v>
      </c>
      <c r="P143">
        <v>284</v>
      </c>
      <c r="Q143">
        <v>249</v>
      </c>
      <c r="R143">
        <v>307</v>
      </c>
      <c r="S143">
        <v>288</v>
      </c>
      <c r="T143">
        <v>272</v>
      </c>
      <c r="U143">
        <v>281</v>
      </c>
      <c r="V143">
        <v>257</v>
      </c>
      <c r="W143">
        <v>282</v>
      </c>
      <c r="X143">
        <v>296</v>
      </c>
      <c r="Y143">
        <v>338</v>
      </c>
      <c r="Z143">
        <v>307</v>
      </c>
      <c r="AA143">
        <v>309</v>
      </c>
      <c r="AB143">
        <v>350</v>
      </c>
      <c r="AC143">
        <v>334</v>
      </c>
      <c r="AD143">
        <v>336</v>
      </c>
      <c r="AE143">
        <v>298</v>
      </c>
      <c r="AF143">
        <v>293</v>
      </c>
      <c r="AG143">
        <v>263</v>
      </c>
      <c r="AH143">
        <v>279</v>
      </c>
      <c r="AI143">
        <v>265</v>
      </c>
      <c r="AJ143">
        <v>266</v>
      </c>
      <c r="AK143">
        <v>258</v>
      </c>
      <c r="AL143">
        <v>250</v>
      </c>
      <c r="AM143">
        <v>295</v>
      </c>
      <c r="AN143">
        <v>289</v>
      </c>
      <c r="AO143">
        <v>303</v>
      </c>
      <c r="AP143">
        <v>335</v>
      </c>
      <c r="AQ143">
        <v>318</v>
      </c>
      <c r="AR143">
        <v>382</v>
      </c>
      <c r="AS143">
        <v>359</v>
      </c>
      <c r="AT143">
        <v>341</v>
      </c>
      <c r="AU143">
        <v>351</v>
      </c>
      <c r="AV143">
        <v>375</v>
      </c>
      <c r="AW143">
        <v>374</v>
      </c>
      <c r="AX143">
        <v>400</v>
      </c>
      <c r="AY143">
        <v>409</v>
      </c>
      <c r="AZ143">
        <v>421</v>
      </c>
      <c r="BA143">
        <v>465</v>
      </c>
      <c r="BB143">
        <v>398</v>
      </c>
      <c r="BC143">
        <v>443</v>
      </c>
      <c r="BD143">
        <v>438</v>
      </c>
      <c r="BE143">
        <v>387</v>
      </c>
      <c r="BF143">
        <v>370</v>
      </c>
      <c r="BG143">
        <v>348</v>
      </c>
      <c r="BH143">
        <v>356</v>
      </c>
      <c r="BI143">
        <v>349</v>
      </c>
      <c r="BJ143">
        <v>290</v>
      </c>
      <c r="BK143">
        <v>349</v>
      </c>
      <c r="BL143">
        <v>347</v>
      </c>
      <c r="BM143">
        <v>383</v>
      </c>
      <c r="BN143">
        <v>363</v>
      </c>
      <c r="BO143">
        <v>335</v>
      </c>
      <c r="BP143">
        <v>351</v>
      </c>
      <c r="BQ143">
        <v>372</v>
      </c>
      <c r="BR143">
        <v>379</v>
      </c>
      <c r="BS143">
        <v>338</v>
      </c>
      <c r="BT143">
        <v>386</v>
      </c>
      <c r="BU143">
        <v>371</v>
      </c>
      <c r="BV143">
        <v>399</v>
      </c>
      <c r="BW143">
        <v>392</v>
      </c>
      <c r="BX143">
        <v>416</v>
      </c>
      <c r="BY143">
        <v>402</v>
      </c>
      <c r="BZ143">
        <v>425</v>
      </c>
      <c r="CA143">
        <v>436</v>
      </c>
      <c r="CB143">
        <v>384</v>
      </c>
      <c r="CC143">
        <v>380</v>
      </c>
      <c r="CD143">
        <v>256</v>
      </c>
      <c r="CE143">
        <v>273</v>
      </c>
      <c r="CF143">
        <v>293</v>
      </c>
      <c r="CG143">
        <v>275</v>
      </c>
      <c r="CH143">
        <v>245</v>
      </c>
      <c r="CI143">
        <v>215</v>
      </c>
      <c r="CJ143">
        <v>208</v>
      </c>
      <c r="CK143">
        <v>177</v>
      </c>
      <c r="CL143">
        <v>164</v>
      </c>
      <c r="CM143">
        <v>159</v>
      </c>
      <c r="CN143">
        <v>126</v>
      </c>
      <c r="CO143">
        <v>99</v>
      </c>
      <c r="CP143">
        <v>99</v>
      </c>
      <c r="CQ143">
        <v>87</v>
      </c>
      <c r="CR143">
        <v>77</v>
      </c>
      <c r="CS143">
        <v>65</v>
      </c>
      <c r="CT143">
        <v>60</v>
      </c>
      <c r="CU143">
        <v>57</v>
      </c>
      <c r="CV143">
        <v>43</v>
      </c>
      <c r="CW143">
        <v>23</v>
      </c>
      <c r="CX143">
        <v>20</v>
      </c>
      <c r="CY143">
        <v>13</v>
      </c>
      <c r="CZ143">
        <v>11</v>
      </c>
      <c r="DA143">
        <v>9</v>
      </c>
      <c r="DB143">
        <v>5</v>
      </c>
      <c r="DC143">
        <v>1</v>
      </c>
      <c r="DD143">
        <v>2</v>
      </c>
      <c r="DE143">
        <v>1</v>
      </c>
      <c r="DF143">
        <v>1</v>
      </c>
      <c r="DG143">
        <v>205</v>
      </c>
      <c r="DH143">
        <v>207</v>
      </c>
      <c r="DI143">
        <v>238</v>
      </c>
      <c r="DJ143">
        <v>245</v>
      </c>
      <c r="DK143">
        <v>253</v>
      </c>
      <c r="DL143">
        <v>280</v>
      </c>
      <c r="DM143">
        <v>249</v>
      </c>
      <c r="DN143">
        <v>268</v>
      </c>
      <c r="DO143">
        <v>290</v>
      </c>
      <c r="DP143">
        <v>271</v>
      </c>
      <c r="DQ143">
        <v>271</v>
      </c>
      <c r="DR143">
        <v>277</v>
      </c>
      <c r="DS143">
        <v>268</v>
      </c>
      <c r="DT143">
        <v>275</v>
      </c>
      <c r="DU143">
        <v>283</v>
      </c>
      <c r="DV143">
        <v>252</v>
      </c>
      <c r="DW143">
        <v>294</v>
      </c>
      <c r="DX143">
        <v>266</v>
      </c>
      <c r="DY143">
        <v>282</v>
      </c>
      <c r="DZ143">
        <v>264</v>
      </c>
      <c r="EA143">
        <v>259</v>
      </c>
      <c r="EB143">
        <v>280</v>
      </c>
      <c r="EC143">
        <v>252</v>
      </c>
      <c r="ED143">
        <v>243</v>
      </c>
      <c r="EE143">
        <v>253</v>
      </c>
      <c r="EF143">
        <v>238</v>
      </c>
      <c r="EG143">
        <v>277</v>
      </c>
      <c r="EH143">
        <v>255</v>
      </c>
      <c r="EI143">
        <v>243</v>
      </c>
      <c r="EJ143">
        <v>259</v>
      </c>
      <c r="EK143">
        <v>300</v>
      </c>
      <c r="EL143">
        <v>280</v>
      </c>
      <c r="EM143">
        <v>314</v>
      </c>
      <c r="EN143">
        <v>304</v>
      </c>
      <c r="EO143">
        <v>388</v>
      </c>
      <c r="EP143">
        <v>349</v>
      </c>
      <c r="EQ143">
        <v>365</v>
      </c>
      <c r="ER143">
        <v>359</v>
      </c>
      <c r="ES143">
        <v>353</v>
      </c>
      <c r="ET143">
        <v>402</v>
      </c>
      <c r="EU143">
        <v>408</v>
      </c>
      <c r="EV143">
        <v>393</v>
      </c>
      <c r="EW143">
        <v>388</v>
      </c>
      <c r="EX143">
        <v>427</v>
      </c>
      <c r="EY143">
        <v>422</v>
      </c>
      <c r="EZ143">
        <v>402</v>
      </c>
      <c r="FA143">
        <v>408</v>
      </c>
      <c r="FB143">
        <v>384</v>
      </c>
      <c r="FC143">
        <v>386</v>
      </c>
      <c r="FD143">
        <v>329</v>
      </c>
      <c r="FE143">
        <v>380</v>
      </c>
      <c r="FF143">
        <v>367</v>
      </c>
      <c r="FG143">
        <v>276</v>
      </c>
      <c r="FH143">
        <v>344</v>
      </c>
      <c r="FI143">
        <v>346</v>
      </c>
      <c r="FJ143">
        <v>394</v>
      </c>
      <c r="FK143">
        <v>391</v>
      </c>
      <c r="FL143">
        <v>357</v>
      </c>
      <c r="FM143">
        <v>366</v>
      </c>
      <c r="FN143">
        <v>392</v>
      </c>
      <c r="FO143">
        <v>370</v>
      </c>
      <c r="FP143">
        <v>375</v>
      </c>
      <c r="FQ143">
        <v>380</v>
      </c>
      <c r="FR143">
        <v>426</v>
      </c>
      <c r="FS143">
        <v>379</v>
      </c>
      <c r="FT143">
        <v>437</v>
      </c>
      <c r="FU143">
        <v>421</v>
      </c>
      <c r="FV143">
        <v>457</v>
      </c>
      <c r="FW143">
        <v>477</v>
      </c>
      <c r="FX143">
        <v>520</v>
      </c>
      <c r="FY143">
        <v>461</v>
      </c>
      <c r="FZ143">
        <v>415</v>
      </c>
      <c r="GA143">
        <v>281</v>
      </c>
      <c r="GB143">
        <v>246</v>
      </c>
      <c r="GC143">
        <v>295</v>
      </c>
      <c r="GD143">
        <v>296</v>
      </c>
      <c r="GE143">
        <v>276</v>
      </c>
      <c r="GF143">
        <v>254</v>
      </c>
      <c r="GG143">
        <v>271</v>
      </c>
      <c r="GH143">
        <v>197</v>
      </c>
      <c r="GI143">
        <v>217</v>
      </c>
      <c r="GJ143">
        <v>200</v>
      </c>
      <c r="GK143">
        <v>190</v>
      </c>
      <c r="GL143">
        <v>189</v>
      </c>
      <c r="GM143">
        <v>155</v>
      </c>
      <c r="GN143">
        <v>159</v>
      </c>
      <c r="GO143">
        <v>142</v>
      </c>
      <c r="GP143">
        <v>121</v>
      </c>
      <c r="GQ143">
        <v>112</v>
      </c>
      <c r="GR143">
        <v>111</v>
      </c>
      <c r="GS143">
        <v>85</v>
      </c>
      <c r="GT143">
        <v>86</v>
      </c>
      <c r="GU143">
        <v>67</v>
      </c>
      <c r="GV143">
        <v>62</v>
      </c>
      <c r="GW143">
        <v>43</v>
      </c>
      <c r="GX143">
        <v>44</v>
      </c>
      <c r="GY143">
        <v>33</v>
      </c>
      <c r="GZ143">
        <v>28</v>
      </c>
      <c r="HA143">
        <v>9</v>
      </c>
      <c r="HB143">
        <v>9</v>
      </c>
      <c r="HC143">
        <v>20</v>
      </c>
    </row>
    <row r="144" spans="1:211">
      <c r="A144" t="str">
        <f>人口推移!B146</f>
        <v>H3011</v>
      </c>
      <c r="B144" s="349">
        <f t="shared" si="4"/>
        <v>27187</v>
      </c>
      <c r="C144" s="349">
        <f t="shared" si="5"/>
        <v>28080</v>
      </c>
      <c r="D144" s="349">
        <f>SUM(年齢別TBL[[#This Row],[男_６０歳]:[男_100歳以上]])</f>
        <v>7801</v>
      </c>
      <c r="E144" s="349">
        <f>SUM(年齢別TBL[[#This Row],[男_６５歳]:[男_100歳以上]])</f>
        <v>5911</v>
      </c>
      <c r="F144" s="349">
        <f>SUM(年齢別TBL[[#This Row],[男_７０歳]:[男_100歳以上]])</f>
        <v>3851</v>
      </c>
      <c r="G144" s="349">
        <f>SUM(年齢別TBL[[#This Row],[女_６０歳]:[女_100歳以上]])</f>
        <v>9345</v>
      </c>
      <c r="H144" s="349">
        <f>SUM(年齢別TBL[[#This Row],[女_６５歳]:[女_100歳以上]])</f>
        <v>7401</v>
      </c>
      <c r="I144" s="349">
        <f>SUM(年齢別TBL[[#This Row],[女_７０歳]:[女_100歳以上]])</f>
        <v>5100</v>
      </c>
      <c r="J144">
        <v>202</v>
      </c>
      <c r="K144">
        <v>239</v>
      </c>
      <c r="L144">
        <v>259</v>
      </c>
      <c r="M144">
        <v>236</v>
      </c>
      <c r="N144">
        <v>248</v>
      </c>
      <c r="O144">
        <v>236</v>
      </c>
      <c r="P144">
        <v>290</v>
      </c>
      <c r="Q144">
        <v>244</v>
      </c>
      <c r="R144">
        <v>299</v>
      </c>
      <c r="S144">
        <v>293</v>
      </c>
      <c r="T144">
        <v>267</v>
      </c>
      <c r="U144">
        <v>284</v>
      </c>
      <c r="V144">
        <v>264</v>
      </c>
      <c r="W144">
        <v>276</v>
      </c>
      <c r="X144">
        <v>298</v>
      </c>
      <c r="Y144">
        <v>336</v>
      </c>
      <c r="Z144">
        <v>311</v>
      </c>
      <c r="AA144">
        <v>306</v>
      </c>
      <c r="AB144">
        <v>346</v>
      </c>
      <c r="AC144">
        <v>346</v>
      </c>
      <c r="AD144">
        <v>334</v>
      </c>
      <c r="AE144">
        <v>302</v>
      </c>
      <c r="AF144">
        <v>297</v>
      </c>
      <c r="AG144">
        <v>258</v>
      </c>
      <c r="AH144">
        <v>280</v>
      </c>
      <c r="AI144">
        <v>257</v>
      </c>
      <c r="AJ144">
        <v>276</v>
      </c>
      <c r="AK144">
        <v>266</v>
      </c>
      <c r="AL144">
        <v>241</v>
      </c>
      <c r="AM144">
        <v>291</v>
      </c>
      <c r="AN144">
        <v>283</v>
      </c>
      <c r="AO144">
        <v>315</v>
      </c>
      <c r="AP144">
        <v>324</v>
      </c>
      <c r="AQ144">
        <v>324</v>
      </c>
      <c r="AR144">
        <v>381</v>
      </c>
      <c r="AS144">
        <v>354</v>
      </c>
      <c r="AT144">
        <v>353</v>
      </c>
      <c r="AU144">
        <v>341</v>
      </c>
      <c r="AV144">
        <v>372</v>
      </c>
      <c r="AW144">
        <v>382</v>
      </c>
      <c r="AX144">
        <v>391</v>
      </c>
      <c r="AY144">
        <v>406</v>
      </c>
      <c r="AZ144">
        <v>437</v>
      </c>
      <c r="BA144">
        <v>459</v>
      </c>
      <c r="BB144">
        <v>401</v>
      </c>
      <c r="BC144">
        <v>446</v>
      </c>
      <c r="BD144">
        <v>438</v>
      </c>
      <c r="BE144">
        <v>390</v>
      </c>
      <c r="BF144">
        <v>378</v>
      </c>
      <c r="BG144">
        <v>341</v>
      </c>
      <c r="BH144">
        <v>354</v>
      </c>
      <c r="BI144">
        <v>349</v>
      </c>
      <c r="BJ144">
        <v>291</v>
      </c>
      <c r="BK144">
        <v>335</v>
      </c>
      <c r="BL144">
        <v>366</v>
      </c>
      <c r="BM144">
        <v>377</v>
      </c>
      <c r="BN144">
        <v>366</v>
      </c>
      <c r="BO144">
        <v>335</v>
      </c>
      <c r="BP144">
        <v>347</v>
      </c>
      <c r="BQ144">
        <v>368</v>
      </c>
      <c r="BR144">
        <v>384</v>
      </c>
      <c r="BS144">
        <v>340</v>
      </c>
      <c r="BT144">
        <v>387</v>
      </c>
      <c r="BU144">
        <v>377</v>
      </c>
      <c r="BV144">
        <v>402</v>
      </c>
      <c r="BW144">
        <v>388</v>
      </c>
      <c r="BX144">
        <v>417</v>
      </c>
      <c r="BY144">
        <v>393</v>
      </c>
      <c r="BZ144">
        <v>435</v>
      </c>
      <c r="CA144">
        <v>427</v>
      </c>
      <c r="CB144">
        <v>380</v>
      </c>
      <c r="CC144">
        <v>384</v>
      </c>
      <c r="CD144">
        <v>273</v>
      </c>
      <c r="CE144">
        <v>271</v>
      </c>
      <c r="CF144">
        <v>287</v>
      </c>
      <c r="CG144">
        <v>286</v>
      </c>
      <c r="CH144">
        <v>234</v>
      </c>
      <c r="CI144">
        <v>219</v>
      </c>
      <c r="CJ144">
        <v>203</v>
      </c>
      <c r="CK144">
        <v>176</v>
      </c>
      <c r="CL144">
        <v>166</v>
      </c>
      <c r="CM144">
        <v>161</v>
      </c>
      <c r="CN144">
        <v>132</v>
      </c>
      <c r="CO144">
        <v>100</v>
      </c>
      <c r="CP144">
        <v>96</v>
      </c>
      <c r="CQ144">
        <v>91</v>
      </c>
      <c r="CR144">
        <v>78</v>
      </c>
      <c r="CS144">
        <v>62</v>
      </c>
      <c r="CT144">
        <v>66</v>
      </c>
      <c r="CU144">
        <v>55</v>
      </c>
      <c r="CV144">
        <v>46</v>
      </c>
      <c r="CW144">
        <v>24</v>
      </c>
      <c r="CX144">
        <v>19</v>
      </c>
      <c r="CY144">
        <v>12</v>
      </c>
      <c r="CZ144">
        <v>12</v>
      </c>
      <c r="DA144">
        <v>9</v>
      </c>
      <c r="DB144">
        <v>5</v>
      </c>
      <c r="DC144">
        <v>1</v>
      </c>
      <c r="DD144">
        <v>2</v>
      </c>
      <c r="DE144">
        <v>1</v>
      </c>
      <c r="DF144">
        <v>0</v>
      </c>
      <c r="DG144">
        <v>203</v>
      </c>
      <c r="DH144">
        <v>207</v>
      </c>
      <c r="DI144">
        <v>235</v>
      </c>
      <c r="DJ144">
        <v>253</v>
      </c>
      <c r="DK144">
        <v>250</v>
      </c>
      <c r="DL144">
        <v>279</v>
      </c>
      <c r="DM144">
        <v>250</v>
      </c>
      <c r="DN144">
        <v>258</v>
      </c>
      <c r="DO144">
        <v>290</v>
      </c>
      <c r="DP144">
        <v>277</v>
      </c>
      <c r="DQ144">
        <v>270</v>
      </c>
      <c r="DR144">
        <v>277</v>
      </c>
      <c r="DS144">
        <v>262</v>
      </c>
      <c r="DT144">
        <v>281</v>
      </c>
      <c r="DU144">
        <v>283</v>
      </c>
      <c r="DV144">
        <v>250</v>
      </c>
      <c r="DW144">
        <v>301</v>
      </c>
      <c r="DX144">
        <v>261</v>
      </c>
      <c r="DY144">
        <v>281</v>
      </c>
      <c r="DZ144">
        <v>266</v>
      </c>
      <c r="EA144">
        <v>261</v>
      </c>
      <c r="EB144">
        <v>270</v>
      </c>
      <c r="EC144">
        <v>267</v>
      </c>
      <c r="ED144">
        <v>231</v>
      </c>
      <c r="EE144">
        <v>256</v>
      </c>
      <c r="EF144">
        <v>236</v>
      </c>
      <c r="EG144">
        <v>275</v>
      </c>
      <c r="EH144">
        <v>260</v>
      </c>
      <c r="EI144">
        <v>236</v>
      </c>
      <c r="EJ144">
        <v>255</v>
      </c>
      <c r="EK144">
        <v>295</v>
      </c>
      <c r="EL144">
        <v>285</v>
      </c>
      <c r="EM144">
        <v>306</v>
      </c>
      <c r="EN144">
        <v>304</v>
      </c>
      <c r="EO144">
        <v>394</v>
      </c>
      <c r="EP144">
        <v>330</v>
      </c>
      <c r="EQ144">
        <v>366</v>
      </c>
      <c r="ER144">
        <v>364</v>
      </c>
      <c r="ES144">
        <v>352</v>
      </c>
      <c r="ET144">
        <v>394</v>
      </c>
      <c r="EU144">
        <v>407</v>
      </c>
      <c r="EV144">
        <v>398</v>
      </c>
      <c r="EW144">
        <v>383</v>
      </c>
      <c r="EX144">
        <v>418</v>
      </c>
      <c r="EY144">
        <v>433</v>
      </c>
      <c r="EZ144">
        <v>397</v>
      </c>
      <c r="FA144">
        <v>400</v>
      </c>
      <c r="FB144">
        <v>404</v>
      </c>
      <c r="FC144">
        <v>383</v>
      </c>
      <c r="FD144">
        <v>331</v>
      </c>
      <c r="FE144">
        <v>384</v>
      </c>
      <c r="FF144">
        <v>378</v>
      </c>
      <c r="FG144">
        <v>273</v>
      </c>
      <c r="FH144">
        <v>343</v>
      </c>
      <c r="FI144">
        <v>342</v>
      </c>
      <c r="FJ144">
        <v>390</v>
      </c>
      <c r="FK144">
        <v>390</v>
      </c>
      <c r="FL144">
        <v>364</v>
      </c>
      <c r="FM144">
        <v>363</v>
      </c>
      <c r="FN144">
        <v>383</v>
      </c>
      <c r="FO144">
        <v>381</v>
      </c>
      <c r="FP144">
        <v>369</v>
      </c>
      <c r="FQ144">
        <v>380</v>
      </c>
      <c r="FR144">
        <v>422</v>
      </c>
      <c r="FS144">
        <v>392</v>
      </c>
      <c r="FT144">
        <v>428</v>
      </c>
      <c r="FU144">
        <v>412</v>
      </c>
      <c r="FV144">
        <v>464</v>
      </c>
      <c r="FW144">
        <v>477</v>
      </c>
      <c r="FX144">
        <v>520</v>
      </c>
      <c r="FY144">
        <v>461</v>
      </c>
      <c r="FZ144">
        <v>424</v>
      </c>
      <c r="GA144">
        <v>290</v>
      </c>
      <c r="GB144">
        <v>234</v>
      </c>
      <c r="GC144">
        <v>304</v>
      </c>
      <c r="GD144">
        <v>291</v>
      </c>
      <c r="GE144">
        <v>281</v>
      </c>
      <c r="GF144">
        <v>252</v>
      </c>
      <c r="GG144">
        <v>270</v>
      </c>
      <c r="GH144">
        <v>205</v>
      </c>
      <c r="GI144">
        <v>212</v>
      </c>
      <c r="GJ144">
        <v>206</v>
      </c>
      <c r="GK144">
        <v>185</v>
      </c>
      <c r="GL144">
        <v>192</v>
      </c>
      <c r="GM144">
        <v>154</v>
      </c>
      <c r="GN144">
        <v>158</v>
      </c>
      <c r="GO144">
        <v>150</v>
      </c>
      <c r="GP144">
        <v>119</v>
      </c>
      <c r="GQ144">
        <v>111</v>
      </c>
      <c r="GR144">
        <v>107</v>
      </c>
      <c r="GS144">
        <v>87</v>
      </c>
      <c r="GT144">
        <v>87</v>
      </c>
      <c r="GU144">
        <v>68</v>
      </c>
      <c r="GV144">
        <v>65</v>
      </c>
      <c r="GW144">
        <v>43</v>
      </c>
      <c r="GX144">
        <v>44</v>
      </c>
      <c r="GY144">
        <v>31</v>
      </c>
      <c r="GZ144">
        <v>27</v>
      </c>
      <c r="HA144">
        <v>13</v>
      </c>
      <c r="HB144">
        <v>8</v>
      </c>
      <c r="HC144">
        <v>21</v>
      </c>
    </row>
    <row r="145" spans="1:211">
      <c r="A145" t="str">
        <f>人口推移!B147</f>
        <v>H3012</v>
      </c>
      <c r="B145" s="349">
        <f t="shared" si="4"/>
        <v>27205</v>
      </c>
      <c r="C145" s="349">
        <f t="shared" si="5"/>
        <v>28083</v>
      </c>
      <c r="D145" s="349">
        <f>SUM(年齢別TBL[[#This Row],[男_６０歳]:[男_100歳以上]])</f>
        <v>7820</v>
      </c>
      <c r="E145" s="349">
        <f>SUM(年齢別TBL[[#This Row],[男_６５歳]:[男_100歳以上]])</f>
        <v>5932</v>
      </c>
      <c r="F145" s="349">
        <f>SUM(年齢別TBL[[#This Row],[男_７０歳]:[男_100歳以上]])</f>
        <v>3875</v>
      </c>
      <c r="G145" s="349">
        <f>SUM(年齢別TBL[[#This Row],[女_６０歳]:[女_100歳以上]])</f>
        <v>9358</v>
      </c>
      <c r="H145" s="349">
        <f>SUM(年齢別TBL[[#This Row],[女_６５歳]:[女_100歳以上]])</f>
        <v>7401</v>
      </c>
      <c r="I145" s="349">
        <f>SUM(年齢別TBL[[#This Row],[女_７０歳]:[女_100歳以上]])</f>
        <v>5109</v>
      </c>
      <c r="J145">
        <v>208</v>
      </c>
      <c r="K145">
        <v>234</v>
      </c>
      <c r="L145">
        <v>253</v>
      </c>
      <c r="M145">
        <v>237</v>
      </c>
      <c r="N145">
        <v>249</v>
      </c>
      <c r="O145">
        <v>238</v>
      </c>
      <c r="P145">
        <v>297</v>
      </c>
      <c r="Q145">
        <v>238</v>
      </c>
      <c r="R145">
        <v>286</v>
      </c>
      <c r="S145">
        <v>302</v>
      </c>
      <c r="T145">
        <v>269</v>
      </c>
      <c r="U145">
        <v>284</v>
      </c>
      <c r="V145">
        <v>273</v>
      </c>
      <c r="W145">
        <v>272</v>
      </c>
      <c r="X145">
        <v>294</v>
      </c>
      <c r="Y145">
        <v>324</v>
      </c>
      <c r="Z145">
        <v>318</v>
      </c>
      <c r="AA145">
        <v>302</v>
      </c>
      <c r="AB145">
        <v>351</v>
      </c>
      <c r="AC145">
        <v>342</v>
      </c>
      <c r="AD145">
        <v>350</v>
      </c>
      <c r="AE145">
        <v>300</v>
      </c>
      <c r="AF145">
        <v>295</v>
      </c>
      <c r="AG145">
        <v>259</v>
      </c>
      <c r="AH145">
        <v>271</v>
      </c>
      <c r="AI145">
        <v>259</v>
      </c>
      <c r="AJ145">
        <v>287</v>
      </c>
      <c r="AK145">
        <v>269</v>
      </c>
      <c r="AL145">
        <v>247</v>
      </c>
      <c r="AM145">
        <v>283</v>
      </c>
      <c r="AN145">
        <v>282</v>
      </c>
      <c r="AO145">
        <v>316</v>
      </c>
      <c r="AP145">
        <v>317</v>
      </c>
      <c r="AQ145">
        <v>331</v>
      </c>
      <c r="AR145">
        <v>373</v>
      </c>
      <c r="AS145">
        <v>358</v>
      </c>
      <c r="AT145">
        <v>347</v>
      </c>
      <c r="AU145">
        <v>350</v>
      </c>
      <c r="AV145">
        <v>358</v>
      </c>
      <c r="AW145">
        <v>386</v>
      </c>
      <c r="AX145">
        <v>391</v>
      </c>
      <c r="AY145">
        <v>406</v>
      </c>
      <c r="AZ145">
        <v>442</v>
      </c>
      <c r="BA145">
        <v>458</v>
      </c>
      <c r="BB145">
        <v>400</v>
      </c>
      <c r="BC145">
        <v>444</v>
      </c>
      <c r="BD145">
        <v>436</v>
      </c>
      <c r="BE145">
        <v>397</v>
      </c>
      <c r="BF145">
        <v>367</v>
      </c>
      <c r="BG145">
        <v>344</v>
      </c>
      <c r="BH145">
        <v>362</v>
      </c>
      <c r="BI145">
        <v>348</v>
      </c>
      <c r="BJ145">
        <v>285</v>
      </c>
      <c r="BK145">
        <v>334</v>
      </c>
      <c r="BL145">
        <v>361</v>
      </c>
      <c r="BM145">
        <v>397</v>
      </c>
      <c r="BN145">
        <v>353</v>
      </c>
      <c r="BO145">
        <v>338</v>
      </c>
      <c r="BP145">
        <v>348</v>
      </c>
      <c r="BQ145">
        <v>365</v>
      </c>
      <c r="BR145">
        <v>394</v>
      </c>
      <c r="BS145">
        <v>326</v>
      </c>
      <c r="BT145">
        <v>397</v>
      </c>
      <c r="BU145">
        <v>378</v>
      </c>
      <c r="BV145">
        <v>393</v>
      </c>
      <c r="BW145">
        <v>392</v>
      </c>
      <c r="BX145">
        <v>418</v>
      </c>
      <c r="BY145">
        <v>389</v>
      </c>
      <c r="BZ145">
        <v>431</v>
      </c>
      <c r="CA145">
        <v>427</v>
      </c>
      <c r="CB145">
        <v>379</v>
      </c>
      <c r="CC145">
        <v>388</v>
      </c>
      <c r="CD145">
        <v>290</v>
      </c>
      <c r="CE145">
        <v>266</v>
      </c>
      <c r="CF145">
        <v>282</v>
      </c>
      <c r="CG145">
        <v>286</v>
      </c>
      <c r="CH145">
        <v>239</v>
      </c>
      <c r="CI145">
        <v>225</v>
      </c>
      <c r="CJ145">
        <v>204</v>
      </c>
      <c r="CK145">
        <v>173</v>
      </c>
      <c r="CL145">
        <v>161</v>
      </c>
      <c r="CM145">
        <v>169</v>
      </c>
      <c r="CN145">
        <v>129</v>
      </c>
      <c r="CO145">
        <v>103</v>
      </c>
      <c r="CP145">
        <v>93</v>
      </c>
      <c r="CQ145">
        <v>87</v>
      </c>
      <c r="CR145">
        <v>88</v>
      </c>
      <c r="CS145">
        <v>60</v>
      </c>
      <c r="CT145">
        <v>61</v>
      </c>
      <c r="CU145">
        <v>58</v>
      </c>
      <c r="CV145">
        <v>45</v>
      </c>
      <c r="CW145">
        <v>26</v>
      </c>
      <c r="CX145">
        <v>21</v>
      </c>
      <c r="CY145">
        <v>12</v>
      </c>
      <c r="CZ145">
        <v>13</v>
      </c>
      <c r="DA145">
        <v>7</v>
      </c>
      <c r="DB145">
        <v>5</v>
      </c>
      <c r="DC145">
        <v>2</v>
      </c>
      <c r="DD145">
        <v>1</v>
      </c>
      <c r="DE145">
        <v>2</v>
      </c>
      <c r="DF145">
        <v>0</v>
      </c>
      <c r="DG145">
        <v>197</v>
      </c>
      <c r="DH145">
        <v>216</v>
      </c>
      <c r="DI145">
        <v>233</v>
      </c>
      <c r="DJ145">
        <v>251</v>
      </c>
      <c r="DK145">
        <v>252</v>
      </c>
      <c r="DL145">
        <v>274</v>
      </c>
      <c r="DM145">
        <v>249</v>
      </c>
      <c r="DN145">
        <v>267</v>
      </c>
      <c r="DO145">
        <v>287</v>
      </c>
      <c r="DP145">
        <v>275</v>
      </c>
      <c r="DQ145">
        <v>262</v>
      </c>
      <c r="DR145">
        <v>280</v>
      </c>
      <c r="DS145">
        <v>269</v>
      </c>
      <c r="DT145">
        <v>278</v>
      </c>
      <c r="DU145">
        <v>275</v>
      </c>
      <c r="DV145">
        <v>250</v>
      </c>
      <c r="DW145">
        <v>305</v>
      </c>
      <c r="DX145">
        <v>271</v>
      </c>
      <c r="DY145">
        <v>280</v>
      </c>
      <c r="DZ145">
        <v>262</v>
      </c>
      <c r="EA145">
        <v>273</v>
      </c>
      <c r="EB145">
        <v>263</v>
      </c>
      <c r="EC145">
        <v>270</v>
      </c>
      <c r="ED145">
        <v>226</v>
      </c>
      <c r="EE145">
        <v>247</v>
      </c>
      <c r="EF145">
        <v>242</v>
      </c>
      <c r="EG145">
        <v>273</v>
      </c>
      <c r="EH145">
        <v>267</v>
      </c>
      <c r="EI145">
        <v>240</v>
      </c>
      <c r="EJ145">
        <v>253</v>
      </c>
      <c r="EK145">
        <v>295</v>
      </c>
      <c r="EL145">
        <v>280</v>
      </c>
      <c r="EM145">
        <v>306</v>
      </c>
      <c r="EN145">
        <v>309</v>
      </c>
      <c r="EO145">
        <v>381</v>
      </c>
      <c r="EP145">
        <v>339</v>
      </c>
      <c r="EQ145">
        <v>360</v>
      </c>
      <c r="ER145">
        <v>370</v>
      </c>
      <c r="ES145">
        <v>348</v>
      </c>
      <c r="ET145">
        <v>390</v>
      </c>
      <c r="EU145">
        <v>402</v>
      </c>
      <c r="EV145">
        <v>396</v>
      </c>
      <c r="EW145">
        <v>400</v>
      </c>
      <c r="EX145">
        <v>415</v>
      </c>
      <c r="EY145">
        <v>415</v>
      </c>
      <c r="EZ145">
        <v>399</v>
      </c>
      <c r="FA145">
        <v>404</v>
      </c>
      <c r="FB145">
        <v>405</v>
      </c>
      <c r="FC145">
        <v>388</v>
      </c>
      <c r="FD145">
        <v>333</v>
      </c>
      <c r="FE145">
        <v>378</v>
      </c>
      <c r="FF145">
        <v>380</v>
      </c>
      <c r="FG145">
        <v>277</v>
      </c>
      <c r="FH145">
        <v>345</v>
      </c>
      <c r="FI145">
        <v>335</v>
      </c>
      <c r="FJ145">
        <v>396</v>
      </c>
      <c r="FK145">
        <v>379</v>
      </c>
      <c r="FL145">
        <v>371</v>
      </c>
      <c r="FM145">
        <v>368</v>
      </c>
      <c r="FN145">
        <v>374</v>
      </c>
      <c r="FO145">
        <v>388</v>
      </c>
      <c r="FP145">
        <v>372</v>
      </c>
      <c r="FQ145">
        <v>372</v>
      </c>
      <c r="FR145">
        <v>422</v>
      </c>
      <c r="FS145">
        <v>403</v>
      </c>
      <c r="FT145">
        <v>422</v>
      </c>
      <c r="FU145">
        <v>423</v>
      </c>
      <c r="FV145">
        <v>445</v>
      </c>
      <c r="FW145">
        <v>477</v>
      </c>
      <c r="FX145">
        <v>525</v>
      </c>
      <c r="FY145">
        <v>456</v>
      </c>
      <c r="FZ145">
        <v>425</v>
      </c>
      <c r="GA145">
        <v>309</v>
      </c>
      <c r="GB145">
        <v>220</v>
      </c>
      <c r="GC145">
        <v>305</v>
      </c>
      <c r="GD145">
        <v>294</v>
      </c>
      <c r="GE145">
        <v>286</v>
      </c>
      <c r="GF145">
        <v>252</v>
      </c>
      <c r="GG145">
        <v>267</v>
      </c>
      <c r="GH145">
        <v>206</v>
      </c>
      <c r="GI145">
        <v>211</v>
      </c>
      <c r="GJ145">
        <v>207</v>
      </c>
      <c r="GK145">
        <v>184</v>
      </c>
      <c r="GL145">
        <v>185</v>
      </c>
      <c r="GM145">
        <v>156</v>
      </c>
      <c r="GN145">
        <v>162</v>
      </c>
      <c r="GO145">
        <v>149</v>
      </c>
      <c r="GP145">
        <v>117</v>
      </c>
      <c r="GQ145">
        <v>113</v>
      </c>
      <c r="GR145">
        <v>109</v>
      </c>
      <c r="GS145">
        <v>89</v>
      </c>
      <c r="GT145">
        <v>84</v>
      </c>
      <c r="GU145">
        <v>71</v>
      </c>
      <c r="GV145">
        <v>60</v>
      </c>
      <c r="GW145">
        <v>47</v>
      </c>
      <c r="GX145">
        <v>43</v>
      </c>
      <c r="GY145">
        <v>29</v>
      </c>
      <c r="GZ145">
        <v>31</v>
      </c>
      <c r="HA145">
        <v>13</v>
      </c>
      <c r="HB145">
        <v>6</v>
      </c>
      <c r="HC145">
        <v>23</v>
      </c>
    </row>
    <row r="146" spans="1:211">
      <c r="A146" t="str">
        <f>人口推移!B148</f>
        <v>H3101</v>
      </c>
      <c r="B146" s="349">
        <f t="shared" si="4"/>
        <v>27213</v>
      </c>
      <c r="C146" s="349">
        <f t="shared" si="5"/>
        <v>28055</v>
      </c>
      <c r="D146" s="349">
        <f>SUM(年齢別TBL[[#This Row],[男_６０歳]:[男_100歳以上]])</f>
        <v>7836</v>
      </c>
      <c r="E146" s="349">
        <f>SUM(年齢別TBL[[#This Row],[男_６５歳]:[男_100歳以上]])</f>
        <v>5941</v>
      </c>
      <c r="F146" s="349">
        <f>SUM(年齢別TBL[[#This Row],[男_７０歳]:[男_100歳以上]])</f>
        <v>3901</v>
      </c>
      <c r="G146" s="349">
        <f>SUM(年齢別TBL[[#This Row],[女_６０歳]:[女_100歳以上]])</f>
        <v>9362</v>
      </c>
      <c r="H146" s="349">
        <f>SUM(年齢別TBL[[#This Row],[女_６５歳]:[女_100歳以上]])</f>
        <v>7408</v>
      </c>
      <c r="I146" s="349">
        <f>SUM(年齢別TBL[[#This Row],[女_７０歳]:[女_100歳以上]])</f>
        <v>5138</v>
      </c>
      <c r="J146">
        <v>209</v>
      </c>
      <c r="K146">
        <v>229</v>
      </c>
      <c r="L146">
        <v>253</v>
      </c>
      <c r="M146">
        <v>237</v>
      </c>
      <c r="N146">
        <v>255</v>
      </c>
      <c r="O146">
        <v>238</v>
      </c>
      <c r="P146">
        <v>277</v>
      </c>
      <c r="Q146">
        <v>256</v>
      </c>
      <c r="R146">
        <v>282</v>
      </c>
      <c r="S146">
        <v>302</v>
      </c>
      <c r="T146">
        <v>276</v>
      </c>
      <c r="U146">
        <v>281</v>
      </c>
      <c r="V146">
        <v>273</v>
      </c>
      <c r="W146">
        <v>271</v>
      </c>
      <c r="X146">
        <v>283</v>
      </c>
      <c r="Y146">
        <v>324</v>
      </c>
      <c r="Z146">
        <v>321</v>
      </c>
      <c r="AA146">
        <v>306</v>
      </c>
      <c r="AB146">
        <v>349</v>
      </c>
      <c r="AC146">
        <v>343</v>
      </c>
      <c r="AD146">
        <v>357</v>
      </c>
      <c r="AE146">
        <v>301</v>
      </c>
      <c r="AF146">
        <v>290</v>
      </c>
      <c r="AG146">
        <v>263</v>
      </c>
      <c r="AH146">
        <v>280</v>
      </c>
      <c r="AI146">
        <v>264</v>
      </c>
      <c r="AJ146">
        <v>269</v>
      </c>
      <c r="AK146">
        <v>280</v>
      </c>
      <c r="AL146">
        <v>257</v>
      </c>
      <c r="AM146">
        <v>272</v>
      </c>
      <c r="AN146">
        <v>270</v>
      </c>
      <c r="AO146">
        <v>331</v>
      </c>
      <c r="AP146">
        <v>319</v>
      </c>
      <c r="AQ146">
        <v>324</v>
      </c>
      <c r="AR146">
        <v>374</v>
      </c>
      <c r="AS146">
        <v>357</v>
      </c>
      <c r="AT146">
        <v>344</v>
      </c>
      <c r="AU146">
        <v>359</v>
      </c>
      <c r="AV146">
        <v>362</v>
      </c>
      <c r="AW146">
        <v>378</v>
      </c>
      <c r="AX146">
        <v>394</v>
      </c>
      <c r="AY146">
        <v>399</v>
      </c>
      <c r="AZ146">
        <v>437</v>
      </c>
      <c r="BA146">
        <v>455</v>
      </c>
      <c r="BB146">
        <v>406</v>
      </c>
      <c r="BC146">
        <v>433</v>
      </c>
      <c r="BD146">
        <v>440</v>
      </c>
      <c r="BE146">
        <v>399</v>
      </c>
      <c r="BF146">
        <v>374</v>
      </c>
      <c r="BG146">
        <v>346</v>
      </c>
      <c r="BH146">
        <v>366</v>
      </c>
      <c r="BI146">
        <v>344</v>
      </c>
      <c r="BJ146">
        <v>293</v>
      </c>
      <c r="BK146">
        <v>317</v>
      </c>
      <c r="BL146">
        <v>369</v>
      </c>
      <c r="BM146">
        <v>392</v>
      </c>
      <c r="BN146">
        <v>351</v>
      </c>
      <c r="BO146">
        <v>346</v>
      </c>
      <c r="BP146">
        <v>350</v>
      </c>
      <c r="BQ146">
        <v>350</v>
      </c>
      <c r="BR146">
        <v>397</v>
      </c>
      <c r="BS146">
        <v>333</v>
      </c>
      <c r="BT146">
        <v>384</v>
      </c>
      <c r="BU146">
        <v>383</v>
      </c>
      <c r="BV146">
        <v>398</v>
      </c>
      <c r="BW146">
        <v>387</v>
      </c>
      <c r="BX146">
        <v>415</v>
      </c>
      <c r="BY146">
        <v>393</v>
      </c>
      <c r="BZ146">
        <v>430</v>
      </c>
      <c r="CA146">
        <v>415</v>
      </c>
      <c r="CB146">
        <v>391</v>
      </c>
      <c r="CC146">
        <v>399</v>
      </c>
      <c r="CD146">
        <v>290</v>
      </c>
      <c r="CE146">
        <v>262</v>
      </c>
      <c r="CF146">
        <v>287</v>
      </c>
      <c r="CG146">
        <v>278</v>
      </c>
      <c r="CH146">
        <v>245</v>
      </c>
      <c r="CI146">
        <v>233</v>
      </c>
      <c r="CJ146">
        <v>197</v>
      </c>
      <c r="CK146">
        <v>169</v>
      </c>
      <c r="CL146">
        <v>166</v>
      </c>
      <c r="CM146">
        <v>165</v>
      </c>
      <c r="CN146">
        <v>136</v>
      </c>
      <c r="CO146">
        <v>98</v>
      </c>
      <c r="CP146">
        <v>96</v>
      </c>
      <c r="CQ146">
        <v>88</v>
      </c>
      <c r="CR146">
        <v>88</v>
      </c>
      <c r="CS146">
        <v>61</v>
      </c>
      <c r="CT146">
        <v>63</v>
      </c>
      <c r="CU146">
        <v>59</v>
      </c>
      <c r="CV146">
        <v>41</v>
      </c>
      <c r="CW146">
        <v>29</v>
      </c>
      <c r="CX146">
        <v>20</v>
      </c>
      <c r="CY146">
        <v>11</v>
      </c>
      <c r="CZ146">
        <v>12</v>
      </c>
      <c r="DA146">
        <v>7</v>
      </c>
      <c r="DB146">
        <v>5</v>
      </c>
      <c r="DC146">
        <v>2</v>
      </c>
      <c r="DD146">
        <v>1</v>
      </c>
      <c r="DE146">
        <v>2</v>
      </c>
      <c r="DF146">
        <v>0</v>
      </c>
      <c r="DG146">
        <v>184</v>
      </c>
      <c r="DH146">
        <v>214</v>
      </c>
      <c r="DI146">
        <v>245</v>
      </c>
      <c r="DJ146">
        <v>248</v>
      </c>
      <c r="DK146">
        <v>253</v>
      </c>
      <c r="DL146">
        <v>271</v>
      </c>
      <c r="DM146">
        <v>248</v>
      </c>
      <c r="DN146">
        <v>262</v>
      </c>
      <c r="DO146">
        <v>282</v>
      </c>
      <c r="DP146">
        <v>281</v>
      </c>
      <c r="DQ146">
        <v>258</v>
      </c>
      <c r="DR146">
        <v>285</v>
      </c>
      <c r="DS146">
        <v>266</v>
      </c>
      <c r="DT146">
        <v>279</v>
      </c>
      <c r="DU146">
        <v>278</v>
      </c>
      <c r="DV146">
        <v>255</v>
      </c>
      <c r="DW146">
        <v>297</v>
      </c>
      <c r="DX146">
        <v>264</v>
      </c>
      <c r="DY146">
        <v>288</v>
      </c>
      <c r="DZ146">
        <v>268</v>
      </c>
      <c r="EA146">
        <v>265</v>
      </c>
      <c r="EB146">
        <v>260</v>
      </c>
      <c r="EC146">
        <v>264</v>
      </c>
      <c r="ED146">
        <v>222</v>
      </c>
      <c r="EE146">
        <v>256</v>
      </c>
      <c r="EF146">
        <v>244</v>
      </c>
      <c r="EG146">
        <v>270</v>
      </c>
      <c r="EH146">
        <v>267</v>
      </c>
      <c r="EI146">
        <v>236</v>
      </c>
      <c r="EJ146">
        <v>255</v>
      </c>
      <c r="EK146">
        <v>290</v>
      </c>
      <c r="EL146">
        <v>293</v>
      </c>
      <c r="EM146">
        <v>292</v>
      </c>
      <c r="EN146">
        <v>312</v>
      </c>
      <c r="EO146">
        <v>378</v>
      </c>
      <c r="EP146">
        <v>336</v>
      </c>
      <c r="EQ146">
        <v>358</v>
      </c>
      <c r="ER146">
        <v>378</v>
      </c>
      <c r="ES146">
        <v>336</v>
      </c>
      <c r="ET146">
        <v>394</v>
      </c>
      <c r="EU146">
        <v>399</v>
      </c>
      <c r="EV146">
        <v>396</v>
      </c>
      <c r="EW146">
        <v>391</v>
      </c>
      <c r="EX146">
        <v>429</v>
      </c>
      <c r="EY146">
        <v>408</v>
      </c>
      <c r="EZ146">
        <v>397</v>
      </c>
      <c r="FA146">
        <v>416</v>
      </c>
      <c r="FB146">
        <v>390</v>
      </c>
      <c r="FC146">
        <v>395</v>
      </c>
      <c r="FD146">
        <v>348</v>
      </c>
      <c r="FE146">
        <v>375</v>
      </c>
      <c r="FF146">
        <v>376</v>
      </c>
      <c r="FG146">
        <v>281</v>
      </c>
      <c r="FH146">
        <v>349</v>
      </c>
      <c r="FI146">
        <v>324</v>
      </c>
      <c r="FJ146">
        <v>393</v>
      </c>
      <c r="FK146">
        <v>369</v>
      </c>
      <c r="FL146">
        <v>386</v>
      </c>
      <c r="FM146">
        <v>363</v>
      </c>
      <c r="FN146">
        <v>376</v>
      </c>
      <c r="FO146">
        <v>388</v>
      </c>
      <c r="FP146">
        <v>364</v>
      </c>
      <c r="FQ146">
        <v>379</v>
      </c>
      <c r="FR146">
        <v>416</v>
      </c>
      <c r="FS146">
        <v>407</v>
      </c>
      <c r="FT146">
        <v>397</v>
      </c>
      <c r="FU146">
        <v>446</v>
      </c>
      <c r="FV146">
        <v>432</v>
      </c>
      <c r="FW146">
        <v>480</v>
      </c>
      <c r="FX146">
        <v>515</v>
      </c>
      <c r="FY146">
        <v>467</v>
      </c>
      <c r="FZ146">
        <v>431</v>
      </c>
      <c r="GA146">
        <v>331</v>
      </c>
      <c r="GB146">
        <v>213</v>
      </c>
      <c r="GC146">
        <v>293</v>
      </c>
      <c r="GD146">
        <v>313</v>
      </c>
      <c r="GE146">
        <v>270</v>
      </c>
      <c r="GF146">
        <v>253</v>
      </c>
      <c r="GG146">
        <v>267</v>
      </c>
      <c r="GH146">
        <v>212</v>
      </c>
      <c r="GI146">
        <v>206</v>
      </c>
      <c r="GJ146">
        <v>206</v>
      </c>
      <c r="GK146">
        <v>188</v>
      </c>
      <c r="GL146">
        <v>187</v>
      </c>
      <c r="GM146">
        <v>157</v>
      </c>
      <c r="GN146">
        <v>158</v>
      </c>
      <c r="GO146">
        <v>152</v>
      </c>
      <c r="GP146">
        <v>124</v>
      </c>
      <c r="GQ146">
        <v>107</v>
      </c>
      <c r="GR146">
        <v>105</v>
      </c>
      <c r="GS146">
        <v>94</v>
      </c>
      <c r="GT146">
        <v>80</v>
      </c>
      <c r="GU146">
        <v>75</v>
      </c>
      <c r="GV146">
        <v>55</v>
      </c>
      <c r="GW146">
        <v>47</v>
      </c>
      <c r="GX146">
        <v>46</v>
      </c>
      <c r="GY146">
        <v>27</v>
      </c>
      <c r="GZ146">
        <v>31</v>
      </c>
      <c r="HA146">
        <v>15</v>
      </c>
      <c r="HB146">
        <v>6</v>
      </c>
      <c r="HC146">
        <v>22</v>
      </c>
    </row>
    <row r="147" spans="1:211">
      <c r="A147" t="str">
        <f>人口推移!B149</f>
        <v>H3102</v>
      </c>
      <c r="B147" s="349">
        <f t="shared" si="4"/>
        <v>27222</v>
      </c>
      <c r="C147" s="349">
        <f t="shared" si="5"/>
        <v>28024</v>
      </c>
      <c r="D147" s="349">
        <f>SUM(年齢別TBL[[#This Row],[男_６０歳]:[男_100歳以上]])</f>
        <v>7856</v>
      </c>
      <c r="E147" s="349">
        <f>SUM(年齢別TBL[[#This Row],[男_６５歳]:[男_100歳以上]])</f>
        <v>5966</v>
      </c>
      <c r="F147" s="349">
        <f>SUM(年齢別TBL[[#This Row],[男_７０歳]:[男_100歳以上]])</f>
        <v>3931</v>
      </c>
      <c r="G147" s="349">
        <f>SUM(年齢別TBL[[#This Row],[女_６０歳]:[女_100歳以上]])</f>
        <v>9365</v>
      </c>
      <c r="H147" s="349">
        <f>SUM(年齢別TBL[[#This Row],[女_６５歳]:[女_100歳以上]])</f>
        <v>7417</v>
      </c>
      <c r="I147" s="349">
        <f>SUM(年齢別TBL[[#This Row],[女_７０歳]:[女_100歳以上]])</f>
        <v>5165</v>
      </c>
      <c r="J147">
        <v>213</v>
      </c>
      <c r="K147">
        <v>228</v>
      </c>
      <c r="L147">
        <v>254</v>
      </c>
      <c r="M147">
        <v>234</v>
      </c>
      <c r="N147">
        <v>255</v>
      </c>
      <c r="O147">
        <v>245</v>
      </c>
      <c r="P147">
        <v>259</v>
      </c>
      <c r="Q147">
        <v>266</v>
      </c>
      <c r="R147">
        <v>281</v>
      </c>
      <c r="S147">
        <v>300</v>
      </c>
      <c r="T147">
        <v>275</v>
      </c>
      <c r="U147">
        <v>288</v>
      </c>
      <c r="V147">
        <v>271</v>
      </c>
      <c r="W147">
        <v>255</v>
      </c>
      <c r="X147">
        <v>285</v>
      </c>
      <c r="Y147">
        <v>333</v>
      </c>
      <c r="Z147">
        <v>316</v>
      </c>
      <c r="AA147">
        <v>318</v>
      </c>
      <c r="AB147">
        <v>338</v>
      </c>
      <c r="AC147">
        <v>351</v>
      </c>
      <c r="AD147">
        <v>350</v>
      </c>
      <c r="AE147">
        <v>302</v>
      </c>
      <c r="AF147">
        <v>290</v>
      </c>
      <c r="AG147">
        <v>260</v>
      </c>
      <c r="AH147">
        <v>278</v>
      </c>
      <c r="AI147">
        <v>258</v>
      </c>
      <c r="AJ147">
        <v>272</v>
      </c>
      <c r="AK147">
        <v>274</v>
      </c>
      <c r="AL147">
        <v>266</v>
      </c>
      <c r="AM147">
        <v>266</v>
      </c>
      <c r="AN147">
        <v>277</v>
      </c>
      <c r="AO147">
        <v>330</v>
      </c>
      <c r="AP147">
        <v>323</v>
      </c>
      <c r="AQ147">
        <v>314</v>
      </c>
      <c r="AR147">
        <v>374</v>
      </c>
      <c r="AS147">
        <v>366</v>
      </c>
      <c r="AT147">
        <v>339</v>
      </c>
      <c r="AU147">
        <v>361</v>
      </c>
      <c r="AV147">
        <v>357</v>
      </c>
      <c r="AW147">
        <v>387</v>
      </c>
      <c r="AX147">
        <v>391</v>
      </c>
      <c r="AY147">
        <v>397</v>
      </c>
      <c r="AZ147">
        <v>429</v>
      </c>
      <c r="BA147">
        <v>451</v>
      </c>
      <c r="BB147">
        <v>415</v>
      </c>
      <c r="BC147">
        <v>424</v>
      </c>
      <c r="BD147">
        <v>445</v>
      </c>
      <c r="BE147">
        <v>407</v>
      </c>
      <c r="BF147">
        <v>372</v>
      </c>
      <c r="BG147">
        <v>349</v>
      </c>
      <c r="BH147">
        <v>358</v>
      </c>
      <c r="BI147">
        <v>354</v>
      </c>
      <c r="BJ147">
        <v>297</v>
      </c>
      <c r="BK147">
        <v>305</v>
      </c>
      <c r="BL147">
        <v>371</v>
      </c>
      <c r="BM147">
        <v>387</v>
      </c>
      <c r="BN147">
        <v>354</v>
      </c>
      <c r="BO147">
        <v>352</v>
      </c>
      <c r="BP147">
        <v>343</v>
      </c>
      <c r="BQ147">
        <v>356</v>
      </c>
      <c r="BR147">
        <v>397</v>
      </c>
      <c r="BS147">
        <v>328</v>
      </c>
      <c r="BT147">
        <v>371</v>
      </c>
      <c r="BU147">
        <v>404</v>
      </c>
      <c r="BV147">
        <v>390</v>
      </c>
      <c r="BW147">
        <v>385</v>
      </c>
      <c r="BX147">
        <v>416</v>
      </c>
      <c r="BY147">
        <v>379</v>
      </c>
      <c r="BZ147">
        <v>444</v>
      </c>
      <c r="CA147">
        <v>411</v>
      </c>
      <c r="CB147">
        <v>404</v>
      </c>
      <c r="CC147">
        <v>391</v>
      </c>
      <c r="CD147">
        <v>306</v>
      </c>
      <c r="CE147">
        <v>246</v>
      </c>
      <c r="CF147">
        <v>294</v>
      </c>
      <c r="CG147">
        <v>282</v>
      </c>
      <c r="CH147">
        <v>246</v>
      </c>
      <c r="CI147">
        <v>241</v>
      </c>
      <c r="CJ147">
        <v>196</v>
      </c>
      <c r="CK147">
        <v>171</v>
      </c>
      <c r="CL147">
        <v>163</v>
      </c>
      <c r="CM147">
        <v>158</v>
      </c>
      <c r="CN147">
        <v>144</v>
      </c>
      <c r="CO147">
        <v>95</v>
      </c>
      <c r="CP147">
        <v>105</v>
      </c>
      <c r="CQ147">
        <v>90</v>
      </c>
      <c r="CR147">
        <v>82</v>
      </c>
      <c r="CS147">
        <v>62</v>
      </c>
      <c r="CT147">
        <v>64</v>
      </c>
      <c r="CU147">
        <v>60</v>
      </c>
      <c r="CV147">
        <v>39</v>
      </c>
      <c r="CW147">
        <v>30</v>
      </c>
      <c r="CX147">
        <v>22</v>
      </c>
      <c r="CY147">
        <v>9</v>
      </c>
      <c r="CZ147">
        <v>14</v>
      </c>
      <c r="DA147">
        <v>5</v>
      </c>
      <c r="DB147">
        <v>7</v>
      </c>
      <c r="DC147">
        <v>2</v>
      </c>
      <c r="DD147">
        <v>1</v>
      </c>
      <c r="DE147">
        <v>2</v>
      </c>
      <c r="DF147">
        <v>0</v>
      </c>
      <c r="DG147">
        <v>184</v>
      </c>
      <c r="DH147">
        <v>218</v>
      </c>
      <c r="DI147">
        <v>245</v>
      </c>
      <c r="DJ147">
        <v>242</v>
      </c>
      <c r="DK147">
        <v>250</v>
      </c>
      <c r="DL147">
        <v>269</v>
      </c>
      <c r="DM147">
        <v>254</v>
      </c>
      <c r="DN147">
        <v>265</v>
      </c>
      <c r="DO147">
        <v>271</v>
      </c>
      <c r="DP147">
        <v>281</v>
      </c>
      <c r="DQ147">
        <v>259</v>
      </c>
      <c r="DR147">
        <v>284</v>
      </c>
      <c r="DS147">
        <v>271</v>
      </c>
      <c r="DT147">
        <v>277</v>
      </c>
      <c r="DU147">
        <v>269</v>
      </c>
      <c r="DV147">
        <v>262</v>
      </c>
      <c r="DW147">
        <v>296</v>
      </c>
      <c r="DX147">
        <v>266</v>
      </c>
      <c r="DY147">
        <v>287</v>
      </c>
      <c r="DZ147">
        <v>265</v>
      </c>
      <c r="EA147">
        <v>276</v>
      </c>
      <c r="EB147">
        <v>256</v>
      </c>
      <c r="EC147">
        <v>257</v>
      </c>
      <c r="ED147">
        <v>221</v>
      </c>
      <c r="EE147">
        <v>249</v>
      </c>
      <c r="EF147">
        <v>243</v>
      </c>
      <c r="EG147">
        <v>274</v>
      </c>
      <c r="EH147">
        <v>260</v>
      </c>
      <c r="EI147">
        <v>233</v>
      </c>
      <c r="EJ147">
        <v>269</v>
      </c>
      <c r="EK147">
        <v>267</v>
      </c>
      <c r="EL147">
        <v>306</v>
      </c>
      <c r="EM147">
        <v>298</v>
      </c>
      <c r="EN147">
        <v>304</v>
      </c>
      <c r="EO147">
        <v>380</v>
      </c>
      <c r="EP147">
        <v>340</v>
      </c>
      <c r="EQ147">
        <v>358</v>
      </c>
      <c r="ER147">
        <v>366</v>
      </c>
      <c r="ES147">
        <v>343</v>
      </c>
      <c r="ET147">
        <v>385</v>
      </c>
      <c r="EU147">
        <v>401</v>
      </c>
      <c r="EV147">
        <v>396</v>
      </c>
      <c r="EW147">
        <v>388</v>
      </c>
      <c r="EX147">
        <v>429</v>
      </c>
      <c r="EY147">
        <v>404</v>
      </c>
      <c r="EZ147">
        <v>410</v>
      </c>
      <c r="FA147">
        <v>401</v>
      </c>
      <c r="FB147">
        <v>397</v>
      </c>
      <c r="FC147">
        <v>390</v>
      </c>
      <c r="FD147">
        <v>360</v>
      </c>
      <c r="FE147">
        <v>361</v>
      </c>
      <c r="FF147">
        <v>374</v>
      </c>
      <c r="FG147">
        <v>301</v>
      </c>
      <c r="FH147">
        <v>335</v>
      </c>
      <c r="FI147">
        <v>316</v>
      </c>
      <c r="FJ147">
        <v>396</v>
      </c>
      <c r="FK147">
        <v>356</v>
      </c>
      <c r="FL147">
        <v>401</v>
      </c>
      <c r="FM147">
        <v>359</v>
      </c>
      <c r="FN147">
        <v>384</v>
      </c>
      <c r="FO147">
        <v>381</v>
      </c>
      <c r="FP147">
        <v>365</v>
      </c>
      <c r="FQ147">
        <v>369</v>
      </c>
      <c r="FR147">
        <v>417</v>
      </c>
      <c r="FS147">
        <v>416</v>
      </c>
      <c r="FT147">
        <v>381</v>
      </c>
      <c r="FU147">
        <v>456</v>
      </c>
      <c r="FV147">
        <v>425</v>
      </c>
      <c r="FW147">
        <v>480</v>
      </c>
      <c r="FX147">
        <v>510</v>
      </c>
      <c r="FY147">
        <v>466</v>
      </c>
      <c r="FZ147">
        <v>447</v>
      </c>
      <c r="GA147">
        <v>342</v>
      </c>
      <c r="GB147">
        <v>218</v>
      </c>
      <c r="GC147">
        <v>272</v>
      </c>
      <c r="GD147">
        <v>324</v>
      </c>
      <c r="GE147">
        <v>268</v>
      </c>
      <c r="GF147">
        <v>261</v>
      </c>
      <c r="GG147">
        <v>256</v>
      </c>
      <c r="GH147">
        <v>229</v>
      </c>
      <c r="GI147">
        <v>201</v>
      </c>
      <c r="GJ147">
        <v>204</v>
      </c>
      <c r="GK147">
        <v>189</v>
      </c>
      <c r="GL147">
        <v>177</v>
      </c>
      <c r="GM147">
        <v>170</v>
      </c>
      <c r="GN147">
        <v>157</v>
      </c>
      <c r="GO147">
        <v>152</v>
      </c>
      <c r="GP147">
        <v>122</v>
      </c>
      <c r="GQ147">
        <v>109</v>
      </c>
      <c r="GR147">
        <v>102</v>
      </c>
      <c r="GS147">
        <v>102</v>
      </c>
      <c r="GT147">
        <v>76</v>
      </c>
      <c r="GU147">
        <v>75</v>
      </c>
      <c r="GV147">
        <v>49</v>
      </c>
      <c r="GW147">
        <v>44</v>
      </c>
      <c r="GX147">
        <v>47</v>
      </c>
      <c r="GY147">
        <v>30</v>
      </c>
      <c r="GZ147">
        <v>31</v>
      </c>
      <c r="HA147">
        <v>16</v>
      </c>
      <c r="HB147">
        <v>7</v>
      </c>
      <c r="HC147">
        <v>22</v>
      </c>
    </row>
    <row r="148" spans="1:211">
      <c r="A148" t="str">
        <f>人口推移!B150</f>
        <v>H3103</v>
      </c>
      <c r="B148" s="349">
        <f t="shared" si="4"/>
        <v>27120</v>
      </c>
      <c r="C148" s="349">
        <f t="shared" si="5"/>
        <v>28013</v>
      </c>
      <c r="D148" s="349">
        <f>SUM(年齢別TBL[[#This Row],[男_６０歳]:[男_100歳以上]])</f>
        <v>7863</v>
      </c>
      <c r="E148" s="349">
        <f>SUM(年齢別TBL[[#This Row],[男_６５歳]:[男_100歳以上]])</f>
        <v>5985</v>
      </c>
      <c r="F148" s="349">
        <f>SUM(年齢別TBL[[#This Row],[男_７０歳]:[男_100歳以上]])</f>
        <v>3953</v>
      </c>
      <c r="G148" s="349">
        <f>SUM(年齢別TBL[[#This Row],[女_６０歳]:[女_100歳以上]])</f>
        <v>9383</v>
      </c>
      <c r="H148" s="349">
        <f>SUM(年齢別TBL[[#This Row],[女_６５歳]:[女_100歳以上]])</f>
        <v>7437</v>
      </c>
      <c r="I148" s="349">
        <f>SUM(年齢別TBL[[#This Row],[女_７０歳]:[女_100歳以上]])</f>
        <v>5191</v>
      </c>
      <c r="J148">
        <v>209</v>
      </c>
      <c r="K148">
        <v>221</v>
      </c>
      <c r="L148">
        <v>245</v>
      </c>
      <c r="M148">
        <v>244</v>
      </c>
      <c r="N148">
        <v>246</v>
      </c>
      <c r="O148">
        <v>250</v>
      </c>
      <c r="P148">
        <v>260</v>
      </c>
      <c r="Q148">
        <v>267</v>
      </c>
      <c r="R148">
        <v>281</v>
      </c>
      <c r="S148">
        <v>294</v>
      </c>
      <c r="T148">
        <v>281</v>
      </c>
      <c r="U148">
        <v>278</v>
      </c>
      <c r="V148">
        <v>288</v>
      </c>
      <c r="W148">
        <v>243</v>
      </c>
      <c r="X148">
        <v>285</v>
      </c>
      <c r="Y148">
        <v>327</v>
      </c>
      <c r="Z148">
        <v>316</v>
      </c>
      <c r="AA148">
        <v>328</v>
      </c>
      <c r="AB148">
        <v>307</v>
      </c>
      <c r="AC148">
        <v>357</v>
      </c>
      <c r="AD148">
        <v>318</v>
      </c>
      <c r="AE148">
        <v>297</v>
      </c>
      <c r="AF148">
        <v>272</v>
      </c>
      <c r="AG148">
        <v>242</v>
      </c>
      <c r="AH148">
        <v>283</v>
      </c>
      <c r="AI148">
        <v>239</v>
      </c>
      <c r="AJ148">
        <v>272</v>
      </c>
      <c r="AK148">
        <v>271</v>
      </c>
      <c r="AL148">
        <v>271</v>
      </c>
      <c r="AM148">
        <v>266</v>
      </c>
      <c r="AN148">
        <v>256</v>
      </c>
      <c r="AO148">
        <v>351</v>
      </c>
      <c r="AP148">
        <v>317</v>
      </c>
      <c r="AQ148">
        <v>321</v>
      </c>
      <c r="AR148">
        <v>366</v>
      </c>
      <c r="AS148">
        <v>362</v>
      </c>
      <c r="AT148">
        <v>344</v>
      </c>
      <c r="AU148">
        <v>352</v>
      </c>
      <c r="AV148">
        <v>361</v>
      </c>
      <c r="AW148">
        <v>379</v>
      </c>
      <c r="AX148">
        <v>410</v>
      </c>
      <c r="AY148">
        <v>392</v>
      </c>
      <c r="AZ148">
        <v>421</v>
      </c>
      <c r="BA148">
        <v>452</v>
      </c>
      <c r="BB148">
        <v>417</v>
      </c>
      <c r="BC148">
        <v>434</v>
      </c>
      <c r="BD148">
        <v>435</v>
      </c>
      <c r="BE148">
        <v>425</v>
      </c>
      <c r="BF148">
        <v>360</v>
      </c>
      <c r="BG148">
        <v>366</v>
      </c>
      <c r="BH148">
        <v>351</v>
      </c>
      <c r="BI148">
        <v>346</v>
      </c>
      <c r="BJ148">
        <v>305</v>
      </c>
      <c r="BK148">
        <v>311</v>
      </c>
      <c r="BL148">
        <v>361</v>
      </c>
      <c r="BM148">
        <v>395</v>
      </c>
      <c r="BN148">
        <v>345</v>
      </c>
      <c r="BO148">
        <v>354</v>
      </c>
      <c r="BP148">
        <v>348</v>
      </c>
      <c r="BQ148">
        <v>362</v>
      </c>
      <c r="BR148">
        <v>390</v>
      </c>
      <c r="BS148">
        <v>343</v>
      </c>
      <c r="BT148">
        <v>361</v>
      </c>
      <c r="BU148">
        <v>397</v>
      </c>
      <c r="BV148">
        <v>387</v>
      </c>
      <c r="BW148">
        <v>387</v>
      </c>
      <c r="BX148">
        <v>404</v>
      </c>
      <c r="BY148">
        <v>387</v>
      </c>
      <c r="BZ148">
        <v>429</v>
      </c>
      <c r="CA148">
        <v>425</v>
      </c>
      <c r="CB148">
        <v>411</v>
      </c>
      <c r="CC148">
        <v>384</v>
      </c>
      <c r="CD148">
        <v>323</v>
      </c>
      <c r="CE148">
        <v>241</v>
      </c>
      <c r="CF148">
        <v>285</v>
      </c>
      <c r="CG148">
        <v>297</v>
      </c>
      <c r="CH148">
        <v>237</v>
      </c>
      <c r="CI148">
        <v>247</v>
      </c>
      <c r="CJ148">
        <v>194</v>
      </c>
      <c r="CK148">
        <v>181</v>
      </c>
      <c r="CL148">
        <v>157</v>
      </c>
      <c r="CM148">
        <v>161</v>
      </c>
      <c r="CN148">
        <v>142</v>
      </c>
      <c r="CO148">
        <v>99</v>
      </c>
      <c r="CP148">
        <v>107</v>
      </c>
      <c r="CQ148">
        <v>90</v>
      </c>
      <c r="CR148">
        <v>79</v>
      </c>
      <c r="CS148">
        <v>61</v>
      </c>
      <c r="CT148">
        <v>67</v>
      </c>
      <c r="CU148">
        <v>59</v>
      </c>
      <c r="CV148">
        <v>41</v>
      </c>
      <c r="CW148">
        <v>27</v>
      </c>
      <c r="CX148">
        <v>21</v>
      </c>
      <c r="CY148">
        <v>9</v>
      </c>
      <c r="CZ148">
        <v>13</v>
      </c>
      <c r="DA148">
        <v>7</v>
      </c>
      <c r="DB148">
        <v>7</v>
      </c>
      <c r="DC148">
        <v>3</v>
      </c>
      <c r="DD148">
        <v>1</v>
      </c>
      <c r="DE148">
        <v>2</v>
      </c>
      <c r="DF148">
        <v>0</v>
      </c>
      <c r="DG148">
        <v>178</v>
      </c>
      <c r="DH148">
        <v>235</v>
      </c>
      <c r="DI148">
        <v>228</v>
      </c>
      <c r="DJ148">
        <v>243</v>
      </c>
      <c r="DK148">
        <v>252</v>
      </c>
      <c r="DL148">
        <v>269</v>
      </c>
      <c r="DM148">
        <v>263</v>
      </c>
      <c r="DN148">
        <v>259</v>
      </c>
      <c r="DO148">
        <v>281</v>
      </c>
      <c r="DP148">
        <v>280</v>
      </c>
      <c r="DQ148">
        <v>253</v>
      </c>
      <c r="DR148">
        <v>284</v>
      </c>
      <c r="DS148">
        <v>282</v>
      </c>
      <c r="DT148">
        <v>268</v>
      </c>
      <c r="DU148">
        <v>277</v>
      </c>
      <c r="DV148">
        <v>263</v>
      </c>
      <c r="DW148">
        <v>292</v>
      </c>
      <c r="DX148">
        <v>278</v>
      </c>
      <c r="DY148">
        <v>272</v>
      </c>
      <c r="DZ148">
        <v>262</v>
      </c>
      <c r="EA148">
        <v>248</v>
      </c>
      <c r="EB148">
        <v>261</v>
      </c>
      <c r="EC148">
        <v>239</v>
      </c>
      <c r="ED148">
        <v>217</v>
      </c>
      <c r="EE148">
        <v>236</v>
      </c>
      <c r="EF148">
        <v>251</v>
      </c>
      <c r="EG148">
        <v>270</v>
      </c>
      <c r="EH148">
        <v>265</v>
      </c>
      <c r="EI148">
        <v>239</v>
      </c>
      <c r="EJ148">
        <v>267</v>
      </c>
      <c r="EK148">
        <v>260</v>
      </c>
      <c r="EL148">
        <v>308</v>
      </c>
      <c r="EM148">
        <v>305</v>
      </c>
      <c r="EN148">
        <v>296</v>
      </c>
      <c r="EO148">
        <v>385</v>
      </c>
      <c r="EP148">
        <v>354</v>
      </c>
      <c r="EQ148">
        <v>350</v>
      </c>
      <c r="ER148">
        <v>374</v>
      </c>
      <c r="ES148">
        <v>344</v>
      </c>
      <c r="ET148">
        <v>371</v>
      </c>
      <c r="EU148">
        <v>410</v>
      </c>
      <c r="EV148">
        <v>402</v>
      </c>
      <c r="EW148">
        <v>393</v>
      </c>
      <c r="EX148">
        <v>415</v>
      </c>
      <c r="EY148">
        <v>421</v>
      </c>
      <c r="EZ148">
        <v>402</v>
      </c>
      <c r="FA148">
        <v>400</v>
      </c>
      <c r="FB148">
        <v>400</v>
      </c>
      <c r="FC148">
        <v>386</v>
      </c>
      <c r="FD148">
        <v>371</v>
      </c>
      <c r="FE148">
        <v>355</v>
      </c>
      <c r="FF148">
        <v>366</v>
      </c>
      <c r="FG148">
        <v>313</v>
      </c>
      <c r="FH148">
        <v>329</v>
      </c>
      <c r="FI148">
        <v>318</v>
      </c>
      <c r="FJ148">
        <v>399</v>
      </c>
      <c r="FK148">
        <v>343</v>
      </c>
      <c r="FL148">
        <v>414</v>
      </c>
      <c r="FM148">
        <v>352</v>
      </c>
      <c r="FN148">
        <v>382</v>
      </c>
      <c r="FO148">
        <v>385</v>
      </c>
      <c r="FP148">
        <v>368</v>
      </c>
      <c r="FQ148">
        <v>358</v>
      </c>
      <c r="FR148">
        <v>424</v>
      </c>
      <c r="FS148">
        <v>411</v>
      </c>
      <c r="FT148">
        <v>385</v>
      </c>
      <c r="FU148">
        <v>456</v>
      </c>
      <c r="FV148">
        <v>423</v>
      </c>
      <c r="FW148">
        <v>469</v>
      </c>
      <c r="FX148">
        <v>513</v>
      </c>
      <c r="FY148">
        <v>471</v>
      </c>
      <c r="FZ148">
        <v>438</v>
      </c>
      <c r="GA148">
        <v>363</v>
      </c>
      <c r="GB148">
        <v>217</v>
      </c>
      <c r="GC148">
        <v>276</v>
      </c>
      <c r="GD148">
        <v>313</v>
      </c>
      <c r="GE148">
        <v>277</v>
      </c>
      <c r="GF148">
        <v>268</v>
      </c>
      <c r="GG148">
        <v>254</v>
      </c>
      <c r="GH148">
        <v>225</v>
      </c>
      <c r="GI148">
        <v>203</v>
      </c>
      <c r="GJ148">
        <v>209</v>
      </c>
      <c r="GK148">
        <v>183</v>
      </c>
      <c r="GL148">
        <v>181</v>
      </c>
      <c r="GM148">
        <v>167</v>
      </c>
      <c r="GN148">
        <v>151</v>
      </c>
      <c r="GO148">
        <v>165</v>
      </c>
      <c r="GP148">
        <v>112</v>
      </c>
      <c r="GQ148">
        <v>111</v>
      </c>
      <c r="GR148">
        <v>103</v>
      </c>
      <c r="GS148">
        <v>99</v>
      </c>
      <c r="GT148">
        <v>80</v>
      </c>
      <c r="GU148">
        <v>68</v>
      </c>
      <c r="GV148">
        <v>60</v>
      </c>
      <c r="GW148">
        <v>42</v>
      </c>
      <c r="GX148">
        <v>44</v>
      </c>
      <c r="GY148">
        <v>31</v>
      </c>
      <c r="GZ148">
        <v>28</v>
      </c>
      <c r="HA148">
        <v>22</v>
      </c>
      <c r="HB148">
        <v>7</v>
      </c>
      <c r="HC148">
        <v>23</v>
      </c>
    </row>
    <row r="149" spans="1:211">
      <c r="A149" t="str">
        <f>人口推移!B151</f>
        <v>H3104</v>
      </c>
      <c r="B149" s="349">
        <f t="shared" si="4"/>
        <v>27245</v>
      </c>
      <c r="C149" s="349">
        <f t="shared" si="5"/>
        <v>28040</v>
      </c>
      <c r="D149" s="349">
        <f>SUM(年齢別TBL[[#This Row],[男_６０歳]:[男_100歳以上]])</f>
        <v>7887</v>
      </c>
      <c r="E149" s="349">
        <f>SUM(年齢別TBL[[#This Row],[男_６５歳]:[男_100歳以上]])</f>
        <v>6017</v>
      </c>
      <c r="F149" s="349">
        <f>SUM(年齢別TBL[[#This Row],[男_７０歳]:[男_100歳以上]])</f>
        <v>3979</v>
      </c>
      <c r="G149" s="349">
        <f>SUM(年齢別TBL[[#This Row],[女_６０歳]:[女_100歳以上]])</f>
        <v>9417</v>
      </c>
      <c r="H149" s="349">
        <f>SUM(年齢別TBL[[#This Row],[女_６５歳]:[女_100歳以上]])</f>
        <v>7469</v>
      </c>
      <c r="I149" s="349">
        <f>SUM(年齢別TBL[[#This Row],[女_７０歳]:[女_100歳以上]])</f>
        <v>5227</v>
      </c>
      <c r="J149">
        <v>212</v>
      </c>
      <c r="K149">
        <v>223</v>
      </c>
      <c r="L149">
        <v>244</v>
      </c>
      <c r="M149">
        <v>237</v>
      </c>
      <c r="N149">
        <v>265</v>
      </c>
      <c r="O149">
        <v>239</v>
      </c>
      <c r="P149">
        <v>253</v>
      </c>
      <c r="Q149">
        <v>283</v>
      </c>
      <c r="R149">
        <v>279</v>
      </c>
      <c r="S149">
        <v>292</v>
      </c>
      <c r="T149">
        <v>286</v>
      </c>
      <c r="U149">
        <v>266</v>
      </c>
      <c r="V149">
        <v>282</v>
      </c>
      <c r="W149">
        <v>245</v>
      </c>
      <c r="X149">
        <v>289</v>
      </c>
      <c r="Y149">
        <v>329</v>
      </c>
      <c r="Z149">
        <v>322</v>
      </c>
      <c r="AA149">
        <v>334</v>
      </c>
      <c r="AB149">
        <v>351</v>
      </c>
      <c r="AC149">
        <v>353</v>
      </c>
      <c r="AD149">
        <v>345</v>
      </c>
      <c r="AE149">
        <v>296</v>
      </c>
      <c r="AF149">
        <v>281</v>
      </c>
      <c r="AG149">
        <v>249</v>
      </c>
      <c r="AH149">
        <v>287</v>
      </c>
      <c r="AI149">
        <v>241</v>
      </c>
      <c r="AJ149">
        <v>261</v>
      </c>
      <c r="AK149">
        <v>278</v>
      </c>
      <c r="AL149">
        <v>263</v>
      </c>
      <c r="AM149">
        <v>272</v>
      </c>
      <c r="AN149">
        <v>263</v>
      </c>
      <c r="AO149">
        <v>345</v>
      </c>
      <c r="AP149">
        <v>321</v>
      </c>
      <c r="AQ149">
        <v>307</v>
      </c>
      <c r="AR149">
        <v>366</v>
      </c>
      <c r="AS149">
        <v>360</v>
      </c>
      <c r="AT149">
        <v>352</v>
      </c>
      <c r="AU149">
        <v>343</v>
      </c>
      <c r="AV149">
        <v>373</v>
      </c>
      <c r="AW149">
        <v>373</v>
      </c>
      <c r="AX149">
        <v>407</v>
      </c>
      <c r="AY149">
        <v>390</v>
      </c>
      <c r="AZ149">
        <v>423</v>
      </c>
      <c r="BA149">
        <v>438</v>
      </c>
      <c r="BB149">
        <v>430</v>
      </c>
      <c r="BC149">
        <v>441</v>
      </c>
      <c r="BD149">
        <v>434</v>
      </c>
      <c r="BE149">
        <v>432</v>
      </c>
      <c r="BF149">
        <v>363</v>
      </c>
      <c r="BG149">
        <v>354</v>
      </c>
      <c r="BH149">
        <v>365</v>
      </c>
      <c r="BI149">
        <v>347</v>
      </c>
      <c r="BJ149">
        <v>307</v>
      </c>
      <c r="BK149">
        <v>304</v>
      </c>
      <c r="BL149">
        <v>353</v>
      </c>
      <c r="BM149">
        <v>391</v>
      </c>
      <c r="BN149">
        <v>354</v>
      </c>
      <c r="BO149">
        <v>353</v>
      </c>
      <c r="BP149">
        <v>357</v>
      </c>
      <c r="BQ149">
        <v>355</v>
      </c>
      <c r="BR149">
        <v>376</v>
      </c>
      <c r="BS149">
        <v>367</v>
      </c>
      <c r="BT149">
        <v>355</v>
      </c>
      <c r="BU149">
        <v>394</v>
      </c>
      <c r="BV149">
        <v>378</v>
      </c>
      <c r="BW149">
        <v>404</v>
      </c>
      <c r="BX149">
        <v>383</v>
      </c>
      <c r="BY149">
        <v>403</v>
      </c>
      <c r="BZ149">
        <v>420</v>
      </c>
      <c r="CA149">
        <v>428</v>
      </c>
      <c r="CB149">
        <v>416</v>
      </c>
      <c r="CC149">
        <v>383</v>
      </c>
      <c r="CD149">
        <v>329</v>
      </c>
      <c r="CE149">
        <v>240</v>
      </c>
      <c r="CF149">
        <v>288</v>
      </c>
      <c r="CG149">
        <v>291</v>
      </c>
      <c r="CH149">
        <v>240</v>
      </c>
      <c r="CI149">
        <v>258</v>
      </c>
      <c r="CJ149">
        <v>189</v>
      </c>
      <c r="CK149">
        <v>184</v>
      </c>
      <c r="CL149">
        <v>156</v>
      </c>
      <c r="CM149">
        <v>163</v>
      </c>
      <c r="CN149">
        <v>142</v>
      </c>
      <c r="CO149">
        <v>103</v>
      </c>
      <c r="CP149">
        <v>108</v>
      </c>
      <c r="CQ149">
        <v>85</v>
      </c>
      <c r="CR149">
        <v>83</v>
      </c>
      <c r="CS149">
        <v>64</v>
      </c>
      <c r="CT149">
        <v>61</v>
      </c>
      <c r="CU149">
        <v>58</v>
      </c>
      <c r="CV149">
        <v>42</v>
      </c>
      <c r="CW149">
        <v>29</v>
      </c>
      <c r="CX149">
        <v>22</v>
      </c>
      <c r="CY149">
        <v>12</v>
      </c>
      <c r="CZ149">
        <v>13</v>
      </c>
      <c r="DA149">
        <v>7</v>
      </c>
      <c r="DB149">
        <v>6</v>
      </c>
      <c r="DC149">
        <v>4</v>
      </c>
      <c r="DD149">
        <v>1</v>
      </c>
      <c r="DE149">
        <v>2</v>
      </c>
      <c r="DF149">
        <v>0</v>
      </c>
      <c r="DG149">
        <v>185</v>
      </c>
      <c r="DH149">
        <v>222</v>
      </c>
      <c r="DI149">
        <v>225</v>
      </c>
      <c r="DJ149">
        <v>243</v>
      </c>
      <c r="DK149">
        <v>248</v>
      </c>
      <c r="DL149">
        <v>275</v>
      </c>
      <c r="DM149">
        <v>264</v>
      </c>
      <c r="DN149">
        <v>258</v>
      </c>
      <c r="DO149">
        <v>272</v>
      </c>
      <c r="DP149">
        <v>278</v>
      </c>
      <c r="DQ149">
        <v>263</v>
      </c>
      <c r="DR149">
        <v>280</v>
      </c>
      <c r="DS149">
        <v>279</v>
      </c>
      <c r="DT149">
        <v>267</v>
      </c>
      <c r="DU149">
        <v>288</v>
      </c>
      <c r="DV149">
        <v>258</v>
      </c>
      <c r="DW149">
        <v>282</v>
      </c>
      <c r="DX149">
        <v>287</v>
      </c>
      <c r="DY149">
        <v>289</v>
      </c>
      <c r="DZ149">
        <v>267</v>
      </c>
      <c r="EA149">
        <v>258</v>
      </c>
      <c r="EB149">
        <v>246</v>
      </c>
      <c r="EC149">
        <v>240</v>
      </c>
      <c r="ED149">
        <v>226</v>
      </c>
      <c r="EE149">
        <v>235</v>
      </c>
      <c r="EF149">
        <v>258</v>
      </c>
      <c r="EG149">
        <v>260</v>
      </c>
      <c r="EH149">
        <v>268</v>
      </c>
      <c r="EI149">
        <v>236</v>
      </c>
      <c r="EJ149">
        <v>261</v>
      </c>
      <c r="EK149">
        <v>262</v>
      </c>
      <c r="EL149">
        <v>301</v>
      </c>
      <c r="EM149">
        <v>315</v>
      </c>
      <c r="EN149">
        <v>303</v>
      </c>
      <c r="EO149">
        <v>375</v>
      </c>
      <c r="EP149">
        <v>348</v>
      </c>
      <c r="EQ149">
        <v>353</v>
      </c>
      <c r="ER149">
        <v>366</v>
      </c>
      <c r="ES149">
        <v>353</v>
      </c>
      <c r="ET149">
        <v>367</v>
      </c>
      <c r="EU149">
        <v>410</v>
      </c>
      <c r="EV149">
        <v>397</v>
      </c>
      <c r="EW149">
        <v>406</v>
      </c>
      <c r="EX149">
        <v>406</v>
      </c>
      <c r="EY149">
        <v>412</v>
      </c>
      <c r="EZ149">
        <v>405</v>
      </c>
      <c r="FA149">
        <v>410</v>
      </c>
      <c r="FB149">
        <v>394</v>
      </c>
      <c r="FC149">
        <v>388</v>
      </c>
      <c r="FD149">
        <v>372</v>
      </c>
      <c r="FE149">
        <v>345</v>
      </c>
      <c r="FF149">
        <v>376</v>
      </c>
      <c r="FG149">
        <v>328</v>
      </c>
      <c r="FH149">
        <v>315</v>
      </c>
      <c r="FI149">
        <v>321</v>
      </c>
      <c r="FJ149">
        <v>383</v>
      </c>
      <c r="FK149">
        <v>359</v>
      </c>
      <c r="FL149">
        <v>408</v>
      </c>
      <c r="FM149">
        <v>339</v>
      </c>
      <c r="FN149">
        <v>388</v>
      </c>
      <c r="FO149">
        <v>387</v>
      </c>
      <c r="FP149">
        <v>372</v>
      </c>
      <c r="FQ149">
        <v>357</v>
      </c>
      <c r="FR149">
        <v>415</v>
      </c>
      <c r="FS149">
        <v>417</v>
      </c>
      <c r="FT149">
        <v>384</v>
      </c>
      <c r="FU149">
        <v>459</v>
      </c>
      <c r="FV149">
        <v>435</v>
      </c>
      <c r="FW149">
        <v>467</v>
      </c>
      <c r="FX149">
        <v>497</v>
      </c>
      <c r="FY149">
        <v>468</v>
      </c>
      <c r="FZ149">
        <v>452</v>
      </c>
      <c r="GA149">
        <v>373</v>
      </c>
      <c r="GB149">
        <v>214</v>
      </c>
      <c r="GC149">
        <v>281</v>
      </c>
      <c r="GD149">
        <v>299</v>
      </c>
      <c r="GE149">
        <v>292</v>
      </c>
      <c r="GF149">
        <v>269</v>
      </c>
      <c r="GG149">
        <v>249</v>
      </c>
      <c r="GH149">
        <v>235</v>
      </c>
      <c r="GI149">
        <v>199</v>
      </c>
      <c r="GJ149">
        <v>207</v>
      </c>
      <c r="GK149">
        <v>185</v>
      </c>
      <c r="GL149">
        <v>186</v>
      </c>
      <c r="GM149">
        <v>161</v>
      </c>
      <c r="GN149">
        <v>153</v>
      </c>
      <c r="GO149">
        <v>168</v>
      </c>
      <c r="GP149">
        <v>118</v>
      </c>
      <c r="GQ149">
        <v>106</v>
      </c>
      <c r="GR149">
        <v>102</v>
      </c>
      <c r="GS149">
        <v>96</v>
      </c>
      <c r="GT149">
        <v>82</v>
      </c>
      <c r="GU149">
        <v>70</v>
      </c>
      <c r="GV149">
        <v>63</v>
      </c>
      <c r="GW149">
        <v>44</v>
      </c>
      <c r="GX149">
        <v>45</v>
      </c>
      <c r="GY149">
        <v>31</v>
      </c>
      <c r="GZ149">
        <v>27</v>
      </c>
      <c r="HA149">
        <v>20</v>
      </c>
      <c r="HB149">
        <v>9</v>
      </c>
      <c r="HC149">
        <v>23</v>
      </c>
    </row>
    <row r="150" spans="1:211">
      <c r="A150" t="str">
        <f>人口推移!B152</f>
        <v>R0105</v>
      </c>
      <c r="B150" s="349">
        <f t="shared" si="4"/>
        <v>27255</v>
      </c>
      <c r="C150" s="349">
        <f t="shared" si="5"/>
        <v>28034</v>
      </c>
      <c r="D150" s="349">
        <f>SUM(年齢別TBL[[#This Row],[男_６０歳]:[男_100歳以上]])</f>
        <v>7898</v>
      </c>
      <c r="E150" s="349">
        <f>SUM(年齢別TBL[[#This Row],[男_６５歳]:[男_100歳以上]])</f>
        <v>6031</v>
      </c>
      <c r="F150" s="349">
        <f>SUM(年齢別TBL[[#This Row],[男_７０歳]:[男_100歳以上]])</f>
        <v>4004</v>
      </c>
      <c r="G150" s="349">
        <f>SUM(年齢別TBL[[#This Row],[女_６０歳]:[女_100歳以上]])</f>
        <v>9428</v>
      </c>
      <c r="H150" s="349">
        <f>SUM(年齢別TBL[[#This Row],[女_６５歳]:[女_100歳以上]])</f>
        <v>7487</v>
      </c>
      <c r="I150" s="349">
        <f>SUM(年齢別TBL[[#This Row],[女_７０歳]:[女_100歳以上]])</f>
        <v>5258</v>
      </c>
      <c r="J150">
        <v>209</v>
      </c>
      <c r="K150">
        <v>220</v>
      </c>
      <c r="L150">
        <v>237</v>
      </c>
      <c r="M150">
        <v>249</v>
      </c>
      <c r="N150">
        <v>250</v>
      </c>
      <c r="O150">
        <v>252</v>
      </c>
      <c r="P150">
        <v>244</v>
      </c>
      <c r="Q150">
        <v>289</v>
      </c>
      <c r="R150">
        <v>274</v>
      </c>
      <c r="S150">
        <v>298</v>
      </c>
      <c r="T150">
        <v>282</v>
      </c>
      <c r="U150">
        <v>264</v>
      </c>
      <c r="V150">
        <v>286</v>
      </c>
      <c r="W150">
        <v>245</v>
      </c>
      <c r="X150">
        <v>302</v>
      </c>
      <c r="Y150">
        <v>310</v>
      </c>
      <c r="Z150">
        <v>322</v>
      </c>
      <c r="AA150">
        <v>328</v>
      </c>
      <c r="AB150">
        <v>355</v>
      </c>
      <c r="AC150">
        <v>345</v>
      </c>
      <c r="AD150">
        <v>352</v>
      </c>
      <c r="AE150">
        <v>301</v>
      </c>
      <c r="AF150">
        <v>288</v>
      </c>
      <c r="AG150">
        <v>254</v>
      </c>
      <c r="AH150">
        <v>284</v>
      </c>
      <c r="AI150">
        <v>249</v>
      </c>
      <c r="AJ150">
        <v>261</v>
      </c>
      <c r="AK150">
        <v>267</v>
      </c>
      <c r="AL150">
        <v>261</v>
      </c>
      <c r="AM150">
        <v>283</v>
      </c>
      <c r="AN150">
        <v>260</v>
      </c>
      <c r="AO150">
        <v>339</v>
      </c>
      <c r="AP150">
        <v>331</v>
      </c>
      <c r="AQ150">
        <v>309</v>
      </c>
      <c r="AR150">
        <v>363</v>
      </c>
      <c r="AS150">
        <v>351</v>
      </c>
      <c r="AT150">
        <v>352</v>
      </c>
      <c r="AU150">
        <v>352</v>
      </c>
      <c r="AV150">
        <v>369</v>
      </c>
      <c r="AW150">
        <v>368</v>
      </c>
      <c r="AX150">
        <v>407</v>
      </c>
      <c r="AY150">
        <v>393</v>
      </c>
      <c r="AZ150">
        <v>436</v>
      </c>
      <c r="BA150">
        <v>413</v>
      </c>
      <c r="BB150">
        <v>444</v>
      </c>
      <c r="BC150">
        <v>430</v>
      </c>
      <c r="BD150">
        <v>437</v>
      </c>
      <c r="BE150">
        <v>439</v>
      </c>
      <c r="BF150">
        <v>354</v>
      </c>
      <c r="BG150">
        <v>371</v>
      </c>
      <c r="BH150">
        <v>354</v>
      </c>
      <c r="BI150">
        <v>348</v>
      </c>
      <c r="BJ150">
        <v>315</v>
      </c>
      <c r="BK150">
        <v>308</v>
      </c>
      <c r="BL150">
        <v>341</v>
      </c>
      <c r="BM150">
        <v>401</v>
      </c>
      <c r="BN150">
        <v>348</v>
      </c>
      <c r="BO150">
        <v>361</v>
      </c>
      <c r="BP150">
        <v>346</v>
      </c>
      <c r="BQ150">
        <v>356</v>
      </c>
      <c r="BR150">
        <v>372</v>
      </c>
      <c r="BS150">
        <v>371</v>
      </c>
      <c r="BT150">
        <v>371</v>
      </c>
      <c r="BU150">
        <v>388</v>
      </c>
      <c r="BV150">
        <v>365</v>
      </c>
      <c r="BW150">
        <v>403</v>
      </c>
      <c r="BX150">
        <v>377</v>
      </c>
      <c r="BY150">
        <v>408</v>
      </c>
      <c r="BZ150">
        <v>428</v>
      </c>
      <c r="CA150">
        <v>411</v>
      </c>
      <c r="CB150">
        <v>427</v>
      </c>
      <c r="CC150">
        <v>383</v>
      </c>
      <c r="CD150">
        <v>338</v>
      </c>
      <c r="CE150">
        <v>236</v>
      </c>
      <c r="CF150">
        <v>298</v>
      </c>
      <c r="CG150">
        <v>283</v>
      </c>
      <c r="CH150">
        <v>242</v>
      </c>
      <c r="CI150">
        <v>259</v>
      </c>
      <c r="CJ150">
        <v>187</v>
      </c>
      <c r="CK150">
        <v>187</v>
      </c>
      <c r="CL150">
        <v>157</v>
      </c>
      <c r="CM150">
        <v>160</v>
      </c>
      <c r="CN150">
        <v>149</v>
      </c>
      <c r="CO150">
        <v>103</v>
      </c>
      <c r="CP150">
        <v>102</v>
      </c>
      <c r="CQ150">
        <v>85</v>
      </c>
      <c r="CR150">
        <v>78</v>
      </c>
      <c r="CS150">
        <v>69</v>
      </c>
      <c r="CT150">
        <v>58</v>
      </c>
      <c r="CU150">
        <v>59</v>
      </c>
      <c r="CV150">
        <v>45</v>
      </c>
      <c r="CW150">
        <v>30</v>
      </c>
      <c r="CX150">
        <v>24</v>
      </c>
      <c r="CY150">
        <v>12</v>
      </c>
      <c r="CZ150">
        <v>13</v>
      </c>
      <c r="DA150">
        <v>7</v>
      </c>
      <c r="DB150">
        <v>6</v>
      </c>
      <c r="DC150">
        <v>3</v>
      </c>
      <c r="DD150">
        <v>2</v>
      </c>
      <c r="DE150">
        <v>2</v>
      </c>
      <c r="DF150">
        <v>0</v>
      </c>
      <c r="DG150">
        <v>176</v>
      </c>
      <c r="DH150">
        <v>222</v>
      </c>
      <c r="DI150">
        <v>230</v>
      </c>
      <c r="DJ150">
        <v>248</v>
      </c>
      <c r="DK150">
        <v>248</v>
      </c>
      <c r="DL150">
        <v>277</v>
      </c>
      <c r="DM150">
        <v>261</v>
      </c>
      <c r="DN150">
        <v>258</v>
      </c>
      <c r="DO150">
        <v>272</v>
      </c>
      <c r="DP150">
        <v>280</v>
      </c>
      <c r="DQ150">
        <v>262</v>
      </c>
      <c r="DR150">
        <v>268</v>
      </c>
      <c r="DS150">
        <v>284</v>
      </c>
      <c r="DT150">
        <v>268</v>
      </c>
      <c r="DU150">
        <v>292</v>
      </c>
      <c r="DV150">
        <v>260</v>
      </c>
      <c r="DW150">
        <v>271</v>
      </c>
      <c r="DX150">
        <v>289</v>
      </c>
      <c r="DY150">
        <v>282</v>
      </c>
      <c r="DZ150">
        <v>266</v>
      </c>
      <c r="EA150">
        <v>259</v>
      </c>
      <c r="EB150">
        <v>242</v>
      </c>
      <c r="EC150">
        <v>252</v>
      </c>
      <c r="ED150">
        <v>224</v>
      </c>
      <c r="EE150">
        <v>220</v>
      </c>
      <c r="EF150">
        <v>249</v>
      </c>
      <c r="EG150">
        <v>264</v>
      </c>
      <c r="EH150">
        <v>270</v>
      </c>
      <c r="EI150">
        <v>241</v>
      </c>
      <c r="EJ150">
        <v>269</v>
      </c>
      <c r="EK150">
        <v>261</v>
      </c>
      <c r="EL150">
        <v>296</v>
      </c>
      <c r="EM150">
        <v>305</v>
      </c>
      <c r="EN150">
        <v>312</v>
      </c>
      <c r="EO150">
        <v>356</v>
      </c>
      <c r="EP150">
        <v>355</v>
      </c>
      <c r="EQ150">
        <v>357</v>
      </c>
      <c r="ER150">
        <v>366</v>
      </c>
      <c r="ES150">
        <v>352</v>
      </c>
      <c r="ET150">
        <v>351</v>
      </c>
      <c r="EU150">
        <v>415</v>
      </c>
      <c r="EV150">
        <v>402</v>
      </c>
      <c r="EW150">
        <v>414</v>
      </c>
      <c r="EX150">
        <v>405</v>
      </c>
      <c r="EY150">
        <v>410</v>
      </c>
      <c r="EZ150">
        <v>409</v>
      </c>
      <c r="FA150">
        <v>402</v>
      </c>
      <c r="FB150">
        <v>403</v>
      </c>
      <c r="FC150">
        <v>389</v>
      </c>
      <c r="FD150">
        <v>380</v>
      </c>
      <c r="FE150">
        <v>332</v>
      </c>
      <c r="FF150">
        <v>383</v>
      </c>
      <c r="FG150">
        <v>334</v>
      </c>
      <c r="FH150">
        <v>318</v>
      </c>
      <c r="FI150">
        <v>319</v>
      </c>
      <c r="FJ150">
        <v>373</v>
      </c>
      <c r="FK150">
        <v>366</v>
      </c>
      <c r="FL150">
        <v>401</v>
      </c>
      <c r="FM150">
        <v>341</v>
      </c>
      <c r="FN150">
        <v>395</v>
      </c>
      <c r="FO150">
        <v>378</v>
      </c>
      <c r="FP150">
        <v>363</v>
      </c>
      <c r="FQ150">
        <v>368</v>
      </c>
      <c r="FR150">
        <v>403</v>
      </c>
      <c r="FS150">
        <v>429</v>
      </c>
      <c r="FT150">
        <v>374</v>
      </c>
      <c r="FU150">
        <v>462</v>
      </c>
      <c r="FV150">
        <v>436</v>
      </c>
      <c r="FW150">
        <v>467</v>
      </c>
      <c r="FX150">
        <v>490</v>
      </c>
      <c r="FY150">
        <v>471</v>
      </c>
      <c r="FZ150">
        <v>463</v>
      </c>
      <c r="GA150">
        <v>385</v>
      </c>
      <c r="GB150">
        <v>210</v>
      </c>
      <c r="GC150">
        <v>279</v>
      </c>
      <c r="GD150">
        <v>305</v>
      </c>
      <c r="GE150">
        <v>287</v>
      </c>
      <c r="GF150">
        <v>272</v>
      </c>
      <c r="GG150">
        <v>251</v>
      </c>
      <c r="GH150">
        <v>242</v>
      </c>
      <c r="GI150">
        <v>190</v>
      </c>
      <c r="GJ150">
        <v>211</v>
      </c>
      <c r="GK150">
        <v>188</v>
      </c>
      <c r="GL150">
        <v>191</v>
      </c>
      <c r="GM150">
        <v>152</v>
      </c>
      <c r="GN150">
        <v>160</v>
      </c>
      <c r="GO150">
        <v>162</v>
      </c>
      <c r="GP150">
        <v>129</v>
      </c>
      <c r="GQ150">
        <v>104</v>
      </c>
      <c r="GR150">
        <v>104</v>
      </c>
      <c r="GS150">
        <v>92</v>
      </c>
      <c r="GT150">
        <v>83</v>
      </c>
      <c r="GU150">
        <v>67</v>
      </c>
      <c r="GV150">
        <v>66</v>
      </c>
      <c r="GW150">
        <v>42</v>
      </c>
      <c r="GX150">
        <v>43</v>
      </c>
      <c r="GY150">
        <v>31</v>
      </c>
      <c r="GZ150">
        <v>27</v>
      </c>
      <c r="HA150">
        <v>17</v>
      </c>
      <c r="HB150">
        <v>9</v>
      </c>
      <c r="HC150">
        <v>25</v>
      </c>
    </row>
    <row r="151" spans="1:211">
      <c r="A151" t="str">
        <f>人口推移!B153</f>
        <v>R0106</v>
      </c>
      <c r="B151" s="349">
        <f t="shared" si="4"/>
        <v>27241</v>
      </c>
      <c r="C151" s="349">
        <f t="shared" si="5"/>
        <v>28073</v>
      </c>
      <c r="D151" s="349">
        <f>SUM(年齢別TBL[[#This Row],[男_６０歳]:[男_100歳以上]])</f>
        <v>7899</v>
      </c>
      <c r="E151" s="349">
        <f>SUM(年齢別TBL[[#This Row],[男_６５歳]:[男_100歳以上]])</f>
        <v>6042</v>
      </c>
      <c r="F151" s="349">
        <f>SUM(年齢別TBL[[#This Row],[男_７０歳]:[男_100歳以上]])</f>
        <v>4012</v>
      </c>
      <c r="G151" s="349">
        <f>SUM(年齢別TBL[[#This Row],[女_６０歳]:[女_100歳以上]])</f>
        <v>9450</v>
      </c>
      <c r="H151" s="349">
        <f>SUM(年齢別TBL[[#This Row],[女_６５歳]:[女_100歳以上]])</f>
        <v>7508</v>
      </c>
      <c r="I151" s="349">
        <f>SUM(年齢別TBL[[#This Row],[女_７０歳]:[女_100歳以上]])</f>
        <v>5282</v>
      </c>
      <c r="J151">
        <v>207</v>
      </c>
      <c r="K151">
        <v>219</v>
      </c>
      <c r="L151">
        <v>235</v>
      </c>
      <c r="M151">
        <v>251</v>
      </c>
      <c r="N151">
        <v>251</v>
      </c>
      <c r="O151">
        <v>252</v>
      </c>
      <c r="P151">
        <v>239</v>
      </c>
      <c r="Q151">
        <v>294</v>
      </c>
      <c r="R151">
        <v>263</v>
      </c>
      <c r="S151">
        <v>305</v>
      </c>
      <c r="T151">
        <v>278</v>
      </c>
      <c r="U151">
        <v>272</v>
      </c>
      <c r="V151">
        <v>285</v>
      </c>
      <c r="W151">
        <v>243</v>
      </c>
      <c r="X151">
        <v>303</v>
      </c>
      <c r="Y151">
        <v>301</v>
      </c>
      <c r="Z151">
        <v>335</v>
      </c>
      <c r="AA151">
        <v>321</v>
      </c>
      <c r="AB151">
        <v>342</v>
      </c>
      <c r="AC151">
        <v>363</v>
      </c>
      <c r="AD151">
        <v>344</v>
      </c>
      <c r="AE151">
        <v>308</v>
      </c>
      <c r="AF151">
        <v>288</v>
      </c>
      <c r="AG151">
        <v>255</v>
      </c>
      <c r="AH151">
        <v>277</v>
      </c>
      <c r="AI151">
        <v>257</v>
      </c>
      <c r="AJ151">
        <v>251</v>
      </c>
      <c r="AK151">
        <v>271</v>
      </c>
      <c r="AL151">
        <v>259</v>
      </c>
      <c r="AM151">
        <v>283</v>
      </c>
      <c r="AN151">
        <v>261</v>
      </c>
      <c r="AO151">
        <v>341</v>
      </c>
      <c r="AP151">
        <v>319</v>
      </c>
      <c r="AQ151">
        <v>307</v>
      </c>
      <c r="AR151">
        <v>362</v>
      </c>
      <c r="AS151">
        <v>362</v>
      </c>
      <c r="AT151">
        <v>340</v>
      </c>
      <c r="AU151">
        <v>361</v>
      </c>
      <c r="AV151">
        <v>360</v>
      </c>
      <c r="AW151">
        <v>368</v>
      </c>
      <c r="AX151">
        <v>399</v>
      </c>
      <c r="AY151">
        <v>393</v>
      </c>
      <c r="AZ151">
        <v>442</v>
      </c>
      <c r="BA151">
        <v>408</v>
      </c>
      <c r="BB151">
        <v>445</v>
      </c>
      <c r="BC151">
        <v>424</v>
      </c>
      <c r="BD151">
        <v>439</v>
      </c>
      <c r="BE151">
        <v>444</v>
      </c>
      <c r="BF151">
        <v>363</v>
      </c>
      <c r="BG151">
        <v>370</v>
      </c>
      <c r="BH151">
        <v>347</v>
      </c>
      <c r="BI151">
        <v>359</v>
      </c>
      <c r="BJ151">
        <v>314</v>
      </c>
      <c r="BK151">
        <v>310</v>
      </c>
      <c r="BL151">
        <v>335</v>
      </c>
      <c r="BM151">
        <v>398</v>
      </c>
      <c r="BN151">
        <v>356</v>
      </c>
      <c r="BO151">
        <v>350</v>
      </c>
      <c r="BP151">
        <v>349</v>
      </c>
      <c r="BQ151">
        <v>364</v>
      </c>
      <c r="BR151">
        <v>366</v>
      </c>
      <c r="BS151">
        <v>380</v>
      </c>
      <c r="BT151">
        <v>352</v>
      </c>
      <c r="BU151">
        <v>396</v>
      </c>
      <c r="BV151">
        <v>363</v>
      </c>
      <c r="BW151">
        <v>395</v>
      </c>
      <c r="BX151">
        <v>383</v>
      </c>
      <c r="BY151">
        <v>411</v>
      </c>
      <c r="BZ151">
        <v>426</v>
      </c>
      <c r="CA151">
        <v>415</v>
      </c>
      <c r="CB151">
        <v>424</v>
      </c>
      <c r="CC151">
        <v>387</v>
      </c>
      <c r="CD151">
        <v>334</v>
      </c>
      <c r="CE151">
        <v>242</v>
      </c>
      <c r="CF151">
        <v>287</v>
      </c>
      <c r="CG151">
        <v>288</v>
      </c>
      <c r="CH151">
        <v>249</v>
      </c>
      <c r="CI151">
        <v>256</v>
      </c>
      <c r="CJ151">
        <v>192</v>
      </c>
      <c r="CK151">
        <v>197</v>
      </c>
      <c r="CL151">
        <v>151</v>
      </c>
      <c r="CM151">
        <v>165</v>
      </c>
      <c r="CN151">
        <v>146</v>
      </c>
      <c r="CO151">
        <v>101</v>
      </c>
      <c r="CP151">
        <v>97</v>
      </c>
      <c r="CQ151">
        <v>87</v>
      </c>
      <c r="CR151">
        <v>77</v>
      </c>
      <c r="CS151">
        <v>73</v>
      </c>
      <c r="CT151">
        <v>54</v>
      </c>
      <c r="CU151">
        <v>61</v>
      </c>
      <c r="CV151">
        <v>45</v>
      </c>
      <c r="CW151">
        <v>31</v>
      </c>
      <c r="CX151">
        <v>23</v>
      </c>
      <c r="CY151">
        <v>10</v>
      </c>
      <c r="CZ151">
        <v>14</v>
      </c>
      <c r="DA151">
        <v>7</v>
      </c>
      <c r="DB151">
        <v>7</v>
      </c>
      <c r="DC151">
        <v>3</v>
      </c>
      <c r="DD151">
        <v>2</v>
      </c>
      <c r="DE151">
        <v>2</v>
      </c>
      <c r="DF151">
        <v>0</v>
      </c>
      <c r="DG151">
        <v>177</v>
      </c>
      <c r="DH151">
        <v>227</v>
      </c>
      <c r="DI151">
        <v>226</v>
      </c>
      <c r="DJ151">
        <v>245</v>
      </c>
      <c r="DK151">
        <v>261</v>
      </c>
      <c r="DL151">
        <v>263</v>
      </c>
      <c r="DM151">
        <v>268</v>
      </c>
      <c r="DN151">
        <v>259</v>
      </c>
      <c r="DO151">
        <v>274</v>
      </c>
      <c r="DP151">
        <v>272</v>
      </c>
      <c r="DQ151">
        <v>275</v>
      </c>
      <c r="DR151">
        <v>258</v>
      </c>
      <c r="DS151">
        <v>289</v>
      </c>
      <c r="DT151">
        <v>265</v>
      </c>
      <c r="DU151">
        <v>292</v>
      </c>
      <c r="DV151">
        <v>258</v>
      </c>
      <c r="DW151">
        <v>274</v>
      </c>
      <c r="DX151">
        <v>288</v>
      </c>
      <c r="DY151">
        <v>268</v>
      </c>
      <c r="DZ151">
        <v>280</v>
      </c>
      <c r="EA151">
        <v>258</v>
      </c>
      <c r="EB151">
        <v>247</v>
      </c>
      <c r="EC151">
        <v>257</v>
      </c>
      <c r="ED151">
        <v>212</v>
      </c>
      <c r="EE151">
        <v>219</v>
      </c>
      <c r="EF151">
        <v>253</v>
      </c>
      <c r="EG151">
        <v>261</v>
      </c>
      <c r="EH151">
        <v>275</v>
      </c>
      <c r="EI151">
        <v>248</v>
      </c>
      <c r="EJ151">
        <v>257</v>
      </c>
      <c r="EK151">
        <v>263</v>
      </c>
      <c r="EL151">
        <v>289</v>
      </c>
      <c r="EM151">
        <v>313</v>
      </c>
      <c r="EN151">
        <v>315</v>
      </c>
      <c r="EO151">
        <v>343</v>
      </c>
      <c r="EP151">
        <v>363</v>
      </c>
      <c r="EQ151">
        <v>362</v>
      </c>
      <c r="ER151">
        <v>385</v>
      </c>
      <c r="ES151">
        <v>348</v>
      </c>
      <c r="ET151">
        <v>341</v>
      </c>
      <c r="EU151">
        <v>426</v>
      </c>
      <c r="EV151">
        <v>388</v>
      </c>
      <c r="EW151">
        <v>422</v>
      </c>
      <c r="EX151">
        <v>408</v>
      </c>
      <c r="EY151">
        <v>400</v>
      </c>
      <c r="EZ151">
        <v>418</v>
      </c>
      <c r="FA151">
        <v>407</v>
      </c>
      <c r="FB151">
        <v>397</v>
      </c>
      <c r="FC151">
        <v>386</v>
      </c>
      <c r="FD151">
        <v>376</v>
      </c>
      <c r="FE151">
        <v>340</v>
      </c>
      <c r="FF151">
        <v>372</v>
      </c>
      <c r="FG151">
        <v>345</v>
      </c>
      <c r="FH151">
        <v>317</v>
      </c>
      <c r="FI151">
        <v>313</v>
      </c>
      <c r="FJ151">
        <v>371</v>
      </c>
      <c r="FK151">
        <v>377</v>
      </c>
      <c r="FL151">
        <v>402</v>
      </c>
      <c r="FM151">
        <v>329</v>
      </c>
      <c r="FN151">
        <v>401</v>
      </c>
      <c r="FO151">
        <v>373</v>
      </c>
      <c r="FP151">
        <v>376</v>
      </c>
      <c r="FQ151">
        <v>361</v>
      </c>
      <c r="FR151">
        <v>405</v>
      </c>
      <c r="FS151">
        <v>427</v>
      </c>
      <c r="FT151">
        <v>364</v>
      </c>
      <c r="FU151">
        <v>464</v>
      </c>
      <c r="FV151">
        <v>445</v>
      </c>
      <c r="FW151">
        <v>459</v>
      </c>
      <c r="FX151">
        <v>494</v>
      </c>
      <c r="FY151">
        <v>469</v>
      </c>
      <c r="FZ151">
        <v>469</v>
      </c>
      <c r="GA151">
        <v>386</v>
      </c>
      <c r="GB151">
        <v>231</v>
      </c>
      <c r="GC151">
        <v>265</v>
      </c>
      <c r="GD151">
        <v>304</v>
      </c>
      <c r="GE151">
        <v>285</v>
      </c>
      <c r="GF151">
        <v>279</v>
      </c>
      <c r="GG151">
        <v>251</v>
      </c>
      <c r="GH151">
        <v>249</v>
      </c>
      <c r="GI151">
        <v>187</v>
      </c>
      <c r="GJ151">
        <v>207</v>
      </c>
      <c r="GK151">
        <v>189</v>
      </c>
      <c r="GL151">
        <v>193</v>
      </c>
      <c r="GM151">
        <v>160</v>
      </c>
      <c r="GN151">
        <v>152</v>
      </c>
      <c r="GO151">
        <v>167</v>
      </c>
      <c r="GP151">
        <v>127</v>
      </c>
      <c r="GQ151">
        <v>105</v>
      </c>
      <c r="GR151">
        <v>107</v>
      </c>
      <c r="GS151">
        <v>89</v>
      </c>
      <c r="GT151">
        <v>83</v>
      </c>
      <c r="GU151">
        <v>68</v>
      </c>
      <c r="GV151">
        <v>62</v>
      </c>
      <c r="GW151">
        <v>47</v>
      </c>
      <c r="GX151">
        <v>38</v>
      </c>
      <c r="GY151">
        <v>36</v>
      </c>
      <c r="GZ151">
        <v>26</v>
      </c>
      <c r="HA151">
        <v>17</v>
      </c>
      <c r="HB151">
        <v>9</v>
      </c>
      <c r="HC151">
        <v>25</v>
      </c>
    </row>
    <row r="152" spans="1:211">
      <c r="A152" t="str">
        <f>人口推移!B154</f>
        <v>R0107</v>
      </c>
      <c r="B152" s="349">
        <f t="shared" si="4"/>
        <v>27298</v>
      </c>
      <c r="C152" s="349">
        <f t="shared" si="5"/>
        <v>28076</v>
      </c>
      <c r="D152" s="349">
        <f>SUM(年齢別TBL[[#This Row],[男_６０歳]:[男_100歳以上]])</f>
        <v>7916</v>
      </c>
      <c r="E152" s="349">
        <f>SUM(年齢別TBL[[#This Row],[男_６５歳]:[男_100歳以上]])</f>
        <v>6069</v>
      </c>
      <c r="F152" s="349">
        <f>SUM(年齢別TBL[[#This Row],[男_７０歳]:[男_100歳以上]])</f>
        <v>4036</v>
      </c>
      <c r="G152" s="349">
        <f>SUM(年齢別TBL[[#This Row],[女_６０歳]:[女_100歳以上]])</f>
        <v>9466</v>
      </c>
      <c r="H152" s="349">
        <f>SUM(年齢別TBL[[#This Row],[女_６５歳]:[女_100歳以上]])</f>
        <v>7526</v>
      </c>
      <c r="I152" s="349">
        <f>SUM(年齢別TBL[[#This Row],[女_７０歳]:[女_100歳以上]])</f>
        <v>5320</v>
      </c>
      <c r="J152">
        <v>208</v>
      </c>
      <c r="K152">
        <v>215</v>
      </c>
      <c r="L152">
        <v>241</v>
      </c>
      <c r="M152">
        <v>255</v>
      </c>
      <c r="N152">
        <v>247</v>
      </c>
      <c r="O152">
        <v>254</v>
      </c>
      <c r="P152">
        <v>237</v>
      </c>
      <c r="Q152">
        <v>295</v>
      </c>
      <c r="R152">
        <v>257</v>
      </c>
      <c r="S152">
        <v>306</v>
      </c>
      <c r="T152">
        <v>291</v>
      </c>
      <c r="U152">
        <v>265</v>
      </c>
      <c r="V152">
        <v>273</v>
      </c>
      <c r="W152">
        <v>254</v>
      </c>
      <c r="X152">
        <v>301</v>
      </c>
      <c r="Y152">
        <v>297</v>
      </c>
      <c r="Z152">
        <v>338</v>
      </c>
      <c r="AA152">
        <v>316</v>
      </c>
      <c r="AB152">
        <v>346</v>
      </c>
      <c r="AC152">
        <v>373</v>
      </c>
      <c r="AD152">
        <v>334</v>
      </c>
      <c r="AE152">
        <v>317</v>
      </c>
      <c r="AF152">
        <v>289</v>
      </c>
      <c r="AG152">
        <v>262</v>
      </c>
      <c r="AH152">
        <v>280</v>
      </c>
      <c r="AI152">
        <v>269</v>
      </c>
      <c r="AJ152">
        <v>246</v>
      </c>
      <c r="AK152">
        <v>261</v>
      </c>
      <c r="AL152">
        <v>273</v>
      </c>
      <c r="AM152">
        <v>273</v>
      </c>
      <c r="AN152">
        <v>272</v>
      </c>
      <c r="AO152">
        <v>331</v>
      </c>
      <c r="AP152">
        <v>308</v>
      </c>
      <c r="AQ152">
        <v>321</v>
      </c>
      <c r="AR152">
        <v>360</v>
      </c>
      <c r="AS152">
        <v>360</v>
      </c>
      <c r="AT152">
        <v>346</v>
      </c>
      <c r="AU152">
        <v>362</v>
      </c>
      <c r="AV152">
        <v>354</v>
      </c>
      <c r="AW152">
        <v>372</v>
      </c>
      <c r="AX152">
        <v>393</v>
      </c>
      <c r="AY152">
        <v>408</v>
      </c>
      <c r="AZ152">
        <v>426</v>
      </c>
      <c r="BA152">
        <v>405</v>
      </c>
      <c r="BB152">
        <v>467</v>
      </c>
      <c r="BC152">
        <v>419</v>
      </c>
      <c r="BD152">
        <v>441</v>
      </c>
      <c r="BE152">
        <v>436</v>
      </c>
      <c r="BF152">
        <v>370</v>
      </c>
      <c r="BG152">
        <v>377</v>
      </c>
      <c r="BH152">
        <v>342</v>
      </c>
      <c r="BI152">
        <v>361</v>
      </c>
      <c r="BJ152">
        <v>321</v>
      </c>
      <c r="BK152">
        <v>306</v>
      </c>
      <c r="BL152">
        <v>337</v>
      </c>
      <c r="BM152">
        <v>371</v>
      </c>
      <c r="BN152">
        <v>382</v>
      </c>
      <c r="BO152">
        <v>338</v>
      </c>
      <c r="BP152">
        <v>352</v>
      </c>
      <c r="BQ152">
        <v>371</v>
      </c>
      <c r="BR152">
        <v>359</v>
      </c>
      <c r="BS152">
        <v>374</v>
      </c>
      <c r="BT152">
        <v>348</v>
      </c>
      <c r="BU152">
        <v>403</v>
      </c>
      <c r="BV152">
        <v>363</v>
      </c>
      <c r="BW152">
        <v>391</v>
      </c>
      <c r="BX152">
        <v>394</v>
      </c>
      <c r="BY152">
        <v>404</v>
      </c>
      <c r="BZ152">
        <v>435</v>
      </c>
      <c r="CA152">
        <v>409</v>
      </c>
      <c r="CB152">
        <v>424</v>
      </c>
      <c r="CC152">
        <v>384</v>
      </c>
      <c r="CD152">
        <v>349</v>
      </c>
      <c r="CE152">
        <v>237</v>
      </c>
      <c r="CF152">
        <v>287</v>
      </c>
      <c r="CG152">
        <v>286</v>
      </c>
      <c r="CH152">
        <v>263</v>
      </c>
      <c r="CI152">
        <v>253</v>
      </c>
      <c r="CJ152">
        <v>179</v>
      </c>
      <c r="CK152">
        <v>210</v>
      </c>
      <c r="CL152">
        <v>152</v>
      </c>
      <c r="CM152">
        <v>165</v>
      </c>
      <c r="CN152">
        <v>143</v>
      </c>
      <c r="CO152">
        <v>117</v>
      </c>
      <c r="CP152">
        <v>90</v>
      </c>
      <c r="CQ152">
        <v>89</v>
      </c>
      <c r="CR152">
        <v>74</v>
      </c>
      <c r="CS152">
        <v>72</v>
      </c>
      <c r="CT152">
        <v>57</v>
      </c>
      <c r="CU152">
        <v>59</v>
      </c>
      <c r="CV152">
        <v>45</v>
      </c>
      <c r="CW152">
        <v>34</v>
      </c>
      <c r="CX152">
        <v>20</v>
      </c>
      <c r="CY152">
        <v>12</v>
      </c>
      <c r="CZ152">
        <v>13</v>
      </c>
      <c r="DA152">
        <v>8</v>
      </c>
      <c r="DB152">
        <v>7</v>
      </c>
      <c r="DC152">
        <v>3</v>
      </c>
      <c r="DD152">
        <v>2</v>
      </c>
      <c r="DE152">
        <v>2</v>
      </c>
      <c r="DF152">
        <v>0</v>
      </c>
      <c r="DG152">
        <v>184</v>
      </c>
      <c r="DH152">
        <v>224</v>
      </c>
      <c r="DI152">
        <v>226</v>
      </c>
      <c r="DJ152">
        <v>238</v>
      </c>
      <c r="DK152">
        <v>263</v>
      </c>
      <c r="DL152">
        <v>264</v>
      </c>
      <c r="DM152">
        <v>271</v>
      </c>
      <c r="DN152">
        <v>259</v>
      </c>
      <c r="DO152">
        <v>273</v>
      </c>
      <c r="DP152">
        <v>278</v>
      </c>
      <c r="DQ152">
        <v>265</v>
      </c>
      <c r="DR152">
        <v>255</v>
      </c>
      <c r="DS152">
        <v>298</v>
      </c>
      <c r="DT152">
        <v>263</v>
      </c>
      <c r="DU152">
        <v>280</v>
      </c>
      <c r="DV152">
        <v>265</v>
      </c>
      <c r="DW152">
        <v>267</v>
      </c>
      <c r="DX152">
        <v>293</v>
      </c>
      <c r="DY152">
        <v>284</v>
      </c>
      <c r="DZ152">
        <v>284</v>
      </c>
      <c r="EA152">
        <v>261</v>
      </c>
      <c r="EB152">
        <v>249</v>
      </c>
      <c r="EC152">
        <v>256</v>
      </c>
      <c r="ED152">
        <v>204</v>
      </c>
      <c r="EE152">
        <v>233</v>
      </c>
      <c r="EF152">
        <v>247</v>
      </c>
      <c r="EG152">
        <v>254</v>
      </c>
      <c r="EH152">
        <v>271</v>
      </c>
      <c r="EI152">
        <v>249</v>
      </c>
      <c r="EJ152">
        <v>260</v>
      </c>
      <c r="EK152">
        <v>267</v>
      </c>
      <c r="EL152">
        <v>294</v>
      </c>
      <c r="EM152">
        <v>303</v>
      </c>
      <c r="EN152">
        <v>319</v>
      </c>
      <c r="EO152">
        <v>322</v>
      </c>
      <c r="EP152">
        <v>362</v>
      </c>
      <c r="EQ152">
        <v>370</v>
      </c>
      <c r="ER152">
        <v>371</v>
      </c>
      <c r="ES152">
        <v>341</v>
      </c>
      <c r="ET152">
        <v>343</v>
      </c>
      <c r="EU152">
        <v>427</v>
      </c>
      <c r="EV152">
        <v>377</v>
      </c>
      <c r="EW152">
        <v>432</v>
      </c>
      <c r="EX152">
        <v>401</v>
      </c>
      <c r="EY152">
        <v>405</v>
      </c>
      <c r="EZ152">
        <v>429</v>
      </c>
      <c r="FA152">
        <v>402</v>
      </c>
      <c r="FB152">
        <v>394</v>
      </c>
      <c r="FC152">
        <v>385</v>
      </c>
      <c r="FD152">
        <v>380</v>
      </c>
      <c r="FE152">
        <v>333</v>
      </c>
      <c r="FF152">
        <v>374</v>
      </c>
      <c r="FG152">
        <v>354</v>
      </c>
      <c r="FH152">
        <v>311</v>
      </c>
      <c r="FI152">
        <v>321</v>
      </c>
      <c r="FJ152">
        <v>369</v>
      </c>
      <c r="FK152">
        <v>383</v>
      </c>
      <c r="FL152">
        <v>392</v>
      </c>
      <c r="FM152">
        <v>329</v>
      </c>
      <c r="FN152">
        <v>402</v>
      </c>
      <c r="FO152">
        <v>367</v>
      </c>
      <c r="FP152">
        <v>381</v>
      </c>
      <c r="FQ152">
        <v>369</v>
      </c>
      <c r="FR152">
        <v>387</v>
      </c>
      <c r="FS152">
        <v>436</v>
      </c>
      <c r="FT152">
        <v>368</v>
      </c>
      <c r="FU152">
        <v>452</v>
      </c>
      <c r="FV152">
        <v>446</v>
      </c>
      <c r="FW152">
        <v>457</v>
      </c>
      <c r="FX152">
        <v>483</v>
      </c>
      <c r="FY152">
        <v>485</v>
      </c>
      <c r="FZ152">
        <v>477</v>
      </c>
      <c r="GA152">
        <v>388</v>
      </c>
      <c r="GB152">
        <v>236</v>
      </c>
      <c r="GC152">
        <v>260</v>
      </c>
      <c r="GD152">
        <v>304</v>
      </c>
      <c r="GE152">
        <v>281</v>
      </c>
      <c r="GF152">
        <v>283</v>
      </c>
      <c r="GG152">
        <v>252</v>
      </c>
      <c r="GH152">
        <v>248</v>
      </c>
      <c r="GI152">
        <v>185</v>
      </c>
      <c r="GJ152">
        <v>215</v>
      </c>
      <c r="GK152">
        <v>191</v>
      </c>
      <c r="GL152">
        <v>192</v>
      </c>
      <c r="GM152">
        <v>163</v>
      </c>
      <c r="GN152">
        <v>150</v>
      </c>
      <c r="GO152">
        <v>170</v>
      </c>
      <c r="GP152">
        <v>122</v>
      </c>
      <c r="GQ152">
        <v>109</v>
      </c>
      <c r="GR152">
        <v>114</v>
      </c>
      <c r="GS152">
        <v>87</v>
      </c>
      <c r="GT152">
        <v>82</v>
      </c>
      <c r="GU152">
        <v>67</v>
      </c>
      <c r="GV152">
        <v>60</v>
      </c>
      <c r="GW152">
        <v>49</v>
      </c>
      <c r="GX152">
        <v>34</v>
      </c>
      <c r="GY152">
        <v>39</v>
      </c>
      <c r="GZ152">
        <v>27</v>
      </c>
      <c r="HA152">
        <v>17</v>
      </c>
      <c r="HB152">
        <v>8</v>
      </c>
      <c r="HC152">
        <v>25</v>
      </c>
    </row>
    <row r="153" spans="1:211">
      <c r="A153" t="str">
        <f>人口推移!B155</f>
        <v>R0108</v>
      </c>
      <c r="B153" s="349">
        <f t="shared" si="4"/>
        <v>27290</v>
      </c>
      <c r="C153" s="349">
        <f t="shared" si="5"/>
        <v>28055</v>
      </c>
      <c r="D153" s="349">
        <f>SUM(年齢別TBL[[#This Row],[男_６０歳]:[男_100歳以上]])</f>
        <v>7928</v>
      </c>
      <c r="E153" s="349">
        <f>SUM(年齢別TBL[[#This Row],[男_６５歳]:[男_100歳以上]])</f>
        <v>6083</v>
      </c>
      <c r="F153" s="349">
        <f>SUM(年齢別TBL[[#This Row],[男_７０歳]:[男_100歳以上]])</f>
        <v>4062</v>
      </c>
      <c r="G153" s="349">
        <f>SUM(年齢別TBL[[#This Row],[女_６０歳]:[女_100歳以上]])</f>
        <v>9490</v>
      </c>
      <c r="H153" s="349">
        <f>SUM(年齢別TBL[[#This Row],[女_６５歳]:[女_100歳以上]])</f>
        <v>7532</v>
      </c>
      <c r="I153" s="349">
        <f>SUM(年齢別TBL[[#This Row],[女_７０歳]:[女_100歳以上]])</f>
        <v>5338</v>
      </c>
      <c r="J153">
        <v>206</v>
      </c>
      <c r="K153">
        <v>205</v>
      </c>
      <c r="L153">
        <v>259</v>
      </c>
      <c r="M153">
        <v>257</v>
      </c>
      <c r="N153">
        <v>242</v>
      </c>
      <c r="O153">
        <v>256</v>
      </c>
      <c r="P153">
        <v>242</v>
      </c>
      <c r="Q153">
        <v>291</v>
      </c>
      <c r="R153">
        <v>243</v>
      </c>
      <c r="S153">
        <v>311</v>
      </c>
      <c r="T153">
        <v>296</v>
      </c>
      <c r="U153">
        <v>271</v>
      </c>
      <c r="V153">
        <v>267</v>
      </c>
      <c r="W153">
        <v>250</v>
      </c>
      <c r="X153">
        <v>306</v>
      </c>
      <c r="Y153">
        <v>300</v>
      </c>
      <c r="Z153">
        <v>338</v>
      </c>
      <c r="AA153">
        <v>311</v>
      </c>
      <c r="AB153">
        <v>328</v>
      </c>
      <c r="AC153">
        <v>384</v>
      </c>
      <c r="AD153">
        <v>320</v>
      </c>
      <c r="AE153">
        <v>322</v>
      </c>
      <c r="AF153">
        <v>294</v>
      </c>
      <c r="AG153">
        <v>254</v>
      </c>
      <c r="AH153">
        <v>260</v>
      </c>
      <c r="AI153">
        <v>278</v>
      </c>
      <c r="AJ153">
        <v>254</v>
      </c>
      <c r="AK153">
        <v>258</v>
      </c>
      <c r="AL153">
        <v>265</v>
      </c>
      <c r="AM153">
        <v>279</v>
      </c>
      <c r="AN153">
        <v>281</v>
      </c>
      <c r="AO153">
        <v>311</v>
      </c>
      <c r="AP153">
        <v>325</v>
      </c>
      <c r="AQ153">
        <v>316</v>
      </c>
      <c r="AR153">
        <v>358</v>
      </c>
      <c r="AS153">
        <v>365</v>
      </c>
      <c r="AT153">
        <v>346</v>
      </c>
      <c r="AU153">
        <v>359</v>
      </c>
      <c r="AV153">
        <v>355</v>
      </c>
      <c r="AW153">
        <v>366</v>
      </c>
      <c r="AX153">
        <v>398</v>
      </c>
      <c r="AY153">
        <v>385</v>
      </c>
      <c r="AZ153">
        <v>442</v>
      </c>
      <c r="BA153">
        <v>399</v>
      </c>
      <c r="BB153">
        <v>478</v>
      </c>
      <c r="BC153">
        <v>415</v>
      </c>
      <c r="BD153">
        <v>434</v>
      </c>
      <c r="BE153">
        <v>442</v>
      </c>
      <c r="BF153">
        <v>374</v>
      </c>
      <c r="BG153">
        <v>387</v>
      </c>
      <c r="BH153">
        <v>340</v>
      </c>
      <c r="BI153">
        <v>359</v>
      </c>
      <c r="BJ153">
        <v>331</v>
      </c>
      <c r="BK153">
        <v>302</v>
      </c>
      <c r="BL153">
        <v>340</v>
      </c>
      <c r="BM153">
        <v>366</v>
      </c>
      <c r="BN153">
        <v>378</v>
      </c>
      <c r="BO153">
        <v>340</v>
      </c>
      <c r="BP153">
        <v>346</v>
      </c>
      <c r="BQ153">
        <v>377</v>
      </c>
      <c r="BR153">
        <v>355</v>
      </c>
      <c r="BS153">
        <v>381</v>
      </c>
      <c r="BT153">
        <v>336</v>
      </c>
      <c r="BU153">
        <v>404</v>
      </c>
      <c r="BV153">
        <v>369</v>
      </c>
      <c r="BW153">
        <v>374</v>
      </c>
      <c r="BX153">
        <v>408</v>
      </c>
      <c r="BY153">
        <v>405</v>
      </c>
      <c r="BZ153">
        <v>429</v>
      </c>
      <c r="CA153">
        <v>405</v>
      </c>
      <c r="CB153">
        <v>424</v>
      </c>
      <c r="CC153">
        <v>389</v>
      </c>
      <c r="CD153">
        <v>365</v>
      </c>
      <c r="CE153">
        <v>228</v>
      </c>
      <c r="CF153">
        <v>285</v>
      </c>
      <c r="CG153">
        <v>282</v>
      </c>
      <c r="CH153">
        <v>265</v>
      </c>
      <c r="CI153">
        <v>251</v>
      </c>
      <c r="CJ153">
        <v>194</v>
      </c>
      <c r="CK153">
        <v>205</v>
      </c>
      <c r="CL153">
        <v>159</v>
      </c>
      <c r="CM153">
        <v>164</v>
      </c>
      <c r="CN153">
        <v>138</v>
      </c>
      <c r="CO153">
        <v>119</v>
      </c>
      <c r="CP153">
        <v>92</v>
      </c>
      <c r="CQ153">
        <v>91</v>
      </c>
      <c r="CR153">
        <v>72</v>
      </c>
      <c r="CS153">
        <v>73</v>
      </c>
      <c r="CT153">
        <v>58</v>
      </c>
      <c r="CU153">
        <v>54</v>
      </c>
      <c r="CV153">
        <v>53</v>
      </c>
      <c r="CW153">
        <v>32</v>
      </c>
      <c r="CX153">
        <v>21</v>
      </c>
      <c r="CY153">
        <v>11</v>
      </c>
      <c r="CZ153">
        <v>14</v>
      </c>
      <c r="DA153">
        <v>9</v>
      </c>
      <c r="DB153">
        <v>7</v>
      </c>
      <c r="DC153">
        <v>3</v>
      </c>
      <c r="DD153">
        <v>2</v>
      </c>
      <c r="DE153">
        <v>2</v>
      </c>
      <c r="DF153">
        <v>0</v>
      </c>
      <c r="DG153">
        <v>183</v>
      </c>
      <c r="DH153">
        <v>221</v>
      </c>
      <c r="DI153">
        <v>227</v>
      </c>
      <c r="DJ153">
        <v>243</v>
      </c>
      <c r="DK153">
        <v>260</v>
      </c>
      <c r="DL153">
        <v>260</v>
      </c>
      <c r="DM153">
        <v>271</v>
      </c>
      <c r="DN153">
        <v>262</v>
      </c>
      <c r="DO153">
        <v>271</v>
      </c>
      <c r="DP153">
        <v>278</v>
      </c>
      <c r="DQ153">
        <v>271</v>
      </c>
      <c r="DR153">
        <v>252</v>
      </c>
      <c r="DS153">
        <v>302</v>
      </c>
      <c r="DT153">
        <v>253</v>
      </c>
      <c r="DU153">
        <v>285</v>
      </c>
      <c r="DV153">
        <v>271</v>
      </c>
      <c r="DW153">
        <v>262</v>
      </c>
      <c r="DX153">
        <v>291</v>
      </c>
      <c r="DY153">
        <v>288</v>
      </c>
      <c r="DZ153">
        <v>271</v>
      </c>
      <c r="EA153">
        <v>259</v>
      </c>
      <c r="EB153">
        <v>239</v>
      </c>
      <c r="EC153">
        <v>251</v>
      </c>
      <c r="ED153">
        <v>195</v>
      </c>
      <c r="EE153">
        <v>237</v>
      </c>
      <c r="EF153">
        <v>250</v>
      </c>
      <c r="EG153">
        <v>256</v>
      </c>
      <c r="EH153">
        <v>266</v>
      </c>
      <c r="EI153">
        <v>254</v>
      </c>
      <c r="EJ153">
        <v>252</v>
      </c>
      <c r="EK153">
        <v>272</v>
      </c>
      <c r="EL153">
        <v>297</v>
      </c>
      <c r="EM153">
        <v>296</v>
      </c>
      <c r="EN153">
        <v>314</v>
      </c>
      <c r="EO153">
        <v>324</v>
      </c>
      <c r="EP153">
        <v>377</v>
      </c>
      <c r="EQ153">
        <v>360</v>
      </c>
      <c r="ER153">
        <v>375</v>
      </c>
      <c r="ES153">
        <v>342</v>
      </c>
      <c r="ET153">
        <v>345</v>
      </c>
      <c r="EU153">
        <v>416</v>
      </c>
      <c r="EV153">
        <v>391</v>
      </c>
      <c r="EW153">
        <v>413</v>
      </c>
      <c r="EX153">
        <v>394</v>
      </c>
      <c r="EY153">
        <v>422</v>
      </c>
      <c r="EZ153">
        <v>426</v>
      </c>
      <c r="FA153">
        <v>395</v>
      </c>
      <c r="FB153">
        <v>399</v>
      </c>
      <c r="FC153">
        <v>385</v>
      </c>
      <c r="FD153">
        <v>390</v>
      </c>
      <c r="FE153">
        <v>323</v>
      </c>
      <c r="FF153">
        <v>389</v>
      </c>
      <c r="FG153">
        <v>355</v>
      </c>
      <c r="FH153">
        <v>305</v>
      </c>
      <c r="FI153">
        <v>319</v>
      </c>
      <c r="FJ153">
        <v>367</v>
      </c>
      <c r="FK153">
        <v>382</v>
      </c>
      <c r="FL153">
        <v>391</v>
      </c>
      <c r="FM153">
        <v>335</v>
      </c>
      <c r="FN153">
        <v>385</v>
      </c>
      <c r="FO153">
        <v>380</v>
      </c>
      <c r="FP153">
        <v>375</v>
      </c>
      <c r="FQ153">
        <v>383</v>
      </c>
      <c r="FR153">
        <v>377</v>
      </c>
      <c r="FS153">
        <v>443</v>
      </c>
      <c r="FT153">
        <v>355</v>
      </c>
      <c r="FU153">
        <v>459</v>
      </c>
      <c r="FV153">
        <v>441</v>
      </c>
      <c r="FW153">
        <v>440</v>
      </c>
      <c r="FX153">
        <v>499</v>
      </c>
      <c r="FY153">
        <v>491</v>
      </c>
      <c r="FZ153">
        <v>462</v>
      </c>
      <c r="GA153">
        <v>399</v>
      </c>
      <c r="GB153">
        <v>247</v>
      </c>
      <c r="GC153">
        <v>256</v>
      </c>
      <c r="GD153">
        <v>298</v>
      </c>
      <c r="GE153">
        <v>283</v>
      </c>
      <c r="GF153">
        <v>288</v>
      </c>
      <c r="GG153">
        <v>246</v>
      </c>
      <c r="GH153">
        <v>257</v>
      </c>
      <c r="GI153">
        <v>185</v>
      </c>
      <c r="GJ153">
        <v>216</v>
      </c>
      <c r="GK153">
        <v>195</v>
      </c>
      <c r="GL153">
        <v>186</v>
      </c>
      <c r="GM153">
        <v>174</v>
      </c>
      <c r="GN153">
        <v>145</v>
      </c>
      <c r="GO153">
        <v>167</v>
      </c>
      <c r="GP153">
        <v>125</v>
      </c>
      <c r="GQ153">
        <v>111</v>
      </c>
      <c r="GR153">
        <v>108</v>
      </c>
      <c r="GS153">
        <v>93</v>
      </c>
      <c r="GT153">
        <v>81</v>
      </c>
      <c r="GU153">
        <v>69</v>
      </c>
      <c r="GV153">
        <v>62</v>
      </c>
      <c r="GW153">
        <v>50</v>
      </c>
      <c r="GX153">
        <v>32</v>
      </c>
      <c r="GY153">
        <v>36</v>
      </c>
      <c r="GZ153">
        <v>29</v>
      </c>
      <c r="HA153">
        <v>16</v>
      </c>
      <c r="HB153">
        <v>7</v>
      </c>
      <c r="HC153">
        <v>24</v>
      </c>
    </row>
    <row r="154" spans="1:211">
      <c r="A154" t="str">
        <f>人口推移!B156</f>
        <v>R0109</v>
      </c>
      <c r="B154" s="349">
        <f t="shared" si="4"/>
        <v>27316</v>
      </c>
      <c r="C154" s="349">
        <f t="shared" si="5"/>
        <v>28106</v>
      </c>
      <c r="D154" s="349">
        <f>SUM(年齢別TBL[[#This Row],[男_６０歳]:[男_100歳以上]])</f>
        <v>7941</v>
      </c>
      <c r="E154" s="349">
        <f>SUM(年齢別TBL[[#This Row],[男_６５歳]:[男_100歳以上]])</f>
        <v>6093</v>
      </c>
      <c r="F154" s="349">
        <f>SUM(年齢別TBL[[#This Row],[男_７０歳]:[男_100歳以上]])</f>
        <v>4074</v>
      </c>
      <c r="G154" s="349">
        <f>SUM(年齢別TBL[[#This Row],[女_６０歳]:[女_100歳以上]])</f>
        <v>9494</v>
      </c>
      <c r="H154" s="349">
        <f>SUM(年齢別TBL[[#This Row],[女_６５歳]:[女_100歳以上]])</f>
        <v>7546</v>
      </c>
      <c r="I154" s="349">
        <f>SUM(年齢別TBL[[#This Row],[女_７０歳]:[女_100歳以上]])</f>
        <v>5363</v>
      </c>
      <c r="J154">
        <v>205</v>
      </c>
      <c r="K154">
        <v>203</v>
      </c>
      <c r="L154">
        <v>257</v>
      </c>
      <c r="M154">
        <v>258</v>
      </c>
      <c r="N154">
        <v>246</v>
      </c>
      <c r="O154">
        <v>258</v>
      </c>
      <c r="P154">
        <v>233</v>
      </c>
      <c r="Q154">
        <v>289</v>
      </c>
      <c r="R154">
        <v>246</v>
      </c>
      <c r="S154">
        <v>316</v>
      </c>
      <c r="T154">
        <v>295</v>
      </c>
      <c r="U154">
        <v>267</v>
      </c>
      <c r="V154">
        <v>272</v>
      </c>
      <c r="W154">
        <v>260</v>
      </c>
      <c r="X154">
        <v>289</v>
      </c>
      <c r="Y154">
        <v>307</v>
      </c>
      <c r="Z154">
        <v>333</v>
      </c>
      <c r="AA154">
        <v>303</v>
      </c>
      <c r="AB154">
        <v>329</v>
      </c>
      <c r="AC154">
        <v>384</v>
      </c>
      <c r="AD154">
        <v>329</v>
      </c>
      <c r="AE154">
        <v>322</v>
      </c>
      <c r="AF154">
        <v>290</v>
      </c>
      <c r="AG154">
        <v>273</v>
      </c>
      <c r="AH154">
        <v>248</v>
      </c>
      <c r="AI154">
        <v>279</v>
      </c>
      <c r="AJ154">
        <v>256</v>
      </c>
      <c r="AK154">
        <v>262</v>
      </c>
      <c r="AL154">
        <v>268</v>
      </c>
      <c r="AM154">
        <v>262</v>
      </c>
      <c r="AN154">
        <v>296</v>
      </c>
      <c r="AO154">
        <v>310</v>
      </c>
      <c r="AP154">
        <v>317</v>
      </c>
      <c r="AQ154">
        <v>336</v>
      </c>
      <c r="AR154">
        <v>331</v>
      </c>
      <c r="AS154">
        <v>386</v>
      </c>
      <c r="AT154">
        <v>349</v>
      </c>
      <c r="AU154">
        <v>349</v>
      </c>
      <c r="AV154">
        <v>356</v>
      </c>
      <c r="AW154">
        <v>379</v>
      </c>
      <c r="AX154">
        <v>383</v>
      </c>
      <c r="AY154">
        <v>388</v>
      </c>
      <c r="AZ154">
        <v>433</v>
      </c>
      <c r="BA154">
        <v>405</v>
      </c>
      <c r="BB154">
        <v>483</v>
      </c>
      <c r="BC154">
        <v>404</v>
      </c>
      <c r="BD154">
        <v>436</v>
      </c>
      <c r="BE154">
        <v>453</v>
      </c>
      <c r="BF154">
        <v>372</v>
      </c>
      <c r="BG154">
        <v>389</v>
      </c>
      <c r="BH154">
        <v>339</v>
      </c>
      <c r="BI154">
        <v>358</v>
      </c>
      <c r="BJ154">
        <v>348</v>
      </c>
      <c r="BK154">
        <v>300</v>
      </c>
      <c r="BL154">
        <v>334</v>
      </c>
      <c r="BM154">
        <v>365</v>
      </c>
      <c r="BN154">
        <v>374</v>
      </c>
      <c r="BO154">
        <v>353</v>
      </c>
      <c r="BP154">
        <v>343</v>
      </c>
      <c r="BQ154">
        <v>367</v>
      </c>
      <c r="BR154">
        <v>360</v>
      </c>
      <c r="BS154">
        <v>395</v>
      </c>
      <c r="BT154">
        <v>326</v>
      </c>
      <c r="BU154">
        <v>399</v>
      </c>
      <c r="BV154">
        <v>368</v>
      </c>
      <c r="BW154">
        <v>389</v>
      </c>
      <c r="BX154">
        <v>395</v>
      </c>
      <c r="BY154">
        <v>411</v>
      </c>
      <c r="BZ154">
        <v>414</v>
      </c>
      <c r="CA154">
        <v>410</v>
      </c>
      <c r="CB154">
        <v>424</v>
      </c>
      <c r="CC154">
        <v>388</v>
      </c>
      <c r="CD154">
        <v>364</v>
      </c>
      <c r="CE154">
        <v>246</v>
      </c>
      <c r="CF154">
        <v>272</v>
      </c>
      <c r="CG154">
        <v>285</v>
      </c>
      <c r="CH154">
        <v>264</v>
      </c>
      <c r="CI154">
        <v>244</v>
      </c>
      <c r="CJ154">
        <v>209</v>
      </c>
      <c r="CK154">
        <v>196</v>
      </c>
      <c r="CL154">
        <v>168</v>
      </c>
      <c r="CM154">
        <v>163</v>
      </c>
      <c r="CN154">
        <v>145</v>
      </c>
      <c r="CO154">
        <v>114</v>
      </c>
      <c r="CP154">
        <v>92</v>
      </c>
      <c r="CQ154">
        <v>88</v>
      </c>
      <c r="CR154">
        <v>78</v>
      </c>
      <c r="CS154">
        <v>69</v>
      </c>
      <c r="CT154">
        <v>58</v>
      </c>
      <c r="CU154">
        <v>52</v>
      </c>
      <c r="CV154">
        <v>56</v>
      </c>
      <c r="CW154">
        <v>33</v>
      </c>
      <c r="CX154">
        <v>17</v>
      </c>
      <c r="CY154">
        <v>13</v>
      </c>
      <c r="CZ154">
        <v>13</v>
      </c>
      <c r="DA154">
        <v>10</v>
      </c>
      <c r="DB154">
        <v>7</v>
      </c>
      <c r="DC154">
        <v>3</v>
      </c>
      <c r="DD154">
        <v>0</v>
      </c>
      <c r="DE154">
        <v>2</v>
      </c>
      <c r="DF154">
        <v>1</v>
      </c>
      <c r="DG154">
        <v>186</v>
      </c>
      <c r="DH154">
        <v>214</v>
      </c>
      <c r="DI154">
        <v>225</v>
      </c>
      <c r="DJ154">
        <v>243</v>
      </c>
      <c r="DK154">
        <v>258</v>
      </c>
      <c r="DL154">
        <v>255</v>
      </c>
      <c r="DM154">
        <v>296</v>
      </c>
      <c r="DN154">
        <v>243</v>
      </c>
      <c r="DO154">
        <v>269</v>
      </c>
      <c r="DP154">
        <v>293</v>
      </c>
      <c r="DQ154">
        <v>266</v>
      </c>
      <c r="DR154">
        <v>263</v>
      </c>
      <c r="DS154">
        <v>291</v>
      </c>
      <c r="DT154">
        <v>253</v>
      </c>
      <c r="DU154">
        <v>280</v>
      </c>
      <c r="DV154">
        <v>287</v>
      </c>
      <c r="DW154">
        <v>255</v>
      </c>
      <c r="DX154">
        <v>297</v>
      </c>
      <c r="DY154">
        <v>272</v>
      </c>
      <c r="DZ154">
        <v>278</v>
      </c>
      <c r="EA154">
        <v>255</v>
      </c>
      <c r="EB154">
        <v>249</v>
      </c>
      <c r="EC154">
        <v>249</v>
      </c>
      <c r="ED154">
        <v>202</v>
      </c>
      <c r="EE154">
        <v>238</v>
      </c>
      <c r="EF154">
        <v>245</v>
      </c>
      <c r="EG154">
        <v>246</v>
      </c>
      <c r="EH154">
        <v>277</v>
      </c>
      <c r="EI154">
        <v>252</v>
      </c>
      <c r="EJ154">
        <v>256</v>
      </c>
      <c r="EK154">
        <v>274</v>
      </c>
      <c r="EL154">
        <v>298</v>
      </c>
      <c r="EM154">
        <v>294</v>
      </c>
      <c r="EN154">
        <v>333</v>
      </c>
      <c r="EO154">
        <v>311</v>
      </c>
      <c r="EP154">
        <v>380</v>
      </c>
      <c r="EQ154">
        <v>365</v>
      </c>
      <c r="ER154">
        <v>380</v>
      </c>
      <c r="ES154">
        <v>344</v>
      </c>
      <c r="ET154">
        <v>344</v>
      </c>
      <c r="EU154">
        <v>408</v>
      </c>
      <c r="EV154">
        <v>407</v>
      </c>
      <c r="EW154">
        <v>402</v>
      </c>
      <c r="EX154">
        <v>395</v>
      </c>
      <c r="EY154">
        <v>431</v>
      </c>
      <c r="EZ154">
        <v>418</v>
      </c>
      <c r="FA154">
        <v>400</v>
      </c>
      <c r="FB154">
        <v>405</v>
      </c>
      <c r="FC154">
        <v>384</v>
      </c>
      <c r="FD154">
        <v>405</v>
      </c>
      <c r="FE154">
        <v>314</v>
      </c>
      <c r="FF154">
        <v>387</v>
      </c>
      <c r="FG154">
        <v>366</v>
      </c>
      <c r="FH154">
        <v>290</v>
      </c>
      <c r="FI154">
        <v>325</v>
      </c>
      <c r="FJ154">
        <v>362</v>
      </c>
      <c r="FK154">
        <v>376</v>
      </c>
      <c r="FL154">
        <v>394</v>
      </c>
      <c r="FM154">
        <v>350</v>
      </c>
      <c r="FN154">
        <v>377</v>
      </c>
      <c r="FO154">
        <v>380</v>
      </c>
      <c r="FP154">
        <v>383</v>
      </c>
      <c r="FQ154">
        <v>374</v>
      </c>
      <c r="FR154">
        <v>378</v>
      </c>
      <c r="FS154">
        <v>433</v>
      </c>
      <c r="FT154">
        <v>371</v>
      </c>
      <c r="FU154">
        <v>454</v>
      </c>
      <c r="FV154">
        <v>421</v>
      </c>
      <c r="FW154">
        <v>448</v>
      </c>
      <c r="FX154">
        <v>489</v>
      </c>
      <c r="FY154">
        <v>501</v>
      </c>
      <c r="FZ154">
        <v>459</v>
      </c>
      <c r="GA154">
        <v>403</v>
      </c>
      <c r="GB154">
        <v>260</v>
      </c>
      <c r="GC154">
        <v>254</v>
      </c>
      <c r="GD154">
        <v>295</v>
      </c>
      <c r="GE154">
        <v>286</v>
      </c>
      <c r="GF154">
        <v>287</v>
      </c>
      <c r="GG154">
        <v>243</v>
      </c>
      <c r="GH154">
        <v>261</v>
      </c>
      <c r="GI154">
        <v>189</v>
      </c>
      <c r="GJ154">
        <v>212</v>
      </c>
      <c r="GK154">
        <v>197</v>
      </c>
      <c r="GL154">
        <v>181</v>
      </c>
      <c r="GM154">
        <v>183</v>
      </c>
      <c r="GN154">
        <v>144</v>
      </c>
      <c r="GO154">
        <v>161</v>
      </c>
      <c r="GP154">
        <v>126</v>
      </c>
      <c r="GQ154">
        <v>115</v>
      </c>
      <c r="GR154">
        <v>103</v>
      </c>
      <c r="GS154">
        <v>98</v>
      </c>
      <c r="GT154">
        <v>81</v>
      </c>
      <c r="GU154">
        <v>71</v>
      </c>
      <c r="GV154">
        <v>59</v>
      </c>
      <c r="GW154">
        <v>51</v>
      </c>
      <c r="GX154">
        <v>33</v>
      </c>
      <c r="GY154">
        <v>35</v>
      </c>
      <c r="GZ154">
        <v>28</v>
      </c>
      <c r="HA154">
        <v>15</v>
      </c>
      <c r="HB154">
        <v>8</v>
      </c>
      <c r="HC154">
        <v>24</v>
      </c>
    </row>
    <row r="155" spans="1:211">
      <c r="A155" t="str">
        <f>人口推移!B157</f>
        <v>R0110</v>
      </c>
      <c r="B155" s="349">
        <f t="shared" si="4"/>
        <v>27334</v>
      </c>
      <c r="C155" s="349">
        <f t="shared" si="5"/>
        <v>28126</v>
      </c>
      <c r="D155" s="349">
        <f>SUM(年齢別TBL[[#This Row],[男_６０歳]:[男_100歳以上]])</f>
        <v>7962</v>
      </c>
      <c r="E155" s="349">
        <f>SUM(年齢別TBL[[#This Row],[男_６５歳]:[男_100歳以上]])</f>
        <v>6108</v>
      </c>
      <c r="F155" s="349">
        <f>SUM(年齢別TBL[[#This Row],[男_７０歳]:[男_100歳以上]])</f>
        <v>4091</v>
      </c>
      <c r="G155" s="349">
        <f>SUM(年齢別TBL[[#This Row],[女_６０歳]:[女_100歳以上]])</f>
        <v>9522</v>
      </c>
      <c r="H155" s="349">
        <f>SUM(年齢別TBL[[#This Row],[女_６５歳]:[女_100歳以上]])</f>
        <v>7573</v>
      </c>
      <c r="I155" s="349">
        <f>SUM(年齢別TBL[[#This Row],[女_７０歳]:[女_100歳以上]])</f>
        <v>5412</v>
      </c>
      <c r="J155">
        <v>207</v>
      </c>
      <c r="K155">
        <v>214</v>
      </c>
      <c r="L155">
        <v>248</v>
      </c>
      <c r="M155">
        <v>265</v>
      </c>
      <c r="N155">
        <v>251</v>
      </c>
      <c r="O155">
        <v>243</v>
      </c>
      <c r="P155">
        <v>246</v>
      </c>
      <c r="Q155">
        <v>286</v>
      </c>
      <c r="R155">
        <v>246</v>
      </c>
      <c r="S155">
        <v>310</v>
      </c>
      <c r="T155">
        <v>286</v>
      </c>
      <c r="U155">
        <v>274</v>
      </c>
      <c r="V155">
        <v>282</v>
      </c>
      <c r="W155">
        <v>260</v>
      </c>
      <c r="X155">
        <v>280</v>
      </c>
      <c r="Y155">
        <v>296</v>
      </c>
      <c r="Z155">
        <v>340</v>
      </c>
      <c r="AA155">
        <v>308</v>
      </c>
      <c r="AB155">
        <v>320</v>
      </c>
      <c r="AC155">
        <v>381</v>
      </c>
      <c r="AD155">
        <v>331</v>
      </c>
      <c r="AE155">
        <v>333</v>
      </c>
      <c r="AF155">
        <v>291</v>
      </c>
      <c r="AG155">
        <v>275</v>
      </c>
      <c r="AH155">
        <v>239</v>
      </c>
      <c r="AI155">
        <v>293</v>
      </c>
      <c r="AJ155">
        <v>253</v>
      </c>
      <c r="AK155">
        <v>258</v>
      </c>
      <c r="AL155">
        <v>271</v>
      </c>
      <c r="AM155">
        <v>264</v>
      </c>
      <c r="AN155">
        <v>290</v>
      </c>
      <c r="AO155">
        <v>302</v>
      </c>
      <c r="AP155">
        <v>317</v>
      </c>
      <c r="AQ155">
        <v>342</v>
      </c>
      <c r="AR155">
        <v>322</v>
      </c>
      <c r="AS155">
        <v>392</v>
      </c>
      <c r="AT155">
        <v>359</v>
      </c>
      <c r="AU155">
        <v>344</v>
      </c>
      <c r="AV155">
        <v>359</v>
      </c>
      <c r="AW155">
        <v>373</v>
      </c>
      <c r="AX155">
        <v>370</v>
      </c>
      <c r="AY155">
        <v>405</v>
      </c>
      <c r="AZ155">
        <v>409</v>
      </c>
      <c r="BA155">
        <v>423</v>
      </c>
      <c r="BB155">
        <v>473</v>
      </c>
      <c r="BC155">
        <v>408</v>
      </c>
      <c r="BD155">
        <v>441</v>
      </c>
      <c r="BE155">
        <v>437</v>
      </c>
      <c r="BF155">
        <v>394</v>
      </c>
      <c r="BG155">
        <v>380</v>
      </c>
      <c r="BH155">
        <v>348</v>
      </c>
      <c r="BI155">
        <v>354</v>
      </c>
      <c r="BJ155">
        <v>353</v>
      </c>
      <c r="BK155">
        <v>293</v>
      </c>
      <c r="BL155">
        <v>350</v>
      </c>
      <c r="BM155">
        <v>345</v>
      </c>
      <c r="BN155">
        <v>383</v>
      </c>
      <c r="BO155">
        <v>363</v>
      </c>
      <c r="BP155">
        <v>332</v>
      </c>
      <c r="BQ155">
        <v>360</v>
      </c>
      <c r="BR155">
        <v>374</v>
      </c>
      <c r="BS155">
        <v>382</v>
      </c>
      <c r="BT155">
        <v>338</v>
      </c>
      <c r="BU155">
        <v>389</v>
      </c>
      <c r="BV155">
        <v>371</v>
      </c>
      <c r="BW155">
        <v>396</v>
      </c>
      <c r="BX155">
        <v>390</v>
      </c>
      <c r="BY155">
        <v>412</v>
      </c>
      <c r="BZ155">
        <v>402</v>
      </c>
      <c r="CA155">
        <v>417</v>
      </c>
      <c r="CB155">
        <v>429</v>
      </c>
      <c r="CC155">
        <v>379</v>
      </c>
      <c r="CD155">
        <v>370</v>
      </c>
      <c r="CE155">
        <v>249</v>
      </c>
      <c r="CF155">
        <v>270</v>
      </c>
      <c r="CG155">
        <v>287</v>
      </c>
      <c r="CH155">
        <v>271</v>
      </c>
      <c r="CI155">
        <v>244</v>
      </c>
      <c r="CJ155">
        <v>209</v>
      </c>
      <c r="CK155">
        <v>202</v>
      </c>
      <c r="CL155">
        <v>166</v>
      </c>
      <c r="CM155">
        <v>156</v>
      </c>
      <c r="CN155">
        <v>155</v>
      </c>
      <c r="CO155">
        <v>115</v>
      </c>
      <c r="CP155">
        <v>88</v>
      </c>
      <c r="CQ155">
        <v>89</v>
      </c>
      <c r="CR155">
        <v>78</v>
      </c>
      <c r="CS155">
        <v>69</v>
      </c>
      <c r="CT155">
        <v>57</v>
      </c>
      <c r="CU155">
        <v>54</v>
      </c>
      <c r="CV155">
        <v>51</v>
      </c>
      <c r="CW155">
        <v>35</v>
      </c>
      <c r="CX155">
        <v>19</v>
      </c>
      <c r="CY155">
        <v>15</v>
      </c>
      <c r="CZ155">
        <v>11</v>
      </c>
      <c r="DA155">
        <v>9</v>
      </c>
      <c r="DB155">
        <v>8</v>
      </c>
      <c r="DC155">
        <v>3</v>
      </c>
      <c r="DD155">
        <v>0</v>
      </c>
      <c r="DE155">
        <v>2</v>
      </c>
      <c r="DF155">
        <v>1</v>
      </c>
      <c r="DG155">
        <v>187</v>
      </c>
      <c r="DH155">
        <v>219</v>
      </c>
      <c r="DI155">
        <v>217</v>
      </c>
      <c r="DJ155">
        <v>239</v>
      </c>
      <c r="DK155">
        <v>257</v>
      </c>
      <c r="DL155">
        <v>258</v>
      </c>
      <c r="DM155">
        <v>285</v>
      </c>
      <c r="DN155">
        <v>253</v>
      </c>
      <c r="DO155">
        <v>268</v>
      </c>
      <c r="DP155">
        <v>289</v>
      </c>
      <c r="DQ155">
        <v>270</v>
      </c>
      <c r="DR155">
        <v>270</v>
      </c>
      <c r="DS155">
        <v>276</v>
      </c>
      <c r="DT155">
        <v>271</v>
      </c>
      <c r="DU155">
        <v>277</v>
      </c>
      <c r="DV155">
        <v>284</v>
      </c>
      <c r="DW155">
        <v>256</v>
      </c>
      <c r="DX155">
        <v>293</v>
      </c>
      <c r="DY155">
        <v>278</v>
      </c>
      <c r="DZ155">
        <v>276</v>
      </c>
      <c r="EA155">
        <v>259</v>
      </c>
      <c r="EB155">
        <v>249</v>
      </c>
      <c r="EC155">
        <v>248</v>
      </c>
      <c r="ED155">
        <v>200</v>
      </c>
      <c r="EE155">
        <v>237</v>
      </c>
      <c r="EF155">
        <v>243</v>
      </c>
      <c r="EG155">
        <v>248</v>
      </c>
      <c r="EH155">
        <v>269</v>
      </c>
      <c r="EI155">
        <v>261</v>
      </c>
      <c r="EJ155">
        <v>246</v>
      </c>
      <c r="EK155">
        <v>278</v>
      </c>
      <c r="EL155">
        <v>290</v>
      </c>
      <c r="EM155">
        <v>305</v>
      </c>
      <c r="EN155">
        <v>329</v>
      </c>
      <c r="EO155">
        <v>311</v>
      </c>
      <c r="EP155">
        <v>380</v>
      </c>
      <c r="EQ155">
        <v>359</v>
      </c>
      <c r="ER155">
        <v>372</v>
      </c>
      <c r="ES155">
        <v>356</v>
      </c>
      <c r="ET155">
        <v>344</v>
      </c>
      <c r="EU155">
        <v>406</v>
      </c>
      <c r="EV155">
        <v>408</v>
      </c>
      <c r="EW155">
        <v>396</v>
      </c>
      <c r="EX155">
        <v>392</v>
      </c>
      <c r="EY155">
        <v>431</v>
      </c>
      <c r="EZ155">
        <v>421</v>
      </c>
      <c r="FA155">
        <v>406</v>
      </c>
      <c r="FB155">
        <v>407</v>
      </c>
      <c r="FC155">
        <v>390</v>
      </c>
      <c r="FD155">
        <v>394</v>
      </c>
      <c r="FE155">
        <v>328</v>
      </c>
      <c r="FF155">
        <v>383</v>
      </c>
      <c r="FG155">
        <v>373</v>
      </c>
      <c r="FH155">
        <v>276</v>
      </c>
      <c r="FI155">
        <v>344</v>
      </c>
      <c r="FJ155">
        <v>345</v>
      </c>
      <c r="FK155">
        <v>385</v>
      </c>
      <c r="FL155">
        <v>388</v>
      </c>
      <c r="FM155">
        <v>356</v>
      </c>
      <c r="FN155">
        <v>368</v>
      </c>
      <c r="FO155">
        <v>391</v>
      </c>
      <c r="FP155">
        <v>372</v>
      </c>
      <c r="FQ155">
        <v>379</v>
      </c>
      <c r="FR155">
        <v>378</v>
      </c>
      <c r="FS155">
        <v>429</v>
      </c>
      <c r="FT155">
        <v>377</v>
      </c>
      <c r="FU155">
        <v>438</v>
      </c>
      <c r="FV155">
        <v>419</v>
      </c>
      <c r="FW155">
        <v>455</v>
      </c>
      <c r="FX155">
        <v>472</v>
      </c>
      <c r="FY155">
        <v>517</v>
      </c>
      <c r="FZ155">
        <v>454</v>
      </c>
      <c r="GA155">
        <v>413</v>
      </c>
      <c r="GB155">
        <v>278</v>
      </c>
      <c r="GC155">
        <v>245</v>
      </c>
      <c r="GD155">
        <v>291</v>
      </c>
      <c r="GE155">
        <v>292</v>
      </c>
      <c r="GF155">
        <v>275</v>
      </c>
      <c r="GG155">
        <v>251</v>
      </c>
      <c r="GH155">
        <v>264</v>
      </c>
      <c r="GI155">
        <v>192</v>
      </c>
      <c r="GJ155">
        <v>214</v>
      </c>
      <c r="GK155">
        <v>193</v>
      </c>
      <c r="GL155">
        <v>183</v>
      </c>
      <c r="GM155">
        <v>184</v>
      </c>
      <c r="GN155">
        <v>143</v>
      </c>
      <c r="GO155">
        <v>161</v>
      </c>
      <c r="GP155">
        <v>137</v>
      </c>
      <c r="GQ155">
        <v>116</v>
      </c>
      <c r="GR155">
        <v>101</v>
      </c>
      <c r="GS155">
        <v>104</v>
      </c>
      <c r="GT155">
        <v>76</v>
      </c>
      <c r="GU155">
        <v>73</v>
      </c>
      <c r="GV155">
        <v>62</v>
      </c>
      <c r="GW155">
        <v>47</v>
      </c>
      <c r="GX155">
        <v>36</v>
      </c>
      <c r="GY155">
        <v>34</v>
      </c>
      <c r="GZ155">
        <v>27</v>
      </c>
      <c r="HA155">
        <v>15</v>
      </c>
      <c r="HB155">
        <v>9</v>
      </c>
      <c r="HC155">
        <v>25</v>
      </c>
    </row>
    <row r="156" spans="1:211">
      <c r="A156" t="str">
        <f>人口推移!B158</f>
        <v>R0111</v>
      </c>
      <c r="B156" s="349">
        <f t="shared" si="4"/>
        <v>27328</v>
      </c>
      <c r="C156" s="349">
        <f t="shared" si="5"/>
        <v>28123</v>
      </c>
      <c r="D156" s="349">
        <f>SUM(年齢別TBL[[#This Row],[男_６０歳]:[男_100歳以上]])</f>
        <v>7965</v>
      </c>
      <c r="E156" s="349">
        <f>SUM(年齢別TBL[[#This Row],[男_６５歳]:[男_100歳以上]])</f>
        <v>6107</v>
      </c>
      <c r="F156" s="349">
        <f>SUM(年齢別TBL[[#This Row],[男_７０歳]:[男_100歳以上]])</f>
        <v>4097</v>
      </c>
      <c r="G156" s="349">
        <f>SUM(年齢別TBL[[#This Row],[女_６０歳]:[女_100歳以上]])</f>
        <v>9521</v>
      </c>
      <c r="H156" s="349">
        <f>SUM(年齢別TBL[[#This Row],[女_６５歳]:[女_100歳以上]])</f>
        <v>7581</v>
      </c>
      <c r="I156" s="349">
        <f>SUM(年齢別TBL[[#This Row],[女_７０歳]:[女_100歳以上]])</f>
        <v>5420</v>
      </c>
      <c r="J156">
        <v>197</v>
      </c>
      <c r="K156">
        <v>217</v>
      </c>
      <c r="L156">
        <v>252</v>
      </c>
      <c r="M156">
        <v>271</v>
      </c>
      <c r="N156">
        <v>244</v>
      </c>
      <c r="O156">
        <v>246</v>
      </c>
      <c r="P156">
        <v>239</v>
      </c>
      <c r="Q156">
        <v>293</v>
      </c>
      <c r="R156">
        <v>241</v>
      </c>
      <c r="S156">
        <v>303</v>
      </c>
      <c r="T156">
        <v>292</v>
      </c>
      <c r="U156">
        <v>270</v>
      </c>
      <c r="V156">
        <v>286</v>
      </c>
      <c r="W156">
        <v>267</v>
      </c>
      <c r="X156">
        <v>274</v>
      </c>
      <c r="Y156">
        <v>298</v>
      </c>
      <c r="Z156">
        <v>337</v>
      </c>
      <c r="AA156">
        <v>313</v>
      </c>
      <c r="AB156">
        <v>316</v>
      </c>
      <c r="AC156">
        <v>377</v>
      </c>
      <c r="AD156">
        <v>346</v>
      </c>
      <c r="AE156">
        <v>326</v>
      </c>
      <c r="AF156">
        <v>290</v>
      </c>
      <c r="AG156">
        <v>282</v>
      </c>
      <c r="AH156">
        <v>239</v>
      </c>
      <c r="AI156">
        <v>294</v>
      </c>
      <c r="AJ156">
        <v>244</v>
      </c>
      <c r="AK156">
        <v>264</v>
      </c>
      <c r="AL156">
        <v>273</v>
      </c>
      <c r="AM156">
        <v>252</v>
      </c>
      <c r="AN156">
        <v>290</v>
      </c>
      <c r="AO156">
        <v>295</v>
      </c>
      <c r="AP156">
        <v>327</v>
      </c>
      <c r="AQ156">
        <v>338</v>
      </c>
      <c r="AR156">
        <v>324</v>
      </c>
      <c r="AS156">
        <v>392</v>
      </c>
      <c r="AT156">
        <v>352</v>
      </c>
      <c r="AU156">
        <v>355</v>
      </c>
      <c r="AV156">
        <v>351</v>
      </c>
      <c r="AW156">
        <v>371</v>
      </c>
      <c r="AX156">
        <v>380</v>
      </c>
      <c r="AY156">
        <v>395</v>
      </c>
      <c r="AZ156">
        <v>409</v>
      </c>
      <c r="BA156">
        <v>432</v>
      </c>
      <c r="BB156">
        <v>464</v>
      </c>
      <c r="BC156">
        <v>411</v>
      </c>
      <c r="BD156">
        <v>445</v>
      </c>
      <c r="BE156">
        <v>438</v>
      </c>
      <c r="BF156">
        <v>397</v>
      </c>
      <c r="BG156">
        <v>385</v>
      </c>
      <c r="BH156">
        <v>342</v>
      </c>
      <c r="BI156">
        <v>349</v>
      </c>
      <c r="BJ156">
        <v>352</v>
      </c>
      <c r="BK156">
        <v>295</v>
      </c>
      <c r="BL156">
        <v>337</v>
      </c>
      <c r="BM156">
        <v>363</v>
      </c>
      <c r="BN156">
        <v>375</v>
      </c>
      <c r="BO156">
        <v>367</v>
      </c>
      <c r="BP156">
        <v>335</v>
      </c>
      <c r="BQ156">
        <v>354</v>
      </c>
      <c r="BR156">
        <v>368</v>
      </c>
      <c r="BS156">
        <v>390</v>
      </c>
      <c r="BT156">
        <v>337</v>
      </c>
      <c r="BU156">
        <v>388</v>
      </c>
      <c r="BV156">
        <v>375</v>
      </c>
      <c r="BW156">
        <v>398</v>
      </c>
      <c r="BX156">
        <v>383</v>
      </c>
      <c r="BY156">
        <v>412</v>
      </c>
      <c r="BZ156">
        <v>392</v>
      </c>
      <c r="CA156">
        <v>425</v>
      </c>
      <c r="CB156">
        <v>420</v>
      </c>
      <c r="CC156">
        <v>373</v>
      </c>
      <c r="CD156">
        <v>376</v>
      </c>
      <c r="CE156">
        <v>264</v>
      </c>
      <c r="CF156">
        <v>266</v>
      </c>
      <c r="CG156">
        <v>281</v>
      </c>
      <c r="CH156">
        <v>282</v>
      </c>
      <c r="CI156">
        <v>233</v>
      </c>
      <c r="CJ156">
        <v>215</v>
      </c>
      <c r="CK156">
        <v>196</v>
      </c>
      <c r="CL156">
        <v>168</v>
      </c>
      <c r="CM156">
        <v>159</v>
      </c>
      <c r="CN156">
        <v>157</v>
      </c>
      <c r="CO156">
        <v>120</v>
      </c>
      <c r="CP156">
        <v>89</v>
      </c>
      <c r="CQ156">
        <v>86</v>
      </c>
      <c r="CR156">
        <v>81</v>
      </c>
      <c r="CS156">
        <v>69</v>
      </c>
      <c r="CT156">
        <v>53</v>
      </c>
      <c r="CU156">
        <v>58</v>
      </c>
      <c r="CV156">
        <v>49</v>
      </c>
      <c r="CW156">
        <v>36</v>
      </c>
      <c r="CX156">
        <v>20</v>
      </c>
      <c r="CY156">
        <v>14</v>
      </c>
      <c r="CZ156">
        <v>9</v>
      </c>
      <c r="DA156">
        <v>10</v>
      </c>
      <c r="DB156">
        <v>7</v>
      </c>
      <c r="DC156">
        <v>3</v>
      </c>
      <c r="DD156">
        <v>0</v>
      </c>
      <c r="DE156">
        <v>2</v>
      </c>
      <c r="DF156">
        <v>1</v>
      </c>
      <c r="DG156">
        <v>185</v>
      </c>
      <c r="DH156">
        <v>217</v>
      </c>
      <c r="DI156">
        <v>224</v>
      </c>
      <c r="DJ156">
        <v>237</v>
      </c>
      <c r="DK156">
        <v>260</v>
      </c>
      <c r="DL156">
        <v>259</v>
      </c>
      <c r="DM156">
        <v>283</v>
      </c>
      <c r="DN156">
        <v>254</v>
      </c>
      <c r="DO156">
        <v>260</v>
      </c>
      <c r="DP156">
        <v>288</v>
      </c>
      <c r="DQ156">
        <v>278</v>
      </c>
      <c r="DR156">
        <v>265</v>
      </c>
      <c r="DS156">
        <v>278</v>
      </c>
      <c r="DT156">
        <v>266</v>
      </c>
      <c r="DU156">
        <v>284</v>
      </c>
      <c r="DV156">
        <v>284</v>
      </c>
      <c r="DW156">
        <v>254</v>
      </c>
      <c r="DX156">
        <v>299</v>
      </c>
      <c r="DY156">
        <v>270</v>
      </c>
      <c r="DZ156">
        <v>277</v>
      </c>
      <c r="EA156">
        <v>263</v>
      </c>
      <c r="EB156">
        <v>253</v>
      </c>
      <c r="EC156">
        <v>238</v>
      </c>
      <c r="ED156">
        <v>214</v>
      </c>
      <c r="EE156">
        <v>225</v>
      </c>
      <c r="EF156">
        <v>241</v>
      </c>
      <c r="EG156">
        <v>244</v>
      </c>
      <c r="EH156">
        <v>271</v>
      </c>
      <c r="EI156">
        <v>267</v>
      </c>
      <c r="EJ156">
        <v>239</v>
      </c>
      <c r="EK156">
        <v>279</v>
      </c>
      <c r="EL156">
        <v>285</v>
      </c>
      <c r="EM156">
        <v>307</v>
      </c>
      <c r="EN156">
        <v>322</v>
      </c>
      <c r="EO156">
        <v>318</v>
      </c>
      <c r="EP156">
        <v>385</v>
      </c>
      <c r="EQ156">
        <v>339</v>
      </c>
      <c r="ER156">
        <v>375</v>
      </c>
      <c r="ES156">
        <v>366</v>
      </c>
      <c r="ET156">
        <v>343</v>
      </c>
      <c r="EU156">
        <v>396</v>
      </c>
      <c r="EV156">
        <v>407</v>
      </c>
      <c r="EW156">
        <v>403</v>
      </c>
      <c r="EX156">
        <v>389</v>
      </c>
      <c r="EY156">
        <v>425</v>
      </c>
      <c r="EZ156">
        <v>430</v>
      </c>
      <c r="FA156">
        <v>402</v>
      </c>
      <c r="FB156">
        <v>400</v>
      </c>
      <c r="FC156">
        <v>409</v>
      </c>
      <c r="FD156">
        <v>387</v>
      </c>
      <c r="FE156">
        <v>331</v>
      </c>
      <c r="FF156">
        <v>389</v>
      </c>
      <c r="FG156">
        <v>379</v>
      </c>
      <c r="FH156">
        <v>277</v>
      </c>
      <c r="FI156">
        <v>341</v>
      </c>
      <c r="FJ156">
        <v>343</v>
      </c>
      <c r="FK156">
        <v>383</v>
      </c>
      <c r="FL156">
        <v>386</v>
      </c>
      <c r="FM156">
        <v>364</v>
      </c>
      <c r="FN156">
        <v>365</v>
      </c>
      <c r="FO156">
        <v>382</v>
      </c>
      <c r="FP156">
        <v>382</v>
      </c>
      <c r="FQ156">
        <v>372</v>
      </c>
      <c r="FR156">
        <v>379</v>
      </c>
      <c r="FS156">
        <v>425</v>
      </c>
      <c r="FT156">
        <v>388</v>
      </c>
      <c r="FU156">
        <v>428</v>
      </c>
      <c r="FV156">
        <v>411</v>
      </c>
      <c r="FW156">
        <v>460</v>
      </c>
      <c r="FX156">
        <v>474</v>
      </c>
      <c r="FY156">
        <v>514</v>
      </c>
      <c r="FZ156">
        <v>455</v>
      </c>
      <c r="GA156">
        <v>423</v>
      </c>
      <c r="GB156">
        <v>286</v>
      </c>
      <c r="GC156">
        <v>232</v>
      </c>
      <c r="GD156">
        <v>301</v>
      </c>
      <c r="GE156">
        <v>287</v>
      </c>
      <c r="GF156">
        <v>275</v>
      </c>
      <c r="GG156">
        <v>251</v>
      </c>
      <c r="GH156">
        <v>263</v>
      </c>
      <c r="GI156">
        <v>199</v>
      </c>
      <c r="GJ156">
        <v>211</v>
      </c>
      <c r="GK156">
        <v>198</v>
      </c>
      <c r="GL156">
        <v>178</v>
      </c>
      <c r="GM156">
        <v>187</v>
      </c>
      <c r="GN156">
        <v>143</v>
      </c>
      <c r="GO156">
        <v>155</v>
      </c>
      <c r="GP156">
        <v>145</v>
      </c>
      <c r="GQ156">
        <v>113</v>
      </c>
      <c r="GR156">
        <v>102</v>
      </c>
      <c r="GS156">
        <v>96</v>
      </c>
      <c r="GT156">
        <v>76</v>
      </c>
      <c r="GU156">
        <v>73</v>
      </c>
      <c r="GV156">
        <v>62</v>
      </c>
      <c r="GW156">
        <v>50</v>
      </c>
      <c r="GX156">
        <v>36</v>
      </c>
      <c r="GY156">
        <v>34</v>
      </c>
      <c r="GZ156">
        <v>27</v>
      </c>
      <c r="HA156">
        <v>15</v>
      </c>
      <c r="HB156">
        <v>10</v>
      </c>
      <c r="HC156">
        <v>23</v>
      </c>
    </row>
    <row r="157" spans="1:211">
      <c r="A157" t="str">
        <f>人口推移!B159</f>
        <v>R0112</v>
      </c>
      <c r="B157" s="349">
        <f t="shared" si="4"/>
        <v>27324</v>
      </c>
      <c r="C157" s="349">
        <f t="shared" si="5"/>
        <v>28124</v>
      </c>
      <c r="D157" s="349">
        <f>SUM(年齢別TBL[[#This Row],[男_６０歳]:[男_100歳以上]])</f>
        <v>7981</v>
      </c>
      <c r="E157" s="349">
        <f>SUM(年齢別TBL[[#This Row],[男_６５歳]:[男_100歳以上]])</f>
        <v>6119</v>
      </c>
      <c r="F157" s="349">
        <f>SUM(年齢別TBL[[#This Row],[男_７０歳]:[男_100歳以上]])</f>
        <v>4118</v>
      </c>
      <c r="G157" s="349">
        <f>SUM(年齢別TBL[[#This Row],[女_６０歳]:[女_100歳以上]])</f>
        <v>9531</v>
      </c>
      <c r="H157" s="349">
        <f>SUM(年齢別TBL[[#This Row],[女_６５歳]:[女_100歳以上]])</f>
        <v>7602</v>
      </c>
      <c r="I157" s="349">
        <f>SUM(年齢別TBL[[#This Row],[女_７０歳]:[女_100歳以上]])</f>
        <v>5440</v>
      </c>
      <c r="J157">
        <v>204</v>
      </c>
      <c r="K157">
        <v>211</v>
      </c>
      <c r="L157">
        <v>246</v>
      </c>
      <c r="M157">
        <v>266</v>
      </c>
      <c r="N157">
        <v>242</v>
      </c>
      <c r="O157">
        <v>247</v>
      </c>
      <c r="P157">
        <v>241</v>
      </c>
      <c r="Q157">
        <v>300</v>
      </c>
      <c r="R157">
        <v>236</v>
      </c>
      <c r="S157">
        <v>287</v>
      </c>
      <c r="T157">
        <v>303</v>
      </c>
      <c r="U157">
        <v>272</v>
      </c>
      <c r="V157">
        <v>283</v>
      </c>
      <c r="W157">
        <v>277</v>
      </c>
      <c r="X157">
        <v>270</v>
      </c>
      <c r="Y157">
        <v>296</v>
      </c>
      <c r="Z157">
        <v>325</v>
      </c>
      <c r="AA157">
        <v>321</v>
      </c>
      <c r="AB157">
        <v>317</v>
      </c>
      <c r="AC157">
        <v>379</v>
      </c>
      <c r="AD157">
        <v>341</v>
      </c>
      <c r="AE157">
        <v>343</v>
      </c>
      <c r="AF157">
        <v>289</v>
      </c>
      <c r="AG157">
        <v>277</v>
      </c>
      <c r="AH157">
        <v>241</v>
      </c>
      <c r="AI157">
        <v>278</v>
      </c>
      <c r="AJ157">
        <v>255</v>
      </c>
      <c r="AK157">
        <v>273</v>
      </c>
      <c r="AL157">
        <v>269</v>
      </c>
      <c r="AM157">
        <v>256</v>
      </c>
      <c r="AN157">
        <v>279</v>
      </c>
      <c r="AO157">
        <v>290</v>
      </c>
      <c r="AP157">
        <v>330</v>
      </c>
      <c r="AQ157">
        <v>330</v>
      </c>
      <c r="AR157">
        <v>333</v>
      </c>
      <c r="AS157">
        <v>385</v>
      </c>
      <c r="AT157">
        <v>350</v>
      </c>
      <c r="AU157">
        <v>351</v>
      </c>
      <c r="AV157">
        <v>359</v>
      </c>
      <c r="AW157">
        <v>360</v>
      </c>
      <c r="AX157">
        <v>383</v>
      </c>
      <c r="AY157">
        <v>395</v>
      </c>
      <c r="AZ157">
        <v>407</v>
      </c>
      <c r="BA157">
        <v>439</v>
      </c>
      <c r="BB157">
        <v>462</v>
      </c>
      <c r="BC157">
        <v>409</v>
      </c>
      <c r="BD157">
        <v>448</v>
      </c>
      <c r="BE157">
        <v>435</v>
      </c>
      <c r="BF157">
        <v>406</v>
      </c>
      <c r="BG157">
        <v>372</v>
      </c>
      <c r="BH157">
        <v>345</v>
      </c>
      <c r="BI157">
        <v>359</v>
      </c>
      <c r="BJ157">
        <v>351</v>
      </c>
      <c r="BK157">
        <v>291</v>
      </c>
      <c r="BL157">
        <v>334</v>
      </c>
      <c r="BM157">
        <v>359</v>
      </c>
      <c r="BN157">
        <v>390</v>
      </c>
      <c r="BO157">
        <v>355</v>
      </c>
      <c r="BP157">
        <v>338</v>
      </c>
      <c r="BQ157">
        <v>353</v>
      </c>
      <c r="BR157">
        <v>365</v>
      </c>
      <c r="BS157">
        <v>398</v>
      </c>
      <c r="BT157">
        <v>326</v>
      </c>
      <c r="BU157">
        <v>395</v>
      </c>
      <c r="BV157">
        <v>378</v>
      </c>
      <c r="BW157">
        <v>391</v>
      </c>
      <c r="BX157">
        <v>389</v>
      </c>
      <c r="BY157">
        <v>414</v>
      </c>
      <c r="BZ157">
        <v>386</v>
      </c>
      <c r="CA157">
        <v>421</v>
      </c>
      <c r="CB157">
        <v>418</v>
      </c>
      <c r="CC157">
        <v>373</v>
      </c>
      <c r="CD157">
        <v>380</v>
      </c>
      <c r="CE157">
        <v>278</v>
      </c>
      <c r="CF157">
        <v>263</v>
      </c>
      <c r="CG157">
        <v>278</v>
      </c>
      <c r="CH157">
        <v>283</v>
      </c>
      <c r="CI157">
        <v>235</v>
      </c>
      <c r="CJ157">
        <v>221</v>
      </c>
      <c r="CK157">
        <v>198</v>
      </c>
      <c r="CL157">
        <v>165</v>
      </c>
      <c r="CM157">
        <v>155</v>
      </c>
      <c r="CN157">
        <v>165</v>
      </c>
      <c r="CO157">
        <v>119</v>
      </c>
      <c r="CP157">
        <v>89</v>
      </c>
      <c r="CQ157">
        <v>83</v>
      </c>
      <c r="CR157">
        <v>81</v>
      </c>
      <c r="CS157">
        <v>76</v>
      </c>
      <c r="CT157">
        <v>52</v>
      </c>
      <c r="CU157">
        <v>52</v>
      </c>
      <c r="CV157">
        <v>50</v>
      </c>
      <c r="CW157">
        <v>35</v>
      </c>
      <c r="CX157">
        <v>23</v>
      </c>
      <c r="CY157">
        <v>16</v>
      </c>
      <c r="CZ157">
        <v>6</v>
      </c>
      <c r="DA157">
        <v>11</v>
      </c>
      <c r="DB157">
        <v>5</v>
      </c>
      <c r="DC157">
        <v>4</v>
      </c>
      <c r="DD157">
        <v>1</v>
      </c>
      <c r="DE157">
        <v>1</v>
      </c>
      <c r="DF157">
        <v>2</v>
      </c>
      <c r="DG157">
        <v>194</v>
      </c>
      <c r="DH157">
        <v>212</v>
      </c>
      <c r="DI157">
        <v>229</v>
      </c>
      <c r="DJ157">
        <v>235</v>
      </c>
      <c r="DK157">
        <v>257</v>
      </c>
      <c r="DL157">
        <v>259</v>
      </c>
      <c r="DM157">
        <v>276</v>
      </c>
      <c r="DN157">
        <v>254</v>
      </c>
      <c r="DO157">
        <v>268</v>
      </c>
      <c r="DP157">
        <v>285</v>
      </c>
      <c r="DQ157">
        <v>276</v>
      </c>
      <c r="DR157">
        <v>259</v>
      </c>
      <c r="DS157">
        <v>279</v>
      </c>
      <c r="DT157">
        <v>274</v>
      </c>
      <c r="DU157">
        <v>282</v>
      </c>
      <c r="DV157">
        <v>274</v>
      </c>
      <c r="DW157">
        <v>252</v>
      </c>
      <c r="DX157">
        <v>302</v>
      </c>
      <c r="DY157">
        <v>276</v>
      </c>
      <c r="DZ157">
        <v>277</v>
      </c>
      <c r="EA157">
        <v>260</v>
      </c>
      <c r="EB157">
        <v>256</v>
      </c>
      <c r="EC157">
        <v>239</v>
      </c>
      <c r="ED157">
        <v>216</v>
      </c>
      <c r="EE157">
        <v>231</v>
      </c>
      <c r="EF157">
        <v>233</v>
      </c>
      <c r="EG157">
        <v>241</v>
      </c>
      <c r="EH157">
        <v>266</v>
      </c>
      <c r="EI157">
        <v>271</v>
      </c>
      <c r="EJ157">
        <v>243</v>
      </c>
      <c r="EK157">
        <v>268</v>
      </c>
      <c r="EL157">
        <v>288</v>
      </c>
      <c r="EM157">
        <v>303</v>
      </c>
      <c r="EN157">
        <v>320</v>
      </c>
      <c r="EO157">
        <v>322</v>
      </c>
      <c r="EP157">
        <v>374</v>
      </c>
      <c r="EQ157">
        <v>349</v>
      </c>
      <c r="ER157">
        <v>368</v>
      </c>
      <c r="ES157">
        <v>374</v>
      </c>
      <c r="ET157">
        <v>341</v>
      </c>
      <c r="EU157">
        <v>391</v>
      </c>
      <c r="EV157">
        <v>405</v>
      </c>
      <c r="EW157">
        <v>401</v>
      </c>
      <c r="EX157">
        <v>405</v>
      </c>
      <c r="EY157">
        <v>427</v>
      </c>
      <c r="EZ157">
        <v>416</v>
      </c>
      <c r="FA157">
        <v>402</v>
      </c>
      <c r="FB157">
        <v>401</v>
      </c>
      <c r="FC157">
        <v>410</v>
      </c>
      <c r="FD157">
        <v>391</v>
      </c>
      <c r="FE157">
        <v>334</v>
      </c>
      <c r="FF157">
        <v>384</v>
      </c>
      <c r="FG157">
        <v>380</v>
      </c>
      <c r="FH157">
        <v>282</v>
      </c>
      <c r="FI157">
        <v>343</v>
      </c>
      <c r="FJ157">
        <v>335</v>
      </c>
      <c r="FK157">
        <v>389</v>
      </c>
      <c r="FL157">
        <v>376</v>
      </c>
      <c r="FM157">
        <v>368</v>
      </c>
      <c r="FN157">
        <v>370</v>
      </c>
      <c r="FO157">
        <v>372</v>
      </c>
      <c r="FP157">
        <v>389</v>
      </c>
      <c r="FQ157">
        <v>373</v>
      </c>
      <c r="FR157">
        <v>371</v>
      </c>
      <c r="FS157">
        <v>424</v>
      </c>
      <c r="FT157">
        <v>398</v>
      </c>
      <c r="FU157">
        <v>421</v>
      </c>
      <c r="FV157">
        <v>423</v>
      </c>
      <c r="FW157">
        <v>443</v>
      </c>
      <c r="FX157">
        <v>477</v>
      </c>
      <c r="FY157">
        <v>518</v>
      </c>
      <c r="FZ157">
        <v>452</v>
      </c>
      <c r="GA157">
        <v>425</v>
      </c>
      <c r="GB157">
        <v>305</v>
      </c>
      <c r="GC157">
        <v>218</v>
      </c>
      <c r="GD157">
        <v>302</v>
      </c>
      <c r="GE157">
        <v>290</v>
      </c>
      <c r="GF157">
        <v>279</v>
      </c>
      <c r="GG157">
        <v>251</v>
      </c>
      <c r="GH157">
        <v>261</v>
      </c>
      <c r="GI157">
        <v>201</v>
      </c>
      <c r="GJ157">
        <v>213</v>
      </c>
      <c r="GK157">
        <v>199</v>
      </c>
      <c r="GL157">
        <v>179</v>
      </c>
      <c r="GM157">
        <v>180</v>
      </c>
      <c r="GN157">
        <v>144</v>
      </c>
      <c r="GO157">
        <v>155</v>
      </c>
      <c r="GP157">
        <v>148</v>
      </c>
      <c r="GQ157">
        <v>111</v>
      </c>
      <c r="GR157">
        <v>102</v>
      </c>
      <c r="GS157">
        <v>99</v>
      </c>
      <c r="GT157">
        <v>79</v>
      </c>
      <c r="GU157">
        <v>72</v>
      </c>
      <c r="GV157">
        <v>64</v>
      </c>
      <c r="GW157">
        <v>51</v>
      </c>
      <c r="GX157">
        <v>33</v>
      </c>
      <c r="GY157">
        <v>35</v>
      </c>
      <c r="GZ157">
        <v>23</v>
      </c>
      <c r="HA157">
        <v>19</v>
      </c>
      <c r="HB157">
        <v>10</v>
      </c>
      <c r="HC157">
        <v>22</v>
      </c>
    </row>
    <row r="158" spans="1:211">
      <c r="A158" t="str">
        <f>人口推移!B160</f>
        <v>R0201</v>
      </c>
      <c r="B158" s="349">
        <f t="shared" si="4"/>
        <v>27335</v>
      </c>
      <c r="C158" s="349">
        <f t="shared" si="5"/>
        <v>28144</v>
      </c>
      <c r="D158" s="349">
        <f>SUM(年齢別TBL[[#This Row],[男_６０歳]:[男_100歳以上]])</f>
        <v>7990</v>
      </c>
      <c r="E158" s="349">
        <f>SUM(年齢別TBL[[#This Row],[男_６５歳]:[男_100歳以上]])</f>
        <v>6141</v>
      </c>
      <c r="F158" s="349">
        <f>SUM(年齢別TBL[[#This Row],[男_７０歳]:[男_100歳以上]])</f>
        <v>4140</v>
      </c>
      <c r="G158" s="349">
        <f>SUM(年齢別TBL[[#This Row],[女_６０歳]:[女_100歳以上]])</f>
        <v>9557</v>
      </c>
      <c r="H158" s="349">
        <f>SUM(年齢別TBL[[#This Row],[女_６５歳]:[女_100歳以上]])</f>
        <v>7634</v>
      </c>
      <c r="I158" s="349">
        <f>SUM(年齢別TBL[[#This Row],[女_７０歳]:[女_100歳以上]])</f>
        <v>5480</v>
      </c>
      <c r="J158">
        <v>202</v>
      </c>
      <c r="K158">
        <v>214</v>
      </c>
      <c r="L158">
        <v>240</v>
      </c>
      <c r="M158">
        <v>266</v>
      </c>
      <c r="N158">
        <v>241</v>
      </c>
      <c r="O158">
        <v>256</v>
      </c>
      <c r="P158">
        <v>241</v>
      </c>
      <c r="Q158">
        <v>283</v>
      </c>
      <c r="R158">
        <v>253</v>
      </c>
      <c r="S158">
        <v>285</v>
      </c>
      <c r="T158">
        <v>300</v>
      </c>
      <c r="U158">
        <v>280</v>
      </c>
      <c r="V158">
        <v>279</v>
      </c>
      <c r="W158">
        <v>277</v>
      </c>
      <c r="X158">
        <v>270</v>
      </c>
      <c r="Y158">
        <v>285</v>
      </c>
      <c r="Z158">
        <v>325</v>
      </c>
      <c r="AA158">
        <v>324</v>
      </c>
      <c r="AB158">
        <v>322</v>
      </c>
      <c r="AC158">
        <v>383</v>
      </c>
      <c r="AD158">
        <v>344</v>
      </c>
      <c r="AE158">
        <v>336</v>
      </c>
      <c r="AF158">
        <v>291</v>
      </c>
      <c r="AG158">
        <v>277</v>
      </c>
      <c r="AH158">
        <v>243</v>
      </c>
      <c r="AI158">
        <v>280</v>
      </c>
      <c r="AJ158">
        <v>254</v>
      </c>
      <c r="AK158">
        <v>259</v>
      </c>
      <c r="AL158">
        <v>283</v>
      </c>
      <c r="AM158">
        <v>260</v>
      </c>
      <c r="AN158">
        <v>272</v>
      </c>
      <c r="AO158">
        <v>277</v>
      </c>
      <c r="AP158">
        <v>343</v>
      </c>
      <c r="AQ158">
        <v>331</v>
      </c>
      <c r="AR158">
        <v>325</v>
      </c>
      <c r="AS158">
        <v>384</v>
      </c>
      <c r="AT158">
        <v>354</v>
      </c>
      <c r="AU158">
        <v>354</v>
      </c>
      <c r="AV158">
        <v>363</v>
      </c>
      <c r="AW158">
        <v>365</v>
      </c>
      <c r="AX158">
        <v>376</v>
      </c>
      <c r="AY158">
        <v>398</v>
      </c>
      <c r="AZ158">
        <v>395</v>
      </c>
      <c r="BA158">
        <v>437</v>
      </c>
      <c r="BB158">
        <v>462</v>
      </c>
      <c r="BC158">
        <v>413</v>
      </c>
      <c r="BD158">
        <v>439</v>
      </c>
      <c r="BE158">
        <v>439</v>
      </c>
      <c r="BF158">
        <v>406</v>
      </c>
      <c r="BG158">
        <v>377</v>
      </c>
      <c r="BH158">
        <v>349</v>
      </c>
      <c r="BI158">
        <v>364</v>
      </c>
      <c r="BJ158">
        <v>346</v>
      </c>
      <c r="BK158">
        <v>298</v>
      </c>
      <c r="BL158">
        <v>318</v>
      </c>
      <c r="BM158">
        <v>370</v>
      </c>
      <c r="BN158">
        <v>386</v>
      </c>
      <c r="BO158">
        <v>350</v>
      </c>
      <c r="BP158">
        <v>349</v>
      </c>
      <c r="BQ158">
        <v>352</v>
      </c>
      <c r="BR158">
        <v>351</v>
      </c>
      <c r="BS158">
        <v>399</v>
      </c>
      <c r="BT158">
        <v>334</v>
      </c>
      <c r="BU158">
        <v>381</v>
      </c>
      <c r="BV158">
        <v>384</v>
      </c>
      <c r="BW158">
        <v>395</v>
      </c>
      <c r="BX158">
        <v>383</v>
      </c>
      <c r="BY158">
        <v>412</v>
      </c>
      <c r="BZ158">
        <v>389</v>
      </c>
      <c r="CA158">
        <v>422</v>
      </c>
      <c r="CB158">
        <v>406</v>
      </c>
      <c r="CC158">
        <v>384</v>
      </c>
      <c r="CD158">
        <v>391</v>
      </c>
      <c r="CE158">
        <v>277</v>
      </c>
      <c r="CF158">
        <v>261</v>
      </c>
      <c r="CG158">
        <v>280</v>
      </c>
      <c r="CH158">
        <v>275</v>
      </c>
      <c r="CI158">
        <v>243</v>
      </c>
      <c r="CJ158">
        <v>227</v>
      </c>
      <c r="CK158">
        <v>194</v>
      </c>
      <c r="CL158">
        <v>165</v>
      </c>
      <c r="CM158">
        <v>156</v>
      </c>
      <c r="CN158">
        <v>161</v>
      </c>
      <c r="CO158">
        <v>128</v>
      </c>
      <c r="CP158">
        <v>86</v>
      </c>
      <c r="CQ158">
        <v>89</v>
      </c>
      <c r="CR158">
        <v>82</v>
      </c>
      <c r="CS158">
        <v>75</v>
      </c>
      <c r="CT158">
        <v>54</v>
      </c>
      <c r="CU158">
        <v>53</v>
      </c>
      <c r="CV158">
        <v>48</v>
      </c>
      <c r="CW158">
        <v>33</v>
      </c>
      <c r="CX158">
        <v>25</v>
      </c>
      <c r="CY158">
        <v>17</v>
      </c>
      <c r="CZ158">
        <v>6</v>
      </c>
      <c r="DA158">
        <v>11</v>
      </c>
      <c r="DB158">
        <v>5</v>
      </c>
      <c r="DC158">
        <v>4</v>
      </c>
      <c r="DD158">
        <v>1</v>
      </c>
      <c r="DE158">
        <v>1</v>
      </c>
      <c r="DF158">
        <v>2</v>
      </c>
      <c r="DG158">
        <v>206</v>
      </c>
      <c r="DH158">
        <v>199</v>
      </c>
      <c r="DI158">
        <v>228</v>
      </c>
      <c r="DJ158">
        <v>247</v>
      </c>
      <c r="DK158">
        <v>253</v>
      </c>
      <c r="DL158">
        <v>255</v>
      </c>
      <c r="DM158">
        <v>276</v>
      </c>
      <c r="DN158">
        <v>253</v>
      </c>
      <c r="DO158">
        <v>264</v>
      </c>
      <c r="DP158">
        <v>282</v>
      </c>
      <c r="DQ158">
        <v>282</v>
      </c>
      <c r="DR158">
        <v>257</v>
      </c>
      <c r="DS158">
        <v>283</v>
      </c>
      <c r="DT158">
        <v>271</v>
      </c>
      <c r="DU158">
        <v>285</v>
      </c>
      <c r="DV158">
        <v>276</v>
      </c>
      <c r="DW158">
        <v>258</v>
      </c>
      <c r="DX158">
        <v>297</v>
      </c>
      <c r="DY158">
        <v>265</v>
      </c>
      <c r="DZ158">
        <v>287</v>
      </c>
      <c r="EA158">
        <v>267</v>
      </c>
      <c r="EB158">
        <v>245</v>
      </c>
      <c r="EC158">
        <v>240</v>
      </c>
      <c r="ED158">
        <v>218</v>
      </c>
      <c r="EE158">
        <v>227</v>
      </c>
      <c r="EF158">
        <v>240</v>
      </c>
      <c r="EG158">
        <v>237</v>
      </c>
      <c r="EH158">
        <v>269</v>
      </c>
      <c r="EI158">
        <v>263</v>
      </c>
      <c r="EJ158">
        <v>243</v>
      </c>
      <c r="EK158">
        <v>264</v>
      </c>
      <c r="EL158">
        <v>291</v>
      </c>
      <c r="EM158">
        <v>305</v>
      </c>
      <c r="EN158">
        <v>313</v>
      </c>
      <c r="EO158">
        <v>327</v>
      </c>
      <c r="EP158">
        <v>371</v>
      </c>
      <c r="EQ158">
        <v>347</v>
      </c>
      <c r="ER158">
        <v>365</v>
      </c>
      <c r="ES158">
        <v>383</v>
      </c>
      <c r="ET158">
        <v>330</v>
      </c>
      <c r="EU158">
        <v>394</v>
      </c>
      <c r="EV158">
        <v>406</v>
      </c>
      <c r="EW158">
        <v>404</v>
      </c>
      <c r="EX158">
        <v>393</v>
      </c>
      <c r="EY158">
        <v>437</v>
      </c>
      <c r="EZ158">
        <v>411</v>
      </c>
      <c r="FA158">
        <v>397</v>
      </c>
      <c r="FB158">
        <v>417</v>
      </c>
      <c r="FC158">
        <v>394</v>
      </c>
      <c r="FD158">
        <v>396</v>
      </c>
      <c r="FE158">
        <v>351</v>
      </c>
      <c r="FF158">
        <v>381</v>
      </c>
      <c r="FG158">
        <v>377</v>
      </c>
      <c r="FH158">
        <v>289</v>
      </c>
      <c r="FI158">
        <v>347</v>
      </c>
      <c r="FJ158">
        <v>322</v>
      </c>
      <c r="FK158">
        <v>388</v>
      </c>
      <c r="FL158">
        <v>368</v>
      </c>
      <c r="FM158">
        <v>384</v>
      </c>
      <c r="FN158">
        <v>362</v>
      </c>
      <c r="FO158">
        <v>374</v>
      </c>
      <c r="FP158">
        <v>391</v>
      </c>
      <c r="FQ158">
        <v>364</v>
      </c>
      <c r="FR158">
        <v>378</v>
      </c>
      <c r="FS158">
        <v>416</v>
      </c>
      <c r="FT158">
        <v>402</v>
      </c>
      <c r="FU158">
        <v>395</v>
      </c>
      <c r="FV158">
        <v>446</v>
      </c>
      <c r="FW158">
        <v>432</v>
      </c>
      <c r="FX158">
        <v>479</v>
      </c>
      <c r="FY158">
        <v>507</v>
      </c>
      <c r="FZ158">
        <v>463</v>
      </c>
      <c r="GA158">
        <v>431</v>
      </c>
      <c r="GB158">
        <v>330</v>
      </c>
      <c r="GC158">
        <v>209</v>
      </c>
      <c r="GD158">
        <v>295</v>
      </c>
      <c r="GE158">
        <v>307</v>
      </c>
      <c r="GF158">
        <v>265</v>
      </c>
      <c r="GG158">
        <v>252</v>
      </c>
      <c r="GH158">
        <v>262</v>
      </c>
      <c r="GI158">
        <v>210</v>
      </c>
      <c r="GJ158">
        <v>207</v>
      </c>
      <c r="GK158">
        <v>199</v>
      </c>
      <c r="GL158">
        <v>184</v>
      </c>
      <c r="GM158">
        <v>183</v>
      </c>
      <c r="GN158">
        <v>146</v>
      </c>
      <c r="GO158">
        <v>150</v>
      </c>
      <c r="GP158">
        <v>147</v>
      </c>
      <c r="GQ158">
        <v>123</v>
      </c>
      <c r="GR158">
        <v>98</v>
      </c>
      <c r="GS158">
        <v>93</v>
      </c>
      <c r="GT158">
        <v>85</v>
      </c>
      <c r="GU158">
        <v>71</v>
      </c>
      <c r="GV158">
        <v>69</v>
      </c>
      <c r="GW158">
        <v>49</v>
      </c>
      <c r="GX158">
        <v>34</v>
      </c>
      <c r="GY158">
        <v>37</v>
      </c>
      <c r="GZ158">
        <v>21</v>
      </c>
      <c r="HA158">
        <v>21</v>
      </c>
      <c r="HB158">
        <v>11</v>
      </c>
      <c r="HC158">
        <v>21</v>
      </c>
    </row>
    <row r="159" spans="1:211">
      <c r="A159" t="str">
        <f>人口推移!B161</f>
        <v>R0202</v>
      </c>
      <c r="B159" s="349">
        <f t="shared" si="4"/>
        <v>27339</v>
      </c>
      <c r="C159" s="349">
        <f t="shared" si="5"/>
        <v>28175</v>
      </c>
      <c r="D159" s="349">
        <f>SUM(年齢別TBL[[#This Row],[男_６０歳]:[男_100歳以上]])</f>
        <v>8006</v>
      </c>
      <c r="E159" s="349">
        <f>SUM(年齢別TBL[[#This Row],[男_６５歳]:[男_100歳以上]])</f>
        <v>6145</v>
      </c>
      <c r="F159" s="349">
        <f>SUM(年齢別TBL[[#This Row],[男_７０歳]:[男_100歳以上]])</f>
        <v>4152</v>
      </c>
      <c r="G159" s="349">
        <f>SUM(年齢別TBL[[#This Row],[女_６０歳]:[女_100歳以上]])</f>
        <v>9582</v>
      </c>
      <c r="H159" s="349">
        <f>SUM(年齢別TBL[[#This Row],[女_６５歳]:[女_100歳以上]])</f>
        <v>7663</v>
      </c>
      <c r="I159" s="349">
        <f>SUM(年齢別TBL[[#This Row],[女_７０歳]:[女_100歳以上]])</f>
        <v>5513</v>
      </c>
      <c r="J159">
        <v>212</v>
      </c>
      <c r="K159">
        <v>214</v>
      </c>
      <c r="L159">
        <v>238</v>
      </c>
      <c r="M159">
        <v>264</v>
      </c>
      <c r="N159">
        <v>237</v>
      </c>
      <c r="O159">
        <v>261</v>
      </c>
      <c r="P159">
        <v>243</v>
      </c>
      <c r="Q159">
        <v>271</v>
      </c>
      <c r="R159">
        <v>264</v>
      </c>
      <c r="S159">
        <v>285</v>
      </c>
      <c r="T159">
        <v>298</v>
      </c>
      <c r="U159">
        <v>279</v>
      </c>
      <c r="V159">
        <v>288</v>
      </c>
      <c r="W159">
        <v>275</v>
      </c>
      <c r="X159">
        <v>255</v>
      </c>
      <c r="Y159">
        <v>287</v>
      </c>
      <c r="Z159">
        <v>335</v>
      </c>
      <c r="AA159">
        <v>319</v>
      </c>
      <c r="AB159">
        <v>320</v>
      </c>
      <c r="AC159">
        <v>379</v>
      </c>
      <c r="AD159">
        <v>352</v>
      </c>
      <c r="AE159">
        <v>322</v>
      </c>
      <c r="AF159">
        <v>296</v>
      </c>
      <c r="AG159">
        <v>277</v>
      </c>
      <c r="AH159">
        <v>244</v>
      </c>
      <c r="AI159">
        <v>278</v>
      </c>
      <c r="AJ159">
        <v>250</v>
      </c>
      <c r="AK159">
        <v>261</v>
      </c>
      <c r="AL159">
        <v>280</v>
      </c>
      <c r="AM159">
        <v>261</v>
      </c>
      <c r="AN159">
        <v>268</v>
      </c>
      <c r="AO159">
        <v>286</v>
      </c>
      <c r="AP159">
        <v>336</v>
      </c>
      <c r="AQ159">
        <v>336</v>
      </c>
      <c r="AR159">
        <v>313</v>
      </c>
      <c r="AS159">
        <v>389</v>
      </c>
      <c r="AT159">
        <v>362</v>
      </c>
      <c r="AU159">
        <v>352</v>
      </c>
      <c r="AV159">
        <v>368</v>
      </c>
      <c r="AW159">
        <v>355</v>
      </c>
      <c r="AX159">
        <v>383</v>
      </c>
      <c r="AY159">
        <v>395</v>
      </c>
      <c r="AZ159">
        <v>401</v>
      </c>
      <c r="BA159">
        <v>426</v>
      </c>
      <c r="BB159">
        <v>460</v>
      </c>
      <c r="BC159">
        <v>421</v>
      </c>
      <c r="BD159">
        <v>429</v>
      </c>
      <c r="BE159">
        <v>445</v>
      </c>
      <c r="BF159">
        <v>410</v>
      </c>
      <c r="BG159">
        <v>377</v>
      </c>
      <c r="BH159">
        <v>350</v>
      </c>
      <c r="BI159">
        <v>357</v>
      </c>
      <c r="BJ159">
        <v>355</v>
      </c>
      <c r="BK159">
        <v>302</v>
      </c>
      <c r="BL159">
        <v>308</v>
      </c>
      <c r="BM159">
        <v>373</v>
      </c>
      <c r="BN159">
        <v>380</v>
      </c>
      <c r="BO159">
        <v>352</v>
      </c>
      <c r="BP159">
        <v>356</v>
      </c>
      <c r="BQ159">
        <v>343</v>
      </c>
      <c r="BR159">
        <v>360</v>
      </c>
      <c r="BS159">
        <v>397</v>
      </c>
      <c r="BT159">
        <v>331</v>
      </c>
      <c r="BU159">
        <v>370</v>
      </c>
      <c r="BV159">
        <v>403</v>
      </c>
      <c r="BW159">
        <v>387</v>
      </c>
      <c r="BX159">
        <v>380</v>
      </c>
      <c r="BY159">
        <v>415</v>
      </c>
      <c r="BZ159">
        <v>375</v>
      </c>
      <c r="CA159">
        <v>436</v>
      </c>
      <c r="CB159">
        <v>400</v>
      </c>
      <c r="CC159">
        <v>397</v>
      </c>
      <c r="CD159">
        <v>380</v>
      </c>
      <c r="CE159">
        <v>295</v>
      </c>
      <c r="CF159">
        <v>243</v>
      </c>
      <c r="CG159">
        <v>286</v>
      </c>
      <c r="CH159">
        <v>280</v>
      </c>
      <c r="CI159">
        <v>242</v>
      </c>
      <c r="CJ159">
        <v>235</v>
      </c>
      <c r="CK159">
        <v>191</v>
      </c>
      <c r="CL159">
        <v>168</v>
      </c>
      <c r="CM159">
        <v>154</v>
      </c>
      <c r="CN159">
        <v>153</v>
      </c>
      <c r="CO159">
        <v>133</v>
      </c>
      <c r="CP159">
        <v>83</v>
      </c>
      <c r="CQ159">
        <v>96</v>
      </c>
      <c r="CR159">
        <v>84</v>
      </c>
      <c r="CS159">
        <v>68</v>
      </c>
      <c r="CT159">
        <v>57</v>
      </c>
      <c r="CU159">
        <v>53</v>
      </c>
      <c r="CV159">
        <v>47</v>
      </c>
      <c r="CW159">
        <v>33</v>
      </c>
      <c r="CX159">
        <v>26</v>
      </c>
      <c r="CY159">
        <v>19</v>
      </c>
      <c r="CZ159">
        <v>5</v>
      </c>
      <c r="DA159">
        <v>11</v>
      </c>
      <c r="DB159">
        <v>5</v>
      </c>
      <c r="DC159">
        <v>4</v>
      </c>
      <c r="DD159">
        <v>1</v>
      </c>
      <c r="DE159">
        <v>1</v>
      </c>
      <c r="DF159">
        <v>2</v>
      </c>
      <c r="DG159">
        <v>200</v>
      </c>
      <c r="DH159">
        <v>202</v>
      </c>
      <c r="DI159">
        <v>236</v>
      </c>
      <c r="DJ159">
        <v>245</v>
      </c>
      <c r="DK159">
        <v>249</v>
      </c>
      <c r="DL159">
        <v>255</v>
      </c>
      <c r="DM159">
        <v>274</v>
      </c>
      <c r="DN159">
        <v>260</v>
      </c>
      <c r="DO159">
        <v>267</v>
      </c>
      <c r="DP159">
        <v>273</v>
      </c>
      <c r="DQ159">
        <v>284</v>
      </c>
      <c r="DR159">
        <v>259</v>
      </c>
      <c r="DS159">
        <v>282</v>
      </c>
      <c r="DT159">
        <v>277</v>
      </c>
      <c r="DU159">
        <v>283</v>
      </c>
      <c r="DV159">
        <v>263</v>
      </c>
      <c r="DW159">
        <v>266</v>
      </c>
      <c r="DX159">
        <v>295</v>
      </c>
      <c r="DY159">
        <v>269</v>
      </c>
      <c r="DZ159">
        <v>293</v>
      </c>
      <c r="EA159">
        <v>265</v>
      </c>
      <c r="EB159">
        <v>250</v>
      </c>
      <c r="EC159">
        <v>239</v>
      </c>
      <c r="ED159">
        <v>223</v>
      </c>
      <c r="EE159">
        <v>219</v>
      </c>
      <c r="EF159">
        <v>233</v>
      </c>
      <c r="EG159">
        <v>238</v>
      </c>
      <c r="EH159">
        <v>270</v>
      </c>
      <c r="EI159">
        <v>258</v>
      </c>
      <c r="EJ159">
        <v>239</v>
      </c>
      <c r="EK159">
        <v>277</v>
      </c>
      <c r="EL159">
        <v>276</v>
      </c>
      <c r="EM159">
        <v>318</v>
      </c>
      <c r="EN159">
        <v>315</v>
      </c>
      <c r="EO159">
        <v>326</v>
      </c>
      <c r="EP159">
        <v>380</v>
      </c>
      <c r="EQ159">
        <v>345</v>
      </c>
      <c r="ER159">
        <v>364</v>
      </c>
      <c r="ES159">
        <v>374</v>
      </c>
      <c r="ET159">
        <v>338</v>
      </c>
      <c r="EU159">
        <v>387</v>
      </c>
      <c r="EV159">
        <v>408</v>
      </c>
      <c r="EW159">
        <v>402</v>
      </c>
      <c r="EX159">
        <v>391</v>
      </c>
      <c r="EY159">
        <v>440</v>
      </c>
      <c r="EZ159">
        <v>408</v>
      </c>
      <c r="FA159">
        <v>414</v>
      </c>
      <c r="FB159">
        <v>402</v>
      </c>
      <c r="FC159">
        <v>401</v>
      </c>
      <c r="FD159">
        <v>392</v>
      </c>
      <c r="FE159">
        <v>364</v>
      </c>
      <c r="FF159">
        <v>368</v>
      </c>
      <c r="FG159">
        <v>377</v>
      </c>
      <c r="FH159">
        <v>311</v>
      </c>
      <c r="FI159">
        <v>334</v>
      </c>
      <c r="FJ159">
        <v>311</v>
      </c>
      <c r="FK159">
        <v>394</v>
      </c>
      <c r="FL159">
        <v>354</v>
      </c>
      <c r="FM159">
        <v>398</v>
      </c>
      <c r="FN159">
        <v>358</v>
      </c>
      <c r="FO159">
        <v>383</v>
      </c>
      <c r="FP159">
        <v>381</v>
      </c>
      <c r="FQ159">
        <v>366</v>
      </c>
      <c r="FR159">
        <v>369</v>
      </c>
      <c r="FS159">
        <v>420</v>
      </c>
      <c r="FT159">
        <v>411</v>
      </c>
      <c r="FU159">
        <v>381</v>
      </c>
      <c r="FV159">
        <v>454</v>
      </c>
      <c r="FW159">
        <v>424</v>
      </c>
      <c r="FX159">
        <v>480</v>
      </c>
      <c r="FY159">
        <v>502</v>
      </c>
      <c r="FZ159">
        <v>462</v>
      </c>
      <c r="GA159">
        <v>445</v>
      </c>
      <c r="GB159">
        <v>344</v>
      </c>
      <c r="GC159">
        <v>214</v>
      </c>
      <c r="GD159">
        <v>274</v>
      </c>
      <c r="GE159">
        <v>319</v>
      </c>
      <c r="GF159">
        <v>263</v>
      </c>
      <c r="GG159">
        <v>259</v>
      </c>
      <c r="GH159">
        <v>252</v>
      </c>
      <c r="GI159">
        <v>228</v>
      </c>
      <c r="GJ159">
        <v>199</v>
      </c>
      <c r="GK159">
        <v>199</v>
      </c>
      <c r="GL159">
        <v>186</v>
      </c>
      <c r="GM159">
        <v>174</v>
      </c>
      <c r="GN159">
        <v>157</v>
      </c>
      <c r="GO159">
        <v>151</v>
      </c>
      <c r="GP159">
        <v>145</v>
      </c>
      <c r="GQ159">
        <v>121</v>
      </c>
      <c r="GR159">
        <v>100</v>
      </c>
      <c r="GS159">
        <v>95</v>
      </c>
      <c r="GT159">
        <v>91</v>
      </c>
      <c r="GU159">
        <v>69</v>
      </c>
      <c r="GV159">
        <v>68</v>
      </c>
      <c r="GW159">
        <v>46</v>
      </c>
      <c r="GX159">
        <v>34</v>
      </c>
      <c r="GY159">
        <v>40</v>
      </c>
      <c r="GZ159">
        <v>23</v>
      </c>
      <c r="HA159">
        <v>19</v>
      </c>
      <c r="HB159">
        <v>12</v>
      </c>
      <c r="HC159">
        <v>22</v>
      </c>
    </row>
    <row r="160" spans="1:211">
      <c r="A160" t="str">
        <f>人口推移!B162</f>
        <v>R0203</v>
      </c>
      <c r="B160" s="349">
        <f t="shared" si="4"/>
        <v>27238</v>
      </c>
      <c r="C160" s="349">
        <f t="shared" si="5"/>
        <v>28087</v>
      </c>
      <c r="D160" s="349">
        <f>SUM(年齢別TBL[[#This Row],[男_６０歳]:[男_100歳以上]])</f>
        <v>8001</v>
      </c>
      <c r="E160" s="349">
        <f>SUM(年齢別TBL[[#This Row],[男_６５歳]:[男_100歳以上]])</f>
        <v>6146</v>
      </c>
      <c r="F160" s="349">
        <f>SUM(年齢別TBL[[#This Row],[男_７０歳]:[男_100歳以上]])</f>
        <v>4177</v>
      </c>
      <c r="G160" s="349">
        <f>SUM(年齢別TBL[[#This Row],[女_６０歳]:[女_100歳以上]])</f>
        <v>9590</v>
      </c>
      <c r="H160" s="349">
        <f>SUM(年齢別TBL[[#This Row],[女_６５歳]:[女_100歳以上]])</f>
        <v>7672</v>
      </c>
      <c r="I160" s="349">
        <f>SUM(年齢別TBL[[#This Row],[女_７０歳]:[女_100歳以上]])</f>
        <v>5538</v>
      </c>
      <c r="J160">
        <v>212</v>
      </c>
      <c r="K160">
        <v>221</v>
      </c>
      <c r="L160">
        <v>230</v>
      </c>
      <c r="M160">
        <v>260</v>
      </c>
      <c r="N160">
        <v>242</v>
      </c>
      <c r="O160">
        <v>258</v>
      </c>
      <c r="P160">
        <v>248</v>
      </c>
      <c r="Q160">
        <v>268</v>
      </c>
      <c r="R160">
        <v>267</v>
      </c>
      <c r="S160">
        <v>285</v>
      </c>
      <c r="T160">
        <v>299</v>
      </c>
      <c r="U160">
        <v>286</v>
      </c>
      <c r="V160">
        <v>287</v>
      </c>
      <c r="W160">
        <v>288</v>
      </c>
      <c r="X160">
        <v>243</v>
      </c>
      <c r="Y160">
        <v>289</v>
      </c>
      <c r="Z160">
        <v>327</v>
      </c>
      <c r="AA160">
        <v>319</v>
      </c>
      <c r="AB160">
        <v>320</v>
      </c>
      <c r="AC160">
        <v>372</v>
      </c>
      <c r="AD160">
        <v>342</v>
      </c>
      <c r="AE160">
        <v>311</v>
      </c>
      <c r="AF160">
        <v>274</v>
      </c>
      <c r="AG160">
        <v>271</v>
      </c>
      <c r="AH160">
        <v>219</v>
      </c>
      <c r="AI160">
        <v>276</v>
      </c>
      <c r="AJ160">
        <v>242</v>
      </c>
      <c r="AK160">
        <v>261</v>
      </c>
      <c r="AL160">
        <v>276</v>
      </c>
      <c r="AM160">
        <v>262</v>
      </c>
      <c r="AN160">
        <v>268</v>
      </c>
      <c r="AO160">
        <v>268</v>
      </c>
      <c r="AP160">
        <v>354</v>
      </c>
      <c r="AQ160">
        <v>324</v>
      </c>
      <c r="AR160">
        <v>321</v>
      </c>
      <c r="AS160">
        <v>379</v>
      </c>
      <c r="AT160">
        <v>371</v>
      </c>
      <c r="AU160">
        <v>361</v>
      </c>
      <c r="AV160">
        <v>352</v>
      </c>
      <c r="AW160">
        <v>356</v>
      </c>
      <c r="AX160">
        <v>377</v>
      </c>
      <c r="AY160">
        <v>408</v>
      </c>
      <c r="AZ160">
        <v>391</v>
      </c>
      <c r="BA160">
        <v>419</v>
      </c>
      <c r="BB160">
        <v>461</v>
      </c>
      <c r="BC160">
        <v>418</v>
      </c>
      <c r="BD160">
        <v>442</v>
      </c>
      <c r="BE160">
        <v>438</v>
      </c>
      <c r="BF160">
        <v>425</v>
      </c>
      <c r="BG160">
        <v>365</v>
      </c>
      <c r="BH160">
        <v>366</v>
      </c>
      <c r="BI160">
        <v>350</v>
      </c>
      <c r="BJ160">
        <v>347</v>
      </c>
      <c r="BK160">
        <v>310</v>
      </c>
      <c r="BL160">
        <v>314</v>
      </c>
      <c r="BM160">
        <v>360</v>
      </c>
      <c r="BN160">
        <v>392</v>
      </c>
      <c r="BO160">
        <v>343</v>
      </c>
      <c r="BP160">
        <v>352</v>
      </c>
      <c r="BQ160">
        <v>350</v>
      </c>
      <c r="BR160">
        <v>364</v>
      </c>
      <c r="BS160">
        <v>385</v>
      </c>
      <c r="BT160">
        <v>346</v>
      </c>
      <c r="BU160">
        <v>362</v>
      </c>
      <c r="BV160">
        <v>398</v>
      </c>
      <c r="BW160">
        <v>383</v>
      </c>
      <c r="BX160">
        <v>380</v>
      </c>
      <c r="BY160">
        <v>402</v>
      </c>
      <c r="BZ160">
        <v>384</v>
      </c>
      <c r="CA160">
        <v>420</v>
      </c>
      <c r="CB160">
        <v>414</v>
      </c>
      <c r="CC160">
        <v>403</v>
      </c>
      <c r="CD160">
        <v>376</v>
      </c>
      <c r="CE160">
        <v>307</v>
      </c>
      <c r="CF160">
        <v>237</v>
      </c>
      <c r="CG160">
        <v>278</v>
      </c>
      <c r="CH160">
        <v>290</v>
      </c>
      <c r="CI160">
        <v>233</v>
      </c>
      <c r="CJ160">
        <v>239</v>
      </c>
      <c r="CK160">
        <v>185</v>
      </c>
      <c r="CL160">
        <v>177</v>
      </c>
      <c r="CM160">
        <v>148</v>
      </c>
      <c r="CN160">
        <v>155</v>
      </c>
      <c r="CO160">
        <v>132</v>
      </c>
      <c r="CP160">
        <v>92</v>
      </c>
      <c r="CQ160">
        <v>94</v>
      </c>
      <c r="CR160">
        <v>87</v>
      </c>
      <c r="CS160">
        <v>68</v>
      </c>
      <c r="CT160">
        <v>55</v>
      </c>
      <c r="CU160">
        <v>55</v>
      </c>
      <c r="CV160">
        <v>45</v>
      </c>
      <c r="CW160">
        <v>33</v>
      </c>
      <c r="CX160">
        <v>24</v>
      </c>
      <c r="CY160">
        <v>18</v>
      </c>
      <c r="CZ160">
        <v>6</v>
      </c>
      <c r="DA160">
        <v>10</v>
      </c>
      <c r="DB160">
        <v>7</v>
      </c>
      <c r="DC160">
        <v>4</v>
      </c>
      <c r="DD160">
        <v>2</v>
      </c>
      <c r="DE160">
        <v>1</v>
      </c>
      <c r="DF160">
        <v>2</v>
      </c>
      <c r="DG160">
        <v>199</v>
      </c>
      <c r="DH160">
        <v>199</v>
      </c>
      <c r="DI160">
        <v>248</v>
      </c>
      <c r="DJ160">
        <v>229</v>
      </c>
      <c r="DK160">
        <v>243</v>
      </c>
      <c r="DL160">
        <v>257</v>
      </c>
      <c r="DM160">
        <v>265</v>
      </c>
      <c r="DN160">
        <v>272</v>
      </c>
      <c r="DO160">
        <v>261</v>
      </c>
      <c r="DP160">
        <v>281</v>
      </c>
      <c r="DQ160">
        <v>283</v>
      </c>
      <c r="DR160">
        <v>254</v>
      </c>
      <c r="DS160">
        <v>285</v>
      </c>
      <c r="DT160">
        <v>285</v>
      </c>
      <c r="DU160">
        <v>271</v>
      </c>
      <c r="DV160">
        <v>272</v>
      </c>
      <c r="DW160">
        <v>263</v>
      </c>
      <c r="DX160">
        <v>290</v>
      </c>
      <c r="DY160">
        <v>270</v>
      </c>
      <c r="DZ160">
        <v>285</v>
      </c>
      <c r="EA160">
        <v>245</v>
      </c>
      <c r="EB160">
        <v>240</v>
      </c>
      <c r="EC160">
        <v>215</v>
      </c>
      <c r="ED160">
        <v>230</v>
      </c>
      <c r="EE160">
        <v>212</v>
      </c>
      <c r="EF160">
        <v>226</v>
      </c>
      <c r="EG160">
        <v>245</v>
      </c>
      <c r="EH160">
        <v>263</v>
      </c>
      <c r="EI160">
        <v>260</v>
      </c>
      <c r="EJ160">
        <v>246</v>
      </c>
      <c r="EK160">
        <v>277</v>
      </c>
      <c r="EL160">
        <v>273</v>
      </c>
      <c r="EM160">
        <v>307</v>
      </c>
      <c r="EN160">
        <v>314</v>
      </c>
      <c r="EO160">
        <v>314</v>
      </c>
      <c r="EP160">
        <v>378</v>
      </c>
      <c r="EQ160">
        <v>355</v>
      </c>
      <c r="ER160">
        <v>354</v>
      </c>
      <c r="ES160">
        <v>384</v>
      </c>
      <c r="ET160">
        <v>342</v>
      </c>
      <c r="EU160">
        <v>372</v>
      </c>
      <c r="EV160">
        <v>414</v>
      </c>
      <c r="EW160">
        <v>406</v>
      </c>
      <c r="EX160">
        <v>400</v>
      </c>
      <c r="EY160">
        <v>425</v>
      </c>
      <c r="EZ160">
        <v>419</v>
      </c>
      <c r="FA160">
        <v>409</v>
      </c>
      <c r="FB160">
        <v>400</v>
      </c>
      <c r="FC160">
        <v>409</v>
      </c>
      <c r="FD160">
        <v>384</v>
      </c>
      <c r="FE160">
        <v>377</v>
      </c>
      <c r="FF160">
        <v>363</v>
      </c>
      <c r="FG160">
        <v>369</v>
      </c>
      <c r="FH160">
        <v>321</v>
      </c>
      <c r="FI160">
        <v>333</v>
      </c>
      <c r="FJ160">
        <v>308</v>
      </c>
      <c r="FK160">
        <v>396</v>
      </c>
      <c r="FL160">
        <v>339</v>
      </c>
      <c r="FM160">
        <v>413</v>
      </c>
      <c r="FN160">
        <v>348</v>
      </c>
      <c r="FO160">
        <v>382</v>
      </c>
      <c r="FP160">
        <v>381</v>
      </c>
      <c r="FQ160">
        <v>370</v>
      </c>
      <c r="FR160">
        <v>359</v>
      </c>
      <c r="FS160">
        <v>426</v>
      </c>
      <c r="FT160">
        <v>407</v>
      </c>
      <c r="FU160">
        <v>382</v>
      </c>
      <c r="FV160">
        <v>455</v>
      </c>
      <c r="FW160">
        <v>423</v>
      </c>
      <c r="FX160">
        <v>467</v>
      </c>
      <c r="FY160">
        <v>504</v>
      </c>
      <c r="FZ160">
        <v>467</v>
      </c>
      <c r="GA160">
        <v>437</v>
      </c>
      <c r="GB160">
        <v>362</v>
      </c>
      <c r="GC160">
        <v>214</v>
      </c>
      <c r="GD160">
        <v>276</v>
      </c>
      <c r="GE160">
        <v>310</v>
      </c>
      <c r="GF160">
        <v>271</v>
      </c>
      <c r="GG160">
        <v>263</v>
      </c>
      <c r="GH160">
        <v>250</v>
      </c>
      <c r="GI160">
        <v>225</v>
      </c>
      <c r="GJ160">
        <v>201</v>
      </c>
      <c r="GK160">
        <v>204</v>
      </c>
      <c r="GL160">
        <v>181</v>
      </c>
      <c r="GM160">
        <v>177</v>
      </c>
      <c r="GN160">
        <v>157</v>
      </c>
      <c r="GO160">
        <v>141</v>
      </c>
      <c r="GP160">
        <v>160</v>
      </c>
      <c r="GQ160">
        <v>112</v>
      </c>
      <c r="GR160">
        <v>103</v>
      </c>
      <c r="GS160">
        <v>98</v>
      </c>
      <c r="GT160">
        <v>90</v>
      </c>
      <c r="GU160">
        <v>74</v>
      </c>
      <c r="GV160">
        <v>57</v>
      </c>
      <c r="GW160">
        <v>56</v>
      </c>
      <c r="GX160">
        <v>32</v>
      </c>
      <c r="GY160">
        <v>38</v>
      </c>
      <c r="GZ160">
        <v>23</v>
      </c>
      <c r="HA160">
        <v>19</v>
      </c>
      <c r="HB160">
        <v>13</v>
      </c>
      <c r="HC160">
        <v>23</v>
      </c>
    </row>
    <row r="161" spans="1:211">
      <c r="A161" t="str">
        <f>人口推移!B163</f>
        <v>R0204</v>
      </c>
      <c r="B161" s="349">
        <f t="shared" si="4"/>
        <v>27223</v>
      </c>
      <c r="C161" s="349">
        <f t="shared" si="5"/>
        <v>28105</v>
      </c>
      <c r="D161" s="349">
        <f>SUM(年齢別TBL[[#This Row],[男_６０歳]:[男_100歳以上]])</f>
        <v>8020</v>
      </c>
      <c r="E161" s="349">
        <f>SUM(年齢別TBL[[#This Row],[男_６５歳]:[男_100歳以上]])</f>
        <v>6169</v>
      </c>
      <c r="F161" s="349">
        <f>SUM(年齢別TBL[[#This Row],[男_７０歳]:[男_100歳以上]])</f>
        <v>4204</v>
      </c>
      <c r="G161" s="349">
        <f>SUM(年齢別TBL[[#This Row],[女_６０歳]:[女_100歳以上]])</f>
        <v>9628</v>
      </c>
      <c r="H161" s="349">
        <f>SUM(年齢別TBL[[#This Row],[女_６５歳]:[女_100歳以上]])</f>
        <v>7705</v>
      </c>
      <c r="I161" s="349">
        <f>SUM(年齢別TBL[[#This Row],[女_７０歳]:[女_100歳以上]])</f>
        <v>5556</v>
      </c>
      <c r="J161">
        <v>203</v>
      </c>
      <c r="K161">
        <v>224</v>
      </c>
      <c r="L161">
        <v>225</v>
      </c>
      <c r="M161">
        <v>255</v>
      </c>
      <c r="N161">
        <v>239</v>
      </c>
      <c r="O161">
        <v>272</v>
      </c>
      <c r="P161">
        <v>240</v>
      </c>
      <c r="Q161">
        <v>258</v>
      </c>
      <c r="R161">
        <v>281</v>
      </c>
      <c r="S161">
        <v>283</v>
      </c>
      <c r="T161">
        <v>296</v>
      </c>
      <c r="U161">
        <v>291</v>
      </c>
      <c r="V161">
        <v>275</v>
      </c>
      <c r="W161">
        <v>282</v>
      </c>
      <c r="X161">
        <v>244</v>
      </c>
      <c r="Y161">
        <v>294</v>
      </c>
      <c r="Z161">
        <v>328</v>
      </c>
      <c r="AA161">
        <v>323</v>
      </c>
      <c r="AB161">
        <v>330</v>
      </c>
      <c r="AC161">
        <v>365</v>
      </c>
      <c r="AD161">
        <v>334</v>
      </c>
      <c r="AE161">
        <v>325</v>
      </c>
      <c r="AF161">
        <v>260</v>
      </c>
      <c r="AG161">
        <v>264</v>
      </c>
      <c r="AH161">
        <v>227</v>
      </c>
      <c r="AI161">
        <v>268</v>
      </c>
      <c r="AJ161">
        <v>245</v>
      </c>
      <c r="AK161">
        <v>249</v>
      </c>
      <c r="AL161">
        <v>281</v>
      </c>
      <c r="AM161">
        <v>259</v>
      </c>
      <c r="AN161">
        <v>270</v>
      </c>
      <c r="AO161">
        <v>271</v>
      </c>
      <c r="AP161">
        <v>352</v>
      </c>
      <c r="AQ161">
        <v>326</v>
      </c>
      <c r="AR161">
        <v>313</v>
      </c>
      <c r="AS161">
        <v>373</v>
      </c>
      <c r="AT161">
        <v>369</v>
      </c>
      <c r="AU161">
        <v>367</v>
      </c>
      <c r="AV161">
        <v>344</v>
      </c>
      <c r="AW161">
        <v>371</v>
      </c>
      <c r="AX161">
        <v>371</v>
      </c>
      <c r="AY161">
        <v>404</v>
      </c>
      <c r="AZ161">
        <v>393</v>
      </c>
      <c r="BA161">
        <v>419</v>
      </c>
      <c r="BB161">
        <v>442</v>
      </c>
      <c r="BC161">
        <v>429</v>
      </c>
      <c r="BD161">
        <v>446</v>
      </c>
      <c r="BE161">
        <v>433</v>
      </c>
      <c r="BF161">
        <v>432</v>
      </c>
      <c r="BG161">
        <v>365</v>
      </c>
      <c r="BH161">
        <v>358</v>
      </c>
      <c r="BI161">
        <v>366</v>
      </c>
      <c r="BJ161">
        <v>350</v>
      </c>
      <c r="BK161">
        <v>311</v>
      </c>
      <c r="BL161">
        <v>307</v>
      </c>
      <c r="BM161">
        <v>351</v>
      </c>
      <c r="BN161">
        <v>390</v>
      </c>
      <c r="BO161">
        <v>351</v>
      </c>
      <c r="BP161">
        <v>351</v>
      </c>
      <c r="BQ161">
        <v>358</v>
      </c>
      <c r="BR161">
        <v>355</v>
      </c>
      <c r="BS161">
        <v>374</v>
      </c>
      <c r="BT161">
        <v>367</v>
      </c>
      <c r="BU161">
        <v>356</v>
      </c>
      <c r="BV161">
        <v>399</v>
      </c>
      <c r="BW161">
        <v>374</v>
      </c>
      <c r="BX161">
        <v>398</v>
      </c>
      <c r="BY161">
        <v>381</v>
      </c>
      <c r="BZ161">
        <v>400</v>
      </c>
      <c r="CA161">
        <v>412</v>
      </c>
      <c r="CB161">
        <v>416</v>
      </c>
      <c r="CC161">
        <v>410</v>
      </c>
      <c r="CD161">
        <v>376</v>
      </c>
      <c r="CE161">
        <v>315</v>
      </c>
      <c r="CF161">
        <v>231</v>
      </c>
      <c r="CG161">
        <v>281</v>
      </c>
      <c r="CH161">
        <v>283</v>
      </c>
      <c r="CI161">
        <v>237</v>
      </c>
      <c r="CJ161">
        <v>249</v>
      </c>
      <c r="CK161">
        <v>178</v>
      </c>
      <c r="CL161">
        <v>181</v>
      </c>
      <c r="CM161">
        <v>151</v>
      </c>
      <c r="CN161">
        <v>155</v>
      </c>
      <c r="CO161">
        <v>133</v>
      </c>
      <c r="CP161">
        <v>96</v>
      </c>
      <c r="CQ161">
        <v>96</v>
      </c>
      <c r="CR161">
        <v>78</v>
      </c>
      <c r="CS161">
        <v>73</v>
      </c>
      <c r="CT161">
        <v>57</v>
      </c>
      <c r="CU161">
        <v>52</v>
      </c>
      <c r="CV161">
        <v>43</v>
      </c>
      <c r="CW161">
        <v>36</v>
      </c>
      <c r="CX161">
        <v>24</v>
      </c>
      <c r="CY161">
        <v>19</v>
      </c>
      <c r="CZ161">
        <v>9</v>
      </c>
      <c r="DA161">
        <v>10</v>
      </c>
      <c r="DB161">
        <v>6</v>
      </c>
      <c r="DC161">
        <v>3</v>
      </c>
      <c r="DD161">
        <v>3</v>
      </c>
      <c r="DE161">
        <v>1</v>
      </c>
      <c r="DF161">
        <v>2</v>
      </c>
      <c r="DG161">
        <v>205</v>
      </c>
      <c r="DH161">
        <v>204</v>
      </c>
      <c r="DI161">
        <v>237</v>
      </c>
      <c r="DJ161">
        <v>225</v>
      </c>
      <c r="DK161">
        <v>251</v>
      </c>
      <c r="DL161">
        <v>249</v>
      </c>
      <c r="DM161">
        <v>279</v>
      </c>
      <c r="DN161">
        <v>267</v>
      </c>
      <c r="DO161">
        <v>258</v>
      </c>
      <c r="DP161">
        <v>276</v>
      </c>
      <c r="DQ161">
        <v>282</v>
      </c>
      <c r="DR161">
        <v>264</v>
      </c>
      <c r="DS161">
        <v>283</v>
      </c>
      <c r="DT161">
        <v>279</v>
      </c>
      <c r="DU161">
        <v>268</v>
      </c>
      <c r="DV161">
        <v>283</v>
      </c>
      <c r="DW161">
        <v>256</v>
      </c>
      <c r="DX161">
        <v>280</v>
      </c>
      <c r="DY161">
        <v>290</v>
      </c>
      <c r="DZ161">
        <v>285</v>
      </c>
      <c r="EA161">
        <v>247</v>
      </c>
      <c r="EB161">
        <v>252</v>
      </c>
      <c r="EC161">
        <v>203</v>
      </c>
      <c r="ED161">
        <v>228</v>
      </c>
      <c r="EE161">
        <v>213</v>
      </c>
      <c r="EF161">
        <v>226</v>
      </c>
      <c r="EG161">
        <v>246</v>
      </c>
      <c r="EH161">
        <v>261</v>
      </c>
      <c r="EI161">
        <v>258</v>
      </c>
      <c r="EJ161">
        <v>245</v>
      </c>
      <c r="EK161">
        <v>273</v>
      </c>
      <c r="EL161">
        <v>274</v>
      </c>
      <c r="EM161">
        <v>300</v>
      </c>
      <c r="EN161">
        <v>315</v>
      </c>
      <c r="EO161">
        <v>320</v>
      </c>
      <c r="EP161">
        <v>368</v>
      </c>
      <c r="EQ161">
        <v>349</v>
      </c>
      <c r="ER161">
        <v>353</v>
      </c>
      <c r="ES161">
        <v>375</v>
      </c>
      <c r="ET161">
        <v>350</v>
      </c>
      <c r="EU161">
        <v>375</v>
      </c>
      <c r="EV161">
        <v>418</v>
      </c>
      <c r="EW161">
        <v>402</v>
      </c>
      <c r="EX161">
        <v>412</v>
      </c>
      <c r="EY161">
        <v>413</v>
      </c>
      <c r="EZ161">
        <v>411</v>
      </c>
      <c r="FA161">
        <v>408</v>
      </c>
      <c r="FB161">
        <v>411</v>
      </c>
      <c r="FC161">
        <v>401</v>
      </c>
      <c r="FD161">
        <v>387</v>
      </c>
      <c r="FE161">
        <v>378</v>
      </c>
      <c r="FF161">
        <v>353</v>
      </c>
      <c r="FG161">
        <v>380</v>
      </c>
      <c r="FH161">
        <v>335</v>
      </c>
      <c r="FI161">
        <v>318</v>
      </c>
      <c r="FJ161">
        <v>311</v>
      </c>
      <c r="FK161">
        <v>385</v>
      </c>
      <c r="FL161">
        <v>359</v>
      </c>
      <c r="FM161">
        <v>407</v>
      </c>
      <c r="FN161">
        <v>336</v>
      </c>
      <c r="FO161">
        <v>390</v>
      </c>
      <c r="FP161">
        <v>384</v>
      </c>
      <c r="FQ161">
        <v>374</v>
      </c>
      <c r="FR161">
        <v>359</v>
      </c>
      <c r="FS161">
        <v>416</v>
      </c>
      <c r="FT161">
        <v>414</v>
      </c>
      <c r="FU161">
        <v>380</v>
      </c>
      <c r="FV161">
        <v>455</v>
      </c>
      <c r="FW161">
        <v>435</v>
      </c>
      <c r="FX161">
        <v>465</v>
      </c>
      <c r="FY161">
        <v>490</v>
      </c>
      <c r="FZ161">
        <v>466</v>
      </c>
      <c r="GA161">
        <v>452</v>
      </c>
      <c r="GB161">
        <v>373</v>
      </c>
      <c r="GC161">
        <v>210</v>
      </c>
      <c r="GD161">
        <v>281</v>
      </c>
      <c r="GE161">
        <v>296</v>
      </c>
      <c r="GF161">
        <v>288</v>
      </c>
      <c r="GG161">
        <v>263</v>
      </c>
      <c r="GH161">
        <v>245</v>
      </c>
      <c r="GI161">
        <v>231</v>
      </c>
      <c r="GJ161">
        <v>195</v>
      </c>
      <c r="GK161">
        <v>203</v>
      </c>
      <c r="GL161">
        <v>182</v>
      </c>
      <c r="GM161">
        <v>182</v>
      </c>
      <c r="GN161">
        <v>155</v>
      </c>
      <c r="GO161">
        <v>140</v>
      </c>
      <c r="GP161">
        <v>163</v>
      </c>
      <c r="GQ161">
        <v>118</v>
      </c>
      <c r="GR161">
        <v>99</v>
      </c>
      <c r="GS161">
        <v>98</v>
      </c>
      <c r="GT161">
        <v>88</v>
      </c>
      <c r="GU161">
        <v>74</v>
      </c>
      <c r="GV161">
        <v>59</v>
      </c>
      <c r="GW161">
        <v>55</v>
      </c>
      <c r="GX161">
        <v>34</v>
      </c>
      <c r="GY161">
        <v>39</v>
      </c>
      <c r="GZ161">
        <v>22</v>
      </c>
      <c r="HA161">
        <v>20</v>
      </c>
      <c r="HB161">
        <v>11</v>
      </c>
      <c r="HC161">
        <v>24</v>
      </c>
    </row>
    <row r="162" spans="1:211">
      <c r="A162" t="str">
        <f>人口推移!B164</f>
        <v>R0205</v>
      </c>
      <c r="B162" s="349">
        <f t="shared" si="4"/>
        <v>27212</v>
      </c>
      <c r="C162" s="349">
        <f t="shared" si="5"/>
        <v>28107</v>
      </c>
      <c r="D162" s="349">
        <f>SUM(年齢別TBL[[#This Row],[男_６０歳]:[男_100歳以上]])</f>
        <v>8035</v>
      </c>
      <c r="E162" s="349">
        <f>SUM(年齢別TBL[[#This Row],[男_６５歳]:[男_100歳以上]])</f>
        <v>6179</v>
      </c>
      <c r="F162" s="349">
        <f>SUM(年齢別TBL[[#This Row],[男_７０歳]:[男_100歳以上]])</f>
        <v>4215</v>
      </c>
      <c r="G162" s="349">
        <f>SUM(年齢別TBL[[#This Row],[女_６０歳]:[女_100歳以上]])</f>
        <v>9639</v>
      </c>
      <c r="H162" s="349">
        <f>SUM(年齢別TBL[[#This Row],[女_６５歳]:[女_100歳以上]])</f>
        <v>7727</v>
      </c>
      <c r="I162" s="349">
        <f>SUM(年齢別TBL[[#This Row],[女_７０歳]:[女_100歳以上]])</f>
        <v>5576</v>
      </c>
      <c r="J162">
        <v>201</v>
      </c>
      <c r="K162">
        <v>224</v>
      </c>
      <c r="L162">
        <v>222</v>
      </c>
      <c r="M162">
        <v>249</v>
      </c>
      <c r="N162">
        <v>256</v>
      </c>
      <c r="O162">
        <v>252</v>
      </c>
      <c r="P162">
        <v>255</v>
      </c>
      <c r="Q162">
        <v>248</v>
      </c>
      <c r="R162">
        <v>288</v>
      </c>
      <c r="S162">
        <v>277</v>
      </c>
      <c r="T162">
        <v>302</v>
      </c>
      <c r="U162">
        <v>285</v>
      </c>
      <c r="V162">
        <v>271</v>
      </c>
      <c r="W162">
        <v>288</v>
      </c>
      <c r="X162">
        <v>245</v>
      </c>
      <c r="Y162">
        <v>305</v>
      </c>
      <c r="Z162">
        <v>311</v>
      </c>
      <c r="AA162">
        <v>324</v>
      </c>
      <c r="AB162">
        <v>322</v>
      </c>
      <c r="AC162">
        <v>368</v>
      </c>
      <c r="AD162">
        <v>337</v>
      </c>
      <c r="AE162">
        <v>328</v>
      </c>
      <c r="AF162">
        <v>257</v>
      </c>
      <c r="AG162">
        <v>270</v>
      </c>
      <c r="AH162">
        <v>220</v>
      </c>
      <c r="AI162">
        <v>267</v>
      </c>
      <c r="AJ162">
        <v>258</v>
      </c>
      <c r="AK162">
        <v>252</v>
      </c>
      <c r="AL162">
        <v>270</v>
      </c>
      <c r="AM162">
        <v>255</v>
      </c>
      <c r="AN162">
        <v>281</v>
      </c>
      <c r="AO162">
        <v>261</v>
      </c>
      <c r="AP162">
        <v>339</v>
      </c>
      <c r="AQ162">
        <v>337</v>
      </c>
      <c r="AR162">
        <v>314</v>
      </c>
      <c r="AS162">
        <v>370</v>
      </c>
      <c r="AT162">
        <v>362</v>
      </c>
      <c r="AU162">
        <v>361</v>
      </c>
      <c r="AV162">
        <v>359</v>
      </c>
      <c r="AW162">
        <v>364</v>
      </c>
      <c r="AX162">
        <v>372</v>
      </c>
      <c r="AY162">
        <v>403</v>
      </c>
      <c r="AZ162">
        <v>393</v>
      </c>
      <c r="BA162">
        <v>434</v>
      </c>
      <c r="BB162">
        <v>415</v>
      </c>
      <c r="BC162">
        <v>444</v>
      </c>
      <c r="BD162">
        <v>435</v>
      </c>
      <c r="BE162">
        <v>436</v>
      </c>
      <c r="BF162">
        <v>438</v>
      </c>
      <c r="BG162">
        <v>353</v>
      </c>
      <c r="BH162">
        <v>374</v>
      </c>
      <c r="BI162">
        <v>355</v>
      </c>
      <c r="BJ162">
        <v>350</v>
      </c>
      <c r="BK162">
        <v>318</v>
      </c>
      <c r="BL162">
        <v>312</v>
      </c>
      <c r="BM162">
        <v>339</v>
      </c>
      <c r="BN162">
        <v>403</v>
      </c>
      <c r="BO162">
        <v>345</v>
      </c>
      <c r="BP162">
        <v>360</v>
      </c>
      <c r="BQ162">
        <v>343</v>
      </c>
      <c r="BR162">
        <v>358</v>
      </c>
      <c r="BS162">
        <v>370</v>
      </c>
      <c r="BT162">
        <v>369</v>
      </c>
      <c r="BU162">
        <v>366</v>
      </c>
      <c r="BV162">
        <v>393</v>
      </c>
      <c r="BW162">
        <v>366</v>
      </c>
      <c r="BX162">
        <v>396</v>
      </c>
      <c r="BY162">
        <v>374</v>
      </c>
      <c r="BZ162">
        <v>409</v>
      </c>
      <c r="CA162">
        <v>419</v>
      </c>
      <c r="CB162">
        <v>402</v>
      </c>
      <c r="CC162">
        <v>421</v>
      </c>
      <c r="CD162">
        <v>377</v>
      </c>
      <c r="CE162">
        <v>326</v>
      </c>
      <c r="CF162">
        <v>228</v>
      </c>
      <c r="CG162">
        <v>289</v>
      </c>
      <c r="CH162">
        <v>275</v>
      </c>
      <c r="CI162">
        <v>235</v>
      </c>
      <c r="CJ162">
        <v>252</v>
      </c>
      <c r="CK162">
        <v>176</v>
      </c>
      <c r="CL162">
        <v>184</v>
      </c>
      <c r="CM162">
        <v>154</v>
      </c>
      <c r="CN162">
        <v>152</v>
      </c>
      <c r="CO162">
        <v>139</v>
      </c>
      <c r="CP162">
        <v>99</v>
      </c>
      <c r="CQ162">
        <v>91</v>
      </c>
      <c r="CR162">
        <v>79</v>
      </c>
      <c r="CS162">
        <v>69</v>
      </c>
      <c r="CT162">
        <v>62</v>
      </c>
      <c r="CU162">
        <v>45</v>
      </c>
      <c r="CV162">
        <v>43</v>
      </c>
      <c r="CW162">
        <v>38</v>
      </c>
      <c r="CX162">
        <v>24</v>
      </c>
      <c r="CY162">
        <v>21</v>
      </c>
      <c r="CZ162">
        <v>9</v>
      </c>
      <c r="DA162">
        <v>10</v>
      </c>
      <c r="DB162">
        <v>6</v>
      </c>
      <c r="DC162">
        <v>3</v>
      </c>
      <c r="DD162">
        <v>3</v>
      </c>
      <c r="DE162">
        <v>1</v>
      </c>
      <c r="DF162">
        <v>2</v>
      </c>
      <c r="DG162">
        <v>198</v>
      </c>
      <c r="DH162">
        <v>202</v>
      </c>
      <c r="DI162">
        <v>236</v>
      </c>
      <c r="DJ162">
        <v>228</v>
      </c>
      <c r="DK162">
        <v>254</v>
      </c>
      <c r="DL162">
        <v>248</v>
      </c>
      <c r="DM162">
        <v>282</v>
      </c>
      <c r="DN162">
        <v>262</v>
      </c>
      <c r="DO162">
        <v>259</v>
      </c>
      <c r="DP162">
        <v>273</v>
      </c>
      <c r="DQ162">
        <v>286</v>
      </c>
      <c r="DR162">
        <v>263</v>
      </c>
      <c r="DS162">
        <v>271</v>
      </c>
      <c r="DT162">
        <v>283</v>
      </c>
      <c r="DU162">
        <v>269</v>
      </c>
      <c r="DV162">
        <v>289</v>
      </c>
      <c r="DW162">
        <v>259</v>
      </c>
      <c r="DX162">
        <v>269</v>
      </c>
      <c r="DY162">
        <v>295</v>
      </c>
      <c r="DZ162">
        <v>281</v>
      </c>
      <c r="EA162">
        <v>252</v>
      </c>
      <c r="EB162">
        <v>253</v>
      </c>
      <c r="EC162">
        <v>205</v>
      </c>
      <c r="ED162">
        <v>231</v>
      </c>
      <c r="EE162">
        <v>213</v>
      </c>
      <c r="EF162">
        <v>222</v>
      </c>
      <c r="EG162">
        <v>241</v>
      </c>
      <c r="EH162">
        <v>263</v>
      </c>
      <c r="EI162">
        <v>264</v>
      </c>
      <c r="EJ162">
        <v>241</v>
      </c>
      <c r="EK162">
        <v>275</v>
      </c>
      <c r="EL162">
        <v>278</v>
      </c>
      <c r="EM162">
        <v>299</v>
      </c>
      <c r="EN162">
        <v>302</v>
      </c>
      <c r="EO162">
        <v>325</v>
      </c>
      <c r="EP162">
        <v>357</v>
      </c>
      <c r="EQ162">
        <v>353</v>
      </c>
      <c r="ER162">
        <v>359</v>
      </c>
      <c r="ES162">
        <v>373</v>
      </c>
      <c r="ET162">
        <v>351</v>
      </c>
      <c r="EU162">
        <v>360</v>
      </c>
      <c r="EV162">
        <v>426</v>
      </c>
      <c r="EW162">
        <v>406</v>
      </c>
      <c r="EX162">
        <v>418</v>
      </c>
      <c r="EY162">
        <v>409</v>
      </c>
      <c r="EZ162">
        <v>412</v>
      </c>
      <c r="FA162">
        <v>408</v>
      </c>
      <c r="FB162">
        <v>406</v>
      </c>
      <c r="FC162">
        <v>410</v>
      </c>
      <c r="FD162">
        <v>388</v>
      </c>
      <c r="FE162">
        <v>384</v>
      </c>
      <c r="FF162">
        <v>339</v>
      </c>
      <c r="FG162">
        <v>388</v>
      </c>
      <c r="FH162">
        <v>342</v>
      </c>
      <c r="FI162">
        <v>321</v>
      </c>
      <c r="FJ162">
        <v>310</v>
      </c>
      <c r="FK162">
        <v>374</v>
      </c>
      <c r="FL162">
        <v>364</v>
      </c>
      <c r="FM162">
        <v>402</v>
      </c>
      <c r="FN162">
        <v>337</v>
      </c>
      <c r="FO162">
        <v>397</v>
      </c>
      <c r="FP162">
        <v>377</v>
      </c>
      <c r="FQ162">
        <v>365</v>
      </c>
      <c r="FR162">
        <v>369</v>
      </c>
      <c r="FS162">
        <v>404</v>
      </c>
      <c r="FT162">
        <v>427</v>
      </c>
      <c r="FU162">
        <v>369</v>
      </c>
      <c r="FV162">
        <v>457</v>
      </c>
      <c r="FW162">
        <v>434</v>
      </c>
      <c r="FX162">
        <v>464</v>
      </c>
      <c r="FY162">
        <v>485</v>
      </c>
      <c r="FZ162">
        <v>468</v>
      </c>
      <c r="GA162">
        <v>463</v>
      </c>
      <c r="GB162">
        <v>382</v>
      </c>
      <c r="GC162">
        <v>210</v>
      </c>
      <c r="GD162">
        <v>280</v>
      </c>
      <c r="GE162">
        <v>302</v>
      </c>
      <c r="GF162">
        <v>281</v>
      </c>
      <c r="GG162">
        <v>264</v>
      </c>
      <c r="GH162">
        <v>247</v>
      </c>
      <c r="GI162">
        <v>237</v>
      </c>
      <c r="GJ162">
        <v>186</v>
      </c>
      <c r="GK162">
        <v>207</v>
      </c>
      <c r="GL162">
        <v>184</v>
      </c>
      <c r="GM162">
        <v>183</v>
      </c>
      <c r="GN162">
        <v>148</v>
      </c>
      <c r="GO162">
        <v>146</v>
      </c>
      <c r="GP162">
        <v>157</v>
      </c>
      <c r="GQ162">
        <v>127</v>
      </c>
      <c r="GR162">
        <v>98</v>
      </c>
      <c r="GS162">
        <v>98</v>
      </c>
      <c r="GT162">
        <v>84</v>
      </c>
      <c r="GU162">
        <v>74</v>
      </c>
      <c r="GV162">
        <v>58</v>
      </c>
      <c r="GW162">
        <v>57</v>
      </c>
      <c r="GX162">
        <v>33</v>
      </c>
      <c r="GY162">
        <v>37</v>
      </c>
      <c r="GZ162">
        <v>25</v>
      </c>
      <c r="HA162">
        <v>19</v>
      </c>
      <c r="HB162">
        <v>10</v>
      </c>
      <c r="HC162">
        <v>26</v>
      </c>
    </row>
    <row r="163" spans="1:211">
      <c r="A163" t="str">
        <f>人口推移!B165</f>
        <v>R0206</v>
      </c>
      <c r="B163" s="349">
        <f t="shared" si="4"/>
        <v>27249</v>
      </c>
      <c r="C163" s="349">
        <f t="shared" si="5"/>
        <v>28157</v>
      </c>
      <c r="D163" s="349">
        <f>SUM(年齢別TBL[[#This Row],[男_６０歳]:[男_100歳以上]])</f>
        <v>8058</v>
      </c>
      <c r="E163" s="349">
        <f>SUM(年齢別TBL[[#This Row],[男_６５歳]:[男_100歳以上]])</f>
        <v>6202</v>
      </c>
      <c r="F163" s="349">
        <f>SUM(年齢別TBL[[#This Row],[男_７０歳]:[男_100歳以上]])</f>
        <v>4241</v>
      </c>
      <c r="G163" s="349">
        <f>SUM(年齢別TBL[[#This Row],[女_６０歳]:[女_100歳以上]])</f>
        <v>9667</v>
      </c>
      <c r="H163" s="349">
        <f>SUM(年齢別TBL[[#This Row],[女_６５歳]:[女_100歳以上]])</f>
        <v>7749</v>
      </c>
      <c r="I163" s="349">
        <f>SUM(年齢別TBL[[#This Row],[女_７０歳]:[女_100歳以上]])</f>
        <v>5608</v>
      </c>
      <c r="J163">
        <v>206</v>
      </c>
      <c r="K163">
        <v>226</v>
      </c>
      <c r="L163">
        <v>222</v>
      </c>
      <c r="M163">
        <v>249</v>
      </c>
      <c r="N163">
        <v>255</v>
      </c>
      <c r="O163">
        <v>254</v>
      </c>
      <c r="P163">
        <v>255</v>
      </c>
      <c r="Q163">
        <v>241</v>
      </c>
      <c r="R163">
        <v>293</v>
      </c>
      <c r="S163">
        <v>268</v>
      </c>
      <c r="T163">
        <v>308</v>
      </c>
      <c r="U163">
        <v>283</v>
      </c>
      <c r="V163">
        <v>277</v>
      </c>
      <c r="W163">
        <v>288</v>
      </c>
      <c r="X163">
        <v>243</v>
      </c>
      <c r="Y163">
        <v>303</v>
      </c>
      <c r="Z163">
        <v>304</v>
      </c>
      <c r="AA163">
        <v>337</v>
      </c>
      <c r="AB163">
        <v>319</v>
      </c>
      <c r="AC163">
        <v>356</v>
      </c>
      <c r="AD163">
        <v>346</v>
      </c>
      <c r="AE163">
        <v>327</v>
      </c>
      <c r="AF163">
        <v>264</v>
      </c>
      <c r="AG163">
        <v>275</v>
      </c>
      <c r="AH163">
        <v>219</v>
      </c>
      <c r="AI163">
        <v>263</v>
      </c>
      <c r="AJ163">
        <v>265</v>
      </c>
      <c r="AK163">
        <v>252</v>
      </c>
      <c r="AL163">
        <v>271</v>
      </c>
      <c r="AM163">
        <v>251</v>
      </c>
      <c r="AN163">
        <v>287</v>
      </c>
      <c r="AO163">
        <v>262</v>
      </c>
      <c r="AP163">
        <v>345</v>
      </c>
      <c r="AQ163">
        <v>318</v>
      </c>
      <c r="AR163">
        <v>318</v>
      </c>
      <c r="AS163">
        <v>367</v>
      </c>
      <c r="AT163">
        <v>374</v>
      </c>
      <c r="AU163">
        <v>346</v>
      </c>
      <c r="AV163">
        <v>372</v>
      </c>
      <c r="AW163">
        <v>358</v>
      </c>
      <c r="AX163">
        <v>370</v>
      </c>
      <c r="AY163">
        <v>403</v>
      </c>
      <c r="AZ163">
        <v>392</v>
      </c>
      <c r="BA163">
        <v>435</v>
      </c>
      <c r="BB163">
        <v>411</v>
      </c>
      <c r="BC163">
        <v>447</v>
      </c>
      <c r="BD163">
        <v>428</v>
      </c>
      <c r="BE163">
        <v>441</v>
      </c>
      <c r="BF163">
        <v>443</v>
      </c>
      <c r="BG163">
        <v>359</v>
      </c>
      <c r="BH163">
        <v>374</v>
      </c>
      <c r="BI163">
        <v>348</v>
      </c>
      <c r="BJ163">
        <v>358</v>
      </c>
      <c r="BK163">
        <v>317</v>
      </c>
      <c r="BL163">
        <v>318</v>
      </c>
      <c r="BM163">
        <v>333</v>
      </c>
      <c r="BN163">
        <v>399</v>
      </c>
      <c r="BO163">
        <v>351</v>
      </c>
      <c r="BP163">
        <v>352</v>
      </c>
      <c r="BQ163">
        <v>345</v>
      </c>
      <c r="BR163">
        <v>365</v>
      </c>
      <c r="BS163">
        <v>365</v>
      </c>
      <c r="BT163">
        <v>378</v>
      </c>
      <c r="BU163">
        <v>347</v>
      </c>
      <c r="BV163">
        <v>401</v>
      </c>
      <c r="BW163">
        <v>366</v>
      </c>
      <c r="BX163">
        <v>389</v>
      </c>
      <c r="BY163">
        <v>380</v>
      </c>
      <c r="BZ163">
        <v>408</v>
      </c>
      <c r="CA163">
        <v>418</v>
      </c>
      <c r="CB163">
        <v>408</v>
      </c>
      <c r="CC163">
        <v>415</v>
      </c>
      <c r="CD163">
        <v>383</v>
      </c>
      <c r="CE163">
        <v>324</v>
      </c>
      <c r="CF163">
        <v>233</v>
      </c>
      <c r="CG163">
        <v>281</v>
      </c>
      <c r="CH163">
        <v>279</v>
      </c>
      <c r="CI163">
        <v>239</v>
      </c>
      <c r="CJ163">
        <v>250</v>
      </c>
      <c r="CK163">
        <v>183</v>
      </c>
      <c r="CL163">
        <v>190</v>
      </c>
      <c r="CM163">
        <v>151</v>
      </c>
      <c r="CN163">
        <v>158</v>
      </c>
      <c r="CO163">
        <v>138</v>
      </c>
      <c r="CP163">
        <v>98</v>
      </c>
      <c r="CQ163">
        <v>90</v>
      </c>
      <c r="CR163">
        <v>82</v>
      </c>
      <c r="CS163">
        <v>67</v>
      </c>
      <c r="CT163">
        <v>66</v>
      </c>
      <c r="CU163">
        <v>42</v>
      </c>
      <c r="CV163">
        <v>46</v>
      </c>
      <c r="CW163">
        <v>38</v>
      </c>
      <c r="CX163">
        <v>26</v>
      </c>
      <c r="CY163">
        <v>21</v>
      </c>
      <c r="CZ163">
        <v>7</v>
      </c>
      <c r="DA163">
        <v>10</v>
      </c>
      <c r="DB163">
        <v>6</v>
      </c>
      <c r="DC163">
        <v>4</v>
      </c>
      <c r="DD163">
        <v>3</v>
      </c>
      <c r="DE163">
        <v>1</v>
      </c>
      <c r="DF163">
        <v>2</v>
      </c>
      <c r="DG163">
        <v>206</v>
      </c>
      <c r="DH163">
        <v>200</v>
      </c>
      <c r="DI163">
        <v>236</v>
      </c>
      <c r="DJ163">
        <v>230</v>
      </c>
      <c r="DK163">
        <v>248</v>
      </c>
      <c r="DL163">
        <v>260</v>
      </c>
      <c r="DM163">
        <v>268</v>
      </c>
      <c r="DN163">
        <v>268</v>
      </c>
      <c r="DO163">
        <v>260</v>
      </c>
      <c r="DP163">
        <v>276</v>
      </c>
      <c r="DQ163">
        <v>276</v>
      </c>
      <c r="DR163">
        <v>280</v>
      </c>
      <c r="DS163">
        <v>262</v>
      </c>
      <c r="DT163">
        <v>287</v>
      </c>
      <c r="DU163">
        <v>266</v>
      </c>
      <c r="DV163">
        <v>288</v>
      </c>
      <c r="DW163">
        <v>259</v>
      </c>
      <c r="DX163">
        <v>274</v>
      </c>
      <c r="DY163">
        <v>293</v>
      </c>
      <c r="DZ163">
        <v>271</v>
      </c>
      <c r="EA163">
        <v>262</v>
      </c>
      <c r="EB163">
        <v>254</v>
      </c>
      <c r="EC163">
        <v>209</v>
      </c>
      <c r="ED163">
        <v>235</v>
      </c>
      <c r="EE163">
        <v>206</v>
      </c>
      <c r="EF163">
        <v>229</v>
      </c>
      <c r="EG163">
        <v>247</v>
      </c>
      <c r="EH163">
        <v>259</v>
      </c>
      <c r="EI163">
        <v>272</v>
      </c>
      <c r="EJ163">
        <v>246</v>
      </c>
      <c r="EK163">
        <v>271</v>
      </c>
      <c r="EL163">
        <v>276</v>
      </c>
      <c r="EM163">
        <v>291</v>
      </c>
      <c r="EN163">
        <v>310</v>
      </c>
      <c r="EO163">
        <v>324</v>
      </c>
      <c r="EP163">
        <v>343</v>
      </c>
      <c r="EQ163">
        <v>357</v>
      </c>
      <c r="ER163">
        <v>363</v>
      </c>
      <c r="ES163">
        <v>381</v>
      </c>
      <c r="ET163">
        <v>349</v>
      </c>
      <c r="EU163">
        <v>351</v>
      </c>
      <c r="EV163">
        <v>439</v>
      </c>
      <c r="EW163">
        <v>391</v>
      </c>
      <c r="EX163">
        <v>426</v>
      </c>
      <c r="EY163">
        <v>411</v>
      </c>
      <c r="EZ163">
        <v>401</v>
      </c>
      <c r="FA163">
        <v>416</v>
      </c>
      <c r="FB163">
        <v>414</v>
      </c>
      <c r="FC163">
        <v>402</v>
      </c>
      <c r="FD163">
        <v>387</v>
      </c>
      <c r="FE163">
        <v>380</v>
      </c>
      <c r="FF163">
        <v>354</v>
      </c>
      <c r="FG163">
        <v>377</v>
      </c>
      <c r="FH163">
        <v>352</v>
      </c>
      <c r="FI163">
        <v>321</v>
      </c>
      <c r="FJ163">
        <v>307</v>
      </c>
      <c r="FK163">
        <v>368</v>
      </c>
      <c r="FL163">
        <v>375</v>
      </c>
      <c r="FM163">
        <v>400</v>
      </c>
      <c r="FN163">
        <v>326</v>
      </c>
      <c r="FO163">
        <v>403</v>
      </c>
      <c r="FP163">
        <v>372</v>
      </c>
      <c r="FQ163">
        <v>378</v>
      </c>
      <c r="FR163">
        <v>359</v>
      </c>
      <c r="FS163">
        <v>406</v>
      </c>
      <c r="FT163">
        <v>426</v>
      </c>
      <c r="FU163">
        <v>358</v>
      </c>
      <c r="FV163">
        <v>458</v>
      </c>
      <c r="FW163">
        <v>444</v>
      </c>
      <c r="FX163">
        <v>455</v>
      </c>
      <c r="FY163">
        <v>490</v>
      </c>
      <c r="FZ163">
        <v>468</v>
      </c>
      <c r="GA163">
        <v>467</v>
      </c>
      <c r="GB163">
        <v>383</v>
      </c>
      <c r="GC163">
        <v>231</v>
      </c>
      <c r="GD163">
        <v>265</v>
      </c>
      <c r="GE163">
        <v>302</v>
      </c>
      <c r="GF163">
        <v>278</v>
      </c>
      <c r="GG163">
        <v>269</v>
      </c>
      <c r="GH163">
        <v>247</v>
      </c>
      <c r="GI163">
        <v>244</v>
      </c>
      <c r="GJ163">
        <v>183</v>
      </c>
      <c r="GK163">
        <v>203</v>
      </c>
      <c r="GL163">
        <v>185</v>
      </c>
      <c r="GM163">
        <v>185</v>
      </c>
      <c r="GN163">
        <v>155</v>
      </c>
      <c r="GO163">
        <v>142</v>
      </c>
      <c r="GP163">
        <v>160</v>
      </c>
      <c r="GQ163">
        <v>126</v>
      </c>
      <c r="GR163">
        <v>99</v>
      </c>
      <c r="GS163">
        <v>101</v>
      </c>
      <c r="GT163">
        <v>82</v>
      </c>
      <c r="GU163">
        <v>74</v>
      </c>
      <c r="GV163">
        <v>58</v>
      </c>
      <c r="GW163">
        <v>57</v>
      </c>
      <c r="GX163">
        <v>37</v>
      </c>
      <c r="GY163">
        <v>33</v>
      </c>
      <c r="GZ163">
        <v>29</v>
      </c>
      <c r="HA163">
        <v>20</v>
      </c>
      <c r="HB163">
        <v>11</v>
      </c>
      <c r="HC163">
        <v>24</v>
      </c>
    </row>
    <row r="164" spans="1:211">
      <c r="A164" t="str">
        <f>人口推移!B166</f>
        <v>R0207</v>
      </c>
      <c r="B164" s="349">
        <f t="shared" si="4"/>
        <v>27326</v>
      </c>
      <c r="C164" s="349">
        <f t="shared" si="5"/>
        <v>28187</v>
      </c>
      <c r="D164" s="349">
        <f>SUM(年齢別TBL[[#This Row],[男_６０歳]:[男_100歳以上]])</f>
        <v>8066</v>
      </c>
      <c r="E164" s="349">
        <f>SUM(年齢別TBL[[#This Row],[男_６５歳]:[男_100歳以上]])</f>
        <v>6215</v>
      </c>
      <c r="F164" s="349">
        <f>SUM(年齢別TBL[[#This Row],[男_７０歳]:[男_100歳以上]])</f>
        <v>4247</v>
      </c>
      <c r="G164" s="349">
        <f>SUM(年齢別TBL[[#This Row],[女_６０歳]:[女_100歳以上]])</f>
        <v>9679</v>
      </c>
      <c r="H164" s="349">
        <f>SUM(年齢別TBL[[#This Row],[女_６５歳]:[女_100歳以上]])</f>
        <v>7770</v>
      </c>
      <c r="I164" s="349">
        <f>SUM(年齢別TBL[[#This Row],[女_７０歳]:[女_100歳以上]])</f>
        <v>5628</v>
      </c>
      <c r="J164">
        <v>212</v>
      </c>
      <c r="K164">
        <v>231</v>
      </c>
      <c r="L164">
        <v>216</v>
      </c>
      <c r="M164">
        <v>254</v>
      </c>
      <c r="N164">
        <v>259</v>
      </c>
      <c r="O164">
        <v>244</v>
      </c>
      <c r="P164">
        <v>258</v>
      </c>
      <c r="Q164">
        <v>237</v>
      </c>
      <c r="R164">
        <v>301</v>
      </c>
      <c r="S164">
        <v>261</v>
      </c>
      <c r="T164">
        <v>308</v>
      </c>
      <c r="U164">
        <v>295</v>
      </c>
      <c r="V164">
        <v>270</v>
      </c>
      <c r="W164">
        <v>278</v>
      </c>
      <c r="X164">
        <v>256</v>
      </c>
      <c r="Y164">
        <v>301</v>
      </c>
      <c r="Z164">
        <v>302</v>
      </c>
      <c r="AA164">
        <v>339</v>
      </c>
      <c r="AB164">
        <v>332</v>
      </c>
      <c r="AC164">
        <v>369</v>
      </c>
      <c r="AD164">
        <v>358</v>
      </c>
      <c r="AE164">
        <v>328</v>
      </c>
      <c r="AF164">
        <v>272</v>
      </c>
      <c r="AG164">
        <v>274</v>
      </c>
      <c r="AH164">
        <v>226</v>
      </c>
      <c r="AI164">
        <v>263</v>
      </c>
      <c r="AJ164">
        <v>260</v>
      </c>
      <c r="AK164">
        <v>250</v>
      </c>
      <c r="AL164">
        <v>266</v>
      </c>
      <c r="AM164">
        <v>260</v>
      </c>
      <c r="AN164">
        <v>286</v>
      </c>
      <c r="AO164">
        <v>273</v>
      </c>
      <c r="AP164">
        <v>332</v>
      </c>
      <c r="AQ164">
        <v>309</v>
      </c>
      <c r="AR164">
        <v>328</v>
      </c>
      <c r="AS164">
        <v>368</v>
      </c>
      <c r="AT164">
        <v>374</v>
      </c>
      <c r="AU164">
        <v>350</v>
      </c>
      <c r="AV164">
        <v>371</v>
      </c>
      <c r="AW164">
        <v>352</v>
      </c>
      <c r="AX164">
        <v>372</v>
      </c>
      <c r="AY164">
        <v>396</v>
      </c>
      <c r="AZ164">
        <v>405</v>
      </c>
      <c r="BA164">
        <v>426</v>
      </c>
      <c r="BB164">
        <v>405</v>
      </c>
      <c r="BC164">
        <v>468</v>
      </c>
      <c r="BD164">
        <v>419</v>
      </c>
      <c r="BE164">
        <v>442</v>
      </c>
      <c r="BF164">
        <v>439</v>
      </c>
      <c r="BG164">
        <v>366</v>
      </c>
      <c r="BH164">
        <v>382</v>
      </c>
      <c r="BI164">
        <v>342</v>
      </c>
      <c r="BJ164">
        <v>361</v>
      </c>
      <c r="BK164">
        <v>323</v>
      </c>
      <c r="BL164">
        <v>313</v>
      </c>
      <c r="BM164">
        <v>337</v>
      </c>
      <c r="BN164">
        <v>372</v>
      </c>
      <c r="BO164">
        <v>377</v>
      </c>
      <c r="BP164">
        <v>343</v>
      </c>
      <c r="BQ164">
        <v>349</v>
      </c>
      <c r="BR164">
        <v>370</v>
      </c>
      <c r="BS164">
        <v>357</v>
      </c>
      <c r="BT164">
        <v>374</v>
      </c>
      <c r="BU164">
        <v>345</v>
      </c>
      <c r="BV164">
        <v>405</v>
      </c>
      <c r="BW164">
        <v>366</v>
      </c>
      <c r="BX164">
        <v>387</v>
      </c>
      <c r="BY164">
        <v>390</v>
      </c>
      <c r="BZ164">
        <v>399</v>
      </c>
      <c r="CA164">
        <v>426</v>
      </c>
      <c r="CB164">
        <v>399</v>
      </c>
      <c r="CC164">
        <v>414</v>
      </c>
      <c r="CD164">
        <v>381</v>
      </c>
      <c r="CE164">
        <v>338</v>
      </c>
      <c r="CF164">
        <v>228</v>
      </c>
      <c r="CG164">
        <v>281</v>
      </c>
      <c r="CH164">
        <v>275</v>
      </c>
      <c r="CI164">
        <v>250</v>
      </c>
      <c r="CJ164">
        <v>246</v>
      </c>
      <c r="CK164">
        <v>167</v>
      </c>
      <c r="CL164">
        <v>205</v>
      </c>
      <c r="CM164">
        <v>150</v>
      </c>
      <c r="CN164">
        <v>158</v>
      </c>
      <c r="CO164">
        <v>135</v>
      </c>
      <c r="CP164">
        <v>112</v>
      </c>
      <c r="CQ164">
        <v>85</v>
      </c>
      <c r="CR164">
        <v>83</v>
      </c>
      <c r="CS164">
        <v>66</v>
      </c>
      <c r="CT164">
        <v>64</v>
      </c>
      <c r="CU164">
        <v>44</v>
      </c>
      <c r="CV164">
        <v>46</v>
      </c>
      <c r="CW164">
        <v>38</v>
      </c>
      <c r="CX164">
        <v>29</v>
      </c>
      <c r="CY164">
        <v>19</v>
      </c>
      <c r="CZ164">
        <v>9</v>
      </c>
      <c r="DA164">
        <v>9</v>
      </c>
      <c r="DB164">
        <v>7</v>
      </c>
      <c r="DC164">
        <v>4</v>
      </c>
      <c r="DD164">
        <v>2</v>
      </c>
      <c r="DE164">
        <v>1</v>
      </c>
      <c r="DF164">
        <v>2</v>
      </c>
      <c r="DG164">
        <v>204</v>
      </c>
      <c r="DH164">
        <v>203</v>
      </c>
      <c r="DI164">
        <v>235</v>
      </c>
      <c r="DJ164">
        <v>230</v>
      </c>
      <c r="DK164">
        <v>240</v>
      </c>
      <c r="DL164">
        <v>264</v>
      </c>
      <c r="DM164">
        <v>266</v>
      </c>
      <c r="DN164">
        <v>271</v>
      </c>
      <c r="DO164">
        <v>262</v>
      </c>
      <c r="DP164">
        <v>273</v>
      </c>
      <c r="DQ164">
        <v>283</v>
      </c>
      <c r="DR164">
        <v>271</v>
      </c>
      <c r="DS164">
        <v>261</v>
      </c>
      <c r="DT164">
        <v>296</v>
      </c>
      <c r="DU164">
        <v>265</v>
      </c>
      <c r="DV164">
        <v>280</v>
      </c>
      <c r="DW164">
        <v>265</v>
      </c>
      <c r="DX164">
        <v>268</v>
      </c>
      <c r="DY164">
        <v>303</v>
      </c>
      <c r="DZ164">
        <v>278</v>
      </c>
      <c r="EA164">
        <v>265</v>
      </c>
      <c r="EB164">
        <v>254</v>
      </c>
      <c r="EC164">
        <v>213</v>
      </c>
      <c r="ED164">
        <v>237</v>
      </c>
      <c r="EE164">
        <v>200</v>
      </c>
      <c r="EF164">
        <v>234</v>
      </c>
      <c r="EG164">
        <v>241</v>
      </c>
      <c r="EH164">
        <v>258</v>
      </c>
      <c r="EI164">
        <v>277</v>
      </c>
      <c r="EJ164">
        <v>236</v>
      </c>
      <c r="EK164">
        <v>277</v>
      </c>
      <c r="EL164">
        <v>279</v>
      </c>
      <c r="EM164">
        <v>299</v>
      </c>
      <c r="EN164">
        <v>302</v>
      </c>
      <c r="EO164">
        <v>335</v>
      </c>
      <c r="EP164">
        <v>322</v>
      </c>
      <c r="EQ164">
        <v>359</v>
      </c>
      <c r="ER164">
        <v>377</v>
      </c>
      <c r="ES164">
        <v>380</v>
      </c>
      <c r="ET164">
        <v>346</v>
      </c>
      <c r="EU164">
        <v>352</v>
      </c>
      <c r="EV164">
        <v>439</v>
      </c>
      <c r="EW164">
        <v>377</v>
      </c>
      <c r="EX164">
        <v>434</v>
      </c>
      <c r="EY164">
        <v>409</v>
      </c>
      <c r="EZ164">
        <v>409</v>
      </c>
      <c r="FA164">
        <v>422</v>
      </c>
      <c r="FB164">
        <v>410</v>
      </c>
      <c r="FC164">
        <v>397</v>
      </c>
      <c r="FD164">
        <v>390</v>
      </c>
      <c r="FE164">
        <v>386</v>
      </c>
      <c r="FF164">
        <v>342</v>
      </c>
      <c r="FG164">
        <v>379</v>
      </c>
      <c r="FH164">
        <v>363</v>
      </c>
      <c r="FI164">
        <v>313</v>
      </c>
      <c r="FJ164">
        <v>318</v>
      </c>
      <c r="FK164">
        <v>363</v>
      </c>
      <c r="FL164">
        <v>382</v>
      </c>
      <c r="FM164">
        <v>390</v>
      </c>
      <c r="FN164">
        <v>324</v>
      </c>
      <c r="FO164">
        <v>402</v>
      </c>
      <c r="FP164">
        <v>367</v>
      </c>
      <c r="FQ164">
        <v>385</v>
      </c>
      <c r="FR164">
        <v>370</v>
      </c>
      <c r="FS164">
        <v>385</v>
      </c>
      <c r="FT164">
        <v>434</v>
      </c>
      <c r="FU164">
        <v>362</v>
      </c>
      <c r="FV164">
        <v>446</v>
      </c>
      <c r="FW164">
        <v>446</v>
      </c>
      <c r="FX164">
        <v>454</v>
      </c>
      <c r="FY164">
        <v>479</v>
      </c>
      <c r="FZ164">
        <v>484</v>
      </c>
      <c r="GA164">
        <v>474</v>
      </c>
      <c r="GB164">
        <v>386</v>
      </c>
      <c r="GC164">
        <v>236</v>
      </c>
      <c r="GD164">
        <v>260</v>
      </c>
      <c r="GE164">
        <v>301</v>
      </c>
      <c r="GF164">
        <v>274</v>
      </c>
      <c r="GG164">
        <v>275</v>
      </c>
      <c r="GH164">
        <v>249</v>
      </c>
      <c r="GI164">
        <v>241</v>
      </c>
      <c r="GJ164">
        <v>181</v>
      </c>
      <c r="GK164">
        <v>210</v>
      </c>
      <c r="GL164">
        <v>188</v>
      </c>
      <c r="GM164">
        <v>184</v>
      </c>
      <c r="GN164">
        <v>157</v>
      </c>
      <c r="GO164">
        <v>142</v>
      </c>
      <c r="GP164">
        <v>157</v>
      </c>
      <c r="GQ164">
        <v>123</v>
      </c>
      <c r="GR164">
        <v>104</v>
      </c>
      <c r="GS164">
        <v>105</v>
      </c>
      <c r="GT164">
        <v>81</v>
      </c>
      <c r="GU164">
        <v>71</v>
      </c>
      <c r="GV164">
        <v>56</v>
      </c>
      <c r="GW164">
        <v>55</v>
      </c>
      <c r="GX164">
        <v>42</v>
      </c>
      <c r="GY164">
        <v>27</v>
      </c>
      <c r="GZ164">
        <v>33</v>
      </c>
      <c r="HA164">
        <v>20</v>
      </c>
      <c r="HB164">
        <v>9</v>
      </c>
      <c r="HC164">
        <v>24</v>
      </c>
    </row>
    <row r="165" spans="1:211">
      <c r="A165" t="str">
        <f>人口推移!B167</f>
        <v>R0208</v>
      </c>
      <c r="B165" s="349">
        <f t="shared" si="4"/>
        <v>27298</v>
      </c>
      <c r="C165" s="349">
        <f t="shared" si="5"/>
        <v>28215</v>
      </c>
      <c r="D165" s="349">
        <f>SUM(年齢別TBL[[#This Row],[男_６０歳]:[男_100歳以上]])</f>
        <v>8075</v>
      </c>
      <c r="E165" s="349">
        <f>SUM(年齢別TBL[[#This Row],[男_６５歳]:[男_100歳以上]])</f>
        <v>6229</v>
      </c>
      <c r="F165" s="349">
        <f>SUM(年齢別TBL[[#This Row],[男_７０歳]:[男_100歳以上]])</f>
        <v>4259</v>
      </c>
      <c r="G165" s="349">
        <f>SUM(年齢別TBL[[#This Row],[女_６０歳]:[女_100歳以上]])</f>
        <v>9693</v>
      </c>
      <c r="H165" s="349">
        <f>SUM(年齢別TBL[[#This Row],[女_６５歳]:[女_100歳以上]])</f>
        <v>7793</v>
      </c>
      <c r="I165" s="349">
        <f>SUM(年齢別TBL[[#This Row],[女_７０歳]:[女_100歳以上]])</f>
        <v>5672</v>
      </c>
      <c r="J165">
        <v>209</v>
      </c>
      <c r="K165">
        <v>225</v>
      </c>
      <c r="L165">
        <v>210</v>
      </c>
      <c r="M165">
        <v>267</v>
      </c>
      <c r="N165">
        <v>263</v>
      </c>
      <c r="O165">
        <v>240</v>
      </c>
      <c r="P165">
        <v>260</v>
      </c>
      <c r="Q165">
        <v>244</v>
      </c>
      <c r="R165">
        <v>297</v>
      </c>
      <c r="S165">
        <v>247</v>
      </c>
      <c r="T165">
        <v>315</v>
      </c>
      <c r="U165">
        <v>299</v>
      </c>
      <c r="V165">
        <v>276</v>
      </c>
      <c r="W165">
        <v>271</v>
      </c>
      <c r="X165">
        <v>252</v>
      </c>
      <c r="Y165">
        <v>308</v>
      </c>
      <c r="Z165">
        <v>301</v>
      </c>
      <c r="AA165">
        <v>339</v>
      </c>
      <c r="AB165">
        <v>321</v>
      </c>
      <c r="AC165">
        <v>358</v>
      </c>
      <c r="AD165">
        <v>366</v>
      </c>
      <c r="AE165">
        <v>324</v>
      </c>
      <c r="AF165">
        <v>274</v>
      </c>
      <c r="AG165">
        <v>276</v>
      </c>
      <c r="AH165">
        <v>224</v>
      </c>
      <c r="AI165">
        <v>250</v>
      </c>
      <c r="AJ165">
        <v>266</v>
      </c>
      <c r="AK165">
        <v>249</v>
      </c>
      <c r="AL165">
        <v>263</v>
      </c>
      <c r="AM165">
        <v>252</v>
      </c>
      <c r="AN165">
        <v>288</v>
      </c>
      <c r="AO165">
        <v>279</v>
      </c>
      <c r="AP165">
        <v>318</v>
      </c>
      <c r="AQ165">
        <v>317</v>
      </c>
      <c r="AR165">
        <v>321</v>
      </c>
      <c r="AS165">
        <v>364</v>
      </c>
      <c r="AT165">
        <v>376</v>
      </c>
      <c r="AU165">
        <v>358</v>
      </c>
      <c r="AV165">
        <v>358</v>
      </c>
      <c r="AW165">
        <v>359</v>
      </c>
      <c r="AX165">
        <v>364</v>
      </c>
      <c r="AY165">
        <v>405</v>
      </c>
      <c r="AZ165">
        <v>386</v>
      </c>
      <c r="BA165">
        <v>447</v>
      </c>
      <c r="BB165">
        <v>400</v>
      </c>
      <c r="BC165">
        <v>479</v>
      </c>
      <c r="BD165">
        <v>416</v>
      </c>
      <c r="BE165">
        <v>432</v>
      </c>
      <c r="BF165">
        <v>446</v>
      </c>
      <c r="BG165">
        <v>370</v>
      </c>
      <c r="BH165">
        <v>388</v>
      </c>
      <c r="BI165">
        <v>343</v>
      </c>
      <c r="BJ165">
        <v>354</v>
      </c>
      <c r="BK165">
        <v>334</v>
      </c>
      <c r="BL165">
        <v>308</v>
      </c>
      <c r="BM165">
        <v>340</v>
      </c>
      <c r="BN165">
        <v>366</v>
      </c>
      <c r="BO165">
        <v>374</v>
      </c>
      <c r="BP165">
        <v>345</v>
      </c>
      <c r="BQ165">
        <v>342</v>
      </c>
      <c r="BR165">
        <v>374</v>
      </c>
      <c r="BS165">
        <v>354</v>
      </c>
      <c r="BT165">
        <v>380</v>
      </c>
      <c r="BU165">
        <v>333</v>
      </c>
      <c r="BV165">
        <v>405</v>
      </c>
      <c r="BW165">
        <v>372</v>
      </c>
      <c r="BX165">
        <v>371</v>
      </c>
      <c r="BY165">
        <v>404</v>
      </c>
      <c r="BZ165">
        <v>400</v>
      </c>
      <c r="CA165">
        <v>423</v>
      </c>
      <c r="CB165">
        <v>395</v>
      </c>
      <c r="CC165">
        <v>417</v>
      </c>
      <c r="CD165">
        <v>385</v>
      </c>
      <c r="CE165">
        <v>355</v>
      </c>
      <c r="CF165">
        <v>220</v>
      </c>
      <c r="CG165">
        <v>278</v>
      </c>
      <c r="CH165">
        <v>268</v>
      </c>
      <c r="CI165">
        <v>251</v>
      </c>
      <c r="CJ165">
        <v>244</v>
      </c>
      <c r="CK165">
        <v>183</v>
      </c>
      <c r="CL165">
        <v>196</v>
      </c>
      <c r="CM165">
        <v>157</v>
      </c>
      <c r="CN165">
        <v>157</v>
      </c>
      <c r="CO165">
        <v>131</v>
      </c>
      <c r="CP165">
        <v>114</v>
      </c>
      <c r="CQ165">
        <v>87</v>
      </c>
      <c r="CR165">
        <v>83</v>
      </c>
      <c r="CS165">
        <v>63</v>
      </c>
      <c r="CT165">
        <v>66</v>
      </c>
      <c r="CU165">
        <v>44</v>
      </c>
      <c r="CV165">
        <v>37</v>
      </c>
      <c r="CW165">
        <v>45</v>
      </c>
      <c r="CX165">
        <v>28</v>
      </c>
      <c r="CY165">
        <v>20</v>
      </c>
      <c r="CZ165">
        <v>8</v>
      </c>
      <c r="DA165">
        <v>11</v>
      </c>
      <c r="DB165">
        <v>7</v>
      </c>
      <c r="DC165">
        <v>4</v>
      </c>
      <c r="DD165">
        <v>2</v>
      </c>
      <c r="DE165">
        <v>1</v>
      </c>
      <c r="DF165">
        <v>2</v>
      </c>
      <c r="DG165">
        <v>216</v>
      </c>
      <c r="DH165">
        <v>201</v>
      </c>
      <c r="DI165">
        <v>231</v>
      </c>
      <c r="DJ165">
        <v>232</v>
      </c>
      <c r="DK165">
        <v>247</v>
      </c>
      <c r="DL165">
        <v>261</v>
      </c>
      <c r="DM165">
        <v>262</v>
      </c>
      <c r="DN165">
        <v>271</v>
      </c>
      <c r="DO165">
        <v>263</v>
      </c>
      <c r="DP165">
        <v>270</v>
      </c>
      <c r="DQ165">
        <v>281</v>
      </c>
      <c r="DR165">
        <v>277</v>
      </c>
      <c r="DS165">
        <v>258</v>
      </c>
      <c r="DT165">
        <v>299</v>
      </c>
      <c r="DU165">
        <v>255</v>
      </c>
      <c r="DV165">
        <v>289</v>
      </c>
      <c r="DW165">
        <v>268</v>
      </c>
      <c r="DX165">
        <v>263</v>
      </c>
      <c r="DY165">
        <v>299</v>
      </c>
      <c r="DZ165">
        <v>293</v>
      </c>
      <c r="EA165">
        <v>266</v>
      </c>
      <c r="EB165">
        <v>253</v>
      </c>
      <c r="EC165">
        <v>210</v>
      </c>
      <c r="ED165">
        <v>232</v>
      </c>
      <c r="EE165">
        <v>192</v>
      </c>
      <c r="EF165">
        <v>247</v>
      </c>
      <c r="EG165">
        <v>248</v>
      </c>
      <c r="EH165">
        <v>259</v>
      </c>
      <c r="EI165">
        <v>269</v>
      </c>
      <c r="EJ165">
        <v>239</v>
      </c>
      <c r="EK165">
        <v>269</v>
      </c>
      <c r="EL165">
        <v>286</v>
      </c>
      <c r="EM165">
        <v>297</v>
      </c>
      <c r="EN165">
        <v>295</v>
      </c>
      <c r="EO165">
        <v>329</v>
      </c>
      <c r="EP165">
        <v>326</v>
      </c>
      <c r="EQ165">
        <v>372</v>
      </c>
      <c r="ER165">
        <v>363</v>
      </c>
      <c r="ES165">
        <v>387</v>
      </c>
      <c r="ET165">
        <v>350</v>
      </c>
      <c r="EU165">
        <v>353</v>
      </c>
      <c r="EV165">
        <v>426</v>
      </c>
      <c r="EW165">
        <v>392</v>
      </c>
      <c r="EX165">
        <v>418</v>
      </c>
      <c r="EY165">
        <v>399</v>
      </c>
      <c r="EZ165">
        <v>427</v>
      </c>
      <c r="FA165">
        <v>420</v>
      </c>
      <c r="FB165">
        <v>402</v>
      </c>
      <c r="FC165">
        <v>399</v>
      </c>
      <c r="FD165">
        <v>391</v>
      </c>
      <c r="FE165">
        <v>393</v>
      </c>
      <c r="FF165">
        <v>334</v>
      </c>
      <c r="FG165">
        <v>392</v>
      </c>
      <c r="FH165">
        <v>361</v>
      </c>
      <c r="FI165">
        <v>307</v>
      </c>
      <c r="FJ165">
        <v>320</v>
      </c>
      <c r="FK165">
        <v>361</v>
      </c>
      <c r="FL165">
        <v>384</v>
      </c>
      <c r="FM165">
        <v>388</v>
      </c>
      <c r="FN165">
        <v>330</v>
      </c>
      <c r="FO165">
        <v>384</v>
      </c>
      <c r="FP165">
        <v>380</v>
      </c>
      <c r="FQ165">
        <v>379</v>
      </c>
      <c r="FR165">
        <v>382</v>
      </c>
      <c r="FS165">
        <v>375</v>
      </c>
      <c r="FT165">
        <v>442</v>
      </c>
      <c r="FU165">
        <v>350</v>
      </c>
      <c r="FV165">
        <v>452</v>
      </c>
      <c r="FW165">
        <v>440</v>
      </c>
      <c r="FX165">
        <v>437</v>
      </c>
      <c r="FY165">
        <v>496</v>
      </c>
      <c r="FZ165">
        <v>489</v>
      </c>
      <c r="GA165">
        <v>460</v>
      </c>
      <c r="GB165">
        <v>398</v>
      </c>
      <c r="GC165">
        <v>244</v>
      </c>
      <c r="GD165">
        <v>258</v>
      </c>
      <c r="GE165">
        <v>295</v>
      </c>
      <c r="GF165">
        <v>278</v>
      </c>
      <c r="GG165">
        <v>281</v>
      </c>
      <c r="GH165">
        <v>242</v>
      </c>
      <c r="GI165">
        <v>253</v>
      </c>
      <c r="GJ165">
        <v>178</v>
      </c>
      <c r="GK165">
        <v>211</v>
      </c>
      <c r="GL165">
        <v>194</v>
      </c>
      <c r="GM165">
        <v>179</v>
      </c>
      <c r="GN165">
        <v>164</v>
      </c>
      <c r="GO165">
        <v>138</v>
      </c>
      <c r="GP165">
        <v>156</v>
      </c>
      <c r="GQ165">
        <v>125</v>
      </c>
      <c r="GR165">
        <v>108</v>
      </c>
      <c r="GS165">
        <v>102</v>
      </c>
      <c r="GT165">
        <v>85</v>
      </c>
      <c r="GU165">
        <v>71</v>
      </c>
      <c r="GV165">
        <v>58</v>
      </c>
      <c r="GW165">
        <v>54</v>
      </c>
      <c r="GX165">
        <v>43</v>
      </c>
      <c r="GY165">
        <v>27</v>
      </c>
      <c r="GZ165">
        <v>31</v>
      </c>
      <c r="HA165">
        <v>21</v>
      </c>
      <c r="HB165">
        <v>9</v>
      </c>
      <c r="HC165">
        <v>24</v>
      </c>
    </row>
    <row r="166" spans="1:211">
      <c r="A166" t="str">
        <f>人口推移!B168</f>
        <v>R0209</v>
      </c>
      <c r="B166" s="349">
        <f t="shared" si="4"/>
        <v>27295</v>
      </c>
      <c r="C166" s="349">
        <f t="shared" si="5"/>
        <v>28229</v>
      </c>
      <c r="D166" s="349">
        <f>SUM(年齢別TBL[[#This Row],[男_６０歳]:[男_100歳以上]])</f>
        <v>8076</v>
      </c>
      <c r="E166" s="349">
        <f>SUM(年齢別TBL[[#This Row],[男_６５歳]:[男_100歳以上]])</f>
        <v>6239</v>
      </c>
      <c r="F166" s="349">
        <f>SUM(年齢別TBL[[#This Row],[男_７０歳]:[男_100歳以上]])</f>
        <v>4277</v>
      </c>
      <c r="G166" s="349">
        <f>SUM(年齢別TBL[[#This Row],[女_６０歳]:[女_100歳以上]])</f>
        <v>9698</v>
      </c>
      <c r="H166" s="349">
        <f>SUM(年齢別TBL[[#This Row],[女_６５歳]:[女_100歳以上]])</f>
        <v>7811</v>
      </c>
      <c r="I166" s="349">
        <f>SUM(年齢別TBL[[#This Row],[女_７０歳]:[女_100歳以上]])</f>
        <v>5701</v>
      </c>
      <c r="J166">
        <v>218</v>
      </c>
      <c r="K166">
        <v>225</v>
      </c>
      <c r="L166">
        <v>209</v>
      </c>
      <c r="M166">
        <v>260</v>
      </c>
      <c r="N166">
        <v>260</v>
      </c>
      <c r="O166">
        <v>246</v>
      </c>
      <c r="P166">
        <v>265</v>
      </c>
      <c r="Q166">
        <v>230</v>
      </c>
      <c r="R166">
        <v>297</v>
      </c>
      <c r="S166">
        <v>248</v>
      </c>
      <c r="T166">
        <v>317</v>
      </c>
      <c r="U166">
        <v>298</v>
      </c>
      <c r="V166">
        <v>271</v>
      </c>
      <c r="W166">
        <v>278</v>
      </c>
      <c r="X166">
        <v>260</v>
      </c>
      <c r="Y166">
        <v>293</v>
      </c>
      <c r="Z166">
        <v>307</v>
      </c>
      <c r="AA166">
        <v>336</v>
      </c>
      <c r="AB166">
        <v>316</v>
      </c>
      <c r="AC166">
        <v>367</v>
      </c>
      <c r="AD166">
        <v>373</v>
      </c>
      <c r="AE166">
        <v>336</v>
      </c>
      <c r="AF166">
        <v>282</v>
      </c>
      <c r="AG166">
        <v>269</v>
      </c>
      <c r="AH166">
        <v>237</v>
      </c>
      <c r="AI166">
        <v>241</v>
      </c>
      <c r="AJ166">
        <v>267</v>
      </c>
      <c r="AK166">
        <v>246</v>
      </c>
      <c r="AL166">
        <v>267</v>
      </c>
      <c r="AM166">
        <v>259</v>
      </c>
      <c r="AN166">
        <v>270</v>
      </c>
      <c r="AO166">
        <v>290</v>
      </c>
      <c r="AP166">
        <v>309</v>
      </c>
      <c r="AQ166">
        <v>312</v>
      </c>
      <c r="AR166">
        <v>338</v>
      </c>
      <c r="AS166">
        <v>340</v>
      </c>
      <c r="AT166">
        <v>394</v>
      </c>
      <c r="AU166">
        <v>356</v>
      </c>
      <c r="AV166">
        <v>346</v>
      </c>
      <c r="AW166">
        <v>362</v>
      </c>
      <c r="AX166">
        <v>369</v>
      </c>
      <c r="AY166">
        <v>395</v>
      </c>
      <c r="AZ166">
        <v>387</v>
      </c>
      <c r="BA166">
        <v>429</v>
      </c>
      <c r="BB166">
        <v>406</v>
      </c>
      <c r="BC166">
        <v>482</v>
      </c>
      <c r="BD166">
        <v>404</v>
      </c>
      <c r="BE166">
        <v>434</v>
      </c>
      <c r="BF166">
        <v>456</v>
      </c>
      <c r="BG166">
        <v>370</v>
      </c>
      <c r="BH166">
        <v>390</v>
      </c>
      <c r="BI166">
        <v>337</v>
      </c>
      <c r="BJ166">
        <v>354</v>
      </c>
      <c r="BK166">
        <v>349</v>
      </c>
      <c r="BL166">
        <v>302</v>
      </c>
      <c r="BM166">
        <v>334</v>
      </c>
      <c r="BN166">
        <v>364</v>
      </c>
      <c r="BO166">
        <v>369</v>
      </c>
      <c r="BP166">
        <v>356</v>
      </c>
      <c r="BQ166">
        <v>337</v>
      </c>
      <c r="BR166">
        <v>363</v>
      </c>
      <c r="BS166">
        <v>357</v>
      </c>
      <c r="BT166">
        <v>393</v>
      </c>
      <c r="BU166">
        <v>323</v>
      </c>
      <c r="BV166">
        <v>401</v>
      </c>
      <c r="BW166">
        <v>372</v>
      </c>
      <c r="BX166">
        <v>385</v>
      </c>
      <c r="BY166">
        <v>392</v>
      </c>
      <c r="BZ166">
        <v>405</v>
      </c>
      <c r="CA166">
        <v>408</v>
      </c>
      <c r="CB166">
        <v>401</v>
      </c>
      <c r="CC166">
        <v>415</v>
      </c>
      <c r="CD166">
        <v>387</v>
      </c>
      <c r="CE166">
        <v>355</v>
      </c>
      <c r="CF166">
        <v>239</v>
      </c>
      <c r="CG166">
        <v>265</v>
      </c>
      <c r="CH166">
        <v>269</v>
      </c>
      <c r="CI166">
        <v>249</v>
      </c>
      <c r="CJ166">
        <v>234</v>
      </c>
      <c r="CK166">
        <v>199</v>
      </c>
      <c r="CL166">
        <v>186</v>
      </c>
      <c r="CM166">
        <v>165</v>
      </c>
      <c r="CN166">
        <v>154</v>
      </c>
      <c r="CO166">
        <v>139</v>
      </c>
      <c r="CP166">
        <v>106</v>
      </c>
      <c r="CQ166">
        <v>88</v>
      </c>
      <c r="CR166">
        <v>82</v>
      </c>
      <c r="CS166">
        <v>68</v>
      </c>
      <c r="CT166">
        <v>63</v>
      </c>
      <c r="CU166">
        <v>47</v>
      </c>
      <c r="CV166">
        <v>38</v>
      </c>
      <c r="CW166">
        <v>44</v>
      </c>
      <c r="CX166">
        <v>29</v>
      </c>
      <c r="CY166">
        <v>17</v>
      </c>
      <c r="CZ166">
        <v>11</v>
      </c>
      <c r="DA166">
        <v>9</v>
      </c>
      <c r="DB166">
        <v>8</v>
      </c>
      <c r="DC166">
        <v>5</v>
      </c>
      <c r="DD166">
        <v>2</v>
      </c>
      <c r="DE166">
        <v>0</v>
      </c>
      <c r="DF166">
        <v>3</v>
      </c>
      <c r="DG166">
        <v>217</v>
      </c>
      <c r="DH166">
        <v>205</v>
      </c>
      <c r="DI166">
        <v>223</v>
      </c>
      <c r="DJ166">
        <v>231</v>
      </c>
      <c r="DK166">
        <v>244</v>
      </c>
      <c r="DL166">
        <v>263</v>
      </c>
      <c r="DM166">
        <v>252</v>
      </c>
      <c r="DN166">
        <v>294</v>
      </c>
      <c r="DO166">
        <v>247</v>
      </c>
      <c r="DP166">
        <v>267</v>
      </c>
      <c r="DQ166">
        <v>292</v>
      </c>
      <c r="DR166">
        <v>270</v>
      </c>
      <c r="DS166">
        <v>269</v>
      </c>
      <c r="DT166">
        <v>288</v>
      </c>
      <c r="DU166">
        <v>254</v>
      </c>
      <c r="DV166">
        <v>284</v>
      </c>
      <c r="DW166">
        <v>282</v>
      </c>
      <c r="DX166">
        <v>255</v>
      </c>
      <c r="DY166">
        <v>308</v>
      </c>
      <c r="DZ166">
        <v>286</v>
      </c>
      <c r="EA166">
        <v>278</v>
      </c>
      <c r="EB166">
        <v>245</v>
      </c>
      <c r="EC166">
        <v>218</v>
      </c>
      <c r="ED166">
        <v>229</v>
      </c>
      <c r="EE166">
        <v>203</v>
      </c>
      <c r="EF166">
        <v>249</v>
      </c>
      <c r="EG166">
        <v>242</v>
      </c>
      <c r="EH166">
        <v>243</v>
      </c>
      <c r="EI166">
        <v>283</v>
      </c>
      <c r="EJ166">
        <v>241</v>
      </c>
      <c r="EK166">
        <v>270</v>
      </c>
      <c r="EL166">
        <v>282</v>
      </c>
      <c r="EM166">
        <v>301</v>
      </c>
      <c r="EN166">
        <v>294</v>
      </c>
      <c r="EO166">
        <v>339</v>
      </c>
      <c r="EP166">
        <v>316</v>
      </c>
      <c r="EQ166">
        <v>372</v>
      </c>
      <c r="ER166">
        <v>369</v>
      </c>
      <c r="ES166">
        <v>382</v>
      </c>
      <c r="ET166">
        <v>349</v>
      </c>
      <c r="EU166">
        <v>348</v>
      </c>
      <c r="EV166">
        <v>417</v>
      </c>
      <c r="EW166">
        <v>405</v>
      </c>
      <c r="EX166">
        <v>407</v>
      </c>
      <c r="EY166">
        <v>399</v>
      </c>
      <c r="EZ166">
        <v>437</v>
      </c>
      <c r="FA166">
        <v>412</v>
      </c>
      <c r="FB166">
        <v>405</v>
      </c>
      <c r="FC166">
        <v>403</v>
      </c>
      <c r="FD166">
        <v>389</v>
      </c>
      <c r="FE166">
        <v>402</v>
      </c>
      <c r="FF166">
        <v>324</v>
      </c>
      <c r="FG166">
        <v>389</v>
      </c>
      <c r="FH166">
        <v>372</v>
      </c>
      <c r="FI166">
        <v>294</v>
      </c>
      <c r="FJ166">
        <v>325</v>
      </c>
      <c r="FK166">
        <v>354</v>
      </c>
      <c r="FL166">
        <v>376</v>
      </c>
      <c r="FM166">
        <v>393</v>
      </c>
      <c r="FN166">
        <v>344</v>
      </c>
      <c r="FO166">
        <v>375</v>
      </c>
      <c r="FP166">
        <v>379</v>
      </c>
      <c r="FQ166">
        <v>386</v>
      </c>
      <c r="FR166">
        <v>373</v>
      </c>
      <c r="FS166">
        <v>374</v>
      </c>
      <c r="FT166">
        <v>432</v>
      </c>
      <c r="FU166">
        <v>366</v>
      </c>
      <c r="FV166">
        <v>448</v>
      </c>
      <c r="FW166">
        <v>419</v>
      </c>
      <c r="FX166">
        <v>445</v>
      </c>
      <c r="FY166">
        <v>487</v>
      </c>
      <c r="FZ166">
        <v>498</v>
      </c>
      <c r="GA166">
        <v>460</v>
      </c>
      <c r="GB166">
        <v>401</v>
      </c>
      <c r="GC166">
        <v>260</v>
      </c>
      <c r="GD166">
        <v>255</v>
      </c>
      <c r="GE166">
        <v>293</v>
      </c>
      <c r="GF166">
        <v>282</v>
      </c>
      <c r="GG166">
        <v>278</v>
      </c>
      <c r="GH166">
        <v>239</v>
      </c>
      <c r="GI166">
        <v>256</v>
      </c>
      <c r="GJ166">
        <v>181</v>
      </c>
      <c r="GK166">
        <v>211</v>
      </c>
      <c r="GL166">
        <v>193</v>
      </c>
      <c r="GM166">
        <v>176</v>
      </c>
      <c r="GN166">
        <v>175</v>
      </c>
      <c r="GO166">
        <v>140</v>
      </c>
      <c r="GP166">
        <v>149</v>
      </c>
      <c r="GQ166">
        <v>124</v>
      </c>
      <c r="GR166">
        <v>111</v>
      </c>
      <c r="GS166">
        <v>100</v>
      </c>
      <c r="GT166">
        <v>88</v>
      </c>
      <c r="GU166">
        <v>73</v>
      </c>
      <c r="GV166">
        <v>60</v>
      </c>
      <c r="GW166">
        <v>52</v>
      </c>
      <c r="GX166">
        <v>46</v>
      </c>
      <c r="GY166">
        <v>28</v>
      </c>
      <c r="GZ166">
        <v>30</v>
      </c>
      <c r="HA166">
        <v>21</v>
      </c>
      <c r="HB166">
        <v>9</v>
      </c>
      <c r="HC166">
        <v>25</v>
      </c>
    </row>
    <row r="167" spans="1:211">
      <c r="A167" t="str">
        <f>人口推移!B169</f>
        <v>R0210</v>
      </c>
      <c r="B167" s="349">
        <f t="shared" si="4"/>
        <v>27313</v>
      </c>
      <c r="C167" s="349">
        <f t="shared" si="5"/>
        <v>28248</v>
      </c>
      <c r="D167" s="349">
        <f>SUM(年齢別TBL[[#This Row],[男_６０歳]:[男_100歳以上]])</f>
        <v>8092</v>
      </c>
      <c r="E167" s="349">
        <f>SUM(年齢別TBL[[#This Row],[男_６５歳]:[男_100歳以上]])</f>
        <v>6262</v>
      </c>
      <c r="F167" s="349">
        <f>SUM(年齢別TBL[[#This Row],[男_７０歳]:[男_100歳以上]])</f>
        <v>4299</v>
      </c>
      <c r="G167" s="349">
        <f>SUM(年齢別TBL[[#This Row],[女_６０歳]:[女_100歳以上]])</f>
        <v>9703</v>
      </c>
      <c r="H167" s="349">
        <f>SUM(年齢別TBL[[#This Row],[女_６５歳]:[女_100歳以上]])</f>
        <v>7820</v>
      </c>
      <c r="I167" s="349">
        <f>SUM(年齢別TBL[[#This Row],[女_７０歳]:[女_100歳以上]])</f>
        <v>5720</v>
      </c>
      <c r="J167">
        <v>218</v>
      </c>
      <c r="K167">
        <v>225</v>
      </c>
      <c r="L167">
        <v>219</v>
      </c>
      <c r="M167">
        <v>250</v>
      </c>
      <c r="N167">
        <v>268</v>
      </c>
      <c r="O167">
        <v>252</v>
      </c>
      <c r="P167">
        <v>250</v>
      </c>
      <c r="Q167">
        <v>246</v>
      </c>
      <c r="R167">
        <v>295</v>
      </c>
      <c r="S167">
        <v>246</v>
      </c>
      <c r="T167">
        <v>312</v>
      </c>
      <c r="U167">
        <v>289</v>
      </c>
      <c r="V167">
        <v>277</v>
      </c>
      <c r="W167">
        <v>288</v>
      </c>
      <c r="X167">
        <v>259</v>
      </c>
      <c r="Y167">
        <v>283</v>
      </c>
      <c r="Z167">
        <v>297</v>
      </c>
      <c r="AA167">
        <v>341</v>
      </c>
      <c r="AB167">
        <v>319</v>
      </c>
      <c r="AC167">
        <v>355</v>
      </c>
      <c r="AD167">
        <v>373</v>
      </c>
      <c r="AE167">
        <v>336</v>
      </c>
      <c r="AF167">
        <v>296</v>
      </c>
      <c r="AG167">
        <v>266</v>
      </c>
      <c r="AH167">
        <v>240</v>
      </c>
      <c r="AI167">
        <v>234</v>
      </c>
      <c r="AJ167">
        <v>272</v>
      </c>
      <c r="AK167">
        <v>243</v>
      </c>
      <c r="AL167">
        <v>262</v>
      </c>
      <c r="AM167">
        <v>265</v>
      </c>
      <c r="AN167">
        <v>269</v>
      </c>
      <c r="AO167">
        <v>289</v>
      </c>
      <c r="AP167">
        <v>300</v>
      </c>
      <c r="AQ167">
        <v>309</v>
      </c>
      <c r="AR167">
        <v>342</v>
      </c>
      <c r="AS167">
        <v>329</v>
      </c>
      <c r="AT167">
        <v>397</v>
      </c>
      <c r="AU167">
        <v>368</v>
      </c>
      <c r="AV167">
        <v>350</v>
      </c>
      <c r="AW167">
        <v>363</v>
      </c>
      <c r="AX167">
        <v>363</v>
      </c>
      <c r="AY167">
        <v>383</v>
      </c>
      <c r="AZ167">
        <v>403</v>
      </c>
      <c r="BA167">
        <v>406</v>
      </c>
      <c r="BB167">
        <v>428</v>
      </c>
      <c r="BC167">
        <v>471</v>
      </c>
      <c r="BD167">
        <v>406</v>
      </c>
      <c r="BE167">
        <v>440</v>
      </c>
      <c r="BF167">
        <v>441</v>
      </c>
      <c r="BG167">
        <v>393</v>
      </c>
      <c r="BH167">
        <v>379</v>
      </c>
      <c r="BI167">
        <v>348</v>
      </c>
      <c r="BJ167">
        <v>353</v>
      </c>
      <c r="BK167">
        <v>354</v>
      </c>
      <c r="BL167">
        <v>294</v>
      </c>
      <c r="BM167">
        <v>347</v>
      </c>
      <c r="BN167">
        <v>347</v>
      </c>
      <c r="BO167">
        <v>377</v>
      </c>
      <c r="BP167">
        <v>367</v>
      </c>
      <c r="BQ167">
        <v>329</v>
      </c>
      <c r="BR167">
        <v>355</v>
      </c>
      <c r="BS167">
        <v>369</v>
      </c>
      <c r="BT167">
        <v>380</v>
      </c>
      <c r="BU167">
        <v>336</v>
      </c>
      <c r="BV167">
        <v>390</v>
      </c>
      <c r="BW167">
        <v>377</v>
      </c>
      <c r="BX167">
        <v>393</v>
      </c>
      <c r="BY167">
        <v>389</v>
      </c>
      <c r="BZ167">
        <v>406</v>
      </c>
      <c r="CA167">
        <v>398</v>
      </c>
      <c r="CB167">
        <v>407</v>
      </c>
      <c r="CC167">
        <v>420</v>
      </c>
      <c r="CD167">
        <v>380</v>
      </c>
      <c r="CE167">
        <v>364</v>
      </c>
      <c r="CF167">
        <v>241</v>
      </c>
      <c r="CG167">
        <v>263</v>
      </c>
      <c r="CH167">
        <v>274</v>
      </c>
      <c r="CI167">
        <v>256</v>
      </c>
      <c r="CJ167">
        <v>234</v>
      </c>
      <c r="CK167">
        <v>199</v>
      </c>
      <c r="CL167">
        <v>190</v>
      </c>
      <c r="CM167">
        <v>160</v>
      </c>
      <c r="CN167">
        <v>148</v>
      </c>
      <c r="CO167">
        <v>147</v>
      </c>
      <c r="CP167">
        <v>108</v>
      </c>
      <c r="CQ167">
        <v>86</v>
      </c>
      <c r="CR167">
        <v>83</v>
      </c>
      <c r="CS167">
        <v>68</v>
      </c>
      <c r="CT167">
        <v>63</v>
      </c>
      <c r="CU167">
        <v>45</v>
      </c>
      <c r="CV167">
        <v>37</v>
      </c>
      <c r="CW167">
        <v>42</v>
      </c>
      <c r="CX167">
        <v>28</v>
      </c>
      <c r="CY167">
        <v>16</v>
      </c>
      <c r="CZ167">
        <v>13</v>
      </c>
      <c r="DA167">
        <v>9</v>
      </c>
      <c r="DB167">
        <v>7</v>
      </c>
      <c r="DC167">
        <v>6</v>
      </c>
      <c r="DD167">
        <v>2</v>
      </c>
      <c r="DE167">
        <v>0</v>
      </c>
      <c r="DF167">
        <v>3</v>
      </c>
      <c r="DG167">
        <v>209</v>
      </c>
      <c r="DH167">
        <v>198</v>
      </c>
      <c r="DI167">
        <v>228</v>
      </c>
      <c r="DJ167">
        <v>226</v>
      </c>
      <c r="DK167">
        <v>242</v>
      </c>
      <c r="DL167">
        <v>265</v>
      </c>
      <c r="DM167">
        <v>253</v>
      </c>
      <c r="DN167">
        <v>283</v>
      </c>
      <c r="DO167">
        <v>257</v>
      </c>
      <c r="DP167">
        <v>265</v>
      </c>
      <c r="DQ167">
        <v>288</v>
      </c>
      <c r="DR167">
        <v>272</v>
      </c>
      <c r="DS167">
        <v>276</v>
      </c>
      <c r="DT167">
        <v>273</v>
      </c>
      <c r="DU167">
        <v>271</v>
      </c>
      <c r="DV167">
        <v>282</v>
      </c>
      <c r="DW167">
        <v>281</v>
      </c>
      <c r="DX167">
        <v>255</v>
      </c>
      <c r="DY167">
        <v>302</v>
      </c>
      <c r="DZ167">
        <v>287</v>
      </c>
      <c r="EA167">
        <v>282</v>
      </c>
      <c r="EB167">
        <v>246</v>
      </c>
      <c r="EC167">
        <v>228</v>
      </c>
      <c r="ED167">
        <v>231</v>
      </c>
      <c r="EE167">
        <v>201</v>
      </c>
      <c r="EF167">
        <v>247</v>
      </c>
      <c r="EG167">
        <v>243</v>
      </c>
      <c r="EH167">
        <v>248</v>
      </c>
      <c r="EI167">
        <v>275</v>
      </c>
      <c r="EJ167">
        <v>250</v>
      </c>
      <c r="EK167">
        <v>260</v>
      </c>
      <c r="EL167">
        <v>289</v>
      </c>
      <c r="EM167">
        <v>295</v>
      </c>
      <c r="EN167">
        <v>302</v>
      </c>
      <c r="EO167">
        <v>335</v>
      </c>
      <c r="EP167">
        <v>318</v>
      </c>
      <c r="EQ167">
        <v>377</v>
      </c>
      <c r="ER167">
        <v>364</v>
      </c>
      <c r="ES167">
        <v>371</v>
      </c>
      <c r="ET167">
        <v>362</v>
      </c>
      <c r="EU167">
        <v>348</v>
      </c>
      <c r="EV167">
        <v>416</v>
      </c>
      <c r="EW167">
        <v>410</v>
      </c>
      <c r="EX167">
        <v>404</v>
      </c>
      <c r="EY167">
        <v>393</v>
      </c>
      <c r="EZ167">
        <v>437</v>
      </c>
      <c r="FA167">
        <v>412</v>
      </c>
      <c r="FB167">
        <v>413</v>
      </c>
      <c r="FC167">
        <v>405</v>
      </c>
      <c r="FD167">
        <v>395</v>
      </c>
      <c r="FE167">
        <v>391</v>
      </c>
      <c r="FF167">
        <v>340</v>
      </c>
      <c r="FG167">
        <v>383</v>
      </c>
      <c r="FH167">
        <v>377</v>
      </c>
      <c r="FI167">
        <v>280</v>
      </c>
      <c r="FJ167">
        <v>342</v>
      </c>
      <c r="FK167">
        <v>336</v>
      </c>
      <c r="FL167">
        <v>387</v>
      </c>
      <c r="FM167">
        <v>385</v>
      </c>
      <c r="FN167">
        <v>354</v>
      </c>
      <c r="FO167">
        <v>367</v>
      </c>
      <c r="FP167">
        <v>388</v>
      </c>
      <c r="FQ167">
        <v>376</v>
      </c>
      <c r="FR167">
        <v>377</v>
      </c>
      <c r="FS167">
        <v>375</v>
      </c>
      <c r="FT167">
        <v>428</v>
      </c>
      <c r="FU167">
        <v>373</v>
      </c>
      <c r="FV167">
        <v>433</v>
      </c>
      <c r="FW167">
        <v>415</v>
      </c>
      <c r="FX167">
        <v>451</v>
      </c>
      <c r="FY167">
        <v>469</v>
      </c>
      <c r="FZ167">
        <v>515</v>
      </c>
      <c r="GA167">
        <v>455</v>
      </c>
      <c r="GB167">
        <v>412</v>
      </c>
      <c r="GC167">
        <v>277</v>
      </c>
      <c r="GD167">
        <v>243</v>
      </c>
      <c r="GE167">
        <v>289</v>
      </c>
      <c r="GF167">
        <v>285</v>
      </c>
      <c r="GG167">
        <v>268</v>
      </c>
      <c r="GH167">
        <v>244</v>
      </c>
      <c r="GI167">
        <v>260</v>
      </c>
      <c r="GJ167">
        <v>186</v>
      </c>
      <c r="GK167">
        <v>210</v>
      </c>
      <c r="GL167">
        <v>191</v>
      </c>
      <c r="GM167">
        <v>178</v>
      </c>
      <c r="GN167">
        <v>176</v>
      </c>
      <c r="GO167">
        <v>139</v>
      </c>
      <c r="GP167">
        <v>145</v>
      </c>
      <c r="GQ167">
        <v>135</v>
      </c>
      <c r="GR167">
        <v>111</v>
      </c>
      <c r="GS167">
        <v>96</v>
      </c>
      <c r="GT167">
        <v>91</v>
      </c>
      <c r="GU167">
        <v>71</v>
      </c>
      <c r="GV167">
        <v>63</v>
      </c>
      <c r="GW167">
        <v>55</v>
      </c>
      <c r="GX167">
        <v>41</v>
      </c>
      <c r="GY167">
        <v>30</v>
      </c>
      <c r="GZ167">
        <v>31</v>
      </c>
      <c r="HA167">
        <v>19</v>
      </c>
      <c r="HB167">
        <v>9</v>
      </c>
      <c r="HC167">
        <v>26</v>
      </c>
    </row>
    <row r="168" spans="1:211">
      <c r="A168" t="str">
        <f>人口推移!B170</f>
        <v>R0211</v>
      </c>
      <c r="B168" s="349">
        <f t="shared" si="4"/>
        <v>27288</v>
      </c>
      <c r="C168" s="349">
        <f t="shared" si="5"/>
        <v>28244</v>
      </c>
      <c r="D168" s="349">
        <f>SUM(年齢別TBL[[#This Row],[男_６０歳]:[男_100歳以上]])</f>
        <v>8094</v>
      </c>
      <c r="E168" s="349">
        <f>SUM(年齢別TBL[[#This Row],[男_６５歳]:[男_100歳以上]])</f>
        <v>6272</v>
      </c>
      <c r="F168" s="349">
        <f>SUM(年齢別TBL[[#This Row],[男_７０歳]:[男_100歳以上]])</f>
        <v>4317</v>
      </c>
      <c r="G168" s="349">
        <f>SUM(年齢別TBL[[#This Row],[女_６０歳]:[女_100歳以上]])</f>
        <v>9710</v>
      </c>
      <c r="H168" s="349">
        <f>SUM(年齢別TBL[[#This Row],[女_６５歳]:[女_100歳以上]])</f>
        <v>7834</v>
      </c>
      <c r="I168" s="349">
        <f>SUM(年齢別TBL[[#This Row],[女_７０歳]:[女_100歳以上]])</f>
        <v>5738</v>
      </c>
      <c r="J168">
        <v>212</v>
      </c>
      <c r="K168">
        <v>213</v>
      </c>
      <c r="L168">
        <v>227</v>
      </c>
      <c r="M168">
        <v>251</v>
      </c>
      <c r="N168">
        <v>272</v>
      </c>
      <c r="O168">
        <v>241</v>
      </c>
      <c r="P168">
        <v>251</v>
      </c>
      <c r="Q168">
        <v>241</v>
      </c>
      <c r="R168">
        <v>301</v>
      </c>
      <c r="S168">
        <v>241</v>
      </c>
      <c r="T168">
        <v>305</v>
      </c>
      <c r="U168">
        <v>296</v>
      </c>
      <c r="V168">
        <v>271</v>
      </c>
      <c r="W168">
        <v>292</v>
      </c>
      <c r="X168">
        <v>268</v>
      </c>
      <c r="Y168">
        <v>275</v>
      </c>
      <c r="Z168">
        <v>298</v>
      </c>
      <c r="AA168">
        <v>339</v>
      </c>
      <c r="AB168">
        <v>314</v>
      </c>
      <c r="AC168">
        <v>350</v>
      </c>
      <c r="AD168">
        <v>369</v>
      </c>
      <c r="AE168">
        <v>343</v>
      </c>
      <c r="AF168">
        <v>302</v>
      </c>
      <c r="AG168">
        <v>265</v>
      </c>
      <c r="AH168">
        <v>249</v>
      </c>
      <c r="AI168">
        <v>233</v>
      </c>
      <c r="AJ168">
        <v>264</v>
      </c>
      <c r="AK168">
        <v>240</v>
      </c>
      <c r="AL168">
        <v>267</v>
      </c>
      <c r="AM168">
        <v>273</v>
      </c>
      <c r="AN168">
        <v>257</v>
      </c>
      <c r="AO168">
        <v>292</v>
      </c>
      <c r="AP168">
        <v>292</v>
      </c>
      <c r="AQ168">
        <v>321</v>
      </c>
      <c r="AR168">
        <v>333</v>
      </c>
      <c r="AS168">
        <v>327</v>
      </c>
      <c r="AT168">
        <v>394</v>
      </c>
      <c r="AU168">
        <v>362</v>
      </c>
      <c r="AV168">
        <v>362</v>
      </c>
      <c r="AW168">
        <v>357</v>
      </c>
      <c r="AX168">
        <v>361</v>
      </c>
      <c r="AY168">
        <v>388</v>
      </c>
      <c r="AZ168">
        <v>395</v>
      </c>
      <c r="BA168">
        <v>404</v>
      </c>
      <c r="BB168">
        <v>440</v>
      </c>
      <c r="BC168">
        <v>464</v>
      </c>
      <c r="BD168">
        <v>407</v>
      </c>
      <c r="BE168">
        <v>441</v>
      </c>
      <c r="BF168">
        <v>443</v>
      </c>
      <c r="BG168">
        <v>397</v>
      </c>
      <c r="BH168">
        <v>386</v>
      </c>
      <c r="BI168">
        <v>341</v>
      </c>
      <c r="BJ168">
        <v>351</v>
      </c>
      <c r="BK168">
        <v>351</v>
      </c>
      <c r="BL168">
        <v>294</v>
      </c>
      <c r="BM168">
        <v>338</v>
      </c>
      <c r="BN168">
        <v>360</v>
      </c>
      <c r="BO168">
        <v>373</v>
      </c>
      <c r="BP168">
        <v>368</v>
      </c>
      <c r="BQ168">
        <v>332</v>
      </c>
      <c r="BR168">
        <v>349</v>
      </c>
      <c r="BS168">
        <v>362</v>
      </c>
      <c r="BT168">
        <v>388</v>
      </c>
      <c r="BU168">
        <v>335</v>
      </c>
      <c r="BV168">
        <v>388</v>
      </c>
      <c r="BW168">
        <v>381</v>
      </c>
      <c r="BX168">
        <v>396</v>
      </c>
      <c r="BY168">
        <v>384</v>
      </c>
      <c r="BZ168">
        <v>407</v>
      </c>
      <c r="CA168">
        <v>387</v>
      </c>
      <c r="CB168">
        <v>418</v>
      </c>
      <c r="CC168">
        <v>411</v>
      </c>
      <c r="CD168">
        <v>376</v>
      </c>
      <c r="CE168">
        <v>372</v>
      </c>
      <c r="CF168">
        <v>256</v>
      </c>
      <c r="CG168">
        <v>259</v>
      </c>
      <c r="CH168">
        <v>266</v>
      </c>
      <c r="CI168">
        <v>267</v>
      </c>
      <c r="CJ168">
        <v>224</v>
      </c>
      <c r="CK168">
        <v>203</v>
      </c>
      <c r="CL168">
        <v>186</v>
      </c>
      <c r="CM168">
        <v>162</v>
      </c>
      <c r="CN168">
        <v>150</v>
      </c>
      <c r="CO168">
        <v>147</v>
      </c>
      <c r="CP168">
        <v>112</v>
      </c>
      <c r="CQ168">
        <v>89</v>
      </c>
      <c r="CR168">
        <v>76</v>
      </c>
      <c r="CS168">
        <v>73</v>
      </c>
      <c r="CT168">
        <v>62</v>
      </c>
      <c r="CU168">
        <v>45</v>
      </c>
      <c r="CV168">
        <v>38</v>
      </c>
      <c r="CW168">
        <v>40</v>
      </c>
      <c r="CX168">
        <v>30</v>
      </c>
      <c r="CY168">
        <v>16</v>
      </c>
      <c r="CZ168">
        <v>13</v>
      </c>
      <c r="DA168">
        <v>7</v>
      </c>
      <c r="DB168">
        <v>8</v>
      </c>
      <c r="DC168">
        <v>6</v>
      </c>
      <c r="DD168">
        <v>2</v>
      </c>
      <c r="DE168">
        <v>0</v>
      </c>
      <c r="DF168">
        <v>3</v>
      </c>
      <c r="DG168">
        <v>214</v>
      </c>
      <c r="DH168">
        <v>193</v>
      </c>
      <c r="DI168">
        <v>224</v>
      </c>
      <c r="DJ168">
        <v>230</v>
      </c>
      <c r="DK168">
        <v>238</v>
      </c>
      <c r="DL168">
        <v>269</v>
      </c>
      <c r="DM168">
        <v>253</v>
      </c>
      <c r="DN168">
        <v>281</v>
      </c>
      <c r="DO168">
        <v>257</v>
      </c>
      <c r="DP168">
        <v>258</v>
      </c>
      <c r="DQ168">
        <v>286</v>
      </c>
      <c r="DR168">
        <v>277</v>
      </c>
      <c r="DS168">
        <v>271</v>
      </c>
      <c r="DT168">
        <v>276</v>
      </c>
      <c r="DU168">
        <v>266</v>
      </c>
      <c r="DV168">
        <v>289</v>
      </c>
      <c r="DW168">
        <v>281</v>
      </c>
      <c r="DX168">
        <v>251</v>
      </c>
      <c r="DY168">
        <v>305</v>
      </c>
      <c r="DZ168">
        <v>284</v>
      </c>
      <c r="EA168">
        <v>282</v>
      </c>
      <c r="EB168">
        <v>250</v>
      </c>
      <c r="EC168">
        <v>236</v>
      </c>
      <c r="ED168">
        <v>221</v>
      </c>
      <c r="EE168">
        <v>210</v>
      </c>
      <c r="EF168">
        <v>236</v>
      </c>
      <c r="EG168">
        <v>252</v>
      </c>
      <c r="EH168">
        <v>241</v>
      </c>
      <c r="EI168">
        <v>273</v>
      </c>
      <c r="EJ168">
        <v>256</v>
      </c>
      <c r="EK168">
        <v>255</v>
      </c>
      <c r="EL168">
        <v>289</v>
      </c>
      <c r="EM168">
        <v>292</v>
      </c>
      <c r="EN168">
        <v>304</v>
      </c>
      <c r="EO168">
        <v>329</v>
      </c>
      <c r="EP168">
        <v>325</v>
      </c>
      <c r="EQ168">
        <v>380</v>
      </c>
      <c r="ER168">
        <v>348</v>
      </c>
      <c r="ES168">
        <v>376</v>
      </c>
      <c r="ET168">
        <v>368</v>
      </c>
      <c r="EU168">
        <v>347</v>
      </c>
      <c r="EV168">
        <v>403</v>
      </c>
      <c r="EW168">
        <v>415</v>
      </c>
      <c r="EX168">
        <v>405</v>
      </c>
      <c r="EY168">
        <v>390</v>
      </c>
      <c r="EZ168">
        <v>430</v>
      </c>
      <c r="FA168">
        <v>419</v>
      </c>
      <c r="FB168">
        <v>408</v>
      </c>
      <c r="FC168">
        <v>397</v>
      </c>
      <c r="FD168">
        <v>411</v>
      </c>
      <c r="FE168">
        <v>388</v>
      </c>
      <c r="FF168">
        <v>342</v>
      </c>
      <c r="FG168">
        <v>388</v>
      </c>
      <c r="FH168">
        <v>383</v>
      </c>
      <c r="FI168">
        <v>278</v>
      </c>
      <c r="FJ168">
        <v>338</v>
      </c>
      <c r="FK168">
        <v>337</v>
      </c>
      <c r="FL168">
        <v>387</v>
      </c>
      <c r="FM168">
        <v>383</v>
      </c>
      <c r="FN168">
        <v>359</v>
      </c>
      <c r="FO168">
        <v>365</v>
      </c>
      <c r="FP168">
        <v>379</v>
      </c>
      <c r="FQ168">
        <v>384</v>
      </c>
      <c r="FR168">
        <v>371</v>
      </c>
      <c r="FS168">
        <v>377</v>
      </c>
      <c r="FT168">
        <v>426</v>
      </c>
      <c r="FU168">
        <v>383</v>
      </c>
      <c r="FV168">
        <v>422</v>
      </c>
      <c r="FW168">
        <v>408</v>
      </c>
      <c r="FX168">
        <v>457</v>
      </c>
      <c r="FY168">
        <v>467</v>
      </c>
      <c r="FZ168">
        <v>514</v>
      </c>
      <c r="GA168">
        <v>456</v>
      </c>
      <c r="GB168">
        <v>421</v>
      </c>
      <c r="GC168">
        <v>287</v>
      </c>
      <c r="GD168">
        <v>226</v>
      </c>
      <c r="GE168">
        <v>299</v>
      </c>
      <c r="GF168">
        <v>281</v>
      </c>
      <c r="GG168">
        <v>269</v>
      </c>
      <c r="GH168">
        <v>244</v>
      </c>
      <c r="GI168">
        <v>259</v>
      </c>
      <c r="GJ168">
        <v>195</v>
      </c>
      <c r="GK168">
        <v>208</v>
      </c>
      <c r="GL168">
        <v>196</v>
      </c>
      <c r="GM168">
        <v>172</v>
      </c>
      <c r="GN168">
        <v>180</v>
      </c>
      <c r="GO168">
        <v>140</v>
      </c>
      <c r="GP168">
        <v>141</v>
      </c>
      <c r="GQ168">
        <v>141</v>
      </c>
      <c r="GR168">
        <v>109</v>
      </c>
      <c r="GS168">
        <v>98</v>
      </c>
      <c r="GT168">
        <v>89</v>
      </c>
      <c r="GU168">
        <v>73</v>
      </c>
      <c r="GV168">
        <v>63</v>
      </c>
      <c r="GW168">
        <v>51</v>
      </c>
      <c r="GX168">
        <v>45</v>
      </c>
      <c r="GY168">
        <v>30</v>
      </c>
      <c r="GZ168">
        <v>31</v>
      </c>
      <c r="HA168">
        <v>17</v>
      </c>
      <c r="HB168">
        <v>10</v>
      </c>
      <c r="HC168">
        <v>26</v>
      </c>
    </row>
    <row r="169" spans="1:211">
      <c r="A169" t="str">
        <f>人口推移!B171</f>
        <v>R0212</v>
      </c>
      <c r="B169" s="349">
        <f t="shared" si="4"/>
        <v>27330</v>
      </c>
      <c r="C169" s="349">
        <f t="shared" si="5"/>
        <v>28275</v>
      </c>
      <c r="D169" s="349">
        <f>SUM(年齢別TBL[[#This Row],[男_６０歳]:[男_100歳以上]])</f>
        <v>8103</v>
      </c>
      <c r="E169" s="349">
        <f>SUM(年齢別TBL[[#This Row],[男_６５歳]:[男_100歳以上]])</f>
        <v>6284</v>
      </c>
      <c r="F169" s="349">
        <f>SUM(年齢別TBL[[#This Row],[男_７０歳]:[男_100歳以上]])</f>
        <v>4333</v>
      </c>
      <c r="G169" s="349">
        <f>SUM(年齢別TBL[[#This Row],[女_６０歳]:[女_100歳以上]])</f>
        <v>9724</v>
      </c>
      <c r="H169" s="349">
        <f>SUM(年齢別TBL[[#This Row],[女_６５歳]:[女_100歳以上]])</f>
        <v>7854</v>
      </c>
      <c r="I169" s="349">
        <f>SUM(年齢別TBL[[#This Row],[女_７０歳]:[女_100歳以上]])</f>
        <v>5757</v>
      </c>
      <c r="J169">
        <v>215</v>
      </c>
      <c r="K169">
        <v>217</v>
      </c>
      <c r="L169">
        <v>222</v>
      </c>
      <c r="M169">
        <v>251</v>
      </c>
      <c r="N169">
        <v>267</v>
      </c>
      <c r="O169">
        <v>239</v>
      </c>
      <c r="P169">
        <v>254</v>
      </c>
      <c r="Q169">
        <v>242</v>
      </c>
      <c r="R169">
        <v>308</v>
      </c>
      <c r="S169">
        <v>238</v>
      </c>
      <c r="T169">
        <v>288</v>
      </c>
      <c r="U169">
        <v>307</v>
      </c>
      <c r="V169">
        <v>274</v>
      </c>
      <c r="W169">
        <v>289</v>
      </c>
      <c r="X169">
        <v>278</v>
      </c>
      <c r="Y169">
        <v>271</v>
      </c>
      <c r="Z169">
        <v>297</v>
      </c>
      <c r="AA169">
        <v>328</v>
      </c>
      <c r="AB169">
        <v>320</v>
      </c>
      <c r="AC169">
        <v>350</v>
      </c>
      <c r="AD169">
        <v>377</v>
      </c>
      <c r="AE169">
        <v>340</v>
      </c>
      <c r="AF169">
        <v>318</v>
      </c>
      <c r="AG169">
        <v>263</v>
      </c>
      <c r="AH169">
        <v>257</v>
      </c>
      <c r="AI169">
        <v>232</v>
      </c>
      <c r="AJ169">
        <v>258</v>
      </c>
      <c r="AK169">
        <v>249</v>
      </c>
      <c r="AL169">
        <v>267</v>
      </c>
      <c r="AM169">
        <v>284</v>
      </c>
      <c r="AN169">
        <v>259</v>
      </c>
      <c r="AO169">
        <v>290</v>
      </c>
      <c r="AP169">
        <v>287</v>
      </c>
      <c r="AQ169">
        <v>325</v>
      </c>
      <c r="AR169">
        <v>328</v>
      </c>
      <c r="AS169">
        <v>333</v>
      </c>
      <c r="AT169">
        <v>382</v>
      </c>
      <c r="AU169">
        <v>365</v>
      </c>
      <c r="AV169">
        <v>360</v>
      </c>
      <c r="AW169">
        <v>367</v>
      </c>
      <c r="AX169">
        <v>353</v>
      </c>
      <c r="AY169">
        <v>387</v>
      </c>
      <c r="AZ169">
        <v>395</v>
      </c>
      <c r="BA169">
        <v>410</v>
      </c>
      <c r="BB169">
        <v>443</v>
      </c>
      <c r="BC169">
        <v>463</v>
      </c>
      <c r="BD169">
        <v>406</v>
      </c>
      <c r="BE169">
        <v>442</v>
      </c>
      <c r="BF169">
        <v>440</v>
      </c>
      <c r="BG169">
        <v>407</v>
      </c>
      <c r="BH169">
        <v>370</v>
      </c>
      <c r="BI169">
        <v>342</v>
      </c>
      <c r="BJ169">
        <v>359</v>
      </c>
      <c r="BK169">
        <v>353</v>
      </c>
      <c r="BL169">
        <v>288</v>
      </c>
      <c r="BM169">
        <v>336</v>
      </c>
      <c r="BN169">
        <v>357</v>
      </c>
      <c r="BO169">
        <v>388</v>
      </c>
      <c r="BP169">
        <v>358</v>
      </c>
      <c r="BQ169">
        <v>334</v>
      </c>
      <c r="BR169">
        <v>346</v>
      </c>
      <c r="BS169">
        <v>359</v>
      </c>
      <c r="BT169">
        <v>397</v>
      </c>
      <c r="BU169">
        <v>323</v>
      </c>
      <c r="BV169">
        <v>394</v>
      </c>
      <c r="BW169">
        <v>382</v>
      </c>
      <c r="BX169">
        <v>391</v>
      </c>
      <c r="BY169">
        <v>389</v>
      </c>
      <c r="BZ169">
        <v>409</v>
      </c>
      <c r="CA169">
        <v>380</v>
      </c>
      <c r="CB169">
        <v>413</v>
      </c>
      <c r="CC169">
        <v>408</v>
      </c>
      <c r="CD169">
        <v>379</v>
      </c>
      <c r="CE169">
        <v>377</v>
      </c>
      <c r="CF169">
        <v>272</v>
      </c>
      <c r="CG169">
        <v>253</v>
      </c>
      <c r="CH169">
        <v>265</v>
      </c>
      <c r="CI169">
        <v>267</v>
      </c>
      <c r="CJ169">
        <v>225</v>
      </c>
      <c r="CK169">
        <v>209</v>
      </c>
      <c r="CL169">
        <v>185</v>
      </c>
      <c r="CM169">
        <v>160</v>
      </c>
      <c r="CN169">
        <v>146</v>
      </c>
      <c r="CO169">
        <v>155</v>
      </c>
      <c r="CP169">
        <v>112</v>
      </c>
      <c r="CQ169">
        <v>90</v>
      </c>
      <c r="CR169">
        <v>73</v>
      </c>
      <c r="CS169">
        <v>75</v>
      </c>
      <c r="CT169">
        <v>65</v>
      </c>
      <c r="CU169">
        <v>44</v>
      </c>
      <c r="CV169">
        <v>34</v>
      </c>
      <c r="CW169">
        <v>39</v>
      </c>
      <c r="CX169">
        <v>29</v>
      </c>
      <c r="CY169">
        <v>17</v>
      </c>
      <c r="CZ169">
        <v>15</v>
      </c>
      <c r="DA169">
        <v>6</v>
      </c>
      <c r="DB169">
        <v>9</v>
      </c>
      <c r="DC169">
        <v>5</v>
      </c>
      <c r="DD169">
        <v>2</v>
      </c>
      <c r="DE169">
        <v>1</v>
      </c>
      <c r="DF169">
        <v>3</v>
      </c>
      <c r="DG169">
        <v>205</v>
      </c>
      <c r="DH169">
        <v>198</v>
      </c>
      <c r="DI169">
        <v>223</v>
      </c>
      <c r="DJ169">
        <v>235</v>
      </c>
      <c r="DK169">
        <v>237</v>
      </c>
      <c r="DL169">
        <v>267</v>
      </c>
      <c r="DM169">
        <v>257</v>
      </c>
      <c r="DN169">
        <v>276</v>
      </c>
      <c r="DO169">
        <v>255</v>
      </c>
      <c r="DP169">
        <v>269</v>
      </c>
      <c r="DQ169">
        <v>283</v>
      </c>
      <c r="DR169">
        <v>275</v>
      </c>
      <c r="DS169">
        <v>265</v>
      </c>
      <c r="DT169">
        <v>280</v>
      </c>
      <c r="DU169">
        <v>273</v>
      </c>
      <c r="DV169">
        <v>285</v>
      </c>
      <c r="DW169">
        <v>272</v>
      </c>
      <c r="DX169">
        <v>251</v>
      </c>
      <c r="DY169">
        <v>305</v>
      </c>
      <c r="DZ169">
        <v>294</v>
      </c>
      <c r="EA169">
        <v>288</v>
      </c>
      <c r="EB169">
        <v>249</v>
      </c>
      <c r="EC169">
        <v>235</v>
      </c>
      <c r="ED169">
        <v>222</v>
      </c>
      <c r="EE169">
        <v>214</v>
      </c>
      <c r="EF169">
        <v>238</v>
      </c>
      <c r="EG169">
        <v>239</v>
      </c>
      <c r="EH169">
        <v>246</v>
      </c>
      <c r="EI169">
        <v>272</v>
      </c>
      <c r="EJ169">
        <v>265</v>
      </c>
      <c r="EK169">
        <v>256</v>
      </c>
      <c r="EL169">
        <v>283</v>
      </c>
      <c r="EM169">
        <v>297</v>
      </c>
      <c r="EN169">
        <v>301</v>
      </c>
      <c r="EO169">
        <v>328</v>
      </c>
      <c r="EP169">
        <v>331</v>
      </c>
      <c r="EQ169">
        <v>373</v>
      </c>
      <c r="ER169">
        <v>357</v>
      </c>
      <c r="ES169">
        <v>366</v>
      </c>
      <c r="ET169">
        <v>375</v>
      </c>
      <c r="EU169">
        <v>343</v>
      </c>
      <c r="EV169">
        <v>399</v>
      </c>
      <c r="EW169">
        <v>414</v>
      </c>
      <c r="EX169">
        <v>403</v>
      </c>
      <c r="EY169">
        <v>408</v>
      </c>
      <c r="EZ169">
        <v>426</v>
      </c>
      <c r="FA169">
        <v>411</v>
      </c>
      <c r="FB169">
        <v>408</v>
      </c>
      <c r="FC169">
        <v>401</v>
      </c>
      <c r="FD169">
        <v>413</v>
      </c>
      <c r="FE169">
        <v>391</v>
      </c>
      <c r="FF169">
        <v>343</v>
      </c>
      <c r="FG169">
        <v>386</v>
      </c>
      <c r="FH169">
        <v>382</v>
      </c>
      <c r="FI169">
        <v>281</v>
      </c>
      <c r="FJ169">
        <v>341</v>
      </c>
      <c r="FK169">
        <v>328</v>
      </c>
      <c r="FL169">
        <v>394</v>
      </c>
      <c r="FM169">
        <v>375</v>
      </c>
      <c r="FN169">
        <v>364</v>
      </c>
      <c r="FO169">
        <v>370</v>
      </c>
      <c r="FP169">
        <v>371</v>
      </c>
      <c r="FQ169">
        <v>390</v>
      </c>
      <c r="FR169">
        <v>370</v>
      </c>
      <c r="FS169">
        <v>369</v>
      </c>
      <c r="FT169">
        <v>426</v>
      </c>
      <c r="FU169">
        <v>396</v>
      </c>
      <c r="FV169">
        <v>415</v>
      </c>
      <c r="FW169">
        <v>421</v>
      </c>
      <c r="FX169">
        <v>439</v>
      </c>
      <c r="FY169">
        <v>469</v>
      </c>
      <c r="FZ169">
        <v>519</v>
      </c>
      <c r="GA169">
        <v>451</v>
      </c>
      <c r="GB169">
        <v>423</v>
      </c>
      <c r="GC169">
        <v>305</v>
      </c>
      <c r="GD169">
        <v>213</v>
      </c>
      <c r="GE169">
        <v>299</v>
      </c>
      <c r="GF169">
        <v>284</v>
      </c>
      <c r="GG169">
        <v>271</v>
      </c>
      <c r="GH169">
        <v>243</v>
      </c>
      <c r="GI169">
        <v>259</v>
      </c>
      <c r="GJ169">
        <v>197</v>
      </c>
      <c r="GK169">
        <v>210</v>
      </c>
      <c r="GL169">
        <v>196</v>
      </c>
      <c r="GM169">
        <v>173</v>
      </c>
      <c r="GN169">
        <v>174</v>
      </c>
      <c r="GO169">
        <v>142</v>
      </c>
      <c r="GP169">
        <v>142</v>
      </c>
      <c r="GQ169">
        <v>142</v>
      </c>
      <c r="GR169">
        <v>108</v>
      </c>
      <c r="GS169">
        <v>101</v>
      </c>
      <c r="GT169">
        <v>89</v>
      </c>
      <c r="GU169">
        <v>74</v>
      </c>
      <c r="GV169">
        <v>65</v>
      </c>
      <c r="GW169">
        <v>49</v>
      </c>
      <c r="GX169">
        <v>46</v>
      </c>
      <c r="GY169">
        <v>28</v>
      </c>
      <c r="GZ169">
        <v>32</v>
      </c>
      <c r="HA169">
        <v>15</v>
      </c>
      <c r="HB169">
        <v>13</v>
      </c>
      <c r="HC169">
        <v>25</v>
      </c>
    </row>
    <row r="170" spans="1:211">
      <c r="A170" t="str">
        <f>人口推移!B172</f>
        <v>R0301</v>
      </c>
      <c r="B170" s="349">
        <f t="shared" si="4"/>
        <v>27333</v>
      </c>
      <c r="C170" s="349">
        <f t="shared" si="5"/>
        <v>28278</v>
      </c>
      <c r="D170" s="349">
        <f>SUM(年齢別TBL[[#This Row],[男_６０歳]:[男_100歳以上]])</f>
        <v>8109</v>
      </c>
      <c r="E170" s="349">
        <f>SUM(年齢別TBL[[#This Row],[男_６５歳]:[男_100歳以上]])</f>
        <v>6308</v>
      </c>
      <c r="F170" s="349">
        <f>SUM(年齢別TBL[[#This Row],[男_７０歳]:[男_100歳以上]])</f>
        <v>4349</v>
      </c>
      <c r="G170" s="349">
        <f>SUM(年齢別TBL[[#This Row],[女_６０歳]:[女_100歳以上]])</f>
        <v>9728</v>
      </c>
      <c r="H170" s="349">
        <f>SUM(年齢別TBL[[#This Row],[女_６５歳]:[女_100歳以上]])</f>
        <v>7864</v>
      </c>
      <c r="I170" s="349">
        <f>SUM(年齢別TBL[[#This Row],[女_７０歳]:[女_100歳以上]])</f>
        <v>5787</v>
      </c>
      <c r="J170">
        <v>212</v>
      </c>
      <c r="K170">
        <v>212</v>
      </c>
      <c r="L170">
        <v>231</v>
      </c>
      <c r="M170">
        <v>250</v>
      </c>
      <c r="N170">
        <v>262</v>
      </c>
      <c r="O170">
        <v>237</v>
      </c>
      <c r="P170">
        <v>262</v>
      </c>
      <c r="Q170">
        <v>241</v>
      </c>
      <c r="R170">
        <v>291</v>
      </c>
      <c r="S170">
        <v>254</v>
      </c>
      <c r="T170">
        <v>286</v>
      </c>
      <c r="U170">
        <v>304</v>
      </c>
      <c r="V170">
        <v>282</v>
      </c>
      <c r="W170">
        <v>287</v>
      </c>
      <c r="X170">
        <v>276</v>
      </c>
      <c r="Y170">
        <v>271</v>
      </c>
      <c r="Z170">
        <v>286</v>
      </c>
      <c r="AA170">
        <v>327</v>
      </c>
      <c r="AB170">
        <v>323</v>
      </c>
      <c r="AC170">
        <v>358</v>
      </c>
      <c r="AD170">
        <v>382</v>
      </c>
      <c r="AE170">
        <v>342</v>
      </c>
      <c r="AF170">
        <v>322</v>
      </c>
      <c r="AG170">
        <v>265</v>
      </c>
      <c r="AH170">
        <v>257</v>
      </c>
      <c r="AI170">
        <v>233</v>
      </c>
      <c r="AJ170">
        <v>262</v>
      </c>
      <c r="AK170">
        <v>251</v>
      </c>
      <c r="AL170">
        <v>247</v>
      </c>
      <c r="AM170">
        <v>301</v>
      </c>
      <c r="AN170">
        <v>262</v>
      </c>
      <c r="AO170">
        <v>282</v>
      </c>
      <c r="AP170">
        <v>274</v>
      </c>
      <c r="AQ170">
        <v>335</v>
      </c>
      <c r="AR170">
        <v>329</v>
      </c>
      <c r="AS170">
        <v>326</v>
      </c>
      <c r="AT170">
        <v>378</v>
      </c>
      <c r="AU170">
        <v>368</v>
      </c>
      <c r="AV170">
        <v>363</v>
      </c>
      <c r="AW170">
        <v>369</v>
      </c>
      <c r="AX170">
        <v>357</v>
      </c>
      <c r="AY170">
        <v>382</v>
      </c>
      <c r="AZ170">
        <v>398</v>
      </c>
      <c r="BA170">
        <v>398</v>
      </c>
      <c r="BB170">
        <v>434</v>
      </c>
      <c r="BC170">
        <v>466</v>
      </c>
      <c r="BD170">
        <v>412</v>
      </c>
      <c r="BE170">
        <v>433</v>
      </c>
      <c r="BF170">
        <v>442</v>
      </c>
      <c r="BG170">
        <v>407</v>
      </c>
      <c r="BH170">
        <v>377</v>
      </c>
      <c r="BI170">
        <v>347</v>
      </c>
      <c r="BJ170">
        <v>363</v>
      </c>
      <c r="BK170">
        <v>347</v>
      </c>
      <c r="BL170">
        <v>296</v>
      </c>
      <c r="BM170">
        <v>317</v>
      </c>
      <c r="BN170">
        <v>365</v>
      </c>
      <c r="BO170">
        <v>388</v>
      </c>
      <c r="BP170">
        <v>352</v>
      </c>
      <c r="BQ170">
        <v>343</v>
      </c>
      <c r="BR170">
        <v>345</v>
      </c>
      <c r="BS170">
        <v>351</v>
      </c>
      <c r="BT170">
        <v>395</v>
      </c>
      <c r="BU170">
        <v>329</v>
      </c>
      <c r="BV170">
        <v>381</v>
      </c>
      <c r="BW170">
        <v>388</v>
      </c>
      <c r="BX170">
        <v>395</v>
      </c>
      <c r="BY170">
        <v>385</v>
      </c>
      <c r="BZ170">
        <v>407</v>
      </c>
      <c r="CA170">
        <v>384</v>
      </c>
      <c r="CB170">
        <v>416</v>
      </c>
      <c r="CC170">
        <v>394</v>
      </c>
      <c r="CD170">
        <v>389</v>
      </c>
      <c r="CE170">
        <v>389</v>
      </c>
      <c r="CF170">
        <v>273</v>
      </c>
      <c r="CG170">
        <v>252</v>
      </c>
      <c r="CH170">
        <v>268</v>
      </c>
      <c r="CI170">
        <v>256</v>
      </c>
      <c r="CJ170">
        <v>238</v>
      </c>
      <c r="CK170">
        <v>213</v>
      </c>
      <c r="CL170">
        <v>177</v>
      </c>
      <c r="CM170">
        <v>159</v>
      </c>
      <c r="CN170">
        <v>147</v>
      </c>
      <c r="CO170">
        <v>148</v>
      </c>
      <c r="CP170">
        <v>121</v>
      </c>
      <c r="CQ170">
        <v>84</v>
      </c>
      <c r="CR170">
        <v>79</v>
      </c>
      <c r="CS170">
        <v>73</v>
      </c>
      <c r="CT170">
        <v>66</v>
      </c>
      <c r="CU170">
        <v>49</v>
      </c>
      <c r="CV170">
        <v>32</v>
      </c>
      <c r="CW170">
        <v>39</v>
      </c>
      <c r="CX170">
        <v>27</v>
      </c>
      <c r="CY170">
        <v>18</v>
      </c>
      <c r="CZ170">
        <v>16</v>
      </c>
      <c r="DA170">
        <v>6</v>
      </c>
      <c r="DB170">
        <v>9</v>
      </c>
      <c r="DC170">
        <v>5</v>
      </c>
      <c r="DD170">
        <v>2</v>
      </c>
      <c r="DE170">
        <v>1</v>
      </c>
      <c r="DF170">
        <v>3</v>
      </c>
      <c r="DG170">
        <v>208</v>
      </c>
      <c r="DH170">
        <v>209</v>
      </c>
      <c r="DI170">
        <v>213</v>
      </c>
      <c r="DJ170">
        <v>231</v>
      </c>
      <c r="DK170">
        <v>250</v>
      </c>
      <c r="DL170">
        <v>260</v>
      </c>
      <c r="DM170">
        <v>255</v>
      </c>
      <c r="DN170">
        <v>276</v>
      </c>
      <c r="DO170">
        <v>252</v>
      </c>
      <c r="DP170">
        <v>266</v>
      </c>
      <c r="DQ170">
        <v>281</v>
      </c>
      <c r="DR170">
        <v>281</v>
      </c>
      <c r="DS170">
        <v>261</v>
      </c>
      <c r="DT170">
        <v>285</v>
      </c>
      <c r="DU170">
        <v>271</v>
      </c>
      <c r="DV170">
        <v>287</v>
      </c>
      <c r="DW170">
        <v>274</v>
      </c>
      <c r="DX170">
        <v>257</v>
      </c>
      <c r="DY170">
        <v>296</v>
      </c>
      <c r="DZ170">
        <v>292</v>
      </c>
      <c r="EA170">
        <v>298</v>
      </c>
      <c r="EB170">
        <v>246</v>
      </c>
      <c r="EC170">
        <v>234</v>
      </c>
      <c r="ED170">
        <v>212</v>
      </c>
      <c r="EE170">
        <v>212</v>
      </c>
      <c r="EF170">
        <v>232</v>
      </c>
      <c r="EG170">
        <v>245</v>
      </c>
      <c r="EH170">
        <v>243</v>
      </c>
      <c r="EI170">
        <v>271</v>
      </c>
      <c r="EJ170">
        <v>261</v>
      </c>
      <c r="EK170">
        <v>256</v>
      </c>
      <c r="EL170">
        <v>279</v>
      </c>
      <c r="EM170">
        <v>300</v>
      </c>
      <c r="EN170">
        <v>306</v>
      </c>
      <c r="EO170">
        <v>318</v>
      </c>
      <c r="EP170">
        <v>333</v>
      </c>
      <c r="EQ170">
        <v>375</v>
      </c>
      <c r="ER170">
        <v>354</v>
      </c>
      <c r="ES170">
        <v>363</v>
      </c>
      <c r="ET170">
        <v>382</v>
      </c>
      <c r="EU170">
        <v>334</v>
      </c>
      <c r="EV170">
        <v>400</v>
      </c>
      <c r="EW170">
        <v>415</v>
      </c>
      <c r="EX170">
        <v>403</v>
      </c>
      <c r="EY170">
        <v>398</v>
      </c>
      <c r="EZ170">
        <v>439</v>
      </c>
      <c r="FA170">
        <v>407</v>
      </c>
      <c r="FB170">
        <v>402</v>
      </c>
      <c r="FC170">
        <v>418</v>
      </c>
      <c r="FD170">
        <v>398</v>
      </c>
      <c r="FE170">
        <v>397</v>
      </c>
      <c r="FF170">
        <v>357</v>
      </c>
      <c r="FG170">
        <v>385</v>
      </c>
      <c r="FH170">
        <v>380</v>
      </c>
      <c r="FI170">
        <v>287</v>
      </c>
      <c r="FJ170">
        <v>345</v>
      </c>
      <c r="FK170">
        <v>317</v>
      </c>
      <c r="FL170">
        <v>395</v>
      </c>
      <c r="FM170">
        <v>366</v>
      </c>
      <c r="FN170">
        <v>382</v>
      </c>
      <c r="FO170">
        <v>363</v>
      </c>
      <c r="FP170">
        <v>374</v>
      </c>
      <c r="FQ170">
        <v>389</v>
      </c>
      <c r="FR170">
        <v>362</v>
      </c>
      <c r="FS170">
        <v>376</v>
      </c>
      <c r="FT170">
        <v>417</v>
      </c>
      <c r="FU170">
        <v>402</v>
      </c>
      <c r="FV170">
        <v>387</v>
      </c>
      <c r="FW170">
        <v>443</v>
      </c>
      <c r="FX170">
        <v>428</v>
      </c>
      <c r="FY170">
        <v>471</v>
      </c>
      <c r="FZ170">
        <v>510</v>
      </c>
      <c r="GA170">
        <v>461</v>
      </c>
      <c r="GB170">
        <v>428</v>
      </c>
      <c r="GC170">
        <v>328</v>
      </c>
      <c r="GD170">
        <v>205</v>
      </c>
      <c r="GE170">
        <v>291</v>
      </c>
      <c r="GF170">
        <v>300</v>
      </c>
      <c r="GG170">
        <v>258</v>
      </c>
      <c r="GH170">
        <v>244</v>
      </c>
      <c r="GI170">
        <v>260</v>
      </c>
      <c r="GJ170">
        <v>204</v>
      </c>
      <c r="GK170">
        <v>201</v>
      </c>
      <c r="GL170">
        <v>196</v>
      </c>
      <c r="GM170">
        <v>179</v>
      </c>
      <c r="GN170">
        <v>177</v>
      </c>
      <c r="GO170">
        <v>145</v>
      </c>
      <c r="GP170">
        <v>138</v>
      </c>
      <c r="GQ170">
        <v>139</v>
      </c>
      <c r="GR170">
        <v>114</v>
      </c>
      <c r="GS170">
        <v>99</v>
      </c>
      <c r="GT170">
        <v>87</v>
      </c>
      <c r="GU170">
        <v>81</v>
      </c>
      <c r="GV170">
        <v>65</v>
      </c>
      <c r="GW170">
        <v>50</v>
      </c>
      <c r="GX170">
        <v>43</v>
      </c>
      <c r="GY170">
        <v>29</v>
      </c>
      <c r="GZ170">
        <v>31</v>
      </c>
      <c r="HA170">
        <v>13</v>
      </c>
      <c r="HB170">
        <v>14</v>
      </c>
      <c r="HC170">
        <v>26</v>
      </c>
    </row>
    <row r="171" spans="1:211">
      <c r="A171" t="str">
        <f>人口推移!B173</f>
        <v>R0302</v>
      </c>
      <c r="B171" s="349">
        <f t="shared" si="4"/>
        <v>27345</v>
      </c>
      <c r="C171" s="349">
        <f t="shared" si="5"/>
        <v>28279</v>
      </c>
      <c r="D171" s="349">
        <f>SUM(年齢別TBL[[#This Row],[男_６０歳]:[男_100歳以上]])</f>
        <v>8124</v>
      </c>
      <c r="E171" s="349">
        <f>SUM(年齢別TBL[[#This Row],[男_６５歳]:[男_100歳以上]])</f>
        <v>6345</v>
      </c>
      <c r="F171" s="349">
        <f>SUM(年齢別TBL[[#This Row],[男_７０歳]:[男_100歳以上]])</f>
        <v>4387</v>
      </c>
      <c r="G171" s="349">
        <f>SUM(年齢別TBL[[#This Row],[女_６０歳]:[女_100歳以上]])</f>
        <v>9740</v>
      </c>
      <c r="H171" s="349">
        <f>SUM(年齢別TBL[[#This Row],[女_６５歳]:[女_100歳以上]])</f>
        <v>7889</v>
      </c>
      <c r="I171" s="349">
        <f>SUM(年齢別TBL[[#This Row],[女_７０歳]:[女_100歳以上]])</f>
        <v>5812</v>
      </c>
      <c r="J171">
        <v>206</v>
      </c>
      <c r="K171">
        <v>221</v>
      </c>
      <c r="L171">
        <v>229</v>
      </c>
      <c r="M171">
        <v>246</v>
      </c>
      <c r="N171">
        <v>264</v>
      </c>
      <c r="O171">
        <v>235</v>
      </c>
      <c r="P171">
        <v>265</v>
      </c>
      <c r="Q171">
        <v>245</v>
      </c>
      <c r="R171">
        <v>277</v>
      </c>
      <c r="S171">
        <v>265</v>
      </c>
      <c r="T171">
        <v>287</v>
      </c>
      <c r="U171">
        <v>303</v>
      </c>
      <c r="V171">
        <v>280</v>
      </c>
      <c r="W171">
        <v>294</v>
      </c>
      <c r="X171">
        <v>274</v>
      </c>
      <c r="Y171">
        <v>255</v>
      </c>
      <c r="Z171">
        <v>289</v>
      </c>
      <c r="AA171">
        <v>337</v>
      </c>
      <c r="AB171">
        <v>315</v>
      </c>
      <c r="AC171">
        <v>359</v>
      </c>
      <c r="AD171">
        <v>379</v>
      </c>
      <c r="AE171">
        <v>352</v>
      </c>
      <c r="AF171">
        <v>310</v>
      </c>
      <c r="AG171">
        <v>275</v>
      </c>
      <c r="AH171">
        <v>255</v>
      </c>
      <c r="AI171">
        <v>242</v>
      </c>
      <c r="AJ171">
        <v>257</v>
      </c>
      <c r="AK171">
        <v>249</v>
      </c>
      <c r="AL171">
        <v>251</v>
      </c>
      <c r="AM171">
        <v>293</v>
      </c>
      <c r="AN171">
        <v>263</v>
      </c>
      <c r="AO171">
        <v>278</v>
      </c>
      <c r="AP171">
        <v>285</v>
      </c>
      <c r="AQ171">
        <v>329</v>
      </c>
      <c r="AR171">
        <v>335</v>
      </c>
      <c r="AS171">
        <v>312</v>
      </c>
      <c r="AT171">
        <v>383</v>
      </c>
      <c r="AU171">
        <v>368</v>
      </c>
      <c r="AV171">
        <v>363</v>
      </c>
      <c r="AW171">
        <v>367</v>
      </c>
      <c r="AX171">
        <v>355</v>
      </c>
      <c r="AY171">
        <v>389</v>
      </c>
      <c r="AZ171">
        <v>396</v>
      </c>
      <c r="BA171">
        <v>402</v>
      </c>
      <c r="BB171">
        <v>426</v>
      </c>
      <c r="BC171">
        <v>462</v>
      </c>
      <c r="BD171">
        <v>413</v>
      </c>
      <c r="BE171">
        <v>423</v>
      </c>
      <c r="BF171">
        <v>447</v>
      </c>
      <c r="BG171">
        <v>413</v>
      </c>
      <c r="BH171">
        <v>378</v>
      </c>
      <c r="BI171">
        <v>344</v>
      </c>
      <c r="BJ171">
        <v>360</v>
      </c>
      <c r="BK171">
        <v>356</v>
      </c>
      <c r="BL171">
        <v>300</v>
      </c>
      <c r="BM171">
        <v>307</v>
      </c>
      <c r="BN171">
        <v>371</v>
      </c>
      <c r="BO171">
        <v>383</v>
      </c>
      <c r="BP171">
        <v>352</v>
      </c>
      <c r="BQ171">
        <v>352</v>
      </c>
      <c r="BR171">
        <v>336</v>
      </c>
      <c r="BS171">
        <v>357</v>
      </c>
      <c r="BT171">
        <v>393</v>
      </c>
      <c r="BU171">
        <v>324</v>
      </c>
      <c r="BV171">
        <v>369</v>
      </c>
      <c r="BW171">
        <v>407</v>
      </c>
      <c r="BX171">
        <v>388</v>
      </c>
      <c r="BY171">
        <v>381</v>
      </c>
      <c r="BZ171">
        <v>412</v>
      </c>
      <c r="CA171">
        <v>370</v>
      </c>
      <c r="CB171">
        <v>429</v>
      </c>
      <c r="CC171">
        <v>394</v>
      </c>
      <c r="CD171">
        <v>400</v>
      </c>
      <c r="CE171">
        <v>380</v>
      </c>
      <c r="CF171">
        <v>294</v>
      </c>
      <c r="CG171">
        <v>235</v>
      </c>
      <c r="CH171">
        <v>275</v>
      </c>
      <c r="CI171">
        <v>260</v>
      </c>
      <c r="CJ171">
        <v>236</v>
      </c>
      <c r="CK171">
        <v>219</v>
      </c>
      <c r="CL171">
        <v>175</v>
      </c>
      <c r="CM171">
        <v>162</v>
      </c>
      <c r="CN171">
        <v>147</v>
      </c>
      <c r="CO171">
        <v>139</v>
      </c>
      <c r="CP171">
        <v>126</v>
      </c>
      <c r="CQ171">
        <v>83</v>
      </c>
      <c r="CR171">
        <v>86</v>
      </c>
      <c r="CS171">
        <v>77</v>
      </c>
      <c r="CT171">
        <v>60</v>
      </c>
      <c r="CU171">
        <v>50</v>
      </c>
      <c r="CV171">
        <v>34</v>
      </c>
      <c r="CW171">
        <v>38</v>
      </c>
      <c r="CX171">
        <v>25</v>
      </c>
      <c r="CY171">
        <v>19</v>
      </c>
      <c r="CZ171">
        <v>18</v>
      </c>
      <c r="DA171">
        <v>5</v>
      </c>
      <c r="DB171">
        <v>10</v>
      </c>
      <c r="DC171">
        <v>5</v>
      </c>
      <c r="DD171">
        <v>2</v>
      </c>
      <c r="DE171">
        <v>1</v>
      </c>
      <c r="DF171">
        <v>3</v>
      </c>
      <c r="DG171">
        <v>214</v>
      </c>
      <c r="DH171">
        <v>206</v>
      </c>
      <c r="DI171">
        <v>217</v>
      </c>
      <c r="DJ171">
        <v>239</v>
      </c>
      <c r="DK171">
        <v>245</v>
      </c>
      <c r="DL171">
        <v>254</v>
      </c>
      <c r="DM171">
        <v>254</v>
      </c>
      <c r="DN171">
        <v>273</v>
      </c>
      <c r="DO171">
        <v>260</v>
      </c>
      <c r="DP171">
        <v>267</v>
      </c>
      <c r="DQ171">
        <v>274</v>
      </c>
      <c r="DR171">
        <v>282</v>
      </c>
      <c r="DS171">
        <v>262</v>
      </c>
      <c r="DT171">
        <v>286</v>
      </c>
      <c r="DU171">
        <v>277</v>
      </c>
      <c r="DV171">
        <v>285</v>
      </c>
      <c r="DW171">
        <v>262</v>
      </c>
      <c r="DX171">
        <v>267</v>
      </c>
      <c r="DY171">
        <v>294</v>
      </c>
      <c r="DZ171">
        <v>291</v>
      </c>
      <c r="EA171">
        <v>291</v>
      </c>
      <c r="EB171">
        <v>248</v>
      </c>
      <c r="EC171">
        <v>238</v>
      </c>
      <c r="ED171">
        <v>217</v>
      </c>
      <c r="EE171">
        <v>207</v>
      </c>
      <c r="EF171">
        <v>223</v>
      </c>
      <c r="EG171">
        <v>246</v>
      </c>
      <c r="EH171">
        <v>248</v>
      </c>
      <c r="EI171">
        <v>273</v>
      </c>
      <c r="EJ171">
        <v>258</v>
      </c>
      <c r="EK171">
        <v>249</v>
      </c>
      <c r="EL171">
        <v>288</v>
      </c>
      <c r="EM171">
        <v>283</v>
      </c>
      <c r="EN171">
        <v>314</v>
      </c>
      <c r="EO171">
        <v>322</v>
      </c>
      <c r="EP171">
        <v>328</v>
      </c>
      <c r="EQ171">
        <v>380</v>
      </c>
      <c r="ER171">
        <v>354</v>
      </c>
      <c r="ES171">
        <v>363</v>
      </c>
      <c r="ET171">
        <v>372</v>
      </c>
      <c r="EU171">
        <v>339</v>
      </c>
      <c r="EV171">
        <v>392</v>
      </c>
      <c r="EW171">
        <v>417</v>
      </c>
      <c r="EX171">
        <v>404</v>
      </c>
      <c r="EY171">
        <v>393</v>
      </c>
      <c r="EZ171">
        <v>442</v>
      </c>
      <c r="FA171">
        <v>404</v>
      </c>
      <c r="FB171">
        <v>418</v>
      </c>
      <c r="FC171">
        <v>404</v>
      </c>
      <c r="FD171">
        <v>402</v>
      </c>
      <c r="FE171">
        <v>391</v>
      </c>
      <c r="FF171">
        <v>371</v>
      </c>
      <c r="FG171">
        <v>370</v>
      </c>
      <c r="FH171">
        <v>380</v>
      </c>
      <c r="FI171">
        <v>309</v>
      </c>
      <c r="FJ171">
        <v>331</v>
      </c>
      <c r="FK171">
        <v>310</v>
      </c>
      <c r="FL171">
        <v>401</v>
      </c>
      <c r="FM171">
        <v>352</v>
      </c>
      <c r="FN171">
        <v>398</v>
      </c>
      <c r="FO171">
        <v>357</v>
      </c>
      <c r="FP171">
        <v>381</v>
      </c>
      <c r="FQ171">
        <v>382</v>
      </c>
      <c r="FR171">
        <v>364</v>
      </c>
      <c r="FS171">
        <v>367</v>
      </c>
      <c r="FT171">
        <v>418</v>
      </c>
      <c r="FU171">
        <v>412</v>
      </c>
      <c r="FV171">
        <v>374</v>
      </c>
      <c r="FW171">
        <v>451</v>
      </c>
      <c r="FX171">
        <v>422</v>
      </c>
      <c r="FY171">
        <v>472</v>
      </c>
      <c r="FZ171">
        <v>504</v>
      </c>
      <c r="GA171">
        <v>460</v>
      </c>
      <c r="GB171">
        <v>444</v>
      </c>
      <c r="GC171">
        <v>339</v>
      </c>
      <c r="GD171">
        <v>211</v>
      </c>
      <c r="GE171">
        <v>270</v>
      </c>
      <c r="GF171">
        <v>314</v>
      </c>
      <c r="GG171">
        <v>255</v>
      </c>
      <c r="GH171">
        <v>251</v>
      </c>
      <c r="GI171">
        <v>246</v>
      </c>
      <c r="GJ171">
        <v>224</v>
      </c>
      <c r="GK171">
        <v>194</v>
      </c>
      <c r="GL171">
        <v>197</v>
      </c>
      <c r="GM171">
        <v>180</v>
      </c>
      <c r="GN171">
        <v>171</v>
      </c>
      <c r="GO171">
        <v>153</v>
      </c>
      <c r="GP171">
        <v>137</v>
      </c>
      <c r="GQ171">
        <v>138</v>
      </c>
      <c r="GR171">
        <v>112</v>
      </c>
      <c r="GS171">
        <v>99</v>
      </c>
      <c r="GT171">
        <v>88</v>
      </c>
      <c r="GU171">
        <v>84</v>
      </c>
      <c r="GV171">
        <v>62</v>
      </c>
      <c r="GW171">
        <v>50</v>
      </c>
      <c r="GX171">
        <v>42</v>
      </c>
      <c r="GY171">
        <v>28</v>
      </c>
      <c r="GZ171">
        <v>32</v>
      </c>
      <c r="HA171">
        <v>14</v>
      </c>
      <c r="HB171">
        <v>14</v>
      </c>
      <c r="HC171">
        <v>27</v>
      </c>
    </row>
    <row r="172" spans="1:211">
      <c r="A172" t="str">
        <f>人口推移!B174</f>
        <v>R0303</v>
      </c>
      <c r="B172" s="349">
        <f t="shared" si="4"/>
        <v>27249</v>
      </c>
      <c r="C172" s="349">
        <f t="shared" si="5"/>
        <v>28257</v>
      </c>
      <c r="D172" s="349">
        <f>SUM(年齢別TBL[[#This Row],[男_６０歳]:[男_100歳以上]])</f>
        <v>8135</v>
      </c>
      <c r="E172" s="349">
        <f>SUM(年齢別TBL[[#This Row],[男_６５歳]:[男_100歳以上]])</f>
        <v>6345</v>
      </c>
      <c r="F172" s="349">
        <f>SUM(年齢別TBL[[#This Row],[男_７０歳]:[男_100歳以上]])</f>
        <v>4401</v>
      </c>
      <c r="G172" s="349">
        <f>SUM(年齢別TBL[[#This Row],[女_６０歳]:[女_100歳以上]])</f>
        <v>9757</v>
      </c>
      <c r="H172" s="349">
        <f>SUM(年齢別TBL[[#This Row],[女_６５歳]:[女_100歳以上]])</f>
        <v>7918</v>
      </c>
      <c r="I172" s="349">
        <f>SUM(年齢別TBL[[#This Row],[女_７０歳]:[女_100歳以上]])</f>
        <v>5834</v>
      </c>
      <c r="J172">
        <v>207</v>
      </c>
      <c r="K172">
        <v>227</v>
      </c>
      <c r="L172">
        <v>231</v>
      </c>
      <c r="M172">
        <v>234</v>
      </c>
      <c r="N172">
        <v>264</v>
      </c>
      <c r="O172">
        <v>242</v>
      </c>
      <c r="P172">
        <v>262</v>
      </c>
      <c r="Q172">
        <v>252</v>
      </c>
      <c r="R172">
        <v>278</v>
      </c>
      <c r="S172">
        <v>271</v>
      </c>
      <c r="T172">
        <v>286</v>
      </c>
      <c r="U172">
        <v>300</v>
      </c>
      <c r="V172">
        <v>286</v>
      </c>
      <c r="W172">
        <v>285</v>
      </c>
      <c r="X172">
        <v>285</v>
      </c>
      <c r="Y172">
        <v>244</v>
      </c>
      <c r="Z172">
        <v>290</v>
      </c>
      <c r="AA172">
        <v>330</v>
      </c>
      <c r="AB172">
        <v>305</v>
      </c>
      <c r="AC172">
        <v>360</v>
      </c>
      <c r="AD172">
        <v>358</v>
      </c>
      <c r="AE172">
        <v>357</v>
      </c>
      <c r="AF172">
        <v>265</v>
      </c>
      <c r="AG172">
        <v>267</v>
      </c>
      <c r="AH172">
        <v>251</v>
      </c>
      <c r="AI172">
        <v>231</v>
      </c>
      <c r="AJ172">
        <v>271</v>
      </c>
      <c r="AK172">
        <v>231</v>
      </c>
      <c r="AL172">
        <v>252</v>
      </c>
      <c r="AM172">
        <v>282</v>
      </c>
      <c r="AN172">
        <v>266</v>
      </c>
      <c r="AO172">
        <v>277</v>
      </c>
      <c r="AP172">
        <v>276</v>
      </c>
      <c r="AQ172">
        <v>337</v>
      </c>
      <c r="AR172">
        <v>333</v>
      </c>
      <c r="AS172">
        <v>317</v>
      </c>
      <c r="AT172">
        <v>367</v>
      </c>
      <c r="AU172">
        <v>374</v>
      </c>
      <c r="AV172">
        <v>365</v>
      </c>
      <c r="AW172">
        <v>358</v>
      </c>
      <c r="AX172">
        <v>356</v>
      </c>
      <c r="AY172">
        <v>384</v>
      </c>
      <c r="AZ172">
        <v>409</v>
      </c>
      <c r="BA172">
        <v>398</v>
      </c>
      <c r="BB172">
        <v>423</v>
      </c>
      <c r="BC172">
        <v>455</v>
      </c>
      <c r="BD172">
        <v>421</v>
      </c>
      <c r="BE172">
        <v>433</v>
      </c>
      <c r="BF172">
        <v>439</v>
      </c>
      <c r="BG172">
        <v>428</v>
      </c>
      <c r="BH172">
        <v>367</v>
      </c>
      <c r="BI172">
        <v>361</v>
      </c>
      <c r="BJ172">
        <v>356</v>
      </c>
      <c r="BK172">
        <v>341</v>
      </c>
      <c r="BL172">
        <v>309</v>
      </c>
      <c r="BM172">
        <v>311</v>
      </c>
      <c r="BN172">
        <v>358</v>
      </c>
      <c r="BO172">
        <v>395</v>
      </c>
      <c r="BP172">
        <v>343</v>
      </c>
      <c r="BQ172">
        <v>353</v>
      </c>
      <c r="BR172">
        <v>342</v>
      </c>
      <c r="BS172">
        <v>361</v>
      </c>
      <c r="BT172">
        <v>385</v>
      </c>
      <c r="BU172">
        <v>342</v>
      </c>
      <c r="BV172">
        <v>360</v>
      </c>
      <c r="BW172">
        <v>400</v>
      </c>
      <c r="BX172">
        <v>383</v>
      </c>
      <c r="BY172">
        <v>382</v>
      </c>
      <c r="BZ172">
        <v>400</v>
      </c>
      <c r="CA172">
        <v>379</v>
      </c>
      <c r="CB172">
        <v>412</v>
      </c>
      <c r="CC172">
        <v>409</v>
      </c>
      <c r="CD172">
        <v>406</v>
      </c>
      <c r="CE172">
        <v>375</v>
      </c>
      <c r="CF172">
        <v>305</v>
      </c>
      <c r="CG172">
        <v>231</v>
      </c>
      <c r="CH172">
        <v>267</v>
      </c>
      <c r="CI172">
        <v>273</v>
      </c>
      <c r="CJ172">
        <v>226</v>
      </c>
      <c r="CK172">
        <v>227</v>
      </c>
      <c r="CL172">
        <v>171</v>
      </c>
      <c r="CM172">
        <v>169</v>
      </c>
      <c r="CN172">
        <v>143</v>
      </c>
      <c r="CO172">
        <v>138</v>
      </c>
      <c r="CP172">
        <v>124</v>
      </c>
      <c r="CQ172">
        <v>90</v>
      </c>
      <c r="CR172">
        <v>85</v>
      </c>
      <c r="CS172">
        <v>81</v>
      </c>
      <c r="CT172">
        <v>58</v>
      </c>
      <c r="CU172">
        <v>48</v>
      </c>
      <c r="CV172">
        <v>38</v>
      </c>
      <c r="CW172">
        <v>36</v>
      </c>
      <c r="CX172">
        <v>26</v>
      </c>
      <c r="CY172">
        <v>19</v>
      </c>
      <c r="CZ172">
        <v>17</v>
      </c>
      <c r="DA172">
        <v>6</v>
      </c>
      <c r="DB172">
        <v>8</v>
      </c>
      <c r="DC172">
        <v>6</v>
      </c>
      <c r="DD172">
        <v>2</v>
      </c>
      <c r="DE172">
        <v>2</v>
      </c>
      <c r="DF172">
        <v>3</v>
      </c>
      <c r="DG172">
        <v>217</v>
      </c>
      <c r="DH172">
        <v>205</v>
      </c>
      <c r="DI172">
        <v>209</v>
      </c>
      <c r="DJ172">
        <v>250</v>
      </c>
      <c r="DK172">
        <v>234</v>
      </c>
      <c r="DL172">
        <v>251</v>
      </c>
      <c r="DM172">
        <v>262</v>
      </c>
      <c r="DN172">
        <v>269</v>
      </c>
      <c r="DO172">
        <v>269</v>
      </c>
      <c r="DP172">
        <v>265</v>
      </c>
      <c r="DQ172">
        <v>283</v>
      </c>
      <c r="DR172">
        <v>280</v>
      </c>
      <c r="DS172">
        <v>254</v>
      </c>
      <c r="DT172">
        <v>283</v>
      </c>
      <c r="DU172">
        <v>283</v>
      </c>
      <c r="DV172">
        <v>272</v>
      </c>
      <c r="DW172">
        <v>272</v>
      </c>
      <c r="DX172">
        <v>267</v>
      </c>
      <c r="DY172">
        <v>278</v>
      </c>
      <c r="DZ172">
        <v>302</v>
      </c>
      <c r="EA172">
        <v>269</v>
      </c>
      <c r="EB172">
        <v>252</v>
      </c>
      <c r="EC172">
        <v>221</v>
      </c>
      <c r="ED172">
        <v>214</v>
      </c>
      <c r="EE172">
        <v>214</v>
      </c>
      <c r="EF172">
        <v>223</v>
      </c>
      <c r="EG172">
        <v>245</v>
      </c>
      <c r="EH172">
        <v>252</v>
      </c>
      <c r="EI172">
        <v>262</v>
      </c>
      <c r="EJ172">
        <v>257</v>
      </c>
      <c r="EK172">
        <v>256</v>
      </c>
      <c r="EL172">
        <v>284</v>
      </c>
      <c r="EM172">
        <v>283</v>
      </c>
      <c r="EN172">
        <v>305</v>
      </c>
      <c r="EO172">
        <v>321</v>
      </c>
      <c r="EP172">
        <v>323</v>
      </c>
      <c r="EQ172">
        <v>379</v>
      </c>
      <c r="ER172">
        <v>363</v>
      </c>
      <c r="ES172">
        <v>355</v>
      </c>
      <c r="ET172">
        <v>381</v>
      </c>
      <c r="EU172">
        <v>341</v>
      </c>
      <c r="EV172">
        <v>378</v>
      </c>
      <c r="EW172">
        <v>420</v>
      </c>
      <c r="EX172">
        <v>409</v>
      </c>
      <c r="EY172">
        <v>400</v>
      </c>
      <c r="EZ172">
        <v>423</v>
      </c>
      <c r="FA172">
        <v>422</v>
      </c>
      <c r="FB172">
        <v>411</v>
      </c>
      <c r="FC172">
        <v>402</v>
      </c>
      <c r="FD172">
        <v>409</v>
      </c>
      <c r="FE172">
        <v>385</v>
      </c>
      <c r="FF172">
        <v>382</v>
      </c>
      <c r="FG172">
        <v>365</v>
      </c>
      <c r="FH172">
        <v>375</v>
      </c>
      <c r="FI172">
        <v>315</v>
      </c>
      <c r="FJ172">
        <v>332</v>
      </c>
      <c r="FK172">
        <v>310</v>
      </c>
      <c r="FL172">
        <v>400</v>
      </c>
      <c r="FM172">
        <v>341</v>
      </c>
      <c r="FN172">
        <v>416</v>
      </c>
      <c r="FO172">
        <v>348</v>
      </c>
      <c r="FP172">
        <v>382</v>
      </c>
      <c r="FQ172">
        <v>381</v>
      </c>
      <c r="FR172">
        <v>371</v>
      </c>
      <c r="FS172">
        <v>357</v>
      </c>
      <c r="FT172">
        <v>426</v>
      </c>
      <c r="FU172">
        <v>409</v>
      </c>
      <c r="FV172">
        <v>376</v>
      </c>
      <c r="FW172">
        <v>453</v>
      </c>
      <c r="FX172">
        <v>420</v>
      </c>
      <c r="FY172">
        <v>461</v>
      </c>
      <c r="FZ172">
        <v>503</v>
      </c>
      <c r="GA172">
        <v>466</v>
      </c>
      <c r="GB172">
        <v>435</v>
      </c>
      <c r="GC172">
        <v>358</v>
      </c>
      <c r="GD172">
        <v>213</v>
      </c>
      <c r="GE172">
        <v>273</v>
      </c>
      <c r="GF172">
        <v>305</v>
      </c>
      <c r="GG172">
        <v>264</v>
      </c>
      <c r="GH172">
        <v>258</v>
      </c>
      <c r="GI172">
        <v>243</v>
      </c>
      <c r="GJ172">
        <v>221</v>
      </c>
      <c r="GK172">
        <v>198</v>
      </c>
      <c r="GL172">
        <v>198</v>
      </c>
      <c r="GM172">
        <v>177</v>
      </c>
      <c r="GN172">
        <v>172</v>
      </c>
      <c r="GO172">
        <v>153</v>
      </c>
      <c r="GP172">
        <v>132</v>
      </c>
      <c r="GQ172">
        <v>152</v>
      </c>
      <c r="GR172">
        <v>107</v>
      </c>
      <c r="GS172">
        <v>97</v>
      </c>
      <c r="GT172">
        <v>90</v>
      </c>
      <c r="GU172">
        <v>85</v>
      </c>
      <c r="GV172">
        <v>69</v>
      </c>
      <c r="GW172">
        <v>43</v>
      </c>
      <c r="GX172">
        <v>48</v>
      </c>
      <c r="GY172">
        <v>28</v>
      </c>
      <c r="GZ172">
        <v>29</v>
      </c>
      <c r="HA172">
        <v>16</v>
      </c>
      <c r="HB172">
        <v>14</v>
      </c>
      <c r="HC172">
        <v>26</v>
      </c>
    </row>
    <row r="173" spans="1:211">
      <c r="A173" t="str">
        <f>人口推移!B175</f>
        <v>R0304</v>
      </c>
      <c r="B173" s="349">
        <f t="shared" si="4"/>
        <v>27298</v>
      </c>
      <c r="C173" s="349">
        <f t="shared" si="5"/>
        <v>28239</v>
      </c>
      <c r="D173" s="349">
        <f>SUM(年齢別TBL[[#This Row],[男_６０歳]:[男_100歳以上]])</f>
        <v>8161</v>
      </c>
      <c r="E173" s="349">
        <f>SUM(年齢別TBL[[#This Row],[男_６５歳]:[男_100歳以上]])</f>
        <v>6371</v>
      </c>
      <c r="F173" s="349">
        <f>SUM(年齢別TBL[[#This Row],[男_７０歳]:[男_100歳以上]])</f>
        <v>4425</v>
      </c>
      <c r="G173" s="349">
        <f>SUM(年齢別TBL[[#This Row],[女_６０歳]:[女_100歳以上]])</f>
        <v>9776</v>
      </c>
      <c r="H173" s="349">
        <f>SUM(年齢別TBL[[#This Row],[女_６５歳]:[女_100歳以上]])</f>
        <v>7937</v>
      </c>
      <c r="I173" s="349">
        <f>SUM(年齢別TBL[[#This Row],[女_７０歳]:[女_100歳以上]])</f>
        <v>5846</v>
      </c>
      <c r="J173">
        <v>212</v>
      </c>
      <c r="K173">
        <v>219</v>
      </c>
      <c r="L173">
        <v>234</v>
      </c>
      <c r="M173">
        <v>227</v>
      </c>
      <c r="N173">
        <v>267</v>
      </c>
      <c r="O173">
        <v>233</v>
      </c>
      <c r="P173">
        <v>275</v>
      </c>
      <c r="Q173">
        <v>246</v>
      </c>
      <c r="R173">
        <v>267</v>
      </c>
      <c r="S173">
        <v>287</v>
      </c>
      <c r="T173">
        <v>283</v>
      </c>
      <c r="U173">
        <v>297</v>
      </c>
      <c r="V173">
        <v>292</v>
      </c>
      <c r="W173">
        <v>273</v>
      </c>
      <c r="X173">
        <v>282</v>
      </c>
      <c r="Y173">
        <v>244</v>
      </c>
      <c r="Z173">
        <v>296</v>
      </c>
      <c r="AA173">
        <v>329</v>
      </c>
      <c r="AB173">
        <v>332</v>
      </c>
      <c r="AC173">
        <v>367</v>
      </c>
      <c r="AD173">
        <v>361</v>
      </c>
      <c r="AE173">
        <v>348</v>
      </c>
      <c r="AF173">
        <v>278</v>
      </c>
      <c r="AG173">
        <v>252</v>
      </c>
      <c r="AH173">
        <v>259</v>
      </c>
      <c r="AI173">
        <v>234</v>
      </c>
      <c r="AJ173">
        <v>268</v>
      </c>
      <c r="AK173">
        <v>234</v>
      </c>
      <c r="AL173">
        <v>245</v>
      </c>
      <c r="AM173">
        <v>281</v>
      </c>
      <c r="AN173">
        <v>264</v>
      </c>
      <c r="AO173">
        <v>279</v>
      </c>
      <c r="AP173">
        <v>277</v>
      </c>
      <c r="AQ173">
        <v>336</v>
      </c>
      <c r="AR173">
        <v>330</v>
      </c>
      <c r="AS173">
        <v>318</v>
      </c>
      <c r="AT173">
        <v>365</v>
      </c>
      <c r="AU173">
        <v>372</v>
      </c>
      <c r="AV173">
        <v>373</v>
      </c>
      <c r="AW173">
        <v>350</v>
      </c>
      <c r="AX173">
        <v>375</v>
      </c>
      <c r="AY173">
        <v>376</v>
      </c>
      <c r="AZ173">
        <v>405</v>
      </c>
      <c r="BA173">
        <v>402</v>
      </c>
      <c r="BB173">
        <v>421</v>
      </c>
      <c r="BC173">
        <v>438</v>
      </c>
      <c r="BD173">
        <v>433</v>
      </c>
      <c r="BE173">
        <v>440</v>
      </c>
      <c r="BF173">
        <v>436</v>
      </c>
      <c r="BG173">
        <v>433</v>
      </c>
      <c r="BH173">
        <v>369</v>
      </c>
      <c r="BI173">
        <v>353</v>
      </c>
      <c r="BJ173">
        <v>368</v>
      </c>
      <c r="BK173">
        <v>344</v>
      </c>
      <c r="BL173">
        <v>309</v>
      </c>
      <c r="BM173">
        <v>306</v>
      </c>
      <c r="BN173">
        <v>349</v>
      </c>
      <c r="BO173">
        <v>392</v>
      </c>
      <c r="BP173">
        <v>352</v>
      </c>
      <c r="BQ173">
        <v>350</v>
      </c>
      <c r="BR173">
        <v>353</v>
      </c>
      <c r="BS173">
        <v>351</v>
      </c>
      <c r="BT173">
        <v>373</v>
      </c>
      <c r="BU173">
        <v>363</v>
      </c>
      <c r="BV173">
        <v>350</v>
      </c>
      <c r="BW173">
        <v>401</v>
      </c>
      <c r="BX173">
        <v>373</v>
      </c>
      <c r="BY173">
        <v>399</v>
      </c>
      <c r="BZ173">
        <v>378</v>
      </c>
      <c r="CA173">
        <v>395</v>
      </c>
      <c r="CB173">
        <v>404</v>
      </c>
      <c r="CC173">
        <v>413</v>
      </c>
      <c r="CD173">
        <v>411</v>
      </c>
      <c r="CE173">
        <v>376</v>
      </c>
      <c r="CF173">
        <v>309</v>
      </c>
      <c r="CG173">
        <v>229</v>
      </c>
      <c r="CH173">
        <v>270</v>
      </c>
      <c r="CI173">
        <v>269</v>
      </c>
      <c r="CJ173">
        <v>228</v>
      </c>
      <c r="CK173">
        <v>238</v>
      </c>
      <c r="CL173">
        <v>166</v>
      </c>
      <c r="CM173">
        <v>170</v>
      </c>
      <c r="CN173">
        <v>147</v>
      </c>
      <c r="CO173">
        <v>138</v>
      </c>
      <c r="CP173">
        <v>125</v>
      </c>
      <c r="CQ173">
        <v>92</v>
      </c>
      <c r="CR173">
        <v>87</v>
      </c>
      <c r="CS173">
        <v>76</v>
      </c>
      <c r="CT173">
        <v>65</v>
      </c>
      <c r="CU173">
        <v>48</v>
      </c>
      <c r="CV173">
        <v>34</v>
      </c>
      <c r="CW173">
        <v>33</v>
      </c>
      <c r="CX173">
        <v>32</v>
      </c>
      <c r="CY173">
        <v>20</v>
      </c>
      <c r="CZ173">
        <v>16</v>
      </c>
      <c r="DA173">
        <v>8</v>
      </c>
      <c r="DB173">
        <v>8</v>
      </c>
      <c r="DC173">
        <v>6</v>
      </c>
      <c r="DD173">
        <v>2</v>
      </c>
      <c r="DE173">
        <v>2</v>
      </c>
      <c r="DF173">
        <v>3</v>
      </c>
      <c r="DG173">
        <v>213</v>
      </c>
      <c r="DH173">
        <v>215</v>
      </c>
      <c r="DI173">
        <v>206</v>
      </c>
      <c r="DJ173">
        <v>245</v>
      </c>
      <c r="DK173">
        <v>233</v>
      </c>
      <c r="DL173">
        <v>253</v>
      </c>
      <c r="DM173">
        <v>257</v>
      </c>
      <c r="DN173">
        <v>284</v>
      </c>
      <c r="DO173">
        <v>265</v>
      </c>
      <c r="DP173">
        <v>264</v>
      </c>
      <c r="DQ173">
        <v>278</v>
      </c>
      <c r="DR173">
        <v>279</v>
      </c>
      <c r="DS173">
        <v>263</v>
      </c>
      <c r="DT173">
        <v>281</v>
      </c>
      <c r="DU173">
        <v>278</v>
      </c>
      <c r="DV173">
        <v>267</v>
      </c>
      <c r="DW173">
        <v>285</v>
      </c>
      <c r="DX173">
        <v>261</v>
      </c>
      <c r="DY173">
        <v>267</v>
      </c>
      <c r="DZ173">
        <v>311</v>
      </c>
      <c r="EA173">
        <v>264</v>
      </c>
      <c r="EB173">
        <v>246</v>
      </c>
      <c r="EC173">
        <v>230</v>
      </c>
      <c r="ED173">
        <v>200</v>
      </c>
      <c r="EE173">
        <v>214</v>
      </c>
      <c r="EF173">
        <v>226</v>
      </c>
      <c r="EG173">
        <v>237</v>
      </c>
      <c r="EH173">
        <v>250</v>
      </c>
      <c r="EI173">
        <v>260</v>
      </c>
      <c r="EJ173">
        <v>260</v>
      </c>
      <c r="EK173">
        <v>248</v>
      </c>
      <c r="EL173">
        <v>281</v>
      </c>
      <c r="EM173">
        <v>284</v>
      </c>
      <c r="EN173">
        <v>303</v>
      </c>
      <c r="EO173">
        <v>316</v>
      </c>
      <c r="EP173">
        <v>327</v>
      </c>
      <c r="EQ173">
        <v>375</v>
      </c>
      <c r="ER173">
        <v>357</v>
      </c>
      <c r="ES173">
        <v>362</v>
      </c>
      <c r="ET173">
        <v>370</v>
      </c>
      <c r="EU173">
        <v>356</v>
      </c>
      <c r="EV173">
        <v>378</v>
      </c>
      <c r="EW173">
        <v>419</v>
      </c>
      <c r="EX173">
        <v>399</v>
      </c>
      <c r="EY173">
        <v>411</v>
      </c>
      <c r="EZ173">
        <v>416</v>
      </c>
      <c r="FA173">
        <v>417</v>
      </c>
      <c r="FB173">
        <v>415</v>
      </c>
      <c r="FC173">
        <v>412</v>
      </c>
      <c r="FD173">
        <v>401</v>
      </c>
      <c r="FE173">
        <v>387</v>
      </c>
      <c r="FF173">
        <v>384</v>
      </c>
      <c r="FG173">
        <v>354</v>
      </c>
      <c r="FH173">
        <v>383</v>
      </c>
      <c r="FI173">
        <v>329</v>
      </c>
      <c r="FJ173">
        <v>319</v>
      </c>
      <c r="FK173">
        <v>312</v>
      </c>
      <c r="FL173">
        <v>389</v>
      </c>
      <c r="FM173">
        <v>358</v>
      </c>
      <c r="FN173">
        <v>409</v>
      </c>
      <c r="FO173">
        <v>334</v>
      </c>
      <c r="FP173">
        <v>389</v>
      </c>
      <c r="FQ173">
        <v>383</v>
      </c>
      <c r="FR173">
        <v>376</v>
      </c>
      <c r="FS173">
        <v>357</v>
      </c>
      <c r="FT173">
        <v>414</v>
      </c>
      <c r="FU173">
        <v>415</v>
      </c>
      <c r="FV173">
        <v>377</v>
      </c>
      <c r="FW173">
        <v>451</v>
      </c>
      <c r="FX173">
        <v>434</v>
      </c>
      <c r="FY173">
        <v>460</v>
      </c>
      <c r="FZ173">
        <v>487</v>
      </c>
      <c r="GA173">
        <v>465</v>
      </c>
      <c r="GB173">
        <v>450</v>
      </c>
      <c r="GC173">
        <v>368</v>
      </c>
      <c r="GD173">
        <v>208</v>
      </c>
      <c r="GE173">
        <v>278</v>
      </c>
      <c r="GF173">
        <v>292</v>
      </c>
      <c r="GG173">
        <v>280</v>
      </c>
      <c r="GH173">
        <v>254</v>
      </c>
      <c r="GI173">
        <v>239</v>
      </c>
      <c r="GJ173">
        <v>229</v>
      </c>
      <c r="GK173">
        <v>195</v>
      </c>
      <c r="GL173">
        <v>197</v>
      </c>
      <c r="GM173">
        <v>179</v>
      </c>
      <c r="GN173">
        <v>178</v>
      </c>
      <c r="GO173">
        <v>150</v>
      </c>
      <c r="GP173">
        <v>133</v>
      </c>
      <c r="GQ173">
        <v>154</v>
      </c>
      <c r="GR173">
        <v>110</v>
      </c>
      <c r="GS173">
        <v>91</v>
      </c>
      <c r="GT173">
        <v>91</v>
      </c>
      <c r="GU173">
        <v>83</v>
      </c>
      <c r="GV173">
        <v>69</v>
      </c>
      <c r="GW173">
        <v>46</v>
      </c>
      <c r="GX173">
        <v>50</v>
      </c>
      <c r="GY173">
        <v>29</v>
      </c>
      <c r="GZ173">
        <v>30</v>
      </c>
      <c r="HA173">
        <v>14</v>
      </c>
      <c r="HB173">
        <v>14</v>
      </c>
      <c r="HC173">
        <v>23</v>
      </c>
    </row>
    <row r="174" spans="1:211">
      <c r="A174" t="str">
        <f>人口推移!B176</f>
        <v>R0305</v>
      </c>
      <c r="B174" s="349">
        <f t="shared" si="4"/>
        <v>27290</v>
      </c>
      <c r="C174" s="349">
        <f t="shared" si="5"/>
        <v>28240</v>
      </c>
      <c r="D174" s="349">
        <f>SUM(年齢別TBL[[#This Row],[男_６０歳]:[男_100歳以上]])</f>
        <v>8179</v>
      </c>
      <c r="E174" s="349">
        <f>SUM(年齢別TBL[[#This Row],[男_６５歳]:[男_100歳以上]])</f>
        <v>6382</v>
      </c>
      <c r="F174" s="349">
        <f>SUM(年齢別TBL[[#This Row],[男_７０歳]:[男_100歳以上]])</f>
        <v>4453</v>
      </c>
      <c r="G174" s="349">
        <f>SUM(年齢別TBL[[#This Row],[女_６０歳]:[女_100歳以上]])</f>
        <v>9794</v>
      </c>
      <c r="H174" s="349">
        <f>SUM(年齢別TBL[[#This Row],[女_６５歳]:[女_100歳以上]])</f>
        <v>7950</v>
      </c>
      <c r="I174" s="349">
        <f>SUM(年齢別TBL[[#This Row],[女_７０歳]:[女_100歳以上]])</f>
        <v>5868</v>
      </c>
      <c r="J174">
        <v>200</v>
      </c>
      <c r="K174">
        <v>222</v>
      </c>
      <c r="L174">
        <v>235</v>
      </c>
      <c r="M174">
        <v>227</v>
      </c>
      <c r="N174">
        <v>259</v>
      </c>
      <c r="O174">
        <v>250</v>
      </c>
      <c r="P174">
        <v>257</v>
      </c>
      <c r="Q174">
        <v>261</v>
      </c>
      <c r="R174">
        <v>256</v>
      </c>
      <c r="S174">
        <v>293</v>
      </c>
      <c r="T174">
        <v>277</v>
      </c>
      <c r="U174">
        <v>303</v>
      </c>
      <c r="V174">
        <v>285</v>
      </c>
      <c r="W174">
        <v>270</v>
      </c>
      <c r="X174">
        <v>289</v>
      </c>
      <c r="Y174">
        <v>242</v>
      </c>
      <c r="Z174">
        <v>308</v>
      </c>
      <c r="AA174">
        <v>311</v>
      </c>
      <c r="AB174">
        <v>332</v>
      </c>
      <c r="AC174">
        <v>355</v>
      </c>
      <c r="AD174">
        <v>361</v>
      </c>
      <c r="AE174">
        <v>344</v>
      </c>
      <c r="AF174">
        <v>287</v>
      </c>
      <c r="AG174">
        <v>245</v>
      </c>
      <c r="AH174">
        <v>268</v>
      </c>
      <c r="AI174">
        <v>227</v>
      </c>
      <c r="AJ174">
        <v>269</v>
      </c>
      <c r="AK174">
        <v>244</v>
      </c>
      <c r="AL174">
        <v>247</v>
      </c>
      <c r="AM174">
        <v>274</v>
      </c>
      <c r="AN174">
        <v>258</v>
      </c>
      <c r="AO174">
        <v>286</v>
      </c>
      <c r="AP174">
        <v>267</v>
      </c>
      <c r="AQ174">
        <v>325</v>
      </c>
      <c r="AR174">
        <v>339</v>
      </c>
      <c r="AS174">
        <v>321</v>
      </c>
      <c r="AT174">
        <v>361</v>
      </c>
      <c r="AU174">
        <v>369</v>
      </c>
      <c r="AV174">
        <v>365</v>
      </c>
      <c r="AW174">
        <v>362</v>
      </c>
      <c r="AX174">
        <v>373</v>
      </c>
      <c r="AY174">
        <v>372</v>
      </c>
      <c r="AZ174">
        <v>409</v>
      </c>
      <c r="BA174">
        <v>402</v>
      </c>
      <c r="BB174">
        <v>435</v>
      </c>
      <c r="BC174">
        <v>416</v>
      </c>
      <c r="BD174">
        <v>447</v>
      </c>
      <c r="BE174">
        <v>431</v>
      </c>
      <c r="BF174">
        <v>439</v>
      </c>
      <c r="BG174">
        <v>436</v>
      </c>
      <c r="BH174">
        <v>358</v>
      </c>
      <c r="BI174">
        <v>370</v>
      </c>
      <c r="BJ174">
        <v>357</v>
      </c>
      <c r="BK174">
        <v>344</v>
      </c>
      <c r="BL174">
        <v>317</v>
      </c>
      <c r="BM174">
        <v>312</v>
      </c>
      <c r="BN174">
        <v>338</v>
      </c>
      <c r="BO174">
        <v>401</v>
      </c>
      <c r="BP174">
        <v>345</v>
      </c>
      <c r="BQ174">
        <v>358</v>
      </c>
      <c r="BR174">
        <v>341</v>
      </c>
      <c r="BS174">
        <v>354</v>
      </c>
      <c r="BT174">
        <v>370</v>
      </c>
      <c r="BU174">
        <v>369</v>
      </c>
      <c r="BV174">
        <v>363</v>
      </c>
      <c r="BW174">
        <v>391</v>
      </c>
      <c r="BX174">
        <v>365</v>
      </c>
      <c r="BY174">
        <v>399</v>
      </c>
      <c r="BZ174">
        <v>374</v>
      </c>
      <c r="CA174">
        <v>400</v>
      </c>
      <c r="CB174">
        <v>414</v>
      </c>
      <c r="CC174">
        <v>400</v>
      </c>
      <c r="CD174">
        <v>419</v>
      </c>
      <c r="CE174">
        <v>375</v>
      </c>
      <c r="CF174">
        <v>320</v>
      </c>
      <c r="CG174">
        <v>226</v>
      </c>
      <c r="CH174">
        <v>279</v>
      </c>
      <c r="CI174">
        <v>260</v>
      </c>
      <c r="CJ174">
        <v>230</v>
      </c>
      <c r="CK174">
        <v>246</v>
      </c>
      <c r="CL174">
        <v>162</v>
      </c>
      <c r="CM174">
        <v>171</v>
      </c>
      <c r="CN174">
        <v>150</v>
      </c>
      <c r="CO174">
        <v>136</v>
      </c>
      <c r="CP174">
        <v>131</v>
      </c>
      <c r="CQ174">
        <v>93</v>
      </c>
      <c r="CR174">
        <v>83</v>
      </c>
      <c r="CS174">
        <v>76</v>
      </c>
      <c r="CT174">
        <v>62</v>
      </c>
      <c r="CU174">
        <v>56</v>
      </c>
      <c r="CV174">
        <v>32</v>
      </c>
      <c r="CW174">
        <v>31</v>
      </c>
      <c r="CX174">
        <v>34</v>
      </c>
      <c r="CY174">
        <v>21</v>
      </c>
      <c r="CZ174">
        <v>17</v>
      </c>
      <c r="DA174">
        <v>8</v>
      </c>
      <c r="DB174">
        <v>8</v>
      </c>
      <c r="DC174">
        <v>6</v>
      </c>
      <c r="DD174">
        <v>2</v>
      </c>
      <c r="DE174">
        <v>2</v>
      </c>
      <c r="DF174">
        <v>3</v>
      </c>
      <c r="DG174">
        <v>208</v>
      </c>
      <c r="DH174">
        <v>216</v>
      </c>
      <c r="DI174">
        <v>205</v>
      </c>
      <c r="DJ174">
        <v>244</v>
      </c>
      <c r="DK174">
        <v>237</v>
      </c>
      <c r="DL174">
        <v>255</v>
      </c>
      <c r="DM174">
        <v>257</v>
      </c>
      <c r="DN174">
        <v>282</v>
      </c>
      <c r="DO174">
        <v>263</v>
      </c>
      <c r="DP174">
        <v>261</v>
      </c>
      <c r="DQ174">
        <v>278</v>
      </c>
      <c r="DR174">
        <v>282</v>
      </c>
      <c r="DS174">
        <v>261</v>
      </c>
      <c r="DT174">
        <v>270</v>
      </c>
      <c r="DU174">
        <v>282</v>
      </c>
      <c r="DV174">
        <v>270</v>
      </c>
      <c r="DW174">
        <v>292</v>
      </c>
      <c r="DX174">
        <v>263</v>
      </c>
      <c r="DY174">
        <v>259</v>
      </c>
      <c r="DZ174">
        <v>312</v>
      </c>
      <c r="EA174">
        <v>260</v>
      </c>
      <c r="EB174">
        <v>248</v>
      </c>
      <c r="EC174">
        <v>236</v>
      </c>
      <c r="ED174">
        <v>197</v>
      </c>
      <c r="EE174">
        <v>218</v>
      </c>
      <c r="EF174">
        <v>218</v>
      </c>
      <c r="EG174">
        <v>235</v>
      </c>
      <c r="EH174">
        <v>245</v>
      </c>
      <c r="EI174">
        <v>254</v>
      </c>
      <c r="EJ174">
        <v>263</v>
      </c>
      <c r="EK174">
        <v>246</v>
      </c>
      <c r="EL174">
        <v>284</v>
      </c>
      <c r="EM174">
        <v>286</v>
      </c>
      <c r="EN174">
        <v>303</v>
      </c>
      <c r="EO174">
        <v>302</v>
      </c>
      <c r="EP174">
        <v>337</v>
      </c>
      <c r="EQ174">
        <v>365</v>
      </c>
      <c r="ER174">
        <v>361</v>
      </c>
      <c r="ES174">
        <v>367</v>
      </c>
      <c r="ET174">
        <v>369</v>
      </c>
      <c r="EU174">
        <v>357</v>
      </c>
      <c r="EV174">
        <v>360</v>
      </c>
      <c r="EW174">
        <v>427</v>
      </c>
      <c r="EX174">
        <v>401</v>
      </c>
      <c r="EY174">
        <v>417</v>
      </c>
      <c r="EZ174">
        <v>412</v>
      </c>
      <c r="FA174">
        <v>420</v>
      </c>
      <c r="FB174">
        <v>414</v>
      </c>
      <c r="FC174">
        <v>409</v>
      </c>
      <c r="FD174">
        <v>410</v>
      </c>
      <c r="FE174">
        <v>389</v>
      </c>
      <c r="FF174">
        <v>389</v>
      </c>
      <c r="FG174">
        <v>342</v>
      </c>
      <c r="FH174">
        <v>390</v>
      </c>
      <c r="FI174">
        <v>335</v>
      </c>
      <c r="FJ174">
        <v>323</v>
      </c>
      <c r="FK174">
        <v>312</v>
      </c>
      <c r="FL174">
        <v>380</v>
      </c>
      <c r="FM174">
        <v>366</v>
      </c>
      <c r="FN174">
        <v>402</v>
      </c>
      <c r="FO174">
        <v>338</v>
      </c>
      <c r="FP174">
        <v>397</v>
      </c>
      <c r="FQ174">
        <v>375</v>
      </c>
      <c r="FR174">
        <v>366</v>
      </c>
      <c r="FS174">
        <v>368</v>
      </c>
      <c r="FT174">
        <v>402</v>
      </c>
      <c r="FU174">
        <v>428</v>
      </c>
      <c r="FV174">
        <v>365</v>
      </c>
      <c r="FW174">
        <v>453</v>
      </c>
      <c r="FX174">
        <v>434</v>
      </c>
      <c r="FY174">
        <v>461</v>
      </c>
      <c r="FZ174">
        <v>481</v>
      </c>
      <c r="GA174">
        <v>468</v>
      </c>
      <c r="GB174">
        <v>460</v>
      </c>
      <c r="GC174">
        <v>377</v>
      </c>
      <c r="GD174">
        <v>206</v>
      </c>
      <c r="GE174">
        <v>277</v>
      </c>
      <c r="GF174">
        <v>297</v>
      </c>
      <c r="GG174">
        <v>273</v>
      </c>
      <c r="GH174">
        <v>255</v>
      </c>
      <c r="GI174">
        <v>241</v>
      </c>
      <c r="GJ174">
        <v>234</v>
      </c>
      <c r="GK174">
        <v>187</v>
      </c>
      <c r="GL174">
        <v>201</v>
      </c>
      <c r="GM174">
        <v>180</v>
      </c>
      <c r="GN174">
        <v>180</v>
      </c>
      <c r="GO174">
        <v>144</v>
      </c>
      <c r="GP174">
        <v>138</v>
      </c>
      <c r="GQ174">
        <v>149</v>
      </c>
      <c r="GR174">
        <v>119</v>
      </c>
      <c r="GS174">
        <v>92</v>
      </c>
      <c r="GT174">
        <v>91</v>
      </c>
      <c r="GU174">
        <v>80</v>
      </c>
      <c r="GV174">
        <v>73</v>
      </c>
      <c r="GW174">
        <v>46</v>
      </c>
      <c r="GX174">
        <v>48</v>
      </c>
      <c r="GY174">
        <v>29</v>
      </c>
      <c r="GZ174">
        <v>28</v>
      </c>
      <c r="HA174">
        <v>17</v>
      </c>
      <c r="HB174">
        <v>14</v>
      </c>
      <c r="HC174">
        <v>22</v>
      </c>
    </row>
    <row r="175" spans="1:211">
      <c r="A175" t="str">
        <f>人口推移!B177</f>
        <v>R0306</v>
      </c>
      <c r="B175" s="349">
        <f t="shared" si="4"/>
        <v>27307</v>
      </c>
      <c r="C175" s="349">
        <f t="shared" si="5"/>
        <v>28266</v>
      </c>
      <c r="D175" s="349">
        <f>SUM(年齢別TBL[[#This Row],[男_６０歳]:[男_100歳以上]])</f>
        <v>8194</v>
      </c>
      <c r="E175" s="349">
        <f>SUM(年齢別TBL[[#This Row],[男_６５歳]:[男_100歳以上]])</f>
        <v>6403</v>
      </c>
      <c r="F175" s="349">
        <f>SUM(年齢別TBL[[#This Row],[男_７０歳]:[男_100歳以上]])</f>
        <v>4471</v>
      </c>
      <c r="G175" s="349">
        <f>SUM(年齢別TBL[[#This Row],[女_６０歳]:[女_100歳以上]])</f>
        <v>9791</v>
      </c>
      <c r="H175" s="349">
        <f>SUM(年齢別TBL[[#This Row],[女_６５歳]:[女_100歳以上]])</f>
        <v>7958</v>
      </c>
      <c r="I175" s="349">
        <f>SUM(年齢別TBL[[#This Row],[女_７０歳]:[女_100歳以上]])</f>
        <v>5877</v>
      </c>
      <c r="J175">
        <v>194</v>
      </c>
      <c r="K175">
        <v>230</v>
      </c>
      <c r="L175">
        <v>236</v>
      </c>
      <c r="M175">
        <v>229</v>
      </c>
      <c r="N175">
        <v>258</v>
      </c>
      <c r="O175">
        <v>248</v>
      </c>
      <c r="P175">
        <v>262</v>
      </c>
      <c r="Q175">
        <v>258</v>
      </c>
      <c r="R175">
        <v>249</v>
      </c>
      <c r="S175">
        <v>300</v>
      </c>
      <c r="T175">
        <v>267</v>
      </c>
      <c r="U175">
        <v>309</v>
      </c>
      <c r="V175">
        <v>283</v>
      </c>
      <c r="W175">
        <v>276</v>
      </c>
      <c r="X175">
        <v>288</v>
      </c>
      <c r="Y175">
        <v>242</v>
      </c>
      <c r="Z175">
        <v>305</v>
      </c>
      <c r="AA175">
        <v>305</v>
      </c>
      <c r="AB175">
        <v>349</v>
      </c>
      <c r="AC175">
        <v>348</v>
      </c>
      <c r="AD175">
        <v>348</v>
      </c>
      <c r="AE175">
        <v>358</v>
      </c>
      <c r="AF175">
        <v>294</v>
      </c>
      <c r="AG175">
        <v>235</v>
      </c>
      <c r="AH175">
        <v>275</v>
      </c>
      <c r="AI175">
        <v>227</v>
      </c>
      <c r="AJ175">
        <v>263</v>
      </c>
      <c r="AK175">
        <v>250</v>
      </c>
      <c r="AL175">
        <v>248</v>
      </c>
      <c r="AM175">
        <v>276</v>
      </c>
      <c r="AN175">
        <v>251</v>
      </c>
      <c r="AO175">
        <v>288</v>
      </c>
      <c r="AP175">
        <v>268</v>
      </c>
      <c r="AQ175">
        <v>328</v>
      </c>
      <c r="AR175">
        <v>325</v>
      </c>
      <c r="AS175">
        <v>320</v>
      </c>
      <c r="AT175">
        <v>362</v>
      </c>
      <c r="AU175">
        <v>376</v>
      </c>
      <c r="AV175">
        <v>354</v>
      </c>
      <c r="AW175">
        <v>378</v>
      </c>
      <c r="AX175">
        <v>365</v>
      </c>
      <c r="AY175">
        <v>372</v>
      </c>
      <c r="AZ175">
        <v>402</v>
      </c>
      <c r="BA175">
        <v>405</v>
      </c>
      <c r="BB175">
        <v>440</v>
      </c>
      <c r="BC175">
        <v>414</v>
      </c>
      <c r="BD175">
        <v>447</v>
      </c>
      <c r="BE175">
        <v>423</v>
      </c>
      <c r="BF175">
        <v>441</v>
      </c>
      <c r="BG175">
        <v>442</v>
      </c>
      <c r="BH175">
        <v>366</v>
      </c>
      <c r="BI175">
        <v>371</v>
      </c>
      <c r="BJ175">
        <v>349</v>
      </c>
      <c r="BK175">
        <v>356</v>
      </c>
      <c r="BL175">
        <v>314</v>
      </c>
      <c r="BM175">
        <v>312</v>
      </c>
      <c r="BN175">
        <v>334</v>
      </c>
      <c r="BO175">
        <v>399</v>
      </c>
      <c r="BP175">
        <v>351</v>
      </c>
      <c r="BQ175">
        <v>350</v>
      </c>
      <c r="BR175">
        <v>341</v>
      </c>
      <c r="BS175">
        <v>360</v>
      </c>
      <c r="BT175">
        <v>366</v>
      </c>
      <c r="BU175">
        <v>378</v>
      </c>
      <c r="BV175">
        <v>346</v>
      </c>
      <c r="BW175">
        <v>400</v>
      </c>
      <c r="BX175">
        <v>363</v>
      </c>
      <c r="BY175">
        <v>388</v>
      </c>
      <c r="BZ175">
        <v>382</v>
      </c>
      <c r="CA175">
        <v>399</v>
      </c>
      <c r="CB175">
        <v>415</v>
      </c>
      <c r="CC175">
        <v>406</v>
      </c>
      <c r="CD175">
        <v>410</v>
      </c>
      <c r="CE175">
        <v>379</v>
      </c>
      <c r="CF175">
        <v>320</v>
      </c>
      <c r="CG175">
        <v>231</v>
      </c>
      <c r="CH175">
        <v>269</v>
      </c>
      <c r="CI175">
        <v>267</v>
      </c>
      <c r="CJ175">
        <v>229</v>
      </c>
      <c r="CK175">
        <v>245</v>
      </c>
      <c r="CL175">
        <v>171</v>
      </c>
      <c r="CM175">
        <v>176</v>
      </c>
      <c r="CN175">
        <v>147</v>
      </c>
      <c r="CO175">
        <v>140</v>
      </c>
      <c r="CP175">
        <v>131</v>
      </c>
      <c r="CQ175">
        <v>89</v>
      </c>
      <c r="CR175">
        <v>84</v>
      </c>
      <c r="CS175">
        <v>77</v>
      </c>
      <c r="CT175">
        <v>60</v>
      </c>
      <c r="CU175">
        <v>61</v>
      </c>
      <c r="CV175">
        <v>29</v>
      </c>
      <c r="CW175">
        <v>34</v>
      </c>
      <c r="CX175">
        <v>34</v>
      </c>
      <c r="CY175">
        <v>22</v>
      </c>
      <c r="CZ175">
        <v>16</v>
      </c>
      <c r="DA175">
        <v>6</v>
      </c>
      <c r="DB175">
        <v>9</v>
      </c>
      <c r="DC175">
        <v>7</v>
      </c>
      <c r="DD175">
        <v>2</v>
      </c>
      <c r="DE175">
        <v>2</v>
      </c>
      <c r="DF175">
        <v>3</v>
      </c>
      <c r="DG175">
        <v>215</v>
      </c>
      <c r="DH175">
        <v>216</v>
      </c>
      <c r="DI175">
        <v>206</v>
      </c>
      <c r="DJ175">
        <v>246</v>
      </c>
      <c r="DK175">
        <v>238</v>
      </c>
      <c r="DL175">
        <v>250</v>
      </c>
      <c r="DM175">
        <v>274</v>
      </c>
      <c r="DN175">
        <v>266</v>
      </c>
      <c r="DO175">
        <v>270</v>
      </c>
      <c r="DP175">
        <v>262</v>
      </c>
      <c r="DQ175">
        <v>279</v>
      </c>
      <c r="DR175">
        <v>273</v>
      </c>
      <c r="DS175">
        <v>275</v>
      </c>
      <c r="DT175">
        <v>262</v>
      </c>
      <c r="DU175">
        <v>286</v>
      </c>
      <c r="DV175">
        <v>266</v>
      </c>
      <c r="DW175">
        <v>294</v>
      </c>
      <c r="DX175">
        <v>260</v>
      </c>
      <c r="DY175">
        <v>268</v>
      </c>
      <c r="DZ175">
        <v>303</v>
      </c>
      <c r="EA175">
        <v>252</v>
      </c>
      <c r="EB175">
        <v>260</v>
      </c>
      <c r="EC175">
        <v>246</v>
      </c>
      <c r="ED175">
        <v>198</v>
      </c>
      <c r="EE175">
        <v>220</v>
      </c>
      <c r="EF175">
        <v>213</v>
      </c>
      <c r="EG175">
        <v>232</v>
      </c>
      <c r="EH175">
        <v>243</v>
      </c>
      <c r="EI175">
        <v>263</v>
      </c>
      <c r="EJ175">
        <v>267</v>
      </c>
      <c r="EK175">
        <v>250</v>
      </c>
      <c r="EL175">
        <v>277</v>
      </c>
      <c r="EM175">
        <v>283</v>
      </c>
      <c r="EN175">
        <v>300</v>
      </c>
      <c r="EO175">
        <v>306</v>
      </c>
      <c r="EP175">
        <v>342</v>
      </c>
      <c r="EQ175">
        <v>350</v>
      </c>
      <c r="ER175">
        <v>364</v>
      </c>
      <c r="ES175">
        <v>373</v>
      </c>
      <c r="ET175">
        <v>378</v>
      </c>
      <c r="EU175">
        <v>351</v>
      </c>
      <c r="EV175">
        <v>354</v>
      </c>
      <c r="EW175">
        <v>438</v>
      </c>
      <c r="EX175">
        <v>387</v>
      </c>
      <c r="EY175">
        <v>425</v>
      </c>
      <c r="EZ175">
        <v>414</v>
      </c>
      <c r="FA175">
        <v>410</v>
      </c>
      <c r="FB175">
        <v>419</v>
      </c>
      <c r="FC175">
        <v>419</v>
      </c>
      <c r="FD175">
        <v>401</v>
      </c>
      <c r="FE175">
        <v>388</v>
      </c>
      <c r="FF175">
        <v>381</v>
      </c>
      <c r="FG175">
        <v>355</v>
      </c>
      <c r="FH175">
        <v>378</v>
      </c>
      <c r="FI175">
        <v>346</v>
      </c>
      <c r="FJ175">
        <v>320</v>
      </c>
      <c r="FK175">
        <v>307</v>
      </c>
      <c r="FL175">
        <v>377</v>
      </c>
      <c r="FM175">
        <v>378</v>
      </c>
      <c r="FN175">
        <v>401</v>
      </c>
      <c r="FO175">
        <v>325</v>
      </c>
      <c r="FP175">
        <v>404</v>
      </c>
      <c r="FQ175">
        <v>369</v>
      </c>
      <c r="FR175">
        <v>377</v>
      </c>
      <c r="FS175">
        <v>358</v>
      </c>
      <c r="FT175">
        <v>402</v>
      </c>
      <c r="FU175">
        <v>427</v>
      </c>
      <c r="FV175">
        <v>355</v>
      </c>
      <c r="FW175">
        <v>454</v>
      </c>
      <c r="FX175">
        <v>443</v>
      </c>
      <c r="FY175">
        <v>454</v>
      </c>
      <c r="FZ175">
        <v>484</v>
      </c>
      <c r="GA175">
        <v>467</v>
      </c>
      <c r="GB175">
        <v>463</v>
      </c>
      <c r="GC175">
        <v>378</v>
      </c>
      <c r="GD175">
        <v>226</v>
      </c>
      <c r="GE175">
        <v>262</v>
      </c>
      <c r="GF175">
        <v>295</v>
      </c>
      <c r="GG175">
        <v>270</v>
      </c>
      <c r="GH175">
        <v>260</v>
      </c>
      <c r="GI175">
        <v>240</v>
      </c>
      <c r="GJ175">
        <v>244</v>
      </c>
      <c r="GK175">
        <v>183</v>
      </c>
      <c r="GL175">
        <v>198</v>
      </c>
      <c r="GM175">
        <v>181</v>
      </c>
      <c r="GN175">
        <v>179</v>
      </c>
      <c r="GO175">
        <v>152</v>
      </c>
      <c r="GP175">
        <v>133</v>
      </c>
      <c r="GQ175">
        <v>152</v>
      </c>
      <c r="GR175">
        <v>118</v>
      </c>
      <c r="GS175">
        <v>93</v>
      </c>
      <c r="GT175">
        <v>95</v>
      </c>
      <c r="GU175">
        <v>76</v>
      </c>
      <c r="GV175">
        <v>66</v>
      </c>
      <c r="GW175">
        <v>51</v>
      </c>
      <c r="GX175">
        <v>46</v>
      </c>
      <c r="GY175">
        <v>29</v>
      </c>
      <c r="GZ175">
        <v>26</v>
      </c>
      <c r="HA175">
        <v>20</v>
      </c>
      <c r="HB175">
        <v>15</v>
      </c>
      <c r="HC175">
        <v>21</v>
      </c>
    </row>
    <row r="176" spans="1:211">
      <c r="A176" t="str">
        <f>人口推移!B178</f>
        <v>R0307</v>
      </c>
      <c r="B176" s="349">
        <f t="shared" si="4"/>
        <v>27390</v>
      </c>
      <c r="C176" s="349">
        <f t="shared" si="5"/>
        <v>28279</v>
      </c>
      <c r="D176" s="349">
        <f>SUM(年齢別TBL[[#This Row],[男_６０歳]:[男_100歳以上]])</f>
        <v>8207</v>
      </c>
      <c r="E176" s="349">
        <f>SUM(年齢別TBL[[#This Row],[男_６５歳]:[男_100歳以上]])</f>
        <v>6425</v>
      </c>
      <c r="F176" s="349">
        <f>SUM(年齢別TBL[[#This Row],[男_７０歳]:[男_100歳以上]])</f>
        <v>4488</v>
      </c>
      <c r="G176" s="349">
        <f>SUM(年齢別TBL[[#This Row],[女_６０歳]:[女_100歳以上]])</f>
        <v>9812</v>
      </c>
      <c r="H176" s="349">
        <f>SUM(年齢別TBL[[#This Row],[女_６５歳]:[女_100歳以上]])</f>
        <v>7970</v>
      </c>
      <c r="I176" s="349">
        <f>SUM(年齢別TBL[[#This Row],[女_７０歳]:[女_100歳以上]])</f>
        <v>5904</v>
      </c>
      <c r="J176">
        <v>184</v>
      </c>
      <c r="K176">
        <v>233</v>
      </c>
      <c r="L176">
        <v>239</v>
      </c>
      <c r="M176">
        <v>220</v>
      </c>
      <c r="N176">
        <v>267</v>
      </c>
      <c r="O176">
        <v>250</v>
      </c>
      <c r="P176">
        <v>253</v>
      </c>
      <c r="Q176">
        <v>260</v>
      </c>
      <c r="R176">
        <v>246</v>
      </c>
      <c r="S176">
        <v>306</v>
      </c>
      <c r="T176">
        <v>260</v>
      </c>
      <c r="U176">
        <v>309</v>
      </c>
      <c r="V176">
        <v>296</v>
      </c>
      <c r="W176">
        <v>269</v>
      </c>
      <c r="X176">
        <v>278</v>
      </c>
      <c r="Y176">
        <v>254</v>
      </c>
      <c r="Z176">
        <v>303</v>
      </c>
      <c r="AA176">
        <v>299</v>
      </c>
      <c r="AB176">
        <v>379</v>
      </c>
      <c r="AC176">
        <v>368</v>
      </c>
      <c r="AD176">
        <v>358</v>
      </c>
      <c r="AE176">
        <v>364</v>
      </c>
      <c r="AF176">
        <v>293</v>
      </c>
      <c r="AG176">
        <v>240</v>
      </c>
      <c r="AH176">
        <v>269</v>
      </c>
      <c r="AI176">
        <v>235</v>
      </c>
      <c r="AJ176">
        <v>265</v>
      </c>
      <c r="AK176">
        <v>253</v>
      </c>
      <c r="AL176">
        <v>248</v>
      </c>
      <c r="AM176">
        <v>272</v>
      </c>
      <c r="AN176">
        <v>263</v>
      </c>
      <c r="AO176">
        <v>284</v>
      </c>
      <c r="AP176">
        <v>274</v>
      </c>
      <c r="AQ176">
        <v>322</v>
      </c>
      <c r="AR176">
        <v>314</v>
      </c>
      <c r="AS176">
        <v>329</v>
      </c>
      <c r="AT176">
        <v>366</v>
      </c>
      <c r="AU176">
        <v>374</v>
      </c>
      <c r="AV176">
        <v>357</v>
      </c>
      <c r="AW176">
        <v>370</v>
      </c>
      <c r="AX176">
        <v>362</v>
      </c>
      <c r="AY176">
        <v>377</v>
      </c>
      <c r="AZ176">
        <v>395</v>
      </c>
      <c r="BA176">
        <v>418</v>
      </c>
      <c r="BB176">
        <v>430</v>
      </c>
      <c r="BC176">
        <v>405</v>
      </c>
      <c r="BD176">
        <v>470</v>
      </c>
      <c r="BE176">
        <v>416</v>
      </c>
      <c r="BF176">
        <v>435</v>
      </c>
      <c r="BG176">
        <v>439</v>
      </c>
      <c r="BH176">
        <v>373</v>
      </c>
      <c r="BI176">
        <v>378</v>
      </c>
      <c r="BJ176">
        <v>344</v>
      </c>
      <c r="BK176">
        <v>360</v>
      </c>
      <c r="BL176">
        <v>321</v>
      </c>
      <c r="BM176">
        <v>306</v>
      </c>
      <c r="BN176">
        <v>340</v>
      </c>
      <c r="BO176">
        <v>373</v>
      </c>
      <c r="BP176">
        <v>377</v>
      </c>
      <c r="BQ176">
        <v>341</v>
      </c>
      <c r="BR176">
        <v>341</v>
      </c>
      <c r="BS176">
        <v>366</v>
      </c>
      <c r="BT176">
        <v>356</v>
      </c>
      <c r="BU176">
        <v>376</v>
      </c>
      <c r="BV176">
        <v>343</v>
      </c>
      <c r="BW176">
        <v>403</v>
      </c>
      <c r="BX176">
        <v>363</v>
      </c>
      <c r="BY176">
        <v>385</v>
      </c>
      <c r="BZ176">
        <v>392</v>
      </c>
      <c r="CA176">
        <v>394</v>
      </c>
      <c r="CB176">
        <v>423</v>
      </c>
      <c r="CC176">
        <v>398</v>
      </c>
      <c r="CD176">
        <v>407</v>
      </c>
      <c r="CE176">
        <v>373</v>
      </c>
      <c r="CF176">
        <v>334</v>
      </c>
      <c r="CG176">
        <v>226</v>
      </c>
      <c r="CH176">
        <v>272</v>
      </c>
      <c r="CI176">
        <v>265</v>
      </c>
      <c r="CJ176">
        <v>241</v>
      </c>
      <c r="CK176">
        <v>240</v>
      </c>
      <c r="CL176">
        <v>159</v>
      </c>
      <c r="CM176">
        <v>190</v>
      </c>
      <c r="CN176">
        <v>143</v>
      </c>
      <c r="CO176">
        <v>141</v>
      </c>
      <c r="CP176">
        <v>128</v>
      </c>
      <c r="CQ176">
        <v>103</v>
      </c>
      <c r="CR176">
        <v>78</v>
      </c>
      <c r="CS176">
        <v>79</v>
      </c>
      <c r="CT176">
        <v>59</v>
      </c>
      <c r="CU176">
        <v>59</v>
      </c>
      <c r="CV176">
        <v>35</v>
      </c>
      <c r="CW176">
        <v>34</v>
      </c>
      <c r="CX176">
        <v>33</v>
      </c>
      <c r="CY176">
        <v>25</v>
      </c>
      <c r="CZ176">
        <v>14</v>
      </c>
      <c r="DA176">
        <v>7</v>
      </c>
      <c r="DB176">
        <v>9</v>
      </c>
      <c r="DC176">
        <v>7</v>
      </c>
      <c r="DD176">
        <v>2</v>
      </c>
      <c r="DE176">
        <v>1</v>
      </c>
      <c r="DF176">
        <v>3</v>
      </c>
      <c r="DG176">
        <v>206</v>
      </c>
      <c r="DH176">
        <v>225</v>
      </c>
      <c r="DI176">
        <v>207</v>
      </c>
      <c r="DJ176">
        <v>244</v>
      </c>
      <c r="DK176">
        <v>240</v>
      </c>
      <c r="DL176">
        <v>242</v>
      </c>
      <c r="DM176">
        <v>275</v>
      </c>
      <c r="DN176">
        <v>267</v>
      </c>
      <c r="DO176">
        <v>273</v>
      </c>
      <c r="DP176">
        <v>261</v>
      </c>
      <c r="DQ176">
        <v>277</v>
      </c>
      <c r="DR176">
        <v>278</v>
      </c>
      <c r="DS176">
        <v>267</v>
      </c>
      <c r="DT176">
        <v>261</v>
      </c>
      <c r="DU176">
        <v>294</v>
      </c>
      <c r="DV176">
        <v>264</v>
      </c>
      <c r="DW176">
        <v>283</v>
      </c>
      <c r="DX176">
        <v>265</v>
      </c>
      <c r="DY176">
        <v>260</v>
      </c>
      <c r="DZ176">
        <v>306</v>
      </c>
      <c r="EA176">
        <v>262</v>
      </c>
      <c r="EB176">
        <v>264</v>
      </c>
      <c r="EC176">
        <v>241</v>
      </c>
      <c r="ED176">
        <v>204</v>
      </c>
      <c r="EE176">
        <v>229</v>
      </c>
      <c r="EF176">
        <v>204</v>
      </c>
      <c r="EG176">
        <v>241</v>
      </c>
      <c r="EH176">
        <v>234</v>
      </c>
      <c r="EI176">
        <v>262</v>
      </c>
      <c r="EJ176">
        <v>277</v>
      </c>
      <c r="EK176">
        <v>238</v>
      </c>
      <c r="EL176">
        <v>282</v>
      </c>
      <c r="EM176">
        <v>287</v>
      </c>
      <c r="EN176">
        <v>305</v>
      </c>
      <c r="EO176">
        <v>297</v>
      </c>
      <c r="EP176">
        <v>352</v>
      </c>
      <c r="EQ176">
        <v>337</v>
      </c>
      <c r="ER176">
        <v>358</v>
      </c>
      <c r="ES176">
        <v>391</v>
      </c>
      <c r="ET176">
        <v>371</v>
      </c>
      <c r="EU176">
        <v>346</v>
      </c>
      <c r="EV176">
        <v>354</v>
      </c>
      <c r="EW176">
        <v>435</v>
      </c>
      <c r="EX176">
        <v>379</v>
      </c>
      <c r="EY176">
        <v>433</v>
      </c>
      <c r="EZ176">
        <v>407</v>
      </c>
      <c r="FA176">
        <v>417</v>
      </c>
      <c r="FB176">
        <v>426</v>
      </c>
      <c r="FC176">
        <v>413</v>
      </c>
      <c r="FD176">
        <v>396</v>
      </c>
      <c r="FE176">
        <v>392</v>
      </c>
      <c r="FF176">
        <v>385</v>
      </c>
      <c r="FG176">
        <v>344</v>
      </c>
      <c r="FH176">
        <v>377</v>
      </c>
      <c r="FI176">
        <v>357</v>
      </c>
      <c r="FJ176">
        <v>313</v>
      </c>
      <c r="FK176">
        <v>317</v>
      </c>
      <c r="FL176">
        <v>367</v>
      </c>
      <c r="FM176">
        <v>389</v>
      </c>
      <c r="FN176">
        <v>389</v>
      </c>
      <c r="FO176">
        <v>325</v>
      </c>
      <c r="FP176">
        <v>402</v>
      </c>
      <c r="FQ176">
        <v>364</v>
      </c>
      <c r="FR176">
        <v>383</v>
      </c>
      <c r="FS176">
        <v>368</v>
      </c>
      <c r="FT176">
        <v>382</v>
      </c>
      <c r="FU176">
        <v>436</v>
      </c>
      <c r="FV176">
        <v>359</v>
      </c>
      <c r="FW176">
        <v>442</v>
      </c>
      <c r="FX176">
        <v>447</v>
      </c>
      <c r="FY176">
        <v>453</v>
      </c>
      <c r="FZ176">
        <v>470</v>
      </c>
      <c r="GA176">
        <v>483</v>
      </c>
      <c r="GB176">
        <v>471</v>
      </c>
      <c r="GC176">
        <v>381</v>
      </c>
      <c r="GD176">
        <v>230</v>
      </c>
      <c r="GE176">
        <v>257</v>
      </c>
      <c r="GF176">
        <v>295</v>
      </c>
      <c r="GG176">
        <v>267</v>
      </c>
      <c r="GH176">
        <v>265</v>
      </c>
      <c r="GI176">
        <v>243</v>
      </c>
      <c r="GJ176">
        <v>240</v>
      </c>
      <c r="GK176">
        <v>181</v>
      </c>
      <c r="GL176">
        <v>207</v>
      </c>
      <c r="GM176">
        <v>184</v>
      </c>
      <c r="GN176">
        <v>180</v>
      </c>
      <c r="GO176">
        <v>153</v>
      </c>
      <c r="GP176">
        <v>135</v>
      </c>
      <c r="GQ176">
        <v>150</v>
      </c>
      <c r="GR176">
        <v>114</v>
      </c>
      <c r="GS176">
        <v>97</v>
      </c>
      <c r="GT176">
        <v>99</v>
      </c>
      <c r="GU176">
        <v>75</v>
      </c>
      <c r="GV176">
        <v>66</v>
      </c>
      <c r="GW176">
        <v>49</v>
      </c>
      <c r="GX176">
        <v>43</v>
      </c>
      <c r="GY176">
        <v>34</v>
      </c>
      <c r="GZ176">
        <v>23</v>
      </c>
      <c r="HA176">
        <v>24</v>
      </c>
      <c r="HB176">
        <v>15</v>
      </c>
      <c r="HC176">
        <v>20</v>
      </c>
    </row>
    <row r="177" spans="1:211">
      <c r="A177" t="str">
        <f>人口推移!B179</f>
        <v>R0308</v>
      </c>
      <c r="B177" s="349">
        <f t="shared" si="4"/>
        <v>27381</v>
      </c>
      <c r="C177" s="349">
        <f t="shared" si="5"/>
        <v>28278</v>
      </c>
      <c r="D177" s="349">
        <f>SUM(年齢別TBL[[#This Row],[男_６０歳]:[男_100歳以上]])</f>
        <v>8211</v>
      </c>
      <c r="E177" s="349">
        <f>SUM(年齢別TBL[[#This Row],[男_６５歳]:[男_100歳以上]])</f>
        <v>6443</v>
      </c>
      <c r="F177" s="349">
        <f>SUM(年齢別TBL[[#This Row],[男_７０歳]:[男_100歳以上]])</f>
        <v>4498</v>
      </c>
      <c r="G177" s="349">
        <f>SUM(年齢別TBL[[#This Row],[女_６０歳]:[女_100歳以上]])</f>
        <v>9834</v>
      </c>
      <c r="H177" s="349">
        <f>SUM(年齢別TBL[[#This Row],[女_６５歳]:[女_100歳以上]])</f>
        <v>7981</v>
      </c>
      <c r="I177" s="349">
        <f>SUM(年齢別TBL[[#This Row],[女_７０歳]:[女_100歳以上]])</f>
        <v>5924</v>
      </c>
      <c r="J177">
        <v>193</v>
      </c>
      <c r="K177">
        <v>230</v>
      </c>
      <c r="L177">
        <v>232</v>
      </c>
      <c r="M177">
        <v>210</v>
      </c>
      <c r="N177">
        <v>279</v>
      </c>
      <c r="O177">
        <v>257</v>
      </c>
      <c r="P177">
        <v>248</v>
      </c>
      <c r="Q177">
        <v>259</v>
      </c>
      <c r="R177">
        <v>253</v>
      </c>
      <c r="S177">
        <v>301</v>
      </c>
      <c r="T177">
        <v>249</v>
      </c>
      <c r="U177">
        <v>314</v>
      </c>
      <c r="V177">
        <v>300</v>
      </c>
      <c r="W177">
        <v>274</v>
      </c>
      <c r="X177">
        <v>271</v>
      </c>
      <c r="Y177">
        <v>251</v>
      </c>
      <c r="Z177">
        <v>309</v>
      </c>
      <c r="AA177">
        <v>299</v>
      </c>
      <c r="AB177">
        <v>374</v>
      </c>
      <c r="AC177">
        <v>355</v>
      </c>
      <c r="AD177">
        <v>354</v>
      </c>
      <c r="AE177">
        <v>375</v>
      </c>
      <c r="AF177">
        <v>290</v>
      </c>
      <c r="AG177">
        <v>250</v>
      </c>
      <c r="AH177">
        <v>269</v>
      </c>
      <c r="AI177">
        <v>231</v>
      </c>
      <c r="AJ177">
        <v>256</v>
      </c>
      <c r="AK177">
        <v>261</v>
      </c>
      <c r="AL177">
        <v>244</v>
      </c>
      <c r="AM177">
        <v>271</v>
      </c>
      <c r="AN177">
        <v>255</v>
      </c>
      <c r="AO177">
        <v>287</v>
      </c>
      <c r="AP177">
        <v>280</v>
      </c>
      <c r="AQ177">
        <v>313</v>
      </c>
      <c r="AR177">
        <v>319</v>
      </c>
      <c r="AS177">
        <v>327</v>
      </c>
      <c r="AT177">
        <v>365</v>
      </c>
      <c r="AU177">
        <v>372</v>
      </c>
      <c r="AV177">
        <v>363</v>
      </c>
      <c r="AW177">
        <v>360</v>
      </c>
      <c r="AX177">
        <v>365</v>
      </c>
      <c r="AY177">
        <v>370</v>
      </c>
      <c r="AZ177">
        <v>403</v>
      </c>
      <c r="BA177">
        <v>397</v>
      </c>
      <c r="BB177">
        <v>444</v>
      </c>
      <c r="BC177">
        <v>401</v>
      </c>
      <c r="BD177">
        <v>475</v>
      </c>
      <c r="BE177">
        <v>415</v>
      </c>
      <c r="BF177">
        <v>425</v>
      </c>
      <c r="BG177">
        <v>447</v>
      </c>
      <c r="BH177">
        <v>379</v>
      </c>
      <c r="BI177">
        <v>388</v>
      </c>
      <c r="BJ177">
        <v>344</v>
      </c>
      <c r="BK177">
        <v>356</v>
      </c>
      <c r="BL177">
        <v>330</v>
      </c>
      <c r="BM177">
        <v>301</v>
      </c>
      <c r="BN177">
        <v>344</v>
      </c>
      <c r="BO177">
        <v>366</v>
      </c>
      <c r="BP177">
        <v>374</v>
      </c>
      <c r="BQ177">
        <v>346</v>
      </c>
      <c r="BR177">
        <v>335</v>
      </c>
      <c r="BS177">
        <v>371</v>
      </c>
      <c r="BT177">
        <v>354</v>
      </c>
      <c r="BU177">
        <v>379</v>
      </c>
      <c r="BV177">
        <v>329</v>
      </c>
      <c r="BW177">
        <v>405</v>
      </c>
      <c r="BX177">
        <v>369</v>
      </c>
      <c r="BY177">
        <v>369</v>
      </c>
      <c r="BZ177">
        <v>405</v>
      </c>
      <c r="CA177">
        <v>397</v>
      </c>
      <c r="CB177">
        <v>418</v>
      </c>
      <c r="CC177">
        <v>394</v>
      </c>
      <c r="CD177">
        <v>409</v>
      </c>
      <c r="CE177">
        <v>379</v>
      </c>
      <c r="CF177">
        <v>351</v>
      </c>
      <c r="CG177">
        <v>217</v>
      </c>
      <c r="CH177">
        <v>272</v>
      </c>
      <c r="CI177">
        <v>260</v>
      </c>
      <c r="CJ177">
        <v>240</v>
      </c>
      <c r="CK177">
        <v>242</v>
      </c>
      <c r="CL177">
        <v>173</v>
      </c>
      <c r="CM177">
        <v>182</v>
      </c>
      <c r="CN177">
        <v>149</v>
      </c>
      <c r="CO177">
        <v>139</v>
      </c>
      <c r="CP177">
        <v>124</v>
      </c>
      <c r="CQ177">
        <v>103</v>
      </c>
      <c r="CR177">
        <v>81</v>
      </c>
      <c r="CS177">
        <v>76</v>
      </c>
      <c r="CT177">
        <v>59</v>
      </c>
      <c r="CU177">
        <v>60</v>
      </c>
      <c r="CV177">
        <v>37</v>
      </c>
      <c r="CW177">
        <v>26</v>
      </c>
      <c r="CX177">
        <v>39</v>
      </c>
      <c r="CY177">
        <v>24</v>
      </c>
      <c r="CZ177">
        <v>15</v>
      </c>
      <c r="DA177">
        <v>7</v>
      </c>
      <c r="DB177">
        <v>9</v>
      </c>
      <c r="DC177">
        <v>7</v>
      </c>
      <c r="DD177">
        <v>2</v>
      </c>
      <c r="DE177">
        <v>1</v>
      </c>
      <c r="DF177">
        <v>3</v>
      </c>
      <c r="DG177">
        <v>190</v>
      </c>
      <c r="DH177">
        <v>240</v>
      </c>
      <c r="DI177">
        <v>205</v>
      </c>
      <c r="DJ177">
        <v>240</v>
      </c>
      <c r="DK177">
        <v>238</v>
      </c>
      <c r="DL177">
        <v>246</v>
      </c>
      <c r="DM177">
        <v>271</v>
      </c>
      <c r="DN177">
        <v>262</v>
      </c>
      <c r="DO177">
        <v>271</v>
      </c>
      <c r="DP177">
        <v>266</v>
      </c>
      <c r="DQ177">
        <v>272</v>
      </c>
      <c r="DR177">
        <v>278</v>
      </c>
      <c r="DS177">
        <v>275</v>
      </c>
      <c r="DT177">
        <v>257</v>
      </c>
      <c r="DU177">
        <v>297</v>
      </c>
      <c r="DV177">
        <v>253</v>
      </c>
      <c r="DW177">
        <v>291</v>
      </c>
      <c r="DX177">
        <v>268</v>
      </c>
      <c r="DY177">
        <v>261</v>
      </c>
      <c r="DZ177">
        <v>297</v>
      </c>
      <c r="EA177">
        <v>273</v>
      </c>
      <c r="EB177">
        <v>257</v>
      </c>
      <c r="EC177">
        <v>248</v>
      </c>
      <c r="ED177">
        <v>201</v>
      </c>
      <c r="EE177">
        <v>224</v>
      </c>
      <c r="EF177">
        <v>195</v>
      </c>
      <c r="EG177">
        <v>250</v>
      </c>
      <c r="EH177">
        <v>238</v>
      </c>
      <c r="EI177">
        <v>260</v>
      </c>
      <c r="EJ177">
        <v>270</v>
      </c>
      <c r="EK177">
        <v>246</v>
      </c>
      <c r="EL177">
        <v>272</v>
      </c>
      <c r="EM177">
        <v>292</v>
      </c>
      <c r="EN177">
        <v>304</v>
      </c>
      <c r="EO177">
        <v>295</v>
      </c>
      <c r="EP177">
        <v>345</v>
      </c>
      <c r="EQ177">
        <v>339</v>
      </c>
      <c r="ER177">
        <v>371</v>
      </c>
      <c r="ES177">
        <v>377</v>
      </c>
      <c r="ET177">
        <v>377</v>
      </c>
      <c r="EU177">
        <v>346</v>
      </c>
      <c r="EV177">
        <v>357</v>
      </c>
      <c r="EW177">
        <v>422</v>
      </c>
      <c r="EX177">
        <v>394</v>
      </c>
      <c r="EY177">
        <v>415</v>
      </c>
      <c r="EZ177">
        <v>401</v>
      </c>
      <c r="FA177">
        <v>431</v>
      </c>
      <c r="FB177">
        <v>425</v>
      </c>
      <c r="FC177">
        <v>406</v>
      </c>
      <c r="FD177">
        <v>397</v>
      </c>
      <c r="FE177">
        <v>392</v>
      </c>
      <c r="FF177">
        <v>394</v>
      </c>
      <c r="FG177">
        <v>337</v>
      </c>
      <c r="FH177">
        <v>390</v>
      </c>
      <c r="FI177">
        <v>358</v>
      </c>
      <c r="FJ177">
        <v>304</v>
      </c>
      <c r="FK177">
        <v>321</v>
      </c>
      <c r="FL177">
        <v>363</v>
      </c>
      <c r="FM177">
        <v>393</v>
      </c>
      <c r="FN177">
        <v>386</v>
      </c>
      <c r="FO177">
        <v>332</v>
      </c>
      <c r="FP177">
        <v>386</v>
      </c>
      <c r="FQ177">
        <v>379</v>
      </c>
      <c r="FR177">
        <v>377</v>
      </c>
      <c r="FS177">
        <v>379</v>
      </c>
      <c r="FT177">
        <v>373</v>
      </c>
      <c r="FU177">
        <v>445</v>
      </c>
      <c r="FV177">
        <v>349</v>
      </c>
      <c r="FW177">
        <v>446</v>
      </c>
      <c r="FX177">
        <v>444</v>
      </c>
      <c r="FY177">
        <v>436</v>
      </c>
      <c r="FZ177">
        <v>489</v>
      </c>
      <c r="GA177">
        <v>488</v>
      </c>
      <c r="GB177">
        <v>457</v>
      </c>
      <c r="GC177">
        <v>392</v>
      </c>
      <c r="GD177">
        <v>239</v>
      </c>
      <c r="GE177">
        <v>253</v>
      </c>
      <c r="GF177">
        <v>288</v>
      </c>
      <c r="GG177">
        <v>272</v>
      </c>
      <c r="GH177">
        <v>270</v>
      </c>
      <c r="GI177">
        <v>237</v>
      </c>
      <c r="GJ177">
        <v>250</v>
      </c>
      <c r="GK177">
        <v>174</v>
      </c>
      <c r="GL177">
        <v>208</v>
      </c>
      <c r="GM177">
        <v>191</v>
      </c>
      <c r="GN177">
        <v>175</v>
      </c>
      <c r="GO177">
        <v>161</v>
      </c>
      <c r="GP177">
        <v>131</v>
      </c>
      <c r="GQ177">
        <v>150</v>
      </c>
      <c r="GR177">
        <v>115</v>
      </c>
      <c r="GS177">
        <v>96</v>
      </c>
      <c r="GT177">
        <v>97</v>
      </c>
      <c r="GU177">
        <v>78</v>
      </c>
      <c r="GV177">
        <v>66</v>
      </c>
      <c r="GW177">
        <v>53</v>
      </c>
      <c r="GX177">
        <v>42</v>
      </c>
      <c r="GY177">
        <v>34</v>
      </c>
      <c r="GZ177">
        <v>22</v>
      </c>
      <c r="HA177">
        <v>24</v>
      </c>
      <c r="HB177">
        <v>16</v>
      </c>
      <c r="HC177">
        <v>20</v>
      </c>
    </row>
    <row r="178" spans="1:211">
      <c r="A178" t="str">
        <f>人口推移!B180</f>
        <v>R0309</v>
      </c>
      <c r="B178" s="349">
        <f t="shared" si="4"/>
        <v>27388</v>
      </c>
      <c r="C178" s="349">
        <f t="shared" si="5"/>
        <v>28280</v>
      </c>
      <c r="D178" s="349">
        <f>SUM(年齢別TBL[[#This Row],[男_６０歳]:[男_100歳以上]])</f>
        <v>8205</v>
      </c>
      <c r="E178" s="349">
        <f>SUM(年齢別TBL[[#This Row],[男_６５歳]:[男_100歳以上]])</f>
        <v>6442</v>
      </c>
      <c r="F178" s="349">
        <f>SUM(年齢別TBL[[#This Row],[男_７０歳]:[男_100歳以上]])</f>
        <v>4495</v>
      </c>
      <c r="G178" s="349">
        <f>SUM(年齢別TBL[[#This Row],[女_６０歳]:[女_100歳以上]])</f>
        <v>9852</v>
      </c>
      <c r="H178" s="349">
        <f>SUM(年齢別TBL[[#This Row],[女_６５歳]:[女_100歳以上]])</f>
        <v>7994</v>
      </c>
      <c r="I178" s="349">
        <f>SUM(年齢別TBL[[#This Row],[女_７０歳]:[女_100歳以上]])</f>
        <v>5959</v>
      </c>
      <c r="J178">
        <v>192</v>
      </c>
      <c r="K178">
        <v>235</v>
      </c>
      <c r="L178">
        <v>232</v>
      </c>
      <c r="M178">
        <v>209</v>
      </c>
      <c r="N178">
        <v>264</v>
      </c>
      <c r="O178">
        <v>267</v>
      </c>
      <c r="P178">
        <v>249</v>
      </c>
      <c r="Q178">
        <v>267</v>
      </c>
      <c r="R178">
        <v>236</v>
      </c>
      <c r="S178">
        <v>303</v>
      </c>
      <c r="T178">
        <v>250</v>
      </c>
      <c r="U178">
        <v>317</v>
      </c>
      <c r="V178">
        <v>299</v>
      </c>
      <c r="W178">
        <v>270</v>
      </c>
      <c r="X178">
        <v>279</v>
      </c>
      <c r="Y178">
        <v>259</v>
      </c>
      <c r="Z178">
        <v>293</v>
      </c>
      <c r="AA178">
        <v>305</v>
      </c>
      <c r="AB178">
        <v>360</v>
      </c>
      <c r="AC178">
        <v>354</v>
      </c>
      <c r="AD178">
        <v>363</v>
      </c>
      <c r="AE178">
        <v>385</v>
      </c>
      <c r="AF178">
        <v>298</v>
      </c>
      <c r="AG178">
        <v>254</v>
      </c>
      <c r="AH178">
        <v>261</v>
      </c>
      <c r="AI178">
        <v>243</v>
      </c>
      <c r="AJ178">
        <v>251</v>
      </c>
      <c r="AK178">
        <v>259</v>
      </c>
      <c r="AL178">
        <v>235</v>
      </c>
      <c r="AM178">
        <v>276</v>
      </c>
      <c r="AN178">
        <v>259</v>
      </c>
      <c r="AO178">
        <v>272</v>
      </c>
      <c r="AP178">
        <v>293</v>
      </c>
      <c r="AQ178">
        <v>311</v>
      </c>
      <c r="AR178">
        <v>309</v>
      </c>
      <c r="AS178">
        <v>343</v>
      </c>
      <c r="AT178">
        <v>339</v>
      </c>
      <c r="AU178">
        <v>389</v>
      </c>
      <c r="AV178">
        <v>364</v>
      </c>
      <c r="AW178">
        <v>351</v>
      </c>
      <c r="AX178">
        <v>364</v>
      </c>
      <c r="AY178">
        <v>379</v>
      </c>
      <c r="AZ178">
        <v>399</v>
      </c>
      <c r="BA178">
        <v>393</v>
      </c>
      <c r="BB178">
        <v>433</v>
      </c>
      <c r="BC178">
        <v>412</v>
      </c>
      <c r="BD178">
        <v>473</v>
      </c>
      <c r="BE178">
        <v>406</v>
      </c>
      <c r="BF178">
        <v>431</v>
      </c>
      <c r="BG178">
        <v>458</v>
      </c>
      <c r="BH178">
        <v>378</v>
      </c>
      <c r="BI178">
        <v>393</v>
      </c>
      <c r="BJ178">
        <v>339</v>
      </c>
      <c r="BK178">
        <v>357</v>
      </c>
      <c r="BL178">
        <v>347</v>
      </c>
      <c r="BM178">
        <v>295</v>
      </c>
      <c r="BN178">
        <v>337</v>
      </c>
      <c r="BO178">
        <v>368</v>
      </c>
      <c r="BP178">
        <v>369</v>
      </c>
      <c r="BQ178">
        <v>357</v>
      </c>
      <c r="BR178">
        <v>333</v>
      </c>
      <c r="BS178">
        <v>362</v>
      </c>
      <c r="BT178">
        <v>358</v>
      </c>
      <c r="BU178">
        <v>389</v>
      </c>
      <c r="BV178">
        <v>321</v>
      </c>
      <c r="BW178">
        <v>399</v>
      </c>
      <c r="BX178">
        <v>369</v>
      </c>
      <c r="BY178">
        <v>382</v>
      </c>
      <c r="BZ178">
        <v>392</v>
      </c>
      <c r="CA178">
        <v>405</v>
      </c>
      <c r="CB178">
        <v>402</v>
      </c>
      <c r="CC178">
        <v>398</v>
      </c>
      <c r="CD178">
        <v>409</v>
      </c>
      <c r="CE178">
        <v>380</v>
      </c>
      <c r="CF178">
        <v>352</v>
      </c>
      <c r="CG178">
        <v>235</v>
      </c>
      <c r="CH178">
        <v>257</v>
      </c>
      <c r="CI178">
        <v>260</v>
      </c>
      <c r="CJ178">
        <v>238</v>
      </c>
      <c r="CK178">
        <v>234</v>
      </c>
      <c r="CL178">
        <v>187</v>
      </c>
      <c r="CM178">
        <v>173</v>
      </c>
      <c r="CN178">
        <v>157</v>
      </c>
      <c r="CO178">
        <v>134</v>
      </c>
      <c r="CP178">
        <v>133</v>
      </c>
      <c r="CQ178">
        <v>99</v>
      </c>
      <c r="CR178">
        <v>78</v>
      </c>
      <c r="CS178">
        <v>74</v>
      </c>
      <c r="CT178">
        <v>63</v>
      </c>
      <c r="CU178">
        <v>58</v>
      </c>
      <c r="CV178">
        <v>41</v>
      </c>
      <c r="CW178">
        <v>26</v>
      </c>
      <c r="CX178">
        <v>40</v>
      </c>
      <c r="CY178">
        <v>25</v>
      </c>
      <c r="CZ178">
        <v>12</v>
      </c>
      <c r="DA178">
        <v>9</v>
      </c>
      <c r="DB178">
        <v>7</v>
      </c>
      <c r="DC178">
        <v>8</v>
      </c>
      <c r="DD178">
        <v>3</v>
      </c>
      <c r="DE178">
        <v>1</v>
      </c>
      <c r="DF178">
        <v>2</v>
      </c>
      <c r="DG178">
        <v>188</v>
      </c>
      <c r="DH178">
        <v>241</v>
      </c>
      <c r="DI178">
        <v>208</v>
      </c>
      <c r="DJ178">
        <v>230</v>
      </c>
      <c r="DK178">
        <v>239</v>
      </c>
      <c r="DL178">
        <v>242</v>
      </c>
      <c r="DM178">
        <v>270</v>
      </c>
      <c r="DN178">
        <v>251</v>
      </c>
      <c r="DO178">
        <v>293</v>
      </c>
      <c r="DP178">
        <v>250</v>
      </c>
      <c r="DQ178">
        <v>270</v>
      </c>
      <c r="DR178">
        <v>289</v>
      </c>
      <c r="DS178">
        <v>271</v>
      </c>
      <c r="DT178">
        <v>268</v>
      </c>
      <c r="DU178">
        <v>285</v>
      </c>
      <c r="DV178">
        <v>254</v>
      </c>
      <c r="DW178">
        <v>284</v>
      </c>
      <c r="DX178">
        <v>282</v>
      </c>
      <c r="DY178">
        <v>252</v>
      </c>
      <c r="DZ178">
        <v>297</v>
      </c>
      <c r="EA178">
        <v>270</v>
      </c>
      <c r="EB178">
        <v>265</v>
      </c>
      <c r="EC178">
        <v>237</v>
      </c>
      <c r="ED178">
        <v>210</v>
      </c>
      <c r="EE178">
        <v>219</v>
      </c>
      <c r="EF178">
        <v>203</v>
      </c>
      <c r="EG178">
        <v>255</v>
      </c>
      <c r="EH178">
        <v>238</v>
      </c>
      <c r="EI178">
        <v>243</v>
      </c>
      <c r="EJ178">
        <v>282</v>
      </c>
      <c r="EK178">
        <v>251</v>
      </c>
      <c r="EL178">
        <v>264</v>
      </c>
      <c r="EM178">
        <v>288</v>
      </c>
      <c r="EN178">
        <v>307</v>
      </c>
      <c r="EO178">
        <v>290</v>
      </c>
      <c r="EP178">
        <v>354</v>
      </c>
      <c r="EQ178">
        <v>328</v>
      </c>
      <c r="ER178">
        <v>372</v>
      </c>
      <c r="ES178">
        <v>381</v>
      </c>
      <c r="ET178">
        <v>377</v>
      </c>
      <c r="EU178">
        <v>346</v>
      </c>
      <c r="EV178">
        <v>351</v>
      </c>
      <c r="EW178">
        <v>416</v>
      </c>
      <c r="EX178">
        <v>405</v>
      </c>
      <c r="EY178">
        <v>406</v>
      </c>
      <c r="EZ178">
        <v>402</v>
      </c>
      <c r="FA178">
        <v>437</v>
      </c>
      <c r="FB178">
        <v>418</v>
      </c>
      <c r="FC178">
        <v>412</v>
      </c>
      <c r="FD178">
        <v>403</v>
      </c>
      <c r="FE178">
        <v>395</v>
      </c>
      <c r="FF178">
        <v>402</v>
      </c>
      <c r="FG178">
        <v>325</v>
      </c>
      <c r="FH178">
        <v>391</v>
      </c>
      <c r="FI178">
        <v>366</v>
      </c>
      <c r="FJ178">
        <v>290</v>
      </c>
      <c r="FK178">
        <v>329</v>
      </c>
      <c r="FL178">
        <v>357</v>
      </c>
      <c r="FM178">
        <v>385</v>
      </c>
      <c r="FN178">
        <v>394</v>
      </c>
      <c r="FO178">
        <v>346</v>
      </c>
      <c r="FP178">
        <v>378</v>
      </c>
      <c r="FQ178">
        <v>379</v>
      </c>
      <c r="FR178">
        <v>384</v>
      </c>
      <c r="FS178">
        <v>371</v>
      </c>
      <c r="FT178">
        <v>370</v>
      </c>
      <c r="FU178">
        <v>434</v>
      </c>
      <c r="FV178">
        <v>366</v>
      </c>
      <c r="FW178">
        <v>442</v>
      </c>
      <c r="FX178">
        <v>423</v>
      </c>
      <c r="FY178">
        <v>444</v>
      </c>
      <c r="FZ178">
        <v>479</v>
      </c>
      <c r="GA178">
        <v>497</v>
      </c>
      <c r="GB178">
        <v>458</v>
      </c>
      <c r="GC178">
        <v>395</v>
      </c>
      <c r="GD178">
        <v>256</v>
      </c>
      <c r="GE178">
        <v>248</v>
      </c>
      <c r="GF178">
        <v>287</v>
      </c>
      <c r="GG178">
        <v>275</v>
      </c>
      <c r="GH178">
        <v>270</v>
      </c>
      <c r="GI178">
        <v>235</v>
      </c>
      <c r="GJ178">
        <v>253</v>
      </c>
      <c r="GK178">
        <v>177</v>
      </c>
      <c r="GL178">
        <v>209</v>
      </c>
      <c r="GM178">
        <v>189</v>
      </c>
      <c r="GN178">
        <v>172</v>
      </c>
      <c r="GO178">
        <v>172</v>
      </c>
      <c r="GP178">
        <v>134</v>
      </c>
      <c r="GQ178">
        <v>144</v>
      </c>
      <c r="GR178">
        <v>114</v>
      </c>
      <c r="GS178">
        <v>97</v>
      </c>
      <c r="GT178">
        <v>95</v>
      </c>
      <c r="GU178">
        <v>80</v>
      </c>
      <c r="GV178">
        <v>67</v>
      </c>
      <c r="GW178">
        <v>54</v>
      </c>
      <c r="GX178">
        <v>40</v>
      </c>
      <c r="GY178">
        <v>36</v>
      </c>
      <c r="GZ178">
        <v>23</v>
      </c>
      <c r="HA178">
        <v>23</v>
      </c>
      <c r="HB178">
        <v>15</v>
      </c>
      <c r="HC178">
        <v>21</v>
      </c>
    </row>
    <row r="179" spans="1:211">
      <c r="A179" t="str">
        <f>人口推移!B181</f>
        <v>R0310</v>
      </c>
      <c r="B179" s="349">
        <f t="shared" si="4"/>
        <v>27377</v>
      </c>
      <c r="C179" s="349">
        <f t="shared" si="5"/>
        <v>28259</v>
      </c>
      <c r="D179" s="349">
        <f>SUM(年齢別TBL[[#This Row],[男_６０歳]:[男_100歳以上]])</f>
        <v>8203</v>
      </c>
      <c r="E179" s="349">
        <f>SUM(年齢別TBL[[#This Row],[男_６５歳]:[男_100歳以上]])</f>
        <v>6451</v>
      </c>
      <c r="F179" s="349">
        <f>SUM(年齢別TBL[[#This Row],[男_７０歳]:[男_100歳以上]])</f>
        <v>4509</v>
      </c>
      <c r="G179" s="349">
        <f>SUM(年齢別TBL[[#This Row],[女_６０歳]:[女_100歳以上]])</f>
        <v>9869</v>
      </c>
      <c r="H179" s="349">
        <f>SUM(年齢別TBL[[#This Row],[女_６５歳]:[女_100歳以上]])</f>
        <v>8005</v>
      </c>
      <c r="I179" s="349">
        <f>SUM(年齢別TBL[[#This Row],[女_７０歳]:[女_100歳以上]])</f>
        <v>5985</v>
      </c>
      <c r="J179">
        <v>182</v>
      </c>
      <c r="K179">
        <v>231</v>
      </c>
      <c r="L179">
        <v>233</v>
      </c>
      <c r="M179">
        <v>215</v>
      </c>
      <c r="N179">
        <v>254</v>
      </c>
      <c r="O179">
        <v>277</v>
      </c>
      <c r="P179">
        <v>253</v>
      </c>
      <c r="Q179">
        <v>253</v>
      </c>
      <c r="R179">
        <v>248</v>
      </c>
      <c r="S179">
        <v>303</v>
      </c>
      <c r="T179">
        <v>249</v>
      </c>
      <c r="U179">
        <v>311</v>
      </c>
      <c r="V179">
        <v>291</v>
      </c>
      <c r="W179">
        <v>277</v>
      </c>
      <c r="X179">
        <v>290</v>
      </c>
      <c r="Y179">
        <v>259</v>
      </c>
      <c r="Z179">
        <v>283</v>
      </c>
      <c r="AA179">
        <v>295</v>
      </c>
      <c r="AB179">
        <v>358</v>
      </c>
      <c r="AC179">
        <v>362</v>
      </c>
      <c r="AD179">
        <v>359</v>
      </c>
      <c r="AE179">
        <v>383</v>
      </c>
      <c r="AF179">
        <v>302</v>
      </c>
      <c r="AG179">
        <v>264</v>
      </c>
      <c r="AH179">
        <v>255</v>
      </c>
      <c r="AI179">
        <v>245</v>
      </c>
      <c r="AJ179">
        <v>244</v>
      </c>
      <c r="AK179">
        <v>265</v>
      </c>
      <c r="AL179">
        <v>238</v>
      </c>
      <c r="AM179">
        <v>266</v>
      </c>
      <c r="AN179">
        <v>266</v>
      </c>
      <c r="AO179">
        <v>273</v>
      </c>
      <c r="AP179">
        <v>292</v>
      </c>
      <c r="AQ179">
        <v>311</v>
      </c>
      <c r="AR179">
        <v>303</v>
      </c>
      <c r="AS179">
        <v>346</v>
      </c>
      <c r="AT179">
        <v>330</v>
      </c>
      <c r="AU179">
        <v>390</v>
      </c>
      <c r="AV179">
        <v>374</v>
      </c>
      <c r="AW179">
        <v>353</v>
      </c>
      <c r="AX179">
        <v>366</v>
      </c>
      <c r="AY179">
        <v>375</v>
      </c>
      <c r="AZ179">
        <v>389</v>
      </c>
      <c r="BA179">
        <v>409</v>
      </c>
      <c r="BB179">
        <v>412</v>
      </c>
      <c r="BC179">
        <v>434</v>
      </c>
      <c r="BD179">
        <v>461</v>
      </c>
      <c r="BE179">
        <v>407</v>
      </c>
      <c r="BF179">
        <v>436</v>
      </c>
      <c r="BG179">
        <v>442</v>
      </c>
      <c r="BH179">
        <v>398</v>
      </c>
      <c r="BI179">
        <v>381</v>
      </c>
      <c r="BJ179">
        <v>348</v>
      </c>
      <c r="BK179">
        <v>354</v>
      </c>
      <c r="BL179">
        <v>351</v>
      </c>
      <c r="BM179">
        <v>288</v>
      </c>
      <c r="BN179">
        <v>348</v>
      </c>
      <c r="BO179">
        <v>349</v>
      </c>
      <c r="BP179">
        <v>376</v>
      </c>
      <c r="BQ179">
        <v>367</v>
      </c>
      <c r="BR179">
        <v>324</v>
      </c>
      <c r="BS179">
        <v>353</v>
      </c>
      <c r="BT179">
        <v>370</v>
      </c>
      <c r="BU179">
        <v>373</v>
      </c>
      <c r="BV179">
        <v>332</v>
      </c>
      <c r="BW179">
        <v>387</v>
      </c>
      <c r="BX179">
        <v>375</v>
      </c>
      <c r="BY179">
        <v>390</v>
      </c>
      <c r="BZ179">
        <v>386</v>
      </c>
      <c r="CA179">
        <v>404</v>
      </c>
      <c r="CB179">
        <v>392</v>
      </c>
      <c r="CC179">
        <v>405</v>
      </c>
      <c r="CD179">
        <v>411</v>
      </c>
      <c r="CE179">
        <v>369</v>
      </c>
      <c r="CF179">
        <v>362</v>
      </c>
      <c r="CG179">
        <v>235</v>
      </c>
      <c r="CH179">
        <v>255</v>
      </c>
      <c r="CI179">
        <v>261</v>
      </c>
      <c r="CJ179">
        <v>245</v>
      </c>
      <c r="CK179">
        <v>231</v>
      </c>
      <c r="CL179">
        <v>192</v>
      </c>
      <c r="CM179">
        <v>176</v>
      </c>
      <c r="CN179">
        <v>154</v>
      </c>
      <c r="CO179">
        <v>134</v>
      </c>
      <c r="CP179">
        <v>137</v>
      </c>
      <c r="CQ179">
        <v>101</v>
      </c>
      <c r="CR179">
        <v>76</v>
      </c>
      <c r="CS179">
        <v>75</v>
      </c>
      <c r="CT179">
        <v>63</v>
      </c>
      <c r="CU179">
        <v>61</v>
      </c>
      <c r="CV179">
        <v>40</v>
      </c>
      <c r="CW179">
        <v>27</v>
      </c>
      <c r="CX179">
        <v>40</v>
      </c>
      <c r="CY179">
        <v>23</v>
      </c>
      <c r="CZ179">
        <v>14</v>
      </c>
      <c r="DA179">
        <v>10</v>
      </c>
      <c r="DB179">
        <v>7</v>
      </c>
      <c r="DC179">
        <v>7</v>
      </c>
      <c r="DD179">
        <v>3</v>
      </c>
      <c r="DE179">
        <v>1</v>
      </c>
      <c r="DF179">
        <v>2</v>
      </c>
      <c r="DG179">
        <v>189</v>
      </c>
      <c r="DH179">
        <v>232</v>
      </c>
      <c r="DI179">
        <v>209</v>
      </c>
      <c r="DJ179">
        <v>230</v>
      </c>
      <c r="DK179">
        <v>236</v>
      </c>
      <c r="DL179">
        <v>244</v>
      </c>
      <c r="DM179">
        <v>270</v>
      </c>
      <c r="DN179">
        <v>253</v>
      </c>
      <c r="DO179">
        <v>282</v>
      </c>
      <c r="DP179">
        <v>260</v>
      </c>
      <c r="DQ179">
        <v>269</v>
      </c>
      <c r="DR179">
        <v>286</v>
      </c>
      <c r="DS179">
        <v>273</v>
      </c>
      <c r="DT179">
        <v>273</v>
      </c>
      <c r="DU179">
        <v>270</v>
      </c>
      <c r="DV179">
        <v>273</v>
      </c>
      <c r="DW179">
        <v>281</v>
      </c>
      <c r="DX179">
        <v>282</v>
      </c>
      <c r="DY179">
        <v>251</v>
      </c>
      <c r="DZ179">
        <v>293</v>
      </c>
      <c r="EA179">
        <v>275</v>
      </c>
      <c r="EB179">
        <v>268</v>
      </c>
      <c r="EC179">
        <v>239</v>
      </c>
      <c r="ED179">
        <v>212</v>
      </c>
      <c r="EE179">
        <v>227</v>
      </c>
      <c r="EF179">
        <v>195</v>
      </c>
      <c r="EG179">
        <v>251</v>
      </c>
      <c r="EH179">
        <v>234</v>
      </c>
      <c r="EI179">
        <v>239</v>
      </c>
      <c r="EJ179">
        <v>268</v>
      </c>
      <c r="EK179">
        <v>254</v>
      </c>
      <c r="EL179">
        <v>253</v>
      </c>
      <c r="EM179">
        <v>295</v>
      </c>
      <c r="EN179">
        <v>300</v>
      </c>
      <c r="EO179">
        <v>298</v>
      </c>
      <c r="EP179">
        <v>349</v>
      </c>
      <c r="EQ179">
        <v>331</v>
      </c>
      <c r="ER179">
        <v>376</v>
      </c>
      <c r="ES179">
        <v>368</v>
      </c>
      <c r="ET179">
        <v>368</v>
      </c>
      <c r="EU179">
        <v>363</v>
      </c>
      <c r="EV179">
        <v>344</v>
      </c>
      <c r="EW179">
        <v>419</v>
      </c>
      <c r="EX179">
        <v>407</v>
      </c>
      <c r="EY179">
        <v>400</v>
      </c>
      <c r="EZ179">
        <v>398</v>
      </c>
      <c r="FA179">
        <v>436</v>
      </c>
      <c r="FB179">
        <v>416</v>
      </c>
      <c r="FC179">
        <v>416</v>
      </c>
      <c r="FD179">
        <v>406</v>
      </c>
      <c r="FE179">
        <v>398</v>
      </c>
      <c r="FF179">
        <v>393</v>
      </c>
      <c r="FG179">
        <v>336</v>
      </c>
      <c r="FH179">
        <v>386</v>
      </c>
      <c r="FI179">
        <v>372</v>
      </c>
      <c r="FJ179">
        <v>277</v>
      </c>
      <c r="FK179">
        <v>346</v>
      </c>
      <c r="FL179">
        <v>338</v>
      </c>
      <c r="FM179">
        <v>397</v>
      </c>
      <c r="FN179">
        <v>386</v>
      </c>
      <c r="FO179">
        <v>357</v>
      </c>
      <c r="FP179">
        <v>368</v>
      </c>
      <c r="FQ179">
        <v>388</v>
      </c>
      <c r="FR179">
        <v>376</v>
      </c>
      <c r="FS179">
        <v>375</v>
      </c>
      <c r="FT179">
        <v>371</v>
      </c>
      <c r="FU179">
        <v>433</v>
      </c>
      <c r="FV179">
        <v>370</v>
      </c>
      <c r="FW179">
        <v>428</v>
      </c>
      <c r="FX179">
        <v>418</v>
      </c>
      <c r="FY179">
        <v>450</v>
      </c>
      <c r="FZ179">
        <v>462</v>
      </c>
      <c r="GA179">
        <v>513</v>
      </c>
      <c r="GB179">
        <v>452</v>
      </c>
      <c r="GC179">
        <v>405</v>
      </c>
      <c r="GD179">
        <v>275</v>
      </c>
      <c r="GE179">
        <v>238</v>
      </c>
      <c r="GF179">
        <v>282</v>
      </c>
      <c r="GG179">
        <v>283</v>
      </c>
      <c r="GH179">
        <v>261</v>
      </c>
      <c r="GI179">
        <v>239</v>
      </c>
      <c r="GJ179">
        <v>256</v>
      </c>
      <c r="GK179">
        <v>184</v>
      </c>
      <c r="GL179">
        <v>207</v>
      </c>
      <c r="GM179">
        <v>186</v>
      </c>
      <c r="GN179">
        <v>173</v>
      </c>
      <c r="GO179">
        <v>174</v>
      </c>
      <c r="GP179">
        <v>134</v>
      </c>
      <c r="GQ179">
        <v>138</v>
      </c>
      <c r="GR179">
        <v>127</v>
      </c>
      <c r="GS179">
        <v>97</v>
      </c>
      <c r="GT179">
        <v>90</v>
      </c>
      <c r="GU179">
        <v>84</v>
      </c>
      <c r="GV179">
        <v>60</v>
      </c>
      <c r="GW179">
        <v>58</v>
      </c>
      <c r="GX179">
        <v>42</v>
      </c>
      <c r="GY179">
        <v>32</v>
      </c>
      <c r="GZ179">
        <v>23</v>
      </c>
      <c r="HA179">
        <v>23</v>
      </c>
      <c r="HB179">
        <v>15</v>
      </c>
      <c r="HC179">
        <v>22</v>
      </c>
    </row>
    <row r="180" spans="1:211">
      <c r="A180" t="str">
        <f>人口推移!B182</f>
        <v>R0311</v>
      </c>
      <c r="B180" s="349">
        <f t="shared" si="4"/>
        <v>27391</v>
      </c>
      <c r="C180" s="349">
        <f t="shared" si="5"/>
        <v>28251</v>
      </c>
      <c r="D180" s="349">
        <f>SUM(年齢別TBL[[#This Row],[男_６０歳]:[男_100歳以上]])</f>
        <v>8204</v>
      </c>
      <c r="E180" s="349">
        <f>SUM(年齢別TBL[[#This Row],[男_６５歳]:[男_100歳以上]])</f>
        <v>6454</v>
      </c>
      <c r="F180" s="349">
        <f>SUM(年齢別TBL[[#This Row],[男_７０歳]:[男_100歳以上]])</f>
        <v>4515</v>
      </c>
      <c r="G180" s="349">
        <f>SUM(年齢別TBL[[#This Row],[女_６０歳]:[女_100歳以上]])</f>
        <v>9874</v>
      </c>
      <c r="H180" s="349">
        <f>SUM(年齢別TBL[[#This Row],[女_６５歳]:[女_100歳以上]])</f>
        <v>8014</v>
      </c>
      <c r="I180" s="349">
        <f>SUM(年齢別TBL[[#This Row],[女_７０歳]:[女_100歳以上]])</f>
        <v>6004</v>
      </c>
      <c r="J180">
        <v>188</v>
      </c>
      <c r="K180">
        <v>227</v>
      </c>
      <c r="L180">
        <v>224</v>
      </c>
      <c r="M180">
        <v>223</v>
      </c>
      <c r="N180">
        <v>254</v>
      </c>
      <c r="O180">
        <v>285</v>
      </c>
      <c r="P180">
        <v>246</v>
      </c>
      <c r="Q180">
        <v>254</v>
      </c>
      <c r="R180">
        <v>244</v>
      </c>
      <c r="S180">
        <v>309</v>
      </c>
      <c r="T180">
        <v>247</v>
      </c>
      <c r="U180">
        <v>305</v>
      </c>
      <c r="V180">
        <v>297</v>
      </c>
      <c r="W180">
        <v>271</v>
      </c>
      <c r="X180">
        <v>296</v>
      </c>
      <c r="Y180">
        <v>269</v>
      </c>
      <c r="Z180">
        <v>275</v>
      </c>
      <c r="AA180">
        <v>297</v>
      </c>
      <c r="AB180">
        <v>354</v>
      </c>
      <c r="AC180">
        <v>361</v>
      </c>
      <c r="AD180">
        <v>357</v>
      </c>
      <c r="AE180">
        <v>380</v>
      </c>
      <c r="AF180">
        <v>314</v>
      </c>
      <c r="AG180">
        <v>269</v>
      </c>
      <c r="AH180">
        <v>257</v>
      </c>
      <c r="AI180">
        <v>244</v>
      </c>
      <c r="AJ180">
        <v>245</v>
      </c>
      <c r="AK180">
        <v>256</v>
      </c>
      <c r="AL180">
        <v>240</v>
      </c>
      <c r="AM180">
        <v>265</v>
      </c>
      <c r="AN180">
        <v>274</v>
      </c>
      <c r="AO180">
        <v>260</v>
      </c>
      <c r="AP180">
        <v>301</v>
      </c>
      <c r="AQ180">
        <v>303</v>
      </c>
      <c r="AR180">
        <v>318</v>
      </c>
      <c r="AS180">
        <v>339</v>
      </c>
      <c r="AT180">
        <v>329</v>
      </c>
      <c r="AU180">
        <v>387</v>
      </c>
      <c r="AV180">
        <v>364</v>
      </c>
      <c r="AW180">
        <v>371</v>
      </c>
      <c r="AX180">
        <v>364</v>
      </c>
      <c r="AY180">
        <v>371</v>
      </c>
      <c r="AZ180">
        <v>397</v>
      </c>
      <c r="BA180">
        <v>402</v>
      </c>
      <c r="BB180">
        <v>411</v>
      </c>
      <c r="BC180">
        <v>442</v>
      </c>
      <c r="BD180">
        <v>451</v>
      </c>
      <c r="BE180">
        <v>412</v>
      </c>
      <c r="BF180">
        <v>436</v>
      </c>
      <c r="BG180">
        <v>443</v>
      </c>
      <c r="BH180">
        <v>401</v>
      </c>
      <c r="BI180">
        <v>387</v>
      </c>
      <c r="BJ180">
        <v>339</v>
      </c>
      <c r="BK180">
        <v>353</v>
      </c>
      <c r="BL180">
        <v>348</v>
      </c>
      <c r="BM180">
        <v>288</v>
      </c>
      <c r="BN180">
        <v>338</v>
      </c>
      <c r="BO180">
        <v>363</v>
      </c>
      <c r="BP180">
        <v>373</v>
      </c>
      <c r="BQ180">
        <v>369</v>
      </c>
      <c r="BR180">
        <v>326</v>
      </c>
      <c r="BS180">
        <v>348</v>
      </c>
      <c r="BT180">
        <v>362</v>
      </c>
      <c r="BU180">
        <v>382</v>
      </c>
      <c r="BV180">
        <v>332</v>
      </c>
      <c r="BW180">
        <v>385</v>
      </c>
      <c r="BX180">
        <v>379</v>
      </c>
      <c r="BY180">
        <v>393</v>
      </c>
      <c r="BZ180">
        <v>378</v>
      </c>
      <c r="CA180">
        <v>404</v>
      </c>
      <c r="CB180">
        <v>382</v>
      </c>
      <c r="CC180">
        <v>417</v>
      </c>
      <c r="CD180">
        <v>404</v>
      </c>
      <c r="CE180">
        <v>365</v>
      </c>
      <c r="CF180">
        <v>368</v>
      </c>
      <c r="CG180">
        <v>252</v>
      </c>
      <c r="CH180">
        <v>251</v>
      </c>
      <c r="CI180">
        <v>251</v>
      </c>
      <c r="CJ180">
        <v>255</v>
      </c>
      <c r="CK180">
        <v>220</v>
      </c>
      <c r="CL180">
        <v>197</v>
      </c>
      <c r="CM180">
        <v>170</v>
      </c>
      <c r="CN180">
        <v>154</v>
      </c>
      <c r="CO180">
        <v>138</v>
      </c>
      <c r="CP180">
        <v>135</v>
      </c>
      <c r="CQ180">
        <v>106</v>
      </c>
      <c r="CR180">
        <v>75</v>
      </c>
      <c r="CS180">
        <v>71</v>
      </c>
      <c r="CT180">
        <v>68</v>
      </c>
      <c r="CU180">
        <v>60</v>
      </c>
      <c r="CV180">
        <v>40</v>
      </c>
      <c r="CW180">
        <v>30</v>
      </c>
      <c r="CX180">
        <v>37</v>
      </c>
      <c r="CY180">
        <v>25</v>
      </c>
      <c r="CZ180">
        <v>15</v>
      </c>
      <c r="DA180">
        <v>10</v>
      </c>
      <c r="DB180">
        <v>4</v>
      </c>
      <c r="DC180">
        <v>8</v>
      </c>
      <c r="DD180">
        <v>4</v>
      </c>
      <c r="DE180">
        <v>1</v>
      </c>
      <c r="DF180">
        <v>2</v>
      </c>
      <c r="DG180">
        <v>184</v>
      </c>
      <c r="DH180">
        <v>234</v>
      </c>
      <c r="DI180">
        <v>207</v>
      </c>
      <c r="DJ180">
        <v>224</v>
      </c>
      <c r="DK180">
        <v>242</v>
      </c>
      <c r="DL180">
        <v>240</v>
      </c>
      <c r="DM180">
        <v>278</v>
      </c>
      <c r="DN180">
        <v>253</v>
      </c>
      <c r="DO180">
        <v>282</v>
      </c>
      <c r="DP180">
        <v>260</v>
      </c>
      <c r="DQ180">
        <v>263</v>
      </c>
      <c r="DR180">
        <v>285</v>
      </c>
      <c r="DS180">
        <v>279</v>
      </c>
      <c r="DT180">
        <v>269</v>
      </c>
      <c r="DU180">
        <v>272</v>
      </c>
      <c r="DV180">
        <v>264</v>
      </c>
      <c r="DW180">
        <v>289</v>
      </c>
      <c r="DX180">
        <v>282</v>
      </c>
      <c r="DY180">
        <v>249</v>
      </c>
      <c r="DZ180">
        <v>297</v>
      </c>
      <c r="EA180">
        <v>274</v>
      </c>
      <c r="EB180">
        <v>266</v>
      </c>
      <c r="EC180">
        <v>240</v>
      </c>
      <c r="ED180">
        <v>218</v>
      </c>
      <c r="EE180">
        <v>222</v>
      </c>
      <c r="EF180">
        <v>201</v>
      </c>
      <c r="EG180">
        <v>240</v>
      </c>
      <c r="EH180">
        <v>240</v>
      </c>
      <c r="EI180">
        <v>233</v>
      </c>
      <c r="EJ180">
        <v>271</v>
      </c>
      <c r="EK180">
        <v>257</v>
      </c>
      <c r="EL180">
        <v>249</v>
      </c>
      <c r="EM180">
        <v>294</v>
      </c>
      <c r="EN180">
        <v>303</v>
      </c>
      <c r="EO180">
        <v>299</v>
      </c>
      <c r="EP180">
        <v>340</v>
      </c>
      <c r="EQ180">
        <v>340</v>
      </c>
      <c r="ER180">
        <v>383</v>
      </c>
      <c r="ES180">
        <v>350</v>
      </c>
      <c r="ET180">
        <v>374</v>
      </c>
      <c r="EU180">
        <v>369</v>
      </c>
      <c r="EV180">
        <v>347</v>
      </c>
      <c r="EW180">
        <v>406</v>
      </c>
      <c r="EX180">
        <v>412</v>
      </c>
      <c r="EY180">
        <v>403</v>
      </c>
      <c r="EZ180">
        <v>394</v>
      </c>
      <c r="FA180">
        <v>428</v>
      </c>
      <c r="FB180">
        <v>427</v>
      </c>
      <c r="FC180">
        <v>407</v>
      </c>
      <c r="FD180">
        <v>400</v>
      </c>
      <c r="FE180">
        <v>412</v>
      </c>
      <c r="FF180">
        <v>387</v>
      </c>
      <c r="FG180">
        <v>338</v>
      </c>
      <c r="FH180">
        <v>391</v>
      </c>
      <c r="FI180">
        <v>380</v>
      </c>
      <c r="FJ180">
        <v>274</v>
      </c>
      <c r="FK180">
        <v>340</v>
      </c>
      <c r="FL180">
        <v>337</v>
      </c>
      <c r="FM180">
        <v>396</v>
      </c>
      <c r="FN180">
        <v>382</v>
      </c>
      <c r="FO180">
        <v>357</v>
      </c>
      <c r="FP180">
        <v>370</v>
      </c>
      <c r="FQ180">
        <v>379</v>
      </c>
      <c r="FR180">
        <v>384</v>
      </c>
      <c r="FS180">
        <v>370</v>
      </c>
      <c r="FT180">
        <v>370</v>
      </c>
      <c r="FU180">
        <v>430</v>
      </c>
      <c r="FV180">
        <v>380</v>
      </c>
      <c r="FW180">
        <v>419</v>
      </c>
      <c r="FX180">
        <v>411</v>
      </c>
      <c r="FY180">
        <v>459</v>
      </c>
      <c r="FZ180">
        <v>463</v>
      </c>
      <c r="GA180">
        <v>509</v>
      </c>
      <c r="GB180">
        <v>454</v>
      </c>
      <c r="GC180">
        <v>415</v>
      </c>
      <c r="GD180">
        <v>286</v>
      </c>
      <c r="GE180">
        <v>223</v>
      </c>
      <c r="GF180">
        <v>290</v>
      </c>
      <c r="GG180">
        <v>280</v>
      </c>
      <c r="GH180">
        <v>261</v>
      </c>
      <c r="GI180">
        <v>240</v>
      </c>
      <c r="GJ180">
        <v>256</v>
      </c>
      <c r="GK180">
        <v>191</v>
      </c>
      <c r="GL180">
        <v>201</v>
      </c>
      <c r="GM180">
        <v>194</v>
      </c>
      <c r="GN180">
        <v>167</v>
      </c>
      <c r="GO180">
        <v>175</v>
      </c>
      <c r="GP180">
        <v>135</v>
      </c>
      <c r="GQ180">
        <v>136</v>
      </c>
      <c r="GR180">
        <v>131</v>
      </c>
      <c r="GS180">
        <v>92</v>
      </c>
      <c r="GT180">
        <v>90</v>
      </c>
      <c r="GU180">
        <v>80</v>
      </c>
      <c r="GV180">
        <v>60</v>
      </c>
      <c r="GW180">
        <v>60</v>
      </c>
      <c r="GX180">
        <v>41</v>
      </c>
      <c r="GY180">
        <v>33</v>
      </c>
      <c r="GZ180">
        <v>24</v>
      </c>
      <c r="HA180">
        <v>22</v>
      </c>
      <c r="HB180">
        <v>13</v>
      </c>
      <c r="HC180">
        <v>23</v>
      </c>
    </row>
    <row r="181" spans="1:211">
      <c r="A181" t="str">
        <f>人口推移!B183</f>
        <v>R0312</v>
      </c>
      <c r="B181" s="349">
        <f t="shared" si="4"/>
        <v>27397</v>
      </c>
      <c r="C181" s="349">
        <f t="shared" si="5"/>
        <v>28245</v>
      </c>
      <c r="D181" s="349">
        <f>SUM(年齢別TBL[[#This Row],[男_６０歳]:[男_100歳以上]])</f>
        <v>8217</v>
      </c>
      <c r="E181" s="349">
        <f>SUM(年齢別TBL[[#This Row],[男_６５歳]:[男_100歳以上]])</f>
        <v>6472</v>
      </c>
      <c r="F181" s="349">
        <f>SUM(年齢別TBL[[#This Row],[男_７０歳]:[男_100歳以上]])</f>
        <v>4523</v>
      </c>
      <c r="G181" s="349">
        <f>SUM(年齢別TBL[[#This Row],[女_６０歳]:[女_100歳以上]])</f>
        <v>9899</v>
      </c>
      <c r="H181" s="349">
        <f>SUM(年齢別TBL[[#This Row],[女_６５歳]:[女_100歳以上]])</f>
        <v>8031</v>
      </c>
      <c r="I181" s="349">
        <f>SUM(年齢別TBL[[#This Row],[女_７０歳]:[女_100歳以上]])</f>
        <v>6012</v>
      </c>
      <c r="J181">
        <v>196</v>
      </c>
      <c r="K181">
        <v>225</v>
      </c>
      <c r="L181">
        <v>226</v>
      </c>
      <c r="M181">
        <v>221</v>
      </c>
      <c r="N181">
        <v>251</v>
      </c>
      <c r="O181">
        <v>276</v>
      </c>
      <c r="P181">
        <v>247</v>
      </c>
      <c r="Q181">
        <v>257</v>
      </c>
      <c r="R181">
        <v>244</v>
      </c>
      <c r="S181">
        <v>316</v>
      </c>
      <c r="T181">
        <v>243</v>
      </c>
      <c r="U181">
        <v>291</v>
      </c>
      <c r="V181">
        <v>305</v>
      </c>
      <c r="W181">
        <v>275</v>
      </c>
      <c r="X181">
        <v>290</v>
      </c>
      <c r="Y181">
        <v>280</v>
      </c>
      <c r="Z181">
        <v>272</v>
      </c>
      <c r="AA181">
        <v>294</v>
      </c>
      <c r="AB181">
        <v>339</v>
      </c>
      <c r="AC181">
        <v>370</v>
      </c>
      <c r="AD181">
        <v>355</v>
      </c>
      <c r="AE181">
        <v>383</v>
      </c>
      <c r="AF181">
        <v>324</v>
      </c>
      <c r="AG181">
        <v>277</v>
      </c>
      <c r="AH181">
        <v>260</v>
      </c>
      <c r="AI181">
        <v>245</v>
      </c>
      <c r="AJ181">
        <v>237</v>
      </c>
      <c r="AK181">
        <v>245</v>
      </c>
      <c r="AL181">
        <v>249</v>
      </c>
      <c r="AM181">
        <v>261</v>
      </c>
      <c r="AN181">
        <v>275</v>
      </c>
      <c r="AO181">
        <v>264</v>
      </c>
      <c r="AP181">
        <v>291</v>
      </c>
      <c r="AQ181">
        <v>301</v>
      </c>
      <c r="AR181">
        <v>321</v>
      </c>
      <c r="AS181">
        <v>336</v>
      </c>
      <c r="AT181">
        <v>335</v>
      </c>
      <c r="AU181">
        <v>377</v>
      </c>
      <c r="AV181">
        <v>369</v>
      </c>
      <c r="AW181">
        <v>367</v>
      </c>
      <c r="AX181">
        <v>372</v>
      </c>
      <c r="AY181">
        <v>361</v>
      </c>
      <c r="AZ181">
        <v>398</v>
      </c>
      <c r="BA181">
        <v>402</v>
      </c>
      <c r="BB181">
        <v>417</v>
      </c>
      <c r="BC181">
        <v>446</v>
      </c>
      <c r="BD181">
        <v>449</v>
      </c>
      <c r="BE181">
        <v>410</v>
      </c>
      <c r="BF181">
        <v>437</v>
      </c>
      <c r="BG181">
        <v>436</v>
      </c>
      <c r="BH181">
        <v>410</v>
      </c>
      <c r="BI181">
        <v>371</v>
      </c>
      <c r="BJ181">
        <v>345</v>
      </c>
      <c r="BK181">
        <v>364</v>
      </c>
      <c r="BL181">
        <v>347</v>
      </c>
      <c r="BM181">
        <v>281</v>
      </c>
      <c r="BN181">
        <v>336</v>
      </c>
      <c r="BO181">
        <v>360</v>
      </c>
      <c r="BP181">
        <v>389</v>
      </c>
      <c r="BQ181">
        <v>359</v>
      </c>
      <c r="BR181">
        <v>331</v>
      </c>
      <c r="BS181">
        <v>344</v>
      </c>
      <c r="BT181">
        <v>360</v>
      </c>
      <c r="BU181">
        <v>391</v>
      </c>
      <c r="BV181">
        <v>319</v>
      </c>
      <c r="BW181">
        <v>395</v>
      </c>
      <c r="BX181">
        <v>377</v>
      </c>
      <c r="BY181">
        <v>388</v>
      </c>
      <c r="BZ181">
        <v>380</v>
      </c>
      <c r="CA181">
        <v>409</v>
      </c>
      <c r="CB181">
        <v>378</v>
      </c>
      <c r="CC181">
        <v>413</v>
      </c>
      <c r="CD181">
        <v>401</v>
      </c>
      <c r="CE181">
        <v>366</v>
      </c>
      <c r="CF181">
        <v>371</v>
      </c>
      <c r="CG181">
        <v>269</v>
      </c>
      <c r="CH181">
        <v>247</v>
      </c>
      <c r="CI181">
        <v>250</v>
      </c>
      <c r="CJ181">
        <v>252</v>
      </c>
      <c r="CK181">
        <v>221</v>
      </c>
      <c r="CL181">
        <v>204</v>
      </c>
      <c r="CM181">
        <v>169</v>
      </c>
      <c r="CN181">
        <v>152</v>
      </c>
      <c r="CO181">
        <v>136</v>
      </c>
      <c r="CP181">
        <v>141</v>
      </c>
      <c r="CQ181">
        <v>106</v>
      </c>
      <c r="CR181">
        <v>75</v>
      </c>
      <c r="CS181">
        <v>67</v>
      </c>
      <c r="CT181">
        <v>70</v>
      </c>
      <c r="CU181">
        <v>60</v>
      </c>
      <c r="CV181">
        <v>40</v>
      </c>
      <c r="CW181">
        <v>28</v>
      </c>
      <c r="CX181">
        <v>35</v>
      </c>
      <c r="CY181">
        <v>23</v>
      </c>
      <c r="CZ181">
        <v>16</v>
      </c>
      <c r="DA181">
        <v>14</v>
      </c>
      <c r="DB181">
        <v>3</v>
      </c>
      <c r="DC181">
        <v>9</v>
      </c>
      <c r="DD181">
        <v>3</v>
      </c>
      <c r="DE181">
        <v>2</v>
      </c>
      <c r="DF181">
        <v>2</v>
      </c>
      <c r="DG181">
        <v>190</v>
      </c>
      <c r="DH181">
        <v>222</v>
      </c>
      <c r="DI181">
        <v>210</v>
      </c>
      <c r="DJ181">
        <v>226</v>
      </c>
      <c r="DK181">
        <v>242</v>
      </c>
      <c r="DL181">
        <v>241</v>
      </c>
      <c r="DM181">
        <v>274</v>
      </c>
      <c r="DN181">
        <v>257</v>
      </c>
      <c r="DO181">
        <v>275</v>
      </c>
      <c r="DP181">
        <v>258</v>
      </c>
      <c r="DQ181">
        <v>272</v>
      </c>
      <c r="DR181">
        <v>283</v>
      </c>
      <c r="DS181">
        <v>275</v>
      </c>
      <c r="DT181">
        <v>263</v>
      </c>
      <c r="DU181">
        <v>275</v>
      </c>
      <c r="DV181">
        <v>272</v>
      </c>
      <c r="DW181">
        <v>284</v>
      </c>
      <c r="DX181">
        <v>272</v>
      </c>
      <c r="DY181">
        <v>252</v>
      </c>
      <c r="DZ181">
        <v>297</v>
      </c>
      <c r="EA181">
        <v>286</v>
      </c>
      <c r="EB181">
        <v>272</v>
      </c>
      <c r="EC181">
        <v>229</v>
      </c>
      <c r="ED181">
        <v>219</v>
      </c>
      <c r="EE181">
        <v>220</v>
      </c>
      <c r="EF181">
        <v>208</v>
      </c>
      <c r="EG181">
        <v>232</v>
      </c>
      <c r="EH181">
        <v>232</v>
      </c>
      <c r="EI181">
        <v>235</v>
      </c>
      <c r="EJ181">
        <v>269</v>
      </c>
      <c r="EK181">
        <v>263</v>
      </c>
      <c r="EL181">
        <v>246</v>
      </c>
      <c r="EM181">
        <v>285</v>
      </c>
      <c r="EN181">
        <v>308</v>
      </c>
      <c r="EO181">
        <v>296</v>
      </c>
      <c r="EP181">
        <v>341</v>
      </c>
      <c r="EQ181">
        <v>343</v>
      </c>
      <c r="ER181">
        <v>374</v>
      </c>
      <c r="ES181">
        <v>355</v>
      </c>
      <c r="ET181">
        <v>363</v>
      </c>
      <c r="EU181">
        <v>377</v>
      </c>
      <c r="EV181">
        <v>347</v>
      </c>
      <c r="EW181">
        <v>401</v>
      </c>
      <c r="EX181">
        <v>409</v>
      </c>
      <c r="EY181">
        <v>403</v>
      </c>
      <c r="EZ181">
        <v>406</v>
      </c>
      <c r="FA181">
        <v>422</v>
      </c>
      <c r="FB181">
        <v>420</v>
      </c>
      <c r="FC181">
        <v>408</v>
      </c>
      <c r="FD181">
        <v>403</v>
      </c>
      <c r="FE181">
        <v>411</v>
      </c>
      <c r="FF181">
        <v>390</v>
      </c>
      <c r="FG181">
        <v>340</v>
      </c>
      <c r="FH181">
        <v>387</v>
      </c>
      <c r="FI181">
        <v>377</v>
      </c>
      <c r="FJ181">
        <v>279</v>
      </c>
      <c r="FK181">
        <v>343</v>
      </c>
      <c r="FL181">
        <v>330</v>
      </c>
      <c r="FM181">
        <v>403</v>
      </c>
      <c r="FN181">
        <v>374</v>
      </c>
      <c r="FO181">
        <v>364</v>
      </c>
      <c r="FP181">
        <v>374</v>
      </c>
      <c r="FQ181">
        <v>370</v>
      </c>
      <c r="FR181">
        <v>390</v>
      </c>
      <c r="FS181">
        <v>370</v>
      </c>
      <c r="FT181">
        <v>362</v>
      </c>
      <c r="FU181">
        <v>428</v>
      </c>
      <c r="FV181">
        <v>394</v>
      </c>
      <c r="FW181">
        <v>413</v>
      </c>
      <c r="FX181">
        <v>422</v>
      </c>
      <c r="FY181">
        <v>441</v>
      </c>
      <c r="FZ181">
        <v>466</v>
      </c>
      <c r="GA181">
        <v>509</v>
      </c>
      <c r="GB181">
        <v>452</v>
      </c>
      <c r="GC181">
        <v>415</v>
      </c>
      <c r="GD181">
        <v>304</v>
      </c>
      <c r="GE181">
        <v>211</v>
      </c>
      <c r="GF181">
        <v>291</v>
      </c>
      <c r="GG181">
        <v>282</v>
      </c>
      <c r="GH181">
        <v>264</v>
      </c>
      <c r="GI181">
        <v>239</v>
      </c>
      <c r="GJ181">
        <v>259</v>
      </c>
      <c r="GK181">
        <v>197</v>
      </c>
      <c r="GL181">
        <v>201</v>
      </c>
      <c r="GM181">
        <v>194</v>
      </c>
      <c r="GN181">
        <v>169</v>
      </c>
      <c r="GO181">
        <v>170</v>
      </c>
      <c r="GP181">
        <v>140</v>
      </c>
      <c r="GQ181">
        <v>136</v>
      </c>
      <c r="GR181">
        <v>131</v>
      </c>
      <c r="GS181">
        <v>92</v>
      </c>
      <c r="GT181">
        <v>90</v>
      </c>
      <c r="GU181">
        <v>82</v>
      </c>
      <c r="GV181">
        <v>60</v>
      </c>
      <c r="GW181">
        <v>61</v>
      </c>
      <c r="GX181">
        <v>39</v>
      </c>
      <c r="GY181">
        <v>35</v>
      </c>
      <c r="GZ181">
        <v>22</v>
      </c>
      <c r="HA181">
        <v>25</v>
      </c>
      <c r="HB181">
        <v>11</v>
      </c>
      <c r="HC181">
        <v>24</v>
      </c>
    </row>
    <row r="182" spans="1:211">
      <c r="A182" t="str">
        <f>人口推移!B184</f>
        <v>R0401</v>
      </c>
      <c r="B182" s="349">
        <f t="shared" si="4"/>
        <v>27409</v>
      </c>
      <c r="C182" s="349">
        <f t="shared" si="5"/>
        <v>28255</v>
      </c>
      <c r="D182" s="349">
        <f>SUM(年齢別TBL[[#This Row],[男_６０歳]:[男_100歳以上]])</f>
        <v>8234</v>
      </c>
      <c r="E182" s="349">
        <f>SUM(年齢別TBL[[#This Row],[男_６５歳]:[男_100歳以上]])</f>
        <v>6482</v>
      </c>
      <c r="F182" s="349">
        <f>SUM(年齢別TBL[[#This Row],[男_７０歳]:[男_100歳以上]])</f>
        <v>4544</v>
      </c>
      <c r="G182" s="349">
        <f>SUM(年齢別TBL[[#This Row],[女_６０歳]:[女_100歳以上]])</f>
        <v>9916</v>
      </c>
      <c r="H182" s="349">
        <f>SUM(年齢別TBL[[#This Row],[女_６５歳]:[女_100歳以上]])</f>
        <v>8043</v>
      </c>
      <c r="I182" s="349">
        <f>SUM(年齢別TBL[[#This Row],[女_７０歳]:[女_100歳以上]])</f>
        <v>6022</v>
      </c>
      <c r="J182">
        <v>199</v>
      </c>
      <c r="K182">
        <v>224</v>
      </c>
      <c r="L182">
        <v>221</v>
      </c>
      <c r="M182">
        <v>231</v>
      </c>
      <c r="N182">
        <v>247</v>
      </c>
      <c r="O182">
        <v>271</v>
      </c>
      <c r="P182">
        <v>245</v>
      </c>
      <c r="Q182">
        <v>266</v>
      </c>
      <c r="R182">
        <v>242</v>
      </c>
      <c r="S182">
        <v>297</v>
      </c>
      <c r="T182">
        <v>260</v>
      </c>
      <c r="U182">
        <v>289</v>
      </c>
      <c r="V182">
        <v>301</v>
      </c>
      <c r="W182">
        <v>284</v>
      </c>
      <c r="X182">
        <v>288</v>
      </c>
      <c r="Y182">
        <v>281</v>
      </c>
      <c r="Z182">
        <v>272</v>
      </c>
      <c r="AA182">
        <v>281</v>
      </c>
      <c r="AB182">
        <v>337</v>
      </c>
      <c r="AC182">
        <v>373</v>
      </c>
      <c r="AD182">
        <v>363</v>
      </c>
      <c r="AE182">
        <v>383</v>
      </c>
      <c r="AF182">
        <v>333</v>
      </c>
      <c r="AG182">
        <v>275</v>
      </c>
      <c r="AH182">
        <v>264</v>
      </c>
      <c r="AI182">
        <v>242</v>
      </c>
      <c r="AJ182">
        <v>232</v>
      </c>
      <c r="AK182">
        <v>253</v>
      </c>
      <c r="AL182">
        <v>253</v>
      </c>
      <c r="AM182">
        <v>242</v>
      </c>
      <c r="AN182">
        <v>290</v>
      </c>
      <c r="AO182">
        <v>266</v>
      </c>
      <c r="AP182">
        <v>283</v>
      </c>
      <c r="AQ182">
        <v>295</v>
      </c>
      <c r="AR182">
        <v>336</v>
      </c>
      <c r="AS182">
        <v>334</v>
      </c>
      <c r="AT182">
        <v>327</v>
      </c>
      <c r="AU182">
        <v>375</v>
      </c>
      <c r="AV182">
        <v>374</v>
      </c>
      <c r="AW182">
        <v>366</v>
      </c>
      <c r="AX182">
        <v>377</v>
      </c>
      <c r="AY182">
        <v>367</v>
      </c>
      <c r="AZ182">
        <v>390</v>
      </c>
      <c r="BA182">
        <v>407</v>
      </c>
      <c r="BB182">
        <v>406</v>
      </c>
      <c r="BC182">
        <v>435</v>
      </c>
      <c r="BD182">
        <v>458</v>
      </c>
      <c r="BE182">
        <v>412</v>
      </c>
      <c r="BF182">
        <v>429</v>
      </c>
      <c r="BG182">
        <v>438</v>
      </c>
      <c r="BH182">
        <v>404</v>
      </c>
      <c r="BI182">
        <v>380</v>
      </c>
      <c r="BJ182">
        <v>350</v>
      </c>
      <c r="BK182">
        <v>369</v>
      </c>
      <c r="BL182">
        <v>341</v>
      </c>
      <c r="BM182">
        <v>289</v>
      </c>
      <c r="BN182">
        <v>320</v>
      </c>
      <c r="BO182">
        <v>367</v>
      </c>
      <c r="BP182">
        <v>386</v>
      </c>
      <c r="BQ182">
        <v>355</v>
      </c>
      <c r="BR182">
        <v>341</v>
      </c>
      <c r="BS182">
        <v>344</v>
      </c>
      <c r="BT182">
        <v>348</v>
      </c>
      <c r="BU182">
        <v>391</v>
      </c>
      <c r="BV182">
        <v>328</v>
      </c>
      <c r="BW182">
        <v>380</v>
      </c>
      <c r="BX182">
        <v>385</v>
      </c>
      <c r="BY182">
        <v>391</v>
      </c>
      <c r="BZ182">
        <v>374</v>
      </c>
      <c r="CA182">
        <v>408</v>
      </c>
      <c r="CB182">
        <v>382</v>
      </c>
      <c r="CC182">
        <v>413</v>
      </c>
      <c r="CD182">
        <v>390</v>
      </c>
      <c r="CE182">
        <v>374</v>
      </c>
      <c r="CF182">
        <v>385</v>
      </c>
      <c r="CG182">
        <v>268</v>
      </c>
      <c r="CH182">
        <v>245</v>
      </c>
      <c r="CI182">
        <v>254</v>
      </c>
      <c r="CJ182">
        <v>240</v>
      </c>
      <c r="CK182">
        <v>233</v>
      </c>
      <c r="CL182">
        <v>209</v>
      </c>
      <c r="CM182">
        <v>164</v>
      </c>
      <c r="CN182">
        <v>151</v>
      </c>
      <c r="CO182">
        <v>138</v>
      </c>
      <c r="CP182">
        <v>136</v>
      </c>
      <c r="CQ182">
        <v>116</v>
      </c>
      <c r="CR182">
        <v>67</v>
      </c>
      <c r="CS182">
        <v>72</v>
      </c>
      <c r="CT182">
        <v>69</v>
      </c>
      <c r="CU182">
        <v>62</v>
      </c>
      <c r="CV182">
        <v>43</v>
      </c>
      <c r="CW182">
        <v>28</v>
      </c>
      <c r="CX182">
        <v>34</v>
      </c>
      <c r="CY182">
        <v>21</v>
      </c>
      <c r="CZ182">
        <v>18</v>
      </c>
      <c r="DA182">
        <v>14</v>
      </c>
      <c r="DB182">
        <v>3</v>
      </c>
      <c r="DC182">
        <v>9</v>
      </c>
      <c r="DD182">
        <v>3</v>
      </c>
      <c r="DE182">
        <v>1</v>
      </c>
      <c r="DF182">
        <v>2</v>
      </c>
      <c r="DG182">
        <v>188</v>
      </c>
      <c r="DH182">
        <v>216</v>
      </c>
      <c r="DI182">
        <v>224</v>
      </c>
      <c r="DJ182">
        <v>213</v>
      </c>
      <c r="DK182">
        <v>240</v>
      </c>
      <c r="DL182">
        <v>256</v>
      </c>
      <c r="DM182">
        <v>265</v>
      </c>
      <c r="DN182">
        <v>259</v>
      </c>
      <c r="DO182">
        <v>275</v>
      </c>
      <c r="DP182">
        <v>253</v>
      </c>
      <c r="DQ182">
        <v>269</v>
      </c>
      <c r="DR182">
        <v>280</v>
      </c>
      <c r="DS182">
        <v>280</v>
      </c>
      <c r="DT182">
        <v>260</v>
      </c>
      <c r="DU182">
        <v>280</v>
      </c>
      <c r="DV182">
        <v>271</v>
      </c>
      <c r="DW182">
        <v>285</v>
      </c>
      <c r="DX182">
        <v>274</v>
      </c>
      <c r="DY182">
        <v>258</v>
      </c>
      <c r="DZ182">
        <v>288</v>
      </c>
      <c r="EA182">
        <v>285</v>
      </c>
      <c r="EB182">
        <v>278</v>
      </c>
      <c r="EC182">
        <v>235</v>
      </c>
      <c r="ED182">
        <v>216</v>
      </c>
      <c r="EE182">
        <v>217</v>
      </c>
      <c r="EF182">
        <v>208</v>
      </c>
      <c r="EG182">
        <v>226</v>
      </c>
      <c r="EH182">
        <v>242</v>
      </c>
      <c r="EI182">
        <v>235</v>
      </c>
      <c r="EJ182">
        <v>268</v>
      </c>
      <c r="EK182">
        <v>262</v>
      </c>
      <c r="EL182">
        <v>251</v>
      </c>
      <c r="EM182">
        <v>282</v>
      </c>
      <c r="EN182">
        <v>310</v>
      </c>
      <c r="EO182">
        <v>303</v>
      </c>
      <c r="EP182">
        <v>332</v>
      </c>
      <c r="EQ182">
        <v>346</v>
      </c>
      <c r="ER182">
        <v>378</v>
      </c>
      <c r="ES182">
        <v>350</v>
      </c>
      <c r="ET182">
        <v>361</v>
      </c>
      <c r="EU182">
        <v>384</v>
      </c>
      <c r="EV182">
        <v>339</v>
      </c>
      <c r="EW182">
        <v>403</v>
      </c>
      <c r="EX182">
        <v>409</v>
      </c>
      <c r="EY182">
        <v>403</v>
      </c>
      <c r="EZ182">
        <v>396</v>
      </c>
      <c r="FA182">
        <v>431</v>
      </c>
      <c r="FB182">
        <v>416</v>
      </c>
      <c r="FC182">
        <v>402</v>
      </c>
      <c r="FD182">
        <v>419</v>
      </c>
      <c r="FE182">
        <v>397</v>
      </c>
      <c r="FF182">
        <v>394</v>
      </c>
      <c r="FG182">
        <v>353</v>
      </c>
      <c r="FH182">
        <v>388</v>
      </c>
      <c r="FI182">
        <v>374</v>
      </c>
      <c r="FJ182">
        <v>283</v>
      </c>
      <c r="FK182">
        <v>349</v>
      </c>
      <c r="FL182">
        <v>317</v>
      </c>
      <c r="FM182">
        <v>399</v>
      </c>
      <c r="FN182">
        <v>364</v>
      </c>
      <c r="FO182">
        <v>386</v>
      </c>
      <c r="FP182">
        <v>364</v>
      </c>
      <c r="FQ182">
        <v>374</v>
      </c>
      <c r="FR182">
        <v>389</v>
      </c>
      <c r="FS182">
        <v>360</v>
      </c>
      <c r="FT182">
        <v>373</v>
      </c>
      <c r="FU182">
        <v>417</v>
      </c>
      <c r="FV182">
        <v>400</v>
      </c>
      <c r="FW182">
        <v>387</v>
      </c>
      <c r="FX182">
        <v>444</v>
      </c>
      <c r="FY182">
        <v>431</v>
      </c>
      <c r="FZ182">
        <v>468</v>
      </c>
      <c r="GA182">
        <v>498</v>
      </c>
      <c r="GB182">
        <v>465</v>
      </c>
      <c r="GC182">
        <v>419</v>
      </c>
      <c r="GD182">
        <v>325</v>
      </c>
      <c r="GE182">
        <v>201</v>
      </c>
      <c r="GF182">
        <v>285</v>
      </c>
      <c r="GG182">
        <v>294</v>
      </c>
      <c r="GH182">
        <v>250</v>
      </c>
      <c r="GI182">
        <v>240</v>
      </c>
      <c r="GJ182">
        <v>258</v>
      </c>
      <c r="GK182">
        <v>208</v>
      </c>
      <c r="GL182">
        <v>191</v>
      </c>
      <c r="GM182">
        <v>195</v>
      </c>
      <c r="GN182">
        <v>174</v>
      </c>
      <c r="GO182">
        <v>174</v>
      </c>
      <c r="GP182">
        <v>139</v>
      </c>
      <c r="GQ182">
        <v>133</v>
      </c>
      <c r="GR182">
        <v>127</v>
      </c>
      <c r="GS182">
        <v>98</v>
      </c>
      <c r="GT182">
        <v>90</v>
      </c>
      <c r="GU182">
        <v>77</v>
      </c>
      <c r="GV182">
        <v>64</v>
      </c>
      <c r="GW182">
        <v>58</v>
      </c>
      <c r="GX182">
        <v>43</v>
      </c>
      <c r="GY182">
        <v>35</v>
      </c>
      <c r="GZ182">
        <v>22</v>
      </c>
      <c r="HA182">
        <v>25</v>
      </c>
      <c r="HB182">
        <v>10</v>
      </c>
      <c r="HC182">
        <v>25</v>
      </c>
    </row>
    <row r="183" spans="1:211">
      <c r="A183" t="str">
        <f>人口推移!B185</f>
        <v>R0402</v>
      </c>
      <c r="B183" s="349">
        <f t="shared" si="4"/>
        <v>27394</v>
      </c>
      <c r="C183" s="349">
        <f t="shared" si="5"/>
        <v>28244</v>
      </c>
      <c r="D183" s="349">
        <f>SUM(年齢別TBL[[#This Row],[男_６０歳]:[男_100歳以上]])</f>
        <v>8247</v>
      </c>
      <c r="E183" s="349">
        <f>SUM(年齢別TBL[[#This Row],[男_６５歳]:[男_100歳以上]])</f>
        <v>6493</v>
      </c>
      <c r="F183" s="349">
        <f>SUM(年齢別TBL[[#This Row],[男_７０歳]:[男_100歳以上]])</f>
        <v>4557</v>
      </c>
      <c r="G183" s="349">
        <f>SUM(年齢別TBL[[#This Row],[女_６０歳]:[女_100歳以上]])</f>
        <v>9940</v>
      </c>
      <c r="H183" s="349">
        <f>SUM(年齢別TBL[[#This Row],[女_６５歳]:[女_100歳以上]])</f>
        <v>8058</v>
      </c>
      <c r="I183" s="349">
        <f>SUM(年齢別TBL[[#This Row],[女_７０歳]:[女_100歳以上]])</f>
        <v>6045</v>
      </c>
      <c r="J183">
        <v>199</v>
      </c>
      <c r="K183">
        <v>216</v>
      </c>
      <c r="L183">
        <v>229</v>
      </c>
      <c r="M183">
        <v>232</v>
      </c>
      <c r="N183">
        <v>240</v>
      </c>
      <c r="O183">
        <v>269</v>
      </c>
      <c r="P183">
        <v>243</v>
      </c>
      <c r="Q183">
        <v>271</v>
      </c>
      <c r="R183">
        <v>245</v>
      </c>
      <c r="S183">
        <v>283</v>
      </c>
      <c r="T183">
        <v>271</v>
      </c>
      <c r="U183">
        <v>290</v>
      </c>
      <c r="V183">
        <v>302</v>
      </c>
      <c r="W183">
        <v>281</v>
      </c>
      <c r="X183">
        <v>296</v>
      </c>
      <c r="Y183">
        <v>278</v>
      </c>
      <c r="Z183">
        <v>255</v>
      </c>
      <c r="AA183">
        <v>285</v>
      </c>
      <c r="AB183">
        <v>339</v>
      </c>
      <c r="AC183">
        <v>375</v>
      </c>
      <c r="AD183">
        <v>361</v>
      </c>
      <c r="AE183">
        <v>377</v>
      </c>
      <c r="AF183">
        <v>345</v>
      </c>
      <c r="AG183">
        <v>267</v>
      </c>
      <c r="AH183">
        <v>272</v>
      </c>
      <c r="AI183">
        <v>244</v>
      </c>
      <c r="AJ183">
        <v>231</v>
      </c>
      <c r="AK183">
        <v>252</v>
      </c>
      <c r="AL183">
        <v>247</v>
      </c>
      <c r="AM183">
        <v>246</v>
      </c>
      <c r="AN183">
        <v>285</v>
      </c>
      <c r="AO183">
        <v>265</v>
      </c>
      <c r="AP183">
        <v>281</v>
      </c>
      <c r="AQ183">
        <v>302</v>
      </c>
      <c r="AR183">
        <v>329</v>
      </c>
      <c r="AS183">
        <v>338</v>
      </c>
      <c r="AT183">
        <v>313</v>
      </c>
      <c r="AU183">
        <v>385</v>
      </c>
      <c r="AV183">
        <v>372</v>
      </c>
      <c r="AW183">
        <v>366</v>
      </c>
      <c r="AX183">
        <v>373</v>
      </c>
      <c r="AY183">
        <v>368</v>
      </c>
      <c r="AZ183">
        <v>394</v>
      </c>
      <c r="BA183">
        <v>400</v>
      </c>
      <c r="BB183">
        <v>413</v>
      </c>
      <c r="BC183">
        <v>430</v>
      </c>
      <c r="BD183">
        <v>454</v>
      </c>
      <c r="BE183">
        <v>414</v>
      </c>
      <c r="BF183">
        <v>421</v>
      </c>
      <c r="BG183">
        <v>444</v>
      </c>
      <c r="BH183">
        <v>410</v>
      </c>
      <c r="BI183">
        <v>382</v>
      </c>
      <c r="BJ183">
        <v>346</v>
      </c>
      <c r="BK183">
        <v>366</v>
      </c>
      <c r="BL183">
        <v>349</v>
      </c>
      <c r="BM183">
        <v>292</v>
      </c>
      <c r="BN183">
        <v>309</v>
      </c>
      <c r="BO183">
        <v>371</v>
      </c>
      <c r="BP183">
        <v>381</v>
      </c>
      <c r="BQ183">
        <v>353</v>
      </c>
      <c r="BR183">
        <v>352</v>
      </c>
      <c r="BS183">
        <v>334</v>
      </c>
      <c r="BT183">
        <v>355</v>
      </c>
      <c r="BU183">
        <v>388</v>
      </c>
      <c r="BV183">
        <v>325</v>
      </c>
      <c r="BW183">
        <v>366</v>
      </c>
      <c r="BX183">
        <v>403</v>
      </c>
      <c r="BY183">
        <v>384</v>
      </c>
      <c r="BZ183">
        <v>372</v>
      </c>
      <c r="CA183">
        <v>411</v>
      </c>
      <c r="CB183">
        <v>367</v>
      </c>
      <c r="CC183">
        <v>421</v>
      </c>
      <c r="CD183">
        <v>391</v>
      </c>
      <c r="CE183">
        <v>383</v>
      </c>
      <c r="CF183">
        <v>373</v>
      </c>
      <c r="CG183">
        <v>288</v>
      </c>
      <c r="CH183">
        <v>230</v>
      </c>
      <c r="CI183">
        <v>257</v>
      </c>
      <c r="CJ183">
        <v>246</v>
      </c>
      <c r="CK183">
        <v>229</v>
      </c>
      <c r="CL183">
        <v>217</v>
      </c>
      <c r="CM183">
        <v>165</v>
      </c>
      <c r="CN183">
        <v>152</v>
      </c>
      <c r="CO183">
        <v>139</v>
      </c>
      <c r="CP183">
        <v>126</v>
      </c>
      <c r="CQ183">
        <v>121</v>
      </c>
      <c r="CR183">
        <v>67</v>
      </c>
      <c r="CS183">
        <v>78</v>
      </c>
      <c r="CT183">
        <v>73</v>
      </c>
      <c r="CU183">
        <v>54</v>
      </c>
      <c r="CV183">
        <v>46</v>
      </c>
      <c r="CW183">
        <v>30</v>
      </c>
      <c r="CX183">
        <v>31</v>
      </c>
      <c r="CY183">
        <v>20</v>
      </c>
      <c r="CZ183">
        <v>19</v>
      </c>
      <c r="DA183">
        <v>16</v>
      </c>
      <c r="DB183">
        <v>2</v>
      </c>
      <c r="DC183">
        <v>10</v>
      </c>
      <c r="DD183">
        <v>3</v>
      </c>
      <c r="DE183">
        <v>1</v>
      </c>
      <c r="DF183">
        <v>2</v>
      </c>
      <c r="DG183">
        <v>179</v>
      </c>
      <c r="DH183">
        <v>226</v>
      </c>
      <c r="DI183">
        <v>215</v>
      </c>
      <c r="DJ183">
        <v>213</v>
      </c>
      <c r="DK183">
        <v>250</v>
      </c>
      <c r="DL183">
        <v>250</v>
      </c>
      <c r="DM183">
        <v>261</v>
      </c>
      <c r="DN183">
        <v>257</v>
      </c>
      <c r="DO183">
        <v>274</v>
      </c>
      <c r="DP183">
        <v>260</v>
      </c>
      <c r="DQ183">
        <v>270</v>
      </c>
      <c r="DR183">
        <v>272</v>
      </c>
      <c r="DS183">
        <v>281</v>
      </c>
      <c r="DT183">
        <v>261</v>
      </c>
      <c r="DU183">
        <v>281</v>
      </c>
      <c r="DV183">
        <v>275</v>
      </c>
      <c r="DW183">
        <v>284</v>
      </c>
      <c r="DX183">
        <v>262</v>
      </c>
      <c r="DY183">
        <v>271</v>
      </c>
      <c r="DZ183">
        <v>282</v>
      </c>
      <c r="EA183">
        <v>290</v>
      </c>
      <c r="EB183">
        <v>276</v>
      </c>
      <c r="EC183">
        <v>234</v>
      </c>
      <c r="ED183">
        <v>218</v>
      </c>
      <c r="EE183">
        <v>223</v>
      </c>
      <c r="EF183">
        <v>204</v>
      </c>
      <c r="EG183">
        <v>220</v>
      </c>
      <c r="EH183">
        <v>242</v>
      </c>
      <c r="EI183">
        <v>233</v>
      </c>
      <c r="EJ183">
        <v>271</v>
      </c>
      <c r="EK183">
        <v>261</v>
      </c>
      <c r="EL183">
        <v>242</v>
      </c>
      <c r="EM183">
        <v>293</v>
      </c>
      <c r="EN183">
        <v>288</v>
      </c>
      <c r="EO183">
        <v>312</v>
      </c>
      <c r="EP183">
        <v>329</v>
      </c>
      <c r="EQ183">
        <v>344</v>
      </c>
      <c r="ER183">
        <v>384</v>
      </c>
      <c r="ES183">
        <v>350</v>
      </c>
      <c r="ET183">
        <v>362</v>
      </c>
      <c r="EU183">
        <v>375</v>
      </c>
      <c r="EV183">
        <v>344</v>
      </c>
      <c r="EW183">
        <v>396</v>
      </c>
      <c r="EX183">
        <v>411</v>
      </c>
      <c r="EY183">
        <v>403</v>
      </c>
      <c r="EZ183">
        <v>390</v>
      </c>
      <c r="FA183">
        <v>436</v>
      </c>
      <c r="FB183">
        <v>410</v>
      </c>
      <c r="FC183">
        <v>421</v>
      </c>
      <c r="FD183">
        <v>406</v>
      </c>
      <c r="FE183">
        <v>401</v>
      </c>
      <c r="FF183">
        <v>389</v>
      </c>
      <c r="FG183">
        <v>371</v>
      </c>
      <c r="FH183">
        <v>370</v>
      </c>
      <c r="FI183">
        <v>376</v>
      </c>
      <c r="FJ183">
        <v>304</v>
      </c>
      <c r="FK183">
        <v>335</v>
      </c>
      <c r="FL183">
        <v>308</v>
      </c>
      <c r="FM183">
        <v>406</v>
      </c>
      <c r="FN183">
        <v>352</v>
      </c>
      <c r="FO183">
        <v>401</v>
      </c>
      <c r="FP183">
        <v>358</v>
      </c>
      <c r="FQ183">
        <v>382</v>
      </c>
      <c r="FR183">
        <v>379</v>
      </c>
      <c r="FS183">
        <v>362</v>
      </c>
      <c r="FT183">
        <v>365</v>
      </c>
      <c r="FU183">
        <v>417</v>
      </c>
      <c r="FV183">
        <v>409</v>
      </c>
      <c r="FW183">
        <v>372</v>
      </c>
      <c r="FX183">
        <v>450</v>
      </c>
      <c r="FY183">
        <v>426</v>
      </c>
      <c r="FZ183">
        <v>471</v>
      </c>
      <c r="GA183">
        <v>492</v>
      </c>
      <c r="GB183">
        <v>462</v>
      </c>
      <c r="GC183">
        <v>435</v>
      </c>
      <c r="GD183">
        <v>335</v>
      </c>
      <c r="GE183">
        <v>203</v>
      </c>
      <c r="GF183">
        <v>266</v>
      </c>
      <c r="GG183">
        <v>307</v>
      </c>
      <c r="GH183">
        <v>247</v>
      </c>
      <c r="GI183">
        <v>246</v>
      </c>
      <c r="GJ183">
        <v>245</v>
      </c>
      <c r="GK183">
        <v>230</v>
      </c>
      <c r="GL183">
        <v>184</v>
      </c>
      <c r="GM183">
        <v>194</v>
      </c>
      <c r="GN183">
        <v>174</v>
      </c>
      <c r="GO183">
        <v>168</v>
      </c>
      <c r="GP183">
        <v>147</v>
      </c>
      <c r="GQ183">
        <v>131</v>
      </c>
      <c r="GR183">
        <v>124</v>
      </c>
      <c r="GS183">
        <v>101</v>
      </c>
      <c r="GT183">
        <v>88</v>
      </c>
      <c r="GU183">
        <v>80</v>
      </c>
      <c r="GV183">
        <v>68</v>
      </c>
      <c r="GW183">
        <v>60</v>
      </c>
      <c r="GX183">
        <v>42</v>
      </c>
      <c r="GY183">
        <v>33</v>
      </c>
      <c r="GZ183">
        <v>23</v>
      </c>
      <c r="HA183">
        <v>27</v>
      </c>
      <c r="HB183">
        <v>10</v>
      </c>
      <c r="HC183">
        <v>26</v>
      </c>
    </row>
    <row r="184" spans="1:211">
      <c r="A184" t="str">
        <f>人口推移!B186</f>
        <v>R0403</v>
      </c>
      <c r="B184" s="349">
        <f t="shared" si="4"/>
        <v>27250</v>
      </c>
      <c r="C184" s="349">
        <f t="shared" si="5"/>
        <v>28150</v>
      </c>
      <c r="D184" s="349">
        <f>SUM(年齢別TBL[[#This Row],[男_６０歳]:[男_100歳以上]])</f>
        <v>8255</v>
      </c>
      <c r="E184" s="349">
        <f>SUM(年齢別TBL[[#This Row],[男_６５歳]:[男_100歳以上]])</f>
        <v>6482</v>
      </c>
      <c r="F184" s="349">
        <f>SUM(年齢別TBL[[#This Row],[男_７０歳]:[男_100歳以上]])</f>
        <v>4579</v>
      </c>
      <c r="G184" s="349">
        <f>SUM(年齢別TBL[[#This Row],[女_６０歳]:[女_100歳以上]])</f>
        <v>9956</v>
      </c>
      <c r="H184" s="349">
        <f>SUM(年齢別TBL[[#This Row],[女_６５歳]:[女_100歳以上]])</f>
        <v>8062</v>
      </c>
      <c r="I184" s="349">
        <f>SUM(年齢別TBL[[#This Row],[女_７０歳]:[女_100歳以上]])</f>
        <v>6055</v>
      </c>
      <c r="J184">
        <v>198</v>
      </c>
      <c r="K184">
        <v>218</v>
      </c>
      <c r="L184">
        <v>230</v>
      </c>
      <c r="M184">
        <v>235</v>
      </c>
      <c r="N184">
        <v>231</v>
      </c>
      <c r="O184">
        <v>270</v>
      </c>
      <c r="P184">
        <v>249</v>
      </c>
      <c r="Q184">
        <v>267</v>
      </c>
      <c r="R184">
        <v>249</v>
      </c>
      <c r="S184">
        <v>280</v>
      </c>
      <c r="T184">
        <v>275</v>
      </c>
      <c r="U184">
        <v>288</v>
      </c>
      <c r="V184">
        <v>301</v>
      </c>
      <c r="W184">
        <v>285</v>
      </c>
      <c r="X184">
        <v>286</v>
      </c>
      <c r="Y184">
        <v>290</v>
      </c>
      <c r="Z184">
        <v>242</v>
      </c>
      <c r="AA184">
        <v>289</v>
      </c>
      <c r="AB184">
        <v>299</v>
      </c>
      <c r="AC184">
        <v>378</v>
      </c>
      <c r="AD184">
        <v>350</v>
      </c>
      <c r="AE184">
        <v>359</v>
      </c>
      <c r="AF184">
        <v>318</v>
      </c>
      <c r="AG184">
        <v>262</v>
      </c>
      <c r="AH184">
        <v>238</v>
      </c>
      <c r="AI184">
        <v>249</v>
      </c>
      <c r="AJ184">
        <v>224</v>
      </c>
      <c r="AK184">
        <v>269</v>
      </c>
      <c r="AL184">
        <v>229</v>
      </c>
      <c r="AM184">
        <v>253</v>
      </c>
      <c r="AN184">
        <v>275</v>
      </c>
      <c r="AO184">
        <v>270</v>
      </c>
      <c r="AP184">
        <v>276</v>
      </c>
      <c r="AQ184">
        <v>288</v>
      </c>
      <c r="AR184">
        <v>348</v>
      </c>
      <c r="AS184">
        <v>327</v>
      </c>
      <c r="AT184">
        <v>318</v>
      </c>
      <c r="AU184">
        <v>367</v>
      </c>
      <c r="AV184">
        <v>373</v>
      </c>
      <c r="AW184">
        <v>369</v>
      </c>
      <c r="AX184">
        <v>367</v>
      </c>
      <c r="AY184">
        <v>369</v>
      </c>
      <c r="AZ184">
        <v>393</v>
      </c>
      <c r="BA184">
        <v>417</v>
      </c>
      <c r="BB184">
        <v>406</v>
      </c>
      <c r="BC184">
        <v>424</v>
      </c>
      <c r="BD184">
        <v>450</v>
      </c>
      <c r="BE184">
        <v>420</v>
      </c>
      <c r="BF184">
        <v>432</v>
      </c>
      <c r="BG184">
        <v>438</v>
      </c>
      <c r="BH184">
        <v>423</v>
      </c>
      <c r="BI184">
        <v>369</v>
      </c>
      <c r="BJ184">
        <v>360</v>
      </c>
      <c r="BK184">
        <v>362</v>
      </c>
      <c r="BL184">
        <v>337</v>
      </c>
      <c r="BM184">
        <v>305</v>
      </c>
      <c r="BN184">
        <v>309</v>
      </c>
      <c r="BO184">
        <v>358</v>
      </c>
      <c r="BP184">
        <v>392</v>
      </c>
      <c r="BQ184">
        <v>342</v>
      </c>
      <c r="BR184">
        <v>351</v>
      </c>
      <c r="BS184">
        <v>340</v>
      </c>
      <c r="BT184">
        <v>359</v>
      </c>
      <c r="BU184">
        <v>383</v>
      </c>
      <c r="BV184">
        <v>340</v>
      </c>
      <c r="BW184">
        <v>357</v>
      </c>
      <c r="BX184">
        <v>396</v>
      </c>
      <c r="BY184">
        <v>379</v>
      </c>
      <c r="BZ184">
        <v>374</v>
      </c>
      <c r="CA184">
        <v>397</v>
      </c>
      <c r="CB184">
        <v>374</v>
      </c>
      <c r="CC184">
        <v>405</v>
      </c>
      <c r="CD184">
        <v>405</v>
      </c>
      <c r="CE184">
        <v>392</v>
      </c>
      <c r="CF184">
        <v>368</v>
      </c>
      <c r="CG184">
        <v>299</v>
      </c>
      <c r="CH184">
        <v>227</v>
      </c>
      <c r="CI184">
        <v>250</v>
      </c>
      <c r="CJ184">
        <v>254</v>
      </c>
      <c r="CK184">
        <v>219</v>
      </c>
      <c r="CL184">
        <v>226</v>
      </c>
      <c r="CM184">
        <v>164</v>
      </c>
      <c r="CN184">
        <v>157</v>
      </c>
      <c r="CO184">
        <v>134</v>
      </c>
      <c r="CP184">
        <v>130</v>
      </c>
      <c r="CQ184">
        <v>115</v>
      </c>
      <c r="CR184">
        <v>75</v>
      </c>
      <c r="CS184">
        <v>76</v>
      </c>
      <c r="CT184">
        <v>74</v>
      </c>
      <c r="CU184">
        <v>53</v>
      </c>
      <c r="CV184">
        <v>43</v>
      </c>
      <c r="CW184">
        <v>35</v>
      </c>
      <c r="CX184">
        <v>29</v>
      </c>
      <c r="CY184">
        <v>22</v>
      </c>
      <c r="CZ184">
        <v>18</v>
      </c>
      <c r="DA184">
        <v>15</v>
      </c>
      <c r="DB184">
        <v>4</v>
      </c>
      <c r="DC184">
        <v>7</v>
      </c>
      <c r="DD184">
        <v>5</v>
      </c>
      <c r="DE184">
        <v>2</v>
      </c>
      <c r="DF184">
        <v>2</v>
      </c>
      <c r="DG184">
        <v>174</v>
      </c>
      <c r="DH184">
        <v>219</v>
      </c>
      <c r="DI184">
        <v>215</v>
      </c>
      <c r="DJ184">
        <v>209</v>
      </c>
      <c r="DK184">
        <v>258</v>
      </c>
      <c r="DL184">
        <v>237</v>
      </c>
      <c r="DM184">
        <v>258</v>
      </c>
      <c r="DN184">
        <v>265</v>
      </c>
      <c r="DO184">
        <v>270</v>
      </c>
      <c r="DP184">
        <v>273</v>
      </c>
      <c r="DQ184">
        <v>266</v>
      </c>
      <c r="DR184">
        <v>284</v>
      </c>
      <c r="DS184">
        <v>277</v>
      </c>
      <c r="DT184">
        <v>253</v>
      </c>
      <c r="DU184">
        <v>283</v>
      </c>
      <c r="DV184">
        <v>282</v>
      </c>
      <c r="DW184">
        <v>272</v>
      </c>
      <c r="DX184">
        <v>272</v>
      </c>
      <c r="DY184">
        <v>258</v>
      </c>
      <c r="DZ184">
        <v>275</v>
      </c>
      <c r="EA184">
        <v>285</v>
      </c>
      <c r="EB184">
        <v>258</v>
      </c>
      <c r="EC184">
        <v>212</v>
      </c>
      <c r="ED184">
        <v>210</v>
      </c>
      <c r="EE184">
        <v>211</v>
      </c>
      <c r="EF184">
        <v>213</v>
      </c>
      <c r="EG184">
        <v>211</v>
      </c>
      <c r="EH184">
        <v>238</v>
      </c>
      <c r="EI184">
        <v>240</v>
      </c>
      <c r="EJ184">
        <v>263</v>
      </c>
      <c r="EK184">
        <v>266</v>
      </c>
      <c r="EL184">
        <v>253</v>
      </c>
      <c r="EM184">
        <v>284</v>
      </c>
      <c r="EN184">
        <v>287</v>
      </c>
      <c r="EO184">
        <v>313</v>
      </c>
      <c r="EP184">
        <v>325</v>
      </c>
      <c r="EQ184">
        <v>334</v>
      </c>
      <c r="ER184">
        <v>384</v>
      </c>
      <c r="ES184">
        <v>363</v>
      </c>
      <c r="ET184">
        <v>353</v>
      </c>
      <c r="EU184">
        <v>386</v>
      </c>
      <c r="EV184">
        <v>349</v>
      </c>
      <c r="EW184">
        <v>377</v>
      </c>
      <c r="EX184">
        <v>415</v>
      </c>
      <c r="EY184">
        <v>409</v>
      </c>
      <c r="EZ184">
        <v>397</v>
      </c>
      <c r="FA184">
        <v>419</v>
      </c>
      <c r="FB184">
        <v>427</v>
      </c>
      <c r="FC184">
        <v>411</v>
      </c>
      <c r="FD184">
        <v>405</v>
      </c>
      <c r="FE184">
        <v>405</v>
      </c>
      <c r="FF184">
        <v>381</v>
      </c>
      <c r="FG184">
        <v>380</v>
      </c>
      <c r="FH184">
        <v>364</v>
      </c>
      <c r="FI184">
        <v>365</v>
      </c>
      <c r="FJ184">
        <v>311</v>
      </c>
      <c r="FK184">
        <v>335</v>
      </c>
      <c r="FL184">
        <v>310</v>
      </c>
      <c r="FM184">
        <v>405</v>
      </c>
      <c r="FN184">
        <v>340</v>
      </c>
      <c r="FO184">
        <v>417</v>
      </c>
      <c r="FP184">
        <v>350</v>
      </c>
      <c r="FQ184">
        <v>379</v>
      </c>
      <c r="FR184">
        <v>380</v>
      </c>
      <c r="FS184">
        <v>368</v>
      </c>
      <c r="FT184">
        <v>352</v>
      </c>
      <c r="FU184">
        <v>424</v>
      </c>
      <c r="FV184">
        <v>407</v>
      </c>
      <c r="FW184">
        <v>373</v>
      </c>
      <c r="FX184">
        <v>451</v>
      </c>
      <c r="FY184">
        <v>425</v>
      </c>
      <c r="FZ184">
        <v>462</v>
      </c>
      <c r="GA184">
        <v>494</v>
      </c>
      <c r="GB184">
        <v>466</v>
      </c>
      <c r="GC184">
        <v>430</v>
      </c>
      <c r="GD184">
        <v>350</v>
      </c>
      <c r="GE184">
        <v>207</v>
      </c>
      <c r="GF184">
        <v>268</v>
      </c>
      <c r="GG184">
        <v>297</v>
      </c>
      <c r="GH184">
        <v>257</v>
      </c>
      <c r="GI184">
        <v>251</v>
      </c>
      <c r="GJ184">
        <v>239</v>
      </c>
      <c r="GK184">
        <v>227</v>
      </c>
      <c r="GL184">
        <v>188</v>
      </c>
      <c r="GM184">
        <v>193</v>
      </c>
      <c r="GN184">
        <v>171</v>
      </c>
      <c r="GO184">
        <v>168</v>
      </c>
      <c r="GP184">
        <v>147</v>
      </c>
      <c r="GQ184">
        <v>124</v>
      </c>
      <c r="GR184">
        <v>135</v>
      </c>
      <c r="GS184">
        <v>95</v>
      </c>
      <c r="GT184">
        <v>86</v>
      </c>
      <c r="GU184">
        <v>81</v>
      </c>
      <c r="GV184">
        <v>72</v>
      </c>
      <c r="GW184">
        <v>61</v>
      </c>
      <c r="GX184">
        <v>37</v>
      </c>
      <c r="GY184">
        <v>38</v>
      </c>
      <c r="GZ184">
        <v>23</v>
      </c>
      <c r="HA184">
        <v>25</v>
      </c>
      <c r="HB184">
        <v>13</v>
      </c>
      <c r="HC184">
        <v>25</v>
      </c>
    </row>
    <row r="185" spans="1:211">
      <c r="A185" t="str">
        <f>人口推移!B187</f>
        <v>R0404</v>
      </c>
      <c r="B185" s="349">
        <f t="shared" si="4"/>
        <v>27235</v>
      </c>
      <c r="C185" s="349">
        <f t="shared" si="5"/>
        <v>28144</v>
      </c>
      <c r="D185" s="349">
        <f>SUM(年齢別TBL[[#This Row],[男_６０歳]:[男_100歳以上]])</f>
        <v>8265</v>
      </c>
      <c r="E185" s="349">
        <f>SUM(年齢別TBL[[#This Row],[男_６５歳]:[男_100歳以上]])</f>
        <v>6486</v>
      </c>
      <c r="F185" s="349">
        <f>SUM(年齢別TBL[[#This Row],[男_７０歳]:[男_100歳以上]])</f>
        <v>4604</v>
      </c>
      <c r="G185" s="349">
        <f>SUM(年齢別TBL[[#This Row],[女_６０歳]:[女_100歳以上]])</f>
        <v>9975</v>
      </c>
      <c r="H185" s="349">
        <f>SUM(年齢別TBL[[#This Row],[女_６５歳]:[女_100歳以上]])</f>
        <v>8086</v>
      </c>
      <c r="I185" s="349">
        <f>SUM(年齢別TBL[[#This Row],[女_７０歳]:[女_100歳以上]])</f>
        <v>6088</v>
      </c>
      <c r="J185">
        <v>198</v>
      </c>
      <c r="K185">
        <v>220</v>
      </c>
      <c r="L185">
        <v>224</v>
      </c>
      <c r="M185">
        <v>238</v>
      </c>
      <c r="N185">
        <v>227</v>
      </c>
      <c r="O185">
        <v>271</v>
      </c>
      <c r="P185">
        <v>237</v>
      </c>
      <c r="Q185">
        <v>280</v>
      </c>
      <c r="R185">
        <v>244</v>
      </c>
      <c r="S185">
        <v>269</v>
      </c>
      <c r="T185">
        <v>290</v>
      </c>
      <c r="U185">
        <v>285</v>
      </c>
      <c r="V185">
        <v>298</v>
      </c>
      <c r="W185">
        <v>292</v>
      </c>
      <c r="X185">
        <v>275</v>
      </c>
      <c r="Y185">
        <v>281</v>
      </c>
      <c r="Z185">
        <v>243</v>
      </c>
      <c r="AA185">
        <v>293</v>
      </c>
      <c r="AB185">
        <v>303</v>
      </c>
      <c r="AC185">
        <v>373</v>
      </c>
      <c r="AD185">
        <v>360</v>
      </c>
      <c r="AE185">
        <v>365</v>
      </c>
      <c r="AF185">
        <v>309</v>
      </c>
      <c r="AG185">
        <v>265</v>
      </c>
      <c r="AH185">
        <v>234</v>
      </c>
      <c r="AI185">
        <v>241</v>
      </c>
      <c r="AJ185">
        <v>232</v>
      </c>
      <c r="AK185">
        <v>266</v>
      </c>
      <c r="AL185">
        <v>232</v>
      </c>
      <c r="AM185">
        <v>247</v>
      </c>
      <c r="AN185">
        <v>277</v>
      </c>
      <c r="AO185">
        <v>265</v>
      </c>
      <c r="AP185">
        <v>283</v>
      </c>
      <c r="AQ185">
        <v>284</v>
      </c>
      <c r="AR185">
        <v>349</v>
      </c>
      <c r="AS185">
        <v>327</v>
      </c>
      <c r="AT185">
        <v>311</v>
      </c>
      <c r="AU185">
        <v>364</v>
      </c>
      <c r="AV185">
        <v>374</v>
      </c>
      <c r="AW185">
        <v>373</v>
      </c>
      <c r="AX185">
        <v>360</v>
      </c>
      <c r="AY185">
        <v>385</v>
      </c>
      <c r="AZ185">
        <v>388</v>
      </c>
      <c r="BA185">
        <v>411</v>
      </c>
      <c r="BB185">
        <v>410</v>
      </c>
      <c r="BC185">
        <v>418</v>
      </c>
      <c r="BD185">
        <v>437</v>
      </c>
      <c r="BE185">
        <v>438</v>
      </c>
      <c r="BF185">
        <v>437</v>
      </c>
      <c r="BG185">
        <v>431</v>
      </c>
      <c r="BH185">
        <v>431</v>
      </c>
      <c r="BI185">
        <v>368</v>
      </c>
      <c r="BJ185">
        <v>351</v>
      </c>
      <c r="BK185">
        <v>369</v>
      </c>
      <c r="BL185">
        <v>340</v>
      </c>
      <c r="BM185">
        <v>304</v>
      </c>
      <c r="BN185">
        <v>302</v>
      </c>
      <c r="BO185">
        <v>347</v>
      </c>
      <c r="BP185">
        <v>396</v>
      </c>
      <c r="BQ185">
        <v>348</v>
      </c>
      <c r="BR185">
        <v>348</v>
      </c>
      <c r="BS185">
        <v>350</v>
      </c>
      <c r="BT185">
        <v>348</v>
      </c>
      <c r="BU185">
        <v>372</v>
      </c>
      <c r="BV185">
        <v>361</v>
      </c>
      <c r="BW185">
        <v>347</v>
      </c>
      <c r="BX185">
        <v>394</v>
      </c>
      <c r="BY185">
        <v>373</v>
      </c>
      <c r="BZ185">
        <v>391</v>
      </c>
      <c r="CA185">
        <v>377</v>
      </c>
      <c r="CB185">
        <v>389</v>
      </c>
      <c r="CC185">
        <v>397</v>
      </c>
      <c r="CD185">
        <v>406</v>
      </c>
      <c r="CE185">
        <v>394</v>
      </c>
      <c r="CF185">
        <v>367</v>
      </c>
      <c r="CG185">
        <v>306</v>
      </c>
      <c r="CH185">
        <v>222</v>
      </c>
      <c r="CI185">
        <v>253</v>
      </c>
      <c r="CJ185">
        <v>250</v>
      </c>
      <c r="CK185">
        <v>220</v>
      </c>
      <c r="CL185">
        <v>238</v>
      </c>
      <c r="CM185">
        <v>160</v>
      </c>
      <c r="CN185">
        <v>158</v>
      </c>
      <c r="CO185">
        <v>137</v>
      </c>
      <c r="CP185">
        <v>128</v>
      </c>
      <c r="CQ185">
        <v>114</v>
      </c>
      <c r="CR185">
        <v>77</v>
      </c>
      <c r="CS185">
        <v>78</v>
      </c>
      <c r="CT185">
        <v>69</v>
      </c>
      <c r="CU185">
        <v>60</v>
      </c>
      <c r="CV185">
        <v>42</v>
      </c>
      <c r="CW185">
        <v>33</v>
      </c>
      <c r="CX185">
        <v>25</v>
      </c>
      <c r="CY185">
        <v>27</v>
      </c>
      <c r="CZ185">
        <v>19</v>
      </c>
      <c r="DA185">
        <v>13</v>
      </c>
      <c r="DB185">
        <v>6</v>
      </c>
      <c r="DC185">
        <v>7</v>
      </c>
      <c r="DD185">
        <v>5</v>
      </c>
      <c r="DE185">
        <v>2</v>
      </c>
      <c r="DF185">
        <v>2</v>
      </c>
      <c r="DG185">
        <v>167</v>
      </c>
      <c r="DH185">
        <v>215</v>
      </c>
      <c r="DI185">
        <v>225</v>
      </c>
      <c r="DJ185">
        <v>206</v>
      </c>
      <c r="DK185">
        <v>250</v>
      </c>
      <c r="DL185">
        <v>237</v>
      </c>
      <c r="DM185">
        <v>262</v>
      </c>
      <c r="DN185">
        <v>261</v>
      </c>
      <c r="DO185">
        <v>286</v>
      </c>
      <c r="DP185">
        <v>265</v>
      </c>
      <c r="DQ185">
        <v>267</v>
      </c>
      <c r="DR185">
        <v>278</v>
      </c>
      <c r="DS185">
        <v>276</v>
      </c>
      <c r="DT185">
        <v>261</v>
      </c>
      <c r="DU185">
        <v>283</v>
      </c>
      <c r="DV185">
        <v>276</v>
      </c>
      <c r="DW185">
        <v>267</v>
      </c>
      <c r="DX185">
        <v>286</v>
      </c>
      <c r="DY185">
        <v>254</v>
      </c>
      <c r="DZ185">
        <v>270</v>
      </c>
      <c r="EA185">
        <v>293</v>
      </c>
      <c r="EB185">
        <v>256</v>
      </c>
      <c r="EC185">
        <v>209</v>
      </c>
      <c r="ED185">
        <v>220</v>
      </c>
      <c r="EE185">
        <v>199</v>
      </c>
      <c r="EF185">
        <v>217</v>
      </c>
      <c r="EG185">
        <v>216</v>
      </c>
      <c r="EH185">
        <v>231</v>
      </c>
      <c r="EI185">
        <v>235</v>
      </c>
      <c r="EJ185">
        <v>262</v>
      </c>
      <c r="EK185">
        <v>265</v>
      </c>
      <c r="EL185">
        <v>250</v>
      </c>
      <c r="EM185">
        <v>283</v>
      </c>
      <c r="EN185">
        <v>286</v>
      </c>
      <c r="EO185">
        <v>311</v>
      </c>
      <c r="EP185">
        <v>325</v>
      </c>
      <c r="EQ185">
        <v>335</v>
      </c>
      <c r="ER185">
        <v>381</v>
      </c>
      <c r="ES185">
        <v>354</v>
      </c>
      <c r="ET185">
        <v>361</v>
      </c>
      <c r="EU185">
        <v>370</v>
      </c>
      <c r="EV185">
        <v>361</v>
      </c>
      <c r="EW185">
        <v>375</v>
      </c>
      <c r="EX185">
        <v>415</v>
      </c>
      <c r="EY185">
        <v>399</v>
      </c>
      <c r="EZ185">
        <v>412</v>
      </c>
      <c r="FA185">
        <v>413</v>
      </c>
      <c r="FB185">
        <v>420</v>
      </c>
      <c r="FC185">
        <v>410</v>
      </c>
      <c r="FD185">
        <v>415</v>
      </c>
      <c r="FE185">
        <v>397</v>
      </c>
      <c r="FF185">
        <v>383</v>
      </c>
      <c r="FG185">
        <v>384</v>
      </c>
      <c r="FH185">
        <v>351</v>
      </c>
      <c r="FI185">
        <v>375</v>
      </c>
      <c r="FJ185">
        <v>324</v>
      </c>
      <c r="FK185">
        <v>322</v>
      </c>
      <c r="FL185">
        <v>312</v>
      </c>
      <c r="FM185">
        <v>392</v>
      </c>
      <c r="FN185">
        <v>358</v>
      </c>
      <c r="FO185">
        <v>411</v>
      </c>
      <c r="FP185">
        <v>335</v>
      </c>
      <c r="FQ185">
        <v>387</v>
      </c>
      <c r="FR185">
        <v>383</v>
      </c>
      <c r="FS185">
        <v>373</v>
      </c>
      <c r="FT185">
        <v>352</v>
      </c>
      <c r="FU185">
        <v>413</v>
      </c>
      <c r="FV185">
        <v>411</v>
      </c>
      <c r="FW185">
        <v>373</v>
      </c>
      <c r="FX185">
        <v>449</v>
      </c>
      <c r="FY185">
        <v>437</v>
      </c>
      <c r="FZ185">
        <v>461</v>
      </c>
      <c r="GA185">
        <v>477</v>
      </c>
      <c r="GB185">
        <v>465</v>
      </c>
      <c r="GC185">
        <v>443</v>
      </c>
      <c r="GD185">
        <v>359</v>
      </c>
      <c r="GE185">
        <v>207</v>
      </c>
      <c r="GF185">
        <v>271</v>
      </c>
      <c r="GG185">
        <v>287</v>
      </c>
      <c r="GH185">
        <v>271</v>
      </c>
      <c r="GI185">
        <v>249</v>
      </c>
      <c r="GJ185">
        <v>236</v>
      </c>
      <c r="GK185">
        <v>233</v>
      </c>
      <c r="GL185">
        <v>188</v>
      </c>
      <c r="GM185">
        <v>191</v>
      </c>
      <c r="GN185">
        <v>172</v>
      </c>
      <c r="GO185">
        <v>173</v>
      </c>
      <c r="GP185">
        <v>144</v>
      </c>
      <c r="GQ185">
        <v>125</v>
      </c>
      <c r="GR185">
        <v>136</v>
      </c>
      <c r="GS185">
        <v>101</v>
      </c>
      <c r="GT185">
        <v>84</v>
      </c>
      <c r="GU185">
        <v>80</v>
      </c>
      <c r="GV185">
        <v>73</v>
      </c>
      <c r="GW185">
        <v>56</v>
      </c>
      <c r="GX185">
        <v>43</v>
      </c>
      <c r="GY185">
        <v>40</v>
      </c>
      <c r="GZ185">
        <v>23</v>
      </c>
      <c r="HA185">
        <v>25</v>
      </c>
      <c r="HB185">
        <v>13</v>
      </c>
      <c r="HC185">
        <v>25</v>
      </c>
    </row>
    <row r="186" spans="1:211">
      <c r="A186" t="str">
        <f>人口推移!B188</f>
        <v>R0405</v>
      </c>
      <c r="B186" s="349">
        <f t="shared" si="4"/>
        <v>27234</v>
      </c>
      <c r="C186" s="349">
        <f t="shared" si="5"/>
        <v>28125</v>
      </c>
      <c r="D186" s="349">
        <f>SUM(年齢別TBL[[#This Row],[男_６０歳]:[男_100歳以上]])</f>
        <v>8289</v>
      </c>
      <c r="E186" s="349">
        <f>SUM(年齢別TBL[[#This Row],[男_６５歳]:[男_100歳以上]])</f>
        <v>6510</v>
      </c>
      <c r="F186" s="349">
        <f>SUM(年齢別TBL[[#This Row],[男_７０歳]:[男_100歳以上]])</f>
        <v>4637</v>
      </c>
      <c r="G186" s="349">
        <f>SUM(年齢別TBL[[#This Row],[女_６０歳]:[女_100歳以上]])</f>
        <v>9977</v>
      </c>
      <c r="H186" s="349">
        <f>SUM(年齢別TBL[[#This Row],[女_６５歳]:[女_100歳以上]])</f>
        <v>8104</v>
      </c>
      <c r="I186" s="349">
        <f>SUM(年齢別TBL[[#This Row],[女_７０歳]:[女_100歳以上]])</f>
        <v>6101</v>
      </c>
      <c r="J186">
        <v>203</v>
      </c>
      <c r="K186">
        <v>207</v>
      </c>
      <c r="L186">
        <v>223</v>
      </c>
      <c r="M186">
        <v>237</v>
      </c>
      <c r="N186">
        <v>226</v>
      </c>
      <c r="O186">
        <v>262</v>
      </c>
      <c r="P186">
        <v>256</v>
      </c>
      <c r="Q186">
        <v>261</v>
      </c>
      <c r="R186">
        <v>259</v>
      </c>
      <c r="S186">
        <v>258</v>
      </c>
      <c r="T186">
        <v>296</v>
      </c>
      <c r="U186">
        <v>281</v>
      </c>
      <c r="V186">
        <v>304</v>
      </c>
      <c r="W186">
        <v>285</v>
      </c>
      <c r="X186">
        <v>272</v>
      </c>
      <c r="Y186">
        <v>287</v>
      </c>
      <c r="Z186">
        <v>242</v>
      </c>
      <c r="AA186">
        <v>305</v>
      </c>
      <c r="AB186">
        <v>289</v>
      </c>
      <c r="AC186">
        <v>369</v>
      </c>
      <c r="AD186">
        <v>355</v>
      </c>
      <c r="AE186">
        <v>369</v>
      </c>
      <c r="AF186">
        <v>309</v>
      </c>
      <c r="AG186">
        <v>277</v>
      </c>
      <c r="AH186">
        <v>235</v>
      </c>
      <c r="AI186">
        <v>246</v>
      </c>
      <c r="AJ186">
        <v>223</v>
      </c>
      <c r="AK186">
        <v>266</v>
      </c>
      <c r="AL186">
        <v>237</v>
      </c>
      <c r="AM186">
        <v>251</v>
      </c>
      <c r="AN186">
        <v>264</v>
      </c>
      <c r="AO186">
        <v>261</v>
      </c>
      <c r="AP186">
        <v>293</v>
      </c>
      <c r="AQ186">
        <v>277</v>
      </c>
      <c r="AR186">
        <v>336</v>
      </c>
      <c r="AS186">
        <v>340</v>
      </c>
      <c r="AT186">
        <v>312</v>
      </c>
      <c r="AU186">
        <v>358</v>
      </c>
      <c r="AV186">
        <v>369</v>
      </c>
      <c r="AW186">
        <v>368</v>
      </c>
      <c r="AX186">
        <v>372</v>
      </c>
      <c r="AY186">
        <v>382</v>
      </c>
      <c r="AZ186">
        <v>386</v>
      </c>
      <c r="BA186">
        <v>411</v>
      </c>
      <c r="BB186">
        <v>406</v>
      </c>
      <c r="BC186">
        <v>436</v>
      </c>
      <c r="BD186">
        <v>413</v>
      </c>
      <c r="BE186">
        <v>449</v>
      </c>
      <c r="BF186">
        <v>431</v>
      </c>
      <c r="BG186">
        <v>432</v>
      </c>
      <c r="BH186">
        <v>434</v>
      </c>
      <c r="BI186">
        <v>359</v>
      </c>
      <c r="BJ186">
        <v>366</v>
      </c>
      <c r="BK186">
        <v>361</v>
      </c>
      <c r="BL186">
        <v>337</v>
      </c>
      <c r="BM186">
        <v>313</v>
      </c>
      <c r="BN186">
        <v>305</v>
      </c>
      <c r="BO186">
        <v>337</v>
      </c>
      <c r="BP186">
        <v>403</v>
      </c>
      <c r="BQ186">
        <v>344</v>
      </c>
      <c r="BR186">
        <v>357</v>
      </c>
      <c r="BS186">
        <v>338</v>
      </c>
      <c r="BT186">
        <v>352</v>
      </c>
      <c r="BU186">
        <v>369</v>
      </c>
      <c r="BV186">
        <v>363</v>
      </c>
      <c r="BW186">
        <v>359</v>
      </c>
      <c r="BX186">
        <v>385</v>
      </c>
      <c r="BY186">
        <v>364</v>
      </c>
      <c r="BZ186">
        <v>392</v>
      </c>
      <c r="CA186">
        <v>373</v>
      </c>
      <c r="CB186">
        <v>392</v>
      </c>
      <c r="CC186">
        <v>409</v>
      </c>
      <c r="CD186">
        <v>393</v>
      </c>
      <c r="CE186">
        <v>404</v>
      </c>
      <c r="CF186">
        <v>366</v>
      </c>
      <c r="CG186">
        <v>318</v>
      </c>
      <c r="CH186">
        <v>217</v>
      </c>
      <c r="CI186">
        <v>264</v>
      </c>
      <c r="CJ186">
        <v>241</v>
      </c>
      <c r="CK186">
        <v>220</v>
      </c>
      <c r="CL186">
        <v>244</v>
      </c>
      <c r="CM186">
        <v>157</v>
      </c>
      <c r="CN186">
        <v>161</v>
      </c>
      <c r="CO186">
        <v>139</v>
      </c>
      <c r="CP186">
        <v>126</v>
      </c>
      <c r="CQ186">
        <v>119</v>
      </c>
      <c r="CR186">
        <v>80</v>
      </c>
      <c r="CS186">
        <v>75</v>
      </c>
      <c r="CT186">
        <v>68</v>
      </c>
      <c r="CU186">
        <v>57</v>
      </c>
      <c r="CV186">
        <v>49</v>
      </c>
      <c r="CW186">
        <v>31</v>
      </c>
      <c r="CX186">
        <v>23</v>
      </c>
      <c r="CY186">
        <v>30</v>
      </c>
      <c r="CZ186">
        <v>19</v>
      </c>
      <c r="DA186">
        <v>14</v>
      </c>
      <c r="DB186">
        <v>6</v>
      </c>
      <c r="DC186">
        <v>6</v>
      </c>
      <c r="DD186">
        <v>5</v>
      </c>
      <c r="DE186">
        <v>2</v>
      </c>
      <c r="DF186">
        <v>2</v>
      </c>
      <c r="DG186">
        <v>163</v>
      </c>
      <c r="DH186">
        <v>215</v>
      </c>
      <c r="DI186">
        <v>222</v>
      </c>
      <c r="DJ186">
        <v>206</v>
      </c>
      <c r="DK186">
        <v>246</v>
      </c>
      <c r="DL186">
        <v>240</v>
      </c>
      <c r="DM186">
        <v>262</v>
      </c>
      <c r="DN186">
        <v>262</v>
      </c>
      <c r="DO186">
        <v>286</v>
      </c>
      <c r="DP186">
        <v>260</v>
      </c>
      <c r="DQ186">
        <v>265</v>
      </c>
      <c r="DR186">
        <v>278</v>
      </c>
      <c r="DS186">
        <v>279</v>
      </c>
      <c r="DT186">
        <v>260</v>
      </c>
      <c r="DU186">
        <v>271</v>
      </c>
      <c r="DV186">
        <v>281</v>
      </c>
      <c r="DW186">
        <v>268</v>
      </c>
      <c r="DX186">
        <v>292</v>
      </c>
      <c r="DY186">
        <v>260</v>
      </c>
      <c r="DZ186">
        <v>262</v>
      </c>
      <c r="EA186">
        <v>298</v>
      </c>
      <c r="EB186">
        <v>253</v>
      </c>
      <c r="EC186">
        <v>211</v>
      </c>
      <c r="ED186">
        <v>226</v>
      </c>
      <c r="EE186">
        <v>200</v>
      </c>
      <c r="EF186">
        <v>222</v>
      </c>
      <c r="EG186">
        <v>208</v>
      </c>
      <c r="EH186">
        <v>233</v>
      </c>
      <c r="EI186">
        <v>231</v>
      </c>
      <c r="EJ186">
        <v>253</v>
      </c>
      <c r="EK186">
        <v>269</v>
      </c>
      <c r="EL186">
        <v>248</v>
      </c>
      <c r="EM186">
        <v>287</v>
      </c>
      <c r="EN186">
        <v>288</v>
      </c>
      <c r="EO186">
        <v>313</v>
      </c>
      <c r="EP186">
        <v>314</v>
      </c>
      <c r="EQ186">
        <v>338</v>
      </c>
      <c r="ER186">
        <v>370</v>
      </c>
      <c r="ES186">
        <v>350</v>
      </c>
      <c r="ET186">
        <v>365</v>
      </c>
      <c r="EU186">
        <v>372</v>
      </c>
      <c r="EV186">
        <v>360</v>
      </c>
      <c r="EW186">
        <v>361</v>
      </c>
      <c r="EX186">
        <v>420</v>
      </c>
      <c r="EY186">
        <v>399</v>
      </c>
      <c r="EZ186">
        <v>417</v>
      </c>
      <c r="FA186">
        <v>410</v>
      </c>
      <c r="FB186">
        <v>420</v>
      </c>
      <c r="FC186">
        <v>406</v>
      </c>
      <c r="FD186">
        <v>412</v>
      </c>
      <c r="FE186">
        <v>404</v>
      </c>
      <c r="FF186">
        <v>386</v>
      </c>
      <c r="FG186">
        <v>390</v>
      </c>
      <c r="FH186">
        <v>337</v>
      </c>
      <c r="FI186">
        <v>386</v>
      </c>
      <c r="FJ186">
        <v>328</v>
      </c>
      <c r="FK186">
        <v>323</v>
      </c>
      <c r="FL186">
        <v>316</v>
      </c>
      <c r="FM186">
        <v>381</v>
      </c>
      <c r="FN186">
        <v>365</v>
      </c>
      <c r="FO186">
        <v>402</v>
      </c>
      <c r="FP186">
        <v>337</v>
      </c>
      <c r="FQ186">
        <v>396</v>
      </c>
      <c r="FR186">
        <v>375</v>
      </c>
      <c r="FS186">
        <v>363</v>
      </c>
      <c r="FT186">
        <v>366</v>
      </c>
      <c r="FU186">
        <v>397</v>
      </c>
      <c r="FV186">
        <v>425</v>
      </c>
      <c r="FW186">
        <v>362</v>
      </c>
      <c r="FX186">
        <v>453</v>
      </c>
      <c r="FY186">
        <v>435</v>
      </c>
      <c r="FZ186">
        <v>462</v>
      </c>
      <c r="GA186">
        <v>471</v>
      </c>
      <c r="GB186">
        <v>468</v>
      </c>
      <c r="GC186">
        <v>451</v>
      </c>
      <c r="GD186">
        <v>368</v>
      </c>
      <c r="GE186">
        <v>206</v>
      </c>
      <c r="GF186">
        <v>270</v>
      </c>
      <c r="GG186">
        <v>292</v>
      </c>
      <c r="GH186">
        <v>264</v>
      </c>
      <c r="GI186">
        <v>250</v>
      </c>
      <c r="GJ186">
        <v>238</v>
      </c>
      <c r="GK186">
        <v>237</v>
      </c>
      <c r="GL186">
        <v>180</v>
      </c>
      <c r="GM186">
        <v>196</v>
      </c>
      <c r="GN186">
        <v>172</v>
      </c>
      <c r="GO186">
        <v>178</v>
      </c>
      <c r="GP186">
        <v>135</v>
      </c>
      <c r="GQ186">
        <v>129</v>
      </c>
      <c r="GR186">
        <v>132</v>
      </c>
      <c r="GS186">
        <v>109</v>
      </c>
      <c r="GT186">
        <v>85</v>
      </c>
      <c r="GU186">
        <v>81</v>
      </c>
      <c r="GV186">
        <v>68</v>
      </c>
      <c r="GW186">
        <v>58</v>
      </c>
      <c r="GX186">
        <v>41</v>
      </c>
      <c r="GY186">
        <v>41</v>
      </c>
      <c r="GZ186">
        <v>23</v>
      </c>
      <c r="HA186">
        <v>22</v>
      </c>
      <c r="HB186">
        <v>15</v>
      </c>
      <c r="HC186">
        <v>24</v>
      </c>
    </row>
    <row r="187" spans="1:211">
      <c r="A187" t="str">
        <f>人口推移!B189</f>
        <v>R0406</v>
      </c>
      <c r="B187" s="349">
        <f t="shared" si="4"/>
        <v>27242</v>
      </c>
      <c r="C187" s="349">
        <f t="shared" si="5"/>
        <v>28105</v>
      </c>
      <c r="D187" s="349">
        <f>SUM(年齢別TBL[[#This Row],[男_６０歳]:[男_100歳以上]])</f>
        <v>8301</v>
      </c>
      <c r="E187" s="349">
        <f>SUM(年齢別TBL[[#This Row],[男_６５歳]:[男_100歳以上]])</f>
        <v>6517</v>
      </c>
      <c r="F187" s="349">
        <f>SUM(年齢別TBL[[#This Row],[男_７０歳]:[男_100歳以上]])</f>
        <v>4660</v>
      </c>
      <c r="G187" s="349">
        <f>SUM(年齢別TBL[[#This Row],[女_６０歳]:[女_100歳以上]])</f>
        <v>9979</v>
      </c>
      <c r="H187" s="349">
        <f>SUM(年齢別TBL[[#This Row],[女_６５歳]:[女_100歳以上]])</f>
        <v>8109</v>
      </c>
      <c r="I187" s="349">
        <f>SUM(年齢別TBL[[#This Row],[女_７０歳]:[女_100歳以上]])</f>
        <v>6127</v>
      </c>
      <c r="J187">
        <v>198</v>
      </c>
      <c r="K187">
        <v>199</v>
      </c>
      <c r="L187">
        <v>228</v>
      </c>
      <c r="M187">
        <v>240</v>
      </c>
      <c r="N187">
        <v>228</v>
      </c>
      <c r="O187">
        <v>262</v>
      </c>
      <c r="P187">
        <v>254</v>
      </c>
      <c r="Q187">
        <v>266</v>
      </c>
      <c r="R187">
        <v>256</v>
      </c>
      <c r="S187">
        <v>252</v>
      </c>
      <c r="T187">
        <v>303</v>
      </c>
      <c r="U187">
        <v>271</v>
      </c>
      <c r="V187">
        <v>310</v>
      </c>
      <c r="W187">
        <v>283</v>
      </c>
      <c r="X187">
        <v>277</v>
      </c>
      <c r="Y187">
        <v>284</v>
      </c>
      <c r="Z187">
        <v>242</v>
      </c>
      <c r="AA187">
        <v>303</v>
      </c>
      <c r="AB187">
        <v>295</v>
      </c>
      <c r="AC187">
        <v>369</v>
      </c>
      <c r="AD187">
        <v>357</v>
      </c>
      <c r="AE187">
        <v>354</v>
      </c>
      <c r="AF187">
        <v>319</v>
      </c>
      <c r="AG187">
        <v>287</v>
      </c>
      <c r="AH187">
        <v>236</v>
      </c>
      <c r="AI187">
        <v>249</v>
      </c>
      <c r="AJ187">
        <v>224</v>
      </c>
      <c r="AK187">
        <v>261</v>
      </c>
      <c r="AL187">
        <v>242</v>
      </c>
      <c r="AM187">
        <v>246</v>
      </c>
      <c r="AN187">
        <v>264</v>
      </c>
      <c r="AO187">
        <v>252</v>
      </c>
      <c r="AP187">
        <v>298</v>
      </c>
      <c r="AQ187">
        <v>275</v>
      </c>
      <c r="AR187">
        <v>338</v>
      </c>
      <c r="AS187">
        <v>330</v>
      </c>
      <c r="AT187">
        <v>312</v>
      </c>
      <c r="AU187">
        <v>357</v>
      </c>
      <c r="AV187">
        <v>376</v>
      </c>
      <c r="AW187">
        <v>357</v>
      </c>
      <c r="AX187">
        <v>386</v>
      </c>
      <c r="AY187">
        <v>373</v>
      </c>
      <c r="AZ187">
        <v>386</v>
      </c>
      <c r="BA187">
        <v>407</v>
      </c>
      <c r="BB187">
        <v>405</v>
      </c>
      <c r="BC187">
        <v>440</v>
      </c>
      <c r="BD187">
        <v>411</v>
      </c>
      <c r="BE187">
        <v>447</v>
      </c>
      <c r="BF187">
        <v>427</v>
      </c>
      <c r="BG187">
        <v>433</v>
      </c>
      <c r="BH187">
        <v>440</v>
      </c>
      <c r="BI187">
        <v>364</v>
      </c>
      <c r="BJ187">
        <v>366</v>
      </c>
      <c r="BK187">
        <v>351</v>
      </c>
      <c r="BL187">
        <v>350</v>
      </c>
      <c r="BM187">
        <v>312</v>
      </c>
      <c r="BN187">
        <v>306</v>
      </c>
      <c r="BO187">
        <v>333</v>
      </c>
      <c r="BP187">
        <v>400</v>
      </c>
      <c r="BQ187">
        <v>350</v>
      </c>
      <c r="BR187">
        <v>349</v>
      </c>
      <c r="BS187">
        <v>340</v>
      </c>
      <c r="BT187">
        <v>356</v>
      </c>
      <c r="BU187">
        <v>364</v>
      </c>
      <c r="BV187">
        <v>375</v>
      </c>
      <c r="BW187">
        <v>342</v>
      </c>
      <c r="BX187">
        <v>393</v>
      </c>
      <c r="BY187">
        <v>362</v>
      </c>
      <c r="BZ187">
        <v>381</v>
      </c>
      <c r="CA187">
        <v>379</v>
      </c>
      <c r="CB187">
        <v>394</v>
      </c>
      <c r="CC187">
        <v>409</v>
      </c>
      <c r="CD187">
        <v>398</v>
      </c>
      <c r="CE187">
        <v>397</v>
      </c>
      <c r="CF187">
        <v>372</v>
      </c>
      <c r="CG187">
        <v>318</v>
      </c>
      <c r="CH187">
        <v>221</v>
      </c>
      <c r="CI187">
        <v>257</v>
      </c>
      <c r="CJ187">
        <v>248</v>
      </c>
      <c r="CK187">
        <v>217</v>
      </c>
      <c r="CL187">
        <v>244</v>
      </c>
      <c r="CM187">
        <v>164</v>
      </c>
      <c r="CN187">
        <v>167</v>
      </c>
      <c r="CO187">
        <v>136</v>
      </c>
      <c r="CP187">
        <v>130</v>
      </c>
      <c r="CQ187">
        <v>118</v>
      </c>
      <c r="CR187">
        <v>79</v>
      </c>
      <c r="CS187">
        <v>75</v>
      </c>
      <c r="CT187">
        <v>69</v>
      </c>
      <c r="CU187">
        <v>55</v>
      </c>
      <c r="CV187">
        <v>54</v>
      </c>
      <c r="CW187">
        <v>29</v>
      </c>
      <c r="CX187">
        <v>25</v>
      </c>
      <c r="CY187">
        <v>30</v>
      </c>
      <c r="CZ187">
        <v>20</v>
      </c>
      <c r="DA187">
        <v>14</v>
      </c>
      <c r="DB187">
        <v>5</v>
      </c>
      <c r="DC187">
        <v>6</v>
      </c>
      <c r="DD187">
        <v>6</v>
      </c>
      <c r="DE187">
        <v>2</v>
      </c>
      <c r="DF187">
        <v>1</v>
      </c>
      <c r="DG187">
        <v>156</v>
      </c>
      <c r="DH187">
        <v>212</v>
      </c>
      <c r="DI187">
        <v>223</v>
      </c>
      <c r="DJ187">
        <v>205</v>
      </c>
      <c r="DK187">
        <v>246</v>
      </c>
      <c r="DL187">
        <v>239</v>
      </c>
      <c r="DM187">
        <v>255</v>
      </c>
      <c r="DN187">
        <v>277</v>
      </c>
      <c r="DO187">
        <v>270</v>
      </c>
      <c r="DP187">
        <v>269</v>
      </c>
      <c r="DQ187">
        <v>266</v>
      </c>
      <c r="DR187">
        <v>279</v>
      </c>
      <c r="DS187">
        <v>269</v>
      </c>
      <c r="DT187">
        <v>275</v>
      </c>
      <c r="DU187">
        <v>259</v>
      </c>
      <c r="DV187">
        <v>289</v>
      </c>
      <c r="DW187">
        <v>263</v>
      </c>
      <c r="DX187">
        <v>293</v>
      </c>
      <c r="DY187">
        <v>259</v>
      </c>
      <c r="DZ187">
        <v>265</v>
      </c>
      <c r="EA187">
        <v>303</v>
      </c>
      <c r="EB187">
        <v>234</v>
      </c>
      <c r="EC187">
        <v>223</v>
      </c>
      <c r="ED187">
        <v>228</v>
      </c>
      <c r="EE187">
        <v>198</v>
      </c>
      <c r="EF187">
        <v>216</v>
      </c>
      <c r="EG187">
        <v>205</v>
      </c>
      <c r="EH187">
        <v>231</v>
      </c>
      <c r="EI187">
        <v>234</v>
      </c>
      <c r="EJ187">
        <v>251</v>
      </c>
      <c r="EK187">
        <v>270</v>
      </c>
      <c r="EL187">
        <v>255</v>
      </c>
      <c r="EM187">
        <v>278</v>
      </c>
      <c r="EN187">
        <v>289</v>
      </c>
      <c r="EO187">
        <v>305</v>
      </c>
      <c r="EP187">
        <v>315</v>
      </c>
      <c r="EQ187">
        <v>346</v>
      </c>
      <c r="ER187">
        <v>355</v>
      </c>
      <c r="ES187">
        <v>359</v>
      </c>
      <c r="ET187">
        <v>365</v>
      </c>
      <c r="EU187">
        <v>380</v>
      </c>
      <c r="EV187">
        <v>356</v>
      </c>
      <c r="EW187">
        <v>353</v>
      </c>
      <c r="EX187">
        <v>429</v>
      </c>
      <c r="EY187">
        <v>384</v>
      </c>
      <c r="EZ187">
        <v>425</v>
      </c>
      <c r="FA187">
        <v>418</v>
      </c>
      <c r="FB187">
        <v>406</v>
      </c>
      <c r="FC187">
        <v>412</v>
      </c>
      <c r="FD187">
        <v>420</v>
      </c>
      <c r="FE187">
        <v>393</v>
      </c>
      <c r="FF187">
        <v>384</v>
      </c>
      <c r="FG187">
        <v>382</v>
      </c>
      <c r="FH187">
        <v>351</v>
      </c>
      <c r="FI187">
        <v>374</v>
      </c>
      <c r="FJ187">
        <v>341</v>
      </c>
      <c r="FK187">
        <v>320</v>
      </c>
      <c r="FL187">
        <v>310</v>
      </c>
      <c r="FM187">
        <v>380</v>
      </c>
      <c r="FN187">
        <v>379</v>
      </c>
      <c r="FO187">
        <v>400</v>
      </c>
      <c r="FP187">
        <v>326</v>
      </c>
      <c r="FQ187">
        <v>401</v>
      </c>
      <c r="FR187">
        <v>371</v>
      </c>
      <c r="FS187">
        <v>372</v>
      </c>
      <c r="FT187">
        <v>357</v>
      </c>
      <c r="FU187">
        <v>399</v>
      </c>
      <c r="FV187">
        <v>421</v>
      </c>
      <c r="FW187">
        <v>352</v>
      </c>
      <c r="FX187">
        <v>453</v>
      </c>
      <c r="FY187">
        <v>443</v>
      </c>
      <c r="FZ187">
        <v>456</v>
      </c>
      <c r="GA187">
        <v>475</v>
      </c>
      <c r="GB187">
        <v>467</v>
      </c>
      <c r="GC187">
        <v>456</v>
      </c>
      <c r="GD187">
        <v>370</v>
      </c>
      <c r="GE187">
        <v>226</v>
      </c>
      <c r="GF187">
        <v>254</v>
      </c>
      <c r="GG187">
        <v>291</v>
      </c>
      <c r="GH187">
        <v>264</v>
      </c>
      <c r="GI187">
        <v>252</v>
      </c>
      <c r="GJ187">
        <v>237</v>
      </c>
      <c r="GK187">
        <v>246</v>
      </c>
      <c r="GL187">
        <v>177</v>
      </c>
      <c r="GM187">
        <v>191</v>
      </c>
      <c r="GN187">
        <v>175</v>
      </c>
      <c r="GO187">
        <v>178</v>
      </c>
      <c r="GP187">
        <v>144</v>
      </c>
      <c r="GQ187">
        <v>125</v>
      </c>
      <c r="GR187">
        <v>137</v>
      </c>
      <c r="GS187">
        <v>105</v>
      </c>
      <c r="GT187">
        <v>87</v>
      </c>
      <c r="GU187">
        <v>82</v>
      </c>
      <c r="GV187">
        <v>66</v>
      </c>
      <c r="GW187">
        <v>55</v>
      </c>
      <c r="GX187">
        <v>45</v>
      </c>
      <c r="GY187">
        <v>39</v>
      </c>
      <c r="GZ187">
        <v>24</v>
      </c>
      <c r="HA187">
        <v>20</v>
      </c>
      <c r="HB187">
        <v>16</v>
      </c>
      <c r="HC187">
        <v>24</v>
      </c>
    </row>
    <row r="188" spans="1:211">
      <c r="A188" t="str">
        <f>人口推移!B190</f>
        <v>R0407</v>
      </c>
      <c r="B188" s="349">
        <f t="shared" si="4"/>
        <v>27342</v>
      </c>
      <c r="C188" s="349">
        <f t="shared" si="5"/>
        <v>28125</v>
      </c>
      <c r="D188" s="349">
        <f>SUM(年齢別TBL[[#This Row],[男_６０歳]:[男_100歳以上]])</f>
        <v>8296</v>
      </c>
      <c r="E188" s="349">
        <f>SUM(年齢別TBL[[#This Row],[男_６５歳]:[男_100歳以上]])</f>
        <v>6521</v>
      </c>
      <c r="F188" s="349">
        <f>SUM(年齢別TBL[[#This Row],[男_７０歳]:[男_100歳以上]])</f>
        <v>4661</v>
      </c>
      <c r="G188" s="349">
        <f>SUM(年齢別TBL[[#This Row],[女_６０歳]:[女_100歳以上]])</f>
        <v>9982</v>
      </c>
      <c r="H188" s="349">
        <f>SUM(年齢別TBL[[#This Row],[女_６５歳]:[女_100歳以上]])</f>
        <v>8124</v>
      </c>
      <c r="I188" s="349">
        <f>SUM(年齢別TBL[[#This Row],[女_７０歳]:[女_100歳以上]])</f>
        <v>6151</v>
      </c>
      <c r="J188">
        <v>202</v>
      </c>
      <c r="K188">
        <v>188</v>
      </c>
      <c r="L188">
        <v>230</v>
      </c>
      <c r="M188">
        <v>243</v>
      </c>
      <c r="N188">
        <v>223</v>
      </c>
      <c r="O188">
        <v>270</v>
      </c>
      <c r="P188">
        <v>255</v>
      </c>
      <c r="Q188">
        <v>255</v>
      </c>
      <c r="R188">
        <v>259</v>
      </c>
      <c r="S188">
        <v>248</v>
      </c>
      <c r="T188">
        <v>309</v>
      </c>
      <c r="U188">
        <v>264</v>
      </c>
      <c r="V188">
        <v>308</v>
      </c>
      <c r="W188">
        <v>298</v>
      </c>
      <c r="X188">
        <v>269</v>
      </c>
      <c r="Y188">
        <v>276</v>
      </c>
      <c r="Z188">
        <v>253</v>
      </c>
      <c r="AA188">
        <v>304</v>
      </c>
      <c r="AB188">
        <v>327</v>
      </c>
      <c r="AC188">
        <v>388</v>
      </c>
      <c r="AD188">
        <v>370</v>
      </c>
      <c r="AE188">
        <v>358</v>
      </c>
      <c r="AF188">
        <v>335</v>
      </c>
      <c r="AG188">
        <v>285</v>
      </c>
      <c r="AH188">
        <v>243</v>
      </c>
      <c r="AI188">
        <v>249</v>
      </c>
      <c r="AJ188">
        <v>229</v>
      </c>
      <c r="AK188">
        <v>265</v>
      </c>
      <c r="AL188">
        <v>247</v>
      </c>
      <c r="AM188">
        <v>241</v>
      </c>
      <c r="AN188">
        <v>260</v>
      </c>
      <c r="AO188">
        <v>260</v>
      </c>
      <c r="AP188">
        <v>294</v>
      </c>
      <c r="AQ188">
        <v>278</v>
      </c>
      <c r="AR188">
        <v>331</v>
      </c>
      <c r="AS188">
        <v>318</v>
      </c>
      <c r="AT188">
        <v>321</v>
      </c>
      <c r="AU188">
        <v>364</v>
      </c>
      <c r="AV188">
        <v>376</v>
      </c>
      <c r="AW188">
        <v>359</v>
      </c>
      <c r="AX188">
        <v>380</v>
      </c>
      <c r="AY188">
        <v>365</v>
      </c>
      <c r="AZ188">
        <v>391</v>
      </c>
      <c r="BA188">
        <v>400</v>
      </c>
      <c r="BB188">
        <v>423</v>
      </c>
      <c r="BC188">
        <v>430</v>
      </c>
      <c r="BD188">
        <v>403</v>
      </c>
      <c r="BE188">
        <v>466</v>
      </c>
      <c r="BF188">
        <v>421</v>
      </c>
      <c r="BG188">
        <v>431</v>
      </c>
      <c r="BH188">
        <v>436</v>
      </c>
      <c r="BI188">
        <v>370</v>
      </c>
      <c r="BJ188">
        <v>376</v>
      </c>
      <c r="BK188">
        <v>344</v>
      </c>
      <c r="BL188">
        <v>355</v>
      </c>
      <c r="BM188">
        <v>318</v>
      </c>
      <c r="BN188">
        <v>300</v>
      </c>
      <c r="BO188">
        <v>337</v>
      </c>
      <c r="BP188">
        <v>375</v>
      </c>
      <c r="BQ188">
        <v>373</v>
      </c>
      <c r="BR188">
        <v>340</v>
      </c>
      <c r="BS188">
        <v>342</v>
      </c>
      <c r="BT188">
        <v>364</v>
      </c>
      <c r="BU188">
        <v>357</v>
      </c>
      <c r="BV188">
        <v>372</v>
      </c>
      <c r="BW188">
        <v>338</v>
      </c>
      <c r="BX188">
        <v>395</v>
      </c>
      <c r="BY188">
        <v>362</v>
      </c>
      <c r="BZ188">
        <v>377</v>
      </c>
      <c r="CA188">
        <v>388</v>
      </c>
      <c r="CB188">
        <v>385</v>
      </c>
      <c r="CC188">
        <v>418</v>
      </c>
      <c r="CD188">
        <v>390</v>
      </c>
      <c r="CE188">
        <v>393</v>
      </c>
      <c r="CF188">
        <v>367</v>
      </c>
      <c r="CG188">
        <v>332</v>
      </c>
      <c r="CH188">
        <v>217</v>
      </c>
      <c r="CI188">
        <v>262</v>
      </c>
      <c r="CJ188">
        <v>245</v>
      </c>
      <c r="CK188">
        <v>227</v>
      </c>
      <c r="CL188">
        <v>239</v>
      </c>
      <c r="CM188">
        <v>149</v>
      </c>
      <c r="CN188">
        <v>180</v>
      </c>
      <c r="CO188">
        <v>133</v>
      </c>
      <c r="CP188">
        <v>131</v>
      </c>
      <c r="CQ188">
        <v>118</v>
      </c>
      <c r="CR188">
        <v>89</v>
      </c>
      <c r="CS188">
        <v>69</v>
      </c>
      <c r="CT188">
        <v>69</v>
      </c>
      <c r="CU188">
        <v>53</v>
      </c>
      <c r="CV188">
        <v>54</v>
      </c>
      <c r="CW188">
        <v>31</v>
      </c>
      <c r="CX188">
        <v>27</v>
      </c>
      <c r="CY188">
        <v>27</v>
      </c>
      <c r="CZ188">
        <v>23</v>
      </c>
      <c r="DA188">
        <v>12</v>
      </c>
      <c r="DB188">
        <v>6</v>
      </c>
      <c r="DC188">
        <v>6</v>
      </c>
      <c r="DD188">
        <v>6</v>
      </c>
      <c r="DE188">
        <v>2</v>
      </c>
      <c r="DF188">
        <v>1</v>
      </c>
      <c r="DG188">
        <v>147</v>
      </c>
      <c r="DH188">
        <v>202</v>
      </c>
      <c r="DI188">
        <v>230</v>
      </c>
      <c r="DJ188">
        <v>206</v>
      </c>
      <c r="DK188">
        <v>245</v>
      </c>
      <c r="DL188">
        <v>240</v>
      </c>
      <c r="DM188">
        <v>248</v>
      </c>
      <c r="DN188">
        <v>277</v>
      </c>
      <c r="DO188">
        <v>271</v>
      </c>
      <c r="DP188">
        <v>274</v>
      </c>
      <c r="DQ188">
        <v>265</v>
      </c>
      <c r="DR188">
        <v>278</v>
      </c>
      <c r="DS188">
        <v>276</v>
      </c>
      <c r="DT188">
        <v>268</v>
      </c>
      <c r="DU188">
        <v>259</v>
      </c>
      <c r="DV188">
        <v>295</v>
      </c>
      <c r="DW188">
        <v>262</v>
      </c>
      <c r="DX188">
        <v>282</v>
      </c>
      <c r="DY188">
        <v>280</v>
      </c>
      <c r="DZ188">
        <v>263</v>
      </c>
      <c r="EA188">
        <v>309</v>
      </c>
      <c r="EB188">
        <v>242</v>
      </c>
      <c r="EC188">
        <v>225</v>
      </c>
      <c r="ED188">
        <v>221</v>
      </c>
      <c r="EE188">
        <v>203</v>
      </c>
      <c r="EF188">
        <v>218</v>
      </c>
      <c r="EG188">
        <v>199</v>
      </c>
      <c r="EH188">
        <v>240</v>
      </c>
      <c r="EI188">
        <v>227</v>
      </c>
      <c r="EJ188">
        <v>251</v>
      </c>
      <c r="EK188">
        <v>273</v>
      </c>
      <c r="EL188">
        <v>244</v>
      </c>
      <c r="EM188">
        <v>281</v>
      </c>
      <c r="EN188">
        <v>295</v>
      </c>
      <c r="EO188">
        <v>311</v>
      </c>
      <c r="EP188">
        <v>303</v>
      </c>
      <c r="EQ188">
        <v>357</v>
      </c>
      <c r="ER188">
        <v>340</v>
      </c>
      <c r="ES188">
        <v>356</v>
      </c>
      <c r="ET188">
        <v>378</v>
      </c>
      <c r="EU188">
        <v>375</v>
      </c>
      <c r="EV188">
        <v>352</v>
      </c>
      <c r="EW188">
        <v>352</v>
      </c>
      <c r="EX188">
        <v>430</v>
      </c>
      <c r="EY188">
        <v>376</v>
      </c>
      <c r="EZ188">
        <v>432</v>
      </c>
      <c r="FA188">
        <v>410</v>
      </c>
      <c r="FB188">
        <v>417</v>
      </c>
      <c r="FC188">
        <v>420</v>
      </c>
      <c r="FD188">
        <v>415</v>
      </c>
      <c r="FE188">
        <v>390</v>
      </c>
      <c r="FF188">
        <v>386</v>
      </c>
      <c r="FG188">
        <v>386</v>
      </c>
      <c r="FH188">
        <v>343</v>
      </c>
      <c r="FI188">
        <v>371</v>
      </c>
      <c r="FJ188">
        <v>352</v>
      </c>
      <c r="FK188">
        <v>315</v>
      </c>
      <c r="FL188">
        <v>318</v>
      </c>
      <c r="FM188">
        <v>372</v>
      </c>
      <c r="FN188">
        <v>390</v>
      </c>
      <c r="FO188">
        <v>387</v>
      </c>
      <c r="FP188">
        <v>327</v>
      </c>
      <c r="FQ188">
        <v>401</v>
      </c>
      <c r="FR188">
        <v>365</v>
      </c>
      <c r="FS188">
        <v>378</v>
      </c>
      <c r="FT188">
        <v>366</v>
      </c>
      <c r="FU188">
        <v>381</v>
      </c>
      <c r="FV188">
        <v>429</v>
      </c>
      <c r="FW188">
        <v>355</v>
      </c>
      <c r="FX188">
        <v>442</v>
      </c>
      <c r="FY188">
        <v>445</v>
      </c>
      <c r="FZ188">
        <v>458</v>
      </c>
      <c r="GA188">
        <v>462</v>
      </c>
      <c r="GB188">
        <v>479</v>
      </c>
      <c r="GC188">
        <v>467</v>
      </c>
      <c r="GD188">
        <v>371</v>
      </c>
      <c r="GE188">
        <v>233</v>
      </c>
      <c r="GF188">
        <v>246</v>
      </c>
      <c r="GG188">
        <v>290</v>
      </c>
      <c r="GH188">
        <v>261</v>
      </c>
      <c r="GI188">
        <v>258</v>
      </c>
      <c r="GJ188">
        <v>240</v>
      </c>
      <c r="GK188">
        <v>241</v>
      </c>
      <c r="GL188">
        <v>177</v>
      </c>
      <c r="GM188">
        <v>199</v>
      </c>
      <c r="GN188">
        <v>177</v>
      </c>
      <c r="GO188">
        <v>177</v>
      </c>
      <c r="GP188">
        <v>147</v>
      </c>
      <c r="GQ188">
        <v>125</v>
      </c>
      <c r="GR188">
        <v>138</v>
      </c>
      <c r="GS188">
        <v>101</v>
      </c>
      <c r="GT188">
        <v>90</v>
      </c>
      <c r="GU188">
        <v>87</v>
      </c>
      <c r="GV188">
        <v>63</v>
      </c>
      <c r="GW188">
        <v>54</v>
      </c>
      <c r="GX188">
        <v>43</v>
      </c>
      <c r="GY188">
        <v>37</v>
      </c>
      <c r="GZ188">
        <v>29</v>
      </c>
      <c r="HA188">
        <v>16</v>
      </c>
      <c r="HB188">
        <v>17</v>
      </c>
      <c r="HC188">
        <v>23</v>
      </c>
    </row>
    <row r="189" spans="1:211">
      <c r="A189" t="str">
        <f>人口推移!B191</f>
        <v>R0408</v>
      </c>
      <c r="B189" s="349">
        <f t="shared" si="4"/>
        <v>27326</v>
      </c>
      <c r="C189" s="349">
        <f t="shared" si="5"/>
        <v>28112</v>
      </c>
      <c r="D189" s="349">
        <f>SUM(年齢別TBL[[#This Row],[男_６０歳]:[男_100歳以上]])</f>
        <v>8308</v>
      </c>
      <c r="E189" s="349">
        <f>SUM(年齢別TBL[[#This Row],[男_６５歳]:[男_100歳以上]])</f>
        <v>6526</v>
      </c>
      <c r="F189" s="349">
        <f>SUM(年齢別TBL[[#This Row],[男_７０歳]:[男_100歳以上]])</f>
        <v>4672</v>
      </c>
      <c r="G189" s="349">
        <f>SUM(年齢別TBL[[#This Row],[女_６０歳]:[女_100歳以上]])</f>
        <v>9989</v>
      </c>
      <c r="H189" s="349">
        <f>SUM(年齢別TBL[[#This Row],[女_６５歳]:[女_100歳以上]])</f>
        <v>8141</v>
      </c>
      <c r="I189" s="349">
        <f>SUM(年齢別TBL[[#This Row],[女_７０歳]:[女_100歳以上]])</f>
        <v>6163</v>
      </c>
      <c r="J189">
        <v>189</v>
      </c>
      <c r="K189">
        <v>200</v>
      </c>
      <c r="L189">
        <v>225</v>
      </c>
      <c r="M189">
        <v>236</v>
      </c>
      <c r="N189">
        <v>213</v>
      </c>
      <c r="O189">
        <v>283</v>
      </c>
      <c r="P189">
        <v>258</v>
      </c>
      <c r="Q189">
        <v>251</v>
      </c>
      <c r="R189">
        <v>260</v>
      </c>
      <c r="S189">
        <v>255</v>
      </c>
      <c r="T189">
        <v>303</v>
      </c>
      <c r="U189">
        <v>253</v>
      </c>
      <c r="V189">
        <v>313</v>
      </c>
      <c r="W189">
        <v>303</v>
      </c>
      <c r="X189">
        <v>273</v>
      </c>
      <c r="Y189">
        <v>271</v>
      </c>
      <c r="Z189">
        <v>253</v>
      </c>
      <c r="AA189">
        <v>308</v>
      </c>
      <c r="AB189">
        <v>324</v>
      </c>
      <c r="AC189">
        <v>384</v>
      </c>
      <c r="AD189">
        <v>366</v>
      </c>
      <c r="AE189">
        <v>350</v>
      </c>
      <c r="AF189">
        <v>349</v>
      </c>
      <c r="AG189">
        <v>280</v>
      </c>
      <c r="AH189">
        <v>254</v>
      </c>
      <c r="AI189">
        <v>243</v>
      </c>
      <c r="AJ189">
        <v>221</v>
      </c>
      <c r="AK189">
        <v>262</v>
      </c>
      <c r="AL189">
        <v>256</v>
      </c>
      <c r="AM189">
        <v>240</v>
      </c>
      <c r="AN189">
        <v>253</v>
      </c>
      <c r="AO189">
        <v>257</v>
      </c>
      <c r="AP189">
        <v>295</v>
      </c>
      <c r="AQ189">
        <v>281</v>
      </c>
      <c r="AR189">
        <v>328</v>
      </c>
      <c r="AS189">
        <v>317</v>
      </c>
      <c r="AT189">
        <v>322</v>
      </c>
      <c r="AU189">
        <v>356</v>
      </c>
      <c r="AV189">
        <v>371</v>
      </c>
      <c r="AW189">
        <v>366</v>
      </c>
      <c r="AX189">
        <v>369</v>
      </c>
      <c r="AY189">
        <v>371</v>
      </c>
      <c r="AZ189">
        <v>383</v>
      </c>
      <c r="BA189">
        <v>411</v>
      </c>
      <c r="BB189">
        <v>404</v>
      </c>
      <c r="BC189">
        <v>446</v>
      </c>
      <c r="BD189">
        <v>401</v>
      </c>
      <c r="BE189">
        <v>473</v>
      </c>
      <c r="BF189">
        <v>418</v>
      </c>
      <c r="BG189">
        <v>419</v>
      </c>
      <c r="BH189">
        <v>446</v>
      </c>
      <c r="BI189">
        <v>376</v>
      </c>
      <c r="BJ189">
        <v>383</v>
      </c>
      <c r="BK189">
        <v>344</v>
      </c>
      <c r="BL189">
        <v>350</v>
      </c>
      <c r="BM189">
        <v>327</v>
      </c>
      <c r="BN189">
        <v>295</v>
      </c>
      <c r="BO189">
        <v>342</v>
      </c>
      <c r="BP189">
        <v>370</v>
      </c>
      <c r="BQ189">
        <v>368</v>
      </c>
      <c r="BR189">
        <v>345</v>
      </c>
      <c r="BS189">
        <v>335</v>
      </c>
      <c r="BT189">
        <v>370</v>
      </c>
      <c r="BU189">
        <v>352</v>
      </c>
      <c r="BV189">
        <v>380</v>
      </c>
      <c r="BW189">
        <v>326</v>
      </c>
      <c r="BX189">
        <v>399</v>
      </c>
      <c r="BY189">
        <v>368</v>
      </c>
      <c r="BZ189">
        <v>361</v>
      </c>
      <c r="CA189">
        <v>400</v>
      </c>
      <c r="CB189">
        <v>388</v>
      </c>
      <c r="CC189">
        <v>413</v>
      </c>
      <c r="CD189">
        <v>383</v>
      </c>
      <c r="CE189">
        <v>395</v>
      </c>
      <c r="CF189">
        <v>373</v>
      </c>
      <c r="CG189">
        <v>349</v>
      </c>
      <c r="CH189">
        <v>210</v>
      </c>
      <c r="CI189">
        <v>260</v>
      </c>
      <c r="CJ189">
        <v>243</v>
      </c>
      <c r="CK189">
        <v>226</v>
      </c>
      <c r="CL189">
        <v>238</v>
      </c>
      <c r="CM189">
        <v>166</v>
      </c>
      <c r="CN189">
        <v>170</v>
      </c>
      <c r="CO189">
        <v>140</v>
      </c>
      <c r="CP189">
        <v>127</v>
      </c>
      <c r="CQ189">
        <v>116</v>
      </c>
      <c r="CR189">
        <v>90</v>
      </c>
      <c r="CS189">
        <v>70</v>
      </c>
      <c r="CT189">
        <v>69</v>
      </c>
      <c r="CU189">
        <v>52</v>
      </c>
      <c r="CV189">
        <v>55</v>
      </c>
      <c r="CW189">
        <v>30</v>
      </c>
      <c r="CX189">
        <v>22</v>
      </c>
      <c r="CY189">
        <v>32</v>
      </c>
      <c r="CZ189">
        <v>22</v>
      </c>
      <c r="DA189">
        <v>13</v>
      </c>
      <c r="DB189">
        <v>5</v>
      </c>
      <c r="DC189">
        <v>6</v>
      </c>
      <c r="DD189">
        <v>6</v>
      </c>
      <c r="DE189">
        <v>2</v>
      </c>
      <c r="DF189">
        <v>1</v>
      </c>
      <c r="DG189">
        <v>143</v>
      </c>
      <c r="DH189">
        <v>190</v>
      </c>
      <c r="DI189">
        <v>245</v>
      </c>
      <c r="DJ189">
        <v>207</v>
      </c>
      <c r="DK189">
        <v>238</v>
      </c>
      <c r="DL189">
        <v>236</v>
      </c>
      <c r="DM189">
        <v>254</v>
      </c>
      <c r="DN189">
        <v>274</v>
      </c>
      <c r="DO189">
        <v>268</v>
      </c>
      <c r="DP189">
        <v>275</v>
      </c>
      <c r="DQ189">
        <v>267</v>
      </c>
      <c r="DR189">
        <v>275</v>
      </c>
      <c r="DS189">
        <v>278</v>
      </c>
      <c r="DT189">
        <v>274</v>
      </c>
      <c r="DU189">
        <v>255</v>
      </c>
      <c r="DV189">
        <v>299</v>
      </c>
      <c r="DW189">
        <v>250</v>
      </c>
      <c r="DX189">
        <v>289</v>
      </c>
      <c r="DY189">
        <v>281</v>
      </c>
      <c r="DZ189">
        <v>264</v>
      </c>
      <c r="EA189">
        <v>297</v>
      </c>
      <c r="EB189">
        <v>247</v>
      </c>
      <c r="EC189">
        <v>227</v>
      </c>
      <c r="ED189">
        <v>220</v>
      </c>
      <c r="EE189">
        <v>207</v>
      </c>
      <c r="EF189">
        <v>210</v>
      </c>
      <c r="EG189">
        <v>193</v>
      </c>
      <c r="EH189">
        <v>250</v>
      </c>
      <c r="EI189">
        <v>230</v>
      </c>
      <c r="EJ189">
        <v>244</v>
      </c>
      <c r="EK189">
        <v>258</v>
      </c>
      <c r="EL189">
        <v>251</v>
      </c>
      <c r="EM189">
        <v>274</v>
      </c>
      <c r="EN189">
        <v>302</v>
      </c>
      <c r="EO189">
        <v>310</v>
      </c>
      <c r="EP189">
        <v>299</v>
      </c>
      <c r="EQ189">
        <v>350</v>
      </c>
      <c r="ER189">
        <v>340</v>
      </c>
      <c r="ES189">
        <v>368</v>
      </c>
      <c r="ET189">
        <v>366</v>
      </c>
      <c r="EU189">
        <v>383</v>
      </c>
      <c r="EV189">
        <v>356</v>
      </c>
      <c r="EW189">
        <v>353</v>
      </c>
      <c r="EX189">
        <v>417</v>
      </c>
      <c r="EY189">
        <v>390</v>
      </c>
      <c r="EZ189">
        <v>413</v>
      </c>
      <c r="FA189">
        <v>405</v>
      </c>
      <c r="FB189">
        <v>431</v>
      </c>
      <c r="FC189">
        <v>420</v>
      </c>
      <c r="FD189">
        <v>410</v>
      </c>
      <c r="FE189">
        <v>394</v>
      </c>
      <c r="FF189">
        <v>387</v>
      </c>
      <c r="FG189">
        <v>395</v>
      </c>
      <c r="FH189">
        <v>336</v>
      </c>
      <c r="FI189">
        <v>384</v>
      </c>
      <c r="FJ189">
        <v>355</v>
      </c>
      <c r="FK189">
        <v>305</v>
      </c>
      <c r="FL189">
        <v>323</v>
      </c>
      <c r="FM189">
        <v>368</v>
      </c>
      <c r="FN189">
        <v>393</v>
      </c>
      <c r="FO189">
        <v>383</v>
      </c>
      <c r="FP189">
        <v>332</v>
      </c>
      <c r="FQ189">
        <v>385</v>
      </c>
      <c r="FR189">
        <v>377</v>
      </c>
      <c r="FS189">
        <v>371</v>
      </c>
      <c r="FT189">
        <v>380</v>
      </c>
      <c r="FU189">
        <v>370</v>
      </c>
      <c r="FV189">
        <v>436</v>
      </c>
      <c r="FW189">
        <v>345</v>
      </c>
      <c r="FX189">
        <v>447</v>
      </c>
      <c r="FY189">
        <v>442</v>
      </c>
      <c r="FZ189">
        <v>437</v>
      </c>
      <c r="GA189">
        <v>483</v>
      </c>
      <c r="GB189">
        <v>481</v>
      </c>
      <c r="GC189">
        <v>453</v>
      </c>
      <c r="GD189">
        <v>385</v>
      </c>
      <c r="GE189">
        <v>239</v>
      </c>
      <c r="GF189">
        <v>243</v>
      </c>
      <c r="GG189">
        <v>284</v>
      </c>
      <c r="GH189">
        <v>265</v>
      </c>
      <c r="GI189">
        <v>263</v>
      </c>
      <c r="GJ189">
        <v>233</v>
      </c>
      <c r="GK189">
        <v>249</v>
      </c>
      <c r="GL189">
        <v>169</v>
      </c>
      <c r="GM189">
        <v>200</v>
      </c>
      <c r="GN189">
        <v>185</v>
      </c>
      <c r="GO189">
        <v>171</v>
      </c>
      <c r="GP189">
        <v>156</v>
      </c>
      <c r="GQ189">
        <v>123</v>
      </c>
      <c r="GR189">
        <v>137</v>
      </c>
      <c r="GS189">
        <v>104</v>
      </c>
      <c r="GT189">
        <v>89</v>
      </c>
      <c r="GU189">
        <v>86</v>
      </c>
      <c r="GV189">
        <v>68</v>
      </c>
      <c r="GW189">
        <v>52</v>
      </c>
      <c r="GX189">
        <v>48</v>
      </c>
      <c r="GY189">
        <v>34</v>
      </c>
      <c r="GZ189">
        <v>29</v>
      </c>
      <c r="HA189">
        <v>16</v>
      </c>
      <c r="HB189">
        <v>16</v>
      </c>
      <c r="HC189">
        <v>23</v>
      </c>
    </row>
    <row r="190" spans="1:211">
      <c r="A190" t="str">
        <f>人口推移!B192</f>
        <v>R0409</v>
      </c>
      <c r="B190" s="349">
        <f t="shared" si="4"/>
        <v>27274</v>
      </c>
      <c r="C190" s="349">
        <f t="shared" si="5"/>
        <v>28103</v>
      </c>
      <c r="D190" s="349">
        <f>SUM(年齢別TBL[[#This Row],[男_６０歳]:[男_100歳以上]])</f>
        <v>8317</v>
      </c>
      <c r="E190" s="349">
        <f>SUM(年齢別TBL[[#This Row],[男_６５歳]:[男_100歳以上]])</f>
        <v>6522</v>
      </c>
      <c r="F190" s="349">
        <f>SUM(年齢別TBL[[#This Row],[男_７０歳]:[男_100歳以上]])</f>
        <v>4682</v>
      </c>
      <c r="G190" s="349">
        <f>SUM(年齢別TBL[[#This Row],[女_６０歳]:[女_100歳以上]])</f>
        <v>10016</v>
      </c>
      <c r="H190" s="349">
        <f>SUM(年齢別TBL[[#This Row],[女_６５歳]:[女_100歳以上]])</f>
        <v>8152</v>
      </c>
      <c r="I190" s="349">
        <f>SUM(年齢別TBL[[#This Row],[女_７０歳]:[女_100歳以上]])</f>
        <v>6179</v>
      </c>
      <c r="J190">
        <v>188</v>
      </c>
      <c r="K190">
        <v>199</v>
      </c>
      <c r="L190">
        <v>226</v>
      </c>
      <c r="M190">
        <v>236</v>
      </c>
      <c r="N190">
        <v>212</v>
      </c>
      <c r="O190">
        <v>268</v>
      </c>
      <c r="P190">
        <v>267</v>
      </c>
      <c r="Q190">
        <v>251</v>
      </c>
      <c r="R190">
        <v>268</v>
      </c>
      <c r="S190">
        <v>237</v>
      </c>
      <c r="T190">
        <v>306</v>
      </c>
      <c r="U190">
        <v>253</v>
      </c>
      <c r="V190">
        <v>317</v>
      </c>
      <c r="W190">
        <v>302</v>
      </c>
      <c r="X190">
        <v>269</v>
      </c>
      <c r="Y190">
        <v>281</v>
      </c>
      <c r="Z190">
        <v>260</v>
      </c>
      <c r="AA190">
        <v>294</v>
      </c>
      <c r="AB190">
        <v>307</v>
      </c>
      <c r="AC190">
        <v>366</v>
      </c>
      <c r="AD190">
        <v>359</v>
      </c>
      <c r="AE190">
        <v>349</v>
      </c>
      <c r="AF190">
        <v>357</v>
      </c>
      <c r="AG190">
        <v>283</v>
      </c>
      <c r="AH190">
        <v>257</v>
      </c>
      <c r="AI190">
        <v>238</v>
      </c>
      <c r="AJ190">
        <v>222</v>
      </c>
      <c r="AK190">
        <v>257</v>
      </c>
      <c r="AL190">
        <v>261</v>
      </c>
      <c r="AM190">
        <v>234</v>
      </c>
      <c r="AN190">
        <v>259</v>
      </c>
      <c r="AO190">
        <v>257</v>
      </c>
      <c r="AP190">
        <v>281</v>
      </c>
      <c r="AQ190">
        <v>289</v>
      </c>
      <c r="AR190">
        <v>324</v>
      </c>
      <c r="AS190">
        <v>311</v>
      </c>
      <c r="AT190">
        <v>335</v>
      </c>
      <c r="AU190">
        <v>331</v>
      </c>
      <c r="AV190">
        <v>386</v>
      </c>
      <c r="AW190">
        <v>369</v>
      </c>
      <c r="AX190">
        <v>363</v>
      </c>
      <c r="AY190">
        <v>370</v>
      </c>
      <c r="AZ190">
        <v>392</v>
      </c>
      <c r="BA190">
        <v>406</v>
      </c>
      <c r="BB190">
        <v>402</v>
      </c>
      <c r="BC190">
        <v>436</v>
      </c>
      <c r="BD190">
        <v>410</v>
      </c>
      <c r="BE190">
        <v>475</v>
      </c>
      <c r="BF190">
        <v>407</v>
      </c>
      <c r="BG190">
        <v>425</v>
      </c>
      <c r="BH190">
        <v>456</v>
      </c>
      <c r="BI190">
        <v>373</v>
      </c>
      <c r="BJ190">
        <v>386</v>
      </c>
      <c r="BK190">
        <v>340</v>
      </c>
      <c r="BL190">
        <v>352</v>
      </c>
      <c r="BM190">
        <v>340</v>
      </c>
      <c r="BN190">
        <v>291</v>
      </c>
      <c r="BO190">
        <v>333</v>
      </c>
      <c r="BP190">
        <v>370</v>
      </c>
      <c r="BQ190">
        <v>364</v>
      </c>
      <c r="BR190">
        <v>354</v>
      </c>
      <c r="BS190">
        <v>333</v>
      </c>
      <c r="BT190">
        <v>362</v>
      </c>
      <c r="BU190">
        <v>355</v>
      </c>
      <c r="BV190">
        <v>391</v>
      </c>
      <c r="BW190">
        <v>319</v>
      </c>
      <c r="BX190">
        <v>394</v>
      </c>
      <c r="BY190">
        <v>367</v>
      </c>
      <c r="BZ190">
        <v>375</v>
      </c>
      <c r="CA190">
        <v>385</v>
      </c>
      <c r="CB190">
        <v>396</v>
      </c>
      <c r="CC190">
        <v>396</v>
      </c>
      <c r="CD190">
        <v>384</v>
      </c>
      <c r="CE190">
        <v>396</v>
      </c>
      <c r="CF190">
        <v>373</v>
      </c>
      <c r="CG190">
        <v>349</v>
      </c>
      <c r="CH190">
        <v>226</v>
      </c>
      <c r="CI190">
        <v>250</v>
      </c>
      <c r="CJ190">
        <v>244</v>
      </c>
      <c r="CK190">
        <v>226</v>
      </c>
      <c r="CL190">
        <v>231</v>
      </c>
      <c r="CM190">
        <v>179</v>
      </c>
      <c r="CN190">
        <v>161</v>
      </c>
      <c r="CO190">
        <v>146</v>
      </c>
      <c r="CP190">
        <v>127</v>
      </c>
      <c r="CQ190">
        <v>124</v>
      </c>
      <c r="CR190">
        <v>88</v>
      </c>
      <c r="CS190">
        <v>69</v>
      </c>
      <c r="CT190">
        <v>69</v>
      </c>
      <c r="CU190">
        <v>54</v>
      </c>
      <c r="CV190">
        <v>54</v>
      </c>
      <c r="CW190">
        <v>33</v>
      </c>
      <c r="CX190">
        <v>21</v>
      </c>
      <c r="CY190">
        <v>33</v>
      </c>
      <c r="CZ190">
        <v>22</v>
      </c>
      <c r="DA190">
        <v>11</v>
      </c>
      <c r="DB190">
        <v>6</v>
      </c>
      <c r="DC190">
        <v>6</v>
      </c>
      <c r="DD190">
        <v>5</v>
      </c>
      <c r="DE190">
        <v>2</v>
      </c>
      <c r="DF190">
        <v>1</v>
      </c>
      <c r="DG190">
        <v>155</v>
      </c>
      <c r="DH190">
        <v>183</v>
      </c>
      <c r="DI190">
        <v>248</v>
      </c>
      <c r="DJ190">
        <v>208</v>
      </c>
      <c r="DK190">
        <v>230</v>
      </c>
      <c r="DL190">
        <v>236</v>
      </c>
      <c r="DM190">
        <v>249</v>
      </c>
      <c r="DN190">
        <v>275</v>
      </c>
      <c r="DO190">
        <v>256</v>
      </c>
      <c r="DP190">
        <v>299</v>
      </c>
      <c r="DQ190">
        <v>250</v>
      </c>
      <c r="DR190">
        <v>273</v>
      </c>
      <c r="DS190">
        <v>291</v>
      </c>
      <c r="DT190">
        <v>268</v>
      </c>
      <c r="DU190">
        <v>266</v>
      </c>
      <c r="DV190">
        <v>289</v>
      </c>
      <c r="DW190">
        <v>250</v>
      </c>
      <c r="DX190">
        <v>283</v>
      </c>
      <c r="DY190">
        <v>287</v>
      </c>
      <c r="DZ190">
        <v>260</v>
      </c>
      <c r="EA190">
        <v>295</v>
      </c>
      <c r="EB190">
        <v>243</v>
      </c>
      <c r="EC190">
        <v>238</v>
      </c>
      <c r="ED190">
        <v>207</v>
      </c>
      <c r="EE190">
        <v>207</v>
      </c>
      <c r="EF190">
        <v>211</v>
      </c>
      <c r="EG190">
        <v>190</v>
      </c>
      <c r="EH190">
        <v>257</v>
      </c>
      <c r="EI190">
        <v>231</v>
      </c>
      <c r="EJ190">
        <v>227</v>
      </c>
      <c r="EK190">
        <v>268</v>
      </c>
      <c r="EL190">
        <v>250</v>
      </c>
      <c r="EM190">
        <v>268</v>
      </c>
      <c r="EN190">
        <v>293</v>
      </c>
      <c r="EO190">
        <v>312</v>
      </c>
      <c r="EP190">
        <v>300</v>
      </c>
      <c r="EQ190">
        <v>362</v>
      </c>
      <c r="ER190">
        <v>330</v>
      </c>
      <c r="ES190">
        <v>368</v>
      </c>
      <c r="ET190">
        <v>372</v>
      </c>
      <c r="EU190">
        <v>376</v>
      </c>
      <c r="EV190">
        <v>355</v>
      </c>
      <c r="EW190">
        <v>353</v>
      </c>
      <c r="EX190">
        <v>410</v>
      </c>
      <c r="EY190">
        <v>401</v>
      </c>
      <c r="EZ190">
        <v>402</v>
      </c>
      <c r="FA190">
        <v>405</v>
      </c>
      <c r="FB190">
        <v>439</v>
      </c>
      <c r="FC190">
        <v>413</v>
      </c>
      <c r="FD190">
        <v>413</v>
      </c>
      <c r="FE190">
        <v>402</v>
      </c>
      <c r="FF190">
        <v>389</v>
      </c>
      <c r="FG190">
        <v>402</v>
      </c>
      <c r="FH190">
        <v>327</v>
      </c>
      <c r="FI190">
        <v>384</v>
      </c>
      <c r="FJ190">
        <v>366</v>
      </c>
      <c r="FK190">
        <v>288</v>
      </c>
      <c r="FL190">
        <v>331</v>
      </c>
      <c r="FM190">
        <v>362</v>
      </c>
      <c r="FN190">
        <v>384</v>
      </c>
      <c r="FO190">
        <v>390</v>
      </c>
      <c r="FP190">
        <v>345</v>
      </c>
      <c r="FQ190">
        <v>376</v>
      </c>
      <c r="FR190">
        <v>376</v>
      </c>
      <c r="FS190">
        <v>377</v>
      </c>
      <c r="FT190">
        <v>372</v>
      </c>
      <c r="FU190">
        <v>368</v>
      </c>
      <c r="FV190">
        <v>430</v>
      </c>
      <c r="FW190">
        <v>361</v>
      </c>
      <c r="FX190">
        <v>442</v>
      </c>
      <c r="FY190">
        <v>421</v>
      </c>
      <c r="FZ190">
        <v>445</v>
      </c>
      <c r="GA190">
        <v>476</v>
      </c>
      <c r="GB190">
        <v>492</v>
      </c>
      <c r="GC190">
        <v>451</v>
      </c>
      <c r="GD190">
        <v>389</v>
      </c>
      <c r="GE190">
        <v>257</v>
      </c>
      <c r="GF190">
        <v>238</v>
      </c>
      <c r="GG190">
        <v>282</v>
      </c>
      <c r="GH190">
        <v>271</v>
      </c>
      <c r="GI190">
        <v>263</v>
      </c>
      <c r="GJ190">
        <v>228</v>
      </c>
      <c r="GK190">
        <v>253</v>
      </c>
      <c r="GL190">
        <v>172</v>
      </c>
      <c r="GM190">
        <v>197</v>
      </c>
      <c r="GN190">
        <v>186</v>
      </c>
      <c r="GO190">
        <v>165</v>
      </c>
      <c r="GP190">
        <v>167</v>
      </c>
      <c r="GQ190">
        <v>124</v>
      </c>
      <c r="GR190">
        <v>131</v>
      </c>
      <c r="GS190">
        <v>101</v>
      </c>
      <c r="GT190">
        <v>94</v>
      </c>
      <c r="GU190">
        <v>83</v>
      </c>
      <c r="GV190">
        <v>71</v>
      </c>
      <c r="GW190">
        <v>52</v>
      </c>
      <c r="GX190">
        <v>49</v>
      </c>
      <c r="GY190">
        <v>34</v>
      </c>
      <c r="GZ190">
        <v>30</v>
      </c>
      <c r="HA190">
        <v>17</v>
      </c>
      <c r="HB190">
        <v>16</v>
      </c>
      <c r="HC190">
        <v>24</v>
      </c>
    </row>
    <row r="191" spans="1:211">
      <c r="A191" t="str">
        <f>人口推移!B193</f>
        <v>R0410</v>
      </c>
      <c r="B191" s="349">
        <f t="shared" si="4"/>
        <v>27257</v>
      </c>
      <c r="C191" s="349">
        <f t="shared" si="5"/>
        <v>28100</v>
      </c>
      <c r="D191" s="349">
        <f>SUM(年齢別TBL[[#This Row],[男_６０歳]:[男_100歳以上]])</f>
        <v>8328</v>
      </c>
      <c r="E191" s="349">
        <f>SUM(年齢別TBL[[#This Row],[男_６５歳]:[男_100歳以上]])</f>
        <v>6542</v>
      </c>
      <c r="F191" s="349">
        <f>SUM(年齢別TBL[[#This Row],[男_７０歳]:[男_100歳以上]])</f>
        <v>4695</v>
      </c>
      <c r="G191" s="349">
        <f>SUM(年齢別TBL[[#This Row],[女_６０歳]:[女_100歳以上]])</f>
        <v>10025</v>
      </c>
      <c r="H191" s="349">
        <f>SUM(年齢別TBL[[#This Row],[女_６５歳]:[女_100歳以上]])</f>
        <v>8167</v>
      </c>
      <c r="I191" s="349">
        <f>SUM(年齢別TBL[[#This Row],[女_７０歳]:[女_100歳以上]])</f>
        <v>6201</v>
      </c>
      <c r="J191">
        <v>187</v>
      </c>
      <c r="K191">
        <v>196</v>
      </c>
      <c r="L191">
        <v>221</v>
      </c>
      <c r="M191">
        <v>234</v>
      </c>
      <c r="N191">
        <v>217</v>
      </c>
      <c r="O191">
        <v>254</v>
      </c>
      <c r="P191">
        <v>278</v>
      </c>
      <c r="Q191">
        <v>256</v>
      </c>
      <c r="R191">
        <v>254</v>
      </c>
      <c r="S191">
        <v>248</v>
      </c>
      <c r="T191">
        <v>304</v>
      </c>
      <c r="U191">
        <v>252</v>
      </c>
      <c r="V191">
        <v>311</v>
      </c>
      <c r="W191">
        <v>294</v>
      </c>
      <c r="X191">
        <v>277</v>
      </c>
      <c r="Y191">
        <v>287</v>
      </c>
      <c r="Z191">
        <v>263</v>
      </c>
      <c r="AA191">
        <v>283</v>
      </c>
      <c r="AB191">
        <v>304</v>
      </c>
      <c r="AC191">
        <v>359</v>
      </c>
      <c r="AD191">
        <v>360</v>
      </c>
      <c r="AE191">
        <v>344</v>
      </c>
      <c r="AF191">
        <v>358</v>
      </c>
      <c r="AG191">
        <v>282</v>
      </c>
      <c r="AH191">
        <v>272</v>
      </c>
      <c r="AI191">
        <v>229</v>
      </c>
      <c r="AJ191">
        <v>231</v>
      </c>
      <c r="AK191">
        <v>250</v>
      </c>
      <c r="AL191">
        <v>260</v>
      </c>
      <c r="AM191">
        <v>238</v>
      </c>
      <c r="AN191">
        <v>250</v>
      </c>
      <c r="AO191">
        <v>265</v>
      </c>
      <c r="AP191">
        <v>281</v>
      </c>
      <c r="AQ191">
        <v>286</v>
      </c>
      <c r="AR191">
        <v>322</v>
      </c>
      <c r="AS191">
        <v>302</v>
      </c>
      <c r="AT191">
        <v>342</v>
      </c>
      <c r="AU191">
        <v>318</v>
      </c>
      <c r="AV191">
        <v>387</v>
      </c>
      <c r="AW191">
        <v>377</v>
      </c>
      <c r="AX191">
        <v>365</v>
      </c>
      <c r="AY191">
        <v>372</v>
      </c>
      <c r="AZ191">
        <v>386</v>
      </c>
      <c r="BA191">
        <v>394</v>
      </c>
      <c r="BB191">
        <v>418</v>
      </c>
      <c r="BC191">
        <v>416</v>
      </c>
      <c r="BD191">
        <v>427</v>
      </c>
      <c r="BE191">
        <v>463</v>
      </c>
      <c r="BF191">
        <v>411</v>
      </c>
      <c r="BG191">
        <v>432</v>
      </c>
      <c r="BH191">
        <v>437</v>
      </c>
      <c r="BI191">
        <v>395</v>
      </c>
      <c r="BJ191">
        <v>378</v>
      </c>
      <c r="BK191">
        <v>351</v>
      </c>
      <c r="BL191">
        <v>348</v>
      </c>
      <c r="BM191">
        <v>348</v>
      </c>
      <c r="BN191">
        <v>285</v>
      </c>
      <c r="BO191">
        <v>345</v>
      </c>
      <c r="BP191">
        <v>350</v>
      </c>
      <c r="BQ191">
        <v>375</v>
      </c>
      <c r="BR191">
        <v>363</v>
      </c>
      <c r="BS191">
        <v>325</v>
      </c>
      <c r="BT191">
        <v>353</v>
      </c>
      <c r="BU191">
        <v>366</v>
      </c>
      <c r="BV191">
        <v>379</v>
      </c>
      <c r="BW191">
        <v>330</v>
      </c>
      <c r="BX191">
        <v>382</v>
      </c>
      <c r="BY191">
        <v>372</v>
      </c>
      <c r="BZ191">
        <v>385</v>
      </c>
      <c r="CA191">
        <v>378</v>
      </c>
      <c r="CB191">
        <v>398</v>
      </c>
      <c r="CC191">
        <v>384</v>
      </c>
      <c r="CD191">
        <v>390</v>
      </c>
      <c r="CE191">
        <v>398</v>
      </c>
      <c r="CF191">
        <v>364</v>
      </c>
      <c r="CG191">
        <v>358</v>
      </c>
      <c r="CH191">
        <v>227</v>
      </c>
      <c r="CI191">
        <v>249</v>
      </c>
      <c r="CJ191">
        <v>246</v>
      </c>
      <c r="CK191">
        <v>232</v>
      </c>
      <c r="CL191">
        <v>225</v>
      </c>
      <c r="CM191">
        <v>184</v>
      </c>
      <c r="CN191">
        <v>164</v>
      </c>
      <c r="CO191">
        <v>144</v>
      </c>
      <c r="CP191">
        <v>126</v>
      </c>
      <c r="CQ191">
        <v>128</v>
      </c>
      <c r="CR191">
        <v>92</v>
      </c>
      <c r="CS191">
        <v>65</v>
      </c>
      <c r="CT191">
        <v>69</v>
      </c>
      <c r="CU191">
        <v>55</v>
      </c>
      <c r="CV191">
        <v>57</v>
      </c>
      <c r="CW191">
        <v>31</v>
      </c>
      <c r="CX191">
        <v>22</v>
      </c>
      <c r="CY191">
        <v>33</v>
      </c>
      <c r="CZ191">
        <v>20</v>
      </c>
      <c r="DA191">
        <v>14</v>
      </c>
      <c r="DB191">
        <v>6</v>
      </c>
      <c r="DC191">
        <v>6</v>
      </c>
      <c r="DD191">
        <v>5</v>
      </c>
      <c r="DE191">
        <v>2</v>
      </c>
      <c r="DF191">
        <v>1</v>
      </c>
      <c r="DG191">
        <v>170</v>
      </c>
      <c r="DH191">
        <v>183</v>
      </c>
      <c r="DI191">
        <v>235</v>
      </c>
      <c r="DJ191">
        <v>210</v>
      </c>
      <c r="DK191">
        <v>229</v>
      </c>
      <c r="DL191">
        <v>232</v>
      </c>
      <c r="DM191">
        <v>248</v>
      </c>
      <c r="DN191">
        <v>276</v>
      </c>
      <c r="DO191">
        <v>257</v>
      </c>
      <c r="DP191">
        <v>286</v>
      </c>
      <c r="DQ191">
        <v>262</v>
      </c>
      <c r="DR191">
        <v>269</v>
      </c>
      <c r="DS191">
        <v>289</v>
      </c>
      <c r="DT191">
        <v>270</v>
      </c>
      <c r="DU191">
        <v>271</v>
      </c>
      <c r="DV191">
        <v>274</v>
      </c>
      <c r="DW191">
        <v>269</v>
      </c>
      <c r="DX191">
        <v>281</v>
      </c>
      <c r="DY191">
        <v>281</v>
      </c>
      <c r="DZ191">
        <v>264</v>
      </c>
      <c r="EA191">
        <v>288</v>
      </c>
      <c r="EB191">
        <v>255</v>
      </c>
      <c r="EC191">
        <v>239</v>
      </c>
      <c r="ED191">
        <v>200</v>
      </c>
      <c r="EE191">
        <v>214</v>
      </c>
      <c r="EF191">
        <v>209</v>
      </c>
      <c r="EG191">
        <v>187</v>
      </c>
      <c r="EH191">
        <v>251</v>
      </c>
      <c r="EI191">
        <v>231</v>
      </c>
      <c r="EJ191">
        <v>228</v>
      </c>
      <c r="EK191">
        <v>261</v>
      </c>
      <c r="EL191">
        <v>256</v>
      </c>
      <c r="EM191">
        <v>256</v>
      </c>
      <c r="EN191">
        <v>300</v>
      </c>
      <c r="EO191">
        <v>308</v>
      </c>
      <c r="EP191">
        <v>303</v>
      </c>
      <c r="EQ191">
        <v>354</v>
      </c>
      <c r="ER191">
        <v>331</v>
      </c>
      <c r="ES191">
        <v>373</v>
      </c>
      <c r="ET191">
        <v>361</v>
      </c>
      <c r="EU191">
        <v>369</v>
      </c>
      <c r="EV191">
        <v>367</v>
      </c>
      <c r="EW191">
        <v>352</v>
      </c>
      <c r="EX191">
        <v>412</v>
      </c>
      <c r="EY191">
        <v>400</v>
      </c>
      <c r="EZ191">
        <v>400</v>
      </c>
      <c r="FA191">
        <v>398</v>
      </c>
      <c r="FB191">
        <v>439</v>
      </c>
      <c r="FC191">
        <v>410</v>
      </c>
      <c r="FD191">
        <v>417</v>
      </c>
      <c r="FE191">
        <v>407</v>
      </c>
      <c r="FF191">
        <v>394</v>
      </c>
      <c r="FG191">
        <v>393</v>
      </c>
      <c r="FH191">
        <v>343</v>
      </c>
      <c r="FI191">
        <v>378</v>
      </c>
      <c r="FJ191">
        <v>372</v>
      </c>
      <c r="FK191">
        <v>275</v>
      </c>
      <c r="FL191">
        <v>348</v>
      </c>
      <c r="FM191">
        <v>343</v>
      </c>
      <c r="FN191">
        <v>397</v>
      </c>
      <c r="FO191">
        <v>384</v>
      </c>
      <c r="FP191">
        <v>353</v>
      </c>
      <c r="FQ191">
        <v>367</v>
      </c>
      <c r="FR191">
        <v>384</v>
      </c>
      <c r="FS191">
        <v>370</v>
      </c>
      <c r="FT191">
        <v>374</v>
      </c>
      <c r="FU191">
        <v>371</v>
      </c>
      <c r="FV191">
        <v>429</v>
      </c>
      <c r="FW191">
        <v>367</v>
      </c>
      <c r="FX191">
        <v>425</v>
      </c>
      <c r="FY191">
        <v>418</v>
      </c>
      <c r="FZ191">
        <v>450</v>
      </c>
      <c r="GA191">
        <v>458</v>
      </c>
      <c r="GB191">
        <v>508</v>
      </c>
      <c r="GC191">
        <v>445</v>
      </c>
      <c r="GD191">
        <v>402</v>
      </c>
      <c r="GE191">
        <v>274</v>
      </c>
      <c r="GF191">
        <v>230</v>
      </c>
      <c r="GG191">
        <v>276</v>
      </c>
      <c r="GH191">
        <v>278</v>
      </c>
      <c r="GI191">
        <v>254</v>
      </c>
      <c r="GJ191">
        <v>234</v>
      </c>
      <c r="GK191">
        <v>254</v>
      </c>
      <c r="GL191">
        <v>181</v>
      </c>
      <c r="GM191">
        <v>193</v>
      </c>
      <c r="GN191">
        <v>184</v>
      </c>
      <c r="GO191">
        <v>167</v>
      </c>
      <c r="GP191">
        <v>169</v>
      </c>
      <c r="GQ191">
        <v>124</v>
      </c>
      <c r="GR191">
        <v>127</v>
      </c>
      <c r="GS191">
        <v>112</v>
      </c>
      <c r="GT191">
        <v>90</v>
      </c>
      <c r="GU191">
        <v>79</v>
      </c>
      <c r="GV191">
        <v>70</v>
      </c>
      <c r="GW191">
        <v>52</v>
      </c>
      <c r="GX191">
        <v>51</v>
      </c>
      <c r="GY191">
        <v>35</v>
      </c>
      <c r="GZ191">
        <v>27</v>
      </c>
      <c r="HA191">
        <v>19</v>
      </c>
      <c r="HB191">
        <v>17</v>
      </c>
      <c r="HC191">
        <v>23</v>
      </c>
    </row>
    <row r="192" spans="1:211">
      <c r="A192" t="str">
        <f>人口推移!B194</f>
        <v>R0411</v>
      </c>
      <c r="B192" s="349">
        <f t="shared" si="4"/>
        <v>27245</v>
      </c>
      <c r="C192" s="349">
        <f t="shared" si="5"/>
        <v>28090</v>
      </c>
      <c r="D192" s="349">
        <f>SUM(年齢別TBL[[#This Row],[男_６０歳]:[男_100歳以上]])</f>
        <v>8325</v>
      </c>
      <c r="E192" s="349">
        <f>SUM(年齢別TBL[[#This Row],[男_６５歳]:[男_100歳以上]])</f>
        <v>6541</v>
      </c>
      <c r="F192" s="349">
        <f>SUM(年齢別TBL[[#This Row],[男_７０歳]:[男_100歳以上]])</f>
        <v>4700</v>
      </c>
      <c r="G192" s="349">
        <f>SUM(年齢別TBL[[#This Row],[女_６０歳]:[女_100歳以上]])</f>
        <v>10018</v>
      </c>
      <c r="H192" s="349">
        <f>SUM(年齢別TBL[[#This Row],[女_６５歳]:[女_100歳以上]])</f>
        <v>8165</v>
      </c>
      <c r="I192" s="349">
        <f>SUM(年齢別TBL[[#This Row],[女_７０歳]:[女_100歳以上]])</f>
        <v>6206</v>
      </c>
      <c r="J192">
        <v>179</v>
      </c>
      <c r="K192">
        <v>205</v>
      </c>
      <c r="L192">
        <v>216</v>
      </c>
      <c r="M192">
        <v>221</v>
      </c>
      <c r="N192">
        <v>225</v>
      </c>
      <c r="O192">
        <v>255</v>
      </c>
      <c r="P192">
        <v>286</v>
      </c>
      <c r="Q192">
        <v>249</v>
      </c>
      <c r="R192">
        <v>255</v>
      </c>
      <c r="S192">
        <v>244</v>
      </c>
      <c r="T192">
        <v>310</v>
      </c>
      <c r="U192">
        <v>248</v>
      </c>
      <c r="V192">
        <v>306</v>
      </c>
      <c r="W192">
        <v>298</v>
      </c>
      <c r="X192">
        <v>270</v>
      </c>
      <c r="Y192">
        <v>290</v>
      </c>
      <c r="Z192">
        <v>272</v>
      </c>
      <c r="AA192">
        <v>276</v>
      </c>
      <c r="AB192">
        <v>304</v>
      </c>
      <c r="AC192">
        <v>355</v>
      </c>
      <c r="AD192">
        <v>359</v>
      </c>
      <c r="AE192">
        <v>350</v>
      </c>
      <c r="AF192">
        <v>359</v>
      </c>
      <c r="AG192">
        <v>290</v>
      </c>
      <c r="AH192">
        <v>272</v>
      </c>
      <c r="AI192">
        <v>231</v>
      </c>
      <c r="AJ192">
        <v>230</v>
      </c>
      <c r="AK192">
        <v>254</v>
      </c>
      <c r="AL192">
        <v>256</v>
      </c>
      <c r="AM192">
        <v>237</v>
      </c>
      <c r="AN192">
        <v>254</v>
      </c>
      <c r="AO192">
        <v>268</v>
      </c>
      <c r="AP192">
        <v>270</v>
      </c>
      <c r="AQ192">
        <v>293</v>
      </c>
      <c r="AR192">
        <v>317</v>
      </c>
      <c r="AS192">
        <v>313</v>
      </c>
      <c r="AT192">
        <v>335</v>
      </c>
      <c r="AU192">
        <v>322</v>
      </c>
      <c r="AV192">
        <v>381</v>
      </c>
      <c r="AW192">
        <v>365</v>
      </c>
      <c r="AX192">
        <v>377</v>
      </c>
      <c r="AY192">
        <v>372</v>
      </c>
      <c r="AZ192">
        <v>378</v>
      </c>
      <c r="BA192">
        <v>399</v>
      </c>
      <c r="BB192">
        <v>410</v>
      </c>
      <c r="BC192">
        <v>414</v>
      </c>
      <c r="BD192">
        <v>433</v>
      </c>
      <c r="BE192">
        <v>460</v>
      </c>
      <c r="BF192">
        <v>416</v>
      </c>
      <c r="BG192">
        <v>431</v>
      </c>
      <c r="BH192">
        <v>438</v>
      </c>
      <c r="BI192">
        <v>397</v>
      </c>
      <c r="BJ192">
        <v>384</v>
      </c>
      <c r="BK192">
        <v>344</v>
      </c>
      <c r="BL192">
        <v>346</v>
      </c>
      <c r="BM192">
        <v>345</v>
      </c>
      <c r="BN192">
        <v>285</v>
      </c>
      <c r="BO192">
        <v>333</v>
      </c>
      <c r="BP192">
        <v>366</v>
      </c>
      <c r="BQ192">
        <v>372</v>
      </c>
      <c r="BR192">
        <v>365</v>
      </c>
      <c r="BS192">
        <v>327</v>
      </c>
      <c r="BT192">
        <v>348</v>
      </c>
      <c r="BU192">
        <v>360</v>
      </c>
      <c r="BV192">
        <v>384</v>
      </c>
      <c r="BW192">
        <v>329</v>
      </c>
      <c r="BX192">
        <v>382</v>
      </c>
      <c r="BY192">
        <v>374</v>
      </c>
      <c r="BZ192">
        <v>386</v>
      </c>
      <c r="CA192">
        <v>370</v>
      </c>
      <c r="CB192">
        <v>400</v>
      </c>
      <c r="CC192">
        <v>374</v>
      </c>
      <c r="CD192">
        <v>400</v>
      </c>
      <c r="CE192">
        <v>388</v>
      </c>
      <c r="CF192">
        <v>359</v>
      </c>
      <c r="CG192">
        <v>363</v>
      </c>
      <c r="CH192">
        <v>244</v>
      </c>
      <c r="CI192">
        <v>246</v>
      </c>
      <c r="CJ192">
        <v>238</v>
      </c>
      <c r="CK192">
        <v>244</v>
      </c>
      <c r="CL192">
        <v>212</v>
      </c>
      <c r="CM192">
        <v>190</v>
      </c>
      <c r="CN192">
        <v>159</v>
      </c>
      <c r="CO192">
        <v>144</v>
      </c>
      <c r="CP192">
        <v>129</v>
      </c>
      <c r="CQ192">
        <v>127</v>
      </c>
      <c r="CR192">
        <v>95</v>
      </c>
      <c r="CS192">
        <v>68</v>
      </c>
      <c r="CT192">
        <v>62</v>
      </c>
      <c r="CU192">
        <v>59</v>
      </c>
      <c r="CV192">
        <v>56</v>
      </c>
      <c r="CW192">
        <v>34</v>
      </c>
      <c r="CX192">
        <v>24</v>
      </c>
      <c r="CY192">
        <v>30</v>
      </c>
      <c r="CZ192">
        <v>21</v>
      </c>
      <c r="DA192">
        <v>14</v>
      </c>
      <c r="DB192">
        <v>7</v>
      </c>
      <c r="DC192">
        <v>3</v>
      </c>
      <c r="DD192">
        <v>6</v>
      </c>
      <c r="DE192">
        <v>3</v>
      </c>
      <c r="DF192">
        <v>1</v>
      </c>
      <c r="DG192">
        <v>165</v>
      </c>
      <c r="DH192">
        <v>187</v>
      </c>
      <c r="DI192">
        <v>233</v>
      </c>
      <c r="DJ192">
        <v>208</v>
      </c>
      <c r="DK192">
        <v>223</v>
      </c>
      <c r="DL192">
        <v>238</v>
      </c>
      <c r="DM192">
        <v>238</v>
      </c>
      <c r="DN192">
        <v>286</v>
      </c>
      <c r="DO192">
        <v>258</v>
      </c>
      <c r="DP192">
        <v>286</v>
      </c>
      <c r="DQ192">
        <v>261</v>
      </c>
      <c r="DR192">
        <v>263</v>
      </c>
      <c r="DS192">
        <v>289</v>
      </c>
      <c r="DT192">
        <v>275</v>
      </c>
      <c r="DU192">
        <v>268</v>
      </c>
      <c r="DV192">
        <v>276</v>
      </c>
      <c r="DW192">
        <v>260</v>
      </c>
      <c r="DX192">
        <v>290</v>
      </c>
      <c r="DY192">
        <v>283</v>
      </c>
      <c r="DZ192">
        <v>263</v>
      </c>
      <c r="EA192">
        <v>288</v>
      </c>
      <c r="EB192">
        <v>259</v>
      </c>
      <c r="EC192">
        <v>233</v>
      </c>
      <c r="ED192">
        <v>209</v>
      </c>
      <c r="EE192">
        <v>211</v>
      </c>
      <c r="EF192">
        <v>202</v>
      </c>
      <c r="EG192">
        <v>198</v>
      </c>
      <c r="EH192">
        <v>239</v>
      </c>
      <c r="EI192">
        <v>233</v>
      </c>
      <c r="EJ192">
        <v>226</v>
      </c>
      <c r="EK192">
        <v>269</v>
      </c>
      <c r="EL192">
        <v>259</v>
      </c>
      <c r="EM192">
        <v>254</v>
      </c>
      <c r="EN192">
        <v>294</v>
      </c>
      <c r="EO192">
        <v>308</v>
      </c>
      <c r="EP192">
        <v>303</v>
      </c>
      <c r="EQ192">
        <v>346</v>
      </c>
      <c r="ER192">
        <v>341</v>
      </c>
      <c r="ES192">
        <v>380</v>
      </c>
      <c r="ET192">
        <v>341</v>
      </c>
      <c r="EU192">
        <v>374</v>
      </c>
      <c r="EV192">
        <v>372</v>
      </c>
      <c r="EW192">
        <v>352</v>
      </c>
      <c r="EX192">
        <v>401</v>
      </c>
      <c r="EY192">
        <v>407</v>
      </c>
      <c r="EZ192">
        <v>401</v>
      </c>
      <c r="FA192">
        <v>395</v>
      </c>
      <c r="FB192">
        <v>430</v>
      </c>
      <c r="FC192">
        <v>423</v>
      </c>
      <c r="FD192">
        <v>408</v>
      </c>
      <c r="FE192">
        <v>402</v>
      </c>
      <c r="FF192">
        <v>407</v>
      </c>
      <c r="FG192">
        <v>388</v>
      </c>
      <c r="FH192">
        <v>346</v>
      </c>
      <c r="FI192">
        <v>384</v>
      </c>
      <c r="FJ192">
        <v>378</v>
      </c>
      <c r="FK192">
        <v>272</v>
      </c>
      <c r="FL192">
        <v>348</v>
      </c>
      <c r="FM192">
        <v>341</v>
      </c>
      <c r="FN192">
        <v>400</v>
      </c>
      <c r="FO192">
        <v>378</v>
      </c>
      <c r="FP192">
        <v>356</v>
      </c>
      <c r="FQ192">
        <v>369</v>
      </c>
      <c r="FR192">
        <v>372</v>
      </c>
      <c r="FS192">
        <v>378</v>
      </c>
      <c r="FT192">
        <v>371</v>
      </c>
      <c r="FU192">
        <v>369</v>
      </c>
      <c r="FV192">
        <v>425</v>
      </c>
      <c r="FW192">
        <v>378</v>
      </c>
      <c r="FX192">
        <v>416</v>
      </c>
      <c r="FY192">
        <v>409</v>
      </c>
      <c r="FZ192">
        <v>457</v>
      </c>
      <c r="GA192">
        <v>460</v>
      </c>
      <c r="GB192">
        <v>502</v>
      </c>
      <c r="GC192">
        <v>450</v>
      </c>
      <c r="GD192">
        <v>411</v>
      </c>
      <c r="GE192">
        <v>284</v>
      </c>
      <c r="GF192">
        <v>214</v>
      </c>
      <c r="GG192">
        <v>283</v>
      </c>
      <c r="GH192">
        <v>274</v>
      </c>
      <c r="GI192">
        <v>255</v>
      </c>
      <c r="GJ192">
        <v>233</v>
      </c>
      <c r="GK192">
        <v>253</v>
      </c>
      <c r="GL192">
        <v>185</v>
      </c>
      <c r="GM192">
        <v>192</v>
      </c>
      <c r="GN192">
        <v>188</v>
      </c>
      <c r="GO192">
        <v>162</v>
      </c>
      <c r="GP192">
        <v>173</v>
      </c>
      <c r="GQ192">
        <v>122</v>
      </c>
      <c r="GR192">
        <v>126</v>
      </c>
      <c r="GS192">
        <v>119</v>
      </c>
      <c r="GT192">
        <v>86</v>
      </c>
      <c r="GU192">
        <v>78</v>
      </c>
      <c r="GV192">
        <v>67</v>
      </c>
      <c r="GW192">
        <v>52</v>
      </c>
      <c r="GX192">
        <v>51</v>
      </c>
      <c r="GY192">
        <v>33</v>
      </c>
      <c r="GZ192">
        <v>30</v>
      </c>
      <c r="HA192">
        <v>19</v>
      </c>
      <c r="HB192">
        <v>16</v>
      </c>
      <c r="HC192">
        <v>22</v>
      </c>
    </row>
    <row r="193" spans="1:211">
      <c r="A193" t="str">
        <f>人口推移!B195</f>
        <v>R0412</v>
      </c>
      <c r="B193" s="349">
        <f t="shared" si="4"/>
        <v>27198</v>
      </c>
      <c r="C193" s="349">
        <f t="shared" si="5"/>
        <v>28075</v>
      </c>
      <c r="D193" s="349">
        <f>SUM(年齢別TBL[[#This Row],[男_６０歳]:[男_100歳以上]])</f>
        <v>8325</v>
      </c>
      <c r="E193" s="349">
        <f>SUM(年齢別TBL[[#This Row],[男_６５歳]:[男_100歳以上]])</f>
        <v>6543</v>
      </c>
      <c r="F193" s="349">
        <f>SUM(年齢別TBL[[#This Row],[男_７０歳]:[男_100歳以上]])</f>
        <v>4711</v>
      </c>
      <c r="G193" s="349">
        <f>SUM(年齢別TBL[[#This Row],[女_６０歳]:[女_100歳以上]])</f>
        <v>10025</v>
      </c>
      <c r="H193" s="349">
        <f>SUM(年齢別TBL[[#This Row],[女_６５歳]:[女_100歳以上]])</f>
        <v>8173</v>
      </c>
      <c r="I193" s="349">
        <f>SUM(年齢別TBL[[#This Row],[女_７０歳]:[女_100歳以上]])</f>
        <v>6219</v>
      </c>
      <c r="J193">
        <v>169</v>
      </c>
      <c r="K193">
        <v>210</v>
      </c>
      <c r="L193">
        <v>214</v>
      </c>
      <c r="M193">
        <v>222</v>
      </c>
      <c r="N193">
        <v>222</v>
      </c>
      <c r="O193">
        <v>251</v>
      </c>
      <c r="P193">
        <v>275</v>
      </c>
      <c r="Q193">
        <v>247</v>
      </c>
      <c r="R193">
        <v>256</v>
      </c>
      <c r="S193">
        <v>245</v>
      </c>
      <c r="T193">
        <v>317</v>
      </c>
      <c r="U193">
        <v>243</v>
      </c>
      <c r="V193">
        <v>294</v>
      </c>
      <c r="W193">
        <v>305</v>
      </c>
      <c r="X193">
        <v>277</v>
      </c>
      <c r="Y193">
        <v>285</v>
      </c>
      <c r="Z193">
        <v>281</v>
      </c>
      <c r="AA193">
        <v>273</v>
      </c>
      <c r="AB193">
        <v>297</v>
      </c>
      <c r="AC193">
        <v>343</v>
      </c>
      <c r="AD193">
        <v>368</v>
      </c>
      <c r="AE193">
        <v>348</v>
      </c>
      <c r="AF193">
        <v>355</v>
      </c>
      <c r="AG193">
        <v>294</v>
      </c>
      <c r="AH193">
        <v>279</v>
      </c>
      <c r="AI193">
        <v>229</v>
      </c>
      <c r="AJ193">
        <v>230</v>
      </c>
      <c r="AK193">
        <v>237</v>
      </c>
      <c r="AL193">
        <v>250</v>
      </c>
      <c r="AM193">
        <v>243</v>
      </c>
      <c r="AN193">
        <v>261</v>
      </c>
      <c r="AO193">
        <v>265</v>
      </c>
      <c r="AP193">
        <v>279</v>
      </c>
      <c r="AQ193">
        <v>279</v>
      </c>
      <c r="AR193">
        <v>312</v>
      </c>
      <c r="AS193">
        <v>318</v>
      </c>
      <c r="AT193">
        <v>332</v>
      </c>
      <c r="AU193">
        <v>326</v>
      </c>
      <c r="AV193">
        <v>369</v>
      </c>
      <c r="AW193">
        <v>374</v>
      </c>
      <c r="AX193">
        <v>368</v>
      </c>
      <c r="AY193">
        <v>382</v>
      </c>
      <c r="AZ193">
        <v>365</v>
      </c>
      <c r="BA193">
        <v>400</v>
      </c>
      <c r="BB193">
        <v>409</v>
      </c>
      <c r="BC193">
        <v>420</v>
      </c>
      <c r="BD193">
        <v>436</v>
      </c>
      <c r="BE193">
        <v>453</v>
      </c>
      <c r="BF193">
        <v>415</v>
      </c>
      <c r="BG193">
        <v>436</v>
      </c>
      <c r="BH193">
        <v>430</v>
      </c>
      <c r="BI193">
        <v>407</v>
      </c>
      <c r="BJ193">
        <v>370</v>
      </c>
      <c r="BK193">
        <v>346</v>
      </c>
      <c r="BL193">
        <v>358</v>
      </c>
      <c r="BM193">
        <v>344</v>
      </c>
      <c r="BN193">
        <v>280</v>
      </c>
      <c r="BO193">
        <v>330</v>
      </c>
      <c r="BP193">
        <v>362</v>
      </c>
      <c r="BQ193">
        <v>388</v>
      </c>
      <c r="BR193">
        <v>354</v>
      </c>
      <c r="BS193">
        <v>333</v>
      </c>
      <c r="BT193">
        <v>344</v>
      </c>
      <c r="BU193">
        <v>359</v>
      </c>
      <c r="BV193">
        <v>392</v>
      </c>
      <c r="BW193">
        <v>316</v>
      </c>
      <c r="BX193">
        <v>390</v>
      </c>
      <c r="BY193">
        <v>372</v>
      </c>
      <c r="BZ193">
        <v>381</v>
      </c>
      <c r="CA193">
        <v>373</v>
      </c>
      <c r="CB193">
        <v>401</v>
      </c>
      <c r="CC193">
        <v>371</v>
      </c>
      <c r="CD193">
        <v>396</v>
      </c>
      <c r="CE193">
        <v>387</v>
      </c>
      <c r="CF193">
        <v>355</v>
      </c>
      <c r="CG193">
        <v>367</v>
      </c>
      <c r="CH193">
        <v>259</v>
      </c>
      <c r="CI193">
        <v>243</v>
      </c>
      <c r="CJ193">
        <v>235</v>
      </c>
      <c r="CK193">
        <v>245</v>
      </c>
      <c r="CL193">
        <v>212</v>
      </c>
      <c r="CM193">
        <v>198</v>
      </c>
      <c r="CN193">
        <v>159</v>
      </c>
      <c r="CO193">
        <v>141</v>
      </c>
      <c r="CP193">
        <v>126</v>
      </c>
      <c r="CQ193">
        <v>133</v>
      </c>
      <c r="CR193">
        <v>95</v>
      </c>
      <c r="CS193">
        <v>68</v>
      </c>
      <c r="CT193">
        <v>61</v>
      </c>
      <c r="CU193">
        <v>60</v>
      </c>
      <c r="CV193">
        <v>58</v>
      </c>
      <c r="CW193">
        <v>34</v>
      </c>
      <c r="CX193">
        <v>21</v>
      </c>
      <c r="CY193">
        <v>29</v>
      </c>
      <c r="CZ193">
        <v>20</v>
      </c>
      <c r="DA193">
        <v>15</v>
      </c>
      <c r="DB193">
        <v>9</v>
      </c>
      <c r="DC193">
        <v>2</v>
      </c>
      <c r="DD193">
        <v>7</v>
      </c>
      <c r="DE193">
        <v>2</v>
      </c>
      <c r="DF193">
        <v>2</v>
      </c>
      <c r="DG193">
        <v>168</v>
      </c>
      <c r="DH193">
        <v>193</v>
      </c>
      <c r="DI193">
        <v>219</v>
      </c>
      <c r="DJ193">
        <v>210</v>
      </c>
      <c r="DK193">
        <v>223</v>
      </c>
      <c r="DL193">
        <v>240</v>
      </c>
      <c r="DM193">
        <v>237</v>
      </c>
      <c r="DN193">
        <v>282</v>
      </c>
      <c r="DO193">
        <v>262</v>
      </c>
      <c r="DP193">
        <v>276</v>
      </c>
      <c r="DQ193">
        <v>258</v>
      </c>
      <c r="DR193">
        <v>272</v>
      </c>
      <c r="DS193">
        <v>286</v>
      </c>
      <c r="DT193">
        <v>272</v>
      </c>
      <c r="DU193">
        <v>262</v>
      </c>
      <c r="DV193">
        <v>278</v>
      </c>
      <c r="DW193">
        <v>268</v>
      </c>
      <c r="DX193">
        <v>286</v>
      </c>
      <c r="DY193">
        <v>276</v>
      </c>
      <c r="DZ193">
        <v>264</v>
      </c>
      <c r="EA193">
        <v>283</v>
      </c>
      <c r="EB193">
        <v>269</v>
      </c>
      <c r="EC193">
        <v>240</v>
      </c>
      <c r="ED193">
        <v>203</v>
      </c>
      <c r="EE193">
        <v>216</v>
      </c>
      <c r="EF193">
        <v>203</v>
      </c>
      <c r="EG193">
        <v>203</v>
      </c>
      <c r="EH193">
        <v>230</v>
      </c>
      <c r="EI193">
        <v>231</v>
      </c>
      <c r="EJ193">
        <v>230</v>
      </c>
      <c r="EK193">
        <v>266</v>
      </c>
      <c r="EL193">
        <v>270</v>
      </c>
      <c r="EM193">
        <v>256</v>
      </c>
      <c r="EN193">
        <v>281</v>
      </c>
      <c r="EO193">
        <v>310</v>
      </c>
      <c r="EP193">
        <v>298</v>
      </c>
      <c r="EQ193">
        <v>341</v>
      </c>
      <c r="ER193">
        <v>346</v>
      </c>
      <c r="ES193">
        <v>368</v>
      </c>
      <c r="ET193">
        <v>351</v>
      </c>
      <c r="EU193">
        <v>366</v>
      </c>
      <c r="EV193">
        <v>378</v>
      </c>
      <c r="EW193">
        <v>349</v>
      </c>
      <c r="EX193">
        <v>396</v>
      </c>
      <c r="EY193">
        <v>405</v>
      </c>
      <c r="EZ193">
        <v>401</v>
      </c>
      <c r="FA193">
        <v>407</v>
      </c>
      <c r="FB193">
        <v>423</v>
      </c>
      <c r="FC193">
        <v>417</v>
      </c>
      <c r="FD193">
        <v>409</v>
      </c>
      <c r="FE193">
        <v>402</v>
      </c>
      <c r="FF193">
        <v>408</v>
      </c>
      <c r="FG193">
        <v>392</v>
      </c>
      <c r="FH193">
        <v>347</v>
      </c>
      <c r="FI193">
        <v>381</v>
      </c>
      <c r="FJ193">
        <v>374</v>
      </c>
      <c r="FK193">
        <v>278</v>
      </c>
      <c r="FL193">
        <v>352</v>
      </c>
      <c r="FM193">
        <v>331</v>
      </c>
      <c r="FN193">
        <v>407</v>
      </c>
      <c r="FO193">
        <v>370</v>
      </c>
      <c r="FP193">
        <v>362</v>
      </c>
      <c r="FQ193">
        <v>372</v>
      </c>
      <c r="FR193">
        <v>364</v>
      </c>
      <c r="FS193">
        <v>384</v>
      </c>
      <c r="FT193">
        <v>369</v>
      </c>
      <c r="FU193">
        <v>361</v>
      </c>
      <c r="FV193">
        <v>425</v>
      </c>
      <c r="FW193">
        <v>389</v>
      </c>
      <c r="FX193">
        <v>410</v>
      </c>
      <c r="FY193">
        <v>420</v>
      </c>
      <c r="FZ193">
        <v>440</v>
      </c>
      <c r="GA193">
        <v>462</v>
      </c>
      <c r="GB193">
        <v>504</v>
      </c>
      <c r="GC193">
        <v>448</v>
      </c>
      <c r="GD193">
        <v>413</v>
      </c>
      <c r="GE193">
        <v>299</v>
      </c>
      <c r="GF193">
        <v>205</v>
      </c>
      <c r="GG193">
        <v>283</v>
      </c>
      <c r="GH193">
        <v>277</v>
      </c>
      <c r="GI193">
        <v>258</v>
      </c>
      <c r="GJ193">
        <v>233</v>
      </c>
      <c r="GK193">
        <v>254</v>
      </c>
      <c r="GL193">
        <v>190</v>
      </c>
      <c r="GM193">
        <v>193</v>
      </c>
      <c r="GN193">
        <v>188</v>
      </c>
      <c r="GO193">
        <v>160</v>
      </c>
      <c r="GP193">
        <v>165</v>
      </c>
      <c r="GQ193">
        <v>129</v>
      </c>
      <c r="GR193">
        <v>126</v>
      </c>
      <c r="GS193">
        <v>117</v>
      </c>
      <c r="GT193">
        <v>84</v>
      </c>
      <c r="GU193">
        <v>76</v>
      </c>
      <c r="GV193">
        <v>69</v>
      </c>
      <c r="GW193">
        <v>53</v>
      </c>
      <c r="GX193">
        <v>52</v>
      </c>
      <c r="GY193">
        <v>33</v>
      </c>
      <c r="GZ193">
        <v>31</v>
      </c>
      <c r="HA193">
        <v>16</v>
      </c>
      <c r="HB193">
        <v>19</v>
      </c>
      <c r="HC193">
        <v>22</v>
      </c>
    </row>
    <row r="194" spans="1:211">
      <c r="A194" t="str">
        <f>人口推移!B196</f>
        <v>R0501</v>
      </c>
      <c r="B194" s="349">
        <f t="shared" si="4"/>
        <v>27173</v>
      </c>
      <c r="C194" s="349">
        <f t="shared" si="5"/>
        <v>28065</v>
      </c>
      <c r="D194" s="349">
        <f>SUM(年齢別TBL[[#This Row],[男_６０歳]:[男_100歳以上]])</f>
        <v>8327</v>
      </c>
      <c r="E194" s="349">
        <f>SUM(年齢別TBL[[#This Row],[男_６５歳]:[男_100歳以上]])</f>
        <v>6552</v>
      </c>
      <c r="F194" s="349">
        <f>SUM(年齢別TBL[[#This Row],[男_７０歳]:[男_100歳以上]])</f>
        <v>4721</v>
      </c>
      <c r="G194" s="349">
        <f>SUM(年齢別TBL[[#This Row],[女_６０歳]:[女_100歳以上]])</f>
        <v>10038</v>
      </c>
      <c r="H194" s="349">
        <f>SUM(年齢別TBL[[#This Row],[女_６５歳]:[女_100歳以上]])</f>
        <v>8181</v>
      </c>
      <c r="I194" s="349">
        <f>SUM(年齢別TBL[[#This Row],[女_７０歳]:[女_100歳以上]])</f>
        <v>6259</v>
      </c>
      <c r="J194">
        <v>170</v>
      </c>
      <c r="K194">
        <v>203</v>
      </c>
      <c r="L194">
        <v>214</v>
      </c>
      <c r="M194">
        <v>217</v>
      </c>
      <c r="N194">
        <v>231</v>
      </c>
      <c r="O194">
        <v>248</v>
      </c>
      <c r="P194">
        <v>268</v>
      </c>
      <c r="Q194">
        <v>248</v>
      </c>
      <c r="R194">
        <v>266</v>
      </c>
      <c r="S194">
        <v>242</v>
      </c>
      <c r="T194">
        <v>299</v>
      </c>
      <c r="U194">
        <v>262</v>
      </c>
      <c r="V194">
        <v>291</v>
      </c>
      <c r="W194">
        <v>301</v>
      </c>
      <c r="X194">
        <v>285</v>
      </c>
      <c r="Y194">
        <v>283</v>
      </c>
      <c r="Z194">
        <v>279</v>
      </c>
      <c r="AA194">
        <v>272</v>
      </c>
      <c r="AB194">
        <v>284</v>
      </c>
      <c r="AC194">
        <v>344</v>
      </c>
      <c r="AD194">
        <v>369</v>
      </c>
      <c r="AE194">
        <v>356</v>
      </c>
      <c r="AF194">
        <v>360</v>
      </c>
      <c r="AG194">
        <v>291</v>
      </c>
      <c r="AH194">
        <v>280</v>
      </c>
      <c r="AI194">
        <v>235</v>
      </c>
      <c r="AJ194">
        <v>227</v>
      </c>
      <c r="AK194">
        <v>228</v>
      </c>
      <c r="AL194">
        <v>258</v>
      </c>
      <c r="AM194">
        <v>247</v>
      </c>
      <c r="AN194">
        <v>241</v>
      </c>
      <c r="AO194">
        <v>282</v>
      </c>
      <c r="AP194">
        <v>275</v>
      </c>
      <c r="AQ194">
        <v>271</v>
      </c>
      <c r="AR194">
        <v>302</v>
      </c>
      <c r="AS194">
        <v>331</v>
      </c>
      <c r="AT194">
        <v>331</v>
      </c>
      <c r="AU194">
        <v>320</v>
      </c>
      <c r="AV194">
        <v>364</v>
      </c>
      <c r="AW194">
        <v>377</v>
      </c>
      <c r="AX194">
        <v>366</v>
      </c>
      <c r="AY194">
        <v>386</v>
      </c>
      <c r="AZ194">
        <v>369</v>
      </c>
      <c r="BA194">
        <v>392</v>
      </c>
      <c r="BB194">
        <v>413</v>
      </c>
      <c r="BC194">
        <v>410</v>
      </c>
      <c r="BD194">
        <v>428</v>
      </c>
      <c r="BE194">
        <v>461</v>
      </c>
      <c r="BF194">
        <v>417</v>
      </c>
      <c r="BG194">
        <v>427</v>
      </c>
      <c r="BH194">
        <v>438</v>
      </c>
      <c r="BI194">
        <v>406</v>
      </c>
      <c r="BJ194">
        <v>377</v>
      </c>
      <c r="BK194">
        <v>348</v>
      </c>
      <c r="BL194">
        <v>363</v>
      </c>
      <c r="BM194">
        <v>339</v>
      </c>
      <c r="BN194">
        <v>285</v>
      </c>
      <c r="BO194">
        <v>314</v>
      </c>
      <c r="BP194">
        <v>367</v>
      </c>
      <c r="BQ194">
        <v>388</v>
      </c>
      <c r="BR194">
        <v>349</v>
      </c>
      <c r="BS194">
        <v>343</v>
      </c>
      <c r="BT194">
        <v>344</v>
      </c>
      <c r="BU194">
        <v>348</v>
      </c>
      <c r="BV194">
        <v>391</v>
      </c>
      <c r="BW194">
        <v>324</v>
      </c>
      <c r="BX194">
        <v>376</v>
      </c>
      <c r="BY194">
        <v>380</v>
      </c>
      <c r="BZ194">
        <v>386</v>
      </c>
      <c r="CA194">
        <v>365</v>
      </c>
      <c r="CB194">
        <v>400</v>
      </c>
      <c r="CC194">
        <v>373</v>
      </c>
      <c r="CD194">
        <v>400</v>
      </c>
      <c r="CE194">
        <v>378</v>
      </c>
      <c r="CF194">
        <v>361</v>
      </c>
      <c r="CG194">
        <v>378</v>
      </c>
      <c r="CH194">
        <v>257</v>
      </c>
      <c r="CI194">
        <v>236</v>
      </c>
      <c r="CJ194">
        <v>244</v>
      </c>
      <c r="CK194">
        <v>231</v>
      </c>
      <c r="CL194">
        <v>222</v>
      </c>
      <c r="CM194">
        <v>202</v>
      </c>
      <c r="CN194">
        <v>154</v>
      </c>
      <c r="CO194">
        <v>140</v>
      </c>
      <c r="CP194">
        <v>126</v>
      </c>
      <c r="CQ194">
        <v>128</v>
      </c>
      <c r="CR194">
        <v>104</v>
      </c>
      <c r="CS194">
        <v>62</v>
      </c>
      <c r="CT194">
        <v>64</v>
      </c>
      <c r="CU194">
        <v>60</v>
      </c>
      <c r="CV194">
        <v>58</v>
      </c>
      <c r="CW194">
        <v>34</v>
      </c>
      <c r="CX194">
        <v>22</v>
      </c>
      <c r="CY194">
        <v>29</v>
      </c>
      <c r="CZ194">
        <v>18</v>
      </c>
      <c r="DA194">
        <v>17</v>
      </c>
      <c r="DB194">
        <v>10</v>
      </c>
      <c r="DC194">
        <v>2</v>
      </c>
      <c r="DD194">
        <v>7</v>
      </c>
      <c r="DE194">
        <v>2</v>
      </c>
      <c r="DF194">
        <v>2</v>
      </c>
      <c r="DG194">
        <v>170</v>
      </c>
      <c r="DH194">
        <v>188</v>
      </c>
      <c r="DI194">
        <v>210</v>
      </c>
      <c r="DJ194">
        <v>224</v>
      </c>
      <c r="DK194">
        <v>208</v>
      </c>
      <c r="DL194">
        <v>238</v>
      </c>
      <c r="DM194">
        <v>251</v>
      </c>
      <c r="DN194">
        <v>273</v>
      </c>
      <c r="DO194">
        <v>266</v>
      </c>
      <c r="DP194">
        <v>275</v>
      </c>
      <c r="DQ194">
        <v>255</v>
      </c>
      <c r="DR194">
        <v>270</v>
      </c>
      <c r="DS194">
        <v>283</v>
      </c>
      <c r="DT194">
        <v>278</v>
      </c>
      <c r="DU194">
        <v>259</v>
      </c>
      <c r="DV194">
        <v>283</v>
      </c>
      <c r="DW194">
        <v>269</v>
      </c>
      <c r="DX194">
        <v>288</v>
      </c>
      <c r="DY194">
        <v>277</v>
      </c>
      <c r="DZ194">
        <v>271</v>
      </c>
      <c r="EA194">
        <v>275</v>
      </c>
      <c r="EB194">
        <v>267</v>
      </c>
      <c r="EC194">
        <v>244</v>
      </c>
      <c r="ED194">
        <v>210</v>
      </c>
      <c r="EE194">
        <v>215</v>
      </c>
      <c r="EF194">
        <v>196</v>
      </c>
      <c r="EG194">
        <v>203</v>
      </c>
      <c r="EH194">
        <v>221</v>
      </c>
      <c r="EI194">
        <v>243</v>
      </c>
      <c r="EJ194">
        <v>223</v>
      </c>
      <c r="EK194">
        <v>268</v>
      </c>
      <c r="EL194">
        <v>270</v>
      </c>
      <c r="EM194">
        <v>253</v>
      </c>
      <c r="EN194">
        <v>275</v>
      </c>
      <c r="EO194">
        <v>312</v>
      </c>
      <c r="EP194">
        <v>306</v>
      </c>
      <c r="EQ194">
        <v>330</v>
      </c>
      <c r="ER194">
        <v>342</v>
      </c>
      <c r="ES194">
        <v>374</v>
      </c>
      <c r="ET194">
        <v>348</v>
      </c>
      <c r="EU194">
        <v>361</v>
      </c>
      <c r="EV194">
        <v>386</v>
      </c>
      <c r="EW194">
        <v>341</v>
      </c>
      <c r="EX194">
        <v>396</v>
      </c>
      <c r="EY194">
        <v>407</v>
      </c>
      <c r="EZ194">
        <v>400</v>
      </c>
      <c r="FA194">
        <v>396</v>
      </c>
      <c r="FB194">
        <v>433</v>
      </c>
      <c r="FC194">
        <v>414</v>
      </c>
      <c r="FD194">
        <v>402</v>
      </c>
      <c r="FE194">
        <v>420</v>
      </c>
      <c r="FF194">
        <v>393</v>
      </c>
      <c r="FG194">
        <v>397</v>
      </c>
      <c r="FH194">
        <v>359</v>
      </c>
      <c r="FI194">
        <v>380</v>
      </c>
      <c r="FJ194">
        <v>370</v>
      </c>
      <c r="FK194">
        <v>283</v>
      </c>
      <c r="FL194">
        <v>358</v>
      </c>
      <c r="FM194">
        <v>317</v>
      </c>
      <c r="FN194">
        <v>403</v>
      </c>
      <c r="FO194">
        <v>361</v>
      </c>
      <c r="FP194">
        <v>381</v>
      </c>
      <c r="FQ194">
        <v>361</v>
      </c>
      <c r="FR194">
        <v>369</v>
      </c>
      <c r="FS194">
        <v>385</v>
      </c>
      <c r="FT194">
        <v>357</v>
      </c>
      <c r="FU194">
        <v>374</v>
      </c>
      <c r="FV194">
        <v>413</v>
      </c>
      <c r="FW194">
        <v>396</v>
      </c>
      <c r="FX194">
        <v>382</v>
      </c>
      <c r="FY194">
        <v>443</v>
      </c>
      <c r="FZ194">
        <v>429</v>
      </c>
      <c r="GA194">
        <v>465</v>
      </c>
      <c r="GB194">
        <v>493</v>
      </c>
      <c r="GC194">
        <v>462</v>
      </c>
      <c r="GD194">
        <v>416</v>
      </c>
      <c r="GE194">
        <v>321</v>
      </c>
      <c r="GF194">
        <v>196</v>
      </c>
      <c r="GG194">
        <v>278</v>
      </c>
      <c r="GH194">
        <v>289</v>
      </c>
      <c r="GI194">
        <v>249</v>
      </c>
      <c r="GJ194">
        <v>233</v>
      </c>
      <c r="GK194">
        <v>253</v>
      </c>
      <c r="GL194">
        <v>197</v>
      </c>
      <c r="GM194">
        <v>185</v>
      </c>
      <c r="GN194">
        <v>188</v>
      </c>
      <c r="GO194">
        <v>165</v>
      </c>
      <c r="GP194">
        <v>166</v>
      </c>
      <c r="GQ194">
        <v>131</v>
      </c>
      <c r="GR194">
        <v>123</v>
      </c>
      <c r="GS194">
        <v>116</v>
      </c>
      <c r="GT194">
        <v>89</v>
      </c>
      <c r="GU194">
        <v>77</v>
      </c>
      <c r="GV194">
        <v>69</v>
      </c>
      <c r="GW194">
        <v>57</v>
      </c>
      <c r="GX194">
        <v>49</v>
      </c>
      <c r="GY194">
        <v>36</v>
      </c>
      <c r="GZ194">
        <v>28</v>
      </c>
      <c r="HA194">
        <v>17</v>
      </c>
      <c r="HB194">
        <v>19</v>
      </c>
      <c r="HC194">
        <v>20</v>
      </c>
    </row>
    <row r="195" spans="1:211">
      <c r="A195" t="str">
        <f>人口推移!B197</f>
        <v>R0502</v>
      </c>
      <c r="B195" s="349">
        <f t="shared" si="4"/>
        <v>27162</v>
      </c>
      <c r="C195" s="349">
        <f t="shared" si="5"/>
        <v>28051</v>
      </c>
      <c r="D195" s="349">
        <f>SUM(年齢別TBL[[#This Row],[男_６０歳]:[男_100歳以上]])</f>
        <v>8341</v>
      </c>
      <c r="E195" s="349">
        <f>SUM(年齢別TBL[[#This Row],[男_６５歳]:[男_100歳以上]])</f>
        <v>6566</v>
      </c>
      <c r="F195" s="349">
        <f>SUM(年齢別TBL[[#This Row],[男_７０歳]:[男_100歳以上]])</f>
        <v>4743</v>
      </c>
      <c r="G195" s="349">
        <f>SUM(年齢別TBL[[#This Row],[女_６０歳]:[女_100歳以上]])</f>
        <v>10045</v>
      </c>
      <c r="H195" s="349">
        <f>SUM(年齢別TBL[[#This Row],[女_６５歳]:[女_100歳以上]])</f>
        <v>8195</v>
      </c>
      <c r="I195" s="349">
        <f>SUM(年齢別TBL[[#This Row],[女_７０歳]:[女_100歳以上]])</f>
        <v>6280</v>
      </c>
      <c r="J195">
        <v>160</v>
      </c>
      <c r="K195">
        <v>202</v>
      </c>
      <c r="L195">
        <v>212</v>
      </c>
      <c r="M195">
        <v>223</v>
      </c>
      <c r="N195">
        <v>228</v>
      </c>
      <c r="O195">
        <v>239</v>
      </c>
      <c r="P195">
        <v>268</v>
      </c>
      <c r="Q195">
        <v>244</v>
      </c>
      <c r="R195">
        <v>271</v>
      </c>
      <c r="S195">
        <v>243</v>
      </c>
      <c r="T195">
        <v>285</v>
      </c>
      <c r="U195">
        <v>272</v>
      </c>
      <c r="V195">
        <v>292</v>
      </c>
      <c r="W195">
        <v>301</v>
      </c>
      <c r="X195">
        <v>282</v>
      </c>
      <c r="Y195">
        <v>292</v>
      </c>
      <c r="Z195">
        <v>275</v>
      </c>
      <c r="AA195">
        <v>254</v>
      </c>
      <c r="AB195">
        <v>292</v>
      </c>
      <c r="AC195">
        <v>350</v>
      </c>
      <c r="AD195">
        <v>379</v>
      </c>
      <c r="AE195">
        <v>353</v>
      </c>
      <c r="AF195">
        <v>349</v>
      </c>
      <c r="AG195">
        <v>304</v>
      </c>
      <c r="AH195">
        <v>268</v>
      </c>
      <c r="AI195">
        <v>244</v>
      </c>
      <c r="AJ195">
        <v>233</v>
      </c>
      <c r="AK195">
        <v>226</v>
      </c>
      <c r="AL195">
        <v>257</v>
      </c>
      <c r="AM195">
        <v>241</v>
      </c>
      <c r="AN195">
        <v>244</v>
      </c>
      <c r="AO195">
        <v>281</v>
      </c>
      <c r="AP195">
        <v>272</v>
      </c>
      <c r="AQ195">
        <v>271</v>
      </c>
      <c r="AR195">
        <v>311</v>
      </c>
      <c r="AS195">
        <v>326</v>
      </c>
      <c r="AT195">
        <v>334</v>
      </c>
      <c r="AU195">
        <v>306</v>
      </c>
      <c r="AV195">
        <v>374</v>
      </c>
      <c r="AW195">
        <v>375</v>
      </c>
      <c r="AX195">
        <v>366</v>
      </c>
      <c r="AY195">
        <v>383</v>
      </c>
      <c r="AZ195">
        <v>368</v>
      </c>
      <c r="BA195">
        <v>395</v>
      </c>
      <c r="BB195">
        <v>408</v>
      </c>
      <c r="BC195">
        <v>416</v>
      </c>
      <c r="BD195">
        <v>426</v>
      </c>
      <c r="BE195">
        <v>455</v>
      </c>
      <c r="BF195">
        <v>419</v>
      </c>
      <c r="BG195">
        <v>418</v>
      </c>
      <c r="BH195">
        <v>444</v>
      </c>
      <c r="BI195">
        <v>410</v>
      </c>
      <c r="BJ195">
        <v>381</v>
      </c>
      <c r="BK195">
        <v>345</v>
      </c>
      <c r="BL195">
        <v>362</v>
      </c>
      <c r="BM195">
        <v>345</v>
      </c>
      <c r="BN195">
        <v>289</v>
      </c>
      <c r="BO195">
        <v>304</v>
      </c>
      <c r="BP195">
        <v>370</v>
      </c>
      <c r="BQ195">
        <v>384</v>
      </c>
      <c r="BR195">
        <v>346</v>
      </c>
      <c r="BS195">
        <v>353</v>
      </c>
      <c r="BT195">
        <v>334</v>
      </c>
      <c r="BU195">
        <v>355</v>
      </c>
      <c r="BV195">
        <v>387</v>
      </c>
      <c r="BW195">
        <v>320</v>
      </c>
      <c r="BX195">
        <v>363</v>
      </c>
      <c r="BY195">
        <v>401</v>
      </c>
      <c r="BZ195">
        <v>376</v>
      </c>
      <c r="CA195">
        <v>363</v>
      </c>
      <c r="CB195">
        <v>403</v>
      </c>
      <c r="CC195">
        <v>360</v>
      </c>
      <c r="CD195">
        <v>411</v>
      </c>
      <c r="CE195">
        <v>376</v>
      </c>
      <c r="CF195">
        <v>370</v>
      </c>
      <c r="CG195">
        <v>369</v>
      </c>
      <c r="CH195">
        <v>279</v>
      </c>
      <c r="CI195">
        <v>222</v>
      </c>
      <c r="CJ195">
        <v>249</v>
      </c>
      <c r="CK195">
        <v>236</v>
      </c>
      <c r="CL195">
        <v>217</v>
      </c>
      <c r="CM195">
        <v>209</v>
      </c>
      <c r="CN195">
        <v>154</v>
      </c>
      <c r="CO195">
        <v>141</v>
      </c>
      <c r="CP195">
        <v>126</v>
      </c>
      <c r="CQ195">
        <v>119</v>
      </c>
      <c r="CR195">
        <v>106</v>
      </c>
      <c r="CS195">
        <v>66</v>
      </c>
      <c r="CT195">
        <v>68</v>
      </c>
      <c r="CU195">
        <v>63</v>
      </c>
      <c r="CV195">
        <v>50</v>
      </c>
      <c r="CW195">
        <v>39</v>
      </c>
      <c r="CX195">
        <v>24</v>
      </c>
      <c r="CY195">
        <v>27</v>
      </c>
      <c r="CZ195">
        <v>17</v>
      </c>
      <c r="DA195">
        <v>17</v>
      </c>
      <c r="DB195">
        <v>12</v>
      </c>
      <c r="DC195">
        <v>1</v>
      </c>
      <c r="DD195">
        <v>8</v>
      </c>
      <c r="DE195">
        <v>2</v>
      </c>
      <c r="DF195">
        <v>2</v>
      </c>
      <c r="DG195">
        <v>170</v>
      </c>
      <c r="DH195">
        <v>180</v>
      </c>
      <c r="DI195">
        <v>218</v>
      </c>
      <c r="DJ195">
        <v>213</v>
      </c>
      <c r="DK195">
        <v>211</v>
      </c>
      <c r="DL195">
        <v>247</v>
      </c>
      <c r="DM195">
        <v>246</v>
      </c>
      <c r="DN195">
        <v>269</v>
      </c>
      <c r="DO195">
        <v>264</v>
      </c>
      <c r="DP195">
        <v>275</v>
      </c>
      <c r="DQ195">
        <v>260</v>
      </c>
      <c r="DR195">
        <v>271</v>
      </c>
      <c r="DS195">
        <v>277</v>
      </c>
      <c r="DT195">
        <v>278</v>
      </c>
      <c r="DU195">
        <v>262</v>
      </c>
      <c r="DV195">
        <v>282</v>
      </c>
      <c r="DW195">
        <v>274</v>
      </c>
      <c r="DX195">
        <v>286</v>
      </c>
      <c r="DY195">
        <v>270</v>
      </c>
      <c r="DZ195">
        <v>288</v>
      </c>
      <c r="EA195">
        <v>271</v>
      </c>
      <c r="EB195">
        <v>265</v>
      </c>
      <c r="EC195">
        <v>244</v>
      </c>
      <c r="ED195">
        <v>202</v>
      </c>
      <c r="EE195">
        <v>220</v>
      </c>
      <c r="EF195">
        <v>200</v>
      </c>
      <c r="EG195">
        <v>200</v>
      </c>
      <c r="EH195">
        <v>216</v>
      </c>
      <c r="EI195">
        <v>245</v>
      </c>
      <c r="EJ195">
        <v>221</v>
      </c>
      <c r="EK195">
        <v>270</v>
      </c>
      <c r="EL195">
        <v>270</v>
      </c>
      <c r="EM195">
        <v>245</v>
      </c>
      <c r="EN195">
        <v>288</v>
      </c>
      <c r="EO195">
        <v>287</v>
      </c>
      <c r="EP195">
        <v>316</v>
      </c>
      <c r="EQ195">
        <v>331</v>
      </c>
      <c r="ER195">
        <v>339</v>
      </c>
      <c r="ES195">
        <v>379</v>
      </c>
      <c r="ET195">
        <v>349</v>
      </c>
      <c r="EU195">
        <v>362</v>
      </c>
      <c r="EV195">
        <v>379</v>
      </c>
      <c r="EW195">
        <v>346</v>
      </c>
      <c r="EX195">
        <v>388</v>
      </c>
      <c r="EY195">
        <v>406</v>
      </c>
      <c r="EZ195">
        <v>401</v>
      </c>
      <c r="FA195">
        <v>390</v>
      </c>
      <c r="FB195">
        <v>438</v>
      </c>
      <c r="FC195">
        <v>408</v>
      </c>
      <c r="FD195">
        <v>420</v>
      </c>
      <c r="FE195">
        <v>409</v>
      </c>
      <c r="FF195">
        <v>398</v>
      </c>
      <c r="FG195">
        <v>389</v>
      </c>
      <c r="FH195">
        <v>374</v>
      </c>
      <c r="FI195">
        <v>365</v>
      </c>
      <c r="FJ195">
        <v>367</v>
      </c>
      <c r="FK195">
        <v>306</v>
      </c>
      <c r="FL195">
        <v>344</v>
      </c>
      <c r="FM195">
        <v>309</v>
      </c>
      <c r="FN195">
        <v>408</v>
      </c>
      <c r="FO195">
        <v>348</v>
      </c>
      <c r="FP195">
        <v>394</v>
      </c>
      <c r="FQ195">
        <v>356</v>
      </c>
      <c r="FR195">
        <v>376</v>
      </c>
      <c r="FS195">
        <v>376</v>
      </c>
      <c r="FT195">
        <v>358</v>
      </c>
      <c r="FU195">
        <v>367</v>
      </c>
      <c r="FV195">
        <v>415</v>
      </c>
      <c r="FW195">
        <v>404</v>
      </c>
      <c r="FX195">
        <v>371</v>
      </c>
      <c r="FY195">
        <v>447</v>
      </c>
      <c r="FZ195">
        <v>423</v>
      </c>
      <c r="GA195">
        <v>471</v>
      </c>
      <c r="GB195">
        <v>487</v>
      </c>
      <c r="GC195">
        <v>459</v>
      </c>
      <c r="GD195">
        <v>431</v>
      </c>
      <c r="GE195">
        <v>330</v>
      </c>
      <c r="GF195">
        <v>201</v>
      </c>
      <c r="GG195">
        <v>259</v>
      </c>
      <c r="GH195">
        <v>302</v>
      </c>
      <c r="GI195">
        <v>246</v>
      </c>
      <c r="GJ195">
        <v>240</v>
      </c>
      <c r="GK195">
        <v>240</v>
      </c>
      <c r="GL195">
        <v>215</v>
      </c>
      <c r="GM195">
        <v>180</v>
      </c>
      <c r="GN195">
        <v>186</v>
      </c>
      <c r="GO195">
        <v>164</v>
      </c>
      <c r="GP195">
        <v>163</v>
      </c>
      <c r="GQ195">
        <v>137</v>
      </c>
      <c r="GR195">
        <v>124</v>
      </c>
      <c r="GS195">
        <v>115</v>
      </c>
      <c r="GT195">
        <v>90</v>
      </c>
      <c r="GU195">
        <v>74</v>
      </c>
      <c r="GV195">
        <v>72</v>
      </c>
      <c r="GW195">
        <v>58</v>
      </c>
      <c r="GX195">
        <v>46</v>
      </c>
      <c r="GY195">
        <v>35</v>
      </c>
      <c r="GZ195">
        <v>26</v>
      </c>
      <c r="HA195">
        <v>17</v>
      </c>
      <c r="HB195">
        <v>22</v>
      </c>
      <c r="HC195">
        <v>20</v>
      </c>
    </row>
    <row r="196" spans="1:211">
      <c r="A196" t="str">
        <f>人口推移!B198</f>
        <v>R0503</v>
      </c>
      <c r="B196" s="349">
        <f t="shared" si="4"/>
        <v>26994</v>
      </c>
      <c r="C196" s="349">
        <f t="shared" si="5"/>
        <v>27967</v>
      </c>
      <c r="D196" s="349">
        <f>SUM(年齢別TBL[[#This Row],[男_６０歳]:[男_100歳以上]])</f>
        <v>8337</v>
      </c>
      <c r="E196" s="349">
        <f>SUM(年齢別TBL[[#This Row],[男_６５歳]:[男_100歳以上]])</f>
        <v>6571</v>
      </c>
      <c r="F196" s="349">
        <f>SUM(年齢別TBL[[#This Row],[男_７０歳]:[男_100歳以上]])</f>
        <v>4755</v>
      </c>
      <c r="G196" s="349">
        <f>SUM(年齢別TBL[[#This Row],[女_６０歳]:[女_100歳以上]])</f>
        <v>10060</v>
      </c>
      <c r="H196" s="349">
        <f>SUM(年齢別TBL[[#This Row],[女_６５歳]:[女_100歳以上]])</f>
        <v>8214</v>
      </c>
      <c r="I196" s="349">
        <f>SUM(年齢別TBL[[#This Row],[女_７０歳]:[女_100歳以上]])</f>
        <v>6299</v>
      </c>
      <c r="J196">
        <v>166</v>
      </c>
      <c r="K196">
        <v>199</v>
      </c>
      <c r="L196">
        <v>217</v>
      </c>
      <c r="M196">
        <v>222</v>
      </c>
      <c r="N196">
        <v>234</v>
      </c>
      <c r="O196">
        <v>231</v>
      </c>
      <c r="P196">
        <v>269</v>
      </c>
      <c r="Q196">
        <v>246</v>
      </c>
      <c r="R196">
        <v>269</v>
      </c>
      <c r="S196">
        <v>245</v>
      </c>
      <c r="T196">
        <v>278</v>
      </c>
      <c r="U196">
        <v>273</v>
      </c>
      <c r="V196">
        <v>290</v>
      </c>
      <c r="W196">
        <v>300</v>
      </c>
      <c r="X196">
        <v>285</v>
      </c>
      <c r="Y196">
        <v>280</v>
      </c>
      <c r="Z196">
        <v>287</v>
      </c>
      <c r="AA196">
        <v>244</v>
      </c>
      <c r="AB196">
        <v>268</v>
      </c>
      <c r="AC196">
        <v>338</v>
      </c>
      <c r="AD196">
        <v>364</v>
      </c>
      <c r="AE196">
        <v>350</v>
      </c>
      <c r="AF196">
        <v>304</v>
      </c>
      <c r="AG196">
        <v>288</v>
      </c>
      <c r="AH196">
        <v>249</v>
      </c>
      <c r="AI196">
        <v>230</v>
      </c>
      <c r="AJ196">
        <v>246</v>
      </c>
      <c r="AK196">
        <v>213</v>
      </c>
      <c r="AL196">
        <v>266</v>
      </c>
      <c r="AM196">
        <v>225</v>
      </c>
      <c r="AN196">
        <v>256</v>
      </c>
      <c r="AO196">
        <v>273</v>
      </c>
      <c r="AP196">
        <v>276</v>
      </c>
      <c r="AQ196">
        <v>272</v>
      </c>
      <c r="AR196">
        <v>294</v>
      </c>
      <c r="AS196">
        <v>344</v>
      </c>
      <c r="AT196">
        <v>327</v>
      </c>
      <c r="AU196">
        <v>313</v>
      </c>
      <c r="AV196">
        <v>354</v>
      </c>
      <c r="AW196">
        <v>381</v>
      </c>
      <c r="AX196">
        <v>369</v>
      </c>
      <c r="AY196">
        <v>379</v>
      </c>
      <c r="AZ196">
        <v>366</v>
      </c>
      <c r="BA196">
        <v>392</v>
      </c>
      <c r="BB196">
        <v>416</v>
      </c>
      <c r="BC196">
        <v>411</v>
      </c>
      <c r="BD196">
        <v>419</v>
      </c>
      <c r="BE196">
        <v>451</v>
      </c>
      <c r="BF196">
        <v>420</v>
      </c>
      <c r="BG196">
        <v>429</v>
      </c>
      <c r="BH196">
        <v>437</v>
      </c>
      <c r="BI196">
        <v>421</v>
      </c>
      <c r="BJ196">
        <v>367</v>
      </c>
      <c r="BK196">
        <v>360</v>
      </c>
      <c r="BL196">
        <v>362</v>
      </c>
      <c r="BM196">
        <v>334</v>
      </c>
      <c r="BN196">
        <v>303</v>
      </c>
      <c r="BO196">
        <v>305</v>
      </c>
      <c r="BP196">
        <v>357</v>
      </c>
      <c r="BQ196">
        <v>393</v>
      </c>
      <c r="BR196">
        <v>339</v>
      </c>
      <c r="BS196">
        <v>349</v>
      </c>
      <c r="BT196">
        <v>338</v>
      </c>
      <c r="BU196">
        <v>358</v>
      </c>
      <c r="BV196">
        <v>382</v>
      </c>
      <c r="BW196">
        <v>336</v>
      </c>
      <c r="BX196">
        <v>352</v>
      </c>
      <c r="BY196">
        <v>394</v>
      </c>
      <c r="BZ196">
        <v>372</v>
      </c>
      <c r="CA196">
        <v>362</v>
      </c>
      <c r="CB196">
        <v>392</v>
      </c>
      <c r="CC196">
        <v>366</v>
      </c>
      <c r="CD196">
        <v>395</v>
      </c>
      <c r="CE196">
        <v>390</v>
      </c>
      <c r="CF196">
        <v>379</v>
      </c>
      <c r="CG196">
        <v>363</v>
      </c>
      <c r="CH196">
        <v>289</v>
      </c>
      <c r="CI196">
        <v>217</v>
      </c>
      <c r="CJ196">
        <v>243</v>
      </c>
      <c r="CK196">
        <v>248</v>
      </c>
      <c r="CL196">
        <v>208</v>
      </c>
      <c r="CM196">
        <v>217</v>
      </c>
      <c r="CN196">
        <v>152</v>
      </c>
      <c r="CO196">
        <v>145</v>
      </c>
      <c r="CP196">
        <v>123</v>
      </c>
      <c r="CQ196">
        <v>122</v>
      </c>
      <c r="CR196">
        <v>105</v>
      </c>
      <c r="CS196">
        <v>72</v>
      </c>
      <c r="CT196">
        <v>66</v>
      </c>
      <c r="CU196">
        <v>64</v>
      </c>
      <c r="CV196">
        <v>50</v>
      </c>
      <c r="CW196">
        <v>36</v>
      </c>
      <c r="CX196">
        <v>29</v>
      </c>
      <c r="CY196">
        <v>23</v>
      </c>
      <c r="CZ196">
        <v>20</v>
      </c>
      <c r="DA196">
        <v>16</v>
      </c>
      <c r="DB196">
        <v>11</v>
      </c>
      <c r="DC196">
        <v>2</v>
      </c>
      <c r="DD196">
        <v>5</v>
      </c>
      <c r="DE196">
        <v>5</v>
      </c>
      <c r="DF196">
        <v>2</v>
      </c>
      <c r="DG196">
        <v>178</v>
      </c>
      <c r="DH196">
        <v>179</v>
      </c>
      <c r="DI196">
        <v>209</v>
      </c>
      <c r="DJ196">
        <v>210</v>
      </c>
      <c r="DK196">
        <v>207</v>
      </c>
      <c r="DL196">
        <v>252</v>
      </c>
      <c r="DM196">
        <v>232</v>
      </c>
      <c r="DN196">
        <v>264</v>
      </c>
      <c r="DO196">
        <v>264</v>
      </c>
      <c r="DP196">
        <v>271</v>
      </c>
      <c r="DQ196">
        <v>270</v>
      </c>
      <c r="DR196">
        <v>269</v>
      </c>
      <c r="DS196">
        <v>281</v>
      </c>
      <c r="DT196">
        <v>275</v>
      </c>
      <c r="DU196">
        <v>256</v>
      </c>
      <c r="DV196">
        <v>283</v>
      </c>
      <c r="DW196">
        <v>281</v>
      </c>
      <c r="DX196">
        <v>271</v>
      </c>
      <c r="DY196">
        <v>266</v>
      </c>
      <c r="DZ196">
        <v>289</v>
      </c>
      <c r="EA196">
        <v>258</v>
      </c>
      <c r="EB196">
        <v>276</v>
      </c>
      <c r="EC196">
        <v>219</v>
      </c>
      <c r="ED196">
        <v>196</v>
      </c>
      <c r="EE196">
        <v>212</v>
      </c>
      <c r="EF196">
        <v>195</v>
      </c>
      <c r="EG196">
        <v>212</v>
      </c>
      <c r="EH196">
        <v>210</v>
      </c>
      <c r="EI196">
        <v>240</v>
      </c>
      <c r="EJ196">
        <v>229</v>
      </c>
      <c r="EK196">
        <v>254</v>
      </c>
      <c r="EL196">
        <v>278</v>
      </c>
      <c r="EM196">
        <v>254</v>
      </c>
      <c r="EN196">
        <v>280</v>
      </c>
      <c r="EO196">
        <v>282</v>
      </c>
      <c r="EP196">
        <v>317</v>
      </c>
      <c r="EQ196">
        <v>327</v>
      </c>
      <c r="ER196">
        <v>326</v>
      </c>
      <c r="ES196">
        <v>377</v>
      </c>
      <c r="ET196">
        <v>364</v>
      </c>
      <c r="EU196">
        <v>352</v>
      </c>
      <c r="EV196">
        <v>385</v>
      </c>
      <c r="EW196">
        <v>348</v>
      </c>
      <c r="EX196">
        <v>372</v>
      </c>
      <c r="EY196">
        <v>412</v>
      </c>
      <c r="EZ196">
        <v>405</v>
      </c>
      <c r="FA196">
        <v>397</v>
      </c>
      <c r="FB196">
        <v>422</v>
      </c>
      <c r="FC196">
        <v>424</v>
      </c>
      <c r="FD196">
        <v>408</v>
      </c>
      <c r="FE196">
        <v>405</v>
      </c>
      <c r="FF196">
        <v>402</v>
      </c>
      <c r="FG196">
        <v>383</v>
      </c>
      <c r="FH196">
        <v>386</v>
      </c>
      <c r="FI196">
        <v>358</v>
      </c>
      <c r="FJ196">
        <v>363</v>
      </c>
      <c r="FK196">
        <v>313</v>
      </c>
      <c r="FL196">
        <v>343</v>
      </c>
      <c r="FM196">
        <v>308</v>
      </c>
      <c r="FN196">
        <v>408</v>
      </c>
      <c r="FO196">
        <v>337</v>
      </c>
      <c r="FP196">
        <v>409</v>
      </c>
      <c r="FQ196">
        <v>346</v>
      </c>
      <c r="FR196">
        <v>375</v>
      </c>
      <c r="FS196">
        <v>379</v>
      </c>
      <c r="FT196">
        <v>363</v>
      </c>
      <c r="FU196">
        <v>356</v>
      </c>
      <c r="FV196">
        <v>423</v>
      </c>
      <c r="FW196">
        <v>402</v>
      </c>
      <c r="FX196">
        <v>371</v>
      </c>
      <c r="FY196">
        <v>448</v>
      </c>
      <c r="FZ196">
        <v>421</v>
      </c>
      <c r="GA196">
        <v>463</v>
      </c>
      <c r="GB196">
        <v>486</v>
      </c>
      <c r="GC196">
        <v>466</v>
      </c>
      <c r="GD196">
        <v>423</v>
      </c>
      <c r="GE196">
        <v>345</v>
      </c>
      <c r="GF196">
        <v>207</v>
      </c>
      <c r="GG196">
        <v>259</v>
      </c>
      <c r="GH196">
        <v>292</v>
      </c>
      <c r="GI196">
        <v>255</v>
      </c>
      <c r="GJ196">
        <v>244</v>
      </c>
      <c r="GK196">
        <v>234</v>
      </c>
      <c r="GL196">
        <v>212</v>
      </c>
      <c r="GM196">
        <v>186</v>
      </c>
      <c r="GN196">
        <v>187</v>
      </c>
      <c r="GO196">
        <v>160</v>
      </c>
      <c r="GP196">
        <v>164</v>
      </c>
      <c r="GQ196">
        <v>139</v>
      </c>
      <c r="GR196">
        <v>117</v>
      </c>
      <c r="GS196">
        <v>126</v>
      </c>
      <c r="GT196">
        <v>85</v>
      </c>
      <c r="GU196">
        <v>78</v>
      </c>
      <c r="GV196">
        <v>70</v>
      </c>
      <c r="GW196">
        <v>61</v>
      </c>
      <c r="GX196">
        <v>51</v>
      </c>
      <c r="GY196">
        <v>29</v>
      </c>
      <c r="GZ196">
        <v>30</v>
      </c>
      <c r="HA196">
        <v>19</v>
      </c>
      <c r="HB196">
        <v>18</v>
      </c>
      <c r="HC196">
        <v>24</v>
      </c>
    </row>
    <row r="197" spans="1:211">
      <c r="A197" t="str">
        <f>人口推移!B199</f>
        <v>R0504</v>
      </c>
      <c r="B197" s="349">
        <f t="shared" si="4"/>
        <v>27000</v>
      </c>
      <c r="C197" s="349">
        <f t="shared" si="5"/>
        <v>27958</v>
      </c>
      <c r="D197" s="349">
        <f>SUM(年齢別TBL[[#This Row],[男_６０歳]:[男_100歳以上]])</f>
        <v>8365</v>
      </c>
      <c r="E197" s="349">
        <f>SUM(年齢別TBL[[#This Row],[男_６５歳]:[男_100歳以上]])</f>
        <v>6605</v>
      </c>
      <c r="F197" s="349">
        <f>SUM(年齢別TBL[[#This Row],[男_７０歳]:[男_100歳以上]])</f>
        <v>4766</v>
      </c>
      <c r="G197" s="349">
        <f>SUM(年齢別TBL[[#This Row],[女_６０歳]:[女_100歳以上]])</f>
        <v>10089</v>
      </c>
      <c r="H197" s="349">
        <f>SUM(年齢別TBL[[#This Row],[女_６５歳]:[女_100歳以上]])</f>
        <v>8237</v>
      </c>
      <c r="I197" s="349">
        <f>SUM(年齢別TBL[[#This Row],[女_７０歳]:[女_100歳以上]])</f>
        <v>6322</v>
      </c>
      <c r="J197">
        <v>170</v>
      </c>
      <c r="K197">
        <v>197</v>
      </c>
      <c r="L197">
        <v>218</v>
      </c>
      <c r="M197">
        <v>214</v>
      </c>
      <c r="N197">
        <v>237</v>
      </c>
      <c r="O197">
        <v>226</v>
      </c>
      <c r="P197">
        <v>270</v>
      </c>
      <c r="Q197">
        <v>233</v>
      </c>
      <c r="R197">
        <v>282</v>
      </c>
      <c r="S197">
        <v>242</v>
      </c>
      <c r="T197">
        <v>265</v>
      </c>
      <c r="U197">
        <v>292</v>
      </c>
      <c r="V197">
        <v>290</v>
      </c>
      <c r="W197">
        <v>296</v>
      </c>
      <c r="X197">
        <v>292</v>
      </c>
      <c r="Y197">
        <v>269</v>
      </c>
      <c r="Z197">
        <v>280</v>
      </c>
      <c r="AA197">
        <v>243</v>
      </c>
      <c r="AB197">
        <v>285</v>
      </c>
      <c r="AC197">
        <v>340</v>
      </c>
      <c r="AD197">
        <v>361</v>
      </c>
      <c r="AE197">
        <v>356</v>
      </c>
      <c r="AF197">
        <v>300</v>
      </c>
      <c r="AG197">
        <v>286</v>
      </c>
      <c r="AH197">
        <v>257</v>
      </c>
      <c r="AI197">
        <v>224</v>
      </c>
      <c r="AJ197">
        <v>243</v>
      </c>
      <c r="AK197">
        <v>220</v>
      </c>
      <c r="AL197">
        <v>258</v>
      </c>
      <c r="AM197">
        <v>227</v>
      </c>
      <c r="AN197">
        <v>254</v>
      </c>
      <c r="AO197">
        <v>273</v>
      </c>
      <c r="AP197">
        <v>270</v>
      </c>
      <c r="AQ197">
        <v>283</v>
      </c>
      <c r="AR197">
        <v>288</v>
      </c>
      <c r="AS197">
        <v>348</v>
      </c>
      <c r="AT197">
        <v>325</v>
      </c>
      <c r="AU197">
        <v>310</v>
      </c>
      <c r="AV197">
        <v>355</v>
      </c>
      <c r="AW197">
        <v>371</v>
      </c>
      <c r="AX197">
        <v>377</v>
      </c>
      <c r="AY197">
        <v>362</v>
      </c>
      <c r="AZ197">
        <v>380</v>
      </c>
      <c r="BA197">
        <v>384</v>
      </c>
      <c r="BB197">
        <v>406</v>
      </c>
      <c r="BC197">
        <v>419</v>
      </c>
      <c r="BD197">
        <v>416</v>
      </c>
      <c r="BE197">
        <v>436</v>
      </c>
      <c r="BF197">
        <v>435</v>
      </c>
      <c r="BG197">
        <v>431</v>
      </c>
      <c r="BH197">
        <v>435</v>
      </c>
      <c r="BI197">
        <v>428</v>
      </c>
      <c r="BJ197">
        <v>366</v>
      </c>
      <c r="BK197">
        <v>354</v>
      </c>
      <c r="BL197">
        <v>369</v>
      </c>
      <c r="BM197">
        <v>340</v>
      </c>
      <c r="BN197">
        <v>302</v>
      </c>
      <c r="BO197">
        <v>299</v>
      </c>
      <c r="BP197">
        <v>350</v>
      </c>
      <c r="BQ197">
        <v>396</v>
      </c>
      <c r="BR197">
        <v>345</v>
      </c>
      <c r="BS197">
        <v>345</v>
      </c>
      <c r="BT197">
        <v>351</v>
      </c>
      <c r="BU197">
        <v>349</v>
      </c>
      <c r="BV197">
        <v>370</v>
      </c>
      <c r="BW197">
        <v>358</v>
      </c>
      <c r="BX197">
        <v>343</v>
      </c>
      <c r="BY197">
        <v>391</v>
      </c>
      <c r="BZ197">
        <v>367</v>
      </c>
      <c r="CA197">
        <v>380</v>
      </c>
      <c r="CB197">
        <v>372</v>
      </c>
      <c r="CC197">
        <v>381</v>
      </c>
      <c r="CD197">
        <v>389</v>
      </c>
      <c r="CE197">
        <v>396</v>
      </c>
      <c r="CF197">
        <v>380</v>
      </c>
      <c r="CG197">
        <v>362</v>
      </c>
      <c r="CH197">
        <v>298</v>
      </c>
      <c r="CI197">
        <v>209</v>
      </c>
      <c r="CJ197">
        <v>248</v>
      </c>
      <c r="CK197">
        <v>244</v>
      </c>
      <c r="CL197">
        <v>210</v>
      </c>
      <c r="CM197">
        <v>225</v>
      </c>
      <c r="CN197">
        <v>148</v>
      </c>
      <c r="CO197">
        <v>149</v>
      </c>
      <c r="CP197">
        <v>127</v>
      </c>
      <c r="CQ197">
        <v>119</v>
      </c>
      <c r="CR197">
        <v>106</v>
      </c>
      <c r="CS197">
        <v>74</v>
      </c>
      <c r="CT197">
        <v>69</v>
      </c>
      <c r="CU197">
        <v>60</v>
      </c>
      <c r="CV197">
        <v>53</v>
      </c>
      <c r="CW197">
        <v>34</v>
      </c>
      <c r="CX197">
        <v>28</v>
      </c>
      <c r="CY197">
        <v>21</v>
      </c>
      <c r="CZ197">
        <v>22</v>
      </c>
      <c r="DA197">
        <v>16</v>
      </c>
      <c r="DB197">
        <v>10</v>
      </c>
      <c r="DC197">
        <v>4</v>
      </c>
      <c r="DD197">
        <v>5</v>
      </c>
      <c r="DE197">
        <v>5</v>
      </c>
      <c r="DF197">
        <v>2</v>
      </c>
      <c r="DG197">
        <v>172</v>
      </c>
      <c r="DH197">
        <v>175</v>
      </c>
      <c r="DI197">
        <v>209</v>
      </c>
      <c r="DJ197">
        <v>219</v>
      </c>
      <c r="DK197">
        <v>205</v>
      </c>
      <c r="DL197">
        <v>245</v>
      </c>
      <c r="DM197">
        <v>231</v>
      </c>
      <c r="DN197">
        <v>262</v>
      </c>
      <c r="DO197">
        <v>262</v>
      </c>
      <c r="DP197">
        <v>286</v>
      </c>
      <c r="DQ197">
        <v>264</v>
      </c>
      <c r="DR197">
        <v>270</v>
      </c>
      <c r="DS197">
        <v>276</v>
      </c>
      <c r="DT197">
        <v>272</v>
      </c>
      <c r="DU197">
        <v>264</v>
      </c>
      <c r="DV197">
        <v>285</v>
      </c>
      <c r="DW197">
        <v>277</v>
      </c>
      <c r="DX197">
        <v>266</v>
      </c>
      <c r="DY197">
        <v>282</v>
      </c>
      <c r="DZ197">
        <v>283</v>
      </c>
      <c r="EA197">
        <v>249</v>
      </c>
      <c r="EB197">
        <v>291</v>
      </c>
      <c r="EC197">
        <v>211</v>
      </c>
      <c r="ED197">
        <v>196</v>
      </c>
      <c r="EE197">
        <v>212</v>
      </c>
      <c r="EF197">
        <v>181</v>
      </c>
      <c r="EG197">
        <v>214</v>
      </c>
      <c r="EH197">
        <v>213</v>
      </c>
      <c r="EI197">
        <v>230</v>
      </c>
      <c r="EJ197">
        <v>234</v>
      </c>
      <c r="EK197">
        <v>255</v>
      </c>
      <c r="EL197">
        <v>280</v>
      </c>
      <c r="EM197">
        <v>247</v>
      </c>
      <c r="EN197">
        <v>283</v>
      </c>
      <c r="EO197">
        <v>285</v>
      </c>
      <c r="EP197">
        <v>313</v>
      </c>
      <c r="EQ197">
        <v>325</v>
      </c>
      <c r="ER197">
        <v>328</v>
      </c>
      <c r="ES197">
        <v>375</v>
      </c>
      <c r="ET197">
        <v>354</v>
      </c>
      <c r="EU197">
        <v>361</v>
      </c>
      <c r="EV197">
        <v>369</v>
      </c>
      <c r="EW197">
        <v>359</v>
      </c>
      <c r="EX197">
        <v>371</v>
      </c>
      <c r="EY197">
        <v>414</v>
      </c>
      <c r="EZ197">
        <v>395</v>
      </c>
      <c r="FA197">
        <v>410</v>
      </c>
      <c r="FB197">
        <v>412</v>
      </c>
      <c r="FC197">
        <v>418</v>
      </c>
      <c r="FD197">
        <v>408</v>
      </c>
      <c r="FE197">
        <v>412</v>
      </c>
      <c r="FF197">
        <v>399</v>
      </c>
      <c r="FG197">
        <v>388</v>
      </c>
      <c r="FH197">
        <v>390</v>
      </c>
      <c r="FI197">
        <v>347</v>
      </c>
      <c r="FJ197">
        <v>374</v>
      </c>
      <c r="FK197">
        <v>325</v>
      </c>
      <c r="FL197">
        <v>330</v>
      </c>
      <c r="FM197">
        <v>310</v>
      </c>
      <c r="FN197">
        <v>396</v>
      </c>
      <c r="FO197">
        <v>357</v>
      </c>
      <c r="FP197">
        <v>402</v>
      </c>
      <c r="FQ197">
        <v>333</v>
      </c>
      <c r="FR197">
        <v>380</v>
      </c>
      <c r="FS197">
        <v>380</v>
      </c>
      <c r="FT197">
        <v>369</v>
      </c>
      <c r="FU197">
        <v>356</v>
      </c>
      <c r="FV197">
        <v>412</v>
      </c>
      <c r="FW197">
        <v>408</v>
      </c>
      <c r="FX197">
        <v>370</v>
      </c>
      <c r="FY197">
        <v>449</v>
      </c>
      <c r="FZ197">
        <v>431</v>
      </c>
      <c r="GA197">
        <v>459</v>
      </c>
      <c r="GB197">
        <v>473</v>
      </c>
      <c r="GC197">
        <v>466</v>
      </c>
      <c r="GD197">
        <v>435</v>
      </c>
      <c r="GE197">
        <v>357</v>
      </c>
      <c r="GF197">
        <v>206</v>
      </c>
      <c r="GG197">
        <v>260</v>
      </c>
      <c r="GH197">
        <v>284</v>
      </c>
      <c r="GI197">
        <v>265</v>
      </c>
      <c r="GJ197">
        <v>243</v>
      </c>
      <c r="GK197">
        <v>228</v>
      </c>
      <c r="GL197">
        <v>219</v>
      </c>
      <c r="GM197">
        <v>184</v>
      </c>
      <c r="GN197">
        <v>185</v>
      </c>
      <c r="GO197">
        <v>159</v>
      </c>
      <c r="GP197">
        <v>169</v>
      </c>
      <c r="GQ197">
        <v>136</v>
      </c>
      <c r="GR197">
        <v>118</v>
      </c>
      <c r="GS197">
        <v>129</v>
      </c>
      <c r="GT197">
        <v>89</v>
      </c>
      <c r="GU197">
        <v>74</v>
      </c>
      <c r="GV197">
        <v>69</v>
      </c>
      <c r="GW197">
        <v>62</v>
      </c>
      <c r="GX197">
        <v>49</v>
      </c>
      <c r="GY197">
        <v>34</v>
      </c>
      <c r="GZ197">
        <v>30</v>
      </c>
      <c r="HA197">
        <v>19</v>
      </c>
      <c r="HB197">
        <v>19</v>
      </c>
      <c r="HC197">
        <v>22</v>
      </c>
    </row>
    <row r="198" spans="1:211">
      <c r="A198" t="str">
        <f>人口推移!B200</f>
        <v>R0505</v>
      </c>
      <c r="B198" s="349">
        <f t="shared" ref="B198:B224" si="6">SUM(J198:DF198)</f>
        <v>27001</v>
      </c>
      <c r="C198" s="349">
        <f t="shared" ref="C198:C224" si="7">SUM(DG198:HC198)</f>
        <v>27958</v>
      </c>
      <c r="D198" s="349">
        <f>SUM(年齢別TBL[[#This Row],[男_６０歳]:[男_100歳以上]])</f>
        <v>8370</v>
      </c>
      <c r="E198" s="349">
        <f>SUM(年齢別TBL[[#This Row],[男_６５歳]:[男_100歳以上]])</f>
        <v>6622</v>
      </c>
      <c r="F198" s="349">
        <f>SUM(年齢別TBL[[#This Row],[男_７０歳]:[男_100歳以上]])</f>
        <v>4784</v>
      </c>
      <c r="G198" s="349">
        <f>SUM(年齢別TBL[[#This Row],[女_６０歳]:[女_100歳以上]])</f>
        <v>10097</v>
      </c>
      <c r="H198" s="349">
        <f>SUM(年齢別TBL[[#This Row],[女_６５歳]:[女_100歳以上]])</f>
        <v>8238</v>
      </c>
      <c r="I198" s="349">
        <f>SUM(年齢別TBL[[#This Row],[女_７０歳]:[女_100歳以上]])</f>
        <v>6332</v>
      </c>
      <c r="J198">
        <v>167</v>
      </c>
      <c r="K198">
        <v>204</v>
      </c>
      <c r="L198">
        <v>206</v>
      </c>
      <c r="M198">
        <v>220</v>
      </c>
      <c r="N198">
        <v>236</v>
      </c>
      <c r="O198">
        <v>227</v>
      </c>
      <c r="P198">
        <v>261</v>
      </c>
      <c r="Q198">
        <v>252</v>
      </c>
      <c r="R198">
        <v>263</v>
      </c>
      <c r="S198">
        <v>259</v>
      </c>
      <c r="T198">
        <v>252</v>
      </c>
      <c r="U198">
        <v>298</v>
      </c>
      <c r="V198">
        <v>285</v>
      </c>
      <c r="W198">
        <v>302</v>
      </c>
      <c r="X198">
        <v>285</v>
      </c>
      <c r="Y198">
        <v>267</v>
      </c>
      <c r="Z198">
        <v>285</v>
      </c>
      <c r="AA198">
        <v>241</v>
      </c>
      <c r="AB198">
        <v>297</v>
      </c>
      <c r="AC198">
        <v>322</v>
      </c>
      <c r="AD198">
        <v>362</v>
      </c>
      <c r="AE198">
        <v>352</v>
      </c>
      <c r="AF198">
        <v>305</v>
      </c>
      <c r="AG198">
        <v>289</v>
      </c>
      <c r="AH198">
        <v>265</v>
      </c>
      <c r="AI198">
        <v>221</v>
      </c>
      <c r="AJ198">
        <v>242</v>
      </c>
      <c r="AK198">
        <v>224</v>
      </c>
      <c r="AL198">
        <v>254</v>
      </c>
      <c r="AM198">
        <v>234</v>
      </c>
      <c r="AN198">
        <v>255</v>
      </c>
      <c r="AO198">
        <v>263</v>
      </c>
      <c r="AP198">
        <v>270</v>
      </c>
      <c r="AQ198">
        <v>295</v>
      </c>
      <c r="AR198">
        <v>282</v>
      </c>
      <c r="AS198">
        <v>332</v>
      </c>
      <c r="AT198">
        <v>341</v>
      </c>
      <c r="AU198">
        <v>310</v>
      </c>
      <c r="AV198">
        <v>352</v>
      </c>
      <c r="AW198">
        <v>362</v>
      </c>
      <c r="AX198">
        <v>371</v>
      </c>
      <c r="AY198">
        <v>373</v>
      </c>
      <c r="AZ198">
        <v>377</v>
      </c>
      <c r="BA198">
        <v>384</v>
      </c>
      <c r="BB198">
        <v>406</v>
      </c>
      <c r="BC198">
        <v>413</v>
      </c>
      <c r="BD198">
        <v>436</v>
      </c>
      <c r="BE198">
        <v>411</v>
      </c>
      <c r="BF198">
        <v>446</v>
      </c>
      <c r="BG198">
        <v>426</v>
      </c>
      <c r="BH198">
        <v>433</v>
      </c>
      <c r="BI198">
        <v>435</v>
      </c>
      <c r="BJ198">
        <v>360</v>
      </c>
      <c r="BK198">
        <v>366</v>
      </c>
      <c r="BL198">
        <v>360</v>
      </c>
      <c r="BM198">
        <v>339</v>
      </c>
      <c r="BN198">
        <v>311</v>
      </c>
      <c r="BO198">
        <v>304</v>
      </c>
      <c r="BP198">
        <v>339</v>
      </c>
      <c r="BQ198">
        <v>402</v>
      </c>
      <c r="BR198">
        <v>342</v>
      </c>
      <c r="BS198">
        <v>351</v>
      </c>
      <c r="BT198">
        <v>339</v>
      </c>
      <c r="BU198">
        <v>352</v>
      </c>
      <c r="BV198">
        <v>364</v>
      </c>
      <c r="BW198">
        <v>363</v>
      </c>
      <c r="BX198">
        <v>356</v>
      </c>
      <c r="BY198">
        <v>381</v>
      </c>
      <c r="BZ198">
        <v>359</v>
      </c>
      <c r="CA198">
        <v>379</v>
      </c>
      <c r="CB198">
        <v>368</v>
      </c>
      <c r="CC198">
        <v>384</v>
      </c>
      <c r="CD198">
        <v>399</v>
      </c>
      <c r="CE198">
        <v>381</v>
      </c>
      <c r="CF198">
        <v>387</v>
      </c>
      <c r="CG198">
        <v>360</v>
      </c>
      <c r="CH198">
        <v>307</v>
      </c>
      <c r="CI198">
        <v>207</v>
      </c>
      <c r="CJ198">
        <v>257</v>
      </c>
      <c r="CK198">
        <v>233</v>
      </c>
      <c r="CL198">
        <v>212</v>
      </c>
      <c r="CM198">
        <v>232</v>
      </c>
      <c r="CN198">
        <v>144</v>
      </c>
      <c r="CO198">
        <v>150</v>
      </c>
      <c r="CP198">
        <v>131</v>
      </c>
      <c r="CQ198">
        <v>116</v>
      </c>
      <c r="CR198">
        <v>111</v>
      </c>
      <c r="CS198">
        <v>76</v>
      </c>
      <c r="CT198">
        <v>67</v>
      </c>
      <c r="CU198">
        <v>58</v>
      </c>
      <c r="CV198">
        <v>52</v>
      </c>
      <c r="CW198">
        <v>40</v>
      </c>
      <c r="CX198">
        <v>27</v>
      </c>
      <c r="CY198">
        <v>20</v>
      </c>
      <c r="CZ198">
        <v>23</v>
      </c>
      <c r="DA198">
        <v>16</v>
      </c>
      <c r="DB198">
        <v>11</v>
      </c>
      <c r="DC198">
        <v>3</v>
      </c>
      <c r="DD198">
        <v>5</v>
      </c>
      <c r="DE198">
        <v>5</v>
      </c>
      <c r="DF198">
        <v>2</v>
      </c>
      <c r="DG198">
        <v>168</v>
      </c>
      <c r="DH198">
        <v>168</v>
      </c>
      <c r="DI198">
        <v>208</v>
      </c>
      <c r="DJ198">
        <v>217</v>
      </c>
      <c r="DK198">
        <v>204</v>
      </c>
      <c r="DL198">
        <v>244</v>
      </c>
      <c r="DM198">
        <v>235</v>
      </c>
      <c r="DN198">
        <v>261</v>
      </c>
      <c r="DO198">
        <v>265</v>
      </c>
      <c r="DP198">
        <v>286</v>
      </c>
      <c r="DQ198">
        <v>260</v>
      </c>
      <c r="DR198">
        <v>267</v>
      </c>
      <c r="DS198">
        <v>277</v>
      </c>
      <c r="DT198">
        <v>275</v>
      </c>
      <c r="DU198">
        <v>262</v>
      </c>
      <c r="DV198">
        <v>273</v>
      </c>
      <c r="DW198">
        <v>283</v>
      </c>
      <c r="DX198">
        <v>268</v>
      </c>
      <c r="DY198">
        <v>287</v>
      </c>
      <c r="DZ198">
        <v>289</v>
      </c>
      <c r="EA198">
        <v>245</v>
      </c>
      <c r="EB198">
        <v>298</v>
      </c>
      <c r="EC198">
        <v>208</v>
      </c>
      <c r="ED198">
        <v>195</v>
      </c>
      <c r="EE198">
        <v>221</v>
      </c>
      <c r="EF198">
        <v>186</v>
      </c>
      <c r="EG198">
        <v>215</v>
      </c>
      <c r="EH198">
        <v>212</v>
      </c>
      <c r="EI198">
        <v>228</v>
      </c>
      <c r="EJ198">
        <v>233</v>
      </c>
      <c r="EK198">
        <v>251</v>
      </c>
      <c r="EL198">
        <v>281</v>
      </c>
      <c r="EM198">
        <v>250</v>
      </c>
      <c r="EN198">
        <v>289</v>
      </c>
      <c r="EO198">
        <v>284</v>
      </c>
      <c r="EP198">
        <v>313</v>
      </c>
      <c r="EQ198">
        <v>315</v>
      </c>
      <c r="ER198">
        <v>334</v>
      </c>
      <c r="ES198">
        <v>363</v>
      </c>
      <c r="ET198">
        <v>349</v>
      </c>
      <c r="EU198">
        <v>368</v>
      </c>
      <c r="EV198">
        <v>372</v>
      </c>
      <c r="EW198">
        <v>356</v>
      </c>
      <c r="EX198">
        <v>357</v>
      </c>
      <c r="EY198">
        <v>419</v>
      </c>
      <c r="EZ198">
        <v>398</v>
      </c>
      <c r="FA198">
        <v>412</v>
      </c>
      <c r="FB198">
        <v>411</v>
      </c>
      <c r="FC198">
        <v>420</v>
      </c>
      <c r="FD198">
        <v>403</v>
      </c>
      <c r="FE198">
        <v>409</v>
      </c>
      <c r="FF198">
        <v>408</v>
      </c>
      <c r="FG198">
        <v>394</v>
      </c>
      <c r="FH198">
        <v>395</v>
      </c>
      <c r="FI198">
        <v>331</v>
      </c>
      <c r="FJ198">
        <v>382</v>
      </c>
      <c r="FK198">
        <v>333</v>
      </c>
      <c r="FL198">
        <v>329</v>
      </c>
      <c r="FM198">
        <v>314</v>
      </c>
      <c r="FN198">
        <v>383</v>
      </c>
      <c r="FO198">
        <v>366</v>
      </c>
      <c r="FP198">
        <v>394</v>
      </c>
      <c r="FQ198">
        <v>336</v>
      </c>
      <c r="FR198">
        <v>389</v>
      </c>
      <c r="FS198">
        <v>374</v>
      </c>
      <c r="FT198">
        <v>359</v>
      </c>
      <c r="FU198">
        <v>369</v>
      </c>
      <c r="FV198">
        <v>395</v>
      </c>
      <c r="FW198">
        <v>423</v>
      </c>
      <c r="FX198">
        <v>360</v>
      </c>
      <c r="FY198">
        <v>451</v>
      </c>
      <c r="FZ198">
        <v>432</v>
      </c>
      <c r="GA198">
        <v>459</v>
      </c>
      <c r="GB198">
        <v>465</v>
      </c>
      <c r="GC198">
        <v>469</v>
      </c>
      <c r="GD198">
        <v>446</v>
      </c>
      <c r="GE198">
        <v>365</v>
      </c>
      <c r="GF198">
        <v>206</v>
      </c>
      <c r="GG198">
        <v>259</v>
      </c>
      <c r="GH198">
        <v>288</v>
      </c>
      <c r="GI198">
        <v>261</v>
      </c>
      <c r="GJ198">
        <v>242</v>
      </c>
      <c r="GK198">
        <v>231</v>
      </c>
      <c r="GL198">
        <v>224</v>
      </c>
      <c r="GM198">
        <v>174</v>
      </c>
      <c r="GN198">
        <v>189</v>
      </c>
      <c r="GO198">
        <v>159</v>
      </c>
      <c r="GP198">
        <v>172</v>
      </c>
      <c r="GQ198">
        <v>128</v>
      </c>
      <c r="GR198">
        <v>120</v>
      </c>
      <c r="GS198">
        <v>124</v>
      </c>
      <c r="GT198">
        <v>97</v>
      </c>
      <c r="GU198">
        <v>75</v>
      </c>
      <c r="GV198">
        <v>69</v>
      </c>
      <c r="GW198">
        <v>60</v>
      </c>
      <c r="GX198">
        <v>50</v>
      </c>
      <c r="GY198">
        <v>35</v>
      </c>
      <c r="GZ198">
        <v>25</v>
      </c>
      <c r="HA198">
        <v>19</v>
      </c>
      <c r="HB198">
        <v>17</v>
      </c>
      <c r="HC198">
        <v>21</v>
      </c>
    </row>
    <row r="199" spans="1:211">
      <c r="A199" t="str">
        <f>人口推移!B201</f>
        <v>R0506</v>
      </c>
      <c r="B199" s="349">
        <f t="shared" si="6"/>
        <v>27005</v>
      </c>
      <c r="C199" s="349">
        <f t="shared" si="7"/>
        <v>27956</v>
      </c>
      <c r="D199" s="349">
        <f>SUM(年齢別TBL[[#This Row],[男_６０歳]:[男_100歳以上]])</f>
        <v>8385</v>
      </c>
      <c r="E199" s="349">
        <f>SUM(年齢別TBL[[#This Row],[男_６５歳]:[男_100歳以上]])</f>
        <v>6637</v>
      </c>
      <c r="F199" s="349">
        <f>SUM(年齢別TBL[[#This Row],[男_７０歳]:[男_100歳以上]])</f>
        <v>4807</v>
      </c>
      <c r="G199" s="349">
        <f>SUM(年齢別TBL[[#This Row],[女_６０歳]:[女_100歳以上]])</f>
        <v>10120</v>
      </c>
      <c r="H199" s="349">
        <f>SUM(年齢別TBL[[#This Row],[女_６５歳]:[女_100歳以上]])</f>
        <v>8259</v>
      </c>
      <c r="I199" s="349">
        <f>SUM(年齢別TBL[[#This Row],[女_７０歳]:[女_100歳以上]])</f>
        <v>6361</v>
      </c>
      <c r="J199">
        <v>168</v>
      </c>
      <c r="K199">
        <v>196</v>
      </c>
      <c r="L199">
        <v>201</v>
      </c>
      <c r="M199">
        <v>226</v>
      </c>
      <c r="N199">
        <v>240</v>
      </c>
      <c r="O199">
        <v>228</v>
      </c>
      <c r="P199">
        <v>259</v>
      </c>
      <c r="Q199">
        <v>250</v>
      </c>
      <c r="R199">
        <v>268</v>
      </c>
      <c r="S199">
        <v>256</v>
      </c>
      <c r="T199">
        <v>246</v>
      </c>
      <c r="U199">
        <v>303</v>
      </c>
      <c r="V199">
        <v>275</v>
      </c>
      <c r="W199">
        <v>307</v>
      </c>
      <c r="X199">
        <v>282</v>
      </c>
      <c r="Y199">
        <v>275</v>
      </c>
      <c r="Z199">
        <v>283</v>
      </c>
      <c r="AA199">
        <v>241</v>
      </c>
      <c r="AB199">
        <v>301</v>
      </c>
      <c r="AC199">
        <v>320</v>
      </c>
      <c r="AD199">
        <v>361</v>
      </c>
      <c r="AE199">
        <v>356</v>
      </c>
      <c r="AF199">
        <v>305</v>
      </c>
      <c r="AG199">
        <v>283</v>
      </c>
      <c r="AH199">
        <v>268</v>
      </c>
      <c r="AI199">
        <v>223</v>
      </c>
      <c r="AJ199">
        <v>248</v>
      </c>
      <c r="AK199">
        <v>219</v>
      </c>
      <c r="AL199">
        <v>248</v>
      </c>
      <c r="AM199">
        <v>248</v>
      </c>
      <c r="AN199">
        <v>250</v>
      </c>
      <c r="AO199">
        <v>269</v>
      </c>
      <c r="AP199">
        <v>265</v>
      </c>
      <c r="AQ199">
        <v>300</v>
      </c>
      <c r="AR199">
        <v>275</v>
      </c>
      <c r="AS199">
        <v>340</v>
      </c>
      <c r="AT199">
        <v>326</v>
      </c>
      <c r="AU199">
        <v>309</v>
      </c>
      <c r="AV199">
        <v>356</v>
      </c>
      <c r="AW199">
        <v>368</v>
      </c>
      <c r="AX199">
        <v>358</v>
      </c>
      <c r="AY199">
        <v>385</v>
      </c>
      <c r="AZ199">
        <v>366</v>
      </c>
      <c r="BA199">
        <v>382</v>
      </c>
      <c r="BB199">
        <v>403</v>
      </c>
      <c r="BC199">
        <v>412</v>
      </c>
      <c r="BD199">
        <v>440</v>
      </c>
      <c r="BE199">
        <v>408</v>
      </c>
      <c r="BF199">
        <v>447</v>
      </c>
      <c r="BG199">
        <v>422</v>
      </c>
      <c r="BH199">
        <v>435</v>
      </c>
      <c r="BI199">
        <v>442</v>
      </c>
      <c r="BJ199">
        <v>362</v>
      </c>
      <c r="BK199">
        <v>365</v>
      </c>
      <c r="BL199">
        <v>351</v>
      </c>
      <c r="BM199">
        <v>351</v>
      </c>
      <c r="BN199">
        <v>310</v>
      </c>
      <c r="BO199">
        <v>305</v>
      </c>
      <c r="BP199">
        <v>336</v>
      </c>
      <c r="BQ199">
        <v>398</v>
      </c>
      <c r="BR199">
        <v>347</v>
      </c>
      <c r="BS199">
        <v>344</v>
      </c>
      <c r="BT199">
        <v>341</v>
      </c>
      <c r="BU199">
        <v>354</v>
      </c>
      <c r="BV199">
        <v>362</v>
      </c>
      <c r="BW199">
        <v>374</v>
      </c>
      <c r="BX199">
        <v>340</v>
      </c>
      <c r="BY199">
        <v>389</v>
      </c>
      <c r="BZ199">
        <v>357</v>
      </c>
      <c r="CA199">
        <v>370</v>
      </c>
      <c r="CB199">
        <v>376</v>
      </c>
      <c r="CC199">
        <v>385</v>
      </c>
      <c r="CD199">
        <v>400</v>
      </c>
      <c r="CE199">
        <v>386</v>
      </c>
      <c r="CF199">
        <v>380</v>
      </c>
      <c r="CG199">
        <v>362</v>
      </c>
      <c r="CH199">
        <v>306</v>
      </c>
      <c r="CI199">
        <v>212</v>
      </c>
      <c r="CJ199">
        <v>248</v>
      </c>
      <c r="CK199">
        <v>240</v>
      </c>
      <c r="CL199">
        <v>211</v>
      </c>
      <c r="CM199">
        <v>231</v>
      </c>
      <c r="CN199">
        <v>153</v>
      </c>
      <c r="CO199">
        <v>154</v>
      </c>
      <c r="CP199">
        <v>128</v>
      </c>
      <c r="CQ199">
        <v>121</v>
      </c>
      <c r="CR199">
        <v>108</v>
      </c>
      <c r="CS199">
        <v>77</v>
      </c>
      <c r="CT199">
        <v>65</v>
      </c>
      <c r="CU199">
        <v>60</v>
      </c>
      <c r="CV199">
        <v>49</v>
      </c>
      <c r="CW199">
        <v>46</v>
      </c>
      <c r="CX199">
        <v>23</v>
      </c>
      <c r="CY199">
        <v>22</v>
      </c>
      <c r="CZ199">
        <v>22</v>
      </c>
      <c r="DA199">
        <v>16</v>
      </c>
      <c r="DB199">
        <v>11</v>
      </c>
      <c r="DC199">
        <v>2</v>
      </c>
      <c r="DD199">
        <v>5</v>
      </c>
      <c r="DE199">
        <v>6</v>
      </c>
      <c r="DF199">
        <v>2</v>
      </c>
      <c r="DG199">
        <v>169</v>
      </c>
      <c r="DH199">
        <v>162</v>
      </c>
      <c r="DI199">
        <v>206</v>
      </c>
      <c r="DJ199">
        <v>221</v>
      </c>
      <c r="DK199">
        <v>204</v>
      </c>
      <c r="DL199">
        <v>245</v>
      </c>
      <c r="DM199">
        <v>237</v>
      </c>
      <c r="DN199">
        <v>252</v>
      </c>
      <c r="DO199">
        <v>277</v>
      </c>
      <c r="DP199">
        <v>271</v>
      </c>
      <c r="DQ199">
        <v>267</v>
      </c>
      <c r="DR199">
        <v>268</v>
      </c>
      <c r="DS199">
        <v>281</v>
      </c>
      <c r="DT199">
        <v>265</v>
      </c>
      <c r="DU199">
        <v>278</v>
      </c>
      <c r="DV199">
        <v>260</v>
      </c>
      <c r="DW199">
        <v>290</v>
      </c>
      <c r="DX199">
        <v>264</v>
      </c>
      <c r="DY199">
        <v>289</v>
      </c>
      <c r="DZ199">
        <v>285</v>
      </c>
      <c r="EA199">
        <v>251</v>
      </c>
      <c r="EB199">
        <v>295</v>
      </c>
      <c r="EC199">
        <v>203</v>
      </c>
      <c r="ED199">
        <v>198</v>
      </c>
      <c r="EE199">
        <v>219</v>
      </c>
      <c r="EF199">
        <v>188</v>
      </c>
      <c r="EG199">
        <v>213</v>
      </c>
      <c r="EH199">
        <v>211</v>
      </c>
      <c r="EI199">
        <v>226</v>
      </c>
      <c r="EJ199">
        <v>238</v>
      </c>
      <c r="EK199">
        <v>247</v>
      </c>
      <c r="EL199">
        <v>281</v>
      </c>
      <c r="EM199">
        <v>264</v>
      </c>
      <c r="EN199">
        <v>274</v>
      </c>
      <c r="EO199">
        <v>281</v>
      </c>
      <c r="EP199">
        <v>308</v>
      </c>
      <c r="EQ199">
        <v>311</v>
      </c>
      <c r="ER199">
        <v>342</v>
      </c>
      <c r="ES199">
        <v>349</v>
      </c>
      <c r="ET199">
        <v>356</v>
      </c>
      <c r="EU199">
        <v>369</v>
      </c>
      <c r="EV199">
        <v>379</v>
      </c>
      <c r="EW199">
        <v>351</v>
      </c>
      <c r="EX199">
        <v>350</v>
      </c>
      <c r="EY199">
        <v>428</v>
      </c>
      <c r="EZ199">
        <v>384</v>
      </c>
      <c r="FA199">
        <v>419</v>
      </c>
      <c r="FB199">
        <v>416</v>
      </c>
      <c r="FC199">
        <v>408</v>
      </c>
      <c r="FD199">
        <v>409</v>
      </c>
      <c r="FE199">
        <v>418</v>
      </c>
      <c r="FF199">
        <v>398</v>
      </c>
      <c r="FG199">
        <v>392</v>
      </c>
      <c r="FH199">
        <v>387</v>
      </c>
      <c r="FI199">
        <v>348</v>
      </c>
      <c r="FJ199">
        <v>372</v>
      </c>
      <c r="FK199">
        <v>344</v>
      </c>
      <c r="FL199">
        <v>324</v>
      </c>
      <c r="FM199">
        <v>312</v>
      </c>
      <c r="FN199">
        <v>382</v>
      </c>
      <c r="FO199">
        <v>379</v>
      </c>
      <c r="FP199">
        <v>392</v>
      </c>
      <c r="FQ199">
        <v>326</v>
      </c>
      <c r="FR199">
        <v>395</v>
      </c>
      <c r="FS199">
        <v>369</v>
      </c>
      <c r="FT199">
        <v>370</v>
      </c>
      <c r="FU199">
        <v>360</v>
      </c>
      <c r="FV199">
        <v>398</v>
      </c>
      <c r="FW199">
        <v>420</v>
      </c>
      <c r="FX199">
        <v>350</v>
      </c>
      <c r="FY199">
        <v>452</v>
      </c>
      <c r="FZ199">
        <v>439</v>
      </c>
      <c r="GA199">
        <v>450</v>
      </c>
      <c r="GB199">
        <v>469</v>
      </c>
      <c r="GC199">
        <v>469</v>
      </c>
      <c r="GD199">
        <v>451</v>
      </c>
      <c r="GE199">
        <v>370</v>
      </c>
      <c r="GF199">
        <v>223</v>
      </c>
      <c r="GG199">
        <v>244</v>
      </c>
      <c r="GH199">
        <v>287</v>
      </c>
      <c r="GI199">
        <v>258</v>
      </c>
      <c r="GJ199">
        <v>248</v>
      </c>
      <c r="GK199">
        <v>230</v>
      </c>
      <c r="GL199">
        <v>232</v>
      </c>
      <c r="GM199">
        <v>170</v>
      </c>
      <c r="GN199">
        <v>188</v>
      </c>
      <c r="GO199">
        <v>163</v>
      </c>
      <c r="GP199">
        <v>172</v>
      </c>
      <c r="GQ199">
        <v>134</v>
      </c>
      <c r="GR199">
        <v>115</v>
      </c>
      <c r="GS199">
        <v>128</v>
      </c>
      <c r="GT199">
        <v>93</v>
      </c>
      <c r="GU199">
        <v>75</v>
      </c>
      <c r="GV199">
        <v>72</v>
      </c>
      <c r="GW199">
        <v>60</v>
      </c>
      <c r="GX199">
        <v>48</v>
      </c>
      <c r="GY199">
        <v>36</v>
      </c>
      <c r="GZ199">
        <v>26</v>
      </c>
      <c r="HA199">
        <v>20</v>
      </c>
      <c r="HB199">
        <v>16</v>
      </c>
      <c r="HC199">
        <v>23</v>
      </c>
    </row>
    <row r="200" spans="1:211">
      <c r="A200" t="str">
        <f>人口推移!B202</f>
        <v>R0507</v>
      </c>
      <c r="B200" s="349">
        <f t="shared" si="6"/>
        <v>27070</v>
      </c>
      <c r="C200" s="349">
        <f t="shared" si="7"/>
        <v>28003</v>
      </c>
      <c r="D200" s="349">
        <f>SUM(年齢別TBL[[#This Row],[男_６０歳]:[男_100歳以上]])</f>
        <v>8420</v>
      </c>
      <c r="E200" s="349">
        <f>SUM(年齢別TBL[[#This Row],[男_６５歳]:[男_100歳以上]])</f>
        <v>6653</v>
      </c>
      <c r="F200" s="349">
        <f>SUM(年齢別TBL[[#This Row],[男_７０歳]:[男_100歳以上]])</f>
        <v>4827</v>
      </c>
      <c r="G200" s="349">
        <f>SUM(年齢別TBL[[#This Row],[女_６０歳]:[女_100歳以上]])</f>
        <v>10150</v>
      </c>
      <c r="H200" s="349">
        <f>SUM(年齢別TBL[[#This Row],[女_６５歳]:[女_100歳以上]])</f>
        <v>8292</v>
      </c>
      <c r="I200" s="349">
        <f>SUM(年齢別TBL[[#This Row],[女_７０歳]:[女_100歳以上]])</f>
        <v>6385</v>
      </c>
      <c r="J200">
        <v>169</v>
      </c>
      <c r="K200">
        <v>202</v>
      </c>
      <c r="L200">
        <v>192</v>
      </c>
      <c r="M200">
        <v>227</v>
      </c>
      <c r="N200">
        <v>245</v>
      </c>
      <c r="O200">
        <v>222</v>
      </c>
      <c r="P200">
        <v>265</v>
      </c>
      <c r="Q200">
        <v>252</v>
      </c>
      <c r="R200">
        <v>258</v>
      </c>
      <c r="S200">
        <v>257</v>
      </c>
      <c r="T200">
        <v>243</v>
      </c>
      <c r="U200">
        <v>308</v>
      </c>
      <c r="V200">
        <v>267</v>
      </c>
      <c r="W200">
        <v>306</v>
      </c>
      <c r="X200">
        <v>296</v>
      </c>
      <c r="Y200">
        <v>268</v>
      </c>
      <c r="Z200">
        <v>274</v>
      </c>
      <c r="AA200">
        <v>251</v>
      </c>
      <c r="AB200">
        <v>338</v>
      </c>
      <c r="AC200">
        <v>332</v>
      </c>
      <c r="AD200">
        <v>362</v>
      </c>
      <c r="AE200">
        <v>354</v>
      </c>
      <c r="AF200">
        <v>316</v>
      </c>
      <c r="AG200">
        <v>285</v>
      </c>
      <c r="AH200">
        <v>261</v>
      </c>
      <c r="AI200">
        <v>237</v>
      </c>
      <c r="AJ200">
        <v>241</v>
      </c>
      <c r="AK200">
        <v>223</v>
      </c>
      <c r="AL200">
        <v>250</v>
      </c>
      <c r="AM200">
        <v>254</v>
      </c>
      <c r="AN200">
        <v>237</v>
      </c>
      <c r="AO200">
        <v>263</v>
      </c>
      <c r="AP200">
        <v>275</v>
      </c>
      <c r="AQ200">
        <v>295</v>
      </c>
      <c r="AR200">
        <v>277</v>
      </c>
      <c r="AS200">
        <v>339</v>
      </c>
      <c r="AT200">
        <v>309</v>
      </c>
      <c r="AU200">
        <v>318</v>
      </c>
      <c r="AV200">
        <v>360</v>
      </c>
      <c r="AW200">
        <v>367</v>
      </c>
      <c r="AX200">
        <v>358</v>
      </c>
      <c r="AY200">
        <v>377</v>
      </c>
      <c r="AZ200">
        <v>362</v>
      </c>
      <c r="BA200">
        <v>388</v>
      </c>
      <c r="BB200">
        <v>395</v>
      </c>
      <c r="BC200">
        <v>421</v>
      </c>
      <c r="BD200">
        <v>432</v>
      </c>
      <c r="BE200">
        <v>398</v>
      </c>
      <c r="BF200">
        <v>465</v>
      </c>
      <c r="BG200">
        <v>416</v>
      </c>
      <c r="BH200">
        <v>431</v>
      </c>
      <c r="BI200">
        <v>437</v>
      </c>
      <c r="BJ200">
        <v>369</v>
      </c>
      <c r="BK200">
        <v>376</v>
      </c>
      <c r="BL200">
        <v>348</v>
      </c>
      <c r="BM200">
        <v>354</v>
      </c>
      <c r="BN200">
        <v>318</v>
      </c>
      <c r="BO200">
        <v>298</v>
      </c>
      <c r="BP200">
        <v>340</v>
      </c>
      <c r="BQ200">
        <v>372</v>
      </c>
      <c r="BR200">
        <v>370</v>
      </c>
      <c r="BS200">
        <v>337</v>
      </c>
      <c r="BT200">
        <v>342</v>
      </c>
      <c r="BU200">
        <v>362</v>
      </c>
      <c r="BV200">
        <v>356</v>
      </c>
      <c r="BW200">
        <v>371</v>
      </c>
      <c r="BX200">
        <v>338</v>
      </c>
      <c r="BY200">
        <v>391</v>
      </c>
      <c r="BZ200">
        <v>356</v>
      </c>
      <c r="CA200">
        <v>370</v>
      </c>
      <c r="CB200">
        <v>385</v>
      </c>
      <c r="CC200">
        <v>376</v>
      </c>
      <c r="CD200">
        <v>410</v>
      </c>
      <c r="CE200">
        <v>379</v>
      </c>
      <c r="CF200">
        <v>378</v>
      </c>
      <c r="CG200">
        <v>359</v>
      </c>
      <c r="CH200">
        <v>320</v>
      </c>
      <c r="CI200">
        <v>207</v>
      </c>
      <c r="CJ200">
        <v>252</v>
      </c>
      <c r="CK200">
        <v>237</v>
      </c>
      <c r="CL200">
        <v>219</v>
      </c>
      <c r="CM200">
        <v>225</v>
      </c>
      <c r="CN200">
        <v>144</v>
      </c>
      <c r="CO200">
        <v>167</v>
      </c>
      <c r="CP200">
        <v>126</v>
      </c>
      <c r="CQ200">
        <v>122</v>
      </c>
      <c r="CR200">
        <v>109</v>
      </c>
      <c r="CS200">
        <v>84</v>
      </c>
      <c r="CT200">
        <v>60</v>
      </c>
      <c r="CU200">
        <v>62</v>
      </c>
      <c r="CV200">
        <v>49</v>
      </c>
      <c r="CW200">
        <v>48</v>
      </c>
      <c r="CX200">
        <v>23</v>
      </c>
      <c r="CY200">
        <v>24</v>
      </c>
      <c r="CZ200">
        <v>20</v>
      </c>
      <c r="DA200">
        <v>17</v>
      </c>
      <c r="DB200">
        <v>10</v>
      </c>
      <c r="DC200">
        <v>3</v>
      </c>
      <c r="DD200">
        <v>5</v>
      </c>
      <c r="DE200">
        <v>6</v>
      </c>
      <c r="DF200">
        <v>1</v>
      </c>
      <c r="DG200">
        <v>177</v>
      </c>
      <c r="DH200">
        <v>151</v>
      </c>
      <c r="DI200">
        <v>200</v>
      </c>
      <c r="DJ200">
        <v>226</v>
      </c>
      <c r="DK200">
        <v>207</v>
      </c>
      <c r="DL200">
        <v>242</v>
      </c>
      <c r="DM200">
        <v>235</v>
      </c>
      <c r="DN200">
        <v>247</v>
      </c>
      <c r="DO200">
        <v>276</v>
      </c>
      <c r="DP200">
        <v>272</v>
      </c>
      <c r="DQ200">
        <v>272</v>
      </c>
      <c r="DR200">
        <v>265</v>
      </c>
      <c r="DS200">
        <v>278</v>
      </c>
      <c r="DT200">
        <v>273</v>
      </c>
      <c r="DU200">
        <v>269</v>
      </c>
      <c r="DV200">
        <v>259</v>
      </c>
      <c r="DW200">
        <v>299</v>
      </c>
      <c r="DX200">
        <v>262</v>
      </c>
      <c r="DY200">
        <v>293</v>
      </c>
      <c r="DZ200">
        <v>293</v>
      </c>
      <c r="EA200">
        <v>255</v>
      </c>
      <c r="EB200">
        <v>294</v>
      </c>
      <c r="EC200">
        <v>209</v>
      </c>
      <c r="ED200">
        <v>206</v>
      </c>
      <c r="EE200">
        <v>208</v>
      </c>
      <c r="EF200">
        <v>197</v>
      </c>
      <c r="EG200">
        <v>213</v>
      </c>
      <c r="EH200">
        <v>204</v>
      </c>
      <c r="EI200">
        <v>234</v>
      </c>
      <c r="EJ200">
        <v>238</v>
      </c>
      <c r="EK200">
        <v>246</v>
      </c>
      <c r="EL200">
        <v>283</v>
      </c>
      <c r="EM200">
        <v>254</v>
      </c>
      <c r="EN200">
        <v>276</v>
      </c>
      <c r="EO200">
        <v>283</v>
      </c>
      <c r="EP200">
        <v>320</v>
      </c>
      <c r="EQ200">
        <v>299</v>
      </c>
      <c r="ER200">
        <v>351</v>
      </c>
      <c r="ES200">
        <v>335</v>
      </c>
      <c r="ET200">
        <v>355</v>
      </c>
      <c r="EU200">
        <v>382</v>
      </c>
      <c r="EV200">
        <v>374</v>
      </c>
      <c r="EW200">
        <v>349</v>
      </c>
      <c r="EX200">
        <v>347</v>
      </c>
      <c r="EY200">
        <v>429</v>
      </c>
      <c r="EZ200">
        <v>376</v>
      </c>
      <c r="FA200">
        <v>426</v>
      </c>
      <c r="FB200">
        <v>411</v>
      </c>
      <c r="FC200">
        <v>415</v>
      </c>
      <c r="FD200">
        <v>419</v>
      </c>
      <c r="FE200">
        <v>413</v>
      </c>
      <c r="FF200">
        <v>394</v>
      </c>
      <c r="FG200">
        <v>394</v>
      </c>
      <c r="FH200">
        <v>389</v>
      </c>
      <c r="FI200">
        <v>343</v>
      </c>
      <c r="FJ200">
        <v>371</v>
      </c>
      <c r="FK200">
        <v>356</v>
      </c>
      <c r="FL200">
        <v>318</v>
      </c>
      <c r="FM200">
        <v>319</v>
      </c>
      <c r="FN200">
        <v>372</v>
      </c>
      <c r="FO200">
        <v>389</v>
      </c>
      <c r="FP200">
        <v>381</v>
      </c>
      <c r="FQ200">
        <v>328</v>
      </c>
      <c r="FR200">
        <v>395</v>
      </c>
      <c r="FS200">
        <v>365</v>
      </c>
      <c r="FT200">
        <v>375</v>
      </c>
      <c r="FU200">
        <v>370</v>
      </c>
      <c r="FV200">
        <v>378</v>
      </c>
      <c r="FW200">
        <v>430</v>
      </c>
      <c r="FX200">
        <v>354</v>
      </c>
      <c r="FY200">
        <v>442</v>
      </c>
      <c r="FZ200">
        <v>441</v>
      </c>
      <c r="GA200">
        <v>451</v>
      </c>
      <c r="GB200">
        <v>459</v>
      </c>
      <c r="GC200">
        <v>480</v>
      </c>
      <c r="GD200">
        <v>461</v>
      </c>
      <c r="GE200">
        <v>374</v>
      </c>
      <c r="GF200">
        <v>229</v>
      </c>
      <c r="GG200">
        <v>239</v>
      </c>
      <c r="GH200">
        <v>287</v>
      </c>
      <c r="GI200">
        <v>257</v>
      </c>
      <c r="GJ200">
        <v>251</v>
      </c>
      <c r="GK200">
        <v>234</v>
      </c>
      <c r="GL200">
        <v>228</v>
      </c>
      <c r="GM200">
        <v>170</v>
      </c>
      <c r="GN200">
        <v>196</v>
      </c>
      <c r="GO200">
        <v>164</v>
      </c>
      <c r="GP200">
        <v>171</v>
      </c>
      <c r="GQ200">
        <v>137</v>
      </c>
      <c r="GR200">
        <v>116</v>
      </c>
      <c r="GS200">
        <v>129</v>
      </c>
      <c r="GT200">
        <v>90</v>
      </c>
      <c r="GU200">
        <v>79</v>
      </c>
      <c r="GV200">
        <v>74</v>
      </c>
      <c r="GW200">
        <v>57</v>
      </c>
      <c r="GX200">
        <v>47</v>
      </c>
      <c r="GY200">
        <v>33</v>
      </c>
      <c r="GZ200">
        <v>25</v>
      </c>
      <c r="HA200">
        <v>24</v>
      </c>
      <c r="HB200">
        <v>15</v>
      </c>
      <c r="HC200">
        <v>25</v>
      </c>
    </row>
    <row r="201" spans="1:211">
      <c r="A201" t="str">
        <f>人口推移!B203</f>
        <v>R0508</v>
      </c>
      <c r="B201" s="349">
        <f t="shared" si="6"/>
        <v>27063</v>
      </c>
      <c r="C201" s="349">
        <f t="shared" si="7"/>
        <v>27975</v>
      </c>
      <c r="D201" s="349">
        <f>SUM(年齢別TBL[[#This Row],[男_６０歳]:[男_100歳以上]])</f>
        <v>8426</v>
      </c>
      <c r="E201" s="349">
        <f>SUM(年齢別TBL[[#This Row],[男_６５歳]:[男_100歳以上]])</f>
        <v>6666</v>
      </c>
      <c r="F201" s="349">
        <f>SUM(年齢別TBL[[#This Row],[男_７０歳]:[男_100歳以上]])</f>
        <v>4856</v>
      </c>
      <c r="G201" s="349">
        <f>SUM(年齢別TBL[[#This Row],[女_６０歳]:[女_100歳以上]])</f>
        <v>10153</v>
      </c>
      <c r="H201" s="349">
        <f>SUM(年齢別TBL[[#This Row],[女_６５歳]:[女_100歳以上]])</f>
        <v>8293</v>
      </c>
      <c r="I201" s="349">
        <f>SUM(年齢別TBL[[#This Row],[女_７０歳]:[女_100歳以上]])</f>
        <v>6394</v>
      </c>
      <c r="J201">
        <v>170</v>
      </c>
      <c r="K201">
        <v>192</v>
      </c>
      <c r="L201">
        <v>202</v>
      </c>
      <c r="M201">
        <v>224</v>
      </c>
      <c r="N201">
        <v>242</v>
      </c>
      <c r="O201">
        <v>210</v>
      </c>
      <c r="P201">
        <v>280</v>
      </c>
      <c r="Q201">
        <v>256</v>
      </c>
      <c r="R201">
        <v>250</v>
      </c>
      <c r="S201">
        <v>258</v>
      </c>
      <c r="T201">
        <v>249</v>
      </c>
      <c r="U201">
        <v>304</v>
      </c>
      <c r="V201">
        <v>254</v>
      </c>
      <c r="W201">
        <v>314</v>
      </c>
      <c r="X201">
        <v>300</v>
      </c>
      <c r="Y201">
        <v>271</v>
      </c>
      <c r="Z201">
        <v>271</v>
      </c>
      <c r="AA201">
        <v>248</v>
      </c>
      <c r="AB201">
        <v>329</v>
      </c>
      <c r="AC201">
        <v>339</v>
      </c>
      <c r="AD201">
        <v>356</v>
      </c>
      <c r="AE201">
        <v>348</v>
      </c>
      <c r="AF201">
        <v>316</v>
      </c>
      <c r="AG201">
        <v>287</v>
      </c>
      <c r="AH201">
        <v>261</v>
      </c>
      <c r="AI201">
        <v>237</v>
      </c>
      <c r="AJ201">
        <v>238</v>
      </c>
      <c r="AK201">
        <v>220</v>
      </c>
      <c r="AL201">
        <v>245</v>
      </c>
      <c r="AM201">
        <v>262</v>
      </c>
      <c r="AN201">
        <v>245</v>
      </c>
      <c r="AO201">
        <v>262</v>
      </c>
      <c r="AP201">
        <v>267</v>
      </c>
      <c r="AQ201">
        <v>295</v>
      </c>
      <c r="AR201">
        <v>279</v>
      </c>
      <c r="AS201">
        <v>334</v>
      </c>
      <c r="AT201">
        <v>310</v>
      </c>
      <c r="AU201">
        <v>317</v>
      </c>
      <c r="AV201">
        <v>357</v>
      </c>
      <c r="AW201">
        <v>368</v>
      </c>
      <c r="AX201">
        <v>359</v>
      </c>
      <c r="AY201">
        <v>370</v>
      </c>
      <c r="AZ201">
        <v>368</v>
      </c>
      <c r="BA201">
        <v>381</v>
      </c>
      <c r="BB201">
        <v>401</v>
      </c>
      <c r="BC201">
        <v>404</v>
      </c>
      <c r="BD201">
        <v>444</v>
      </c>
      <c r="BE201">
        <v>399</v>
      </c>
      <c r="BF201">
        <v>469</v>
      </c>
      <c r="BG201">
        <v>418</v>
      </c>
      <c r="BH201">
        <v>421</v>
      </c>
      <c r="BI201">
        <v>446</v>
      </c>
      <c r="BJ201">
        <v>375</v>
      </c>
      <c r="BK201">
        <v>386</v>
      </c>
      <c r="BL201">
        <v>346</v>
      </c>
      <c r="BM201">
        <v>350</v>
      </c>
      <c r="BN201">
        <v>327</v>
      </c>
      <c r="BO201">
        <v>293</v>
      </c>
      <c r="BP201">
        <v>347</v>
      </c>
      <c r="BQ201">
        <v>366</v>
      </c>
      <c r="BR201">
        <v>365</v>
      </c>
      <c r="BS201">
        <v>342</v>
      </c>
      <c r="BT201">
        <v>334</v>
      </c>
      <c r="BU201">
        <v>369</v>
      </c>
      <c r="BV201">
        <v>350</v>
      </c>
      <c r="BW201">
        <v>378</v>
      </c>
      <c r="BX201">
        <v>324</v>
      </c>
      <c r="BY201">
        <v>393</v>
      </c>
      <c r="BZ201">
        <v>360</v>
      </c>
      <c r="CA201">
        <v>355</v>
      </c>
      <c r="CB201">
        <v>396</v>
      </c>
      <c r="CC201">
        <v>378</v>
      </c>
      <c r="CD201">
        <v>407</v>
      </c>
      <c r="CE201">
        <v>370</v>
      </c>
      <c r="CF201">
        <v>382</v>
      </c>
      <c r="CG201">
        <v>365</v>
      </c>
      <c r="CH201">
        <v>334</v>
      </c>
      <c r="CI201">
        <v>200</v>
      </c>
      <c r="CJ201">
        <v>251</v>
      </c>
      <c r="CK201">
        <v>235</v>
      </c>
      <c r="CL201">
        <v>219</v>
      </c>
      <c r="CM201">
        <v>225</v>
      </c>
      <c r="CN201">
        <v>160</v>
      </c>
      <c r="CO201">
        <v>158</v>
      </c>
      <c r="CP201">
        <v>131</v>
      </c>
      <c r="CQ201">
        <v>120</v>
      </c>
      <c r="CR201">
        <v>110</v>
      </c>
      <c r="CS201">
        <v>85</v>
      </c>
      <c r="CT201">
        <v>63</v>
      </c>
      <c r="CU201">
        <v>62</v>
      </c>
      <c r="CV201">
        <v>47</v>
      </c>
      <c r="CW201">
        <v>48</v>
      </c>
      <c r="CX201">
        <v>26</v>
      </c>
      <c r="CY201">
        <v>20</v>
      </c>
      <c r="CZ201">
        <v>22</v>
      </c>
      <c r="DA201">
        <v>16</v>
      </c>
      <c r="DB201">
        <v>11</v>
      </c>
      <c r="DC201">
        <v>3</v>
      </c>
      <c r="DD201">
        <v>5</v>
      </c>
      <c r="DE201">
        <v>6</v>
      </c>
      <c r="DF201">
        <v>1</v>
      </c>
      <c r="DG201">
        <v>173</v>
      </c>
      <c r="DH201">
        <v>152</v>
      </c>
      <c r="DI201">
        <v>189</v>
      </c>
      <c r="DJ201">
        <v>240</v>
      </c>
      <c r="DK201">
        <v>205</v>
      </c>
      <c r="DL201">
        <v>235</v>
      </c>
      <c r="DM201">
        <v>227</v>
      </c>
      <c r="DN201">
        <v>254</v>
      </c>
      <c r="DO201">
        <v>273</v>
      </c>
      <c r="DP201">
        <v>267</v>
      </c>
      <c r="DQ201">
        <v>272</v>
      </c>
      <c r="DR201">
        <v>269</v>
      </c>
      <c r="DS201">
        <v>275</v>
      </c>
      <c r="DT201">
        <v>277</v>
      </c>
      <c r="DU201">
        <v>273</v>
      </c>
      <c r="DV201">
        <v>257</v>
      </c>
      <c r="DW201">
        <v>302</v>
      </c>
      <c r="DX201">
        <v>251</v>
      </c>
      <c r="DY201">
        <v>299</v>
      </c>
      <c r="DZ201">
        <v>288</v>
      </c>
      <c r="EA201">
        <v>255</v>
      </c>
      <c r="EB201">
        <v>283</v>
      </c>
      <c r="EC201">
        <v>219</v>
      </c>
      <c r="ED201">
        <v>205</v>
      </c>
      <c r="EE201">
        <v>203</v>
      </c>
      <c r="EF201">
        <v>203</v>
      </c>
      <c r="EG201">
        <v>206</v>
      </c>
      <c r="EH201">
        <v>197</v>
      </c>
      <c r="EI201">
        <v>248</v>
      </c>
      <c r="EJ201">
        <v>241</v>
      </c>
      <c r="EK201">
        <v>246</v>
      </c>
      <c r="EL201">
        <v>262</v>
      </c>
      <c r="EM201">
        <v>268</v>
      </c>
      <c r="EN201">
        <v>266</v>
      </c>
      <c r="EO201">
        <v>294</v>
      </c>
      <c r="EP201">
        <v>312</v>
      </c>
      <c r="EQ201">
        <v>296</v>
      </c>
      <c r="ER201">
        <v>340</v>
      </c>
      <c r="ES201">
        <v>333</v>
      </c>
      <c r="ET201">
        <v>366</v>
      </c>
      <c r="EU201">
        <v>375</v>
      </c>
      <c r="EV201">
        <v>376</v>
      </c>
      <c r="EW201">
        <v>356</v>
      </c>
      <c r="EX201">
        <v>348</v>
      </c>
      <c r="EY201">
        <v>414</v>
      </c>
      <c r="EZ201">
        <v>393</v>
      </c>
      <c r="FA201">
        <v>409</v>
      </c>
      <c r="FB201">
        <v>404</v>
      </c>
      <c r="FC201">
        <v>434</v>
      </c>
      <c r="FD201">
        <v>415</v>
      </c>
      <c r="FE201">
        <v>407</v>
      </c>
      <c r="FF201">
        <v>398</v>
      </c>
      <c r="FG201">
        <v>393</v>
      </c>
      <c r="FH201">
        <v>398</v>
      </c>
      <c r="FI201">
        <v>338</v>
      </c>
      <c r="FJ201">
        <v>385</v>
      </c>
      <c r="FK201">
        <v>359</v>
      </c>
      <c r="FL201">
        <v>306</v>
      </c>
      <c r="FM201">
        <v>326</v>
      </c>
      <c r="FN201">
        <v>367</v>
      </c>
      <c r="FO201">
        <v>392</v>
      </c>
      <c r="FP201">
        <v>377</v>
      </c>
      <c r="FQ201">
        <v>331</v>
      </c>
      <c r="FR201">
        <v>383</v>
      </c>
      <c r="FS201">
        <v>377</v>
      </c>
      <c r="FT201">
        <v>368</v>
      </c>
      <c r="FU201">
        <v>382</v>
      </c>
      <c r="FV201">
        <v>367</v>
      </c>
      <c r="FW201">
        <v>437</v>
      </c>
      <c r="FX201">
        <v>345</v>
      </c>
      <c r="FY201">
        <v>444</v>
      </c>
      <c r="FZ201">
        <v>439</v>
      </c>
      <c r="GA201">
        <v>431</v>
      </c>
      <c r="GB201">
        <v>481</v>
      </c>
      <c r="GC201">
        <v>478</v>
      </c>
      <c r="GD201">
        <v>450</v>
      </c>
      <c r="GE201">
        <v>390</v>
      </c>
      <c r="GF201">
        <v>234</v>
      </c>
      <c r="GG201">
        <v>236</v>
      </c>
      <c r="GH201">
        <v>281</v>
      </c>
      <c r="GI201">
        <v>261</v>
      </c>
      <c r="GJ201">
        <v>253</v>
      </c>
      <c r="GK201">
        <v>227</v>
      </c>
      <c r="GL201">
        <v>236</v>
      </c>
      <c r="GM201">
        <v>163</v>
      </c>
      <c r="GN201">
        <v>197</v>
      </c>
      <c r="GO201">
        <v>170</v>
      </c>
      <c r="GP201">
        <v>162</v>
      </c>
      <c r="GQ201">
        <v>148</v>
      </c>
      <c r="GR201">
        <v>114</v>
      </c>
      <c r="GS201">
        <v>127</v>
      </c>
      <c r="GT201">
        <v>93</v>
      </c>
      <c r="GU201">
        <v>76</v>
      </c>
      <c r="GV201">
        <v>71</v>
      </c>
      <c r="GW201">
        <v>62</v>
      </c>
      <c r="GX201">
        <v>44</v>
      </c>
      <c r="GY201">
        <v>37</v>
      </c>
      <c r="GZ201">
        <v>25</v>
      </c>
      <c r="HA201">
        <v>23</v>
      </c>
      <c r="HB201">
        <v>16</v>
      </c>
      <c r="HC201">
        <v>25</v>
      </c>
    </row>
    <row r="202" spans="1:211">
      <c r="A202" t="str">
        <f>人口推移!B204</f>
        <v>R0509</v>
      </c>
      <c r="B202" s="349">
        <f t="shared" si="6"/>
        <v>27038</v>
      </c>
      <c r="C202" s="349">
        <f t="shared" si="7"/>
        <v>27950</v>
      </c>
      <c r="D202" s="349">
        <f>SUM(年齢別TBL[[#This Row],[男_６０歳]:[男_100歳以上]])</f>
        <v>8423</v>
      </c>
      <c r="E202" s="349">
        <f>SUM(年齢別TBL[[#This Row],[男_６５歳]:[男_100歳以上]])</f>
        <v>6669</v>
      </c>
      <c r="F202" s="349">
        <f>SUM(年齢別TBL[[#This Row],[男_７０歳]:[男_100歳以上]])</f>
        <v>4848</v>
      </c>
      <c r="G202" s="349">
        <f>SUM(年齢別TBL[[#This Row],[女_６０歳]:[女_100歳以上]])</f>
        <v>10166</v>
      </c>
      <c r="H202" s="349">
        <f>SUM(年齢別TBL[[#This Row],[女_６５歳]:[女_100歳以上]])</f>
        <v>8304</v>
      </c>
      <c r="I202" s="349">
        <f>SUM(年齢別TBL[[#This Row],[女_７０歳]:[女_100歳以上]])</f>
        <v>6396</v>
      </c>
      <c r="J202">
        <v>172</v>
      </c>
      <c r="K202">
        <v>192</v>
      </c>
      <c r="L202">
        <v>202</v>
      </c>
      <c r="M202">
        <v>226</v>
      </c>
      <c r="N202">
        <v>240</v>
      </c>
      <c r="O202">
        <v>213</v>
      </c>
      <c r="P202">
        <v>267</v>
      </c>
      <c r="Q202">
        <v>263</v>
      </c>
      <c r="R202">
        <v>250</v>
      </c>
      <c r="S202">
        <v>267</v>
      </c>
      <c r="T202">
        <v>232</v>
      </c>
      <c r="U202">
        <v>307</v>
      </c>
      <c r="V202">
        <v>255</v>
      </c>
      <c r="W202">
        <v>317</v>
      </c>
      <c r="X202">
        <v>299</v>
      </c>
      <c r="Y202">
        <v>269</v>
      </c>
      <c r="Z202">
        <v>278</v>
      </c>
      <c r="AA202">
        <v>254</v>
      </c>
      <c r="AB202">
        <v>310</v>
      </c>
      <c r="AC202">
        <v>328</v>
      </c>
      <c r="AD202">
        <v>352</v>
      </c>
      <c r="AE202">
        <v>342</v>
      </c>
      <c r="AF202">
        <v>326</v>
      </c>
      <c r="AG202">
        <v>291</v>
      </c>
      <c r="AH202">
        <v>261</v>
      </c>
      <c r="AI202">
        <v>237</v>
      </c>
      <c r="AJ202">
        <v>228</v>
      </c>
      <c r="AK202">
        <v>227</v>
      </c>
      <c r="AL202">
        <v>244</v>
      </c>
      <c r="AM202">
        <v>265</v>
      </c>
      <c r="AN202">
        <v>243</v>
      </c>
      <c r="AO202">
        <v>263</v>
      </c>
      <c r="AP202">
        <v>272</v>
      </c>
      <c r="AQ202">
        <v>278</v>
      </c>
      <c r="AR202">
        <v>288</v>
      </c>
      <c r="AS202">
        <v>329</v>
      </c>
      <c r="AT202">
        <v>307</v>
      </c>
      <c r="AU202">
        <v>336</v>
      </c>
      <c r="AV202">
        <v>331</v>
      </c>
      <c r="AW202">
        <v>383</v>
      </c>
      <c r="AX202">
        <v>364</v>
      </c>
      <c r="AY202">
        <v>363</v>
      </c>
      <c r="AZ202">
        <v>365</v>
      </c>
      <c r="BA202">
        <v>389</v>
      </c>
      <c r="BB202">
        <v>397</v>
      </c>
      <c r="BC202">
        <v>402</v>
      </c>
      <c r="BD202">
        <v>431</v>
      </c>
      <c r="BE202">
        <v>407</v>
      </c>
      <c r="BF202">
        <v>470</v>
      </c>
      <c r="BG202">
        <v>407</v>
      </c>
      <c r="BH202">
        <v>423</v>
      </c>
      <c r="BI202">
        <v>458</v>
      </c>
      <c r="BJ202">
        <v>374</v>
      </c>
      <c r="BK202">
        <v>391</v>
      </c>
      <c r="BL202">
        <v>341</v>
      </c>
      <c r="BM202">
        <v>352</v>
      </c>
      <c r="BN202">
        <v>344</v>
      </c>
      <c r="BO202">
        <v>287</v>
      </c>
      <c r="BP202">
        <v>336</v>
      </c>
      <c r="BQ202">
        <v>370</v>
      </c>
      <c r="BR202">
        <v>359</v>
      </c>
      <c r="BS202">
        <v>353</v>
      </c>
      <c r="BT202">
        <v>330</v>
      </c>
      <c r="BU202">
        <v>361</v>
      </c>
      <c r="BV202">
        <v>351</v>
      </c>
      <c r="BW202">
        <v>388</v>
      </c>
      <c r="BX202">
        <v>319</v>
      </c>
      <c r="BY202">
        <v>385</v>
      </c>
      <c r="BZ202">
        <v>361</v>
      </c>
      <c r="CA202">
        <v>368</v>
      </c>
      <c r="CB202">
        <v>380</v>
      </c>
      <c r="CC202">
        <v>385</v>
      </c>
      <c r="CD202">
        <v>392</v>
      </c>
      <c r="CE202">
        <v>374</v>
      </c>
      <c r="CF202">
        <v>387</v>
      </c>
      <c r="CG202">
        <v>362</v>
      </c>
      <c r="CH202">
        <v>336</v>
      </c>
      <c r="CI202">
        <v>217</v>
      </c>
      <c r="CJ202">
        <v>238</v>
      </c>
      <c r="CK202">
        <v>236</v>
      </c>
      <c r="CL202">
        <v>218</v>
      </c>
      <c r="CM202">
        <v>219</v>
      </c>
      <c r="CN202">
        <v>172</v>
      </c>
      <c r="CO202">
        <v>153</v>
      </c>
      <c r="CP202">
        <v>135</v>
      </c>
      <c r="CQ202">
        <v>120</v>
      </c>
      <c r="CR202">
        <v>118</v>
      </c>
      <c r="CS202">
        <v>82</v>
      </c>
      <c r="CT202">
        <v>62</v>
      </c>
      <c r="CU202">
        <v>60</v>
      </c>
      <c r="CV202">
        <v>47</v>
      </c>
      <c r="CW202">
        <v>47</v>
      </c>
      <c r="CX202">
        <v>28</v>
      </c>
      <c r="CY202">
        <v>19</v>
      </c>
      <c r="CZ202">
        <v>20</v>
      </c>
      <c r="DA202">
        <v>16</v>
      </c>
      <c r="DB202">
        <v>9</v>
      </c>
      <c r="DC202">
        <v>5</v>
      </c>
      <c r="DD202">
        <v>4</v>
      </c>
      <c r="DE202">
        <v>5</v>
      </c>
      <c r="DF202">
        <v>2</v>
      </c>
      <c r="DG202">
        <v>158</v>
      </c>
      <c r="DH202">
        <v>167</v>
      </c>
      <c r="DI202">
        <v>182</v>
      </c>
      <c r="DJ202">
        <v>242</v>
      </c>
      <c r="DK202">
        <v>208</v>
      </c>
      <c r="DL202">
        <v>230</v>
      </c>
      <c r="DM202">
        <v>228</v>
      </c>
      <c r="DN202">
        <v>248</v>
      </c>
      <c r="DO202">
        <v>276</v>
      </c>
      <c r="DP202">
        <v>253</v>
      </c>
      <c r="DQ202">
        <v>296</v>
      </c>
      <c r="DR202">
        <v>251</v>
      </c>
      <c r="DS202">
        <v>276</v>
      </c>
      <c r="DT202">
        <v>287</v>
      </c>
      <c r="DU202">
        <v>268</v>
      </c>
      <c r="DV202">
        <v>269</v>
      </c>
      <c r="DW202">
        <v>289</v>
      </c>
      <c r="DX202">
        <v>252</v>
      </c>
      <c r="DY202">
        <v>289</v>
      </c>
      <c r="DZ202">
        <v>296</v>
      </c>
      <c r="EA202">
        <v>260</v>
      </c>
      <c r="EB202">
        <v>279</v>
      </c>
      <c r="EC202">
        <v>220</v>
      </c>
      <c r="ED202">
        <v>214</v>
      </c>
      <c r="EE202">
        <v>196</v>
      </c>
      <c r="EF202">
        <v>201</v>
      </c>
      <c r="EG202">
        <v>199</v>
      </c>
      <c r="EH202">
        <v>195</v>
      </c>
      <c r="EI202">
        <v>254</v>
      </c>
      <c r="EJ202">
        <v>234</v>
      </c>
      <c r="EK202">
        <v>227</v>
      </c>
      <c r="EL202">
        <v>274</v>
      </c>
      <c r="EM202">
        <v>270</v>
      </c>
      <c r="EN202">
        <v>265</v>
      </c>
      <c r="EO202">
        <v>285</v>
      </c>
      <c r="EP202">
        <v>310</v>
      </c>
      <c r="EQ202">
        <v>293</v>
      </c>
      <c r="ER202">
        <v>352</v>
      </c>
      <c r="ES202">
        <v>326</v>
      </c>
      <c r="ET202">
        <v>368</v>
      </c>
      <c r="EU202">
        <v>380</v>
      </c>
      <c r="EV202">
        <v>373</v>
      </c>
      <c r="EW202">
        <v>352</v>
      </c>
      <c r="EX202">
        <v>350</v>
      </c>
      <c r="EY202">
        <v>406</v>
      </c>
      <c r="EZ202">
        <v>404</v>
      </c>
      <c r="FA202">
        <v>399</v>
      </c>
      <c r="FB202">
        <v>406</v>
      </c>
      <c r="FC202">
        <v>438</v>
      </c>
      <c r="FD202">
        <v>411</v>
      </c>
      <c r="FE202">
        <v>408</v>
      </c>
      <c r="FF202">
        <v>409</v>
      </c>
      <c r="FG202">
        <v>392</v>
      </c>
      <c r="FH202">
        <v>405</v>
      </c>
      <c r="FI202">
        <v>331</v>
      </c>
      <c r="FJ202">
        <v>384</v>
      </c>
      <c r="FK202">
        <v>366</v>
      </c>
      <c r="FL202">
        <v>289</v>
      </c>
      <c r="FM202">
        <v>333</v>
      </c>
      <c r="FN202">
        <v>361</v>
      </c>
      <c r="FO202">
        <v>385</v>
      </c>
      <c r="FP202">
        <v>384</v>
      </c>
      <c r="FQ202">
        <v>341</v>
      </c>
      <c r="FR202">
        <v>376</v>
      </c>
      <c r="FS202">
        <v>376</v>
      </c>
      <c r="FT202">
        <v>376</v>
      </c>
      <c r="FU202">
        <v>373</v>
      </c>
      <c r="FV202">
        <v>366</v>
      </c>
      <c r="FW202">
        <v>431</v>
      </c>
      <c r="FX202">
        <v>362</v>
      </c>
      <c r="FY202">
        <v>440</v>
      </c>
      <c r="FZ202">
        <v>418</v>
      </c>
      <c r="GA202">
        <v>440</v>
      </c>
      <c r="GB202">
        <v>472</v>
      </c>
      <c r="GC202">
        <v>485</v>
      </c>
      <c r="GD202">
        <v>451</v>
      </c>
      <c r="GE202">
        <v>393</v>
      </c>
      <c r="GF202">
        <v>251</v>
      </c>
      <c r="GG202">
        <v>233</v>
      </c>
      <c r="GH202">
        <v>278</v>
      </c>
      <c r="GI202">
        <v>267</v>
      </c>
      <c r="GJ202">
        <v>253</v>
      </c>
      <c r="GK202">
        <v>223</v>
      </c>
      <c r="GL202">
        <v>241</v>
      </c>
      <c r="GM202">
        <v>166</v>
      </c>
      <c r="GN202">
        <v>196</v>
      </c>
      <c r="GO202">
        <v>173</v>
      </c>
      <c r="GP202">
        <v>153</v>
      </c>
      <c r="GQ202">
        <v>158</v>
      </c>
      <c r="GR202">
        <v>117</v>
      </c>
      <c r="GS202">
        <v>122</v>
      </c>
      <c r="GT202">
        <v>92</v>
      </c>
      <c r="GU202">
        <v>70</v>
      </c>
      <c r="GV202">
        <v>70</v>
      </c>
      <c r="GW202">
        <v>64</v>
      </c>
      <c r="GX202">
        <v>43</v>
      </c>
      <c r="GY202">
        <v>38</v>
      </c>
      <c r="GZ202">
        <v>24</v>
      </c>
      <c r="HA202">
        <v>24</v>
      </c>
      <c r="HB202">
        <v>17</v>
      </c>
      <c r="HC202">
        <v>24</v>
      </c>
    </row>
    <row r="203" spans="1:211">
      <c r="A203" t="str">
        <f>人口推移!B205</f>
        <v>R0510</v>
      </c>
      <c r="B203" s="349">
        <f t="shared" si="6"/>
        <v>27027</v>
      </c>
      <c r="C203" s="349">
        <f t="shared" si="7"/>
        <v>27955</v>
      </c>
      <c r="D203" s="349">
        <f>SUM(年齢別TBL[[#This Row],[男_６０歳]:[男_100歳以上]])</f>
        <v>8443</v>
      </c>
      <c r="E203" s="349">
        <f>SUM(年齢別TBL[[#This Row],[男_６５歳]:[男_100歳以上]])</f>
        <v>6674</v>
      </c>
      <c r="F203" s="349">
        <f>SUM(年齢別TBL[[#This Row],[男_７０歳]:[男_100歳以上]])</f>
        <v>4854</v>
      </c>
      <c r="G203" s="349">
        <f>SUM(年齢別TBL[[#This Row],[女_６０歳]:[女_100歳以上]])</f>
        <v>10188</v>
      </c>
      <c r="H203" s="349">
        <f>SUM(年齢別TBL[[#This Row],[女_６５歳]:[女_100歳以上]])</f>
        <v>8312</v>
      </c>
      <c r="I203" s="349">
        <f>SUM(年齢別TBL[[#This Row],[女_７０歳]:[女_100歳以上]])</f>
        <v>6405</v>
      </c>
      <c r="J203">
        <v>169</v>
      </c>
      <c r="K203">
        <v>195</v>
      </c>
      <c r="L203">
        <v>194</v>
      </c>
      <c r="M203">
        <v>224</v>
      </c>
      <c r="N203">
        <v>238</v>
      </c>
      <c r="O203">
        <v>219</v>
      </c>
      <c r="P203">
        <v>252</v>
      </c>
      <c r="Q203">
        <v>275</v>
      </c>
      <c r="R203">
        <v>255</v>
      </c>
      <c r="S203">
        <v>253</v>
      </c>
      <c r="T203">
        <v>244</v>
      </c>
      <c r="U203">
        <v>305</v>
      </c>
      <c r="V203">
        <v>255</v>
      </c>
      <c r="W203">
        <v>311</v>
      </c>
      <c r="X203">
        <v>293</v>
      </c>
      <c r="Y203">
        <v>276</v>
      </c>
      <c r="Z203">
        <v>284</v>
      </c>
      <c r="AA203">
        <v>257</v>
      </c>
      <c r="AB203">
        <v>301</v>
      </c>
      <c r="AC203">
        <v>317</v>
      </c>
      <c r="AD203">
        <v>347</v>
      </c>
      <c r="AE203">
        <v>347</v>
      </c>
      <c r="AF203">
        <v>329</v>
      </c>
      <c r="AG203">
        <v>297</v>
      </c>
      <c r="AH203">
        <v>256</v>
      </c>
      <c r="AI203">
        <v>249</v>
      </c>
      <c r="AJ203">
        <v>220</v>
      </c>
      <c r="AK203">
        <v>237</v>
      </c>
      <c r="AL203">
        <v>233</v>
      </c>
      <c r="AM203">
        <v>265</v>
      </c>
      <c r="AN203">
        <v>239</v>
      </c>
      <c r="AO203">
        <v>257</v>
      </c>
      <c r="AP203">
        <v>275</v>
      </c>
      <c r="AQ203">
        <v>280</v>
      </c>
      <c r="AR203">
        <v>285</v>
      </c>
      <c r="AS203">
        <v>328</v>
      </c>
      <c r="AT203">
        <v>307</v>
      </c>
      <c r="AU203">
        <v>342</v>
      </c>
      <c r="AV203">
        <v>321</v>
      </c>
      <c r="AW203">
        <v>381</v>
      </c>
      <c r="AX203">
        <v>373</v>
      </c>
      <c r="AY203">
        <v>363</v>
      </c>
      <c r="AZ203">
        <v>368</v>
      </c>
      <c r="BA203">
        <v>385</v>
      </c>
      <c r="BB203">
        <v>386</v>
      </c>
      <c r="BC203">
        <v>416</v>
      </c>
      <c r="BD203">
        <v>412</v>
      </c>
      <c r="BE203">
        <v>425</v>
      </c>
      <c r="BF203">
        <v>460</v>
      </c>
      <c r="BG203">
        <v>410</v>
      </c>
      <c r="BH203">
        <v>430</v>
      </c>
      <c r="BI203">
        <v>438</v>
      </c>
      <c r="BJ203">
        <v>395</v>
      </c>
      <c r="BK203">
        <v>381</v>
      </c>
      <c r="BL203">
        <v>353</v>
      </c>
      <c r="BM203">
        <v>349</v>
      </c>
      <c r="BN203">
        <v>350</v>
      </c>
      <c r="BO203">
        <v>283</v>
      </c>
      <c r="BP203">
        <v>346</v>
      </c>
      <c r="BQ203">
        <v>349</v>
      </c>
      <c r="BR203">
        <v>371</v>
      </c>
      <c r="BS203">
        <v>361</v>
      </c>
      <c r="BT203">
        <v>322</v>
      </c>
      <c r="BU203">
        <v>353</v>
      </c>
      <c r="BV203">
        <v>362</v>
      </c>
      <c r="BW203">
        <v>376</v>
      </c>
      <c r="BX203">
        <v>331</v>
      </c>
      <c r="BY203">
        <v>373</v>
      </c>
      <c r="BZ203">
        <v>366</v>
      </c>
      <c r="CA203">
        <v>374</v>
      </c>
      <c r="CB203">
        <v>374</v>
      </c>
      <c r="CC203">
        <v>388</v>
      </c>
      <c r="CD203">
        <v>380</v>
      </c>
      <c r="CE203">
        <v>379</v>
      </c>
      <c r="CF203">
        <v>392</v>
      </c>
      <c r="CG203">
        <v>350</v>
      </c>
      <c r="CH203">
        <v>346</v>
      </c>
      <c r="CI203">
        <v>219</v>
      </c>
      <c r="CJ203">
        <v>236</v>
      </c>
      <c r="CK203">
        <v>237</v>
      </c>
      <c r="CL203">
        <v>223</v>
      </c>
      <c r="CM203">
        <v>214</v>
      </c>
      <c r="CN203">
        <v>175</v>
      </c>
      <c r="CO203">
        <v>157</v>
      </c>
      <c r="CP203">
        <v>132</v>
      </c>
      <c r="CQ203">
        <v>118</v>
      </c>
      <c r="CR203">
        <v>123</v>
      </c>
      <c r="CS203">
        <v>86</v>
      </c>
      <c r="CT203">
        <v>59</v>
      </c>
      <c r="CU203">
        <v>62</v>
      </c>
      <c r="CV203">
        <v>47</v>
      </c>
      <c r="CW203">
        <v>49</v>
      </c>
      <c r="CX203">
        <v>26</v>
      </c>
      <c r="CY203">
        <v>20</v>
      </c>
      <c r="CZ203">
        <v>21</v>
      </c>
      <c r="DA203">
        <v>15</v>
      </c>
      <c r="DB203">
        <v>11</v>
      </c>
      <c r="DC203">
        <v>4</v>
      </c>
      <c r="DD203">
        <v>4</v>
      </c>
      <c r="DE203">
        <v>5</v>
      </c>
      <c r="DF203">
        <v>2</v>
      </c>
      <c r="DG203">
        <v>141</v>
      </c>
      <c r="DH203">
        <v>177</v>
      </c>
      <c r="DI203">
        <v>184</v>
      </c>
      <c r="DJ203">
        <v>232</v>
      </c>
      <c r="DK203">
        <v>210</v>
      </c>
      <c r="DL203">
        <v>234</v>
      </c>
      <c r="DM203">
        <v>227</v>
      </c>
      <c r="DN203">
        <v>245</v>
      </c>
      <c r="DO203">
        <v>276</v>
      </c>
      <c r="DP203">
        <v>256</v>
      </c>
      <c r="DQ203">
        <v>282</v>
      </c>
      <c r="DR203">
        <v>263</v>
      </c>
      <c r="DS203">
        <v>272</v>
      </c>
      <c r="DT203">
        <v>285</v>
      </c>
      <c r="DU203">
        <v>270</v>
      </c>
      <c r="DV203">
        <v>273</v>
      </c>
      <c r="DW203">
        <v>275</v>
      </c>
      <c r="DX203">
        <v>270</v>
      </c>
      <c r="DY203">
        <v>288</v>
      </c>
      <c r="DZ203">
        <v>288</v>
      </c>
      <c r="EA203">
        <v>267</v>
      </c>
      <c r="EB203">
        <v>272</v>
      </c>
      <c r="EC203">
        <v>234</v>
      </c>
      <c r="ED203">
        <v>209</v>
      </c>
      <c r="EE203">
        <v>198</v>
      </c>
      <c r="EF203">
        <v>207</v>
      </c>
      <c r="EG203">
        <v>201</v>
      </c>
      <c r="EH203">
        <v>187</v>
      </c>
      <c r="EI203">
        <v>249</v>
      </c>
      <c r="EJ203">
        <v>236</v>
      </c>
      <c r="EK203">
        <v>231</v>
      </c>
      <c r="EL203">
        <v>268</v>
      </c>
      <c r="EM203">
        <v>274</v>
      </c>
      <c r="EN203">
        <v>259</v>
      </c>
      <c r="EO203">
        <v>292</v>
      </c>
      <c r="EP203">
        <v>301</v>
      </c>
      <c r="EQ203">
        <v>296</v>
      </c>
      <c r="ER203">
        <v>350</v>
      </c>
      <c r="ES203">
        <v>327</v>
      </c>
      <c r="ET203">
        <v>374</v>
      </c>
      <c r="EU203">
        <v>367</v>
      </c>
      <c r="EV203">
        <v>367</v>
      </c>
      <c r="EW203">
        <v>365</v>
      </c>
      <c r="EX203">
        <v>348</v>
      </c>
      <c r="EY203">
        <v>409</v>
      </c>
      <c r="EZ203">
        <v>405</v>
      </c>
      <c r="FA203">
        <v>396</v>
      </c>
      <c r="FB203">
        <v>401</v>
      </c>
      <c r="FC203">
        <v>437</v>
      </c>
      <c r="FD203">
        <v>411</v>
      </c>
      <c r="FE203">
        <v>412</v>
      </c>
      <c r="FF203">
        <v>411</v>
      </c>
      <c r="FG203">
        <v>396</v>
      </c>
      <c r="FH203">
        <v>398</v>
      </c>
      <c r="FI203">
        <v>346</v>
      </c>
      <c r="FJ203">
        <v>382</v>
      </c>
      <c r="FK203">
        <v>370</v>
      </c>
      <c r="FL203">
        <v>275</v>
      </c>
      <c r="FM203">
        <v>350</v>
      </c>
      <c r="FN203">
        <v>341</v>
      </c>
      <c r="FO203">
        <v>399</v>
      </c>
      <c r="FP203">
        <v>380</v>
      </c>
      <c r="FQ203">
        <v>346</v>
      </c>
      <c r="FR203">
        <v>367</v>
      </c>
      <c r="FS203">
        <v>384</v>
      </c>
      <c r="FT203">
        <v>368</v>
      </c>
      <c r="FU203">
        <v>375</v>
      </c>
      <c r="FV203">
        <v>367</v>
      </c>
      <c r="FW203">
        <v>431</v>
      </c>
      <c r="FX203">
        <v>366</v>
      </c>
      <c r="FY203">
        <v>426</v>
      </c>
      <c r="FZ203">
        <v>413</v>
      </c>
      <c r="GA203">
        <v>446</v>
      </c>
      <c r="GB203">
        <v>454</v>
      </c>
      <c r="GC203">
        <v>501</v>
      </c>
      <c r="GD203">
        <v>445</v>
      </c>
      <c r="GE203">
        <v>405</v>
      </c>
      <c r="GF203">
        <v>268</v>
      </c>
      <c r="GG203">
        <v>225</v>
      </c>
      <c r="GH203">
        <v>273</v>
      </c>
      <c r="GI203">
        <v>275</v>
      </c>
      <c r="GJ203">
        <v>244</v>
      </c>
      <c r="GK203">
        <v>228</v>
      </c>
      <c r="GL203">
        <v>243</v>
      </c>
      <c r="GM203">
        <v>173</v>
      </c>
      <c r="GN203">
        <v>194</v>
      </c>
      <c r="GO203">
        <v>171</v>
      </c>
      <c r="GP203">
        <v>154</v>
      </c>
      <c r="GQ203">
        <v>162</v>
      </c>
      <c r="GR203">
        <v>115</v>
      </c>
      <c r="GS203">
        <v>117</v>
      </c>
      <c r="GT203">
        <v>105</v>
      </c>
      <c r="GU203">
        <v>71</v>
      </c>
      <c r="GV203">
        <v>67</v>
      </c>
      <c r="GW203">
        <v>61</v>
      </c>
      <c r="GX203">
        <v>44</v>
      </c>
      <c r="GY203">
        <v>37</v>
      </c>
      <c r="GZ203">
        <v>25</v>
      </c>
      <c r="HA203">
        <v>21</v>
      </c>
      <c r="HB203">
        <v>18</v>
      </c>
      <c r="HC203">
        <v>24</v>
      </c>
    </row>
    <row r="204" spans="1:211">
      <c r="A204" t="str">
        <f>人口推移!B206</f>
        <v>R0511</v>
      </c>
      <c r="B204" s="349">
        <f t="shared" si="6"/>
        <v>27022</v>
      </c>
      <c r="C204" s="349">
        <f t="shared" si="7"/>
        <v>27943</v>
      </c>
      <c r="D204" s="349">
        <f>SUM(年齢別TBL[[#This Row],[男_６０歳]:[男_100歳以上]])</f>
        <v>8452</v>
      </c>
      <c r="E204" s="349">
        <f>SUM(年齢別TBL[[#This Row],[男_６５歳]:[男_100歳以上]])</f>
        <v>6688</v>
      </c>
      <c r="F204" s="349">
        <f>SUM(年齢別TBL[[#This Row],[男_７０歳]:[男_100歳以上]])</f>
        <v>4852</v>
      </c>
      <c r="G204" s="349">
        <f>SUM(年齢別TBL[[#This Row],[女_６０歳]:[女_100歳以上]])</f>
        <v>10193</v>
      </c>
      <c r="H204" s="349">
        <f>SUM(年齢別TBL[[#This Row],[女_６５歳]:[女_100歳以上]])</f>
        <v>8326</v>
      </c>
      <c r="I204" s="349">
        <f>SUM(年齢別TBL[[#This Row],[女_７０歳]:[女_100歳以上]])</f>
        <v>6406</v>
      </c>
      <c r="J204">
        <v>177</v>
      </c>
      <c r="K204">
        <v>187</v>
      </c>
      <c r="L204">
        <v>198</v>
      </c>
      <c r="M204">
        <v>219</v>
      </c>
      <c r="N204">
        <v>228</v>
      </c>
      <c r="O204">
        <v>224</v>
      </c>
      <c r="P204">
        <v>255</v>
      </c>
      <c r="Q204">
        <v>282</v>
      </c>
      <c r="R204">
        <v>248</v>
      </c>
      <c r="S204">
        <v>254</v>
      </c>
      <c r="T204">
        <v>241</v>
      </c>
      <c r="U204">
        <v>309</v>
      </c>
      <c r="V204">
        <v>250</v>
      </c>
      <c r="W204">
        <v>306</v>
      </c>
      <c r="X204">
        <v>298</v>
      </c>
      <c r="Y204">
        <v>268</v>
      </c>
      <c r="Z204">
        <v>288</v>
      </c>
      <c r="AA204">
        <v>267</v>
      </c>
      <c r="AB204">
        <v>293</v>
      </c>
      <c r="AC204">
        <v>321</v>
      </c>
      <c r="AD204">
        <v>346</v>
      </c>
      <c r="AE204">
        <v>341</v>
      </c>
      <c r="AF204">
        <v>333</v>
      </c>
      <c r="AG204">
        <v>296</v>
      </c>
      <c r="AH204">
        <v>255</v>
      </c>
      <c r="AI204">
        <v>257</v>
      </c>
      <c r="AJ204">
        <v>221</v>
      </c>
      <c r="AK204">
        <v>234</v>
      </c>
      <c r="AL204">
        <v>237</v>
      </c>
      <c r="AM204">
        <v>264</v>
      </c>
      <c r="AN204">
        <v>233</v>
      </c>
      <c r="AO204">
        <v>261</v>
      </c>
      <c r="AP204">
        <v>271</v>
      </c>
      <c r="AQ204">
        <v>266</v>
      </c>
      <c r="AR204">
        <v>295</v>
      </c>
      <c r="AS204">
        <v>324</v>
      </c>
      <c r="AT204">
        <v>313</v>
      </c>
      <c r="AU204">
        <v>337</v>
      </c>
      <c r="AV204">
        <v>324</v>
      </c>
      <c r="AW204">
        <v>378</v>
      </c>
      <c r="AX204">
        <v>358</v>
      </c>
      <c r="AY204">
        <v>376</v>
      </c>
      <c r="AZ204">
        <v>367</v>
      </c>
      <c r="BA204">
        <v>377</v>
      </c>
      <c r="BB204">
        <v>395</v>
      </c>
      <c r="BC204">
        <v>409</v>
      </c>
      <c r="BD204">
        <v>411</v>
      </c>
      <c r="BE204">
        <v>433</v>
      </c>
      <c r="BF204">
        <v>459</v>
      </c>
      <c r="BG204">
        <v>413</v>
      </c>
      <c r="BH204">
        <v>427</v>
      </c>
      <c r="BI204">
        <v>440</v>
      </c>
      <c r="BJ204">
        <v>397</v>
      </c>
      <c r="BK204">
        <v>386</v>
      </c>
      <c r="BL204">
        <v>347</v>
      </c>
      <c r="BM204">
        <v>349</v>
      </c>
      <c r="BN204">
        <v>348</v>
      </c>
      <c r="BO204">
        <v>281</v>
      </c>
      <c r="BP204">
        <v>333</v>
      </c>
      <c r="BQ204">
        <v>365</v>
      </c>
      <c r="BR204">
        <v>370</v>
      </c>
      <c r="BS204">
        <v>364</v>
      </c>
      <c r="BT204">
        <v>323</v>
      </c>
      <c r="BU204">
        <v>350</v>
      </c>
      <c r="BV204">
        <v>357</v>
      </c>
      <c r="BW204">
        <v>382</v>
      </c>
      <c r="BX204">
        <v>331</v>
      </c>
      <c r="BY204">
        <v>374</v>
      </c>
      <c r="BZ204">
        <v>371</v>
      </c>
      <c r="CA204">
        <v>378</v>
      </c>
      <c r="CB204">
        <v>368</v>
      </c>
      <c r="CC204">
        <v>391</v>
      </c>
      <c r="CD204">
        <v>368</v>
      </c>
      <c r="CE204">
        <v>392</v>
      </c>
      <c r="CF204">
        <v>385</v>
      </c>
      <c r="CG204">
        <v>343</v>
      </c>
      <c r="CH204">
        <v>349</v>
      </c>
      <c r="CI204">
        <v>236</v>
      </c>
      <c r="CJ204">
        <v>233</v>
      </c>
      <c r="CK204">
        <v>229</v>
      </c>
      <c r="CL204">
        <v>234</v>
      </c>
      <c r="CM204">
        <v>200</v>
      </c>
      <c r="CN204">
        <v>185</v>
      </c>
      <c r="CO204">
        <v>149</v>
      </c>
      <c r="CP204">
        <v>132</v>
      </c>
      <c r="CQ204">
        <v>121</v>
      </c>
      <c r="CR204">
        <v>123</v>
      </c>
      <c r="CS204">
        <v>91</v>
      </c>
      <c r="CT204">
        <v>63</v>
      </c>
      <c r="CU204">
        <v>57</v>
      </c>
      <c r="CV204">
        <v>52</v>
      </c>
      <c r="CW204">
        <v>46</v>
      </c>
      <c r="CX204">
        <v>29</v>
      </c>
      <c r="CY204">
        <v>17</v>
      </c>
      <c r="CZ204">
        <v>19</v>
      </c>
      <c r="DA204">
        <v>14</v>
      </c>
      <c r="DB204">
        <v>11</v>
      </c>
      <c r="DC204">
        <v>5</v>
      </c>
      <c r="DD204">
        <v>2</v>
      </c>
      <c r="DE204">
        <v>5</v>
      </c>
      <c r="DF204">
        <v>3</v>
      </c>
      <c r="DG204">
        <v>147</v>
      </c>
      <c r="DH204">
        <v>173</v>
      </c>
      <c r="DI204">
        <v>187</v>
      </c>
      <c r="DJ204">
        <v>236</v>
      </c>
      <c r="DK204">
        <v>206</v>
      </c>
      <c r="DL204">
        <v>225</v>
      </c>
      <c r="DM204">
        <v>235</v>
      </c>
      <c r="DN204">
        <v>236</v>
      </c>
      <c r="DO204">
        <v>284</v>
      </c>
      <c r="DP204">
        <v>257</v>
      </c>
      <c r="DQ204">
        <v>282</v>
      </c>
      <c r="DR204">
        <v>262</v>
      </c>
      <c r="DS204">
        <v>267</v>
      </c>
      <c r="DT204">
        <v>283</v>
      </c>
      <c r="DU204">
        <v>275</v>
      </c>
      <c r="DV204">
        <v>268</v>
      </c>
      <c r="DW204">
        <v>278</v>
      </c>
      <c r="DX204">
        <v>260</v>
      </c>
      <c r="DY204">
        <v>295</v>
      </c>
      <c r="DZ204">
        <v>293</v>
      </c>
      <c r="EA204">
        <v>264</v>
      </c>
      <c r="EB204">
        <v>271</v>
      </c>
      <c r="EC204">
        <v>240</v>
      </c>
      <c r="ED204">
        <v>206</v>
      </c>
      <c r="EE204">
        <v>202</v>
      </c>
      <c r="EF204">
        <v>205</v>
      </c>
      <c r="EG204">
        <v>197</v>
      </c>
      <c r="EH204">
        <v>197</v>
      </c>
      <c r="EI204">
        <v>235</v>
      </c>
      <c r="EJ204">
        <v>235</v>
      </c>
      <c r="EK204">
        <v>231</v>
      </c>
      <c r="EL204">
        <v>271</v>
      </c>
      <c r="EM204">
        <v>269</v>
      </c>
      <c r="EN204">
        <v>257</v>
      </c>
      <c r="EO204">
        <v>285</v>
      </c>
      <c r="EP204">
        <v>300</v>
      </c>
      <c r="EQ204">
        <v>295</v>
      </c>
      <c r="ER204">
        <v>341</v>
      </c>
      <c r="ES204">
        <v>335</v>
      </c>
      <c r="ET204">
        <v>381</v>
      </c>
      <c r="EU204">
        <v>347</v>
      </c>
      <c r="EV204">
        <v>374</v>
      </c>
      <c r="EW204">
        <v>374</v>
      </c>
      <c r="EX204">
        <v>352</v>
      </c>
      <c r="EY204">
        <v>397</v>
      </c>
      <c r="EZ204">
        <v>411</v>
      </c>
      <c r="FA204">
        <v>398</v>
      </c>
      <c r="FB204">
        <v>397</v>
      </c>
      <c r="FC204">
        <v>429</v>
      </c>
      <c r="FD204">
        <v>422</v>
      </c>
      <c r="FE204">
        <v>404</v>
      </c>
      <c r="FF204">
        <v>407</v>
      </c>
      <c r="FG204">
        <v>412</v>
      </c>
      <c r="FH204">
        <v>391</v>
      </c>
      <c r="FI204">
        <v>348</v>
      </c>
      <c r="FJ204">
        <v>387</v>
      </c>
      <c r="FK204">
        <v>376</v>
      </c>
      <c r="FL204">
        <v>271</v>
      </c>
      <c r="FM204">
        <v>347</v>
      </c>
      <c r="FN204">
        <v>340</v>
      </c>
      <c r="FO204">
        <v>398</v>
      </c>
      <c r="FP204">
        <v>376</v>
      </c>
      <c r="FQ204">
        <v>351</v>
      </c>
      <c r="FR204">
        <v>369</v>
      </c>
      <c r="FS204">
        <v>373</v>
      </c>
      <c r="FT204">
        <v>378</v>
      </c>
      <c r="FU204">
        <v>372</v>
      </c>
      <c r="FV204">
        <v>367</v>
      </c>
      <c r="FW204">
        <v>425</v>
      </c>
      <c r="FX204">
        <v>378</v>
      </c>
      <c r="FY204">
        <v>416</v>
      </c>
      <c r="FZ204">
        <v>406</v>
      </c>
      <c r="GA204">
        <v>451</v>
      </c>
      <c r="GB204">
        <v>457</v>
      </c>
      <c r="GC204">
        <v>496</v>
      </c>
      <c r="GD204">
        <v>450</v>
      </c>
      <c r="GE204">
        <v>413</v>
      </c>
      <c r="GF204">
        <v>280</v>
      </c>
      <c r="GG204">
        <v>209</v>
      </c>
      <c r="GH204">
        <v>281</v>
      </c>
      <c r="GI204">
        <v>272</v>
      </c>
      <c r="GJ204">
        <v>245</v>
      </c>
      <c r="GK204">
        <v>226</v>
      </c>
      <c r="GL204">
        <v>243</v>
      </c>
      <c r="GM204">
        <v>177</v>
      </c>
      <c r="GN204">
        <v>194</v>
      </c>
      <c r="GO204">
        <v>174</v>
      </c>
      <c r="GP204">
        <v>151</v>
      </c>
      <c r="GQ204">
        <v>166</v>
      </c>
      <c r="GR204">
        <v>114</v>
      </c>
      <c r="GS204">
        <v>117</v>
      </c>
      <c r="GT204">
        <v>108</v>
      </c>
      <c r="GU204">
        <v>69</v>
      </c>
      <c r="GV204">
        <v>67</v>
      </c>
      <c r="GW204">
        <v>60</v>
      </c>
      <c r="GX204">
        <v>44</v>
      </c>
      <c r="GY204">
        <v>36</v>
      </c>
      <c r="GZ204">
        <v>23</v>
      </c>
      <c r="HA204">
        <v>21</v>
      </c>
      <c r="HB204">
        <v>17</v>
      </c>
      <c r="HC204">
        <v>23</v>
      </c>
    </row>
    <row r="205" spans="1:211">
      <c r="A205" t="str">
        <f>人口推移!B207</f>
        <v>R0512</v>
      </c>
      <c r="B205" s="349">
        <f t="shared" si="6"/>
        <v>26997</v>
      </c>
      <c r="C205" s="349">
        <f t="shared" si="7"/>
        <v>27936</v>
      </c>
      <c r="D205" s="349">
        <f>SUM(年齢別TBL[[#This Row],[男_６０歳]:[男_100歳以上]])</f>
        <v>8457</v>
      </c>
      <c r="E205" s="349">
        <f>SUM(年齢別TBL[[#This Row],[男_６５歳]:[男_100歳以上]])</f>
        <v>6687</v>
      </c>
      <c r="F205" s="349">
        <f>SUM(年齢別TBL[[#This Row],[男_７０歳]:[男_100歳以上]])</f>
        <v>4856</v>
      </c>
      <c r="G205" s="349">
        <f>SUM(年齢別TBL[[#This Row],[女_６０歳]:[女_100歳以上]])</f>
        <v>10196</v>
      </c>
      <c r="H205" s="349">
        <f>SUM(年齢別TBL[[#This Row],[女_６５歳]:[女_100歳以上]])</f>
        <v>8329</v>
      </c>
      <c r="I205" s="349">
        <f>SUM(年齢別TBL[[#This Row],[女_７０歳]:[女_100歳以上]])</f>
        <v>6401</v>
      </c>
      <c r="J205">
        <v>171</v>
      </c>
      <c r="K205">
        <v>181</v>
      </c>
      <c r="L205">
        <v>202</v>
      </c>
      <c r="M205">
        <v>221</v>
      </c>
      <c r="N205">
        <v>227</v>
      </c>
      <c r="O205">
        <v>225</v>
      </c>
      <c r="P205">
        <v>250</v>
      </c>
      <c r="Q205">
        <v>273</v>
      </c>
      <c r="R205">
        <v>247</v>
      </c>
      <c r="S205">
        <v>257</v>
      </c>
      <c r="T205">
        <v>243</v>
      </c>
      <c r="U205">
        <v>316</v>
      </c>
      <c r="V205">
        <v>242</v>
      </c>
      <c r="W205">
        <v>297</v>
      </c>
      <c r="X205">
        <v>305</v>
      </c>
      <c r="Y205">
        <v>273</v>
      </c>
      <c r="Z205">
        <v>283</v>
      </c>
      <c r="AA205">
        <v>279</v>
      </c>
      <c r="AB205">
        <v>284</v>
      </c>
      <c r="AC205">
        <v>323</v>
      </c>
      <c r="AD205">
        <v>337</v>
      </c>
      <c r="AE205">
        <v>349</v>
      </c>
      <c r="AF205">
        <v>331</v>
      </c>
      <c r="AG205">
        <v>295</v>
      </c>
      <c r="AH205">
        <v>263</v>
      </c>
      <c r="AI205">
        <v>261</v>
      </c>
      <c r="AJ205">
        <v>228</v>
      </c>
      <c r="AK205">
        <v>236</v>
      </c>
      <c r="AL205">
        <v>226</v>
      </c>
      <c r="AM205">
        <v>257</v>
      </c>
      <c r="AN205">
        <v>233</v>
      </c>
      <c r="AO205">
        <v>269</v>
      </c>
      <c r="AP205">
        <v>258</v>
      </c>
      <c r="AQ205">
        <v>273</v>
      </c>
      <c r="AR205">
        <v>287</v>
      </c>
      <c r="AS205">
        <v>318</v>
      </c>
      <c r="AT205">
        <v>322</v>
      </c>
      <c r="AU205">
        <v>335</v>
      </c>
      <c r="AV205">
        <v>330</v>
      </c>
      <c r="AW205">
        <v>366</v>
      </c>
      <c r="AX205">
        <v>367</v>
      </c>
      <c r="AY205">
        <v>370</v>
      </c>
      <c r="AZ205">
        <v>376</v>
      </c>
      <c r="BA205">
        <v>366</v>
      </c>
      <c r="BB205">
        <v>395</v>
      </c>
      <c r="BC205">
        <v>413</v>
      </c>
      <c r="BD205">
        <v>415</v>
      </c>
      <c r="BE205">
        <v>438</v>
      </c>
      <c r="BF205">
        <v>452</v>
      </c>
      <c r="BG205">
        <v>413</v>
      </c>
      <c r="BH205">
        <v>432</v>
      </c>
      <c r="BI205">
        <v>430</v>
      </c>
      <c r="BJ205">
        <v>409</v>
      </c>
      <c r="BK205">
        <v>373</v>
      </c>
      <c r="BL205">
        <v>350</v>
      </c>
      <c r="BM205">
        <v>360</v>
      </c>
      <c r="BN205">
        <v>344</v>
      </c>
      <c r="BO205">
        <v>276</v>
      </c>
      <c r="BP205">
        <v>327</v>
      </c>
      <c r="BQ205">
        <v>361</v>
      </c>
      <c r="BR205">
        <v>386</v>
      </c>
      <c r="BS205">
        <v>355</v>
      </c>
      <c r="BT205">
        <v>329</v>
      </c>
      <c r="BU205">
        <v>347</v>
      </c>
      <c r="BV205">
        <v>353</v>
      </c>
      <c r="BW205">
        <v>391</v>
      </c>
      <c r="BX205">
        <v>316</v>
      </c>
      <c r="BY205">
        <v>383</v>
      </c>
      <c r="BZ205">
        <v>367</v>
      </c>
      <c r="CA205">
        <v>374</v>
      </c>
      <c r="CB205">
        <v>369</v>
      </c>
      <c r="CC205">
        <v>390</v>
      </c>
      <c r="CD205">
        <v>367</v>
      </c>
      <c r="CE205">
        <v>387</v>
      </c>
      <c r="CF205">
        <v>385</v>
      </c>
      <c r="CG205">
        <v>339</v>
      </c>
      <c r="CH205">
        <v>352</v>
      </c>
      <c r="CI205">
        <v>252</v>
      </c>
      <c r="CJ205">
        <v>231</v>
      </c>
      <c r="CK205">
        <v>229</v>
      </c>
      <c r="CL205">
        <v>230</v>
      </c>
      <c r="CM205">
        <v>201</v>
      </c>
      <c r="CN205">
        <v>190</v>
      </c>
      <c r="CO205">
        <v>151</v>
      </c>
      <c r="CP205">
        <v>129</v>
      </c>
      <c r="CQ205">
        <v>115</v>
      </c>
      <c r="CR205">
        <v>128</v>
      </c>
      <c r="CS205">
        <v>90</v>
      </c>
      <c r="CT205">
        <v>60</v>
      </c>
      <c r="CU205">
        <v>56</v>
      </c>
      <c r="CV205">
        <v>54</v>
      </c>
      <c r="CW205">
        <v>46</v>
      </c>
      <c r="CX205">
        <v>29</v>
      </c>
      <c r="CY205">
        <v>17</v>
      </c>
      <c r="CZ205">
        <v>17</v>
      </c>
      <c r="DA205">
        <v>14</v>
      </c>
      <c r="DB205">
        <v>12</v>
      </c>
      <c r="DC205">
        <v>7</v>
      </c>
      <c r="DD205">
        <v>1</v>
      </c>
      <c r="DE205">
        <v>5</v>
      </c>
      <c r="DF205">
        <v>3</v>
      </c>
      <c r="DG205">
        <v>148</v>
      </c>
      <c r="DH205">
        <v>176</v>
      </c>
      <c r="DI205">
        <v>190</v>
      </c>
      <c r="DJ205">
        <v>222</v>
      </c>
      <c r="DK205">
        <v>209</v>
      </c>
      <c r="DL205">
        <v>226</v>
      </c>
      <c r="DM205">
        <v>238</v>
      </c>
      <c r="DN205">
        <v>234</v>
      </c>
      <c r="DO205">
        <v>281</v>
      </c>
      <c r="DP205">
        <v>262</v>
      </c>
      <c r="DQ205">
        <v>275</v>
      </c>
      <c r="DR205">
        <v>260</v>
      </c>
      <c r="DS205">
        <v>277</v>
      </c>
      <c r="DT205">
        <v>279</v>
      </c>
      <c r="DU205">
        <v>273</v>
      </c>
      <c r="DV205">
        <v>265</v>
      </c>
      <c r="DW205">
        <v>280</v>
      </c>
      <c r="DX205">
        <v>270</v>
      </c>
      <c r="DY205">
        <v>288</v>
      </c>
      <c r="DZ205">
        <v>289</v>
      </c>
      <c r="EA205">
        <v>271</v>
      </c>
      <c r="EB205">
        <v>269</v>
      </c>
      <c r="EC205">
        <v>253</v>
      </c>
      <c r="ED205">
        <v>207</v>
      </c>
      <c r="EE205">
        <v>198</v>
      </c>
      <c r="EF205">
        <v>206</v>
      </c>
      <c r="EG205">
        <v>196</v>
      </c>
      <c r="EH205">
        <v>207</v>
      </c>
      <c r="EI205">
        <v>230</v>
      </c>
      <c r="EJ205">
        <v>231</v>
      </c>
      <c r="EK205">
        <v>227</v>
      </c>
      <c r="EL205">
        <v>265</v>
      </c>
      <c r="EM205">
        <v>278</v>
      </c>
      <c r="EN205">
        <v>256</v>
      </c>
      <c r="EO205">
        <v>278</v>
      </c>
      <c r="EP205">
        <v>304</v>
      </c>
      <c r="EQ205">
        <v>289</v>
      </c>
      <c r="ER205">
        <v>336</v>
      </c>
      <c r="ES205">
        <v>342</v>
      </c>
      <c r="ET205">
        <v>367</v>
      </c>
      <c r="EU205">
        <v>359</v>
      </c>
      <c r="EV205">
        <v>367</v>
      </c>
      <c r="EW205">
        <v>382</v>
      </c>
      <c r="EX205">
        <v>353</v>
      </c>
      <c r="EY205">
        <v>392</v>
      </c>
      <c r="EZ205">
        <v>406</v>
      </c>
      <c r="FA205">
        <v>399</v>
      </c>
      <c r="FB205">
        <v>406</v>
      </c>
      <c r="FC205">
        <v>425</v>
      </c>
      <c r="FD205">
        <v>416</v>
      </c>
      <c r="FE205">
        <v>404</v>
      </c>
      <c r="FF205">
        <v>408</v>
      </c>
      <c r="FG205">
        <v>413</v>
      </c>
      <c r="FH205">
        <v>394</v>
      </c>
      <c r="FI205">
        <v>349</v>
      </c>
      <c r="FJ205">
        <v>383</v>
      </c>
      <c r="FK205">
        <v>374</v>
      </c>
      <c r="FL205">
        <v>276</v>
      </c>
      <c r="FM205">
        <v>351</v>
      </c>
      <c r="FN205">
        <v>331</v>
      </c>
      <c r="FO205">
        <v>404</v>
      </c>
      <c r="FP205">
        <v>368</v>
      </c>
      <c r="FQ205">
        <v>358</v>
      </c>
      <c r="FR205">
        <v>372</v>
      </c>
      <c r="FS205">
        <v>365</v>
      </c>
      <c r="FT205">
        <v>386</v>
      </c>
      <c r="FU205">
        <v>370</v>
      </c>
      <c r="FV205">
        <v>359</v>
      </c>
      <c r="FW205">
        <v>424</v>
      </c>
      <c r="FX205">
        <v>389</v>
      </c>
      <c r="FY205">
        <v>410</v>
      </c>
      <c r="FZ205">
        <v>417</v>
      </c>
      <c r="GA205">
        <v>434</v>
      </c>
      <c r="GB205">
        <v>459</v>
      </c>
      <c r="GC205">
        <v>500</v>
      </c>
      <c r="GD205">
        <v>446</v>
      </c>
      <c r="GE205">
        <v>415</v>
      </c>
      <c r="GF205">
        <v>292</v>
      </c>
      <c r="GG205">
        <v>200</v>
      </c>
      <c r="GH205">
        <v>276</v>
      </c>
      <c r="GI205">
        <v>275</v>
      </c>
      <c r="GJ205">
        <v>249</v>
      </c>
      <c r="GK205">
        <v>224</v>
      </c>
      <c r="GL205">
        <v>246</v>
      </c>
      <c r="GM205">
        <v>180</v>
      </c>
      <c r="GN205">
        <v>193</v>
      </c>
      <c r="GO205">
        <v>172</v>
      </c>
      <c r="GP205">
        <v>153</v>
      </c>
      <c r="GQ205">
        <v>157</v>
      </c>
      <c r="GR205">
        <v>118</v>
      </c>
      <c r="GS205">
        <v>120</v>
      </c>
      <c r="GT205">
        <v>112</v>
      </c>
      <c r="GU205">
        <v>67</v>
      </c>
      <c r="GV205">
        <v>64</v>
      </c>
      <c r="GW205">
        <v>61</v>
      </c>
      <c r="GX205">
        <v>45</v>
      </c>
      <c r="GY205">
        <v>35</v>
      </c>
      <c r="GZ205">
        <v>23</v>
      </c>
      <c r="HA205">
        <v>21</v>
      </c>
      <c r="HB205">
        <v>13</v>
      </c>
      <c r="HC205">
        <v>24</v>
      </c>
    </row>
    <row r="206" spans="1:211">
      <c r="A206" t="str">
        <f>人口推移!B208</f>
        <v>R0601</v>
      </c>
      <c r="B206" s="349">
        <f t="shared" si="6"/>
        <v>26964</v>
      </c>
      <c r="C206" s="349">
        <f t="shared" si="7"/>
        <v>27903</v>
      </c>
      <c r="D206" s="349">
        <f>SUM(年齢別TBL[[#This Row],[男_６０歳]:[男_100歳以上]])</f>
        <v>8469</v>
      </c>
      <c r="E206" s="349">
        <f>SUM(年齢別TBL[[#This Row],[男_６５歳]:[男_100歳以上]])</f>
        <v>6703</v>
      </c>
      <c r="F206" s="349">
        <f>SUM(年齢別TBL[[#This Row],[男_７０歳]:[男_100歳以上]])</f>
        <v>4867</v>
      </c>
      <c r="G206" s="349">
        <f>SUM(年齢別TBL[[#This Row],[女_６０歳]:[女_100歳以上]])</f>
        <v>10200</v>
      </c>
      <c r="H206" s="349">
        <f>SUM(年齢別TBL[[#This Row],[女_６５歳]:[女_100歳以上]])</f>
        <v>8335</v>
      </c>
      <c r="I206" s="349">
        <f>SUM(年齢別TBL[[#This Row],[女_７０歳]:[女_100歳以上]])</f>
        <v>6412</v>
      </c>
      <c r="J206">
        <v>170</v>
      </c>
      <c r="K206">
        <v>179</v>
      </c>
      <c r="L206">
        <v>199</v>
      </c>
      <c r="M206">
        <v>219</v>
      </c>
      <c r="N206">
        <v>218</v>
      </c>
      <c r="O206">
        <v>236</v>
      </c>
      <c r="P206">
        <v>246</v>
      </c>
      <c r="Q206">
        <v>267</v>
      </c>
      <c r="R206">
        <v>248</v>
      </c>
      <c r="S206">
        <v>266</v>
      </c>
      <c r="T206">
        <v>240</v>
      </c>
      <c r="U206">
        <v>298</v>
      </c>
      <c r="V206">
        <v>260</v>
      </c>
      <c r="W206">
        <v>292</v>
      </c>
      <c r="X206">
        <v>302</v>
      </c>
      <c r="Y206">
        <v>282</v>
      </c>
      <c r="Z206">
        <v>280</v>
      </c>
      <c r="AA206">
        <v>279</v>
      </c>
      <c r="AB206">
        <v>273</v>
      </c>
      <c r="AC206">
        <v>317</v>
      </c>
      <c r="AD206">
        <v>341</v>
      </c>
      <c r="AE206">
        <v>351</v>
      </c>
      <c r="AF206">
        <v>336</v>
      </c>
      <c r="AG206">
        <v>311</v>
      </c>
      <c r="AH206">
        <v>255</v>
      </c>
      <c r="AI206">
        <v>260</v>
      </c>
      <c r="AJ206">
        <v>228</v>
      </c>
      <c r="AK206">
        <v>234</v>
      </c>
      <c r="AL206">
        <v>220</v>
      </c>
      <c r="AM206">
        <v>258</v>
      </c>
      <c r="AN206">
        <v>232</v>
      </c>
      <c r="AO206">
        <v>250</v>
      </c>
      <c r="AP206">
        <v>273</v>
      </c>
      <c r="AQ206">
        <v>275</v>
      </c>
      <c r="AR206">
        <v>276</v>
      </c>
      <c r="AS206">
        <v>306</v>
      </c>
      <c r="AT206">
        <v>336</v>
      </c>
      <c r="AU206">
        <v>330</v>
      </c>
      <c r="AV206">
        <v>321</v>
      </c>
      <c r="AW206">
        <v>364</v>
      </c>
      <c r="AX206">
        <v>370</v>
      </c>
      <c r="AY206">
        <v>369</v>
      </c>
      <c r="AZ206">
        <v>376</v>
      </c>
      <c r="BA206">
        <v>370</v>
      </c>
      <c r="BB206">
        <v>390</v>
      </c>
      <c r="BC206">
        <v>416</v>
      </c>
      <c r="BD206">
        <v>405</v>
      </c>
      <c r="BE206">
        <v>430</v>
      </c>
      <c r="BF206">
        <v>459</v>
      </c>
      <c r="BG206">
        <v>416</v>
      </c>
      <c r="BH206">
        <v>424</v>
      </c>
      <c r="BI206">
        <v>436</v>
      </c>
      <c r="BJ206">
        <v>407</v>
      </c>
      <c r="BK206">
        <v>381</v>
      </c>
      <c r="BL206">
        <v>351</v>
      </c>
      <c r="BM206">
        <v>368</v>
      </c>
      <c r="BN206">
        <v>338</v>
      </c>
      <c r="BO206">
        <v>282</v>
      </c>
      <c r="BP206">
        <v>316</v>
      </c>
      <c r="BQ206">
        <v>363</v>
      </c>
      <c r="BR206">
        <v>386</v>
      </c>
      <c r="BS206">
        <v>352</v>
      </c>
      <c r="BT206">
        <v>338</v>
      </c>
      <c r="BU206">
        <v>345</v>
      </c>
      <c r="BV206">
        <v>345</v>
      </c>
      <c r="BW206">
        <v>390</v>
      </c>
      <c r="BX206">
        <v>323</v>
      </c>
      <c r="BY206">
        <v>372</v>
      </c>
      <c r="BZ206">
        <v>371</v>
      </c>
      <c r="CA206">
        <v>380</v>
      </c>
      <c r="CB206">
        <v>359</v>
      </c>
      <c r="CC206">
        <v>392</v>
      </c>
      <c r="CD206">
        <v>369</v>
      </c>
      <c r="CE206">
        <v>389</v>
      </c>
      <c r="CF206">
        <v>375</v>
      </c>
      <c r="CG206">
        <v>345</v>
      </c>
      <c r="CH206">
        <v>363</v>
      </c>
      <c r="CI206">
        <v>252</v>
      </c>
      <c r="CJ206">
        <v>227</v>
      </c>
      <c r="CK206">
        <v>235</v>
      </c>
      <c r="CL206">
        <v>219</v>
      </c>
      <c r="CM206">
        <v>210</v>
      </c>
      <c r="CN206">
        <v>196</v>
      </c>
      <c r="CO206">
        <v>145</v>
      </c>
      <c r="CP206">
        <v>129</v>
      </c>
      <c r="CQ206">
        <v>118</v>
      </c>
      <c r="CR206">
        <v>122</v>
      </c>
      <c r="CS206">
        <v>96</v>
      </c>
      <c r="CT206">
        <v>58</v>
      </c>
      <c r="CU206">
        <v>59</v>
      </c>
      <c r="CV206">
        <v>55</v>
      </c>
      <c r="CW206">
        <v>48</v>
      </c>
      <c r="CX206">
        <v>31</v>
      </c>
      <c r="CY206">
        <v>17</v>
      </c>
      <c r="CZ206">
        <v>18</v>
      </c>
      <c r="DA206">
        <v>12</v>
      </c>
      <c r="DB206">
        <v>12</v>
      </c>
      <c r="DC206">
        <v>8</v>
      </c>
      <c r="DD206">
        <v>1</v>
      </c>
      <c r="DE206">
        <v>4</v>
      </c>
      <c r="DF206">
        <v>3</v>
      </c>
      <c r="DG206">
        <v>145</v>
      </c>
      <c r="DH206">
        <v>178</v>
      </c>
      <c r="DI206">
        <v>186</v>
      </c>
      <c r="DJ206">
        <v>212</v>
      </c>
      <c r="DK206">
        <v>222</v>
      </c>
      <c r="DL206">
        <v>213</v>
      </c>
      <c r="DM206">
        <v>237</v>
      </c>
      <c r="DN206">
        <v>248</v>
      </c>
      <c r="DO206">
        <v>274</v>
      </c>
      <c r="DP206">
        <v>263</v>
      </c>
      <c r="DQ206">
        <v>275</v>
      </c>
      <c r="DR206">
        <v>255</v>
      </c>
      <c r="DS206">
        <v>274</v>
      </c>
      <c r="DT206">
        <v>276</v>
      </c>
      <c r="DU206">
        <v>279</v>
      </c>
      <c r="DV206">
        <v>264</v>
      </c>
      <c r="DW206">
        <v>281</v>
      </c>
      <c r="DX206">
        <v>270</v>
      </c>
      <c r="DY206">
        <v>289</v>
      </c>
      <c r="DZ206">
        <v>283</v>
      </c>
      <c r="EA206">
        <v>277</v>
      </c>
      <c r="EB206">
        <v>266</v>
      </c>
      <c r="EC206">
        <v>250</v>
      </c>
      <c r="ED206">
        <v>210</v>
      </c>
      <c r="EE206">
        <v>204</v>
      </c>
      <c r="EF206">
        <v>204</v>
      </c>
      <c r="EG206">
        <v>194</v>
      </c>
      <c r="EH206">
        <v>202</v>
      </c>
      <c r="EI206">
        <v>223</v>
      </c>
      <c r="EJ206">
        <v>235</v>
      </c>
      <c r="EK206">
        <v>222</v>
      </c>
      <c r="EL206">
        <v>264</v>
      </c>
      <c r="EM206">
        <v>273</v>
      </c>
      <c r="EN206">
        <v>255</v>
      </c>
      <c r="EO206">
        <v>273</v>
      </c>
      <c r="EP206">
        <v>306</v>
      </c>
      <c r="EQ206">
        <v>299</v>
      </c>
      <c r="ER206">
        <v>327</v>
      </c>
      <c r="ES206">
        <v>337</v>
      </c>
      <c r="ET206">
        <v>370</v>
      </c>
      <c r="EU206">
        <v>356</v>
      </c>
      <c r="EV206">
        <v>363</v>
      </c>
      <c r="EW206">
        <v>390</v>
      </c>
      <c r="EX206">
        <v>347</v>
      </c>
      <c r="EY206">
        <v>390</v>
      </c>
      <c r="EZ206">
        <v>412</v>
      </c>
      <c r="FA206">
        <v>398</v>
      </c>
      <c r="FB206">
        <v>395</v>
      </c>
      <c r="FC206">
        <v>435</v>
      </c>
      <c r="FD206">
        <v>414</v>
      </c>
      <c r="FE206">
        <v>398</v>
      </c>
      <c r="FF206">
        <v>425</v>
      </c>
      <c r="FG206">
        <v>397</v>
      </c>
      <c r="FH206">
        <v>400</v>
      </c>
      <c r="FI206">
        <v>359</v>
      </c>
      <c r="FJ206">
        <v>383</v>
      </c>
      <c r="FK206">
        <v>372</v>
      </c>
      <c r="FL206">
        <v>281</v>
      </c>
      <c r="FM206">
        <v>356</v>
      </c>
      <c r="FN206">
        <v>317</v>
      </c>
      <c r="FO206">
        <v>400</v>
      </c>
      <c r="FP206">
        <v>360</v>
      </c>
      <c r="FQ206">
        <v>375</v>
      </c>
      <c r="FR206">
        <v>361</v>
      </c>
      <c r="FS206">
        <v>369</v>
      </c>
      <c r="FT206">
        <v>384</v>
      </c>
      <c r="FU206">
        <v>360</v>
      </c>
      <c r="FV206">
        <v>371</v>
      </c>
      <c r="FW206">
        <v>413</v>
      </c>
      <c r="FX206">
        <v>395</v>
      </c>
      <c r="FY206">
        <v>381</v>
      </c>
      <c r="FZ206">
        <v>440</v>
      </c>
      <c r="GA206">
        <v>427</v>
      </c>
      <c r="GB206">
        <v>460</v>
      </c>
      <c r="GC206">
        <v>489</v>
      </c>
      <c r="GD206">
        <v>462</v>
      </c>
      <c r="GE206">
        <v>417</v>
      </c>
      <c r="GF206">
        <v>313</v>
      </c>
      <c r="GG206">
        <v>193</v>
      </c>
      <c r="GH206">
        <v>271</v>
      </c>
      <c r="GI206">
        <v>286</v>
      </c>
      <c r="GJ206">
        <v>240</v>
      </c>
      <c r="GK206">
        <v>227</v>
      </c>
      <c r="GL206">
        <v>243</v>
      </c>
      <c r="GM206">
        <v>183</v>
      </c>
      <c r="GN206">
        <v>185</v>
      </c>
      <c r="GO206">
        <v>173</v>
      </c>
      <c r="GP206">
        <v>155</v>
      </c>
      <c r="GQ206">
        <v>161</v>
      </c>
      <c r="GR206">
        <v>120</v>
      </c>
      <c r="GS206">
        <v>116</v>
      </c>
      <c r="GT206">
        <v>112</v>
      </c>
      <c r="GU206">
        <v>72</v>
      </c>
      <c r="GV206">
        <v>62</v>
      </c>
      <c r="GW206">
        <v>61</v>
      </c>
      <c r="GX206">
        <v>49</v>
      </c>
      <c r="GY206">
        <v>31</v>
      </c>
      <c r="GZ206">
        <v>27</v>
      </c>
      <c r="HA206">
        <v>18</v>
      </c>
      <c r="HB206">
        <v>13</v>
      </c>
      <c r="HC206">
        <v>25</v>
      </c>
    </row>
    <row r="207" spans="1:211">
      <c r="A207" t="str">
        <f>人口推移!B209</f>
        <v>R0602</v>
      </c>
      <c r="B207" s="349">
        <f t="shared" si="6"/>
        <v>26931</v>
      </c>
      <c r="C207" s="349">
        <f t="shared" si="7"/>
        <v>27885</v>
      </c>
      <c r="D207" s="349">
        <f>SUM(年齢別TBL[[#This Row],[男_６０歳]:[男_100歳以上]])</f>
        <v>8483</v>
      </c>
      <c r="E207" s="349">
        <f>SUM(年齢別TBL[[#This Row],[男_６５歳]:[男_100歳以上]])</f>
        <v>6716</v>
      </c>
      <c r="F207" s="349">
        <f>SUM(年齢別TBL[[#This Row],[男_７０歳]:[男_100歳以上]])</f>
        <v>4890</v>
      </c>
      <c r="G207" s="349">
        <f>SUM(年齢別TBL[[#This Row],[女_６０歳]:[女_100歳以上]])</f>
        <v>10208</v>
      </c>
      <c r="H207" s="349">
        <f>SUM(年齢別TBL[[#This Row],[女_６５歳]:[女_100歳以上]])</f>
        <v>8333</v>
      </c>
      <c r="I207" s="349">
        <f>SUM(年齢別TBL[[#This Row],[女_７０歳]:[女_100歳以上]])</f>
        <v>6418</v>
      </c>
      <c r="J207">
        <v>166</v>
      </c>
      <c r="K207">
        <v>174</v>
      </c>
      <c r="L207">
        <v>200</v>
      </c>
      <c r="M207">
        <v>217</v>
      </c>
      <c r="N207">
        <v>225</v>
      </c>
      <c r="O207">
        <v>235</v>
      </c>
      <c r="P207">
        <v>236</v>
      </c>
      <c r="Q207">
        <v>269</v>
      </c>
      <c r="R207">
        <v>245</v>
      </c>
      <c r="S207">
        <v>271</v>
      </c>
      <c r="T207">
        <v>241</v>
      </c>
      <c r="U207">
        <v>284</v>
      </c>
      <c r="V207">
        <v>270</v>
      </c>
      <c r="W207">
        <v>293</v>
      </c>
      <c r="X207">
        <v>303</v>
      </c>
      <c r="Y207">
        <v>279</v>
      </c>
      <c r="Z207">
        <v>287</v>
      </c>
      <c r="AA207">
        <v>276</v>
      </c>
      <c r="AB207">
        <v>258</v>
      </c>
      <c r="AC207">
        <v>313</v>
      </c>
      <c r="AD207">
        <v>353</v>
      </c>
      <c r="AE207">
        <v>348</v>
      </c>
      <c r="AF207">
        <v>340</v>
      </c>
      <c r="AG207">
        <v>293</v>
      </c>
      <c r="AH207">
        <v>272</v>
      </c>
      <c r="AI207">
        <v>243</v>
      </c>
      <c r="AJ207">
        <v>236</v>
      </c>
      <c r="AK207">
        <v>240</v>
      </c>
      <c r="AL207">
        <v>220</v>
      </c>
      <c r="AM207">
        <v>253</v>
      </c>
      <c r="AN207">
        <v>230</v>
      </c>
      <c r="AO207">
        <v>253</v>
      </c>
      <c r="AP207">
        <v>271</v>
      </c>
      <c r="AQ207">
        <v>272</v>
      </c>
      <c r="AR207">
        <v>277</v>
      </c>
      <c r="AS207">
        <v>308</v>
      </c>
      <c r="AT207">
        <v>330</v>
      </c>
      <c r="AU207">
        <v>335</v>
      </c>
      <c r="AV207">
        <v>307</v>
      </c>
      <c r="AW207">
        <v>370</v>
      </c>
      <c r="AX207">
        <v>366</v>
      </c>
      <c r="AY207">
        <v>366</v>
      </c>
      <c r="AZ207">
        <v>377</v>
      </c>
      <c r="BA207">
        <v>367</v>
      </c>
      <c r="BB207">
        <v>396</v>
      </c>
      <c r="BC207">
        <v>407</v>
      </c>
      <c r="BD207">
        <v>412</v>
      </c>
      <c r="BE207">
        <v>425</v>
      </c>
      <c r="BF207">
        <v>456</v>
      </c>
      <c r="BG207">
        <v>417</v>
      </c>
      <c r="BH207">
        <v>418</v>
      </c>
      <c r="BI207">
        <v>442</v>
      </c>
      <c r="BJ207">
        <v>411</v>
      </c>
      <c r="BK207">
        <v>381</v>
      </c>
      <c r="BL207">
        <v>347</v>
      </c>
      <c r="BM207">
        <v>368</v>
      </c>
      <c r="BN207">
        <v>344</v>
      </c>
      <c r="BO207">
        <v>284</v>
      </c>
      <c r="BP207">
        <v>305</v>
      </c>
      <c r="BQ207">
        <v>366</v>
      </c>
      <c r="BR207">
        <v>383</v>
      </c>
      <c r="BS207">
        <v>349</v>
      </c>
      <c r="BT207">
        <v>347</v>
      </c>
      <c r="BU207">
        <v>336</v>
      </c>
      <c r="BV207">
        <v>352</v>
      </c>
      <c r="BW207">
        <v>388</v>
      </c>
      <c r="BX207">
        <v>318</v>
      </c>
      <c r="BY207">
        <v>358</v>
      </c>
      <c r="BZ207">
        <v>392</v>
      </c>
      <c r="CA207">
        <v>370</v>
      </c>
      <c r="CB207">
        <v>360</v>
      </c>
      <c r="CC207">
        <v>395</v>
      </c>
      <c r="CD207">
        <v>356</v>
      </c>
      <c r="CE207">
        <v>401</v>
      </c>
      <c r="CF207">
        <v>373</v>
      </c>
      <c r="CG207">
        <v>357</v>
      </c>
      <c r="CH207">
        <v>353</v>
      </c>
      <c r="CI207">
        <v>271</v>
      </c>
      <c r="CJ207">
        <v>212</v>
      </c>
      <c r="CK207">
        <v>240</v>
      </c>
      <c r="CL207">
        <v>226</v>
      </c>
      <c r="CM207">
        <v>202</v>
      </c>
      <c r="CN207">
        <v>201</v>
      </c>
      <c r="CO207">
        <v>148</v>
      </c>
      <c r="CP207">
        <v>130</v>
      </c>
      <c r="CQ207">
        <v>118</v>
      </c>
      <c r="CR207">
        <v>113</v>
      </c>
      <c r="CS207">
        <v>99</v>
      </c>
      <c r="CT207">
        <v>61</v>
      </c>
      <c r="CU207">
        <v>63</v>
      </c>
      <c r="CV207">
        <v>58</v>
      </c>
      <c r="CW207">
        <v>42</v>
      </c>
      <c r="CX207">
        <v>34</v>
      </c>
      <c r="CY207">
        <v>20</v>
      </c>
      <c r="CZ207">
        <v>17</v>
      </c>
      <c r="DA207">
        <v>11</v>
      </c>
      <c r="DB207">
        <v>11</v>
      </c>
      <c r="DC207">
        <v>10</v>
      </c>
      <c r="DD207">
        <v>0</v>
      </c>
      <c r="DE207">
        <v>5</v>
      </c>
      <c r="DF207">
        <v>3</v>
      </c>
      <c r="DG207">
        <v>140</v>
      </c>
      <c r="DH207">
        <v>176</v>
      </c>
      <c r="DI207">
        <v>178</v>
      </c>
      <c r="DJ207">
        <v>217</v>
      </c>
      <c r="DK207">
        <v>214</v>
      </c>
      <c r="DL207">
        <v>216</v>
      </c>
      <c r="DM207">
        <v>246</v>
      </c>
      <c r="DN207">
        <v>244</v>
      </c>
      <c r="DO207">
        <v>270</v>
      </c>
      <c r="DP207">
        <v>260</v>
      </c>
      <c r="DQ207">
        <v>276</v>
      </c>
      <c r="DR207">
        <v>261</v>
      </c>
      <c r="DS207">
        <v>274</v>
      </c>
      <c r="DT207">
        <v>270</v>
      </c>
      <c r="DU207">
        <v>278</v>
      </c>
      <c r="DV207">
        <v>267</v>
      </c>
      <c r="DW207">
        <v>281</v>
      </c>
      <c r="DX207">
        <v>276</v>
      </c>
      <c r="DY207">
        <v>287</v>
      </c>
      <c r="DZ207">
        <v>274</v>
      </c>
      <c r="EA207">
        <v>291</v>
      </c>
      <c r="EB207">
        <v>260</v>
      </c>
      <c r="EC207">
        <v>255</v>
      </c>
      <c r="ED207">
        <v>216</v>
      </c>
      <c r="EE207">
        <v>195</v>
      </c>
      <c r="EF207">
        <v>206</v>
      </c>
      <c r="EG207">
        <v>196</v>
      </c>
      <c r="EH207">
        <v>199</v>
      </c>
      <c r="EI207">
        <v>223</v>
      </c>
      <c r="EJ207">
        <v>239</v>
      </c>
      <c r="EK207">
        <v>220</v>
      </c>
      <c r="EL207">
        <v>264</v>
      </c>
      <c r="EM207">
        <v>274</v>
      </c>
      <c r="EN207">
        <v>250</v>
      </c>
      <c r="EO207">
        <v>285</v>
      </c>
      <c r="EP207">
        <v>281</v>
      </c>
      <c r="EQ207">
        <v>311</v>
      </c>
      <c r="ER207">
        <v>328</v>
      </c>
      <c r="ES207">
        <v>331</v>
      </c>
      <c r="ET207">
        <v>378</v>
      </c>
      <c r="EU207">
        <v>354</v>
      </c>
      <c r="EV207">
        <v>364</v>
      </c>
      <c r="EW207">
        <v>383</v>
      </c>
      <c r="EX207">
        <v>349</v>
      </c>
      <c r="EY207">
        <v>382</v>
      </c>
      <c r="EZ207">
        <v>414</v>
      </c>
      <c r="FA207">
        <v>401</v>
      </c>
      <c r="FB207">
        <v>388</v>
      </c>
      <c r="FC207">
        <v>438</v>
      </c>
      <c r="FD207">
        <v>407</v>
      </c>
      <c r="FE207">
        <v>419</v>
      </c>
      <c r="FF207">
        <v>409</v>
      </c>
      <c r="FG207">
        <v>403</v>
      </c>
      <c r="FH207">
        <v>393</v>
      </c>
      <c r="FI207">
        <v>374</v>
      </c>
      <c r="FJ207">
        <v>367</v>
      </c>
      <c r="FK207">
        <v>369</v>
      </c>
      <c r="FL207">
        <v>306</v>
      </c>
      <c r="FM207">
        <v>340</v>
      </c>
      <c r="FN207">
        <v>310</v>
      </c>
      <c r="FO207">
        <v>405</v>
      </c>
      <c r="FP207">
        <v>349</v>
      </c>
      <c r="FQ207">
        <v>389</v>
      </c>
      <c r="FR207">
        <v>356</v>
      </c>
      <c r="FS207">
        <v>376</v>
      </c>
      <c r="FT207">
        <v>375</v>
      </c>
      <c r="FU207">
        <v>361</v>
      </c>
      <c r="FV207">
        <v>364</v>
      </c>
      <c r="FW207">
        <v>414</v>
      </c>
      <c r="FX207">
        <v>401</v>
      </c>
      <c r="FY207">
        <v>373</v>
      </c>
      <c r="FZ207">
        <v>445</v>
      </c>
      <c r="GA207">
        <v>423</v>
      </c>
      <c r="GB207">
        <v>462</v>
      </c>
      <c r="GC207">
        <v>482</v>
      </c>
      <c r="GD207">
        <v>458</v>
      </c>
      <c r="GE207">
        <v>430</v>
      </c>
      <c r="GF207">
        <v>323</v>
      </c>
      <c r="GG207">
        <v>198</v>
      </c>
      <c r="GH207">
        <v>252</v>
      </c>
      <c r="GI207">
        <v>300</v>
      </c>
      <c r="GJ207">
        <v>236</v>
      </c>
      <c r="GK207">
        <v>236</v>
      </c>
      <c r="GL207">
        <v>231</v>
      </c>
      <c r="GM207">
        <v>199</v>
      </c>
      <c r="GN207">
        <v>179</v>
      </c>
      <c r="GO207">
        <v>173</v>
      </c>
      <c r="GP207">
        <v>153</v>
      </c>
      <c r="GQ207">
        <v>159</v>
      </c>
      <c r="GR207">
        <v>127</v>
      </c>
      <c r="GS207">
        <v>112</v>
      </c>
      <c r="GT207">
        <v>109</v>
      </c>
      <c r="GU207">
        <v>77</v>
      </c>
      <c r="GV207">
        <v>57</v>
      </c>
      <c r="GW207">
        <v>63</v>
      </c>
      <c r="GX207">
        <v>49</v>
      </c>
      <c r="GY207">
        <v>32</v>
      </c>
      <c r="GZ207">
        <v>25</v>
      </c>
      <c r="HA207">
        <v>15</v>
      </c>
      <c r="HB207">
        <v>13</v>
      </c>
      <c r="HC207">
        <v>27</v>
      </c>
    </row>
    <row r="208" spans="1:211">
      <c r="A208" t="str">
        <f>人口推移!B210</f>
        <v>R0603</v>
      </c>
      <c r="B208" s="349">
        <f t="shared" si="6"/>
        <v>26858</v>
      </c>
      <c r="C208" s="349">
        <f t="shared" si="7"/>
        <v>27792</v>
      </c>
      <c r="D208" s="349">
        <f>SUM(年齢別TBL[[#This Row],[男_６０歳]:[男_100歳以上]])</f>
        <v>8503</v>
      </c>
      <c r="E208" s="349">
        <f>SUM(年齢別TBL[[#This Row],[男_６５歳]:[男_100歳以上]])</f>
        <v>6722</v>
      </c>
      <c r="F208" s="349">
        <f>SUM(年齢別TBL[[#This Row],[男_７０歳]:[男_100歳以上]])</f>
        <v>4907</v>
      </c>
      <c r="G208" s="349">
        <f>SUM(年齢別TBL[[#This Row],[女_６０歳]:[女_100歳以上]])</f>
        <v>10229</v>
      </c>
      <c r="H208" s="349">
        <f>SUM(年齢別TBL[[#This Row],[女_６５歳]:[女_100歳以上]])</f>
        <v>8357</v>
      </c>
      <c r="I208" s="349">
        <f>SUM(年齢別TBL[[#This Row],[女_７０歳]:[女_100歳以上]])</f>
        <v>6445</v>
      </c>
      <c r="J208">
        <v>152</v>
      </c>
      <c r="K208">
        <v>177</v>
      </c>
      <c r="L208">
        <v>199</v>
      </c>
      <c r="M208">
        <v>222</v>
      </c>
      <c r="N208">
        <v>225</v>
      </c>
      <c r="O208">
        <v>237</v>
      </c>
      <c r="P208">
        <v>226</v>
      </c>
      <c r="Q208">
        <v>272</v>
      </c>
      <c r="R208">
        <v>245</v>
      </c>
      <c r="S208">
        <v>269</v>
      </c>
      <c r="T208">
        <v>244</v>
      </c>
      <c r="U208">
        <v>279</v>
      </c>
      <c r="V208">
        <v>277</v>
      </c>
      <c r="W208">
        <v>288</v>
      </c>
      <c r="X208">
        <v>302</v>
      </c>
      <c r="Y208">
        <v>281</v>
      </c>
      <c r="Z208">
        <v>277</v>
      </c>
      <c r="AA208">
        <v>287</v>
      </c>
      <c r="AB208">
        <v>239</v>
      </c>
      <c r="AC208">
        <v>325</v>
      </c>
      <c r="AD208">
        <v>325</v>
      </c>
      <c r="AE208">
        <v>352</v>
      </c>
      <c r="AF208">
        <v>312</v>
      </c>
      <c r="AG208">
        <v>283</v>
      </c>
      <c r="AH208">
        <v>265</v>
      </c>
      <c r="AI208">
        <v>237</v>
      </c>
      <c r="AJ208">
        <v>228</v>
      </c>
      <c r="AK208">
        <v>249</v>
      </c>
      <c r="AL208">
        <v>226</v>
      </c>
      <c r="AM208">
        <v>260</v>
      </c>
      <c r="AN208">
        <v>226</v>
      </c>
      <c r="AO208">
        <v>261</v>
      </c>
      <c r="AP208">
        <v>271</v>
      </c>
      <c r="AQ208">
        <v>271</v>
      </c>
      <c r="AR208">
        <v>274</v>
      </c>
      <c r="AS208">
        <v>294</v>
      </c>
      <c r="AT208">
        <v>350</v>
      </c>
      <c r="AU208">
        <v>327</v>
      </c>
      <c r="AV208">
        <v>316</v>
      </c>
      <c r="AW208">
        <v>355</v>
      </c>
      <c r="AX208">
        <v>368</v>
      </c>
      <c r="AY208">
        <v>363</v>
      </c>
      <c r="AZ208">
        <v>370</v>
      </c>
      <c r="BA208">
        <v>365</v>
      </c>
      <c r="BB208">
        <v>389</v>
      </c>
      <c r="BC208">
        <v>411</v>
      </c>
      <c r="BD208">
        <v>416</v>
      </c>
      <c r="BE208">
        <v>420</v>
      </c>
      <c r="BF208">
        <v>450</v>
      </c>
      <c r="BG208">
        <v>421</v>
      </c>
      <c r="BH208">
        <v>426</v>
      </c>
      <c r="BI208">
        <v>440</v>
      </c>
      <c r="BJ208">
        <v>426</v>
      </c>
      <c r="BK208">
        <v>369</v>
      </c>
      <c r="BL208">
        <v>360</v>
      </c>
      <c r="BM208">
        <v>365</v>
      </c>
      <c r="BN208">
        <v>334</v>
      </c>
      <c r="BO208">
        <v>296</v>
      </c>
      <c r="BP208">
        <v>307</v>
      </c>
      <c r="BQ208">
        <v>354</v>
      </c>
      <c r="BR208">
        <v>396</v>
      </c>
      <c r="BS208">
        <v>342</v>
      </c>
      <c r="BT208">
        <v>344</v>
      </c>
      <c r="BU208">
        <v>341</v>
      </c>
      <c r="BV208">
        <v>358</v>
      </c>
      <c r="BW208">
        <v>382</v>
      </c>
      <c r="BX208">
        <v>333</v>
      </c>
      <c r="BY208">
        <v>347</v>
      </c>
      <c r="BZ208">
        <v>385</v>
      </c>
      <c r="CA208">
        <v>368</v>
      </c>
      <c r="CB208">
        <v>360</v>
      </c>
      <c r="CC208">
        <v>385</v>
      </c>
      <c r="CD208">
        <v>362</v>
      </c>
      <c r="CE208">
        <v>387</v>
      </c>
      <c r="CF208">
        <v>384</v>
      </c>
      <c r="CG208">
        <v>366</v>
      </c>
      <c r="CH208">
        <v>350</v>
      </c>
      <c r="CI208">
        <v>280</v>
      </c>
      <c r="CJ208">
        <v>207</v>
      </c>
      <c r="CK208">
        <v>236</v>
      </c>
      <c r="CL208">
        <v>237</v>
      </c>
      <c r="CM208">
        <v>198</v>
      </c>
      <c r="CN208">
        <v>204</v>
      </c>
      <c r="CO208">
        <v>146</v>
      </c>
      <c r="CP208">
        <v>138</v>
      </c>
      <c r="CQ208">
        <v>114</v>
      </c>
      <c r="CR208">
        <v>113</v>
      </c>
      <c r="CS208">
        <v>98</v>
      </c>
      <c r="CT208">
        <v>67</v>
      </c>
      <c r="CU208">
        <v>62</v>
      </c>
      <c r="CV208">
        <v>59</v>
      </c>
      <c r="CW208">
        <v>42</v>
      </c>
      <c r="CX208">
        <v>32</v>
      </c>
      <c r="CY208">
        <v>23</v>
      </c>
      <c r="CZ208">
        <v>16</v>
      </c>
      <c r="DA208">
        <v>12</v>
      </c>
      <c r="DB208">
        <v>11</v>
      </c>
      <c r="DC208">
        <v>9</v>
      </c>
      <c r="DD208">
        <v>1</v>
      </c>
      <c r="DE208">
        <v>3</v>
      </c>
      <c r="DF208">
        <v>5</v>
      </c>
      <c r="DG208">
        <v>135</v>
      </c>
      <c r="DH208">
        <v>187</v>
      </c>
      <c r="DI208">
        <v>175</v>
      </c>
      <c r="DJ208">
        <v>212</v>
      </c>
      <c r="DK208">
        <v>217</v>
      </c>
      <c r="DL208">
        <v>211</v>
      </c>
      <c r="DM208">
        <v>256</v>
      </c>
      <c r="DN208">
        <v>231</v>
      </c>
      <c r="DO208">
        <v>263</v>
      </c>
      <c r="DP208">
        <v>264</v>
      </c>
      <c r="DQ208">
        <v>268</v>
      </c>
      <c r="DR208">
        <v>271</v>
      </c>
      <c r="DS208">
        <v>269</v>
      </c>
      <c r="DT208">
        <v>281</v>
      </c>
      <c r="DU208">
        <v>275</v>
      </c>
      <c r="DV208">
        <v>262</v>
      </c>
      <c r="DW208">
        <v>282</v>
      </c>
      <c r="DX208">
        <v>282</v>
      </c>
      <c r="DY208">
        <v>260</v>
      </c>
      <c r="DZ208">
        <v>282</v>
      </c>
      <c r="EA208">
        <v>268</v>
      </c>
      <c r="EB208">
        <v>253</v>
      </c>
      <c r="EC208">
        <v>236</v>
      </c>
      <c r="ED208">
        <v>202</v>
      </c>
      <c r="EE208">
        <v>184</v>
      </c>
      <c r="EF208">
        <v>199</v>
      </c>
      <c r="EG208">
        <v>190</v>
      </c>
      <c r="EH208">
        <v>212</v>
      </c>
      <c r="EI208">
        <v>215</v>
      </c>
      <c r="EJ208">
        <v>235</v>
      </c>
      <c r="EK208">
        <v>228</v>
      </c>
      <c r="EL208">
        <v>253</v>
      </c>
      <c r="EM208">
        <v>280</v>
      </c>
      <c r="EN208">
        <v>255</v>
      </c>
      <c r="EO208">
        <v>279</v>
      </c>
      <c r="EP208">
        <v>279</v>
      </c>
      <c r="EQ208">
        <v>311</v>
      </c>
      <c r="ER208">
        <v>327</v>
      </c>
      <c r="ES208">
        <v>321</v>
      </c>
      <c r="ET208">
        <v>380</v>
      </c>
      <c r="EU208">
        <v>364</v>
      </c>
      <c r="EV208">
        <v>358</v>
      </c>
      <c r="EW208">
        <v>389</v>
      </c>
      <c r="EX208">
        <v>352</v>
      </c>
      <c r="EY208">
        <v>368</v>
      </c>
      <c r="EZ208">
        <v>414</v>
      </c>
      <c r="FA208">
        <v>409</v>
      </c>
      <c r="FB208">
        <v>394</v>
      </c>
      <c r="FC208">
        <v>420</v>
      </c>
      <c r="FD208">
        <v>425</v>
      </c>
      <c r="FE208">
        <v>405</v>
      </c>
      <c r="FF208">
        <v>406</v>
      </c>
      <c r="FG208">
        <v>407</v>
      </c>
      <c r="FH208">
        <v>388</v>
      </c>
      <c r="FI208">
        <v>385</v>
      </c>
      <c r="FJ208">
        <v>360</v>
      </c>
      <c r="FK208">
        <v>366</v>
      </c>
      <c r="FL208">
        <v>313</v>
      </c>
      <c r="FM208">
        <v>341</v>
      </c>
      <c r="FN208">
        <v>309</v>
      </c>
      <c r="FO208">
        <v>405</v>
      </c>
      <c r="FP208">
        <v>339</v>
      </c>
      <c r="FQ208">
        <v>406</v>
      </c>
      <c r="FR208">
        <v>349</v>
      </c>
      <c r="FS208">
        <v>373</v>
      </c>
      <c r="FT208">
        <v>379</v>
      </c>
      <c r="FU208">
        <v>362</v>
      </c>
      <c r="FV208">
        <v>352</v>
      </c>
      <c r="FW208">
        <v>421</v>
      </c>
      <c r="FX208">
        <v>398</v>
      </c>
      <c r="FY208">
        <v>372</v>
      </c>
      <c r="FZ208">
        <v>447</v>
      </c>
      <c r="GA208">
        <v>422</v>
      </c>
      <c r="GB208">
        <v>456</v>
      </c>
      <c r="GC208">
        <v>478</v>
      </c>
      <c r="GD208">
        <v>466</v>
      </c>
      <c r="GE208">
        <v>420</v>
      </c>
      <c r="GF208">
        <v>343</v>
      </c>
      <c r="GG208">
        <v>202</v>
      </c>
      <c r="GH208">
        <v>252</v>
      </c>
      <c r="GI208">
        <v>291</v>
      </c>
      <c r="GJ208">
        <v>245</v>
      </c>
      <c r="GK208">
        <v>242</v>
      </c>
      <c r="GL208">
        <v>227</v>
      </c>
      <c r="GM208">
        <v>197</v>
      </c>
      <c r="GN208">
        <v>182</v>
      </c>
      <c r="GO208">
        <v>180</v>
      </c>
      <c r="GP208">
        <v>148</v>
      </c>
      <c r="GQ208">
        <v>161</v>
      </c>
      <c r="GR208">
        <v>125</v>
      </c>
      <c r="GS208">
        <v>111</v>
      </c>
      <c r="GT208">
        <v>117</v>
      </c>
      <c r="GU208">
        <v>73</v>
      </c>
      <c r="GV208">
        <v>60</v>
      </c>
      <c r="GW208">
        <v>60</v>
      </c>
      <c r="GX208">
        <v>56</v>
      </c>
      <c r="GY208">
        <v>34</v>
      </c>
      <c r="GZ208">
        <v>20</v>
      </c>
      <c r="HA208">
        <v>18</v>
      </c>
      <c r="HB208">
        <v>14</v>
      </c>
      <c r="HC208">
        <v>26</v>
      </c>
    </row>
    <row r="209" spans="1:211">
      <c r="A209" t="str">
        <f>人口推移!B211</f>
        <v>R0604</v>
      </c>
      <c r="B209" s="349">
        <f t="shared" si="6"/>
        <v>26876</v>
      </c>
      <c r="C209" s="349">
        <f t="shared" si="7"/>
        <v>27748</v>
      </c>
      <c r="D209" s="349">
        <f>SUM(年齢別TBL[[#This Row],[男_６０歳]:[男_100歳以上]])</f>
        <v>8517</v>
      </c>
      <c r="E209" s="349">
        <f>SUM(年齢別TBL[[#This Row],[男_６５歳]:[男_100歳以上]])</f>
        <v>6734</v>
      </c>
      <c r="F209" s="349">
        <f>SUM(年齢別TBL[[#This Row],[男_７０歳]:[男_100歳以上]])</f>
        <v>4931</v>
      </c>
      <c r="G209" s="349">
        <f>SUM(年齢別TBL[[#This Row],[女_６０歳]:[女_100歳以上]])</f>
        <v>10237</v>
      </c>
      <c r="H209" s="349">
        <f>SUM(年齢別TBL[[#This Row],[女_６５歳]:[女_100歳以上]])</f>
        <v>8368</v>
      </c>
      <c r="I209" s="349">
        <f>SUM(年齢別TBL[[#This Row],[女_７０歳]:[女_100歳以上]])</f>
        <v>6455</v>
      </c>
      <c r="J209">
        <v>148</v>
      </c>
      <c r="K209">
        <v>182</v>
      </c>
      <c r="L209">
        <v>196</v>
      </c>
      <c r="M209">
        <v>225</v>
      </c>
      <c r="N209">
        <v>220</v>
      </c>
      <c r="O209">
        <v>243</v>
      </c>
      <c r="P209">
        <v>223</v>
      </c>
      <c r="Q209">
        <v>270</v>
      </c>
      <c r="R209">
        <v>233</v>
      </c>
      <c r="S209">
        <v>282</v>
      </c>
      <c r="T209">
        <v>242</v>
      </c>
      <c r="U209">
        <v>267</v>
      </c>
      <c r="V209">
        <v>295</v>
      </c>
      <c r="W209">
        <v>287</v>
      </c>
      <c r="X209">
        <v>297</v>
      </c>
      <c r="Y209">
        <v>287</v>
      </c>
      <c r="Z209">
        <v>266</v>
      </c>
      <c r="AA209">
        <v>280</v>
      </c>
      <c r="AB209">
        <v>241</v>
      </c>
      <c r="AC209">
        <v>327</v>
      </c>
      <c r="AD209">
        <v>329</v>
      </c>
      <c r="AE209">
        <v>354</v>
      </c>
      <c r="AF209">
        <v>305</v>
      </c>
      <c r="AG209">
        <v>290</v>
      </c>
      <c r="AH209">
        <v>265</v>
      </c>
      <c r="AI209">
        <v>243</v>
      </c>
      <c r="AJ209">
        <v>222</v>
      </c>
      <c r="AK209">
        <v>247</v>
      </c>
      <c r="AL209">
        <v>241</v>
      </c>
      <c r="AM209">
        <v>254</v>
      </c>
      <c r="AN209">
        <v>230</v>
      </c>
      <c r="AO209">
        <v>262</v>
      </c>
      <c r="AP209">
        <v>268</v>
      </c>
      <c r="AQ209">
        <v>262</v>
      </c>
      <c r="AR209">
        <v>284</v>
      </c>
      <c r="AS209">
        <v>288</v>
      </c>
      <c r="AT209">
        <v>357</v>
      </c>
      <c r="AU209">
        <v>324</v>
      </c>
      <c r="AV209">
        <v>312</v>
      </c>
      <c r="AW209">
        <v>356</v>
      </c>
      <c r="AX209">
        <v>365</v>
      </c>
      <c r="AY209">
        <v>373</v>
      </c>
      <c r="AZ209">
        <v>361</v>
      </c>
      <c r="BA209">
        <v>379</v>
      </c>
      <c r="BB209">
        <v>378</v>
      </c>
      <c r="BC209">
        <v>407</v>
      </c>
      <c r="BD209">
        <v>418</v>
      </c>
      <c r="BE209">
        <v>415</v>
      </c>
      <c r="BF209">
        <v>440</v>
      </c>
      <c r="BG209">
        <v>435</v>
      </c>
      <c r="BH209">
        <v>430</v>
      </c>
      <c r="BI209">
        <v>436</v>
      </c>
      <c r="BJ209">
        <v>434</v>
      </c>
      <c r="BK209">
        <v>372</v>
      </c>
      <c r="BL209">
        <v>353</v>
      </c>
      <c r="BM209">
        <v>370</v>
      </c>
      <c r="BN209">
        <v>342</v>
      </c>
      <c r="BO209">
        <v>299</v>
      </c>
      <c r="BP209">
        <v>299</v>
      </c>
      <c r="BQ209">
        <v>349</v>
      </c>
      <c r="BR209">
        <v>396</v>
      </c>
      <c r="BS209">
        <v>346</v>
      </c>
      <c r="BT209">
        <v>341</v>
      </c>
      <c r="BU209">
        <v>352</v>
      </c>
      <c r="BV209">
        <v>348</v>
      </c>
      <c r="BW209">
        <v>371</v>
      </c>
      <c r="BX209">
        <v>353</v>
      </c>
      <c r="BY209">
        <v>338</v>
      </c>
      <c r="BZ209">
        <v>384</v>
      </c>
      <c r="CA209">
        <v>357</v>
      </c>
      <c r="CB209">
        <v>377</v>
      </c>
      <c r="CC209">
        <v>368</v>
      </c>
      <c r="CD209">
        <v>375</v>
      </c>
      <c r="CE209">
        <v>382</v>
      </c>
      <c r="CF209">
        <v>387</v>
      </c>
      <c r="CG209">
        <v>369</v>
      </c>
      <c r="CH209">
        <v>347</v>
      </c>
      <c r="CI209">
        <v>288</v>
      </c>
      <c r="CJ209">
        <v>200</v>
      </c>
      <c r="CK209">
        <v>242</v>
      </c>
      <c r="CL209">
        <v>232</v>
      </c>
      <c r="CM209">
        <v>197</v>
      </c>
      <c r="CN209">
        <v>214</v>
      </c>
      <c r="CO209">
        <v>141</v>
      </c>
      <c r="CP209">
        <v>141</v>
      </c>
      <c r="CQ209">
        <v>119</v>
      </c>
      <c r="CR209">
        <v>111</v>
      </c>
      <c r="CS209">
        <v>97</v>
      </c>
      <c r="CT209">
        <v>70</v>
      </c>
      <c r="CU209">
        <v>62</v>
      </c>
      <c r="CV209">
        <v>53</v>
      </c>
      <c r="CW209">
        <v>48</v>
      </c>
      <c r="CX209">
        <v>31</v>
      </c>
      <c r="CY209">
        <v>22</v>
      </c>
      <c r="CZ209">
        <v>15</v>
      </c>
      <c r="DA209">
        <v>14</v>
      </c>
      <c r="DB209">
        <v>10</v>
      </c>
      <c r="DC209">
        <v>9</v>
      </c>
      <c r="DD209">
        <v>2</v>
      </c>
      <c r="DE209">
        <v>3</v>
      </c>
      <c r="DF209">
        <v>5</v>
      </c>
      <c r="DG209">
        <v>135</v>
      </c>
      <c r="DH209">
        <v>182</v>
      </c>
      <c r="DI209">
        <v>172</v>
      </c>
      <c r="DJ209">
        <v>211</v>
      </c>
      <c r="DK209">
        <v>225</v>
      </c>
      <c r="DL209">
        <v>205</v>
      </c>
      <c r="DM209">
        <v>253</v>
      </c>
      <c r="DN209">
        <v>227</v>
      </c>
      <c r="DO209">
        <v>264</v>
      </c>
      <c r="DP209">
        <v>261</v>
      </c>
      <c r="DQ209">
        <v>281</v>
      </c>
      <c r="DR209">
        <v>263</v>
      </c>
      <c r="DS209">
        <v>270</v>
      </c>
      <c r="DT209">
        <v>275</v>
      </c>
      <c r="DU209">
        <v>273</v>
      </c>
      <c r="DV209">
        <v>268</v>
      </c>
      <c r="DW209">
        <v>283</v>
      </c>
      <c r="DX209">
        <v>278</v>
      </c>
      <c r="DY209">
        <v>249</v>
      </c>
      <c r="DZ209">
        <v>291</v>
      </c>
      <c r="EA209">
        <v>258</v>
      </c>
      <c r="EB209">
        <v>247</v>
      </c>
      <c r="EC209">
        <v>232</v>
      </c>
      <c r="ED209">
        <v>201</v>
      </c>
      <c r="EE209">
        <v>182</v>
      </c>
      <c r="EF209">
        <v>202</v>
      </c>
      <c r="EG209">
        <v>186</v>
      </c>
      <c r="EH209">
        <v>216</v>
      </c>
      <c r="EI209">
        <v>219</v>
      </c>
      <c r="EJ209">
        <v>226</v>
      </c>
      <c r="EK209">
        <v>230</v>
      </c>
      <c r="EL209">
        <v>256</v>
      </c>
      <c r="EM209">
        <v>279</v>
      </c>
      <c r="EN209">
        <v>251</v>
      </c>
      <c r="EO209">
        <v>281</v>
      </c>
      <c r="EP209">
        <v>279</v>
      </c>
      <c r="EQ209">
        <v>307</v>
      </c>
      <c r="ER209">
        <v>322</v>
      </c>
      <c r="ES209">
        <v>323</v>
      </c>
      <c r="ET209">
        <v>380</v>
      </c>
      <c r="EU209">
        <v>357</v>
      </c>
      <c r="EV209">
        <v>364</v>
      </c>
      <c r="EW209">
        <v>372</v>
      </c>
      <c r="EX209">
        <v>365</v>
      </c>
      <c r="EY209">
        <v>367</v>
      </c>
      <c r="EZ209">
        <v>414</v>
      </c>
      <c r="FA209">
        <v>402</v>
      </c>
      <c r="FB209">
        <v>407</v>
      </c>
      <c r="FC209">
        <v>410</v>
      </c>
      <c r="FD209">
        <v>421</v>
      </c>
      <c r="FE209">
        <v>408</v>
      </c>
      <c r="FF209">
        <v>411</v>
      </c>
      <c r="FG209">
        <v>401</v>
      </c>
      <c r="FH209">
        <v>391</v>
      </c>
      <c r="FI209">
        <v>388</v>
      </c>
      <c r="FJ209">
        <v>347</v>
      </c>
      <c r="FK209">
        <v>380</v>
      </c>
      <c r="FL209">
        <v>322</v>
      </c>
      <c r="FM209">
        <v>330</v>
      </c>
      <c r="FN209">
        <v>311</v>
      </c>
      <c r="FO209">
        <v>395</v>
      </c>
      <c r="FP209">
        <v>359</v>
      </c>
      <c r="FQ209">
        <v>399</v>
      </c>
      <c r="FR209">
        <v>336</v>
      </c>
      <c r="FS209">
        <v>380</v>
      </c>
      <c r="FT209">
        <v>381</v>
      </c>
      <c r="FU209">
        <v>365</v>
      </c>
      <c r="FV209">
        <v>354</v>
      </c>
      <c r="FW209">
        <v>409</v>
      </c>
      <c r="FX209">
        <v>404</v>
      </c>
      <c r="FY209">
        <v>373</v>
      </c>
      <c r="FZ209">
        <v>445</v>
      </c>
      <c r="GA209">
        <v>433</v>
      </c>
      <c r="GB209">
        <v>451</v>
      </c>
      <c r="GC209">
        <v>465</v>
      </c>
      <c r="GD209">
        <v>464</v>
      </c>
      <c r="GE209">
        <v>434</v>
      </c>
      <c r="GF209">
        <v>354</v>
      </c>
      <c r="GG209">
        <v>202</v>
      </c>
      <c r="GH209">
        <v>253</v>
      </c>
      <c r="GI209">
        <v>281</v>
      </c>
      <c r="GJ209">
        <v>257</v>
      </c>
      <c r="GK209">
        <v>239</v>
      </c>
      <c r="GL209">
        <v>223</v>
      </c>
      <c r="GM209">
        <v>205</v>
      </c>
      <c r="GN209">
        <v>180</v>
      </c>
      <c r="GO209">
        <v>180</v>
      </c>
      <c r="GP209">
        <v>147</v>
      </c>
      <c r="GQ209">
        <v>163</v>
      </c>
      <c r="GR209">
        <v>121</v>
      </c>
      <c r="GS209">
        <v>109</v>
      </c>
      <c r="GT209">
        <v>120</v>
      </c>
      <c r="GU209">
        <v>76</v>
      </c>
      <c r="GV209">
        <v>56</v>
      </c>
      <c r="GW209">
        <v>60</v>
      </c>
      <c r="GX209">
        <v>53</v>
      </c>
      <c r="GY209">
        <v>37</v>
      </c>
      <c r="GZ209">
        <v>17</v>
      </c>
      <c r="HA209">
        <v>19</v>
      </c>
      <c r="HB209">
        <v>15</v>
      </c>
      <c r="HC209">
        <v>23</v>
      </c>
    </row>
    <row r="210" spans="1:211">
      <c r="A210" t="str">
        <f>人口推移!B212</f>
        <v>R0605</v>
      </c>
      <c r="B210" s="349">
        <f t="shared" si="6"/>
        <v>26870</v>
      </c>
      <c r="C210" s="349">
        <f t="shared" si="7"/>
        <v>27749</v>
      </c>
      <c r="D210" s="349">
        <f>SUM(年齢別TBL[[#This Row],[男_６０歳]:[男_100歳以上]])</f>
        <v>8533</v>
      </c>
      <c r="E210" s="349">
        <f>SUM(年齢別TBL[[#This Row],[男_６５歳]:[男_100歳以上]])</f>
        <v>6747</v>
      </c>
      <c r="F210" s="349">
        <f>SUM(年齢別TBL[[#This Row],[男_７０歳]:[男_100歳以上]])</f>
        <v>4951</v>
      </c>
      <c r="G210" s="349">
        <f>SUM(年齢別TBL[[#This Row],[女_６０歳]:[女_100歳以上]])</f>
        <v>10247</v>
      </c>
      <c r="H210" s="349">
        <f>SUM(年齢別TBL[[#This Row],[女_６５歳]:[女_100歳以上]])</f>
        <v>8383</v>
      </c>
      <c r="I210" s="349">
        <f>SUM(年齢別TBL[[#This Row],[女_７０歳]:[女_100歳以上]])</f>
        <v>6473</v>
      </c>
      <c r="J210">
        <v>146</v>
      </c>
      <c r="K210">
        <v>182</v>
      </c>
      <c r="L210">
        <v>201</v>
      </c>
      <c r="M210">
        <v>213</v>
      </c>
      <c r="N210">
        <v>221</v>
      </c>
      <c r="O210">
        <v>247</v>
      </c>
      <c r="P210">
        <v>224</v>
      </c>
      <c r="Q210">
        <v>261</v>
      </c>
      <c r="R210">
        <v>254</v>
      </c>
      <c r="S210">
        <v>262</v>
      </c>
      <c r="T210">
        <v>258</v>
      </c>
      <c r="U210">
        <v>255</v>
      </c>
      <c r="V210">
        <v>301</v>
      </c>
      <c r="W210">
        <v>282</v>
      </c>
      <c r="X210">
        <v>302</v>
      </c>
      <c r="Y210">
        <v>278</v>
      </c>
      <c r="Z210">
        <v>266</v>
      </c>
      <c r="AA210">
        <v>285</v>
      </c>
      <c r="AB210">
        <v>237</v>
      </c>
      <c r="AC210">
        <v>338</v>
      </c>
      <c r="AD210">
        <v>317</v>
      </c>
      <c r="AE210">
        <v>354</v>
      </c>
      <c r="AF210">
        <v>311</v>
      </c>
      <c r="AG210">
        <v>277</v>
      </c>
      <c r="AH210">
        <v>267</v>
      </c>
      <c r="AI210">
        <v>245</v>
      </c>
      <c r="AJ210">
        <v>225</v>
      </c>
      <c r="AK210">
        <v>247</v>
      </c>
      <c r="AL210">
        <v>237</v>
      </c>
      <c r="AM210">
        <v>252</v>
      </c>
      <c r="AN210">
        <v>242</v>
      </c>
      <c r="AO210">
        <v>262</v>
      </c>
      <c r="AP210">
        <v>261</v>
      </c>
      <c r="AQ210">
        <v>260</v>
      </c>
      <c r="AR210">
        <v>295</v>
      </c>
      <c r="AS210">
        <v>279</v>
      </c>
      <c r="AT210">
        <v>339</v>
      </c>
      <c r="AU210">
        <v>336</v>
      </c>
      <c r="AV210">
        <v>313</v>
      </c>
      <c r="AW210">
        <v>348</v>
      </c>
      <c r="AX210">
        <v>365</v>
      </c>
      <c r="AY210">
        <v>365</v>
      </c>
      <c r="AZ210">
        <v>374</v>
      </c>
      <c r="BA210">
        <v>376</v>
      </c>
      <c r="BB210">
        <v>377</v>
      </c>
      <c r="BC210">
        <v>408</v>
      </c>
      <c r="BD210">
        <v>414</v>
      </c>
      <c r="BE210">
        <v>436</v>
      </c>
      <c r="BF210">
        <v>414</v>
      </c>
      <c r="BG210">
        <v>444</v>
      </c>
      <c r="BH210">
        <v>425</v>
      </c>
      <c r="BI210">
        <v>434</v>
      </c>
      <c r="BJ210">
        <v>437</v>
      </c>
      <c r="BK210">
        <v>369</v>
      </c>
      <c r="BL210">
        <v>365</v>
      </c>
      <c r="BM210">
        <v>362</v>
      </c>
      <c r="BN210">
        <v>341</v>
      </c>
      <c r="BO210">
        <v>307</v>
      </c>
      <c r="BP210">
        <v>304</v>
      </c>
      <c r="BQ210">
        <v>340</v>
      </c>
      <c r="BR210">
        <v>401</v>
      </c>
      <c r="BS210">
        <v>340</v>
      </c>
      <c r="BT210">
        <v>349</v>
      </c>
      <c r="BU210">
        <v>341</v>
      </c>
      <c r="BV210">
        <v>355</v>
      </c>
      <c r="BW210">
        <v>363</v>
      </c>
      <c r="BX210">
        <v>357</v>
      </c>
      <c r="BY210">
        <v>351</v>
      </c>
      <c r="BZ210">
        <v>374</v>
      </c>
      <c r="CA210">
        <v>351</v>
      </c>
      <c r="CB210">
        <v>374</v>
      </c>
      <c r="CC210">
        <v>364</v>
      </c>
      <c r="CD210">
        <v>376</v>
      </c>
      <c r="CE210">
        <v>394</v>
      </c>
      <c r="CF210">
        <v>371</v>
      </c>
      <c r="CG210">
        <v>381</v>
      </c>
      <c r="CH210">
        <v>346</v>
      </c>
      <c r="CI210">
        <v>297</v>
      </c>
      <c r="CJ210">
        <v>200</v>
      </c>
      <c r="CK210">
        <v>249</v>
      </c>
      <c r="CL210">
        <v>225</v>
      </c>
      <c r="CM210">
        <v>199</v>
      </c>
      <c r="CN210">
        <v>219</v>
      </c>
      <c r="CO210">
        <v>137</v>
      </c>
      <c r="CP210">
        <v>140</v>
      </c>
      <c r="CQ210">
        <v>124</v>
      </c>
      <c r="CR210">
        <v>106</v>
      </c>
      <c r="CS210">
        <v>105</v>
      </c>
      <c r="CT210">
        <v>70</v>
      </c>
      <c r="CU210">
        <v>60</v>
      </c>
      <c r="CV210">
        <v>51</v>
      </c>
      <c r="CW210">
        <v>48</v>
      </c>
      <c r="CX210">
        <v>37</v>
      </c>
      <c r="CY210">
        <v>20</v>
      </c>
      <c r="CZ210">
        <v>14</v>
      </c>
      <c r="DA210">
        <v>16</v>
      </c>
      <c r="DB210">
        <v>10</v>
      </c>
      <c r="DC210">
        <v>10</v>
      </c>
      <c r="DD210">
        <v>2</v>
      </c>
      <c r="DE210">
        <v>2</v>
      </c>
      <c r="DF210">
        <v>4</v>
      </c>
      <c r="DG210">
        <v>145</v>
      </c>
      <c r="DH210">
        <v>178</v>
      </c>
      <c r="DI210">
        <v>165</v>
      </c>
      <c r="DJ210">
        <v>214</v>
      </c>
      <c r="DK210">
        <v>218</v>
      </c>
      <c r="DL210">
        <v>207</v>
      </c>
      <c r="DM210">
        <v>251</v>
      </c>
      <c r="DN210">
        <v>231</v>
      </c>
      <c r="DO210">
        <v>264</v>
      </c>
      <c r="DP210">
        <v>263</v>
      </c>
      <c r="DQ210">
        <v>282</v>
      </c>
      <c r="DR210">
        <v>259</v>
      </c>
      <c r="DS210">
        <v>265</v>
      </c>
      <c r="DT210">
        <v>278</v>
      </c>
      <c r="DU210">
        <v>275</v>
      </c>
      <c r="DV210">
        <v>268</v>
      </c>
      <c r="DW210">
        <v>268</v>
      </c>
      <c r="DX210">
        <v>284</v>
      </c>
      <c r="DY210">
        <v>249</v>
      </c>
      <c r="DZ210">
        <v>295</v>
      </c>
      <c r="EA210">
        <v>265</v>
      </c>
      <c r="EB210">
        <v>235</v>
      </c>
      <c r="EC210">
        <v>236</v>
      </c>
      <c r="ED210">
        <v>197</v>
      </c>
      <c r="EE210">
        <v>180</v>
      </c>
      <c r="EF210">
        <v>217</v>
      </c>
      <c r="EG210">
        <v>173</v>
      </c>
      <c r="EH210">
        <v>224</v>
      </c>
      <c r="EI210">
        <v>212</v>
      </c>
      <c r="EJ210">
        <v>225</v>
      </c>
      <c r="EK210">
        <v>227</v>
      </c>
      <c r="EL210">
        <v>251</v>
      </c>
      <c r="EM210">
        <v>279</v>
      </c>
      <c r="EN210">
        <v>252</v>
      </c>
      <c r="EO210">
        <v>285</v>
      </c>
      <c r="EP210">
        <v>281</v>
      </c>
      <c r="EQ210">
        <v>309</v>
      </c>
      <c r="ER210">
        <v>310</v>
      </c>
      <c r="ES210">
        <v>330</v>
      </c>
      <c r="ET210">
        <v>369</v>
      </c>
      <c r="EU210">
        <v>357</v>
      </c>
      <c r="EV210">
        <v>373</v>
      </c>
      <c r="EW210">
        <v>375</v>
      </c>
      <c r="EX210">
        <v>363</v>
      </c>
      <c r="EY210">
        <v>355</v>
      </c>
      <c r="EZ210">
        <v>418</v>
      </c>
      <c r="FA210">
        <v>406</v>
      </c>
      <c r="FB210">
        <v>410</v>
      </c>
      <c r="FC210">
        <v>407</v>
      </c>
      <c r="FD210">
        <v>425</v>
      </c>
      <c r="FE210">
        <v>402</v>
      </c>
      <c r="FF210">
        <v>407</v>
      </c>
      <c r="FG210">
        <v>407</v>
      </c>
      <c r="FH210">
        <v>395</v>
      </c>
      <c r="FI210">
        <v>394</v>
      </c>
      <c r="FJ210">
        <v>337</v>
      </c>
      <c r="FK210">
        <v>385</v>
      </c>
      <c r="FL210">
        <v>330</v>
      </c>
      <c r="FM210">
        <v>325</v>
      </c>
      <c r="FN210">
        <v>315</v>
      </c>
      <c r="FO210">
        <v>381</v>
      </c>
      <c r="FP210">
        <v>368</v>
      </c>
      <c r="FQ210">
        <v>389</v>
      </c>
      <c r="FR210">
        <v>338</v>
      </c>
      <c r="FS210">
        <v>388</v>
      </c>
      <c r="FT210">
        <v>378</v>
      </c>
      <c r="FU210">
        <v>354</v>
      </c>
      <c r="FV210">
        <v>367</v>
      </c>
      <c r="FW210">
        <v>392</v>
      </c>
      <c r="FX210">
        <v>419</v>
      </c>
      <c r="FY210">
        <v>362</v>
      </c>
      <c r="FZ210">
        <v>446</v>
      </c>
      <c r="GA210">
        <v>433</v>
      </c>
      <c r="GB210">
        <v>453</v>
      </c>
      <c r="GC210">
        <v>456</v>
      </c>
      <c r="GD210">
        <v>463</v>
      </c>
      <c r="GE210">
        <v>445</v>
      </c>
      <c r="GF210">
        <v>363</v>
      </c>
      <c r="GG210">
        <v>203</v>
      </c>
      <c r="GH210">
        <v>252</v>
      </c>
      <c r="GI210">
        <v>284</v>
      </c>
      <c r="GJ210">
        <v>254</v>
      </c>
      <c r="GK210">
        <v>239</v>
      </c>
      <c r="GL210">
        <v>225</v>
      </c>
      <c r="GM210">
        <v>213</v>
      </c>
      <c r="GN210">
        <v>169</v>
      </c>
      <c r="GO210">
        <v>185</v>
      </c>
      <c r="GP210">
        <v>150</v>
      </c>
      <c r="GQ210">
        <v>167</v>
      </c>
      <c r="GR210">
        <v>117</v>
      </c>
      <c r="GS210">
        <v>112</v>
      </c>
      <c r="GT210">
        <v>118</v>
      </c>
      <c r="GU210">
        <v>82</v>
      </c>
      <c r="GV210">
        <v>61</v>
      </c>
      <c r="GW210">
        <v>57</v>
      </c>
      <c r="GX210">
        <v>53</v>
      </c>
      <c r="GY210">
        <v>39</v>
      </c>
      <c r="GZ210">
        <v>18</v>
      </c>
      <c r="HA210">
        <v>18</v>
      </c>
      <c r="HB210">
        <v>15</v>
      </c>
      <c r="HC210">
        <v>21</v>
      </c>
    </row>
    <row r="211" spans="1:211">
      <c r="A211" t="str">
        <f>人口推移!B213</f>
        <v>R0606</v>
      </c>
      <c r="B211" s="349">
        <f t="shared" si="6"/>
        <v>26850</v>
      </c>
      <c r="C211" s="349">
        <f t="shared" si="7"/>
        <v>27717</v>
      </c>
      <c r="D211" s="349">
        <f>SUM(年齢別TBL[[#This Row],[男_６０歳]:[男_100歳以上]])</f>
        <v>8549</v>
      </c>
      <c r="E211" s="349">
        <f>SUM(年齢別TBL[[#This Row],[男_６５歳]:[男_100歳以上]])</f>
        <v>6760</v>
      </c>
      <c r="F211" s="349">
        <f>SUM(年齢別TBL[[#This Row],[男_７０歳]:[男_100歳以上]])</f>
        <v>4965</v>
      </c>
      <c r="G211" s="349">
        <f>SUM(年齢別TBL[[#This Row],[女_６０歳]:[女_100歳以上]])</f>
        <v>10255</v>
      </c>
      <c r="H211" s="349">
        <f>SUM(年齢別TBL[[#This Row],[女_６５歳]:[女_100歳以上]])</f>
        <v>8385</v>
      </c>
      <c r="I211" s="349">
        <f>SUM(年齢別TBL[[#This Row],[女_７０歳]:[女_100歳以上]])</f>
        <v>6479</v>
      </c>
      <c r="J211">
        <v>143</v>
      </c>
      <c r="K211">
        <v>180</v>
      </c>
      <c r="L211">
        <v>192</v>
      </c>
      <c r="M211">
        <v>206</v>
      </c>
      <c r="N211">
        <v>226</v>
      </c>
      <c r="O211">
        <v>249</v>
      </c>
      <c r="P211">
        <v>225</v>
      </c>
      <c r="Q211">
        <v>256</v>
      </c>
      <c r="R211">
        <v>253</v>
      </c>
      <c r="S211">
        <v>267</v>
      </c>
      <c r="T211">
        <v>255</v>
      </c>
      <c r="U211">
        <v>249</v>
      </c>
      <c r="V211">
        <v>307</v>
      </c>
      <c r="W211">
        <v>272</v>
      </c>
      <c r="X211">
        <v>308</v>
      </c>
      <c r="Y211">
        <v>276</v>
      </c>
      <c r="Z211">
        <v>274</v>
      </c>
      <c r="AA211">
        <v>282</v>
      </c>
      <c r="AB211">
        <v>238</v>
      </c>
      <c r="AC211">
        <v>341</v>
      </c>
      <c r="AD211">
        <v>312</v>
      </c>
      <c r="AE211">
        <v>352</v>
      </c>
      <c r="AF211">
        <v>314</v>
      </c>
      <c r="AG211">
        <v>276</v>
      </c>
      <c r="AH211">
        <v>262</v>
      </c>
      <c r="AI211">
        <v>247</v>
      </c>
      <c r="AJ211">
        <v>221</v>
      </c>
      <c r="AK211">
        <v>244</v>
      </c>
      <c r="AL211">
        <v>236</v>
      </c>
      <c r="AM211">
        <v>248</v>
      </c>
      <c r="AN211">
        <v>250</v>
      </c>
      <c r="AO211">
        <v>254</v>
      </c>
      <c r="AP211">
        <v>264</v>
      </c>
      <c r="AQ211">
        <v>257</v>
      </c>
      <c r="AR211">
        <v>293</v>
      </c>
      <c r="AS211">
        <v>280</v>
      </c>
      <c r="AT211">
        <v>341</v>
      </c>
      <c r="AU211">
        <v>320</v>
      </c>
      <c r="AV211">
        <v>315</v>
      </c>
      <c r="AW211">
        <v>351</v>
      </c>
      <c r="AX211">
        <v>373</v>
      </c>
      <c r="AY211">
        <v>353</v>
      </c>
      <c r="AZ211">
        <v>389</v>
      </c>
      <c r="BA211">
        <v>367</v>
      </c>
      <c r="BB211">
        <v>377</v>
      </c>
      <c r="BC211">
        <v>405</v>
      </c>
      <c r="BD211">
        <v>413</v>
      </c>
      <c r="BE211">
        <v>443</v>
      </c>
      <c r="BF211">
        <v>410</v>
      </c>
      <c r="BG211">
        <v>442</v>
      </c>
      <c r="BH211">
        <v>422</v>
      </c>
      <c r="BI211">
        <v>438</v>
      </c>
      <c r="BJ211">
        <v>444</v>
      </c>
      <c r="BK211">
        <v>373</v>
      </c>
      <c r="BL211">
        <v>365</v>
      </c>
      <c r="BM211">
        <v>356</v>
      </c>
      <c r="BN211">
        <v>353</v>
      </c>
      <c r="BO211">
        <v>305</v>
      </c>
      <c r="BP211">
        <v>303</v>
      </c>
      <c r="BQ211">
        <v>334</v>
      </c>
      <c r="BR211">
        <v>400</v>
      </c>
      <c r="BS211">
        <v>345</v>
      </c>
      <c r="BT211">
        <v>343</v>
      </c>
      <c r="BU211">
        <v>343</v>
      </c>
      <c r="BV211">
        <v>358</v>
      </c>
      <c r="BW211">
        <v>358</v>
      </c>
      <c r="BX211">
        <v>370</v>
      </c>
      <c r="BY211">
        <v>336</v>
      </c>
      <c r="BZ211">
        <v>382</v>
      </c>
      <c r="CA211">
        <v>349</v>
      </c>
      <c r="CB211">
        <v>364</v>
      </c>
      <c r="CC211">
        <v>374</v>
      </c>
      <c r="CD211">
        <v>376</v>
      </c>
      <c r="CE211">
        <v>392</v>
      </c>
      <c r="CF211">
        <v>376</v>
      </c>
      <c r="CG211">
        <v>377</v>
      </c>
      <c r="CH211">
        <v>348</v>
      </c>
      <c r="CI211">
        <v>297</v>
      </c>
      <c r="CJ211">
        <v>204</v>
      </c>
      <c r="CK211">
        <v>241</v>
      </c>
      <c r="CL211">
        <v>233</v>
      </c>
      <c r="CM211">
        <v>198</v>
      </c>
      <c r="CN211">
        <v>218</v>
      </c>
      <c r="CO211">
        <v>146</v>
      </c>
      <c r="CP211">
        <v>146</v>
      </c>
      <c r="CQ211">
        <v>118</v>
      </c>
      <c r="CR211">
        <v>110</v>
      </c>
      <c r="CS211">
        <v>104</v>
      </c>
      <c r="CT211">
        <v>69</v>
      </c>
      <c r="CU211">
        <v>56</v>
      </c>
      <c r="CV211">
        <v>53</v>
      </c>
      <c r="CW211">
        <v>46</v>
      </c>
      <c r="CX211">
        <v>42</v>
      </c>
      <c r="CY211">
        <v>17</v>
      </c>
      <c r="CZ211">
        <v>16</v>
      </c>
      <c r="DA211">
        <v>16</v>
      </c>
      <c r="DB211">
        <v>10</v>
      </c>
      <c r="DC211">
        <v>10</v>
      </c>
      <c r="DD211">
        <v>2</v>
      </c>
      <c r="DE211">
        <v>2</v>
      </c>
      <c r="DF211">
        <v>4</v>
      </c>
      <c r="DG211">
        <v>142</v>
      </c>
      <c r="DH211">
        <v>178</v>
      </c>
      <c r="DI211">
        <v>158</v>
      </c>
      <c r="DJ211">
        <v>210</v>
      </c>
      <c r="DK211">
        <v>222</v>
      </c>
      <c r="DL211">
        <v>208</v>
      </c>
      <c r="DM211">
        <v>250</v>
      </c>
      <c r="DN211">
        <v>233</v>
      </c>
      <c r="DO211">
        <v>256</v>
      </c>
      <c r="DP211">
        <v>277</v>
      </c>
      <c r="DQ211">
        <v>269</v>
      </c>
      <c r="DR211">
        <v>263</v>
      </c>
      <c r="DS211">
        <v>267</v>
      </c>
      <c r="DT211">
        <v>281</v>
      </c>
      <c r="DU211">
        <v>265</v>
      </c>
      <c r="DV211">
        <v>281</v>
      </c>
      <c r="DW211">
        <v>257</v>
      </c>
      <c r="DX211">
        <v>290</v>
      </c>
      <c r="DY211">
        <v>248</v>
      </c>
      <c r="DZ211">
        <v>293</v>
      </c>
      <c r="EA211">
        <v>268</v>
      </c>
      <c r="EB211">
        <v>235</v>
      </c>
      <c r="EC211">
        <v>231</v>
      </c>
      <c r="ED211">
        <v>185</v>
      </c>
      <c r="EE211">
        <v>183</v>
      </c>
      <c r="EF211">
        <v>217</v>
      </c>
      <c r="EG211">
        <v>179</v>
      </c>
      <c r="EH211">
        <v>216</v>
      </c>
      <c r="EI211">
        <v>215</v>
      </c>
      <c r="EJ211">
        <v>218</v>
      </c>
      <c r="EK211">
        <v>233</v>
      </c>
      <c r="EL211">
        <v>242</v>
      </c>
      <c r="EM211">
        <v>280</v>
      </c>
      <c r="EN211">
        <v>265</v>
      </c>
      <c r="EO211">
        <v>273</v>
      </c>
      <c r="EP211">
        <v>278</v>
      </c>
      <c r="EQ211">
        <v>304</v>
      </c>
      <c r="ER211">
        <v>308</v>
      </c>
      <c r="ES211">
        <v>335</v>
      </c>
      <c r="ET211">
        <v>358</v>
      </c>
      <c r="EU211">
        <v>364</v>
      </c>
      <c r="EV211">
        <v>372</v>
      </c>
      <c r="EW211">
        <v>383</v>
      </c>
      <c r="EX211">
        <v>355</v>
      </c>
      <c r="EY211">
        <v>350</v>
      </c>
      <c r="EZ211">
        <v>429</v>
      </c>
      <c r="FA211">
        <v>391</v>
      </c>
      <c r="FB211">
        <v>420</v>
      </c>
      <c r="FC211">
        <v>411</v>
      </c>
      <c r="FD211">
        <v>414</v>
      </c>
      <c r="FE211">
        <v>408</v>
      </c>
      <c r="FF211">
        <v>416</v>
      </c>
      <c r="FG211">
        <v>400</v>
      </c>
      <c r="FH211">
        <v>393</v>
      </c>
      <c r="FI211">
        <v>387</v>
      </c>
      <c r="FJ211">
        <v>349</v>
      </c>
      <c r="FK211">
        <v>377</v>
      </c>
      <c r="FL211">
        <v>343</v>
      </c>
      <c r="FM211">
        <v>318</v>
      </c>
      <c r="FN211">
        <v>311</v>
      </c>
      <c r="FO211">
        <v>380</v>
      </c>
      <c r="FP211">
        <v>382</v>
      </c>
      <c r="FQ211">
        <v>386</v>
      </c>
      <c r="FR211">
        <v>327</v>
      </c>
      <c r="FS211">
        <v>395</v>
      </c>
      <c r="FT211">
        <v>372</v>
      </c>
      <c r="FU211">
        <v>365</v>
      </c>
      <c r="FV211">
        <v>358</v>
      </c>
      <c r="FW211">
        <v>395</v>
      </c>
      <c r="FX211">
        <v>416</v>
      </c>
      <c r="FY211">
        <v>351</v>
      </c>
      <c r="FZ211">
        <v>447</v>
      </c>
      <c r="GA211">
        <v>440</v>
      </c>
      <c r="GB211">
        <v>446</v>
      </c>
      <c r="GC211">
        <v>461</v>
      </c>
      <c r="GD211">
        <v>463</v>
      </c>
      <c r="GE211">
        <v>448</v>
      </c>
      <c r="GF211">
        <v>369</v>
      </c>
      <c r="GG211">
        <v>220</v>
      </c>
      <c r="GH211">
        <v>236</v>
      </c>
      <c r="GI211">
        <v>284</v>
      </c>
      <c r="GJ211">
        <v>253</v>
      </c>
      <c r="GK211">
        <v>244</v>
      </c>
      <c r="GL211">
        <v>223</v>
      </c>
      <c r="GM211">
        <v>218</v>
      </c>
      <c r="GN211">
        <v>166</v>
      </c>
      <c r="GO211">
        <v>185</v>
      </c>
      <c r="GP211">
        <v>151</v>
      </c>
      <c r="GQ211">
        <v>164</v>
      </c>
      <c r="GR211">
        <v>122</v>
      </c>
      <c r="GS211">
        <v>105</v>
      </c>
      <c r="GT211">
        <v>121</v>
      </c>
      <c r="GU211">
        <v>80</v>
      </c>
      <c r="GV211">
        <v>61</v>
      </c>
      <c r="GW211">
        <v>59</v>
      </c>
      <c r="GX211">
        <v>51</v>
      </c>
      <c r="GY211">
        <v>37</v>
      </c>
      <c r="GZ211">
        <v>21</v>
      </c>
      <c r="HA211">
        <v>18</v>
      </c>
      <c r="HB211">
        <v>15</v>
      </c>
      <c r="HC211">
        <v>20</v>
      </c>
    </row>
    <row r="212" spans="1:211">
      <c r="A212" t="str">
        <f>人口推移!B214</f>
        <v>R0607</v>
      </c>
      <c r="B212" s="349">
        <f t="shared" si="6"/>
        <v>26874</v>
      </c>
      <c r="C212" s="349">
        <f t="shared" si="7"/>
        <v>27707</v>
      </c>
      <c r="D212" s="349">
        <f>SUM(年齢別TBL[[#This Row],[男_６０歳]:[男_100歳以上]])</f>
        <v>8540</v>
      </c>
      <c r="E212" s="349">
        <f>SUM(年齢別TBL[[#This Row],[男_６５歳]:[男_100歳以上]])</f>
        <v>6761</v>
      </c>
      <c r="F212" s="349">
        <f>SUM(年齢別TBL[[#This Row],[男_７０歳]:[男_100歳以上]])</f>
        <v>4976</v>
      </c>
      <c r="G212" s="349">
        <f>SUM(年齢別TBL[[#This Row],[女_６０歳]:[女_100歳以上]])</f>
        <v>10263</v>
      </c>
      <c r="H212" s="349">
        <f>SUM(年齢別TBL[[#This Row],[女_６５歳]:[女_100歳以上]])</f>
        <v>8401</v>
      </c>
      <c r="I212" s="349">
        <f>SUM(年齢別TBL[[#This Row],[女_７０歳]:[女_100歳以上]])</f>
        <v>6499</v>
      </c>
      <c r="J212">
        <v>142</v>
      </c>
      <c r="K212">
        <v>178</v>
      </c>
      <c r="L212">
        <v>197</v>
      </c>
      <c r="M212">
        <v>195</v>
      </c>
      <c r="N212">
        <v>229</v>
      </c>
      <c r="O212">
        <v>250</v>
      </c>
      <c r="P212">
        <v>220</v>
      </c>
      <c r="Q212">
        <v>263</v>
      </c>
      <c r="R212">
        <v>255</v>
      </c>
      <c r="S212">
        <v>257</v>
      </c>
      <c r="T212">
        <v>256</v>
      </c>
      <c r="U212">
        <v>245</v>
      </c>
      <c r="V212">
        <v>312</v>
      </c>
      <c r="W212">
        <v>265</v>
      </c>
      <c r="X212">
        <v>305</v>
      </c>
      <c r="Y212">
        <v>292</v>
      </c>
      <c r="Z212">
        <v>265</v>
      </c>
      <c r="AA212">
        <v>272</v>
      </c>
      <c r="AB212">
        <v>269</v>
      </c>
      <c r="AC212">
        <v>353</v>
      </c>
      <c r="AD212">
        <v>312</v>
      </c>
      <c r="AE212">
        <v>353</v>
      </c>
      <c r="AF212">
        <v>320</v>
      </c>
      <c r="AG212">
        <v>286</v>
      </c>
      <c r="AH212">
        <v>263</v>
      </c>
      <c r="AI212">
        <v>237</v>
      </c>
      <c r="AJ212">
        <v>230</v>
      </c>
      <c r="AK212">
        <v>235</v>
      </c>
      <c r="AL212">
        <v>237</v>
      </c>
      <c r="AM212">
        <v>245</v>
      </c>
      <c r="AN212">
        <v>256</v>
      </c>
      <c r="AO212">
        <v>241</v>
      </c>
      <c r="AP212">
        <v>262</v>
      </c>
      <c r="AQ212">
        <v>266</v>
      </c>
      <c r="AR212">
        <v>289</v>
      </c>
      <c r="AS212">
        <v>280</v>
      </c>
      <c r="AT212">
        <v>342</v>
      </c>
      <c r="AU212">
        <v>303</v>
      </c>
      <c r="AV212">
        <v>323</v>
      </c>
      <c r="AW212">
        <v>362</v>
      </c>
      <c r="AX212">
        <v>369</v>
      </c>
      <c r="AY212">
        <v>356</v>
      </c>
      <c r="AZ212">
        <v>383</v>
      </c>
      <c r="BA212">
        <v>361</v>
      </c>
      <c r="BB212">
        <v>384</v>
      </c>
      <c r="BC212">
        <v>395</v>
      </c>
      <c r="BD212">
        <v>423</v>
      </c>
      <c r="BE212">
        <v>436</v>
      </c>
      <c r="BF212">
        <v>404</v>
      </c>
      <c r="BG212">
        <v>462</v>
      </c>
      <c r="BH212">
        <v>418</v>
      </c>
      <c r="BI212">
        <v>434</v>
      </c>
      <c r="BJ212">
        <v>436</v>
      </c>
      <c r="BK212">
        <v>377</v>
      </c>
      <c r="BL212">
        <v>379</v>
      </c>
      <c r="BM212">
        <v>351</v>
      </c>
      <c r="BN212">
        <v>357</v>
      </c>
      <c r="BO212">
        <v>310</v>
      </c>
      <c r="BP212">
        <v>298</v>
      </c>
      <c r="BQ212">
        <v>339</v>
      </c>
      <c r="BR212">
        <v>369</v>
      </c>
      <c r="BS212">
        <v>366</v>
      </c>
      <c r="BT212">
        <v>336</v>
      </c>
      <c r="BU212">
        <v>344</v>
      </c>
      <c r="BV212">
        <v>364</v>
      </c>
      <c r="BW212">
        <v>348</v>
      </c>
      <c r="BX212">
        <v>366</v>
      </c>
      <c r="BY212">
        <v>335</v>
      </c>
      <c r="BZ212">
        <v>385</v>
      </c>
      <c r="CA212">
        <v>351</v>
      </c>
      <c r="CB212">
        <v>363</v>
      </c>
      <c r="CC212">
        <v>382</v>
      </c>
      <c r="CD212">
        <v>367</v>
      </c>
      <c r="CE212">
        <v>398</v>
      </c>
      <c r="CF212">
        <v>369</v>
      </c>
      <c r="CG212">
        <v>375</v>
      </c>
      <c r="CH212">
        <v>345</v>
      </c>
      <c r="CI212">
        <v>310</v>
      </c>
      <c r="CJ212">
        <v>200</v>
      </c>
      <c r="CK212">
        <v>242</v>
      </c>
      <c r="CL212">
        <v>230</v>
      </c>
      <c r="CM212">
        <v>208</v>
      </c>
      <c r="CN212">
        <v>212</v>
      </c>
      <c r="CO212">
        <v>135</v>
      </c>
      <c r="CP212">
        <v>159</v>
      </c>
      <c r="CQ212">
        <v>116</v>
      </c>
      <c r="CR212">
        <v>112</v>
      </c>
      <c r="CS212">
        <v>107</v>
      </c>
      <c r="CT212">
        <v>74</v>
      </c>
      <c r="CU212">
        <v>50</v>
      </c>
      <c r="CV212">
        <v>55</v>
      </c>
      <c r="CW212">
        <v>46</v>
      </c>
      <c r="CX212">
        <v>44</v>
      </c>
      <c r="CY212">
        <v>18</v>
      </c>
      <c r="CZ212">
        <v>16</v>
      </c>
      <c r="DA212">
        <v>13</v>
      </c>
      <c r="DB212">
        <v>12</v>
      </c>
      <c r="DC212">
        <v>9</v>
      </c>
      <c r="DD212">
        <v>3</v>
      </c>
      <c r="DE212">
        <v>2</v>
      </c>
      <c r="DF212">
        <v>4</v>
      </c>
      <c r="DG212">
        <v>142</v>
      </c>
      <c r="DH212">
        <v>185</v>
      </c>
      <c r="DI212">
        <v>146</v>
      </c>
      <c r="DJ212">
        <v>202</v>
      </c>
      <c r="DK212">
        <v>228</v>
      </c>
      <c r="DL212">
        <v>210</v>
      </c>
      <c r="DM212">
        <v>248</v>
      </c>
      <c r="DN212">
        <v>232</v>
      </c>
      <c r="DO212">
        <v>252</v>
      </c>
      <c r="DP212">
        <v>276</v>
      </c>
      <c r="DQ212">
        <v>271</v>
      </c>
      <c r="DR212">
        <v>268</v>
      </c>
      <c r="DS212">
        <v>266</v>
      </c>
      <c r="DT212">
        <v>277</v>
      </c>
      <c r="DU212">
        <v>273</v>
      </c>
      <c r="DV212">
        <v>271</v>
      </c>
      <c r="DW212">
        <v>258</v>
      </c>
      <c r="DX212">
        <v>296</v>
      </c>
      <c r="DY212">
        <v>251</v>
      </c>
      <c r="DZ212">
        <v>286</v>
      </c>
      <c r="EA212">
        <v>270</v>
      </c>
      <c r="EB212">
        <v>236</v>
      </c>
      <c r="EC212">
        <v>239</v>
      </c>
      <c r="ED212">
        <v>189</v>
      </c>
      <c r="EE212">
        <v>181</v>
      </c>
      <c r="EF212">
        <v>211</v>
      </c>
      <c r="EG212">
        <v>186</v>
      </c>
      <c r="EH212">
        <v>216</v>
      </c>
      <c r="EI212">
        <v>209</v>
      </c>
      <c r="EJ212">
        <v>223</v>
      </c>
      <c r="EK212">
        <v>228</v>
      </c>
      <c r="EL212">
        <v>244</v>
      </c>
      <c r="EM212">
        <v>278</v>
      </c>
      <c r="EN212">
        <v>259</v>
      </c>
      <c r="EO212">
        <v>275</v>
      </c>
      <c r="EP212">
        <v>276</v>
      </c>
      <c r="EQ212">
        <v>313</v>
      </c>
      <c r="ER212">
        <v>296</v>
      </c>
      <c r="ES212">
        <v>341</v>
      </c>
      <c r="ET212">
        <v>340</v>
      </c>
      <c r="EU212">
        <v>362</v>
      </c>
      <c r="EV212">
        <v>388</v>
      </c>
      <c r="EW212">
        <v>375</v>
      </c>
      <c r="EX212">
        <v>349</v>
      </c>
      <c r="EY212">
        <v>351</v>
      </c>
      <c r="EZ212">
        <v>429</v>
      </c>
      <c r="FA212">
        <v>381</v>
      </c>
      <c r="FB212">
        <v>426</v>
      </c>
      <c r="FC212">
        <v>406</v>
      </c>
      <c r="FD212">
        <v>419</v>
      </c>
      <c r="FE212">
        <v>418</v>
      </c>
      <c r="FF212">
        <v>409</v>
      </c>
      <c r="FG212">
        <v>394</v>
      </c>
      <c r="FH212">
        <v>400</v>
      </c>
      <c r="FI212">
        <v>386</v>
      </c>
      <c r="FJ212">
        <v>343</v>
      </c>
      <c r="FK212">
        <v>374</v>
      </c>
      <c r="FL212">
        <v>354</v>
      </c>
      <c r="FM212">
        <v>313</v>
      </c>
      <c r="FN212">
        <v>319</v>
      </c>
      <c r="FO212">
        <v>372</v>
      </c>
      <c r="FP212">
        <v>391</v>
      </c>
      <c r="FQ212">
        <v>375</v>
      </c>
      <c r="FR212">
        <v>327</v>
      </c>
      <c r="FS212">
        <v>397</v>
      </c>
      <c r="FT212">
        <v>366</v>
      </c>
      <c r="FU212">
        <v>371</v>
      </c>
      <c r="FV212">
        <v>364</v>
      </c>
      <c r="FW212">
        <v>377</v>
      </c>
      <c r="FX212">
        <v>424</v>
      </c>
      <c r="FY212">
        <v>355</v>
      </c>
      <c r="FZ212">
        <v>437</v>
      </c>
      <c r="GA212">
        <v>437</v>
      </c>
      <c r="GB212">
        <v>448</v>
      </c>
      <c r="GC212">
        <v>454</v>
      </c>
      <c r="GD212">
        <v>471</v>
      </c>
      <c r="GE212">
        <v>461</v>
      </c>
      <c r="GF212">
        <v>371</v>
      </c>
      <c r="GG212">
        <v>225</v>
      </c>
      <c r="GH212">
        <v>232</v>
      </c>
      <c r="GI212">
        <v>283</v>
      </c>
      <c r="GJ212">
        <v>253</v>
      </c>
      <c r="GK212">
        <v>246</v>
      </c>
      <c r="GL212">
        <v>225</v>
      </c>
      <c r="GM212">
        <v>216</v>
      </c>
      <c r="GN212">
        <v>162</v>
      </c>
      <c r="GO212">
        <v>193</v>
      </c>
      <c r="GP212">
        <v>151</v>
      </c>
      <c r="GQ212">
        <v>162</v>
      </c>
      <c r="GR212">
        <v>125</v>
      </c>
      <c r="GS212">
        <v>105</v>
      </c>
      <c r="GT212">
        <v>122</v>
      </c>
      <c r="GU212">
        <v>80</v>
      </c>
      <c r="GV212">
        <v>61</v>
      </c>
      <c r="GW212">
        <v>64</v>
      </c>
      <c r="GX212">
        <v>49</v>
      </c>
      <c r="GY212">
        <v>35</v>
      </c>
      <c r="GZ212">
        <v>20</v>
      </c>
      <c r="HA212">
        <v>19</v>
      </c>
      <c r="HB212">
        <v>16</v>
      </c>
      <c r="HC212">
        <v>21</v>
      </c>
    </row>
    <row r="213" spans="1:211">
      <c r="A213" t="str">
        <f>人口推移!B215</f>
        <v>R0608</v>
      </c>
      <c r="B213" s="349">
        <f t="shared" si="6"/>
        <v>26842</v>
      </c>
      <c r="C213" s="349">
        <f t="shared" si="7"/>
        <v>27692</v>
      </c>
      <c r="D213" s="349">
        <f>SUM(年齢別TBL[[#This Row],[男_６０歳]:[男_100歳以上]])</f>
        <v>8536</v>
      </c>
      <c r="E213" s="349">
        <f>SUM(年齢別TBL[[#This Row],[男_６５歳]:[男_100歳以上]])</f>
        <v>6764</v>
      </c>
      <c r="F213" s="349">
        <f>SUM(年齢別TBL[[#This Row],[男_７０歳]:[男_100歳以上]])</f>
        <v>4981</v>
      </c>
      <c r="G213" s="349">
        <f>SUM(年齢別TBL[[#This Row],[女_６０歳]:[女_100歳以上]])</f>
        <v>10267</v>
      </c>
      <c r="H213" s="349">
        <f>SUM(年齢別TBL[[#This Row],[女_６５歳]:[女_100歳以上]])</f>
        <v>8420</v>
      </c>
      <c r="I213" s="349">
        <f>SUM(年齢別TBL[[#This Row],[女_７０歳]:[女_100歳以上]])</f>
        <v>6503</v>
      </c>
      <c r="J213">
        <v>138</v>
      </c>
      <c r="K213">
        <v>178</v>
      </c>
      <c r="L213">
        <v>190</v>
      </c>
      <c r="M213">
        <v>202</v>
      </c>
      <c r="N213">
        <v>228</v>
      </c>
      <c r="O213">
        <v>244</v>
      </c>
      <c r="P213">
        <v>212</v>
      </c>
      <c r="Q213">
        <v>273</v>
      </c>
      <c r="R213">
        <v>259</v>
      </c>
      <c r="S213">
        <v>249</v>
      </c>
      <c r="T213">
        <v>258</v>
      </c>
      <c r="U213">
        <v>250</v>
      </c>
      <c r="V213">
        <v>307</v>
      </c>
      <c r="W213">
        <v>252</v>
      </c>
      <c r="X213">
        <v>312</v>
      </c>
      <c r="Y213">
        <v>295</v>
      </c>
      <c r="Z213">
        <v>266</v>
      </c>
      <c r="AA213">
        <v>270</v>
      </c>
      <c r="AB213">
        <v>263</v>
      </c>
      <c r="AC213">
        <v>343</v>
      </c>
      <c r="AD213">
        <v>319</v>
      </c>
      <c r="AE213">
        <v>349</v>
      </c>
      <c r="AF213">
        <v>312</v>
      </c>
      <c r="AG213">
        <v>284</v>
      </c>
      <c r="AH213">
        <v>264</v>
      </c>
      <c r="AI213">
        <v>233</v>
      </c>
      <c r="AJ213">
        <v>235</v>
      </c>
      <c r="AK213">
        <v>239</v>
      </c>
      <c r="AL213">
        <v>229</v>
      </c>
      <c r="AM213">
        <v>239</v>
      </c>
      <c r="AN213">
        <v>261</v>
      </c>
      <c r="AO213">
        <v>244</v>
      </c>
      <c r="AP213">
        <v>262</v>
      </c>
      <c r="AQ213">
        <v>260</v>
      </c>
      <c r="AR213">
        <v>291</v>
      </c>
      <c r="AS213">
        <v>282</v>
      </c>
      <c r="AT213">
        <v>336</v>
      </c>
      <c r="AU213">
        <v>311</v>
      </c>
      <c r="AV213">
        <v>319</v>
      </c>
      <c r="AW213">
        <v>359</v>
      </c>
      <c r="AX213">
        <v>368</v>
      </c>
      <c r="AY213">
        <v>359</v>
      </c>
      <c r="AZ213">
        <v>372</v>
      </c>
      <c r="BA213">
        <v>366</v>
      </c>
      <c r="BB213">
        <v>380</v>
      </c>
      <c r="BC213">
        <v>400</v>
      </c>
      <c r="BD213">
        <v>407</v>
      </c>
      <c r="BE213">
        <v>447</v>
      </c>
      <c r="BF213">
        <v>406</v>
      </c>
      <c r="BG213">
        <v>466</v>
      </c>
      <c r="BH213">
        <v>420</v>
      </c>
      <c r="BI213">
        <v>422</v>
      </c>
      <c r="BJ213">
        <v>443</v>
      </c>
      <c r="BK213">
        <v>385</v>
      </c>
      <c r="BL213">
        <v>389</v>
      </c>
      <c r="BM213">
        <v>348</v>
      </c>
      <c r="BN213">
        <v>353</v>
      </c>
      <c r="BO213">
        <v>321</v>
      </c>
      <c r="BP213">
        <v>293</v>
      </c>
      <c r="BQ213">
        <v>344</v>
      </c>
      <c r="BR213">
        <v>363</v>
      </c>
      <c r="BS213">
        <v>362</v>
      </c>
      <c r="BT213">
        <v>341</v>
      </c>
      <c r="BU213">
        <v>337</v>
      </c>
      <c r="BV213">
        <v>369</v>
      </c>
      <c r="BW213">
        <v>344</v>
      </c>
      <c r="BX213">
        <v>375</v>
      </c>
      <c r="BY213">
        <v>323</v>
      </c>
      <c r="BZ213">
        <v>384</v>
      </c>
      <c r="CA213">
        <v>357</v>
      </c>
      <c r="CB213">
        <v>349</v>
      </c>
      <c r="CC213">
        <v>391</v>
      </c>
      <c r="CD213">
        <v>369</v>
      </c>
      <c r="CE213">
        <v>398</v>
      </c>
      <c r="CF213">
        <v>360</v>
      </c>
      <c r="CG213">
        <v>377</v>
      </c>
      <c r="CH213">
        <v>352</v>
      </c>
      <c r="CI213">
        <v>325</v>
      </c>
      <c r="CJ213">
        <v>195</v>
      </c>
      <c r="CK213">
        <v>240</v>
      </c>
      <c r="CL213">
        <v>228</v>
      </c>
      <c r="CM213">
        <v>206</v>
      </c>
      <c r="CN213">
        <v>210</v>
      </c>
      <c r="CO213">
        <v>148</v>
      </c>
      <c r="CP213">
        <v>151</v>
      </c>
      <c r="CQ213">
        <v>123</v>
      </c>
      <c r="CR213">
        <v>113</v>
      </c>
      <c r="CS213">
        <v>101</v>
      </c>
      <c r="CT213">
        <v>77</v>
      </c>
      <c r="CU213">
        <v>49</v>
      </c>
      <c r="CV213">
        <v>53</v>
      </c>
      <c r="CW213">
        <v>45</v>
      </c>
      <c r="CX213">
        <v>44</v>
      </c>
      <c r="CY213">
        <v>21</v>
      </c>
      <c r="CZ213">
        <v>14</v>
      </c>
      <c r="DA213">
        <v>13</v>
      </c>
      <c r="DB213">
        <v>12</v>
      </c>
      <c r="DC213">
        <v>9</v>
      </c>
      <c r="DD213">
        <v>2</v>
      </c>
      <c r="DE213">
        <v>2</v>
      </c>
      <c r="DF213">
        <v>4</v>
      </c>
      <c r="DG213">
        <v>146</v>
      </c>
      <c r="DH213">
        <v>182</v>
      </c>
      <c r="DI213">
        <v>148</v>
      </c>
      <c r="DJ213">
        <v>190</v>
      </c>
      <c r="DK213">
        <v>241</v>
      </c>
      <c r="DL213">
        <v>212</v>
      </c>
      <c r="DM213">
        <v>239</v>
      </c>
      <c r="DN213">
        <v>230</v>
      </c>
      <c r="DO213">
        <v>257</v>
      </c>
      <c r="DP213">
        <v>272</v>
      </c>
      <c r="DQ213">
        <v>267</v>
      </c>
      <c r="DR213">
        <v>268</v>
      </c>
      <c r="DS213">
        <v>268</v>
      </c>
      <c r="DT213">
        <v>274</v>
      </c>
      <c r="DU213">
        <v>276</v>
      </c>
      <c r="DV213">
        <v>276</v>
      </c>
      <c r="DW213">
        <v>256</v>
      </c>
      <c r="DX213">
        <v>299</v>
      </c>
      <c r="DY213">
        <v>240</v>
      </c>
      <c r="DZ213">
        <v>296</v>
      </c>
      <c r="EA213">
        <v>270</v>
      </c>
      <c r="EB213">
        <v>233</v>
      </c>
      <c r="EC213">
        <v>234</v>
      </c>
      <c r="ED213">
        <v>195</v>
      </c>
      <c r="EE213">
        <v>182</v>
      </c>
      <c r="EF213">
        <v>213</v>
      </c>
      <c r="EG213">
        <v>187</v>
      </c>
      <c r="EH213">
        <v>199</v>
      </c>
      <c r="EI213">
        <v>199</v>
      </c>
      <c r="EJ213">
        <v>242</v>
      </c>
      <c r="EK213">
        <v>229</v>
      </c>
      <c r="EL213">
        <v>243</v>
      </c>
      <c r="EM213">
        <v>265</v>
      </c>
      <c r="EN213">
        <v>268</v>
      </c>
      <c r="EO213">
        <v>270</v>
      </c>
      <c r="EP213">
        <v>285</v>
      </c>
      <c r="EQ213">
        <v>305</v>
      </c>
      <c r="ER213">
        <v>290</v>
      </c>
      <c r="ES213">
        <v>337</v>
      </c>
      <c r="ET213">
        <v>336</v>
      </c>
      <c r="EU213">
        <v>369</v>
      </c>
      <c r="EV213">
        <v>380</v>
      </c>
      <c r="EW213">
        <v>382</v>
      </c>
      <c r="EX213">
        <v>355</v>
      </c>
      <c r="EY213">
        <v>351</v>
      </c>
      <c r="EZ213">
        <v>416</v>
      </c>
      <c r="FA213">
        <v>399</v>
      </c>
      <c r="FB213">
        <v>409</v>
      </c>
      <c r="FC213">
        <v>399</v>
      </c>
      <c r="FD213">
        <v>435</v>
      </c>
      <c r="FE213">
        <v>415</v>
      </c>
      <c r="FF213">
        <v>401</v>
      </c>
      <c r="FG213">
        <v>398</v>
      </c>
      <c r="FH213">
        <v>400</v>
      </c>
      <c r="FI213">
        <v>394</v>
      </c>
      <c r="FJ213">
        <v>335</v>
      </c>
      <c r="FK213">
        <v>387</v>
      </c>
      <c r="FL213">
        <v>354</v>
      </c>
      <c r="FM213">
        <v>304</v>
      </c>
      <c r="FN213">
        <v>323</v>
      </c>
      <c r="FO213">
        <v>367</v>
      </c>
      <c r="FP213">
        <v>394</v>
      </c>
      <c r="FQ213">
        <v>374</v>
      </c>
      <c r="FR213">
        <v>328</v>
      </c>
      <c r="FS213">
        <v>384</v>
      </c>
      <c r="FT213">
        <v>377</v>
      </c>
      <c r="FU213">
        <v>367</v>
      </c>
      <c r="FV213">
        <v>375</v>
      </c>
      <c r="FW213">
        <v>366</v>
      </c>
      <c r="FX213">
        <v>432</v>
      </c>
      <c r="FY213">
        <v>346</v>
      </c>
      <c r="FZ213">
        <v>439</v>
      </c>
      <c r="GA213">
        <v>435</v>
      </c>
      <c r="GB213">
        <v>429</v>
      </c>
      <c r="GC213">
        <v>475</v>
      </c>
      <c r="GD213">
        <v>472</v>
      </c>
      <c r="GE213">
        <v>448</v>
      </c>
      <c r="GF213">
        <v>386</v>
      </c>
      <c r="GG213">
        <v>230</v>
      </c>
      <c r="GH213">
        <v>229</v>
      </c>
      <c r="GI213">
        <v>275</v>
      </c>
      <c r="GJ213">
        <v>257</v>
      </c>
      <c r="GK213">
        <v>252</v>
      </c>
      <c r="GL213">
        <v>215</v>
      </c>
      <c r="GM213">
        <v>227</v>
      </c>
      <c r="GN213">
        <v>154</v>
      </c>
      <c r="GO213">
        <v>193</v>
      </c>
      <c r="GP213">
        <v>160</v>
      </c>
      <c r="GQ213">
        <v>156</v>
      </c>
      <c r="GR213">
        <v>138</v>
      </c>
      <c r="GS213">
        <v>99</v>
      </c>
      <c r="GT213">
        <v>120</v>
      </c>
      <c r="GU213">
        <v>82</v>
      </c>
      <c r="GV213">
        <v>61</v>
      </c>
      <c r="GW213">
        <v>59</v>
      </c>
      <c r="GX213">
        <v>55</v>
      </c>
      <c r="GY213">
        <v>36</v>
      </c>
      <c r="GZ213">
        <v>21</v>
      </c>
      <c r="HA213">
        <v>18</v>
      </c>
      <c r="HB213">
        <v>15</v>
      </c>
      <c r="HC213">
        <v>21</v>
      </c>
    </row>
    <row r="214" spans="1:211">
      <c r="A214" t="str">
        <f>人口推移!B216</f>
        <v>R0609</v>
      </c>
      <c r="B214" s="349">
        <f t="shared" si="6"/>
        <v>26811</v>
      </c>
      <c r="C214" s="349">
        <f t="shared" si="7"/>
        <v>27694</v>
      </c>
      <c r="D214" s="349">
        <f>SUM(年齢別TBL[[#This Row],[男_６０歳]:[男_100歳以上]])</f>
        <v>8540</v>
      </c>
      <c r="E214" s="349">
        <f>SUM(年齢別TBL[[#This Row],[男_６５歳]:[男_100歳以上]])</f>
        <v>6772</v>
      </c>
      <c r="F214" s="349">
        <f>SUM(年齢別TBL[[#This Row],[男_７０歳]:[男_100歳以上]])</f>
        <v>4990</v>
      </c>
      <c r="G214" s="349">
        <f>SUM(年齢別TBL[[#This Row],[女_６０歳]:[女_100歳以上]])</f>
        <v>10279</v>
      </c>
      <c r="H214" s="349">
        <f>SUM(年齢別TBL[[#This Row],[女_６５歳]:[女_100歳以上]])</f>
        <v>8434</v>
      </c>
      <c r="I214" s="349">
        <f>SUM(年齢別TBL[[#This Row],[女_７０歳]:[女_100歳以上]])</f>
        <v>6525</v>
      </c>
      <c r="J214">
        <v>135</v>
      </c>
      <c r="K214">
        <v>177</v>
      </c>
      <c r="L214">
        <v>190</v>
      </c>
      <c r="M214">
        <v>205</v>
      </c>
      <c r="N214">
        <v>231</v>
      </c>
      <c r="O214">
        <v>242</v>
      </c>
      <c r="P214">
        <v>213</v>
      </c>
      <c r="Q214">
        <v>262</v>
      </c>
      <c r="R214">
        <v>264</v>
      </c>
      <c r="S214">
        <v>250</v>
      </c>
      <c r="T214">
        <v>267</v>
      </c>
      <c r="U214">
        <v>231</v>
      </c>
      <c r="V214">
        <v>310</v>
      </c>
      <c r="W214">
        <v>253</v>
      </c>
      <c r="X214">
        <v>315</v>
      </c>
      <c r="Y214">
        <v>297</v>
      </c>
      <c r="Z214">
        <v>261</v>
      </c>
      <c r="AA214">
        <v>278</v>
      </c>
      <c r="AB214">
        <v>255</v>
      </c>
      <c r="AC214">
        <v>328</v>
      </c>
      <c r="AD214">
        <v>323</v>
      </c>
      <c r="AE214">
        <v>335</v>
      </c>
      <c r="AF214">
        <v>310</v>
      </c>
      <c r="AG214">
        <v>295</v>
      </c>
      <c r="AH214">
        <v>264</v>
      </c>
      <c r="AI214">
        <v>232</v>
      </c>
      <c r="AJ214">
        <v>239</v>
      </c>
      <c r="AK214">
        <v>229</v>
      </c>
      <c r="AL214">
        <v>236</v>
      </c>
      <c r="AM214">
        <v>242</v>
      </c>
      <c r="AN214">
        <v>254</v>
      </c>
      <c r="AO214">
        <v>238</v>
      </c>
      <c r="AP214">
        <v>268</v>
      </c>
      <c r="AQ214">
        <v>267</v>
      </c>
      <c r="AR214">
        <v>274</v>
      </c>
      <c r="AS214">
        <v>287</v>
      </c>
      <c r="AT214">
        <v>336</v>
      </c>
      <c r="AU214">
        <v>306</v>
      </c>
      <c r="AV214">
        <v>336</v>
      </c>
      <c r="AW214">
        <v>334</v>
      </c>
      <c r="AX214">
        <v>384</v>
      </c>
      <c r="AY214">
        <v>362</v>
      </c>
      <c r="AZ214">
        <v>365</v>
      </c>
      <c r="BA214">
        <v>365</v>
      </c>
      <c r="BB214">
        <v>390</v>
      </c>
      <c r="BC214">
        <v>394</v>
      </c>
      <c r="BD214">
        <v>405</v>
      </c>
      <c r="BE214">
        <v>435</v>
      </c>
      <c r="BF214">
        <v>414</v>
      </c>
      <c r="BG214">
        <v>467</v>
      </c>
      <c r="BH214">
        <v>407</v>
      </c>
      <c r="BI214">
        <v>426</v>
      </c>
      <c r="BJ214">
        <v>456</v>
      </c>
      <c r="BK214">
        <v>381</v>
      </c>
      <c r="BL214">
        <v>395</v>
      </c>
      <c r="BM214">
        <v>344</v>
      </c>
      <c r="BN214">
        <v>355</v>
      </c>
      <c r="BO214">
        <v>333</v>
      </c>
      <c r="BP214">
        <v>290</v>
      </c>
      <c r="BQ214">
        <v>334</v>
      </c>
      <c r="BR214">
        <v>365</v>
      </c>
      <c r="BS214">
        <v>358</v>
      </c>
      <c r="BT214">
        <v>352</v>
      </c>
      <c r="BU214">
        <v>332</v>
      </c>
      <c r="BV214">
        <v>361</v>
      </c>
      <c r="BW214">
        <v>346</v>
      </c>
      <c r="BX214">
        <v>384</v>
      </c>
      <c r="BY214">
        <v>319</v>
      </c>
      <c r="BZ214">
        <v>378</v>
      </c>
      <c r="CA214">
        <v>355</v>
      </c>
      <c r="CB214">
        <v>363</v>
      </c>
      <c r="CC214">
        <v>377</v>
      </c>
      <c r="CD214">
        <v>377</v>
      </c>
      <c r="CE214">
        <v>383</v>
      </c>
      <c r="CF214">
        <v>365</v>
      </c>
      <c r="CG214">
        <v>378</v>
      </c>
      <c r="CH214">
        <v>350</v>
      </c>
      <c r="CI214">
        <v>326</v>
      </c>
      <c r="CJ214">
        <v>210</v>
      </c>
      <c r="CK214">
        <v>228</v>
      </c>
      <c r="CL214">
        <v>231</v>
      </c>
      <c r="CM214">
        <v>204</v>
      </c>
      <c r="CN214">
        <v>201</v>
      </c>
      <c r="CO214">
        <v>160</v>
      </c>
      <c r="CP214">
        <v>145</v>
      </c>
      <c r="CQ214">
        <v>126</v>
      </c>
      <c r="CR214">
        <v>114</v>
      </c>
      <c r="CS214">
        <v>108</v>
      </c>
      <c r="CT214">
        <v>74</v>
      </c>
      <c r="CU214">
        <v>50</v>
      </c>
      <c r="CV214">
        <v>52</v>
      </c>
      <c r="CW214">
        <v>45</v>
      </c>
      <c r="CX214">
        <v>42</v>
      </c>
      <c r="CY214">
        <v>23</v>
      </c>
      <c r="CZ214">
        <v>14</v>
      </c>
      <c r="DA214">
        <v>14</v>
      </c>
      <c r="DB214">
        <v>13</v>
      </c>
      <c r="DC214">
        <v>8</v>
      </c>
      <c r="DD214">
        <v>3</v>
      </c>
      <c r="DE214">
        <v>2</v>
      </c>
      <c r="DF214">
        <v>4</v>
      </c>
      <c r="DG214">
        <v>151</v>
      </c>
      <c r="DH214">
        <v>168</v>
      </c>
      <c r="DI214">
        <v>159</v>
      </c>
      <c r="DJ214">
        <v>183</v>
      </c>
      <c r="DK214">
        <v>243</v>
      </c>
      <c r="DL214">
        <v>214</v>
      </c>
      <c r="DM214">
        <v>235</v>
      </c>
      <c r="DN214">
        <v>229</v>
      </c>
      <c r="DO214">
        <v>250</v>
      </c>
      <c r="DP214">
        <v>277</v>
      </c>
      <c r="DQ214">
        <v>252</v>
      </c>
      <c r="DR214">
        <v>293</v>
      </c>
      <c r="DS214">
        <v>250</v>
      </c>
      <c r="DT214">
        <v>274</v>
      </c>
      <c r="DU214">
        <v>287</v>
      </c>
      <c r="DV214">
        <v>271</v>
      </c>
      <c r="DW214">
        <v>267</v>
      </c>
      <c r="DX214">
        <v>284</v>
      </c>
      <c r="DY214">
        <v>245</v>
      </c>
      <c r="DZ214">
        <v>285</v>
      </c>
      <c r="EA214">
        <v>276</v>
      </c>
      <c r="EB214">
        <v>241</v>
      </c>
      <c r="EC214">
        <v>239</v>
      </c>
      <c r="ED214">
        <v>196</v>
      </c>
      <c r="EE214">
        <v>189</v>
      </c>
      <c r="EF214">
        <v>199</v>
      </c>
      <c r="EG214">
        <v>188</v>
      </c>
      <c r="EH214">
        <v>194</v>
      </c>
      <c r="EI214">
        <v>199</v>
      </c>
      <c r="EJ214">
        <v>250</v>
      </c>
      <c r="EK214">
        <v>234</v>
      </c>
      <c r="EL214">
        <v>224</v>
      </c>
      <c r="EM214">
        <v>276</v>
      </c>
      <c r="EN214">
        <v>267</v>
      </c>
      <c r="EO214">
        <v>269</v>
      </c>
      <c r="EP214">
        <v>279</v>
      </c>
      <c r="EQ214">
        <v>304</v>
      </c>
      <c r="ER214">
        <v>289</v>
      </c>
      <c r="ES214">
        <v>347</v>
      </c>
      <c r="ET214">
        <v>328</v>
      </c>
      <c r="EU214">
        <v>371</v>
      </c>
      <c r="EV214">
        <v>380</v>
      </c>
      <c r="EW214">
        <v>378</v>
      </c>
      <c r="EX214">
        <v>355</v>
      </c>
      <c r="EY214">
        <v>353</v>
      </c>
      <c r="EZ214">
        <v>410</v>
      </c>
      <c r="FA214">
        <v>409</v>
      </c>
      <c r="FB214">
        <v>400</v>
      </c>
      <c r="FC214">
        <v>400</v>
      </c>
      <c r="FD214">
        <v>442</v>
      </c>
      <c r="FE214">
        <v>408</v>
      </c>
      <c r="FF214">
        <v>401</v>
      </c>
      <c r="FG214">
        <v>406</v>
      </c>
      <c r="FH214">
        <v>401</v>
      </c>
      <c r="FI214">
        <v>402</v>
      </c>
      <c r="FJ214">
        <v>327</v>
      </c>
      <c r="FK214">
        <v>384</v>
      </c>
      <c r="FL214">
        <v>364</v>
      </c>
      <c r="FM214">
        <v>288</v>
      </c>
      <c r="FN214">
        <v>331</v>
      </c>
      <c r="FO214">
        <v>361</v>
      </c>
      <c r="FP214">
        <v>384</v>
      </c>
      <c r="FQ214">
        <v>384</v>
      </c>
      <c r="FR214">
        <v>340</v>
      </c>
      <c r="FS214">
        <v>376</v>
      </c>
      <c r="FT214">
        <v>376</v>
      </c>
      <c r="FU214">
        <v>375</v>
      </c>
      <c r="FV214">
        <v>367</v>
      </c>
      <c r="FW214">
        <v>365</v>
      </c>
      <c r="FX214">
        <v>426</v>
      </c>
      <c r="FY214">
        <v>361</v>
      </c>
      <c r="FZ214">
        <v>434</v>
      </c>
      <c r="GA214">
        <v>416</v>
      </c>
      <c r="GB214">
        <v>436</v>
      </c>
      <c r="GC214">
        <v>465</v>
      </c>
      <c r="GD214">
        <v>480</v>
      </c>
      <c r="GE214">
        <v>449</v>
      </c>
      <c r="GF214">
        <v>388</v>
      </c>
      <c r="GG214">
        <v>247</v>
      </c>
      <c r="GH214">
        <v>229</v>
      </c>
      <c r="GI214">
        <v>270</v>
      </c>
      <c r="GJ214">
        <v>264</v>
      </c>
      <c r="GK214">
        <v>251</v>
      </c>
      <c r="GL214">
        <v>210</v>
      </c>
      <c r="GM214">
        <v>231</v>
      </c>
      <c r="GN214">
        <v>156</v>
      </c>
      <c r="GO214">
        <v>193</v>
      </c>
      <c r="GP214">
        <v>162</v>
      </c>
      <c r="GQ214">
        <v>148</v>
      </c>
      <c r="GR214">
        <v>147</v>
      </c>
      <c r="GS214">
        <v>102</v>
      </c>
      <c r="GT214">
        <v>117</v>
      </c>
      <c r="GU214">
        <v>84</v>
      </c>
      <c r="GV214">
        <v>59</v>
      </c>
      <c r="GW214">
        <v>60</v>
      </c>
      <c r="GX214">
        <v>55</v>
      </c>
      <c r="GY214">
        <v>34</v>
      </c>
      <c r="GZ214">
        <v>22</v>
      </c>
      <c r="HA214">
        <v>19</v>
      </c>
      <c r="HB214">
        <v>13</v>
      </c>
      <c r="HC214">
        <v>23</v>
      </c>
    </row>
    <row r="215" spans="1:211">
      <c r="A215" t="str">
        <f>人口推移!B217</f>
        <v>R0610</v>
      </c>
      <c r="B215" s="349">
        <f t="shared" si="6"/>
        <v>26818</v>
      </c>
      <c r="C215" s="349">
        <f t="shared" si="7"/>
        <v>27693</v>
      </c>
      <c r="D215" s="349">
        <f>SUM(年齢別TBL[[#This Row],[男_６０歳]:[男_100歳以上]])</f>
        <v>8542</v>
      </c>
      <c r="E215" s="349">
        <f>SUM(年齢別TBL[[#This Row],[男_６５歳]:[男_100歳以上]])</f>
        <v>6788</v>
      </c>
      <c r="F215" s="349">
        <f>SUM(年齢別TBL[[#This Row],[男_７０歳]:[男_100歳以上]])</f>
        <v>5005</v>
      </c>
      <c r="G215" s="349">
        <f>SUM(年齢別TBL[[#This Row],[女_６０歳]:[女_100歳以上]])</f>
        <v>10275</v>
      </c>
      <c r="H215" s="349">
        <f>SUM(年齢別TBL[[#This Row],[女_６５歳]:[女_100歳以上]])</f>
        <v>8445</v>
      </c>
      <c r="I215" s="349">
        <f>SUM(年齢別TBL[[#This Row],[女_７０歳]:[女_100歳以上]])</f>
        <v>6530</v>
      </c>
      <c r="J215">
        <v>138</v>
      </c>
      <c r="K215">
        <v>176</v>
      </c>
      <c r="L215">
        <v>193</v>
      </c>
      <c r="M215">
        <v>198</v>
      </c>
      <c r="N215">
        <v>231</v>
      </c>
      <c r="O215">
        <v>241</v>
      </c>
      <c r="P215">
        <v>220</v>
      </c>
      <c r="Q215">
        <v>248</v>
      </c>
      <c r="R215">
        <v>275</v>
      </c>
      <c r="S215">
        <v>255</v>
      </c>
      <c r="T215">
        <v>253</v>
      </c>
      <c r="U215">
        <v>243</v>
      </c>
      <c r="V215">
        <v>308</v>
      </c>
      <c r="W215">
        <v>251</v>
      </c>
      <c r="X215">
        <v>310</v>
      </c>
      <c r="Y215">
        <v>292</v>
      </c>
      <c r="Z215">
        <v>268</v>
      </c>
      <c r="AA215">
        <v>283</v>
      </c>
      <c r="AB215">
        <v>257</v>
      </c>
      <c r="AC215">
        <v>328</v>
      </c>
      <c r="AD215">
        <v>317</v>
      </c>
      <c r="AE215">
        <v>336</v>
      </c>
      <c r="AF215">
        <v>317</v>
      </c>
      <c r="AG215">
        <v>292</v>
      </c>
      <c r="AH215">
        <v>266</v>
      </c>
      <c r="AI215">
        <v>221</v>
      </c>
      <c r="AJ215">
        <v>247</v>
      </c>
      <c r="AK215">
        <v>225</v>
      </c>
      <c r="AL215">
        <v>243</v>
      </c>
      <c r="AM215">
        <v>230</v>
      </c>
      <c r="AN215">
        <v>258</v>
      </c>
      <c r="AO215">
        <v>238</v>
      </c>
      <c r="AP215">
        <v>263</v>
      </c>
      <c r="AQ215">
        <v>273</v>
      </c>
      <c r="AR215">
        <v>273</v>
      </c>
      <c r="AS215">
        <v>286</v>
      </c>
      <c r="AT215">
        <v>332</v>
      </c>
      <c r="AU215">
        <v>311</v>
      </c>
      <c r="AV215">
        <v>336</v>
      </c>
      <c r="AW215">
        <v>324</v>
      </c>
      <c r="AX215">
        <v>384</v>
      </c>
      <c r="AY215">
        <v>370</v>
      </c>
      <c r="AZ215">
        <v>366</v>
      </c>
      <c r="BA215">
        <v>367</v>
      </c>
      <c r="BB215">
        <v>384</v>
      </c>
      <c r="BC215">
        <v>386</v>
      </c>
      <c r="BD215">
        <v>417</v>
      </c>
      <c r="BE215">
        <v>414</v>
      </c>
      <c r="BF215">
        <v>431</v>
      </c>
      <c r="BG215">
        <v>459</v>
      </c>
      <c r="BH215">
        <v>411</v>
      </c>
      <c r="BI215">
        <v>433</v>
      </c>
      <c r="BJ215">
        <v>435</v>
      </c>
      <c r="BK215">
        <v>401</v>
      </c>
      <c r="BL215">
        <v>385</v>
      </c>
      <c r="BM215">
        <v>355</v>
      </c>
      <c r="BN215">
        <v>352</v>
      </c>
      <c r="BO215">
        <v>340</v>
      </c>
      <c r="BP215">
        <v>283</v>
      </c>
      <c r="BQ215">
        <v>347</v>
      </c>
      <c r="BR215">
        <v>344</v>
      </c>
      <c r="BS215">
        <v>371</v>
      </c>
      <c r="BT215">
        <v>361</v>
      </c>
      <c r="BU215">
        <v>322</v>
      </c>
      <c r="BV215">
        <v>356</v>
      </c>
      <c r="BW215">
        <v>358</v>
      </c>
      <c r="BX215">
        <v>372</v>
      </c>
      <c r="BY215">
        <v>328</v>
      </c>
      <c r="BZ215">
        <v>367</v>
      </c>
      <c r="CA215">
        <v>358</v>
      </c>
      <c r="CB215">
        <v>371</v>
      </c>
      <c r="CC215">
        <v>374</v>
      </c>
      <c r="CD215">
        <v>377</v>
      </c>
      <c r="CE215">
        <v>370</v>
      </c>
      <c r="CF215">
        <v>372</v>
      </c>
      <c r="CG215">
        <v>384</v>
      </c>
      <c r="CH215">
        <v>337</v>
      </c>
      <c r="CI215">
        <v>335</v>
      </c>
      <c r="CJ215">
        <v>211</v>
      </c>
      <c r="CK215">
        <v>226</v>
      </c>
      <c r="CL215">
        <v>230</v>
      </c>
      <c r="CM215">
        <v>210</v>
      </c>
      <c r="CN215">
        <v>198</v>
      </c>
      <c r="CO215">
        <v>167</v>
      </c>
      <c r="CP215">
        <v>148</v>
      </c>
      <c r="CQ215">
        <v>123</v>
      </c>
      <c r="CR215">
        <v>112</v>
      </c>
      <c r="CS215">
        <v>112</v>
      </c>
      <c r="CT215">
        <v>81</v>
      </c>
      <c r="CU215">
        <v>45</v>
      </c>
      <c r="CV215">
        <v>55</v>
      </c>
      <c r="CW215">
        <v>44</v>
      </c>
      <c r="CX215">
        <v>44</v>
      </c>
      <c r="CY215">
        <v>22</v>
      </c>
      <c r="CZ215">
        <v>14</v>
      </c>
      <c r="DA215">
        <v>15</v>
      </c>
      <c r="DB215">
        <v>12</v>
      </c>
      <c r="DC215">
        <v>8</v>
      </c>
      <c r="DD215">
        <v>2</v>
      </c>
      <c r="DE215">
        <v>2</v>
      </c>
      <c r="DF215">
        <v>4</v>
      </c>
      <c r="DG215">
        <v>149</v>
      </c>
      <c r="DH215">
        <v>158</v>
      </c>
      <c r="DI215">
        <v>171</v>
      </c>
      <c r="DJ215">
        <v>183</v>
      </c>
      <c r="DK215">
        <v>233</v>
      </c>
      <c r="DL215">
        <v>215</v>
      </c>
      <c r="DM215">
        <v>236</v>
      </c>
      <c r="DN215">
        <v>227</v>
      </c>
      <c r="DO215">
        <v>245</v>
      </c>
      <c r="DP215">
        <v>278</v>
      </c>
      <c r="DQ215">
        <v>254</v>
      </c>
      <c r="DR215">
        <v>279</v>
      </c>
      <c r="DS215">
        <v>263</v>
      </c>
      <c r="DT215">
        <v>270</v>
      </c>
      <c r="DU215">
        <v>285</v>
      </c>
      <c r="DV215">
        <v>273</v>
      </c>
      <c r="DW215">
        <v>272</v>
      </c>
      <c r="DX215">
        <v>270</v>
      </c>
      <c r="DY215">
        <v>264</v>
      </c>
      <c r="DZ215">
        <v>280</v>
      </c>
      <c r="EA215">
        <v>272</v>
      </c>
      <c r="EB215">
        <v>246</v>
      </c>
      <c r="EC215">
        <v>240</v>
      </c>
      <c r="ED215">
        <v>210</v>
      </c>
      <c r="EE215">
        <v>186</v>
      </c>
      <c r="EF215">
        <v>192</v>
      </c>
      <c r="EG215">
        <v>192</v>
      </c>
      <c r="EH215">
        <v>197</v>
      </c>
      <c r="EI215">
        <v>195</v>
      </c>
      <c r="EJ215">
        <v>244</v>
      </c>
      <c r="EK215">
        <v>238</v>
      </c>
      <c r="EL215">
        <v>227</v>
      </c>
      <c r="EM215">
        <v>269</v>
      </c>
      <c r="EN215">
        <v>270</v>
      </c>
      <c r="EO215">
        <v>260</v>
      </c>
      <c r="EP215">
        <v>286</v>
      </c>
      <c r="EQ215">
        <v>303</v>
      </c>
      <c r="ER215">
        <v>290</v>
      </c>
      <c r="ES215">
        <v>344</v>
      </c>
      <c r="ET215">
        <v>325</v>
      </c>
      <c r="EU215">
        <v>374</v>
      </c>
      <c r="EV215">
        <v>371</v>
      </c>
      <c r="EW215">
        <v>370</v>
      </c>
      <c r="EX215">
        <v>369</v>
      </c>
      <c r="EY215">
        <v>351</v>
      </c>
      <c r="EZ215">
        <v>414</v>
      </c>
      <c r="FA215">
        <v>406</v>
      </c>
      <c r="FB215">
        <v>399</v>
      </c>
      <c r="FC215">
        <v>395</v>
      </c>
      <c r="FD215">
        <v>444</v>
      </c>
      <c r="FE215">
        <v>407</v>
      </c>
      <c r="FF215">
        <v>405</v>
      </c>
      <c r="FG215">
        <v>408</v>
      </c>
      <c r="FH215">
        <v>405</v>
      </c>
      <c r="FI215">
        <v>395</v>
      </c>
      <c r="FJ215">
        <v>342</v>
      </c>
      <c r="FK215">
        <v>383</v>
      </c>
      <c r="FL215">
        <v>368</v>
      </c>
      <c r="FM215">
        <v>273</v>
      </c>
      <c r="FN215">
        <v>348</v>
      </c>
      <c r="FO215">
        <v>339</v>
      </c>
      <c r="FP215">
        <v>398</v>
      </c>
      <c r="FQ215">
        <v>379</v>
      </c>
      <c r="FR215">
        <v>345</v>
      </c>
      <c r="FS215">
        <v>369</v>
      </c>
      <c r="FT215">
        <v>385</v>
      </c>
      <c r="FU215">
        <v>369</v>
      </c>
      <c r="FV215">
        <v>369</v>
      </c>
      <c r="FW215">
        <v>365</v>
      </c>
      <c r="FX215">
        <v>427</v>
      </c>
      <c r="FY215">
        <v>365</v>
      </c>
      <c r="FZ215">
        <v>422</v>
      </c>
      <c r="GA215">
        <v>411</v>
      </c>
      <c r="GB215">
        <v>441</v>
      </c>
      <c r="GC215">
        <v>449</v>
      </c>
      <c r="GD215">
        <v>494</v>
      </c>
      <c r="GE215">
        <v>444</v>
      </c>
      <c r="GF215">
        <v>401</v>
      </c>
      <c r="GG215">
        <v>263</v>
      </c>
      <c r="GH215">
        <v>223</v>
      </c>
      <c r="GI215">
        <v>265</v>
      </c>
      <c r="GJ215">
        <v>270</v>
      </c>
      <c r="GK215">
        <v>239</v>
      </c>
      <c r="GL215">
        <v>219</v>
      </c>
      <c r="GM215">
        <v>231</v>
      </c>
      <c r="GN215">
        <v>161</v>
      </c>
      <c r="GO215">
        <v>190</v>
      </c>
      <c r="GP215">
        <v>163</v>
      </c>
      <c r="GQ215">
        <v>145</v>
      </c>
      <c r="GR215">
        <v>151</v>
      </c>
      <c r="GS215">
        <v>100</v>
      </c>
      <c r="GT215">
        <v>109</v>
      </c>
      <c r="GU215">
        <v>95</v>
      </c>
      <c r="GV215">
        <v>60</v>
      </c>
      <c r="GW215">
        <v>56</v>
      </c>
      <c r="GX215">
        <v>55</v>
      </c>
      <c r="GY215">
        <v>33</v>
      </c>
      <c r="GZ215">
        <v>22</v>
      </c>
      <c r="HA215">
        <v>20</v>
      </c>
      <c r="HB215">
        <v>10</v>
      </c>
      <c r="HC215">
        <v>23</v>
      </c>
    </row>
    <row r="216" spans="1:211">
      <c r="A216" t="str">
        <f>人口推移!B218</f>
        <v>R0611</v>
      </c>
      <c r="B216" s="349">
        <f t="shared" si="6"/>
        <v>26807</v>
      </c>
      <c r="C216" s="349">
        <f t="shared" si="7"/>
        <v>27649</v>
      </c>
      <c r="D216" s="349">
        <f>SUM(年齢別TBL[[#This Row],[男_６０歳]:[男_100歳以上]])</f>
        <v>8566</v>
      </c>
      <c r="E216" s="349">
        <f>SUM(年齢別TBL[[#This Row],[男_６５歳]:[男_100歳以上]])</f>
        <v>6797</v>
      </c>
      <c r="F216" s="349">
        <f>SUM(年齢別TBL[[#This Row],[男_７０歳]:[男_100歳以上]])</f>
        <v>5010</v>
      </c>
      <c r="G216" s="349">
        <f>SUM(年齢別TBL[[#This Row],[女_６０歳]:[女_100歳以上]])</f>
        <v>10275</v>
      </c>
      <c r="H216" s="349">
        <f>SUM(年齢別TBL[[#This Row],[女_６５歳]:[女_100歳以上]])</f>
        <v>8447</v>
      </c>
      <c r="I216" s="349">
        <f>SUM(年齢別TBL[[#This Row],[女_７０歳]:[女_100歳以上]])</f>
        <v>6546</v>
      </c>
      <c r="J216">
        <v>137</v>
      </c>
      <c r="K216">
        <v>180</v>
      </c>
      <c r="L216">
        <v>186</v>
      </c>
      <c r="M216">
        <v>199</v>
      </c>
      <c r="N216">
        <v>226</v>
      </c>
      <c r="O216">
        <v>230</v>
      </c>
      <c r="P216">
        <v>225</v>
      </c>
      <c r="Q216">
        <v>250</v>
      </c>
      <c r="R216">
        <v>280</v>
      </c>
      <c r="S216">
        <v>249</v>
      </c>
      <c r="T216">
        <v>253</v>
      </c>
      <c r="U216">
        <v>242</v>
      </c>
      <c r="V216">
        <v>310</v>
      </c>
      <c r="W216">
        <v>249</v>
      </c>
      <c r="X216">
        <v>304</v>
      </c>
      <c r="Y216">
        <v>298</v>
      </c>
      <c r="Z216">
        <v>261</v>
      </c>
      <c r="AA216">
        <v>286</v>
      </c>
      <c r="AB216">
        <v>268</v>
      </c>
      <c r="AC216">
        <v>318</v>
      </c>
      <c r="AD216">
        <v>316</v>
      </c>
      <c r="AE216">
        <v>334</v>
      </c>
      <c r="AF216">
        <v>319</v>
      </c>
      <c r="AG216">
        <v>291</v>
      </c>
      <c r="AH216">
        <v>268</v>
      </c>
      <c r="AI216">
        <v>224</v>
      </c>
      <c r="AJ216">
        <v>254</v>
      </c>
      <c r="AK216">
        <v>221</v>
      </c>
      <c r="AL216">
        <v>236</v>
      </c>
      <c r="AM216">
        <v>238</v>
      </c>
      <c r="AN216">
        <v>251</v>
      </c>
      <c r="AO216">
        <v>230</v>
      </c>
      <c r="AP216">
        <v>264</v>
      </c>
      <c r="AQ216">
        <v>277</v>
      </c>
      <c r="AR216">
        <v>257</v>
      </c>
      <c r="AS216">
        <v>297</v>
      </c>
      <c r="AT216">
        <v>328</v>
      </c>
      <c r="AU216">
        <v>317</v>
      </c>
      <c r="AV216">
        <v>331</v>
      </c>
      <c r="AW216">
        <v>324</v>
      </c>
      <c r="AX216">
        <v>386</v>
      </c>
      <c r="AY216">
        <v>358</v>
      </c>
      <c r="AZ216">
        <v>377</v>
      </c>
      <c r="BA216">
        <v>368</v>
      </c>
      <c r="BB216">
        <v>377</v>
      </c>
      <c r="BC216">
        <v>396</v>
      </c>
      <c r="BD216">
        <v>409</v>
      </c>
      <c r="BE216">
        <v>410</v>
      </c>
      <c r="BF216">
        <v>441</v>
      </c>
      <c r="BG216">
        <v>454</v>
      </c>
      <c r="BH216">
        <v>418</v>
      </c>
      <c r="BI216">
        <v>432</v>
      </c>
      <c r="BJ216">
        <v>438</v>
      </c>
      <c r="BK216">
        <v>403</v>
      </c>
      <c r="BL216">
        <v>390</v>
      </c>
      <c r="BM216">
        <v>350</v>
      </c>
      <c r="BN216">
        <v>352</v>
      </c>
      <c r="BO216">
        <v>342</v>
      </c>
      <c r="BP216">
        <v>278</v>
      </c>
      <c r="BQ216">
        <v>334</v>
      </c>
      <c r="BR216">
        <v>364</v>
      </c>
      <c r="BS216">
        <v>366</v>
      </c>
      <c r="BT216">
        <v>364</v>
      </c>
      <c r="BU216">
        <v>321</v>
      </c>
      <c r="BV216">
        <v>354</v>
      </c>
      <c r="BW216">
        <v>349</v>
      </c>
      <c r="BX216">
        <v>377</v>
      </c>
      <c r="BY216">
        <v>328</v>
      </c>
      <c r="BZ216">
        <v>368</v>
      </c>
      <c r="CA216">
        <v>365</v>
      </c>
      <c r="CB216">
        <v>372</v>
      </c>
      <c r="CC216">
        <v>367</v>
      </c>
      <c r="CD216">
        <v>381</v>
      </c>
      <c r="CE216">
        <v>361</v>
      </c>
      <c r="CF216">
        <v>382</v>
      </c>
      <c r="CG216">
        <v>378</v>
      </c>
      <c r="CH216">
        <v>330</v>
      </c>
      <c r="CI216">
        <v>338</v>
      </c>
      <c r="CJ216">
        <v>230</v>
      </c>
      <c r="CK216">
        <v>222</v>
      </c>
      <c r="CL216">
        <v>222</v>
      </c>
      <c r="CM216">
        <v>222</v>
      </c>
      <c r="CN216">
        <v>184</v>
      </c>
      <c r="CO216">
        <v>175</v>
      </c>
      <c r="CP216">
        <v>141</v>
      </c>
      <c r="CQ216">
        <v>121</v>
      </c>
      <c r="CR216">
        <v>116</v>
      </c>
      <c r="CS216">
        <v>113</v>
      </c>
      <c r="CT216">
        <v>83</v>
      </c>
      <c r="CU216">
        <v>51</v>
      </c>
      <c r="CV216">
        <v>48</v>
      </c>
      <c r="CW216">
        <v>48</v>
      </c>
      <c r="CX216">
        <v>43</v>
      </c>
      <c r="CY216">
        <v>24</v>
      </c>
      <c r="CZ216">
        <v>14</v>
      </c>
      <c r="DA216">
        <v>14</v>
      </c>
      <c r="DB216">
        <v>13</v>
      </c>
      <c r="DC216">
        <v>8</v>
      </c>
      <c r="DD216">
        <v>3</v>
      </c>
      <c r="DE216">
        <v>1</v>
      </c>
      <c r="DF216">
        <v>5</v>
      </c>
      <c r="DG216">
        <v>140</v>
      </c>
      <c r="DH216">
        <v>163</v>
      </c>
      <c r="DI216">
        <v>168</v>
      </c>
      <c r="DJ216">
        <v>184</v>
      </c>
      <c r="DK216">
        <v>235</v>
      </c>
      <c r="DL216">
        <v>210</v>
      </c>
      <c r="DM216">
        <v>226</v>
      </c>
      <c r="DN216">
        <v>233</v>
      </c>
      <c r="DO216">
        <v>238</v>
      </c>
      <c r="DP216">
        <v>285</v>
      </c>
      <c r="DQ216">
        <v>255</v>
      </c>
      <c r="DR216">
        <v>279</v>
      </c>
      <c r="DS216">
        <v>262</v>
      </c>
      <c r="DT216">
        <v>262</v>
      </c>
      <c r="DU216">
        <v>283</v>
      </c>
      <c r="DV216">
        <v>278</v>
      </c>
      <c r="DW216">
        <v>266</v>
      </c>
      <c r="DX216">
        <v>273</v>
      </c>
      <c r="DY216">
        <v>256</v>
      </c>
      <c r="DZ216">
        <v>287</v>
      </c>
      <c r="EA216">
        <v>274</v>
      </c>
      <c r="EB216">
        <v>242</v>
      </c>
      <c r="EC216">
        <v>244</v>
      </c>
      <c r="ED216">
        <v>208</v>
      </c>
      <c r="EE216">
        <v>184</v>
      </c>
      <c r="EF216">
        <v>193</v>
      </c>
      <c r="EG216">
        <v>185</v>
      </c>
      <c r="EH216">
        <v>199</v>
      </c>
      <c r="EI216">
        <v>200</v>
      </c>
      <c r="EJ216">
        <v>231</v>
      </c>
      <c r="EK216">
        <v>240</v>
      </c>
      <c r="EL216">
        <v>228</v>
      </c>
      <c r="EM216">
        <v>273</v>
      </c>
      <c r="EN216">
        <v>267</v>
      </c>
      <c r="EO216">
        <v>257</v>
      </c>
      <c r="EP216">
        <v>284</v>
      </c>
      <c r="EQ216">
        <v>301</v>
      </c>
      <c r="ER216">
        <v>289</v>
      </c>
      <c r="ES216">
        <v>336</v>
      </c>
      <c r="ET216">
        <v>332</v>
      </c>
      <c r="EU216">
        <v>381</v>
      </c>
      <c r="EV216">
        <v>349</v>
      </c>
      <c r="EW216">
        <v>379</v>
      </c>
      <c r="EX216">
        <v>372</v>
      </c>
      <c r="EY216">
        <v>353</v>
      </c>
      <c r="EZ216">
        <v>403</v>
      </c>
      <c r="FA216">
        <v>410</v>
      </c>
      <c r="FB216">
        <v>402</v>
      </c>
      <c r="FC216">
        <v>390</v>
      </c>
      <c r="FD216">
        <v>435</v>
      </c>
      <c r="FE216">
        <v>418</v>
      </c>
      <c r="FF216">
        <v>396</v>
      </c>
      <c r="FG216">
        <v>407</v>
      </c>
      <c r="FH216">
        <v>417</v>
      </c>
      <c r="FI216">
        <v>389</v>
      </c>
      <c r="FJ216">
        <v>346</v>
      </c>
      <c r="FK216">
        <v>387</v>
      </c>
      <c r="FL216">
        <v>374</v>
      </c>
      <c r="FM216">
        <v>270</v>
      </c>
      <c r="FN216">
        <v>346</v>
      </c>
      <c r="FO216">
        <v>338</v>
      </c>
      <c r="FP216">
        <v>396</v>
      </c>
      <c r="FQ216">
        <v>376</v>
      </c>
      <c r="FR216">
        <v>349</v>
      </c>
      <c r="FS216">
        <v>369</v>
      </c>
      <c r="FT216">
        <v>372</v>
      </c>
      <c r="FU216">
        <v>378</v>
      </c>
      <c r="FV216">
        <v>365</v>
      </c>
      <c r="FW216">
        <v>365</v>
      </c>
      <c r="FX216">
        <v>421</v>
      </c>
      <c r="FY216">
        <v>377</v>
      </c>
      <c r="FZ216">
        <v>413</v>
      </c>
      <c r="GA216">
        <v>403</v>
      </c>
      <c r="GB216">
        <v>448</v>
      </c>
      <c r="GC216">
        <v>452</v>
      </c>
      <c r="GD216">
        <v>491</v>
      </c>
      <c r="GE216">
        <v>451</v>
      </c>
      <c r="GF216">
        <v>408</v>
      </c>
      <c r="GG216">
        <v>274</v>
      </c>
      <c r="GH216">
        <v>206</v>
      </c>
      <c r="GI216">
        <v>272</v>
      </c>
      <c r="GJ216">
        <v>265</v>
      </c>
      <c r="GK216">
        <v>241</v>
      </c>
      <c r="GL216">
        <v>217</v>
      </c>
      <c r="GM216">
        <v>233</v>
      </c>
      <c r="GN216">
        <v>164</v>
      </c>
      <c r="GO216">
        <v>189</v>
      </c>
      <c r="GP216">
        <v>165</v>
      </c>
      <c r="GQ216">
        <v>143</v>
      </c>
      <c r="GR216">
        <v>154</v>
      </c>
      <c r="GS216">
        <v>97</v>
      </c>
      <c r="GT216">
        <v>110</v>
      </c>
      <c r="GU216">
        <v>99</v>
      </c>
      <c r="GV216">
        <v>59</v>
      </c>
      <c r="GW216">
        <v>55</v>
      </c>
      <c r="GX216">
        <v>52</v>
      </c>
      <c r="GY216">
        <v>33</v>
      </c>
      <c r="GZ216">
        <v>23</v>
      </c>
      <c r="HA216">
        <v>17</v>
      </c>
      <c r="HB216">
        <v>12</v>
      </c>
      <c r="HC216">
        <v>23</v>
      </c>
    </row>
    <row r="217" spans="1:211">
      <c r="A217" t="str">
        <f>人口推移!B219</f>
        <v>R0612</v>
      </c>
      <c r="B217" s="349">
        <f t="shared" si="6"/>
        <v>26774</v>
      </c>
      <c r="C217" s="349">
        <f t="shared" si="7"/>
        <v>27639</v>
      </c>
      <c r="D217" s="349">
        <f>SUM(年齢別TBL[[#This Row],[男_６０歳]:[男_100歳以上]])</f>
        <v>8570</v>
      </c>
      <c r="E217" s="349">
        <f>SUM(年齢別TBL[[#This Row],[男_６５歳]:[男_100歳以上]])</f>
        <v>6793</v>
      </c>
      <c r="F217" s="349">
        <f>SUM(年齢別TBL[[#This Row],[男_７０歳]:[男_100歳以上]])</f>
        <v>5007</v>
      </c>
      <c r="G217" s="349">
        <f>SUM(年齢別TBL[[#This Row],[女_６０歳]:[女_100歳以上]])</f>
        <v>10282</v>
      </c>
      <c r="H217" s="349">
        <f>SUM(年齢別TBL[[#This Row],[女_６５歳]:[女_100歳以上]])</f>
        <v>8449</v>
      </c>
      <c r="I217" s="349">
        <f>SUM(年齢別TBL[[#This Row],[女_７０歳]:[女_100歳以上]])</f>
        <v>6558</v>
      </c>
      <c r="J217">
        <v>137</v>
      </c>
      <c r="K217">
        <v>178</v>
      </c>
      <c r="L217">
        <v>180</v>
      </c>
      <c r="M217">
        <v>201</v>
      </c>
      <c r="N217">
        <v>227</v>
      </c>
      <c r="O217">
        <v>231</v>
      </c>
      <c r="P217">
        <v>225</v>
      </c>
      <c r="Q217">
        <v>246</v>
      </c>
      <c r="R217">
        <v>271</v>
      </c>
      <c r="S217">
        <v>248</v>
      </c>
      <c r="T217">
        <v>256</v>
      </c>
      <c r="U217">
        <v>243</v>
      </c>
      <c r="V217">
        <v>316</v>
      </c>
      <c r="W217">
        <v>244</v>
      </c>
      <c r="X217">
        <v>295</v>
      </c>
      <c r="Y217">
        <v>303</v>
      </c>
      <c r="Z217">
        <v>266</v>
      </c>
      <c r="AA217">
        <v>282</v>
      </c>
      <c r="AB217">
        <v>278</v>
      </c>
      <c r="AC217">
        <v>307</v>
      </c>
      <c r="AD217">
        <v>325</v>
      </c>
      <c r="AE217">
        <v>326</v>
      </c>
      <c r="AF217">
        <v>334</v>
      </c>
      <c r="AG217">
        <v>286</v>
      </c>
      <c r="AH217">
        <v>268</v>
      </c>
      <c r="AI217">
        <v>229</v>
      </c>
      <c r="AJ217">
        <v>252</v>
      </c>
      <c r="AK217">
        <v>224</v>
      </c>
      <c r="AL217">
        <v>235</v>
      </c>
      <c r="AM217">
        <v>228</v>
      </c>
      <c r="AN217">
        <v>250</v>
      </c>
      <c r="AO217">
        <v>231</v>
      </c>
      <c r="AP217">
        <v>261</v>
      </c>
      <c r="AQ217">
        <v>270</v>
      </c>
      <c r="AR217">
        <v>269</v>
      </c>
      <c r="AS217">
        <v>284</v>
      </c>
      <c r="AT217">
        <v>325</v>
      </c>
      <c r="AU217">
        <v>322</v>
      </c>
      <c r="AV217">
        <v>325</v>
      </c>
      <c r="AW217">
        <v>328</v>
      </c>
      <c r="AX217">
        <v>376</v>
      </c>
      <c r="AY217">
        <v>363</v>
      </c>
      <c r="AZ217">
        <v>367</v>
      </c>
      <c r="BA217">
        <v>378</v>
      </c>
      <c r="BB217">
        <v>363</v>
      </c>
      <c r="BC217">
        <v>400</v>
      </c>
      <c r="BD217">
        <v>411</v>
      </c>
      <c r="BE217">
        <v>415</v>
      </c>
      <c r="BF217">
        <v>445</v>
      </c>
      <c r="BG217">
        <v>445</v>
      </c>
      <c r="BH217">
        <v>420</v>
      </c>
      <c r="BI217">
        <v>436</v>
      </c>
      <c r="BJ217">
        <v>432</v>
      </c>
      <c r="BK217">
        <v>414</v>
      </c>
      <c r="BL217">
        <v>379</v>
      </c>
      <c r="BM217">
        <v>350</v>
      </c>
      <c r="BN217">
        <v>361</v>
      </c>
      <c r="BO217">
        <v>342</v>
      </c>
      <c r="BP217">
        <v>274</v>
      </c>
      <c r="BQ217">
        <v>327</v>
      </c>
      <c r="BR217">
        <v>361</v>
      </c>
      <c r="BS217">
        <v>382</v>
      </c>
      <c r="BT217">
        <v>359</v>
      </c>
      <c r="BU217">
        <v>325</v>
      </c>
      <c r="BV217">
        <v>350</v>
      </c>
      <c r="BW217">
        <v>350</v>
      </c>
      <c r="BX217">
        <v>386</v>
      </c>
      <c r="BY217">
        <v>312</v>
      </c>
      <c r="BZ217">
        <v>378</v>
      </c>
      <c r="CA217">
        <v>360</v>
      </c>
      <c r="CB217">
        <v>368</v>
      </c>
      <c r="CC217">
        <v>368</v>
      </c>
      <c r="CD217">
        <v>383</v>
      </c>
      <c r="CE217">
        <v>360</v>
      </c>
      <c r="CF217">
        <v>375</v>
      </c>
      <c r="CG217">
        <v>378</v>
      </c>
      <c r="CH217">
        <v>327</v>
      </c>
      <c r="CI217">
        <v>341</v>
      </c>
      <c r="CJ217">
        <v>246</v>
      </c>
      <c r="CK217">
        <v>221</v>
      </c>
      <c r="CL217">
        <v>220</v>
      </c>
      <c r="CM217">
        <v>219</v>
      </c>
      <c r="CN217">
        <v>183</v>
      </c>
      <c r="CO217">
        <v>180</v>
      </c>
      <c r="CP217">
        <v>141</v>
      </c>
      <c r="CQ217">
        <v>117</v>
      </c>
      <c r="CR217">
        <v>108</v>
      </c>
      <c r="CS217">
        <v>120</v>
      </c>
      <c r="CT217">
        <v>81</v>
      </c>
      <c r="CU217">
        <v>52</v>
      </c>
      <c r="CV217">
        <v>44</v>
      </c>
      <c r="CW217">
        <v>51</v>
      </c>
      <c r="CX217">
        <v>43</v>
      </c>
      <c r="CY217">
        <v>23</v>
      </c>
      <c r="CZ217">
        <v>14</v>
      </c>
      <c r="DA217">
        <v>12</v>
      </c>
      <c r="DB217">
        <v>14</v>
      </c>
      <c r="DC217">
        <v>8</v>
      </c>
      <c r="DD217">
        <v>4</v>
      </c>
      <c r="DE217">
        <v>1</v>
      </c>
      <c r="DF217">
        <v>5</v>
      </c>
      <c r="DG217">
        <v>135</v>
      </c>
      <c r="DH217">
        <v>157</v>
      </c>
      <c r="DI217">
        <v>171</v>
      </c>
      <c r="DJ217">
        <v>190</v>
      </c>
      <c r="DK217">
        <v>222</v>
      </c>
      <c r="DL217">
        <v>213</v>
      </c>
      <c r="DM217">
        <v>227</v>
      </c>
      <c r="DN217">
        <v>237</v>
      </c>
      <c r="DO217">
        <v>235</v>
      </c>
      <c r="DP217">
        <v>284</v>
      </c>
      <c r="DQ217">
        <v>260</v>
      </c>
      <c r="DR217">
        <v>272</v>
      </c>
      <c r="DS217">
        <v>260</v>
      </c>
      <c r="DT217">
        <v>273</v>
      </c>
      <c r="DU217">
        <v>279</v>
      </c>
      <c r="DV217">
        <v>274</v>
      </c>
      <c r="DW217">
        <v>262</v>
      </c>
      <c r="DX217">
        <v>275</v>
      </c>
      <c r="DY217">
        <v>266</v>
      </c>
      <c r="DZ217">
        <v>280</v>
      </c>
      <c r="EA217">
        <v>271</v>
      </c>
      <c r="EB217">
        <v>245</v>
      </c>
      <c r="EC217">
        <v>246</v>
      </c>
      <c r="ED217">
        <v>215</v>
      </c>
      <c r="EE217">
        <v>188</v>
      </c>
      <c r="EF217">
        <v>188</v>
      </c>
      <c r="EG217">
        <v>189</v>
      </c>
      <c r="EH217">
        <v>193</v>
      </c>
      <c r="EI217">
        <v>208</v>
      </c>
      <c r="EJ217">
        <v>224</v>
      </c>
      <c r="EK217">
        <v>236</v>
      </c>
      <c r="EL217">
        <v>225</v>
      </c>
      <c r="EM217">
        <v>273</v>
      </c>
      <c r="EN217">
        <v>272</v>
      </c>
      <c r="EO217">
        <v>257</v>
      </c>
      <c r="EP217">
        <v>279</v>
      </c>
      <c r="EQ217">
        <v>305</v>
      </c>
      <c r="ER217">
        <v>285</v>
      </c>
      <c r="ES217">
        <v>333</v>
      </c>
      <c r="ET217">
        <v>343</v>
      </c>
      <c r="EU217">
        <v>369</v>
      </c>
      <c r="EV217">
        <v>356</v>
      </c>
      <c r="EW217">
        <v>372</v>
      </c>
      <c r="EX217">
        <v>380</v>
      </c>
      <c r="EY217">
        <v>351</v>
      </c>
      <c r="EZ217">
        <v>398</v>
      </c>
      <c r="FA217">
        <v>409</v>
      </c>
      <c r="FB217">
        <v>400</v>
      </c>
      <c r="FC217">
        <v>399</v>
      </c>
      <c r="FD217">
        <v>428</v>
      </c>
      <c r="FE217">
        <v>411</v>
      </c>
      <c r="FF217">
        <v>398</v>
      </c>
      <c r="FG217">
        <v>402</v>
      </c>
      <c r="FH217">
        <v>419</v>
      </c>
      <c r="FI217">
        <v>393</v>
      </c>
      <c r="FJ217">
        <v>345</v>
      </c>
      <c r="FK217">
        <v>383</v>
      </c>
      <c r="FL217">
        <v>372</v>
      </c>
      <c r="FM217">
        <v>275</v>
      </c>
      <c r="FN217">
        <v>350</v>
      </c>
      <c r="FO217">
        <v>331</v>
      </c>
      <c r="FP217">
        <v>402</v>
      </c>
      <c r="FQ217">
        <v>367</v>
      </c>
      <c r="FR217">
        <v>356</v>
      </c>
      <c r="FS217">
        <v>377</v>
      </c>
      <c r="FT217">
        <v>363</v>
      </c>
      <c r="FU217">
        <v>386</v>
      </c>
      <c r="FV217">
        <v>364</v>
      </c>
      <c r="FW217">
        <v>356</v>
      </c>
      <c r="FX217">
        <v>422</v>
      </c>
      <c r="FY217">
        <v>389</v>
      </c>
      <c r="FZ217">
        <v>406</v>
      </c>
      <c r="GA217">
        <v>412</v>
      </c>
      <c r="GB217">
        <v>430</v>
      </c>
      <c r="GC217">
        <v>454</v>
      </c>
      <c r="GD217">
        <v>494</v>
      </c>
      <c r="GE217">
        <v>446</v>
      </c>
      <c r="GF217">
        <v>412</v>
      </c>
      <c r="GG217">
        <v>290</v>
      </c>
      <c r="GH217">
        <v>198</v>
      </c>
      <c r="GI217">
        <v>269</v>
      </c>
      <c r="GJ217">
        <v>270</v>
      </c>
      <c r="GK217">
        <v>242</v>
      </c>
      <c r="GL217">
        <v>217</v>
      </c>
      <c r="GM217">
        <v>233</v>
      </c>
      <c r="GN217">
        <v>167</v>
      </c>
      <c r="GO217">
        <v>187</v>
      </c>
      <c r="GP217">
        <v>167</v>
      </c>
      <c r="GQ217">
        <v>143</v>
      </c>
      <c r="GR217">
        <v>146</v>
      </c>
      <c r="GS217">
        <v>105</v>
      </c>
      <c r="GT217">
        <v>109</v>
      </c>
      <c r="GU217">
        <v>104</v>
      </c>
      <c r="GV217">
        <v>54</v>
      </c>
      <c r="GW217">
        <v>57</v>
      </c>
      <c r="GX217">
        <v>52</v>
      </c>
      <c r="GY217">
        <v>35</v>
      </c>
      <c r="GZ217">
        <v>21</v>
      </c>
      <c r="HA217">
        <v>18</v>
      </c>
      <c r="HB217">
        <v>11</v>
      </c>
      <c r="HC217">
        <v>20</v>
      </c>
    </row>
    <row r="218" spans="1:211">
      <c r="A218" t="str">
        <f>人口推移!B220</f>
        <v>R0701</v>
      </c>
      <c r="B218" s="349">
        <f t="shared" si="6"/>
        <v>26741</v>
      </c>
      <c r="C218" s="349">
        <f t="shared" si="7"/>
        <v>27604</v>
      </c>
      <c r="D218" s="349">
        <f>SUM(年齢別TBL[[#This Row],[男_６０歳]:[男_100歳以上]])</f>
        <v>8580</v>
      </c>
      <c r="E218" s="349">
        <f>SUM(年齢別TBL[[#This Row],[男_６５歳]:[男_100歳以上]])</f>
        <v>6795</v>
      </c>
      <c r="F218" s="349">
        <f>SUM(年齢別TBL[[#This Row],[男_７０歳]:[男_100歳以上]])</f>
        <v>5017</v>
      </c>
      <c r="G218" s="349">
        <f>SUM(年齢別TBL[[#This Row],[女_６０歳]:[女_100歳以上]])</f>
        <v>10269</v>
      </c>
      <c r="H218" s="349">
        <f>SUM(年齢別TBL[[#This Row],[女_６５歳]:[女_100歳以上]])</f>
        <v>8455</v>
      </c>
      <c r="I218" s="349">
        <f>SUM(年齢別TBL[[#This Row],[女_７０歳]:[女_100歳以上]])</f>
        <v>6568</v>
      </c>
      <c r="J218">
        <v>137</v>
      </c>
      <c r="K218">
        <v>174</v>
      </c>
      <c r="L218">
        <v>181</v>
      </c>
      <c r="M218">
        <v>196</v>
      </c>
      <c r="N218">
        <v>224</v>
      </c>
      <c r="O218">
        <v>221</v>
      </c>
      <c r="P218">
        <v>239</v>
      </c>
      <c r="Q218">
        <v>242</v>
      </c>
      <c r="R218">
        <v>264</v>
      </c>
      <c r="S218">
        <v>248</v>
      </c>
      <c r="T218">
        <v>264</v>
      </c>
      <c r="U218">
        <v>241</v>
      </c>
      <c r="V218">
        <v>298</v>
      </c>
      <c r="W218">
        <v>263</v>
      </c>
      <c r="X218">
        <v>291</v>
      </c>
      <c r="Y218">
        <v>299</v>
      </c>
      <c r="Z218">
        <v>276</v>
      </c>
      <c r="AA218">
        <v>280</v>
      </c>
      <c r="AB218">
        <v>277</v>
      </c>
      <c r="AC218">
        <v>300</v>
      </c>
      <c r="AD218">
        <v>313</v>
      </c>
      <c r="AE218">
        <v>333</v>
      </c>
      <c r="AF218">
        <v>342</v>
      </c>
      <c r="AG218">
        <v>289</v>
      </c>
      <c r="AH218">
        <v>276</v>
      </c>
      <c r="AI218">
        <v>226</v>
      </c>
      <c r="AJ218">
        <v>247</v>
      </c>
      <c r="AK218">
        <v>225</v>
      </c>
      <c r="AL218">
        <v>226</v>
      </c>
      <c r="AM218">
        <v>226</v>
      </c>
      <c r="AN218">
        <v>255</v>
      </c>
      <c r="AO218">
        <v>230</v>
      </c>
      <c r="AP218">
        <v>242</v>
      </c>
      <c r="AQ218">
        <v>282</v>
      </c>
      <c r="AR218">
        <v>272</v>
      </c>
      <c r="AS218">
        <v>275</v>
      </c>
      <c r="AT218">
        <v>314</v>
      </c>
      <c r="AU218">
        <v>336</v>
      </c>
      <c r="AV218">
        <v>324</v>
      </c>
      <c r="AW218">
        <v>324</v>
      </c>
      <c r="AX218">
        <v>367</v>
      </c>
      <c r="AY218">
        <v>371</v>
      </c>
      <c r="AZ218">
        <v>361</v>
      </c>
      <c r="BA218">
        <v>381</v>
      </c>
      <c r="BB218">
        <v>369</v>
      </c>
      <c r="BC218">
        <v>392</v>
      </c>
      <c r="BD218">
        <v>414</v>
      </c>
      <c r="BE218">
        <v>406</v>
      </c>
      <c r="BF218">
        <v>433</v>
      </c>
      <c r="BG218">
        <v>457</v>
      </c>
      <c r="BH218">
        <v>421</v>
      </c>
      <c r="BI218">
        <v>427</v>
      </c>
      <c r="BJ218">
        <v>442</v>
      </c>
      <c r="BK218">
        <v>410</v>
      </c>
      <c r="BL218">
        <v>386</v>
      </c>
      <c r="BM218">
        <v>351</v>
      </c>
      <c r="BN218">
        <v>370</v>
      </c>
      <c r="BO218">
        <v>335</v>
      </c>
      <c r="BP218">
        <v>281</v>
      </c>
      <c r="BQ218">
        <v>315</v>
      </c>
      <c r="BR218">
        <v>364</v>
      </c>
      <c r="BS218">
        <v>382</v>
      </c>
      <c r="BT218">
        <v>357</v>
      </c>
      <c r="BU218">
        <v>335</v>
      </c>
      <c r="BV218">
        <v>347</v>
      </c>
      <c r="BW218">
        <v>343</v>
      </c>
      <c r="BX218">
        <v>382</v>
      </c>
      <c r="BY218">
        <v>320</v>
      </c>
      <c r="BZ218">
        <v>366</v>
      </c>
      <c r="CA218">
        <v>367</v>
      </c>
      <c r="CB218">
        <v>373</v>
      </c>
      <c r="CC218">
        <v>358</v>
      </c>
      <c r="CD218">
        <v>385</v>
      </c>
      <c r="CE218">
        <v>360</v>
      </c>
      <c r="CF218">
        <v>380</v>
      </c>
      <c r="CG218">
        <v>367</v>
      </c>
      <c r="CH218">
        <v>331</v>
      </c>
      <c r="CI218">
        <v>350</v>
      </c>
      <c r="CJ218">
        <v>248</v>
      </c>
      <c r="CK218">
        <v>215</v>
      </c>
      <c r="CL218">
        <v>230</v>
      </c>
      <c r="CM218">
        <v>209</v>
      </c>
      <c r="CN218">
        <v>192</v>
      </c>
      <c r="CO218">
        <v>184</v>
      </c>
      <c r="CP218">
        <v>135</v>
      </c>
      <c r="CQ218">
        <v>118</v>
      </c>
      <c r="CR218">
        <v>110</v>
      </c>
      <c r="CS218">
        <v>113</v>
      </c>
      <c r="CT218">
        <v>86</v>
      </c>
      <c r="CU218">
        <v>52</v>
      </c>
      <c r="CV218">
        <v>48</v>
      </c>
      <c r="CW218">
        <v>47</v>
      </c>
      <c r="CX218">
        <v>43</v>
      </c>
      <c r="CY218">
        <v>23</v>
      </c>
      <c r="CZ218">
        <v>15</v>
      </c>
      <c r="DA218">
        <v>13</v>
      </c>
      <c r="DB218">
        <v>13</v>
      </c>
      <c r="DC218">
        <v>8</v>
      </c>
      <c r="DD218">
        <v>5</v>
      </c>
      <c r="DE218">
        <v>1</v>
      </c>
      <c r="DF218">
        <v>5</v>
      </c>
      <c r="DG218">
        <v>129</v>
      </c>
      <c r="DH218">
        <v>154</v>
      </c>
      <c r="DI218">
        <v>176</v>
      </c>
      <c r="DJ218">
        <v>189</v>
      </c>
      <c r="DK218">
        <v>212</v>
      </c>
      <c r="DL218">
        <v>225</v>
      </c>
      <c r="DM218">
        <v>216</v>
      </c>
      <c r="DN218">
        <v>235</v>
      </c>
      <c r="DO218">
        <v>248</v>
      </c>
      <c r="DP218">
        <v>278</v>
      </c>
      <c r="DQ218">
        <v>261</v>
      </c>
      <c r="DR218">
        <v>272</v>
      </c>
      <c r="DS218">
        <v>254</v>
      </c>
      <c r="DT218">
        <v>271</v>
      </c>
      <c r="DU218">
        <v>276</v>
      </c>
      <c r="DV218">
        <v>280</v>
      </c>
      <c r="DW218">
        <v>261</v>
      </c>
      <c r="DX218">
        <v>277</v>
      </c>
      <c r="DY218">
        <v>268</v>
      </c>
      <c r="DZ218">
        <v>281</v>
      </c>
      <c r="EA218">
        <v>268</v>
      </c>
      <c r="EB218">
        <v>249</v>
      </c>
      <c r="EC218">
        <v>251</v>
      </c>
      <c r="ED218">
        <v>201</v>
      </c>
      <c r="EE218">
        <v>198</v>
      </c>
      <c r="EF218">
        <v>193</v>
      </c>
      <c r="EG218">
        <v>184</v>
      </c>
      <c r="EH218">
        <v>186</v>
      </c>
      <c r="EI218">
        <v>204</v>
      </c>
      <c r="EJ218">
        <v>223</v>
      </c>
      <c r="EK218">
        <v>238</v>
      </c>
      <c r="EL218">
        <v>218</v>
      </c>
      <c r="EM218">
        <v>276</v>
      </c>
      <c r="EN218">
        <v>271</v>
      </c>
      <c r="EO218">
        <v>257</v>
      </c>
      <c r="EP218">
        <v>274</v>
      </c>
      <c r="EQ218">
        <v>306</v>
      </c>
      <c r="ER218">
        <v>296</v>
      </c>
      <c r="ES218">
        <v>322</v>
      </c>
      <c r="ET218">
        <v>339</v>
      </c>
      <c r="EU218">
        <v>373</v>
      </c>
      <c r="EV218">
        <v>353</v>
      </c>
      <c r="EW218">
        <v>368</v>
      </c>
      <c r="EX218">
        <v>387</v>
      </c>
      <c r="EY218">
        <v>346</v>
      </c>
      <c r="EZ218">
        <v>394</v>
      </c>
      <c r="FA218">
        <v>412</v>
      </c>
      <c r="FB218">
        <v>399</v>
      </c>
      <c r="FC218">
        <v>388</v>
      </c>
      <c r="FD218">
        <v>439</v>
      </c>
      <c r="FE218">
        <v>407</v>
      </c>
      <c r="FF218">
        <v>392</v>
      </c>
      <c r="FG218">
        <v>419</v>
      </c>
      <c r="FH218">
        <v>399</v>
      </c>
      <c r="FI218">
        <v>399</v>
      </c>
      <c r="FJ218">
        <v>355</v>
      </c>
      <c r="FK218">
        <v>383</v>
      </c>
      <c r="FL218">
        <v>370</v>
      </c>
      <c r="FM218">
        <v>279</v>
      </c>
      <c r="FN218">
        <v>356</v>
      </c>
      <c r="FO218">
        <v>317</v>
      </c>
      <c r="FP218">
        <v>399</v>
      </c>
      <c r="FQ218">
        <v>359</v>
      </c>
      <c r="FR218">
        <v>374</v>
      </c>
      <c r="FS218">
        <v>365</v>
      </c>
      <c r="FT218">
        <v>366</v>
      </c>
      <c r="FU218">
        <v>385</v>
      </c>
      <c r="FV218">
        <v>356</v>
      </c>
      <c r="FW218">
        <v>368</v>
      </c>
      <c r="FX218">
        <v>412</v>
      </c>
      <c r="FY218">
        <v>397</v>
      </c>
      <c r="FZ218">
        <v>376</v>
      </c>
      <c r="GA218">
        <v>438</v>
      </c>
      <c r="GB218">
        <v>422</v>
      </c>
      <c r="GC218">
        <v>456</v>
      </c>
      <c r="GD218">
        <v>483</v>
      </c>
      <c r="GE218">
        <v>460</v>
      </c>
      <c r="GF218">
        <v>414</v>
      </c>
      <c r="GG218">
        <v>310</v>
      </c>
      <c r="GH218">
        <v>190</v>
      </c>
      <c r="GI218">
        <v>266</v>
      </c>
      <c r="GJ218">
        <v>279</v>
      </c>
      <c r="GK218">
        <v>236</v>
      </c>
      <c r="GL218">
        <v>220</v>
      </c>
      <c r="GM218">
        <v>231</v>
      </c>
      <c r="GN218">
        <v>169</v>
      </c>
      <c r="GO218">
        <v>181</v>
      </c>
      <c r="GP218">
        <v>167</v>
      </c>
      <c r="GQ218">
        <v>142</v>
      </c>
      <c r="GR218">
        <v>148</v>
      </c>
      <c r="GS218">
        <v>108</v>
      </c>
      <c r="GT218">
        <v>103</v>
      </c>
      <c r="GU218">
        <v>103</v>
      </c>
      <c r="GV218">
        <v>61</v>
      </c>
      <c r="GW218">
        <v>57</v>
      </c>
      <c r="GX218">
        <v>53</v>
      </c>
      <c r="GY218">
        <v>35</v>
      </c>
      <c r="GZ218">
        <v>17</v>
      </c>
      <c r="HA218">
        <v>19</v>
      </c>
      <c r="HB218">
        <v>10</v>
      </c>
      <c r="HC218">
        <v>17</v>
      </c>
    </row>
    <row r="219" spans="1:211">
      <c r="A219" t="str">
        <f>人口推移!B221</f>
        <v>R0702</v>
      </c>
      <c r="B219" s="349">
        <f t="shared" si="6"/>
        <v>26711</v>
      </c>
      <c r="C219" s="349">
        <f t="shared" si="7"/>
        <v>27598</v>
      </c>
      <c r="D219" s="349">
        <f>SUM(年齢別TBL[[#This Row],[男_６０歳]:[男_100歳以上]])</f>
        <v>8583</v>
      </c>
      <c r="E219" s="349">
        <f>SUM(年齢別TBL[[#This Row],[男_６５歳]:[男_100歳以上]])</f>
        <v>6806</v>
      </c>
      <c r="F219" s="349">
        <f>SUM(年齢別TBL[[#This Row],[男_７０歳]:[男_100歳以上]])</f>
        <v>5022</v>
      </c>
      <c r="G219" s="349">
        <f>SUM(年齢別TBL[[#This Row],[女_６０歳]:[女_100歳以上]])</f>
        <v>10284</v>
      </c>
      <c r="H219" s="349">
        <f>SUM(年齢別TBL[[#This Row],[女_６５歳]:[女_100歳以上]])</f>
        <v>8475</v>
      </c>
      <c r="I219" s="349">
        <f>SUM(年齢別TBL[[#This Row],[女_７０歳]:[女_100歳以上]])</f>
        <v>6594</v>
      </c>
      <c r="J219">
        <v>134</v>
      </c>
      <c r="K219">
        <v>172</v>
      </c>
      <c r="L219">
        <v>175</v>
      </c>
      <c r="M219">
        <v>196</v>
      </c>
      <c r="N219">
        <v>222</v>
      </c>
      <c r="O219">
        <v>227</v>
      </c>
      <c r="P219">
        <v>238</v>
      </c>
      <c r="Q219">
        <v>232</v>
      </c>
      <c r="R219">
        <v>268</v>
      </c>
      <c r="S219">
        <v>243</v>
      </c>
      <c r="T219">
        <v>269</v>
      </c>
      <c r="U219">
        <v>242</v>
      </c>
      <c r="V219">
        <v>285</v>
      </c>
      <c r="W219">
        <v>275</v>
      </c>
      <c r="X219">
        <v>290</v>
      </c>
      <c r="Y219">
        <v>300</v>
      </c>
      <c r="Z219">
        <v>275</v>
      </c>
      <c r="AA219">
        <v>285</v>
      </c>
      <c r="AB219">
        <v>280</v>
      </c>
      <c r="AC219">
        <v>283</v>
      </c>
      <c r="AD219">
        <v>320</v>
      </c>
      <c r="AE219">
        <v>335</v>
      </c>
      <c r="AF219">
        <v>341</v>
      </c>
      <c r="AG219">
        <v>295</v>
      </c>
      <c r="AH219">
        <v>267</v>
      </c>
      <c r="AI219">
        <v>236</v>
      </c>
      <c r="AJ219">
        <v>235</v>
      </c>
      <c r="AK219">
        <v>235</v>
      </c>
      <c r="AL219">
        <v>230</v>
      </c>
      <c r="AM219">
        <v>226</v>
      </c>
      <c r="AN219">
        <v>247</v>
      </c>
      <c r="AO219">
        <v>230</v>
      </c>
      <c r="AP219">
        <v>245</v>
      </c>
      <c r="AQ219">
        <v>276</v>
      </c>
      <c r="AR219">
        <v>272</v>
      </c>
      <c r="AS219">
        <v>274</v>
      </c>
      <c r="AT219">
        <v>316</v>
      </c>
      <c r="AU219">
        <v>333</v>
      </c>
      <c r="AV219">
        <v>327</v>
      </c>
      <c r="AW219">
        <v>313</v>
      </c>
      <c r="AX219">
        <v>371</v>
      </c>
      <c r="AY219">
        <v>369</v>
      </c>
      <c r="AZ219">
        <v>359</v>
      </c>
      <c r="BA219">
        <v>381</v>
      </c>
      <c r="BB219">
        <v>366</v>
      </c>
      <c r="BC219">
        <v>392</v>
      </c>
      <c r="BD219">
        <v>410</v>
      </c>
      <c r="BE219">
        <v>411</v>
      </c>
      <c r="BF219">
        <v>430</v>
      </c>
      <c r="BG219">
        <v>453</v>
      </c>
      <c r="BH219">
        <v>423</v>
      </c>
      <c r="BI219">
        <v>420</v>
      </c>
      <c r="BJ219">
        <v>447</v>
      </c>
      <c r="BK219">
        <v>416</v>
      </c>
      <c r="BL219">
        <v>385</v>
      </c>
      <c r="BM219">
        <v>348</v>
      </c>
      <c r="BN219">
        <v>367</v>
      </c>
      <c r="BO219">
        <v>346</v>
      </c>
      <c r="BP219">
        <v>285</v>
      </c>
      <c r="BQ219">
        <v>305</v>
      </c>
      <c r="BR219">
        <v>365</v>
      </c>
      <c r="BS219">
        <v>379</v>
      </c>
      <c r="BT219">
        <v>354</v>
      </c>
      <c r="BU219">
        <v>345</v>
      </c>
      <c r="BV219">
        <v>334</v>
      </c>
      <c r="BW219">
        <v>351</v>
      </c>
      <c r="BX219">
        <v>379</v>
      </c>
      <c r="BY219">
        <v>316</v>
      </c>
      <c r="BZ219">
        <v>352</v>
      </c>
      <c r="CA219">
        <v>386</v>
      </c>
      <c r="CB219">
        <v>363</v>
      </c>
      <c r="CC219">
        <v>358</v>
      </c>
      <c r="CD219">
        <v>388</v>
      </c>
      <c r="CE219">
        <v>349</v>
      </c>
      <c r="CF219">
        <v>389</v>
      </c>
      <c r="CG219">
        <v>365</v>
      </c>
      <c r="CH219">
        <v>341</v>
      </c>
      <c r="CI219">
        <v>342</v>
      </c>
      <c r="CJ219">
        <v>265</v>
      </c>
      <c r="CK219">
        <v>202</v>
      </c>
      <c r="CL219">
        <v>234</v>
      </c>
      <c r="CM219">
        <v>212</v>
      </c>
      <c r="CN219">
        <v>190</v>
      </c>
      <c r="CO219">
        <v>189</v>
      </c>
      <c r="CP219">
        <v>138</v>
      </c>
      <c r="CQ219">
        <v>118</v>
      </c>
      <c r="CR219">
        <v>105</v>
      </c>
      <c r="CS219">
        <v>104</v>
      </c>
      <c r="CT219">
        <v>93</v>
      </c>
      <c r="CU219">
        <v>55</v>
      </c>
      <c r="CV219">
        <v>52</v>
      </c>
      <c r="CW219">
        <v>47</v>
      </c>
      <c r="CX219">
        <v>39</v>
      </c>
      <c r="CY219">
        <v>25</v>
      </c>
      <c r="CZ219">
        <v>17</v>
      </c>
      <c r="DA219">
        <v>13</v>
      </c>
      <c r="DB219">
        <v>10</v>
      </c>
      <c r="DC219">
        <v>8</v>
      </c>
      <c r="DD219">
        <v>6</v>
      </c>
      <c r="DE219">
        <v>0</v>
      </c>
      <c r="DF219">
        <v>5</v>
      </c>
      <c r="DG219">
        <v>132</v>
      </c>
      <c r="DH219">
        <v>148</v>
      </c>
      <c r="DI219">
        <v>175</v>
      </c>
      <c r="DJ219">
        <v>180</v>
      </c>
      <c r="DK219">
        <v>220</v>
      </c>
      <c r="DL219">
        <v>217</v>
      </c>
      <c r="DM219">
        <v>219</v>
      </c>
      <c r="DN219">
        <v>244</v>
      </c>
      <c r="DO219">
        <v>244</v>
      </c>
      <c r="DP219">
        <v>272</v>
      </c>
      <c r="DQ219">
        <v>258</v>
      </c>
      <c r="DR219">
        <v>272</v>
      </c>
      <c r="DS219">
        <v>261</v>
      </c>
      <c r="DT219">
        <v>271</v>
      </c>
      <c r="DU219">
        <v>271</v>
      </c>
      <c r="DV219">
        <v>278</v>
      </c>
      <c r="DW219">
        <v>266</v>
      </c>
      <c r="DX219">
        <v>276</v>
      </c>
      <c r="DY219">
        <v>273</v>
      </c>
      <c r="DZ219">
        <v>280</v>
      </c>
      <c r="EA219">
        <v>267</v>
      </c>
      <c r="EB219">
        <v>257</v>
      </c>
      <c r="EC219">
        <v>238</v>
      </c>
      <c r="ED219">
        <v>208</v>
      </c>
      <c r="EE219">
        <v>198</v>
      </c>
      <c r="EF219">
        <v>186</v>
      </c>
      <c r="EG219">
        <v>185</v>
      </c>
      <c r="EH219">
        <v>188</v>
      </c>
      <c r="EI219">
        <v>201</v>
      </c>
      <c r="EJ219">
        <v>221</v>
      </c>
      <c r="EK219">
        <v>241</v>
      </c>
      <c r="EL219">
        <v>219</v>
      </c>
      <c r="EM219">
        <v>274</v>
      </c>
      <c r="EN219">
        <v>271</v>
      </c>
      <c r="EO219">
        <v>252</v>
      </c>
      <c r="EP219">
        <v>288</v>
      </c>
      <c r="EQ219">
        <v>281</v>
      </c>
      <c r="ER219">
        <v>310</v>
      </c>
      <c r="ES219">
        <v>324</v>
      </c>
      <c r="ET219">
        <v>332</v>
      </c>
      <c r="EU219">
        <v>380</v>
      </c>
      <c r="EV219">
        <v>355</v>
      </c>
      <c r="EW219">
        <v>367</v>
      </c>
      <c r="EX219">
        <v>379</v>
      </c>
      <c r="EY219">
        <v>350</v>
      </c>
      <c r="EZ219">
        <v>388</v>
      </c>
      <c r="FA219">
        <v>411</v>
      </c>
      <c r="FB219">
        <v>401</v>
      </c>
      <c r="FC219">
        <v>385</v>
      </c>
      <c r="FD219">
        <v>438</v>
      </c>
      <c r="FE219">
        <v>399</v>
      </c>
      <c r="FF219">
        <v>413</v>
      </c>
      <c r="FG219">
        <v>403</v>
      </c>
      <c r="FH219">
        <v>405</v>
      </c>
      <c r="FI219">
        <v>392</v>
      </c>
      <c r="FJ219">
        <v>368</v>
      </c>
      <c r="FK219">
        <v>370</v>
      </c>
      <c r="FL219">
        <v>368</v>
      </c>
      <c r="FM219">
        <v>303</v>
      </c>
      <c r="FN219">
        <v>341</v>
      </c>
      <c r="FO219">
        <v>310</v>
      </c>
      <c r="FP219">
        <v>405</v>
      </c>
      <c r="FQ219">
        <v>349</v>
      </c>
      <c r="FR219">
        <v>387</v>
      </c>
      <c r="FS219">
        <v>358</v>
      </c>
      <c r="FT219">
        <v>373</v>
      </c>
      <c r="FU219">
        <v>376</v>
      </c>
      <c r="FV219">
        <v>357</v>
      </c>
      <c r="FW219">
        <v>360</v>
      </c>
      <c r="FX219">
        <v>415</v>
      </c>
      <c r="FY219">
        <v>401</v>
      </c>
      <c r="FZ219">
        <v>369</v>
      </c>
      <c r="GA219">
        <v>444</v>
      </c>
      <c r="GB219">
        <v>419</v>
      </c>
      <c r="GC219">
        <v>458</v>
      </c>
      <c r="GD219">
        <v>477</v>
      </c>
      <c r="GE219">
        <v>456</v>
      </c>
      <c r="GF219">
        <v>427</v>
      </c>
      <c r="GG219">
        <v>321</v>
      </c>
      <c r="GH219">
        <v>196</v>
      </c>
      <c r="GI219">
        <v>246</v>
      </c>
      <c r="GJ219">
        <v>294</v>
      </c>
      <c r="GK219">
        <v>229</v>
      </c>
      <c r="GL219">
        <v>225</v>
      </c>
      <c r="GM219">
        <v>224</v>
      </c>
      <c r="GN219">
        <v>185</v>
      </c>
      <c r="GO219">
        <v>175</v>
      </c>
      <c r="GP219">
        <v>170</v>
      </c>
      <c r="GQ219">
        <v>142</v>
      </c>
      <c r="GR219">
        <v>142</v>
      </c>
      <c r="GS219">
        <v>113</v>
      </c>
      <c r="GT219">
        <v>102</v>
      </c>
      <c r="GU219">
        <v>103</v>
      </c>
      <c r="GV219">
        <v>65</v>
      </c>
      <c r="GW219">
        <v>55</v>
      </c>
      <c r="GX219">
        <v>54</v>
      </c>
      <c r="GY219">
        <v>38</v>
      </c>
      <c r="GZ219">
        <v>18</v>
      </c>
      <c r="HA219">
        <v>19</v>
      </c>
      <c r="HB219">
        <v>10</v>
      </c>
      <c r="HC219">
        <v>17</v>
      </c>
    </row>
    <row r="220" spans="1:211">
      <c r="A220" t="str">
        <f>人口推移!B222</f>
        <v>R0703</v>
      </c>
      <c r="B220" s="349">
        <f t="shared" si="6"/>
        <v>26590</v>
      </c>
      <c r="C220" s="349">
        <f t="shared" si="7"/>
        <v>27496</v>
      </c>
      <c r="D220" s="349">
        <f>SUM(年齢別TBL[[#This Row],[男_６０歳]:[男_100歳以上]])</f>
        <v>8580</v>
      </c>
      <c r="E220" s="349">
        <f>SUM(年齢別TBL[[#This Row],[男_６５歳]:[男_100歳以上]])</f>
        <v>6817</v>
      </c>
      <c r="F220" s="349">
        <f>SUM(年齢別TBL[[#This Row],[男_７０歳]:[男_100歳以上]])</f>
        <v>5032</v>
      </c>
      <c r="G220" s="349">
        <f>SUM(年齢別TBL[[#This Row],[女_６０歳]:[女_100歳以上]])</f>
        <v>10279</v>
      </c>
      <c r="H220" s="349">
        <f>SUM(年齢別TBL[[#This Row],[女_６５歳]:[女_100歳以上]])</f>
        <v>8475</v>
      </c>
      <c r="I220" s="349">
        <f>SUM(年齢別TBL[[#This Row],[女_７０歳]:[女_100歳以上]])</f>
        <v>6597</v>
      </c>
      <c r="J220">
        <v>128</v>
      </c>
      <c r="K220">
        <v>162</v>
      </c>
      <c r="L220">
        <v>177</v>
      </c>
      <c r="M220">
        <v>195</v>
      </c>
      <c r="N220">
        <v>229</v>
      </c>
      <c r="O220">
        <v>223</v>
      </c>
      <c r="P220">
        <v>243</v>
      </c>
      <c r="Q220">
        <v>226</v>
      </c>
      <c r="R220">
        <v>273</v>
      </c>
      <c r="S220">
        <v>245</v>
      </c>
      <c r="T220">
        <v>264</v>
      </c>
      <c r="U220">
        <v>246</v>
      </c>
      <c r="V220">
        <v>282</v>
      </c>
      <c r="W220">
        <v>279</v>
      </c>
      <c r="X220">
        <v>288</v>
      </c>
      <c r="Y220">
        <v>302</v>
      </c>
      <c r="Z220">
        <v>277</v>
      </c>
      <c r="AA220">
        <v>276</v>
      </c>
      <c r="AB220">
        <v>285</v>
      </c>
      <c r="AC220">
        <v>263</v>
      </c>
      <c r="AD220">
        <v>315</v>
      </c>
      <c r="AE220">
        <v>325</v>
      </c>
      <c r="AF220">
        <v>310</v>
      </c>
      <c r="AG220">
        <v>302</v>
      </c>
      <c r="AH220">
        <v>248</v>
      </c>
      <c r="AI220">
        <v>234</v>
      </c>
      <c r="AJ220">
        <v>223</v>
      </c>
      <c r="AK220">
        <v>217</v>
      </c>
      <c r="AL220">
        <v>238</v>
      </c>
      <c r="AM220">
        <v>226</v>
      </c>
      <c r="AN220">
        <v>249</v>
      </c>
      <c r="AO220">
        <v>223</v>
      </c>
      <c r="AP220">
        <v>252</v>
      </c>
      <c r="AQ220">
        <v>266</v>
      </c>
      <c r="AR220">
        <v>271</v>
      </c>
      <c r="AS220">
        <v>278</v>
      </c>
      <c r="AT220">
        <v>298</v>
      </c>
      <c r="AU220">
        <v>355</v>
      </c>
      <c r="AV220">
        <v>321</v>
      </c>
      <c r="AW220">
        <v>322</v>
      </c>
      <c r="AX220">
        <v>360</v>
      </c>
      <c r="AY220">
        <v>367</v>
      </c>
      <c r="AZ220">
        <v>362</v>
      </c>
      <c r="BA220">
        <v>373</v>
      </c>
      <c r="BB220">
        <v>364</v>
      </c>
      <c r="BC220">
        <v>389</v>
      </c>
      <c r="BD220">
        <v>417</v>
      </c>
      <c r="BE220">
        <v>410</v>
      </c>
      <c r="BF220">
        <v>425</v>
      </c>
      <c r="BG220">
        <v>446</v>
      </c>
      <c r="BH220">
        <v>424</v>
      </c>
      <c r="BI220">
        <v>430</v>
      </c>
      <c r="BJ220">
        <v>447</v>
      </c>
      <c r="BK220">
        <v>424</v>
      </c>
      <c r="BL220">
        <v>374</v>
      </c>
      <c r="BM220">
        <v>358</v>
      </c>
      <c r="BN220">
        <v>363</v>
      </c>
      <c r="BO220">
        <v>337</v>
      </c>
      <c r="BP220">
        <v>299</v>
      </c>
      <c r="BQ220">
        <v>305</v>
      </c>
      <c r="BR220">
        <v>350</v>
      </c>
      <c r="BS220">
        <v>389</v>
      </c>
      <c r="BT220">
        <v>345</v>
      </c>
      <c r="BU220">
        <v>343</v>
      </c>
      <c r="BV220">
        <v>336</v>
      </c>
      <c r="BW220">
        <v>357</v>
      </c>
      <c r="BX220">
        <v>377</v>
      </c>
      <c r="BY220">
        <v>329</v>
      </c>
      <c r="BZ220">
        <v>346</v>
      </c>
      <c r="CA220">
        <v>376</v>
      </c>
      <c r="CB220">
        <v>361</v>
      </c>
      <c r="CC220">
        <v>359</v>
      </c>
      <c r="CD220">
        <v>379</v>
      </c>
      <c r="CE220">
        <v>353</v>
      </c>
      <c r="CF220">
        <v>375</v>
      </c>
      <c r="CG220">
        <v>373</v>
      </c>
      <c r="CH220">
        <v>350</v>
      </c>
      <c r="CI220">
        <v>339</v>
      </c>
      <c r="CJ220">
        <v>273</v>
      </c>
      <c r="CK220">
        <v>200</v>
      </c>
      <c r="CL220">
        <v>227</v>
      </c>
      <c r="CM220">
        <v>225</v>
      </c>
      <c r="CN220">
        <v>189</v>
      </c>
      <c r="CO220">
        <v>187</v>
      </c>
      <c r="CP220">
        <v>138</v>
      </c>
      <c r="CQ220">
        <v>124</v>
      </c>
      <c r="CR220">
        <v>106</v>
      </c>
      <c r="CS220">
        <v>102</v>
      </c>
      <c r="CT220">
        <v>90</v>
      </c>
      <c r="CU220">
        <v>59</v>
      </c>
      <c r="CV220">
        <v>52</v>
      </c>
      <c r="CW220">
        <v>47</v>
      </c>
      <c r="CX220">
        <v>39</v>
      </c>
      <c r="CY220">
        <v>25</v>
      </c>
      <c r="CZ220">
        <v>17</v>
      </c>
      <c r="DA220">
        <v>14</v>
      </c>
      <c r="DB220">
        <v>10</v>
      </c>
      <c r="DC220">
        <v>8</v>
      </c>
      <c r="DD220">
        <v>5</v>
      </c>
      <c r="DE220">
        <v>1</v>
      </c>
      <c r="DF220">
        <v>5</v>
      </c>
      <c r="DG220">
        <v>127</v>
      </c>
      <c r="DH220">
        <v>143</v>
      </c>
      <c r="DI220">
        <v>186</v>
      </c>
      <c r="DJ220">
        <v>179</v>
      </c>
      <c r="DK220">
        <v>211</v>
      </c>
      <c r="DL220">
        <v>217</v>
      </c>
      <c r="DM220">
        <v>218</v>
      </c>
      <c r="DN220">
        <v>254</v>
      </c>
      <c r="DO220">
        <v>231</v>
      </c>
      <c r="DP220">
        <v>266</v>
      </c>
      <c r="DQ220">
        <v>263</v>
      </c>
      <c r="DR220">
        <v>263</v>
      </c>
      <c r="DS220">
        <v>271</v>
      </c>
      <c r="DT220">
        <v>269</v>
      </c>
      <c r="DU220">
        <v>281</v>
      </c>
      <c r="DV220">
        <v>277</v>
      </c>
      <c r="DW220">
        <v>260</v>
      </c>
      <c r="DX220">
        <v>278</v>
      </c>
      <c r="DY220">
        <v>272</v>
      </c>
      <c r="DZ220">
        <v>262</v>
      </c>
      <c r="EA220">
        <v>262</v>
      </c>
      <c r="EB220">
        <v>254</v>
      </c>
      <c r="EC220">
        <v>214</v>
      </c>
      <c r="ED220">
        <v>218</v>
      </c>
      <c r="EE220">
        <v>185</v>
      </c>
      <c r="EF220">
        <v>176</v>
      </c>
      <c r="EG220">
        <v>183</v>
      </c>
      <c r="EH220">
        <v>179</v>
      </c>
      <c r="EI220">
        <v>205</v>
      </c>
      <c r="EJ220">
        <v>218</v>
      </c>
      <c r="EK220">
        <v>235</v>
      </c>
      <c r="EL220">
        <v>227</v>
      </c>
      <c r="EM220">
        <v>260</v>
      </c>
      <c r="EN220">
        <v>274</v>
      </c>
      <c r="EO220">
        <v>259</v>
      </c>
      <c r="EP220">
        <v>284</v>
      </c>
      <c r="EQ220">
        <v>278</v>
      </c>
      <c r="ER220">
        <v>306</v>
      </c>
      <c r="ES220">
        <v>324</v>
      </c>
      <c r="ET220">
        <v>323</v>
      </c>
      <c r="EU220">
        <v>381</v>
      </c>
      <c r="EV220">
        <v>362</v>
      </c>
      <c r="EW220">
        <v>360</v>
      </c>
      <c r="EX220">
        <v>386</v>
      </c>
      <c r="EY220">
        <v>357</v>
      </c>
      <c r="EZ220">
        <v>370</v>
      </c>
      <c r="FA220">
        <v>418</v>
      </c>
      <c r="FB220">
        <v>407</v>
      </c>
      <c r="FC220">
        <v>392</v>
      </c>
      <c r="FD220">
        <v>418</v>
      </c>
      <c r="FE220">
        <v>418</v>
      </c>
      <c r="FF220">
        <v>402</v>
      </c>
      <c r="FG220">
        <v>403</v>
      </c>
      <c r="FH220">
        <v>406</v>
      </c>
      <c r="FI220">
        <v>391</v>
      </c>
      <c r="FJ220">
        <v>378</v>
      </c>
      <c r="FK220">
        <v>363</v>
      </c>
      <c r="FL220">
        <v>361</v>
      </c>
      <c r="FM220">
        <v>310</v>
      </c>
      <c r="FN220">
        <v>342</v>
      </c>
      <c r="FO220">
        <v>307</v>
      </c>
      <c r="FP220">
        <v>405</v>
      </c>
      <c r="FQ220">
        <v>339</v>
      </c>
      <c r="FR220">
        <v>403</v>
      </c>
      <c r="FS220">
        <v>350</v>
      </c>
      <c r="FT220">
        <v>369</v>
      </c>
      <c r="FU220">
        <v>380</v>
      </c>
      <c r="FV220">
        <v>358</v>
      </c>
      <c r="FW220">
        <v>350</v>
      </c>
      <c r="FX220">
        <v>421</v>
      </c>
      <c r="FY220">
        <v>397</v>
      </c>
      <c r="FZ220">
        <v>370</v>
      </c>
      <c r="GA220">
        <v>445</v>
      </c>
      <c r="GB220">
        <v>417</v>
      </c>
      <c r="GC220">
        <v>449</v>
      </c>
      <c r="GD220">
        <v>472</v>
      </c>
      <c r="GE220">
        <v>462</v>
      </c>
      <c r="GF220">
        <v>417</v>
      </c>
      <c r="GG220">
        <v>342</v>
      </c>
      <c r="GH220">
        <v>199</v>
      </c>
      <c r="GI220">
        <v>247</v>
      </c>
      <c r="GJ220">
        <v>283</v>
      </c>
      <c r="GK220">
        <v>237</v>
      </c>
      <c r="GL220">
        <v>232</v>
      </c>
      <c r="GM220">
        <v>216</v>
      </c>
      <c r="GN220">
        <v>185</v>
      </c>
      <c r="GO220">
        <v>173</v>
      </c>
      <c r="GP220">
        <v>177</v>
      </c>
      <c r="GQ220">
        <v>136</v>
      </c>
      <c r="GR220">
        <v>143</v>
      </c>
      <c r="GS220">
        <v>115</v>
      </c>
      <c r="GT220">
        <v>98</v>
      </c>
      <c r="GU220">
        <v>110</v>
      </c>
      <c r="GV220">
        <v>63</v>
      </c>
      <c r="GW220">
        <v>57</v>
      </c>
      <c r="GX220">
        <v>50</v>
      </c>
      <c r="GY220">
        <v>42</v>
      </c>
      <c r="GZ220">
        <v>20</v>
      </c>
      <c r="HA220">
        <v>13</v>
      </c>
      <c r="HB220">
        <v>12</v>
      </c>
      <c r="HC220">
        <v>18</v>
      </c>
    </row>
    <row r="221" spans="1:211">
      <c r="A221" t="str">
        <f>人口推移!B223</f>
        <v>R0704</v>
      </c>
      <c r="B221" s="349">
        <f t="shared" si="6"/>
        <v>26578</v>
      </c>
      <c r="C221" s="349">
        <f t="shared" si="7"/>
        <v>27492</v>
      </c>
      <c r="D221" s="349">
        <f>SUM(年齢別TBL[[#This Row],[男_６０歳]:[男_100歳以上]])</f>
        <v>8592</v>
      </c>
      <c r="E221" s="349">
        <f>SUM(年齢別TBL[[#This Row],[男_６５歳]:[男_100歳以上]])</f>
        <v>6825</v>
      </c>
      <c r="F221" s="349">
        <f>SUM(年齢別TBL[[#This Row],[男_７０歳]:[男_100歳以上]])</f>
        <v>5050</v>
      </c>
      <c r="G221" s="349">
        <f>SUM(年齢別TBL[[#This Row],[女_６０歳]:[女_100歳以上]])</f>
        <v>10315</v>
      </c>
      <c r="H221" s="349">
        <f>SUM(年齢別TBL[[#This Row],[女_６５歳]:[女_100歳以上]])</f>
        <v>8519</v>
      </c>
      <c r="I221" s="349">
        <f>SUM(年齢別TBL[[#This Row],[女_７０歳]:[女_100歳以上]])</f>
        <v>6637</v>
      </c>
      <c r="J221">
        <v>126</v>
      </c>
      <c r="K221">
        <v>159</v>
      </c>
      <c r="L221">
        <v>179</v>
      </c>
      <c r="M221">
        <v>194</v>
      </c>
      <c r="N221">
        <v>230</v>
      </c>
      <c r="O221">
        <v>217</v>
      </c>
      <c r="P221">
        <v>246</v>
      </c>
      <c r="Q221">
        <v>223</v>
      </c>
      <c r="R221">
        <v>269</v>
      </c>
      <c r="S221">
        <v>237</v>
      </c>
      <c r="T221">
        <v>277</v>
      </c>
      <c r="U221">
        <v>241</v>
      </c>
      <c r="V221">
        <v>270</v>
      </c>
      <c r="W221">
        <v>295</v>
      </c>
      <c r="X221">
        <v>288</v>
      </c>
      <c r="Y221">
        <v>294</v>
      </c>
      <c r="Z221">
        <v>283</v>
      </c>
      <c r="AA221">
        <v>266</v>
      </c>
      <c r="AB221">
        <v>283</v>
      </c>
      <c r="AC221">
        <v>262</v>
      </c>
      <c r="AD221">
        <v>321</v>
      </c>
      <c r="AE221">
        <v>331</v>
      </c>
      <c r="AF221">
        <v>304</v>
      </c>
      <c r="AG221">
        <v>299</v>
      </c>
      <c r="AH221">
        <v>255</v>
      </c>
      <c r="AI221">
        <v>235</v>
      </c>
      <c r="AJ221">
        <v>219</v>
      </c>
      <c r="AK221">
        <v>213</v>
      </c>
      <c r="AL221">
        <v>240</v>
      </c>
      <c r="AM221">
        <v>228</v>
      </c>
      <c r="AN221">
        <v>242</v>
      </c>
      <c r="AO221">
        <v>231</v>
      </c>
      <c r="AP221">
        <v>252</v>
      </c>
      <c r="AQ221">
        <v>262</v>
      </c>
      <c r="AR221">
        <v>262</v>
      </c>
      <c r="AS221">
        <v>284</v>
      </c>
      <c r="AT221">
        <v>294</v>
      </c>
      <c r="AU221">
        <v>363</v>
      </c>
      <c r="AV221">
        <v>322</v>
      </c>
      <c r="AW221">
        <v>312</v>
      </c>
      <c r="AX221">
        <v>360</v>
      </c>
      <c r="AY221">
        <v>364</v>
      </c>
      <c r="AZ221">
        <v>372</v>
      </c>
      <c r="BA221">
        <v>363</v>
      </c>
      <c r="BB221">
        <v>380</v>
      </c>
      <c r="BC221">
        <v>379</v>
      </c>
      <c r="BD221">
        <v>414</v>
      </c>
      <c r="BE221">
        <v>413</v>
      </c>
      <c r="BF221">
        <v>417</v>
      </c>
      <c r="BG221">
        <v>437</v>
      </c>
      <c r="BH221">
        <v>438</v>
      </c>
      <c r="BI221">
        <v>434</v>
      </c>
      <c r="BJ221">
        <v>442</v>
      </c>
      <c r="BK221">
        <v>430</v>
      </c>
      <c r="BL221">
        <v>371</v>
      </c>
      <c r="BM221">
        <v>356</v>
      </c>
      <c r="BN221">
        <v>369</v>
      </c>
      <c r="BO221">
        <v>343</v>
      </c>
      <c r="BP221">
        <v>299</v>
      </c>
      <c r="BQ221">
        <v>297</v>
      </c>
      <c r="BR221">
        <v>345</v>
      </c>
      <c r="BS221">
        <v>388</v>
      </c>
      <c r="BT221">
        <v>347</v>
      </c>
      <c r="BU221">
        <v>343</v>
      </c>
      <c r="BV221">
        <v>344</v>
      </c>
      <c r="BW221">
        <v>346</v>
      </c>
      <c r="BX221">
        <v>368</v>
      </c>
      <c r="BY221">
        <v>350</v>
      </c>
      <c r="BZ221">
        <v>337</v>
      </c>
      <c r="CA221">
        <v>374</v>
      </c>
      <c r="CB221">
        <v>354</v>
      </c>
      <c r="CC221">
        <v>377</v>
      </c>
      <c r="CD221">
        <v>359</v>
      </c>
      <c r="CE221">
        <v>367</v>
      </c>
      <c r="CF221">
        <v>369</v>
      </c>
      <c r="CG221">
        <v>375</v>
      </c>
      <c r="CH221">
        <v>354</v>
      </c>
      <c r="CI221">
        <v>338</v>
      </c>
      <c r="CJ221">
        <v>279</v>
      </c>
      <c r="CK221">
        <v>193</v>
      </c>
      <c r="CL221">
        <v>231</v>
      </c>
      <c r="CM221">
        <v>221</v>
      </c>
      <c r="CN221">
        <v>188</v>
      </c>
      <c r="CO221">
        <v>198</v>
      </c>
      <c r="CP221">
        <v>130</v>
      </c>
      <c r="CQ221">
        <v>130</v>
      </c>
      <c r="CR221">
        <v>108</v>
      </c>
      <c r="CS221">
        <v>102</v>
      </c>
      <c r="CT221">
        <v>89</v>
      </c>
      <c r="CU221">
        <v>63</v>
      </c>
      <c r="CV221">
        <v>52</v>
      </c>
      <c r="CW221">
        <v>43</v>
      </c>
      <c r="CX221">
        <v>44</v>
      </c>
      <c r="CY221">
        <v>24</v>
      </c>
      <c r="CZ221">
        <v>17</v>
      </c>
      <c r="DA221">
        <v>13</v>
      </c>
      <c r="DB221">
        <v>13</v>
      </c>
      <c r="DC221">
        <v>8</v>
      </c>
      <c r="DD221">
        <v>5</v>
      </c>
      <c r="DE221">
        <v>1</v>
      </c>
      <c r="DF221">
        <v>5</v>
      </c>
      <c r="DG221">
        <v>126</v>
      </c>
      <c r="DH221">
        <v>142</v>
      </c>
      <c r="DI221">
        <v>181</v>
      </c>
      <c r="DJ221">
        <v>170</v>
      </c>
      <c r="DK221">
        <v>213</v>
      </c>
      <c r="DL221">
        <v>221</v>
      </c>
      <c r="DM221">
        <v>213</v>
      </c>
      <c r="DN221">
        <v>254</v>
      </c>
      <c r="DO221">
        <v>226</v>
      </c>
      <c r="DP221">
        <v>266</v>
      </c>
      <c r="DQ221">
        <v>259</v>
      </c>
      <c r="DR221">
        <v>277</v>
      </c>
      <c r="DS221">
        <v>264</v>
      </c>
      <c r="DT221">
        <v>270</v>
      </c>
      <c r="DU221">
        <v>275</v>
      </c>
      <c r="DV221">
        <v>274</v>
      </c>
      <c r="DW221">
        <v>268</v>
      </c>
      <c r="DX221">
        <v>277</v>
      </c>
      <c r="DY221">
        <v>267</v>
      </c>
      <c r="DZ221">
        <v>261</v>
      </c>
      <c r="EA221">
        <v>276</v>
      </c>
      <c r="EB221">
        <v>243</v>
      </c>
      <c r="EC221">
        <v>217</v>
      </c>
      <c r="ED221">
        <v>224</v>
      </c>
      <c r="EE221">
        <v>179</v>
      </c>
      <c r="EF221">
        <v>171</v>
      </c>
      <c r="EG221">
        <v>189</v>
      </c>
      <c r="EH221">
        <v>167</v>
      </c>
      <c r="EI221">
        <v>210</v>
      </c>
      <c r="EJ221">
        <v>225</v>
      </c>
      <c r="EK221">
        <v>223</v>
      </c>
      <c r="EL221">
        <v>235</v>
      </c>
      <c r="EM221">
        <v>256</v>
      </c>
      <c r="EN221">
        <v>279</v>
      </c>
      <c r="EO221">
        <v>256</v>
      </c>
      <c r="EP221">
        <v>282</v>
      </c>
      <c r="EQ221">
        <v>278</v>
      </c>
      <c r="ER221">
        <v>303</v>
      </c>
      <c r="ES221">
        <v>321</v>
      </c>
      <c r="ET221">
        <v>324</v>
      </c>
      <c r="EU221">
        <v>380</v>
      </c>
      <c r="EV221">
        <v>356</v>
      </c>
      <c r="EW221">
        <v>366</v>
      </c>
      <c r="EX221">
        <v>367</v>
      </c>
      <c r="EY221">
        <v>372</v>
      </c>
      <c r="EZ221">
        <v>374</v>
      </c>
      <c r="FA221">
        <v>420</v>
      </c>
      <c r="FB221">
        <v>401</v>
      </c>
      <c r="FC221">
        <v>403</v>
      </c>
      <c r="FD221">
        <v>404</v>
      </c>
      <c r="FE221">
        <v>415</v>
      </c>
      <c r="FF221">
        <v>403</v>
      </c>
      <c r="FG221">
        <v>411</v>
      </c>
      <c r="FH221">
        <v>395</v>
      </c>
      <c r="FI221">
        <v>397</v>
      </c>
      <c r="FJ221">
        <v>381</v>
      </c>
      <c r="FK221">
        <v>348</v>
      </c>
      <c r="FL221">
        <v>376</v>
      </c>
      <c r="FM221">
        <v>319</v>
      </c>
      <c r="FN221">
        <v>327</v>
      </c>
      <c r="FO221">
        <v>309</v>
      </c>
      <c r="FP221">
        <v>394</v>
      </c>
      <c r="FQ221">
        <v>359</v>
      </c>
      <c r="FR221">
        <v>397</v>
      </c>
      <c r="FS221">
        <v>337</v>
      </c>
      <c r="FT221">
        <v>378</v>
      </c>
      <c r="FU221">
        <v>382</v>
      </c>
      <c r="FV221">
        <v>362</v>
      </c>
      <c r="FW221">
        <v>351</v>
      </c>
      <c r="FX221">
        <v>409</v>
      </c>
      <c r="FY221">
        <v>404</v>
      </c>
      <c r="FZ221">
        <v>369</v>
      </c>
      <c r="GA221">
        <v>443</v>
      </c>
      <c r="GB221">
        <v>429</v>
      </c>
      <c r="GC221">
        <v>446</v>
      </c>
      <c r="GD221">
        <v>459</v>
      </c>
      <c r="GE221">
        <v>459</v>
      </c>
      <c r="GF221">
        <v>431</v>
      </c>
      <c r="GG221">
        <v>354</v>
      </c>
      <c r="GH221">
        <v>200</v>
      </c>
      <c r="GI221">
        <v>249</v>
      </c>
      <c r="GJ221">
        <v>270</v>
      </c>
      <c r="GK221">
        <v>248</v>
      </c>
      <c r="GL221">
        <v>230</v>
      </c>
      <c r="GM221">
        <v>213</v>
      </c>
      <c r="GN221">
        <v>194</v>
      </c>
      <c r="GO221">
        <v>170</v>
      </c>
      <c r="GP221">
        <v>175</v>
      </c>
      <c r="GQ221">
        <v>142</v>
      </c>
      <c r="GR221">
        <v>146</v>
      </c>
      <c r="GS221">
        <v>114</v>
      </c>
      <c r="GT221">
        <v>99</v>
      </c>
      <c r="GU221">
        <v>113</v>
      </c>
      <c r="GV221">
        <v>67</v>
      </c>
      <c r="GW221">
        <v>54</v>
      </c>
      <c r="GX221">
        <v>50</v>
      </c>
      <c r="GY221">
        <v>42</v>
      </c>
      <c r="GZ221">
        <v>23</v>
      </c>
      <c r="HA221">
        <v>11</v>
      </c>
      <c r="HB221">
        <v>13</v>
      </c>
      <c r="HC221">
        <v>20</v>
      </c>
    </row>
    <row r="222" spans="1:211">
      <c r="A222" t="str">
        <f>人口推移!B224</f>
        <v>R0705</v>
      </c>
      <c r="B222" s="349">
        <f t="shared" si="6"/>
        <v>26560</v>
      </c>
      <c r="C222" s="349">
        <f t="shared" si="7"/>
        <v>27485</v>
      </c>
      <c r="D222" s="349">
        <f>SUM(年齢別TBL[[#This Row],[男_６０歳]:[男_100歳以上]])</f>
        <v>8590</v>
      </c>
      <c r="E222" s="349">
        <f>SUM(年齢別TBL[[#This Row],[男_６５歳]:[男_100歳以上]])</f>
        <v>6836</v>
      </c>
      <c r="F222" s="349">
        <f>SUM(年齢別TBL[[#This Row],[男_７０歳]:[男_100歳以上]])</f>
        <v>5054</v>
      </c>
      <c r="G222" s="349">
        <f>SUM(年齢別TBL[[#This Row],[女_６０歳]:[女_100歳以上]])</f>
        <v>10324</v>
      </c>
      <c r="H222" s="349">
        <f>SUM(年齢別TBL[[#This Row],[女_６５歳]:[女_100歳以上]])</f>
        <v>8536</v>
      </c>
      <c r="I222" s="349">
        <f>SUM(年齢別TBL[[#This Row],[女_７０歳]:[女_100歳以上]])</f>
        <v>6661</v>
      </c>
      <c r="J222">
        <v>128</v>
      </c>
      <c r="K222">
        <v>152</v>
      </c>
      <c r="L222">
        <v>180</v>
      </c>
      <c r="M222">
        <v>197</v>
      </c>
      <c r="N222">
        <v>216</v>
      </c>
      <c r="O222">
        <v>219</v>
      </c>
      <c r="P222">
        <v>248</v>
      </c>
      <c r="Q222">
        <v>224</v>
      </c>
      <c r="R222">
        <v>260</v>
      </c>
      <c r="S222">
        <v>257</v>
      </c>
      <c r="T222">
        <v>258</v>
      </c>
      <c r="U222">
        <v>257</v>
      </c>
      <c r="V222">
        <v>256</v>
      </c>
      <c r="W222">
        <v>301</v>
      </c>
      <c r="X222">
        <v>283</v>
      </c>
      <c r="Y222">
        <v>299</v>
      </c>
      <c r="Z222">
        <v>277</v>
      </c>
      <c r="AA222">
        <v>265</v>
      </c>
      <c r="AB222">
        <v>283</v>
      </c>
      <c r="AC222">
        <v>250</v>
      </c>
      <c r="AD222">
        <v>340</v>
      </c>
      <c r="AE222">
        <v>314</v>
      </c>
      <c r="AF222">
        <v>306</v>
      </c>
      <c r="AG222">
        <v>298</v>
      </c>
      <c r="AH222">
        <v>249</v>
      </c>
      <c r="AI222">
        <v>238</v>
      </c>
      <c r="AJ222">
        <v>226</v>
      </c>
      <c r="AK222">
        <v>212</v>
      </c>
      <c r="AL222">
        <v>239</v>
      </c>
      <c r="AM222">
        <v>231</v>
      </c>
      <c r="AN222">
        <v>239</v>
      </c>
      <c r="AO222">
        <v>233</v>
      </c>
      <c r="AP222">
        <v>258</v>
      </c>
      <c r="AQ222">
        <v>255</v>
      </c>
      <c r="AR222">
        <v>259</v>
      </c>
      <c r="AS222">
        <v>293</v>
      </c>
      <c r="AT222">
        <v>287</v>
      </c>
      <c r="AU222">
        <v>350</v>
      </c>
      <c r="AV222">
        <v>335</v>
      </c>
      <c r="AW222">
        <v>313</v>
      </c>
      <c r="AX222">
        <v>352</v>
      </c>
      <c r="AY222">
        <v>363</v>
      </c>
      <c r="AZ222">
        <v>365</v>
      </c>
      <c r="BA222">
        <v>376</v>
      </c>
      <c r="BB222">
        <v>374</v>
      </c>
      <c r="BC222">
        <v>377</v>
      </c>
      <c r="BD222">
        <v>410</v>
      </c>
      <c r="BE222">
        <v>417</v>
      </c>
      <c r="BF222">
        <v>434</v>
      </c>
      <c r="BG222">
        <v>414</v>
      </c>
      <c r="BH222">
        <v>447</v>
      </c>
      <c r="BI222">
        <v>429</v>
      </c>
      <c r="BJ222">
        <v>440</v>
      </c>
      <c r="BK222">
        <v>437</v>
      </c>
      <c r="BL222">
        <v>368</v>
      </c>
      <c r="BM222">
        <v>368</v>
      </c>
      <c r="BN222">
        <v>360</v>
      </c>
      <c r="BO222">
        <v>345</v>
      </c>
      <c r="BP222">
        <v>308</v>
      </c>
      <c r="BQ222">
        <v>301</v>
      </c>
      <c r="BR222">
        <v>338</v>
      </c>
      <c r="BS222">
        <v>393</v>
      </c>
      <c r="BT222">
        <v>341</v>
      </c>
      <c r="BU222">
        <v>349</v>
      </c>
      <c r="BV222">
        <v>333</v>
      </c>
      <c r="BW222">
        <v>354</v>
      </c>
      <c r="BX222">
        <v>363</v>
      </c>
      <c r="BY222">
        <v>352</v>
      </c>
      <c r="BZ222">
        <v>348</v>
      </c>
      <c r="CA222">
        <v>365</v>
      </c>
      <c r="CB222">
        <v>348</v>
      </c>
      <c r="CC222">
        <v>375</v>
      </c>
      <c r="CD222">
        <v>359</v>
      </c>
      <c r="CE222">
        <v>366</v>
      </c>
      <c r="CF222">
        <v>382</v>
      </c>
      <c r="CG222">
        <v>358</v>
      </c>
      <c r="CH222">
        <v>366</v>
      </c>
      <c r="CI222">
        <v>335</v>
      </c>
      <c r="CJ222">
        <v>287</v>
      </c>
      <c r="CK222">
        <v>192</v>
      </c>
      <c r="CL222">
        <v>238</v>
      </c>
      <c r="CM222">
        <v>215</v>
      </c>
      <c r="CN222">
        <v>186</v>
      </c>
      <c r="CO222">
        <v>203</v>
      </c>
      <c r="CP222">
        <v>124</v>
      </c>
      <c r="CQ222">
        <v>132</v>
      </c>
      <c r="CR222">
        <v>110</v>
      </c>
      <c r="CS222">
        <v>97</v>
      </c>
      <c r="CT222">
        <v>98</v>
      </c>
      <c r="CU222">
        <v>62</v>
      </c>
      <c r="CV222">
        <v>49</v>
      </c>
      <c r="CW222">
        <v>38</v>
      </c>
      <c r="CX222">
        <v>43</v>
      </c>
      <c r="CY222">
        <v>30</v>
      </c>
      <c r="CZ222">
        <v>15</v>
      </c>
      <c r="DA222">
        <v>12</v>
      </c>
      <c r="DB222">
        <v>14</v>
      </c>
      <c r="DC222">
        <v>8</v>
      </c>
      <c r="DD222">
        <v>6</v>
      </c>
      <c r="DE222">
        <v>1</v>
      </c>
      <c r="DF222">
        <v>5</v>
      </c>
      <c r="DG222">
        <v>130</v>
      </c>
      <c r="DH222">
        <v>146</v>
      </c>
      <c r="DI222">
        <v>176</v>
      </c>
      <c r="DJ222">
        <v>161</v>
      </c>
      <c r="DK222">
        <v>217</v>
      </c>
      <c r="DL222">
        <v>214</v>
      </c>
      <c r="DM222">
        <v>213</v>
      </c>
      <c r="DN222">
        <v>254</v>
      </c>
      <c r="DO222">
        <v>230</v>
      </c>
      <c r="DP222">
        <v>263</v>
      </c>
      <c r="DQ222">
        <v>263</v>
      </c>
      <c r="DR222">
        <v>280</v>
      </c>
      <c r="DS222">
        <v>258</v>
      </c>
      <c r="DT222">
        <v>265</v>
      </c>
      <c r="DU222">
        <v>277</v>
      </c>
      <c r="DV222">
        <v>277</v>
      </c>
      <c r="DW222">
        <v>266</v>
      </c>
      <c r="DX222">
        <v>267</v>
      </c>
      <c r="DY222">
        <v>275</v>
      </c>
      <c r="DZ222">
        <v>258</v>
      </c>
      <c r="EA222">
        <v>288</v>
      </c>
      <c r="EB222">
        <v>244</v>
      </c>
      <c r="EC222">
        <v>209</v>
      </c>
      <c r="ED222">
        <v>220</v>
      </c>
      <c r="EE222">
        <v>182</v>
      </c>
      <c r="EF222">
        <v>169</v>
      </c>
      <c r="EG222">
        <v>202</v>
      </c>
      <c r="EH222">
        <v>156</v>
      </c>
      <c r="EI222">
        <v>219</v>
      </c>
      <c r="EJ222">
        <v>221</v>
      </c>
      <c r="EK222">
        <v>220</v>
      </c>
      <c r="EL222">
        <v>228</v>
      </c>
      <c r="EM222">
        <v>253</v>
      </c>
      <c r="EN222">
        <v>272</v>
      </c>
      <c r="EO222">
        <v>260</v>
      </c>
      <c r="EP222">
        <v>286</v>
      </c>
      <c r="EQ222">
        <v>281</v>
      </c>
      <c r="ER222">
        <v>305</v>
      </c>
      <c r="ES222">
        <v>310</v>
      </c>
      <c r="ET222">
        <v>328</v>
      </c>
      <c r="EU222">
        <v>367</v>
      </c>
      <c r="EV222">
        <v>355</v>
      </c>
      <c r="EW222">
        <v>372</v>
      </c>
      <c r="EX222">
        <v>371</v>
      </c>
      <c r="EY222">
        <v>366</v>
      </c>
      <c r="EZ222">
        <v>364</v>
      </c>
      <c r="FA222">
        <v>422</v>
      </c>
      <c r="FB222">
        <v>404</v>
      </c>
      <c r="FC222">
        <v>404</v>
      </c>
      <c r="FD222">
        <v>403</v>
      </c>
      <c r="FE222">
        <v>420</v>
      </c>
      <c r="FF222">
        <v>400</v>
      </c>
      <c r="FG222">
        <v>406</v>
      </c>
      <c r="FH222">
        <v>406</v>
      </c>
      <c r="FI222">
        <v>400</v>
      </c>
      <c r="FJ222">
        <v>386</v>
      </c>
      <c r="FK222">
        <v>338</v>
      </c>
      <c r="FL222">
        <v>383</v>
      </c>
      <c r="FM222">
        <v>329</v>
      </c>
      <c r="FN222">
        <v>322</v>
      </c>
      <c r="FO222">
        <v>314</v>
      </c>
      <c r="FP222">
        <v>381</v>
      </c>
      <c r="FQ222">
        <v>367</v>
      </c>
      <c r="FR222">
        <v>388</v>
      </c>
      <c r="FS222">
        <v>338</v>
      </c>
      <c r="FT222">
        <v>386</v>
      </c>
      <c r="FU222">
        <v>378</v>
      </c>
      <c r="FV222">
        <v>354</v>
      </c>
      <c r="FW222">
        <v>365</v>
      </c>
      <c r="FX222">
        <v>392</v>
      </c>
      <c r="FY222">
        <v>419</v>
      </c>
      <c r="FZ222">
        <v>358</v>
      </c>
      <c r="GA222">
        <v>447</v>
      </c>
      <c r="GB222">
        <v>428</v>
      </c>
      <c r="GC222">
        <v>448</v>
      </c>
      <c r="GD222">
        <v>451</v>
      </c>
      <c r="GE222">
        <v>460</v>
      </c>
      <c r="GF222">
        <v>441</v>
      </c>
      <c r="GG222">
        <v>363</v>
      </c>
      <c r="GH222">
        <v>201</v>
      </c>
      <c r="GI222">
        <v>247</v>
      </c>
      <c r="GJ222">
        <v>274</v>
      </c>
      <c r="GK222">
        <v>245</v>
      </c>
      <c r="GL222">
        <v>229</v>
      </c>
      <c r="GM222">
        <v>216</v>
      </c>
      <c r="GN222">
        <v>198</v>
      </c>
      <c r="GO222">
        <v>160</v>
      </c>
      <c r="GP222">
        <v>182</v>
      </c>
      <c r="GQ222">
        <v>140</v>
      </c>
      <c r="GR222">
        <v>150</v>
      </c>
      <c r="GS222">
        <v>107</v>
      </c>
      <c r="GT222">
        <v>101</v>
      </c>
      <c r="GU222">
        <v>109</v>
      </c>
      <c r="GV222">
        <v>72</v>
      </c>
      <c r="GW222">
        <v>57</v>
      </c>
      <c r="GX222">
        <v>47</v>
      </c>
      <c r="GY222">
        <v>43</v>
      </c>
      <c r="GZ222">
        <v>24</v>
      </c>
      <c r="HA222">
        <v>12</v>
      </c>
      <c r="HB222">
        <v>12</v>
      </c>
      <c r="HC222">
        <v>20</v>
      </c>
    </row>
    <row r="223" spans="1:211">
      <c r="A223" t="str">
        <f>人口推移!B225</f>
        <v>R0706</v>
      </c>
      <c r="B223" s="349">
        <f t="shared" si="6"/>
        <v>26529</v>
      </c>
      <c r="C223" s="349">
        <f t="shared" si="7"/>
        <v>27470</v>
      </c>
      <c r="D223" s="349">
        <f>SUM(年齢別TBL[[#This Row],[男_６０歳]:[男_100歳以上]])</f>
        <v>8596</v>
      </c>
      <c r="E223" s="349">
        <f>SUM(年齢別TBL[[#This Row],[男_６５歳]:[男_100歳以上]])</f>
        <v>6847</v>
      </c>
      <c r="F223" s="349">
        <f>SUM(年齢別TBL[[#This Row],[男_７０歳]:[男_100歳以上]])</f>
        <v>5062</v>
      </c>
      <c r="G223" s="349">
        <f>SUM(年齢別TBL[[#This Row],[女_６０歳]:[女_100歳以上]])</f>
        <v>10335</v>
      </c>
      <c r="H223" s="349">
        <f>SUM(年齢別TBL[[#This Row],[女_６５歳]:[女_100歳以上]])</f>
        <v>8552</v>
      </c>
      <c r="I223" s="349">
        <f>SUM(年齢別TBL[[#This Row],[女_７０歳]:[女_100歳以上]])</f>
        <v>6668</v>
      </c>
      <c r="J223">
        <v>121</v>
      </c>
      <c r="K223">
        <v>155</v>
      </c>
      <c r="L223">
        <v>177</v>
      </c>
      <c r="M223">
        <v>192</v>
      </c>
      <c r="N223">
        <v>206</v>
      </c>
      <c r="O223">
        <v>226</v>
      </c>
      <c r="P223">
        <v>250</v>
      </c>
      <c r="Q223">
        <v>226</v>
      </c>
      <c r="R223">
        <v>255</v>
      </c>
      <c r="S223">
        <v>255</v>
      </c>
      <c r="T223">
        <v>264</v>
      </c>
      <c r="U223">
        <v>254</v>
      </c>
      <c r="V223">
        <v>250</v>
      </c>
      <c r="W223">
        <v>307</v>
      </c>
      <c r="X223">
        <v>272</v>
      </c>
      <c r="Y223">
        <v>304</v>
      </c>
      <c r="Z223">
        <v>277</v>
      </c>
      <c r="AA223">
        <v>272</v>
      </c>
      <c r="AB223">
        <v>288</v>
      </c>
      <c r="AC223">
        <v>245</v>
      </c>
      <c r="AD223">
        <v>337</v>
      </c>
      <c r="AE223">
        <v>311</v>
      </c>
      <c r="AF223">
        <v>308</v>
      </c>
      <c r="AG223">
        <v>294</v>
      </c>
      <c r="AH223">
        <v>255</v>
      </c>
      <c r="AI223">
        <v>233</v>
      </c>
      <c r="AJ223">
        <v>222</v>
      </c>
      <c r="AK223">
        <v>213</v>
      </c>
      <c r="AL223">
        <v>243</v>
      </c>
      <c r="AM223">
        <v>223</v>
      </c>
      <c r="AN223">
        <v>236</v>
      </c>
      <c r="AO223">
        <v>247</v>
      </c>
      <c r="AP223">
        <v>250</v>
      </c>
      <c r="AQ223">
        <v>259</v>
      </c>
      <c r="AR223">
        <v>254</v>
      </c>
      <c r="AS223">
        <v>292</v>
      </c>
      <c r="AT223">
        <v>287</v>
      </c>
      <c r="AU223">
        <v>349</v>
      </c>
      <c r="AV223">
        <v>314</v>
      </c>
      <c r="AW223">
        <v>319</v>
      </c>
      <c r="AX223">
        <v>351</v>
      </c>
      <c r="AY223">
        <v>371</v>
      </c>
      <c r="AZ223">
        <v>351</v>
      </c>
      <c r="BA223">
        <v>391</v>
      </c>
      <c r="BB223">
        <v>368</v>
      </c>
      <c r="BC223">
        <v>377</v>
      </c>
      <c r="BD223">
        <v>404</v>
      </c>
      <c r="BE223">
        <v>417</v>
      </c>
      <c r="BF223">
        <v>440</v>
      </c>
      <c r="BG223">
        <v>408</v>
      </c>
      <c r="BH223">
        <v>446</v>
      </c>
      <c r="BI223">
        <v>426</v>
      </c>
      <c r="BJ223">
        <v>441</v>
      </c>
      <c r="BK223">
        <v>445</v>
      </c>
      <c r="BL223">
        <v>372</v>
      </c>
      <c r="BM223">
        <v>367</v>
      </c>
      <c r="BN223">
        <v>352</v>
      </c>
      <c r="BO223">
        <v>357</v>
      </c>
      <c r="BP223">
        <v>307</v>
      </c>
      <c r="BQ223">
        <v>300</v>
      </c>
      <c r="BR223">
        <v>337</v>
      </c>
      <c r="BS223">
        <v>392</v>
      </c>
      <c r="BT223">
        <v>343</v>
      </c>
      <c r="BU223">
        <v>344</v>
      </c>
      <c r="BV223">
        <v>333</v>
      </c>
      <c r="BW223">
        <v>357</v>
      </c>
      <c r="BX223">
        <v>359</v>
      </c>
      <c r="BY223">
        <v>364</v>
      </c>
      <c r="BZ223">
        <v>332</v>
      </c>
      <c r="CA223">
        <v>373</v>
      </c>
      <c r="CB223">
        <v>346</v>
      </c>
      <c r="CC223">
        <v>364</v>
      </c>
      <c r="CD223">
        <v>369</v>
      </c>
      <c r="CE223">
        <v>366</v>
      </c>
      <c r="CF223">
        <v>381</v>
      </c>
      <c r="CG223">
        <v>363</v>
      </c>
      <c r="CH223">
        <v>363</v>
      </c>
      <c r="CI223">
        <v>336</v>
      </c>
      <c r="CJ223">
        <v>288</v>
      </c>
      <c r="CK223">
        <v>194</v>
      </c>
      <c r="CL223">
        <v>229</v>
      </c>
      <c r="CM223">
        <v>221</v>
      </c>
      <c r="CN223">
        <v>183</v>
      </c>
      <c r="CO223">
        <v>200</v>
      </c>
      <c r="CP223">
        <v>134</v>
      </c>
      <c r="CQ223">
        <v>136</v>
      </c>
      <c r="CR223">
        <v>108</v>
      </c>
      <c r="CS223">
        <v>100</v>
      </c>
      <c r="CT223">
        <v>98</v>
      </c>
      <c r="CU223">
        <v>63</v>
      </c>
      <c r="CV223">
        <v>46</v>
      </c>
      <c r="CW223">
        <v>41</v>
      </c>
      <c r="CX223">
        <v>39</v>
      </c>
      <c r="CY223">
        <v>34</v>
      </c>
      <c r="CZ223">
        <v>13</v>
      </c>
      <c r="DA223">
        <v>13</v>
      </c>
      <c r="DB223">
        <v>14</v>
      </c>
      <c r="DC223">
        <v>8</v>
      </c>
      <c r="DD223">
        <v>6</v>
      </c>
      <c r="DE223">
        <v>1</v>
      </c>
      <c r="DF223">
        <v>5</v>
      </c>
      <c r="DG223">
        <v>129</v>
      </c>
      <c r="DH223">
        <v>143</v>
      </c>
      <c r="DI223">
        <v>178</v>
      </c>
      <c r="DJ223">
        <v>156</v>
      </c>
      <c r="DK223">
        <v>213</v>
      </c>
      <c r="DL223">
        <v>220</v>
      </c>
      <c r="DM223">
        <v>210</v>
      </c>
      <c r="DN223">
        <v>254</v>
      </c>
      <c r="DO223">
        <v>232</v>
      </c>
      <c r="DP223">
        <v>256</v>
      </c>
      <c r="DQ223">
        <v>275</v>
      </c>
      <c r="DR223">
        <v>267</v>
      </c>
      <c r="DS223">
        <v>261</v>
      </c>
      <c r="DT223">
        <v>266</v>
      </c>
      <c r="DU223">
        <v>281</v>
      </c>
      <c r="DV223">
        <v>266</v>
      </c>
      <c r="DW223">
        <v>280</v>
      </c>
      <c r="DX223">
        <v>257</v>
      </c>
      <c r="DY223">
        <v>279</v>
      </c>
      <c r="DZ223">
        <v>251</v>
      </c>
      <c r="EA223">
        <v>285</v>
      </c>
      <c r="EB223">
        <v>249</v>
      </c>
      <c r="EC223">
        <v>209</v>
      </c>
      <c r="ED223">
        <v>213</v>
      </c>
      <c r="EE223">
        <v>181</v>
      </c>
      <c r="EF223">
        <v>170</v>
      </c>
      <c r="EG223">
        <v>204</v>
      </c>
      <c r="EH223">
        <v>159</v>
      </c>
      <c r="EI223">
        <v>213</v>
      </c>
      <c r="EJ223">
        <v>219</v>
      </c>
      <c r="EK223">
        <v>213</v>
      </c>
      <c r="EL223">
        <v>230</v>
      </c>
      <c r="EM223">
        <v>247</v>
      </c>
      <c r="EN223">
        <v>278</v>
      </c>
      <c r="EO223">
        <v>271</v>
      </c>
      <c r="EP223">
        <v>276</v>
      </c>
      <c r="EQ223">
        <v>277</v>
      </c>
      <c r="ER223">
        <v>300</v>
      </c>
      <c r="ES223">
        <v>314</v>
      </c>
      <c r="ET223">
        <v>336</v>
      </c>
      <c r="EU223">
        <v>349</v>
      </c>
      <c r="EV223">
        <v>363</v>
      </c>
      <c r="EW223">
        <v>373</v>
      </c>
      <c r="EX223">
        <v>379</v>
      </c>
      <c r="EY223">
        <v>357</v>
      </c>
      <c r="EZ223">
        <v>359</v>
      </c>
      <c r="FA223">
        <v>432</v>
      </c>
      <c r="FB223">
        <v>391</v>
      </c>
      <c r="FC223">
        <v>413</v>
      </c>
      <c r="FD223">
        <v>409</v>
      </c>
      <c r="FE223">
        <v>408</v>
      </c>
      <c r="FF223">
        <v>406</v>
      </c>
      <c r="FG223">
        <v>416</v>
      </c>
      <c r="FH223">
        <v>403</v>
      </c>
      <c r="FI223">
        <v>396</v>
      </c>
      <c r="FJ223">
        <v>379</v>
      </c>
      <c r="FK223">
        <v>351</v>
      </c>
      <c r="FL223">
        <v>373</v>
      </c>
      <c r="FM223">
        <v>344</v>
      </c>
      <c r="FN223">
        <v>316</v>
      </c>
      <c r="FO223">
        <v>312</v>
      </c>
      <c r="FP223">
        <v>380</v>
      </c>
      <c r="FQ223">
        <v>381</v>
      </c>
      <c r="FR223">
        <v>384</v>
      </c>
      <c r="FS223">
        <v>326</v>
      </c>
      <c r="FT223">
        <v>395</v>
      </c>
      <c r="FU223">
        <v>372</v>
      </c>
      <c r="FV223">
        <v>365</v>
      </c>
      <c r="FW223">
        <v>357</v>
      </c>
      <c r="FX223">
        <v>395</v>
      </c>
      <c r="FY223">
        <v>416</v>
      </c>
      <c r="FZ223">
        <v>351</v>
      </c>
      <c r="GA223">
        <v>446</v>
      </c>
      <c r="GB223">
        <v>437</v>
      </c>
      <c r="GC223">
        <v>440</v>
      </c>
      <c r="GD223">
        <v>456</v>
      </c>
      <c r="GE223">
        <v>459</v>
      </c>
      <c r="GF223">
        <v>447</v>
      </c>
      <c r="GG223">
        <v>368</v>
      </c>
      <c r="GH223">
        <v>217</v>
      </c>
      <c r="GI223">
        <v>231</v>
      </c>
      <c r="GJ223">
        <v>272</v>
      </c>
      <c r="GK223">
        <v>245</v>
      </c>
      <c r="GL223">
        <v>238</v>
      </c>
      <c r="GM223">
        <v>214</v>
      </c>
      <c r="GN223">
        <v>203</v>
      </c>
      <c r="GO223">
        <v>157</v>
      </c>
      <c r="GP223">
        <v>181</v>
      </c>
      <c r="GQ223">
        <v>140</v>
      </c>
      <c r="GR223">
        <v>146</v>
      </c>
      <c r="GS223">
        <v>114</v>
      </c>
      <c r="GT223">
        <v>96</v>
      </c>
      <c r="GU223">
        <v>111</v>
      </c>
      <c r="GV223">
        <v>72</v>
      </c>
      <c r="GW223">
        <v>56</v>
      </c>
      <c r="GX223">
        <v>47</v>
      </c>
      <c r="GY223">
        <v>40</v>
      </c>
      <c r="GZ223">
        <v>27</v>
      </c>
      <c r="HA223">
        <v>12</v>
      </c>
      <c r="HB223">
        <v>12</v>
      </c>
      <c r="HC223">
        <v>17</v>
      </c>
    </row>
    <row r="224" spans="1:211">
      <c r="A224" t="str">
        <f>人口推移!B226</f>
        <v>R0707</v>
      </c>
      <c r="B224" s="349">
        <f t="shared" si="6"/>
        <v>26559</v>
      </c>
      <c r="C224" s="349">
        <f t="shared" si="7"/>
        <v>27488</v>
      </c>
      <c r="D224" s="349">
        <f>SUM(年齢別TBL[[#This Row],[男_６０歳]:[男_100歳以上]])</f>
        <v>8598</v>
      </c>
      <c r="E224" s="349">
        <f>SUM(年齢別TBL[[#This Row],[男_６５歳]:[男_100歳以上]])</f>
        <v>6852</v>
      </c>
      <c r="F224" s="349">
        <f>SUM(年齢別TBL[[#This Row],[男_７０歳]:[男_100歳以上]])</f>
        <v>5069</v>
      </c>
      <c r="G224" s="349">
        <f>SUM(年齢別TBL[[#This Row],[女_６０歳]:[女_100歳以上]])</f>
        <v>10349</v>
      </c>
      <c r="H224" s="349">
        <f>SUM(年齢別TBL[[#This Row],[女_６５歳]:[女_100歳以上]])</f>
        <v>8572</v>
      </c>
      <c r="I224" s="349">
        <f>SUM(年齢別TBL[[#This Row],[女_７０歳]:[女_100歳以上]])</f>
        <v>6697</v>
      </c>
      <c r="J224">
        <v>122</v>
      </c>
      <c r="K224">
        <v>153</v>
      </c>
      <c r="L224">
        <v>175</v>
      </c>
      <c r="M224">
        <v>198</v>
      </c>
      <c r="N224">
        <v>194</v>
      </c>
      <c r="O224">
        <v>227</v>
      </c>
      <c r="P224">
        <v>250</v>
      </c>
      <c r="Q224">
        <v>221</v>
      </c>
      <c r="R224">
        <v>263</v>
      </c>
      <c r="S224">
        <v>257</v>
      </c>
      <c r="T224">
        <v>254</v>
      </c>
      <c r="U224">
        <v>255</v>
      </c>
      <c r="V224">
        <v>247</v>
      </c>
      <c r="W224">
        <v>311</v>
      </c>
      <c r="X224">
        <v>264</v>
      </c>
      <c r="Y224">
        <v>304</v>
      </c>
      <c r="Z224">
        <v>294</v>
      </c>
      <c r="AA224">
        <v>264</v>
      </c>
      <c r="AB224">
        <v>301</v>
      </c>
      <c r="AC224">
        <v>270</v>
      </c>
      <c r="AD224">
        <v>345</v>
      </c>
      <c r="AE224">
        <v>309</v>
      </c>
      <c r="AF224">
        <v>319</v>
      </c>
      <c r="AG224">
        <v>283</v>
      </c>
      <c r="AH224">
        <v>260</v>
      </c>
      <c r="AI224">
        <v>236</v>
      </c>
      <c r="AJ224">
        <v>211</v>
      </c>
      <c r="AK224">
        <v>211</v>
      </c>
      <c r="AL224">
        <v>236</v>
      </c>
      <c r="AM224">
        <v>228</v>
      </c>
      <c r="AN224">
        <v>233</v>
      </c>
      <c r="AO224">
        <v>255</v>
      </c>
      <c r="AP224">
        <v>243</v>
      </c>
      <c r="AQ224">
        <v>252</v>
      </c>
      <c r="AR224">
        <v>266</v>
      </c>
      <c r="AS224">
        <v>283</v>
      </c>
      <c r="AT224">
        <v>288</v>
      </c>
      <c r="AU224">
        <v>348</v>
      </c>
      <c r="AV224">
        <v>297</v>
      </c>
      <c r="AW224">
        <v>326</v>
      </c>
      <c r="AX224">
        <v>360</v>
      </c>
      <c r="AY224">
        <v>368</v>
      </c>
      <c r="AZ224">
        <v>355</v>
      </c>
      <c r="BA224">
        <v>385</v>
      </c>
      <c r="BB224">
        <v>365</v>
      </c>
      <c r="BC224">
        <v>382</v>
      </c>
      <c r="BD224">
        <v>397</v>
      </c>
      <c r="BE224">
        <v>429</v>
      </c>
      <c r="BF224">
        <v>435</v>
      </c>
      <c r="BG224">
        <v>396</v>
      </c>
      <c r="BH224">
        <v>467</v>
      </c>
      <c r="BI224">
        <v>419</v>
      </c>
      <c r="BJ224">
        <v>438</v>
      </c>
      <c r="BK224">
        <v>438</v>
      </c>
      <c r="BL224">
        <v>379</v>
      </c>
      <c r="BM224">
        <v>383</v>
      </c>
      <c r="BN224">
        <v>346</v>
      </c>
      <c r="BO224">
        <v>359</v>
      </c>
      <c r="BP224">
        <v>311</v>
      </c>
      <c r="BQ224">
        <v>296</v>
      </c>
      <c r="BR224">
        <v>342</v>
      </c>
      <c r="BS224">
        <v>365</v>
      </c>
      <c r="BT224">
        <v>365</v>
      </c>
      <c r="BU224">
        <v>338</v>
      </c>
      <c r="BV224">
        <v>336</v>
      </c>
      <c r="BW224">
        <v>363</v>
      </c>
      <c r="BX224">
        <v>350</v>
      </c>
      <c r="BY224">
        <v>361</v>
      </c>
      <c r="BZ224">
        <v>332</v>
      </c>
      <c r="CA224">
        <v>377</v>
      </c>
      <c r="CB224">
        <v>344</v>
      </c>
      <c r="CC224">
        <v>362</v>
      </c>
      <c r="CD224">
        <v>379</v>
      </c>
      <c r="CE224">
        <v>359</v>
      </c>
      <c r="CF224">
        <v>387</v>
      </c>
      <c r="CG224">
        <v>359</v>
      </c>
      <c r="CH224">
        <v>359</v>
      </c>
      <c r="CI224">
        <v>330</v>
      </c>
      <c r="CJ224">
        <v>302</v>
      </c>
      <c r="CK224">
        <v>190</v>
      </c>
      <c r="CL224">
        <v>234</v>
      </c>
      <c r="CM224">
        <v>215</v>
      </c>
      <c r="CN224">
        <v>193</v>
      </c>
      <c r="CO224">
        <v>194</v>
      </c>
      <c r="CP224">
        <v>122</v>
      </c>
      <c r="CQ224">
        <v>149</v>
      </c>
      <c r="CR224">
        <v>107</v>
      </c>
      <c r="CS224">
        <v>104</v>
      </c>
      <c r="CT224">
        <v>95</v>
      </c>
      <c r="CU224">
        <v>70</v>
      </c>
      <c r="CV224">
        <v>41</v>
      </c>
      <c r="CW224">
        <v>43</v>
      </c>
      <c r="CX224">
        <v>38</v>
      </c>
      <c r="CY224">
        <v>33</v>
      </c>
      <c r="CZ224">
        <v>14</v>
      </c>
      <c r="DA224">
        <v>14</v>
      </c>
      <c r="DB224">
        <v>10</v>
      </c>
      <c r="DC224">
        <v>10</v>
      </c>
      <c r="DD224">
        <v>6</v>
      </c>
      <c r="DE224">
        <v>1</v>
      </c>
      <c r="DF224">
        <v>5</v>
      </c>
      <c r="DG224">
        <v>124</v>
      </c>
      <c r="DH224">
        <v>144</v>
      </c>
      <c r="DI224">
        <v>183</v>
      </c>
      <c r="DJ224">
        <v>147</v>
      </c>
      <c r="DK224">
        <v>205</v>
      </c>
      <c r="DL224">
        <v>227</v>
      </c>
      <c r="DM224">
        <v>212</v>
      </c>
      <c r="DN224">
        <v>253</v>
      </c>
      <c r="DO224">
        <v>232</v>
      </c>
      <c r="DP224">
        <v>251</v>
      </c>
      <c r="DQ224">
        <v>275</v>
      </c>
      <c r="DR224">
        <v>270</v>
      </c>
      <c r="DS224">
        <v>266</v>
      </c>
      <c r="DT224">
        <v>267</v>
      </c>
      <c r="DU224">
        <v>276</v>
      </c>
      <c r="DV224">
        <v>274</v>
      </c>
      <c r="DW224">
        <v>270</v>
      </c>
      <c r="DX224">
        <v>257</v>
      </c>
      <c r="DY224">
        <v>291</v>
      </c>
      <c r="DZ224">
        <v>254</v>
      </c>
      <c r="EA224">
        <v>285</v>
      </c>
      <c r="EB224">
        <v>241</v>
      </c>
      <c r="EC224">
        <v>218</v>
      </c>
      <c r="ED224">
        <v>220</v>
      </c>
      <c r="EE224">
        <v>191</v>
      </c>
      <c r="EF224">
        <v>168</v>
      </c>
      <c r="EG224">
        <v>199</v>
      </c>
      <c r="EH224">
        <v>163</v>
      </c>
      <c r="EI224">
        <v>214</v>
      </c>
      <c r="EJ224">
        <v>207</v>
      </c>
      <c r="EK224">
        <v>218</v>
      </c>
      <c r="EL224">
        <v>223</v>
      </c>
      <c r="EM224">
        <v>252</v>
      </c>
      <c r="EN224">
        <v>279</v>
      </c>
      <c r="EO224">
        <v>263</v>
      </c>
      <c r="EP224">
        <v>277</v>
      </c>
      <c r="EQ224">
        <v>278</v>
      </c>
      <c r="ER224">
        <v>312</v>
      </c>
      <c r="ES224">
        <v>299</v>
      </c>
      <c r="ET224">
        <v>342</v>
      </c>
      <c r="EU224">
        <v>336</v>
      </c>
      <c r="EV224">
        <v>363</v>
      </c>
      <c r="EW224">
        <v>387</v>
      </c>
      <c r="EX224">
        <v>376</v>
      </c>
      <c r="EY224">
        <v>354</v>
      </c>
      <c r="EZ224">
        <v>355</v>
      </c>
      <c r="FA224">
        <v>433</v>
      </c>
      <c r="FB224">
        <v>383</v>
      </c>
      <c r="FC224">
        <v>419</v>
      </c>
      <c r="FD224">
        <v>404</v>
      </c>
      <c r="FE224">
        <v>415</v>
      </c>
      <c r="FF224">
        <v>414</v>
      </c>
      <c r="FG224">
        <v>409</v>
      </c>
      <c r="FH224">
        <v>396</v>
      </c>
      <c r="FI224">
        <v>403</v>
      </c>
      <c r="FJ224">
        <v>381</v>
      </c>
      <c r="FK224">
        <v>344</v>
      </c>
      <c r="FL224">
        <v>372</v>
      </c>
      <c r="FM224">
        <v>356</v>
      </c>
      <c r="FN224">
        <v>312</v>
      </c>
      <c r="FO224">
        <v>320</v>
      </c>
      <c r="FP224">
        <v>370</v>
      </c>
      <c r="FQ224">
        <v>390</v>
      </c>
      <c r="FR224">
        <v>372</v>
      </c>
      <c r="FS224">
        <v>325</v>
      </c>
      <c r="FT224">
        <v>397</v>
      </c>
      <c r="FU224">
        <v>366</v>
      </c>
      <c r="FV224">
        <v>372</v>
      </c>
      <c r="FW224">
        <v>364</v>
      </c>
      <c r="FX224">
        <v>376</v>
      </c>
      <c r="FY224">
        <v>426</v>
      </c>
      <c r="FZ224">
        <v>355</v>
      </c>
      <c r="GA224">
        <v>437</v>
      </c>
      <c r="GB224">
        <v>437</v>
      </c>
      <c r="GC224">
        <v>441</v>
      </c>
      <c r="GD224">
        <v>450</v>
      </c>
      <c r="GE224">
        <v>464</v>
      </c>
      <c r="GF224">
        <v>460</v>
      </c>
      <c r="GG224">
        <v>367</v>
      </c>
      <c r="GH224">
        <v>222</v>
      </c>
      <c r="GI224">
        <v>224</v>
      </c>
      <c r="GJ224">
        <v>273</v>
      </c>
      <c r="GK224">
        <v>244</v>
      </c>
      <c r="GL224">
        <v>242</v>
      </c>
      <c r="GM224">
        <v>216</v>
      </c>
      <c r="GN224">
        <v>202</v>
      </c>
      <c r="GO224">
        <v>157</v>
      </c>
      <c r="GP224">
        <v>182</v>
      </c>
      <c r="GQ224">
        <v>149</v>
      </c>
      <c r="GR224">
        <v>138</v>
      </c>
      <c r="GS224">
        <v>117</v>
      </c>
      <c r="GT224">
        <v>97</v>
      </c>
      <c r="GU224">
        <v>112</v>
      </c>
      <c r="GV224">
        <v>72</v>
      </c>
      <c r="GW224">
        <v>56</v>
      </c>
      <c r="GX224">
        <v>52</v>
      </c>
      <c r="GY224">
        <v>36</v>
      </c>
      <c r="GZ224">
        <v>26</v>
      </c>
      <c r="HA224">
        <v>12</v>
      </c>
      <c r="HB224">
        <v>13</v>
      </c>
      <c r="HC224">
        <v>18</v>
      </c>
    </row>
    <row r="225" spans="1:211">
      <c r="A225" t="str">
        <f>人口推移!B227</f>
        <v>R0708</v>
      </c>
      <c r="B225" s="349">
        <f>SUM(J225:DF225)</f>
        <v>26538</v>
      </c>
      <c r="C225" s="349">
        <f>SUM(DG225:HC225)</f>
        <v>27508</v>
      </c>
      <c r="D225" s="349">
        <f>SUM(年齢別TBL[[#This Row],[男_６０歳]:[男_100歳以上]])</f>
        <v>8604</v>
      </c>
      <c r="E225" s="349">
        <f>SUM(年齢別TBL[[#This Row],[男_６５歳]:[男_100歳以上]])</f>
        <v>6865</v>
      </c>
      <c r="F225" s="349">
        <f>SUM(年齢別TBL[[#This Row],[男_７０歳]:[男_100歳以上]])</f>
        <v>5084</v>
      </c>
      <c r="G225" s="349">
        <f>SUM(年齢別TBL[[#This Row],[女_６０歳]:[女_100歳以上]])</f>
        <v>10370</v>
      </c>
      <c r="H225" s="349">
        <f>SUM(年齢別TBL[[#This Row],[女_６５歳]:[女_100歳以上]])</f>
        <v>8588</v>
      </c>
      <c r="I225" s="349">
        <f>SUM(年齢別TBL[[#This Row],[女_７０歳]:[女_100歳以上]])</f>
        <v>6721</v>
      </c>
      <c r="J225">
        <v>126</v>
      </c>
      <c r="K225">
        <v>150</v>
      </c>
      <c r="L225">
        <v>175</v>
      </c>
      <c r="M225">
        <v>194</v>
      </c>
      <c r="N225">
        <v>199</v>
      </c>
      <c r="O225">
        <v>226</v>
      </c>
      <c r="P225">
        <v>243</v>
      </c>
      <c r="Q225">
        <v>212</v>
      </c>
      <c r="R225">
        <v>274</v>
      </c>
      <c r="S225">
        <v>261</v>
      </c>
      <c r="T225">
        <v>245</v>
      </c>
      <c r="U225">
        <v>259</v>
      </c>
      <c r="V225">
        <v>254</v>
      </c>
      <c r="W225">
        <v>305</v>
      </c>
      <c r="X225">
        <v>252</v>
      </c>
      <c r="Y225">
        <v>310</v>
      </c>
      <c r="Z225">
        <v>297</v>
      </c>
      <c r="AA225">
        <v>266</v>
      </c>
      <c r="AB225">
        <v>296</v>
      </c>
      <c r="AC225">
        <v>266</v>
      </c>
      <c r="AD225">
        <v>337</v>
      </c>
      <c r="AE225">
        <v>318</v>
      </c>
      <c r="AF225">
        <v>315</v>
      </c>
      <c r="AG225">
        <v>280</v>
      </c>
      <c r="AH225">
        <v>259</v>
      </c>
      <c r="AI225">
        <v>237</v>
      </c>
      <c r="AJ225">
        <v>213</v>
      </c>
      <c r="AK225">
        <v>206</v>
      </c>
      <c r="AL225">
        <v>242</v>
      </c>
      <c r="AM225">
        <v>220</v>
      </c>
      <c r="AN225">
        <v>229</v>
      </c>
      <c r="AO225">
        <v>263</v>
      </c>
      <c r="AP225">
        <v>252</v>
      </c>
      <c r="AQ225">
        <v>252</v>
      </c>
      <c r="AR225">
        <v>261</v>
      </c>
      <c r="AS225">
        <v>282</v>
      </c>
      <c r="AT225">
        <v>288</v>
      </c>
      <c r="AU225">
        <v>339</v>
      </c>
      <c r="AV225">
        <v>302</v>
      </c>
      <c r="AW225">
        <v>322</v>
      </c>
      <c r="AX225">
        <v>358</v>
      </c>
      <c r="AY225">
        <v>373</v>
      </c>
      <c r="AZ225">
        <v>353</v>
      </c>
      <c r="BA225">
        <v>375</v>
      </c>
      <c r="BB225">
        <v>372</v>
      </c>
      <c r="BC225">
        <v>374</v>
      </c>
      <c r="BD225">
        <v>404</v>
      </c>
      <c r="BE225">
        <v>413</v>
      </c>
      <c r="BF225">
        <v>445</v>
      </c>
      <c r="BG225">
        <v>398</v>
      </c>
      <c r="BH225">
        <v>468</v>
      </c>
      <c r="BI225">
        <v>420</v>
      </c>
      <c r="BJ225">
        <v>422</v>
      </c>
      <c r="BK225">
        <v>451</v>
      </c>
      <c r="BL225">
        <v>384</v>
      </c>
      <c r="BM225">
        <v>391</v>
      </c>
      <c r="BN225">
        <v>339</v>
      </c>
      <c r="BO225">
        <v>354</v>
      </c>
      <c r="BP225">
        <v>322</v>
      </c>
      <c r="BQ225">
        <v>291</v>
      </c>
      <c r="BR225">
        <v>347</v>
      </c>
      <c r="BS225">
        <v>360</v>
      </c>
      <c r="BT225">
        <v>359</v>
      </c>
      <c r="BU225">
        <v>344</v>
      </c>
      <c r="BV225">
        <v>329</v>
      </c>
      <c r="BW225">
        <v>368</v>
      </c>
      <c r="BX225">
        <v>347</v>
      </c>
      <c r="BY225">
        <v>368</v>
      </c>
      <c r="BZ225">
        <v>321</v>
      </c>
      <c r="CA225">
        <v>377</v>
      </c>
      <c r="CB225">
        <v>349</v>
      </c>
      <c r="CC225">
        <v>349</v>
      </c>
      <c r="CD225">
        <v>388</v>
      </c>
      <c r="CE225">
        <v>362</v>
      </c>
      <c r="CF225">
        <v>388</v>
      </c>
      <c r="CG225">
        <v>351</v>
      </c>
      <c r="CH225">
        <v>363</v>
      </c>
      <c r="CI225">
        <v>334</v>
      </c>
      <c r="CJ225">
        <v>316</v>
      </c>
      <c r="CK225">
        <v>186</v>
      </c>
      <c r="CL225">
        <v>232</v>
      </c>
      <c r="CM225">
        <v>212</v>
      </c>
      <c r="CN225">
        <v>192</v>
      </c>
      <c r="CO225">
        <v>192</v>
      </c>
      <c r="CP225">
        <v>135</v>
      </c>
      <c r="CQ225">
        <v>140</v>
      </c>
      <c r="CR225">
        <v>113</v>
      </c>
      <c r="CS225">
        <v>102</v>
      </c>
      <c r="CT225">
        <v>92</v>
      </c>
      <c r="CU225">
        <v>70</v>
      </c>
      <c r="CV225">
        <v>44</v>
      </c>
      <c r="CW225">
        <v>42</v>
      </c>
      <c r="CX225">
        <v>35</v>
      </c>
      <c r="CY225">
        <v>36</v>
      </c>
      <c r="CZ225">
        <v>17</v>
      </c>
      <c r="DA225">
        <v>11</v>
      </c>
      <c r="DB225">
        <v>10</v>
      </c>
      <c r="DC225">
        <v>10</v>
      </c>
      <c r="DD225">
        <v>7</v>
      </c>
      <c r="DE225">
        <v>1</v>
      </c>
      <c r="DF225">
        <v>5</v>
      </c>
      <c r="DG225">
        <v>126</v>
      </c>
      <c r="DH225">
        <v>148</v>
      </c>
      <c r="DI225">
        <v>185</v>
      </c>
      <c r="DJ225">
        <v>148</v>
      </c>
      <c r="DK225">
        <v>196</v>
      </c>
      <c r="DL225">
        <v>240</v>
      </c>
      <c r="DM225">
        <v>213</v>
      </c>
      <c r="DN225">
        <v>243</v>
      </c>
      <c r="DO225">
        <v>228</v>
      </c>
      <c r="DP225">
        <v>256</v>
      </c>
      <c r="DQ225">
        <v>273</v>
      </c>
      <c r="DR225">
        <v>265</v>
      </c>
      <c r="DS225">
        <v>265</v>
      </c>
      <c r="DT225">
        <v>270</v>
      </c>
      <c r="DU225">
        <v>273</v>
      </c>
      <c r="DV225">
        <v>277</v>
      </c>
      <c r="DW225">
        <v>274</v>
      </c>
      <c r="DX225">
        <v>256</v>
      </c>
      <c r="DY225">
        <v>292</v>
      </c>
      <c r="DZ225">
        <v>243</v>
      </c>
      <c r="EA225">
        <v>291</v>
      </c>
      <c r="EB225">
        <v>246</v>
      </c>
      <c r="EC225">
        <v>219</v>
      </c>
      <c r="ED225">
        <v>218</v>
      </c>
      <c r="EE225">
        <v>193</v>
      </c>
      <c r="EF225">
        <v>167</v>
      </c>
      <c r="EG225">
        <v>199</v>
      </c>
      <c r="EH225">
        <v>166</v>
      </c>
      <c r="EI225">
        <v>201</v>
      </c>
      <c r="EJ225">
        <v>201</v>
      </c>
      <c r="EK225">
        <v>242</v>
      </c>
      <c r="EL225">
        <v>219</v>
      </c>
      <c r="EM225">
        <v>252</v>
      </c>
      <c r="EN225">
        <v>268</v>
      </c>
      <c r="EO225">
        <v>271</v>
      </c>
      <c r="EP225">
        <v>273</v>
      </c>
      <c r="EQ225">
        <v>283</v>
      </c>
      <c r="ER225">
        <v>308</v>
      </c>
      <c r="ES225">
        <v>294</v>
      </c>
      <c r="ET225">
        <v>340</v>
      </c>
      <c r="EU225">
        <v>335</v>
      </c>
      <c r="EV225">
        <v>367</v>
      </c>
      <c r="EW225">
        <v>381</v>
      </c>
      <c r="EX225">
        <v>382</v>
      </c>
      <c r="EY225">
        <v>356</v>
      </c>
      <c r="EZ225">
        <v>356</v>
      </c>
      <c r="FA225">
        <v>418</v>
      </c>
      <c r="FB225">
        <v>402</v>
      </c>
      <c r="FC225">
        <v>403</v>
      </c>
      <c r="FD225">
        <v>398</v>
      </c>
      <c r="FE225">
        <v>433</v>
      </c>
      <c r="FF225">
        <v>411</v>
      </c>
      <c r="FG225">
        <v>402</v>
      </c>
      <c r="FH225">
        <v>399</v>
      </c>
      <c r="FI225">
        <v>401</v>
      </c>
      <c r="FJ225">
        <v>391</v>
      </c>
      <c r="FK225">
        <v>335</v>
      </c>
      <c r="FL225">
        <v>385</v>
      </c>
      <c r="FM225">
        <v>359</v>
      </c>
      <c r="FN225">
        <v>302</v>
      </c>
      <c r="FO225">
        <v>326</v>
      </c>
      <c r="FP225">
        <v>366</v>
      </c>
      <c r="FQ225">
        <v>392</v>
      </c>
      <c r="FR225">
        <v>372</v>
      </c>
      <c r="FS225">
        <v>326</v>
      </c>
      <c r="FT225">
        <v>385</v>
      </c>
      <c r="FU225">
        <v>375</v>
      </c>
      <c r="FV225">
        <v>367</v>
      </c>
      <c r="FW225">
        <v>375</v>
      </c>
      <c r="FX225">
        <v>365</v>
      </c>
      <c r="FY225">
        <v>433</v>
      </c>
      <c r="FZ225">
        <v>348</v>
      </c>
      <c r="GA225">
        <v>436</v>
      </c>
      <c r="GB225">
        <v>437</v>
      </c>
      <c r="GC225">
        <v>424</v>
      </c>
      <c r="GD225">
        <v>468</v>
      </c>
      <c r="GE225">
        <v>464</v>
      </c>
      <c r="GF225">
        <v>448</v>
      </c>
      <c r="GG225">
        <v>383</v>
      </c>
      <c r="GH225">
        <v>228</v>
      </c>
      <c r="GI225">
        <v>224</v>
      </c>
      <c r="GJ225">
        <v>268</v>
      </c>
      <c r="GK225">
        <v>247</v>
      </c>
      <c r="GL225">
        <v>249</v>
      </c>
      <c r="GM225">
        <v>209</v>
      </c>
      <c r="GN225">
        <v>215</v>
      </c>
      <c r="GO225">
        <v>146</v>
      </c>
      <c r="GP225">
        <v>179</v>
      </c>
      <c r="GQ225">
        <v>159</v>
      </c>
      <c r="GR225">
        <v>134</v>
      </c>
      <c r="GS225">
        <v>128</v>
      </c>
      <c r="GT225">
        <v>94</v>
      </c>
      <c r="GU225">
        <v>110</v>
      </c>
      <c r="GV225">
        <v>76</v>
      </c>
      <c r="GW225">
        <v>54</v>
      </c>
      <c r="GX225">
        <v>48</v>
      </c>
      <c r="GY225">
        <v>42</v>
      </c>
      <c r="GZ225">
        <v>25</v>
      </c>
      <c r="HA225">
        <v>14</v>
      </c>
      <c r="HB225">
        <v>13</v>
      </c>
      <c r="HC225">
        <v>18</v>
      </c>
    </row>
    <row r="226" spans="1:211">
      <c r="A226" t="str">
        <f>人口推移!B228</f>
        <v>R0709</v>
      </c>
      <c r="B226" s="349">
        <f>SUM(J226:DF226)</f>
        <v>26500</v>
      </c>
      <c r="C226" s="349">
        <f>SUM(DG226:HC226)</f>
        <v>27494</v>
      </c>
      <c r="D226" s="349">
        <f>SUM(年齢別TBL[[#This Row],[男_６０歳]:[男_100歳以上]])</f>
        <v>8595</v>
      </c>
      <c r="E226" s="349">
        <f>SUM(年齢別TBL[[#This Row],[男_６５歳]:[男_100歳以上]])</f>
        <v>6863</v>
      </c>
      <c r="F226" s="349">
        <f>SUM(年齢別TBL[[#This Row],[男_７０歳]:[男_100歳以上]])</f>
        <v>5087</v>
      </c>
      <c r="G226" s="349">
        <f>SUM(年齢別TBL[[#This Row],[女_６０歳]:[女_100歳以上]])</f>
        <v>10396</v>
      </c>
      <c r="H226" s="349">
        <f>SUM(年齢別TBL[[#This Row],[女_６５歳]:[女_100歳以上]])</f>
        <v>8598</v>
      </c>
      <c r="I226" s="349">
        <f>SUM(年齢別TBL[[#This Row],[女_７０歳]:[女_100歳以上]])</f>
        <v>6738</v>
      </c>
      <c r="J226">
        <v>130</v>
      </c>
      <c r="K226">
        <v>148</v>
      </c>
      <c r="L226">
        <v>177</v>
      </c>
      <c r="M226">
        <v>191</v>
      </c>
      <c r="N226">
        <v>200</v>
      </c>
      <c r="O226">
        <v>233</v>
      </c>
      <c r="P226">
        <v>239</v>
      </c>
      <c r="Q226">
        <v>213</v>
      </c>
      <c r="R226">
        <v>264</v>
      </c>
      <c r="S226">
        <v>266</v>
      </c>
      <c r="T226">
        <v>246</v>
      </c>
      <c r="U226">
        <v>267</v>
      </c>
      <c r="V226">
        <v>234</v>
      </c>
      <c r="W226">
        <v>308</v>
      </c>
      <c r="X226">
        <v>253</v>
      </c>
      <c r="Y226">
        <v>312</v>
      </c>
      <c r="Z226">
        <v>299</v>
      </c>
      <c r="AA226">
        <v>261</v>
      </c>
      <c r="AB226">
        <v>285</v>
      </c>
      <c r="AC226">
        <v>262</v>
      </c>
      <c r="AD226">
        <v>325</v>
      </c>
      <c r="AE226">
        <v>324</v>
      </c>
      <c r="AF226">
        <v>310</v>
      </c>
      <c r="AG226">
        <v>263</v>
      </c>
      <c r="AH226">
        <v>275</v>
      </c>
      <c r="AI226">
        <v>246</v>
      </c>
      <c r="AJ226">
        <v>210</v>
      </c>
      <c r="AK226">
        <v>207</v>
      </c>
      <c r="AL226">
        <v>232</v>
      </c>
      <c r="AM226">
        <v>226</v>
      </c>
      <c r="AN226">
        <v>233</v>
      </c>
      <c r="AO226">
        <v>256</v>
      </c>
      <c r="AP226">
        <v>244</v>
      </c>
      <c r="AQ226">
        <v>257</v>
      </c>
      <c r="AR226">
        <v>266</v>
      </c>
      <c r="AS226">
        <v>268</v>
      </c>
      <c r="AT226">
        <v>290</v>
      </c>
      <c r="AU226">
        <v>339</v>
      </c>
      <c r="AV226">
        <v>300</v>
      </c>
      <c r="AW226">
        <v>334</v>
      </c>
      <c r="AX226">
        <v>335</v>
      </c>
      <c r="AY226">
        <v>390</v>
      </c>
      <c r="AZ226">
        <v>358</v>
      </c>
      <c r="BA226">
        <v>366</v>
      </c>
      <c r="BB226">
        <v>368</v>
      </c>
      <c r="BC226">
        <v>383</v>
      </c>
      <c r="BD226">
        <v>397</v>
      </c>
      <c r="BE226">
        <v>409</v>
      </c>
      <c r="BF226">
        <v>432</v>
      </c>
      <c r="BG226">
        <v>409</v>
      </c>
      <c r="BH226">
        <v>469</v>
      </c>
      <c r="BI226">
        <v>407</v>
      </c>
      <c r="BJ226">
        <v>426</v>
      </c>
      <c r="BK226">
        <v>462</v>
      </c>
      <c r="BL226">
        <v>384</v>
      </c>
      <c r="BM226">
        <v>399</v>
      </c>
      <c r="BN226">
        <v>338</v>
      </c>
      <c r="BO226">
        <v>353</v>
      </c>
      <c r="BP226">
        <v>338</v>
      </c>
      <c r="BQ226">
        <v>289</v>
      </c>
      <c r="BR226">
        <v>333</v>
      </c>
      <c r="BS226">
        <v>363</v>
      </c>
      <c r="BT226">
        <v>354</v>
      </c>
      <c r="BU226">
        <v>356</v>
      </c>
      <c r="BV226">
        <v>326</v>
      </c>
      <c r="BW226">
        <v>358</v>
      </c>
      <c r="BX226">
        <v>350</v>
      </c>
      <c r="BY226">
        <v>379</v>
      </c>
      <c r="BZ226">
        <v>315</v>
      </c>
      <c r="CA226">
        <v>374</v>
      </c>
      <c r="CB226">
        <v>347</v>
      </c>
      <c r="CC226">
        <v>359</v>
      </c>
      <c r="CD226">
        <v>374</v>
      </c>
      <c r="CE226">
        <v>370</v>
      </c>
      <c r="CF226">
        <v>372</v>
      </c>
      <c r="CG226">
        <v>356</v>
      </c>
      <c r="CH226">
        <v>365</v>
      </c>
      <c r="CI226">
        <v>332</v>
      </c>
      <c r="CJ226">
        <v>319</v>
      </c>
      <c r="CK226">
        <v>202</v>
      </c>
      <c r="CL226">
        <v>219</v>
      </c>
      <c r="CM226">
        <v>216</v>
      </c>
      <c r="CN226">
        <v>192</v>
      </c>
      <c r="CO226">
        <v>188</v>
      </c>
      <c r="CP226">
        <v>146</v>
      </c>
      <c r="CQ226">
        <v>133</v>
      </c>
      <c r="CR226">
        <v>115</v>
      </c>
      <c r="CS226">
        <v>99</v>
      </c>
      <c r="CT226">
        <v>98</v>
      </c>
      <c r="CU226">
        <v>66</v>
      </c>
      <c r="CV226">
        <v>46</v>
      </c>
      <c r="CW226">
        <v>42</v>
      </c>
      <c r="CX226">
        <v>35</v>
      </c>
      <c r="CY226">
        <v>34</v>
      </c>
      <c r="CZ226">
        <v>19</v>
      </c>
      <c r="DA226">
        <v>11</v>
      </c>
      <c r="DB226">
        <v>10</v>
      </c>
      <c r="DC226">
        <v>10</v>
      </c>
      <c r="DD226">
        <v>5</v>
      </c>
      <c r="DE226">
        <v>2</v>
      </c>
      <c r="DF226">
        <v>5</v>
      </c>
      <c r="DG226">
        <v>122</v>
      </c>
      <c r="DH226">
        <v>153</v>
      </c>
      <c r="DI226">
        <v>174</v>
      </c>
      <c r="DJ226">
        <v>158</v>
      </c>
      <c r="DK226">
        <v>190</v>
      </c>
      <c r="DL226">
        <v>243</v>
      </c>
      <c r="DM226">
        <v>215</v>
      </c>
      <c r="DN226">
        <v>237</v>
      </c>
      <c r="DO226">
        <v>227</v>
      </c>
      <c r="DP226">
        <v>249</v>
      </c>
      <c r="DQ226">
        <v>280</v>
      </c>
      <c r="DR226">
        <v>248</v>
      </c>
      <c r="DS226">
        <v>290</v>
      </c>
      <c r="DT226">
        <v>253</v>
      </c>
      <c r="DU226">
        <v>273</v>
      </c>
      <c r="DV226">
        <v>286</v>
      </c>
      <c r="DW226">
        <v>271</v>
      </c>
      <c r="DX226">
        <v>268</v>
      </c>
      <c r="DY226">
        <v>275</v>
      </c>
      <c r="DZ226">
        <v>246</v>
      </c>
      <c r="EA226">
        <v>281</v>
      </c>
      <c r="EB226">
        <v>255</v>
      </c>
      <c r="EC226">
        <v>223</v>
      </c>
      <c r="ED226">
        <v>220</v>
      </c>
      <c r="EE226">
        <v>195</v>
      </c>
      <c r="EF226">
        <v>173</v>
      </c>
      <c r="EG226">
        <v>190</v>
      </c>
      <c r="EH226">
        <v>172</v>
      </c>
      <c r="EI226">
        <v>192</v>
      </c>
      <c r="EJ226">
        <v>195</v>
      </c>
      <c r="EK226">
        <v>249</v>
      </c>
      <c r="EL226">
        <v>223</v>
      </c>
      <c r="EM226">
        <v>227</v>
      </c>
      <c r="EN226">
        <v>286</v>
      </c>
      <c r="EO226">
        <v>272</v>
      </c>
      <c r="EP226">
        <v>269</v>
      </c>
      <c r="EQ226">
        <v>275</v>
      </c>
      <c r="ER226">
        <v>309</v>
      </c>
      <c r="ES226">
        <v>293</v>
      </c>
      <c r="ET226">
        <v>349</v>
      </c>
      <c r="EU226">
        <v>326</v>
      </c>
      <c r="EV226">
        <v>368</v>
      </c>
      <c r="EW226">
        <v>382</v>
      </c>
      <c r="EX226">
        <v>378</v>
      </c>
      <c r="EY226">
        <v>356</v>
      </c>
      <c r="EZ226">
        <v>356</v>
      </c>
      <c r="FA226">
        <v>411</v>
      </c>
      <c r="FB226">
        <v>412</v>
      </c>
      <c r="FC226">
        <v>395</v>
      </c>
      <c r="FD226">
        <v>398</v>
      </c>
      <c r="FE226">
        <v>438</v>
      </c>
      <c r="FF226">
        <v>404</v>
      </c>
      <c r="FG226">
        <v>402</v>
      </c>
      <c r="FH226">
        <v>406</v>
      </c>
      <c r="FI226">
        <v>400</v>
      </c>
      <c r="FJ226">
        <v>399</v>
      </c>
      <c r="FK226">
        <v>327</v>
      </c>
      <c r="FL226">
        <v>382</v>
      </c>
      <c r="FM226">
        <v>367</v>
      </c>
      <c r="FN226">
        <v>285</v>
      </c>
      <c r="FO226">
        <v>334</v>
      </c>
      <c r="FP226">
        <v>363</v>
      </c>
      <c r="FQ226">
        <v>382</v>
      </c>
      <c r="FR226">
        <v>381</v>
      </c>
      <c r="FS226">
        <v>338</v>
      </c>
      <c r="FT226">
        <v>379</v>
      </c>
      <c r="FU226">
        <v>375</v>
      </c>
      <c r="FV226">
        <v>375</v>
      </c>
      <c r="FW226">
        <v>366</v>
      </c>
      <c r="FX226">
        <v>365</v>
      </c>
      <c r="FY226">
        <v>428</v>
      </c>
      <c r="FZ226">
        <v>361</v>
      </c>
      <c r="GA226">
        <v>431</v>
      </c>
      <c r="GB226">
        <v>417</v>
      </c>
      <c r="GC226">
        <v>433</v>
      </c>
      <c r="GD226">
        <v>460</v>
      </c>
      <c r="GE226">
        <v>471</v>
      </c>
      <c r="GF226">
        <v>448</v>
      </c>
      <c r="GG226">
        <v>384</v>
      </c>
      <c r="GH226">
        <v>246</v>
      </c>
      <c r="GI226">
        <v>224</v>
      </c>
      <c r="GJ226">
        <v>261</v>
      </c>
      <c r="GK226">
        <v>257</v>
      </c>
      <c r="GL226">
        <v>248</v>
      </c>
      <c r="GM226">
        <v>204</v>
      </c>
      <c r="GN226">
        <v>219</v>
      </c>
      <c r="GO226">
        <v>150</v>
      </c>
      <c r="GP226">
        <v>181</v>
      </c>
      <c r="GQ226">
        <v>159</v>
      </c>
      <c r="GR226">
        <v>131</v>
      </c>
      <c r="GS226">
        <v>132</v>
      </c>
      <c r="GT226">
        <v>96</v>
      </c>
      <c r="GU226">
        <v>104</v>
      </c>
      <c r="GV226">
        <v>80</v>
      </c>
      <c r="GW226">
        <v>49</v>
      </c>
      <c r="GX226">
        <v>49</v>
      </c>
      <c r="GY226">
        <v>44</v>
      </c>
      <c r="GZ226">
        <v>24</v>
      </c>
      <c r="HA226">
        <v>14</v>
      </c>
      <c r="HB226">
        <v>13</v>
      </c>
      <c r="HC226">
        <v>20</v>
      </c>
    </row>
    <row r="227" spans="1:211">
      <c r="A227" t="str">
        <f>人口推移!B229</f>
        <v>R0710</v>
      </c>
      <c r="B227" s="349">
        <f>SUM(J227:DF227)</f>
        <v>26485</v>
      </c>
      <c r="C227" s="349">
        <f>SUM(DG227:HC227)</f>
        <v>27469</v>
      </c>
      <c r="D227" s="349">
        <f>SUM(年齢別TBL[[#This Row],[男_６０歳]:[男_100歳以上]])</f>
        <v>8606</v>
      </c>
      <c r="E227" s="349">
        <f>SUM(年齢別TBL[[#This Row],[男_６５歳]:[男_100歳以上]])</f>
        <v>6870</v>
      </c>
      <c r="F227" s="349">
        <f>SUM(年齢別TBL[[#This Row],[男_７０歳]:[男_100歳以上]])</f>
        <v>5102</v>
      </c>
      <c r="G227" s="349">
        <f>SUM(年齢別TBL[[#This Row],[女_６０歳]:[女_100歳以上]])</f>
        <v>10412</v>
      </c>
      <c r="H227" s="349">
        <f>SUM(年齢別TBL[[#This Row],[女_６５歳]:[女_100歳以上]])</f>
        <v>8603</v>
      </c>
      <c r="I227" s="349">
        <f>SUM(年齢別TBL[[#This Row],[女_７０歳]:[女_100歳以上]])</f>
        <v>6747</v>
      </c>
      <c r="J227">
        <v>124</v>
      </c>
      <c r="K227">
        <v>147</v>
      </c>
      <c r="L227">
        <v>175</v>
      </c>
      <c r="M227">
        <v>193</v>
      </c>
      <c r="N227">
        <v>197</v>
      </c>
      <c r="O227">
        <v>233</v>
      </c>
      <c r="P227">
        <v>235</v>
      </c>
      <c r="Q227">
        <v>220</v>
      </c>
      <c r="R227">
        <v>252</v>
      </c>
      <c r="S227">
        <v>276</v>
      </c>
      <c r="T227">
        <v>251</v>
      </c>
      <c r="U227">
        <v>253</v>
      </c>
      <c r="V227">
        <v>246</v>
      </c>
      <c r="W227">
        <v>305</v>
      </c>
      <c r="X227">
        <v>253</v>
      </c>
      <c r="Y227">
        <v>308</v>
      </c>
      <c r="Z227">
        <v>291</v>
      </c>
      <c r="AA227">
        <v>270</v>
      </c>
      <c r="AB227">
        <v>287</v>
      </c>
      <c r="AC227">
        <v>265</v>
      </c>
      <c r="AD227">
        <v>320</v>
      </c>
      <c r="AE227">
        <v>316</v>
      </c>
      <c r="AF227">
        <v>308</v>
      </c>
      <c r="AG227">
        <v>276</v>
      </c>
      <c r="AH227">
        <v>270</v>
      </c>
      <c r="AI227">
        <v>248</v>
      </c>
      <c r="AJ227">
        <v>208</v>
      </c>
      <c r="AK227">
        <v>218</v>
      </c>
      <c r="AL227">
        <v>224</v>
      </c>
      <c r="AM227">
        <v>233</v>
      </c>
      <c r="AN227">
        <v>225</v>
      </c>
      <c r="AO227">
        <v>259</v>
      </c>
      <c r="AP227">
        <v>244</v>
      </c>
      <c r="AQ227">
        <v>249</v>
      </c>
      <c r="AR227">
        <v>269</v>
      </c>
      <c r="AS227">
        <v>270</v>
      </c>
      <c r="AT227">
        <v>288</v>
      </c>
      <c r="AU227">
        <v>329</v>
      </c>
      <c r="AV227">
        <v>306</v>
      </c>
      <c r="AW227">
        <v>333</v>
      </c>
      <c r="AX227">
        <v>328</v>
      </c>
      <c r="AY227">
        <v>390</v>
      </c>
      <c r="AZ227">
        <v>364</v>
      </c>
      <c r="BA227">
        <v>367</v>
      </c>
      <c r="BB227">
        <v>370</v>
      </c>
      <c r="BC227">
        <v>381</v>
      </c>
      <c r="BD227">
        <v>387</v>
      </c>
      <c r="BE227">
        <v>418</v>
      </c>
      <c r="BF227">
        <v>408</v>
      </c>
      <c r="BG227">
        <v>428</v>
      </c>
      <c r="BH227">
        <v>458</v>
      </c>
      <c r="BI227">
        <v>411</v>
      </c>
      <c r="BJ227">
        <v>433</v>
      </c>
      <c r="BK227">
        <v>443</v>
      </c>
      <c r="BL227">
        <v>407</v>
      </c>
      <c r="BM227">
        <v>386</v>
      </c>
      <c r="BN227">
        <v>349</v>
      </c>
      <c r="BO227">
        <v>349</v>
      </c>
      <c r="BP227">
        <v>345</v>
      </c>
      <c r="BQ227">
        <v>283</v>
      </c>
      <c r="BR227">
        <v>344</v>
      </c>
      <c r="BS227">
        <v>342</v>
      </c>
      <c r="BT227">
        <v>366</v>
      </c>
      <c r="BU227">
        <v>364</v>
      </c>
      <c r="BV227">
        <v>320</v>
      </c>
      <c r="BW227">
        <v>349</v>
      </c>
      <c r="BX227">
        <v>357</v>
      </c>
      <c r="BY227">
        <v>372</v>
      </c>
      <c r="BZ227">
        <v>324</v>
      </c>
      <c r="CA227">
        <v>366</v>
      </c>
      <c r="CB227">
        <v>348</v>
      </c>
      <c r="CC227">
        <v>367</v>
      </c>
      <c r="CD227">
        <v>369</v>
      </c>
      <c r="CE227">
        <v>368</v>
      </c>
      <c r="CF227">
        <v>363</v>
      </c>
      <c r="CG227">
        <v>365</v>
      </c>
      <c r="CH227">
        <v>369</v>
      </c>
      <c r="CI227">
        <v>324</v>
      </c>
      <c r="CJ227">
        <v>325</v>
      </c>
      <c r="CK227">
        <v>204</v>
      </c>
      <c r="CL227">
        <v>217</v>
      </c>
      <c r="CM227">
        <v>217</v>
      </c>
      <c r="CN227">
        <v>197</v>
      </c>
      <c r="CO227">
        <v>186</v>
      </c>
      <c r="CP227">
        <v>151</v>
      </c>
      <c r="CQ227">
        <v>138</v>
      </c>
      <c r="CR227">
        <v>108</v>
      </c>
      <c r="CS227">
        <v>97</v>
      </c>
      <c r="CT227">
        <v>100</v>
      </c>
      <c r="CU227">
        <v>70</v>
      </c>
      <c r="CV227">
        <v>43</v>
      </c>
      <c r="CW227">
        <v>45</v>
      </c>
      <c r="CX227">
        <v>33</v>
      </c>
      <c r="CY227">
        <v>36</v>
      </c>
      <c r="CZ227">
        <v>16</v>
      </c>
      <c r="DA227">
        <v>11</v>
      </c>
      <c r="DB227">
        <v>11</v>
      </c>
      <c r="DC227">
        <v>11</v>
      </c>
      <c r="DD227">
        <v>6</v>
      </c>
      <c r="DE227">
        <v>2</v>
      </c>
      <c r="DF227">
        <v>5</v>
      </c>
      <c r="DG227">
        <v>119</v>
      </c>
      <c r="DH227">
        <v>150</v>
      </c>
      <c r="DI227">
        <v>162</v>
      </c>
      <c r="DJ227">
        <v>172</v>
      </c>
      <c r="DK227">
        <v>190</v>
      </c>
      <c r="DL227">
        <v>233</v>
      </c>
      <c r="DM227">
        <v>215</v>
      </c>
      <c r="DN227">
        <v>238</v>
      </c>
      <c r="DO227">
        <v>225</v>
      </c>
      <c r="DP227">
        <v>245</v>
      </c>
      <c r="DQ227">
        <v>281</v>
      </c>
      <c r="DR227">
        <v>250</v>
      </c>
      <c r="DS227">
        <v>279</v>
      </c>
      <c r="DT227">
        <v>264</v>
      </c>
      <c r="DU227">
        <v>268</v>
      </c>
      <c r="DV227">
        <v>285</v>
      </c>
      <c r="DW227">
        <v>273</v>
      </c>
      <c r="DX227">
        <v>271</v>
      </c>
      <c r="DY227">
        <v>261</v>
      </c>
      <c r="DZ227">
        <v>266</v>
      </c>
      <c r="EA227">
        <v>273</v>
      </c>
      <c r="EB227">
        <v>245</v>
      </c>
      <c r="EC227">
        <v>226</v>
      </c>
      <c r="ED227">
        <v>212</v>
      </c>
      <c r="EE227">
        <v>205</v>
      </c>
      <c r="EF227">
        <v>175</v>
      </c>
      <c r="EG227">
        <v>184</v>
      </c>
      <c r="EH227">
        <v>179</v>
      </c>
      <c r="EI227">
        <v>190</v>
      </c>
      <c r="EJ227">
        <v>199</v>
      </c>
      <c r="EK227">
        <v>245</v>
      </c>
      <c r="EL227">
        <v>226</v>
      </c>
      <c r="EM227">
        <v>223</v>
      </c>
      <c r="EN227">
        <v>279</v>
      </c>
      <c r="EO227">
        <v>276</v>
      </c>
      <c r="EP227">
        <v>255</v>
      </c>
      <c r="EQ227">
        <v>286</v>
      </c>
      <c r="ER227">
        <v>306</v>
      </c>
      <c r="ES227">
        <v>292</v>
      </c>
      <c r="ET227">
        <v>348</v>
      </c>
      <c r="EU227">
        <v>322</v>
      </c>
      <c r="EV227">
        <v>377</v>
      </c>
      <c r="EW227">
        <v>371</v>
      </c>
      <c r="EX227">
        <v>368</v>
      </c>
      <c r="EY227">
        <v>368</v>
      </c>
      <c r="EZ227">
        <v>357</v>
      </c>
      <c r="FA227">
        <v>414</v>
      </c>
      <c r="FB227">
        <v>406</v>
      </c>
      <c r="FC227">
        <v>396</v>
      </c>
      <c r="FD227">
        <v>396</v>
      </c>
      <c r="FE227">
        <v>437</v>
      </c>
      <c r="FF227">
        <v>406</v>
      </c>
      <c r="FG227">
        <v>405</v>
      </c>
      <c r="FH227">
        <v>408</v>
      </c>
      <c r="FI227">
        <v>401</v>
      </c>
      <c r="FJ227">
        <v>391</v>
      </c>
      <c r="FK227">
        <v>342</v>
      </c>
      <c r="FL227">
        <v>379</v>
      </c>
      <c r="FM227">
        <v>371</v>
      </c>
      <c r="FN227">
        <v>271</v>
      </c>
      <c r="FO227">
        <v>352</v>
      </c>
      <c r="FP227">
        <v>341</v>
      </c>
      <c r="FQ227">
        <v>398</v>
      </c>
      <c r="FR227">
        <v>376</v>
      </c>
      <c r="FS227">
        <v>342</v>
      </c>
      <c r="FT227">
        <v>370</v>
      </c>
      <c r="FU227">
        <v>384</v>
      </c>
      <c r="FV227">
        <v>371</v>
      </c>
      <c r="FW227">
        <v>365</v>
      </c>
      <c r="FX227">
        <v>366</v>
      </c>
      <c r="FY227">
        <v>428</v>
      </c>
      <c r="FZ227">
        <v>364</v>
      </c>
      <c r="GA227">
        <v>420</v>
      </c>
      <c r="GB227">
        <v>410</v>
      </c>
      <c r="GC227">
        <v>436</v>
      </c>
      <c r="GD227">
        <v>445</v>
      </c>
      <c r="GE227">
        <v>486</v>
      </c>
      <c r="GF227">
        <v>443</v>
      </c>
      <c r="GG227">
        <v>398</v>
      </c>
      <c r="GH227">
        <v>261</v>
      </c>
      <c r="GI227">
        <v>217</v>
      </c>
      <c r="GJ227">
        <v>256</v>
      </c>
      <c r="GK227">
        <v>262</v>
      </c>
      <c r="GL227">
        <v>238</v>
      </c>
      <c r="GM227">
        <v>213</v>
      </c>
      <c r="GN227">
        <v>218</v>
      </c>
      <c r="GO227">
        <v>159</v>
      </c>
      <c r="GP227">
        <v>177</v>
      </c>
      <c r="GQ227">
        <v>161</v>
      </c>
      <c r="GR227">
        <v>130</v>
      </c>
      <c r="GS227">
        <v>134</v>
      </c>
      <c r="GT227">
        <v>94</v>
      </c>
      <c r="GU227">
        <v>99</v>
      </c>
      <c r="GV227">
        <v>88</v>
      </c>
      <c r="GW227">
        <v>49</v>
      </c>
      <c r="GX227">
        <v>47</v>
      </c>
      <c r="GY227">
        <v>44</v>
      </c>
      <c r="GZ227">
        <v>23</v>
      </c>
      <c r="HA227">
        <v>14</v>
      </c>
      <c r="HB227">
        <v>13</v>
      </c>
      <c r="HC227">
        <v>20</v>
      </c>
    </row>
    <row r="228" spans="1:211">
      <c r="A228" t="str">
        <f>人口推移!B230</f>
        <v>R0711</v>
      </c>
      <c r="B228" s="349">
        <f>SUM(J228:DF228)</f>
        <v>26452</v>
      </c>
      <c r="C228" s="349">
        <f>SUM(DG228:HC228)</f>
        <v>27443</v>
      </c>
      <c r="D228" s="349">
        <f>SUM(年齢別TBL[[#This Row],[男_６０歳]:[男_100歳以上]])</f>
        <v>8605</v>
      </c>
      <c r="E228" s="349">
        <f>SUM(年齢別TBL[[#This Row],[男_６５歳]:[男_100歳以上]])</f>
        <v>6867</v>
      </c>
      <c r="F228" s="349">
        <f>SUM(年齢別TBL[[#This Row],[男_７０歳]:[男_100歳以上]])</f>
        <v>5106</v>
      </c>
      <c r="G228" s="349">
        <f>SUM(年齢別TBL[[#This Row],[女_６０歳]:[女_100歳以上]])</f>
        <v>10403</v>
      </c>
      <c r="H228" s="349">
        <f>SUM(年齢別TBL[[#This Row],[女_６５歳]:[女_100歳以上]])</f>
        <v>8600</v>
      </c>
      <c r="I228" s="349">
        <f>SUM(年齢別TBL[[#This Row],[女_７０歳]:[女_100歳以上]])</f>
        <v>6752</v>
      </c>
      <c r="J228">
        <v>117</v>
      </c>
      <c r="K228">
        <v>144</v>
      </c>
      <c r="L228">
        <v>182</v>
      </c>
      <c r="M228">
        <v>187</v>
      </c>
      <c r="N228">
        <v>200</v>
      </c>
      <c r="O228">
        <v>228</v>
      </c>
      <c r="P228">
        <v>224</v>
      </c>
      <c r="Q228">
        <v>225</v>
      </c>
      <c r="R228">
        <v>254</v>
      </c>
      <c r="S228">
        <v>282</v>
      </c>
      <c r="T228">
        <v>245</v>
      </c>
      <c r="U228">
        <v>252</v>
      </c>
      <c r="V228">
        <v>244</v>
      </c>
      <c r="W228">
        <v>307</v>
      </c>
      <c r="X228">
        <v>250</v>
      </c>
      <c r="Y228">
        <v>303</v>
      </c>
      <c r="Z228">
        <v>295</v>
      </c>
      <c r="AA228">
        <v>261</v>
      </c>
      <c r="AB228">
        <v>294</v>
      </c>
      <c r="AC228">
        <v>276</v>
      </c>
      <c r="AD228">
        <v>317</v>
      </c>
      <c r="AE228">
        <v>309</v>
      </c>
      <c r="AF228">
        <v>308</v>
      </c>
      <c r="AG228">
        <v>278</v>
      </c>
      <c r="AH228">
        <v>272</v>
      </c>
      <c r="AI228">
        <v>248</v>
      </c>
      <c r="AJ228">
        <v>212</v>
      </c>
      <c r="AK228">
        <v>219</v>
      </c>
      <c r="AL228">
        <v>223</v>
      </c>
      <c r="AM228">
        <v>225</v>
      </c>
      <c r="AN228">
        <v>232</v>
      </c>
      <c r="AO228">
        <v>256</v>
      </c>
      <c r="AP228">
        <v>235</v>
      </c>
      <c r="AQ228">
        <v>249</v>
      </c>
      <c r="AR228">
        <v>272</v>
      </c>
      <c r="AS228">
        <v>257</v>
      </c>
      <c r="AT228">
        <v>297</v>
      </c>
      <c r="AU228">
        <v>324</v>
      </c>
      <c r="AV228">
        <v>313</v>
      </c>
      <c r="AW228">
        <v>331</v>
      </c>
      <c r="AX228">
        <v>328</v>
      </c>
      <c r="AY228">
        <v>391</v>
      </c>
      <c r="AZ228">
        <v>353</v>
      </c>
      <c r="BA228">
        <v>373</v>
      </c>
      <c r="BB228">
        <v>371</v>
      </c>
      <c r="BC228">
        <v>374</v>
      </c>
      <c r="BD228">
        <v>394</v>
      </c>
      <c r="BE228">
        <v>407</v>
      </c>
      <c r="BF228">
        <v>406</v>
      </c>
      <c r="BG228">
        <v>439</v>
      </c>
      <c r="BH228">
        <v>455</v>
      </c>
      <c r="BI228">
        <v>413</v>
      </c>
      <c r="BJ228">
        <v>433</v>
      </c>
      <c r="BK228">
        <v>448</v>
      </c>
      <c r="BL228">
        <v>408</v>
      </c>
      <c r="BM228">
        <v>391</v>
      </c>
      <c r="BN228">
        <v>342</v>
      </c>
      <c r="BO228">
        <v>347</v>
      </c>
      <c r="BP228">
        <v>347</v>
      </c>
      <c r="BQ228">
        <v>280</v>
      </c>
      <c r="BR228">
        <v>330</v>
      </c>
      <c r="BS228">
        <v>359</v>
      </c>
      <c r="BT228">
        <v>363</v>
      </c>
      <c r="BU228">
        <v>367</v>
      </c>
      <c r="BV228">
        <v>319</v>
      </c>
      <c r="BW228">
        <v>347</v>
      </c>
      <c r="BX228">
        <v>348</v>
      </c>
      <c r="BY228">
        <v>377</v>
      </c>
      <c r="BZ228">
        <v>325</v>
      </c>
      <c r="CA228">
        <v>364</v>
      </c>
      <c r="CB228">
        <v>353</v>
      </c>
      <c r="CC228">
        <v>369</v>
      </c>
      <c r="CD228">
        <v>363</v>
      </c>
      <c r="CE228">
        <v>372</v>
      </c>
      <c r="CF228">
        <v>353</v>
      </c>
      <c r="CG228">
        <v>373</v>
      </c>
      <c r="CH228">
        <v>366</v>
      </c>
      <c r="CI228">
        <v>317</v>
      </c>
      <c r="CJ228">
        <v>325</v>
      </c>
      <c r="CK228">
        <v>223</v>
      </c>
      <c r="CL228">
        <v>211</v>
      </c>
      <c r="CM228">
        <v>213</v>
      </c>
      <c r="CN228">
        <v>206</v>
      </c>
      <c r="CO228">
        <v>173</v>
      </c>
      <c r="CP228">
        <v>160</v>
      </c>
      <c r="CQ228">
        <v>130</v>
      </c>
      <c r="CR228">
        <v>108</v>
      </c>
      <c r="CS228">
        <v>100</v>
      </c>
      <c r="CT228">
        <v>101</v>
      </c>
      <c r="CU228">
        <v>69</v>
      </c>
      <c r="CV228">
        <v>49</v>
      </c>
      <c r="CW228">
        <v>41</v>
      </c>
      <c r="CX228">
        <v>37</v>
      </c>
      <c r="CY228">
        <v>33</v>
      </c>
      <c r="CZ228">
        <v>18</v>
      </c>
      <c r="DA228">
        <v>11</v>
      </c>
      <c r="DB228">
        <v>10</v>
      </c>
      <c r="DC228">
        <v>9</v>
      </c>
      <c r="DD228">
        <v>6</v>
      </c>
      <c r="DE228">
        <v>3</v>
      </c>
      <c r="DF228">
        <v>4</v>
      </c>
      <c r="DG228">
        <v>119</v>
      </c>
      <c r="DH228">
        <v>140</v>
      </c>
      <c r="DI228">
        <v>169</v>
      </c>
      <c r="DJ228">
        <v>170</v>
      </c>
      <c r="DK228">
        <v>188</v>
      </c>
      <c r="DL228">
        <v>234</v>
      </c>
      <c r="DM228">
        <v>211</v>
      </c>
      <c r="DN228">
        <v>229</v>
      </c>
      <c r="DO228">
        <v>232</v>
      </c>
      <c r="DP228">
        <v>237</v>
      </c>
      <c r="DQ228">
        <v>289</v>
      </c>
      <c r="DR228">
        <v>250</v>
      </c>
      <c r="DS228">
        <v>279</v>
      </c>
      <c r="DT228">
        <v>264</v>
      </c>
      <c r="DU228">
        <v>261</v>
      </c>
      <c r="DV228">
        <v>283</v>
      </c>
      <c r="DW228">
        <v>277</v>
      </c>
      <c r="DX228">
        <v>267</v>
      </c>
      <c r="DY228">
        <v>262</v>
      </c>
      <c r="DZ228">
        <v>261</v>
      </c>
      <c r="EA228">
        <v>290</v>
      </c>
      <c r="EB228">
        <v>247</v>
      </c>
      <c r="EC228">
        <v>226</v>
      </c>
      <c r="ED228">
        <v>215</v>
      </c>
      <c r="EE228">
        <v>201</v>
      </c>
      <c r="EF228">
        <v>172</v>
      </c>
      <c r="EG228">
        <v>185</v>
      </c>
      <c r="EH228">
        <v>178</v>
      </c>
      <c r="EI228">
        <v>188</v>
      </c>
      <c r="EJ228">
        <v>204</v>
      </c>
      <c r="EK228">
        <v>236</v>
      </c>
      <c r="EL228">
        <v>225</v>
      </c>
      <c r="EM228">
        <v>223</v>
      </c>
      <c r="EN228">
        <v>283</v>
      </c>
      <c r="EO228">
        <v>271</v>
      </c>
      <c r="EP228">
        <v>252</v>
      </c>
      <c r="EQ228">
        <v>284</v>
      </c>
      <c r="ER228">
        <v>306</v>
      </c>
      <c r="ES228">
        <v>289</v>
      </c>
      <c r="ET228">
        <v>347</v>
      </c>
      <c r="EU228">
        <v>329</v>
      </c>
      <c r="EV228">
        <v>384</v>
      </c>
      <c r="EW228">
        <v>349</v>
      </c>
      <c r="EX228">
        <v>376</v>
      </c>
      <c r="EY228">
        <v>372</v>
      </c>
      <c r="EZ228">
        <v>356</v>
      </c>
      <c r="FA228">
        <v>401</v>
      </c>
      <c r="FB228">
        <v>414</v>
      </c>
      <c r="FC228">
        <v>398</v>
      </c>
      <c r="FD228">
        <v>391</v>
      </c>
      <c r="FE228">
        <v>431</v>
      </c>
      <c r="FF228">
        <v>414</v>
      </c>
      <c r="FG228">
        <v>399</v>
      </c>
      <c r="FH228">
        <v>404</v>
      </c>
      <c r="FI228">
        <v>414</v>
      </c>
      <c r="FJ228">
        <v>387</v>
      </c>
      <c r="FK228">
        <v>346</v>
      </c>
      <c r="FL228">
        <v>383</v>
      </c>
      <c r="FM228">
        <v>376</v>
      </c>
      <c r="FN228">
        <v>272</v>
      </c>
      <c r="FO228">
        <v>347</v>
      </c>
      <c r="FP228">
        <v>343</v>
      </c>
      <c r="FQ228">
        <v>395</v>
      </c>
      <c r="FR228">
        <v>374</v>
      </c>
      <c r="FS228">
        <v>344</v>
      </c>
      <c r="FT228">
        <v>370</v>
      </c>
      <c r="FU228">
        <v>372</v>
      </c>
      <c r="FV228">
        <v>379</v>
      </c>
      <c r="FW228">
        <v>360</v>
      </c>
      <c r="FX228">
        <v>367</v>
      </c>
      <c r="FY228">
        <v>422</v>
      </c>
      <c r="FZ228">
        <v>376</v>
      </c>
      <c r="GA228">
        <v>410</v>
      </c>
      <c r="GB228">
        <v>403</v>
      </c>
      <c r="GC228">
        <v>441</v>
      </c>
      <c r="GD228">
        <v>447</v>
      </c>
      <c r="GE228">
        <v>483</v>
      </c>
      <c r="GF228">
        <v>445</v>
      </c>
      <c r="GG228">
        <v>407</v>
      </c>
      <c r="GH228">
        <v>272</v>
      </c>
      <c r="GI228">
        <v>199</v>
      </c>
      <c r="GJ228">
        <v>268</v>
      </c>
      <c r="GK228">
        <v>258</v>
      </c>
      <c r="GL228">
        <v>239</v>
      </c>
      <c r="GM228">
        <v>212</v>
      </c>
      <c r="GN228">
        <v>219</v>
      </c>
      <c r="GO228">
        <v>162</v>
      </c>
      <c r="GP228">
        <v>175</v>
      </c>
      <c r="GQ228">
        <v>164</v>
      </c>
      <c r="GR228">
        <v>125</v>
      </c>
      <c r="GS228">
        <v>136</v>
      </c>
      <c r="GT228">
        <v>92</v>
      </c>
      <c r="GU228">
        <v>97</v>
      </c>
      <c r="GV228">
        <v>91</v>
      </c>
      <c r="GW228">
        <v>47</v>
      </c>
      <c r="GX228">
        <v>49</v>
      </c>
      <c r="GY228">
        <v>40</v>
      </c>
      <c r="GZ228">
        <v>25</v>
      </c>
      <c r="HA228">
        <v>14</v>
      </c>
      <c r="HB228">
        <v>13</v>
      </c>
      <c r="HC228">
        <v>21</v>
      </c>
    </row>
    <row r="229" spans="1:211">
      <c r="A229" t="str">
        <f>人口推移!B231</f>
        <v>R0712</v>
      </c>
      <c r="B229" s="349">
        <f t="shared" ref="B229:B232" si="8">SUM(J229:DF229)</f>
        <v>26435</v>
      </c>
      <c r="C229" s="349">
        <f t="shared" ref="C229:C232" si="9">SUM(DG229:HC229)</f>
        <v>27441</v>
      </c>
      <c r="D229" s="349">
        <f>SUM(年齢別TBL[[#This Row],[男_６０歳]:[男_100歳以上]])</f>
        <v>8603</v>
      </c>
      <c r="E229" s="349">
        <f>SUM(年齢別TBL[[#This Row],[男_６５歳]:[男_100歳以上]])</f>
        <v>6867</v>
      </c>
      <c r="F229" s="349">
        <f>SUM(年齢別TBL[[#This Row],[男_７０歳]:[男_100歳以上]])</f>
        <v>5108</v>
      </c>
      <c r="G229" s="349">
        <f>SUM(年齢別TBL[[#This Row],[女_６０歳]:[女_100歳以上]])</f>
        <v>10416</v>
      </c>
      <c r="H229" s="349">
        <f>SUM(年齢別TBL[[#This Row],[女_６５歳]:[女_100歳以上]])</f>
        <v>8612</v>
      </c>
      <c r="I229" s="349">
        <f>SUM(年齢別TBL[[#This Row],[女_７０歳]:[女_100歳以上]])</f>
        <v>6772</v>
      </c>
      <c r="J229">
        <v>114</v>
      </c>
      <c r="K229">
        <v>145</v>
      </c>
      <c r="L229">
        <v>179</v>
      </c>
      <c r="M229">
        <v>183</v>
      </c>
      <c r="N229">
        <v>204</v>
      </c>
      <c r="O229">
        <v>231</v>
      </c>
      <c r="P229">
        <v>222</v>
      </c>
      <c r="Q229">
        <v>226</v>
      </c>
      <c r="R229">
        <v>250</v>
      </c>
      <c r="S229">
        <v>273</v>
      </c>
      <c r="T229">
        <v>245</v>
      </c>
      <c r="U229">
        <v>253</v>
      </c>
      <c r="V229">
        <v>246</v>
      </c>
      <c r="W229">
        <v>311</v>
      </c>
      <c r="X229">
        <v>243</v>
      </c>
      <c r="Y229">
        <v>293</v>
      </c>
      <c r="Z229">
        <v>302</v>
      </c>
      <c r="AA229">
        <v>265</v>
      </c>
      <c r="AB229">
        <v>289</v>
      </c>
      <c r="AC229">
        <v>286</v>
      </c>
      <c r="AD229">
        <v>309</v>
      </c>
      <c r="AE229">
        <v>309</v>
      </c>
      <c r="AF229">
        <v>302</v>
      </c>
      <c r="AG229">
        <v>292</v>
      </c>
      <c r="AH229">
        <v>268</v>
      </c>
      <c r="AI229">
        <v>250</v>
      </c>
      <c r="AJ229">
        <v>222</v>
      </c>
      <c r="AK229">
        <v>221</v>
      </c>
      <c r="AL229">
        <v>222</v>
      </c>
      <c r="AM229">
        <v>221</v>
      </c>
      <c r="AN229">
        <v>228</v>
      </c>
      <c r="AO229">
        <v>253</v>
      </c>
      <c r="AP229">
        <v>241</v>
      </c>
      <c r="AQ229">
        <v>257</v>
      </c>
      <c r="AR229">
        <v>265</v>
      </c>
      <c r="AS229">
        <v>268</v>
      </c>
      <c r="AT229">
        <v>285</v>
      </c>
      <c r="AU229">
        <v>320</v>
      </c>
      <c r="AV229">
        <v>318</v>
      </c>
      <c r="AW229">
        <v>323</v>
      </c>
      <c r="AX229">
        <v>334</v>
      </c>
      <c r="AY229">
        <v>381</v>
      </c>
      <c r="AZ229">
        <v>364</v>
      </c>
      <c r="BA229">
        <v>361</v>
      </c>
      <c r="BB229">
        <v>384</v>
      </c>
      <c r="BC229">
        <v>358</v>
      </c>
      <c r="BD229">
        <v>399</v>
      </c>
      <c r="BE229">
        <v>406</v>
      </c>
      <c r="BF229">
        <v>413</v>
      </c>
      <c r="BG229">
        <v>441</v>
      </c>
      <c r="BH229">
        <v>447</v>
      </c>
      <c r="BI229">
        <v>416</v>
      </c>
      <c r="BJ229">
        <v>434</v>
      </c>
      <c r="BK229">
        <v>441</v>
      </c>
      <c r="BL229">
        <v>418</v>
      </c>
      <c r="BM229">
        <v>379</v>
      </c>
      <c r="BN229">
        <v>344</v>
      </c>
      <c r="BO229">
        <v>353</v>
      </c>
      <c r="BP229">
        <v>348</v>
      </c>
      <c r="BQ229">
        <v>277</v>
      </c>
      <c r="BR229">
        <v>325</v>
      </c>
      <c r="BS229">
        <v>356</v>
      </c>
      <c r="BT229">
        <v>376</v>
      </c>
      <c r="BU229">
        <v>359</v>
      </c>
      <c r="BV229">
        <v>320</v>
      </c>
      <c r="BW229">
        <v>343</v>
      </c>
      <c r="BX229">
        <v>350</v>
      </c>
      <c r="BY229">
        <v>383</v>
      </c>
      <c r="BZ229">
        <v>309</v>
      </c>
      <c r="CA229">
        <v>374</v>
      </c>
      <c r="CB229">
        <v>350</v>
      </c>
      <c r="CC229">
        <v>366</v>
      </c>
      <c r="CD229">
        <v>363</v>
      </c>
      <c r="CE229">
        <v>372</v>
      </c>
      <c r="CF229">
        <v>352</v>
      </c>
      <c r="CG229">
        <v>368</v>
      </c>
      <c r="CH229">
        <v>361</v>
      </c>
      <c r="CI229">
        <v>313</v>
      </c>
      <c r="CJ229">
        <v>331</v>
      </c>
      <c r="CK229">
        <v>238</v>
      </c>
      <c r="CL229">
        <v>212</v>
      </c>
      <c r="CM229">
        <v>212</v>
      </c>
      <c r="CN229">
        <v>204</v>
      </c>
      <c r="CO229">
        <v>170</v>
      </c>
      <c r="CP229">
        <v>164</v>
      </c>
      <c r="CQ229">
        <v>131</v>
      </c>
      <c r="CR229">
        <v>107</v>
      </c>
      <c r="CS229">
        <v>95</v>
      </c>
      <c r="CT229">
        <v>105</v>
      </c>
      <c r="CU229">
        <v>70</v>
      </c>
      <c r="CV229">
        <v>52</v>
      </c>
      <c r="CW229">
        <v>38</v>
      </c>
      <c r="CX229">
        <v>38</v>
      </c>
      <c r="CY229">
        <v>36</v>
      </c>
      <c r="CZ229">
        <v>18</v>
      </c>
      <c r="DA229">
        <v>10</v>
      </c>
      <c r="DB229">
        <v>9</v>
      </c>
      <c r="DC229">
        <v>8</v>
      </c>
      <c r="DD229">
        <v>7</v>
      </c>
      <c r="DE229">
        <v>4</v>
      </c>
      <c r="DF229">
        <v>4</v>
      </c>
      <c r="DG229">
        <v>121</v>
      </c>
      <c r="DH229">
        <v>137</v>
      </c>
      <c r="DI229">
        <v>163</v>
      </c>
      <c r="DJ229">
        <v>173</v>
      </c>
      <c r="DK229">
        <v>194</v>
      </c>
      <c r="DL229">
        <v>222</v>
      </c>
      <c r="DM229">
        <v>212</v>
      </c>
      <c r="DN229">
        <v>231</v>
      </c>
      <c r="DO229">
        <v>236</v>
      </c>
      <c r="DP229">
        <v>235</v>
      </c>
      <c r="DQ229">
        <v>286</v>
      </c>
      <c r="DR229">
        <v>255</v>
      </c>
      <c r="DS229">
        <v>270</v>
      </c>
      <c r="DT229">
        <v>263</v>
      </c>
      <c r="DU229">
        <v>270</v>
      </c>
      <c r="DV229">
        <v>280</v>
      </c>
      <c r="DW229">
        <v>273</v>
      </c>
      <c r="DX229">
        <v>263</v>
      </c>
      <c r="DY229">
        <v>265</v>
      </c>
      <c r="DZ229">
        <v>267</v>
      </c>
      <c r="EA229">
        <v>280</v>
      </c>
      <c r="EB229">
        <v>245</v>
      </c>
      <c r="EC229">
        <v>236</v>
      </c>
      <c r="ED229">
        <v>212</v>
      </c>
      <c r="EE229">
        <v>203</v>
      </c>
      <c r="EF229">
        <v>174</v>
      </c>
      <c r="EG229">
        <v>183</v>
      </c>
      <c r="EH229">
        <v>181</v>
      </c>
      <c r="EI229">
        <v>182</v>
      </c>
      <c r="EJ229">
        <v>211</v>
      </c>
      <c r="EK229">
        <v>236</v>
      </c>
      <c r="EL229">
        <v>224</v>
      </c>
      <c r="EM229">
        <v>222</v>
      </c>
      <c r="EN229">
        <v>286</v>
      </c>
      <c r="EO229">
        <v>272</v>
      </c>
      <c r="EP229">
        <v>253</v>
      </c>
      <c r="EQ229">
        <v>274</v>
      </c>
      <c r="ER229">
        <v>311</v>
      </c>
      <c r="ES229">
        <v>285</v>
      </c>
      <c r="ET229">
        <v>341</v>
      </c>
      <c r="EU229">
        <v>338</v>
      </c>
      <c r="EV229">
        <v>371</v>
      </c>
      <c r="EW229">
        <v>356</v>
      </c>
      <c r="EX229">
        <v>367</v>
      </c>
      <c r="EY229">
        <v>380</v>
      </c>
      <c r="EZ229">
        <v>353</v>
      </c>
      <c r="FA229">
        <v>397</v>
      </c>
      <c r="FB229">
        <v>414</v>
      </c>
      <c r="FC229">
        <v>397</v>
      </c>
      <c r="FD229">
        <v>402</v>
      </c>
      <c r="FE229">
        <v>424</v>
      </c>
      <c r="FF229">
        <v>411</v>
      </c>
      <c r="FG229">
        <v>400</v>
      </c>
      <c r="FH229">
        <v>400</v>
      </c>
      <c r="FI229">
        <v>417</v>
      </c>
      <c r="FJ229">
        <v>393</v>
      </c>
      <c r="FK229">
        <v>346</v>
      </c>
      <c r="FL229">
        <v>381</v>
      </c>
      <c r="FM229">
        <v>374</v>
      </c>
      <c r="FN229">
        <v>277</v>
      </c>
      <c r="FO229">
        <v>351</v>
      </c>
      <c r="FP229">
        <v>334</v>
      </c>
      <c r="FQ229">
        <v>401</v>
      </c>
      <c r="FR229">
        <v>366</v>
      </c>
      <c r="FS229">
        <v>352</v>
      </c>
      <c r="FT229">
        <v>372</v>
      </c>
      <c r="FU229">
        <v>364</v>
      </c>
      <c r="FV229">
        <v>387</v>
      </c>
      <c r="FW229">
        <v>359</v>
      </c>
      <c r="FX229">
        <v>358</v>
      </c>
      <c r="FY229">
        <v>422</v>
      </c>
      <c r="FZ229">
        <v>389</v>
      </c>
      <c r="GA229">
        <v>403</v>
      </c>
      <c r="GB229">
        <v>413</v>
      </c>
      <c r="GC229">
        <v>425</v>
      </c>
      <c r="GD229">
        <v>449</v>
      </c>
      <c r="GE229">
        <v>487</v>
      </c>
      <c r="GF229">
        <v>439</v>
      </c>
      <c r="GG229">
        <v>412</v>
      </c>
      <c r="GH229">
        <v>286</v>
      </c>
      <c r="GI229">
        <v>193</v>
      </c>
      <c r="GJ229">
        <v>264</v>
      </c>
      <c r="GK229">
        <v>262</v>
      </c>
      <c r="GL229">
        <v>240</v>
      </c>
      <c r="GM229">
        <v>214</v>
      </c>
      <c r="GN229">
        <v>221</v>
      </c>
      <c r="GO229">
        <v>163</v>
      </c>
      <c r="GP229">
        <v>173</v>
      </c>
      <c r="GQ229">
        <v>163</v>
      </c>
      <c r="GR229">
        <v>129</v>
      </c>
      <c r="GS229">
        <v>127</v>
      </c>
      <c r="GT229">
        <v>97</v>
      </c>
      <c r="GU229">
        <v>96</v>
      </c>
      <c r="GV229">
        <v>97</v>
      </c>
      <c r="GW229">
        <v>46</v>
      </c>
      <c r="GX229">
        <v>50</v>
      </c>
      <c r="GY229">
        <v>41</v>
      </c>
      <c r="GZ229">
        <v>27</v>
      </c>
      <c r="HA229">
        <v>14</v>
      </c>
      <c r="HB229">
        <v>10</v>
      </c>
      <c r="HC229">
        <v>20</v>
      </c>
    </row>
    <row r="230" spans="1:211">
      <c r="A230" t="str">
        <f>人口推移!B232</f>
        <v>R0801</v>
      </c>
      <c r="B230" s="349">
        <f t="shared" si="8"/>
        <v>26428</v>
      </c>
      <c r="C230" s="349">
        <f t="shared" si="9"/>
        <v>27433</v>
      </c>
      <c r="D230" s="349">
        <f>SUM(年齢別TBL[[#This Row],[男_６０歳]:[男_100歳以上]])</f>
        <v>8601</v>
      </c>
      <c r="E230" s="349">
        <f>SUM(年齢別TBL[[#This Row],[男_６５歳]:[男_100歳以上]])</f>
        <v>6864</v>
      </c>
      <c r="F230" s="349">
        <f>SUM(年齢別TBL[[#This Row],[男_７０歳]:[男_100歳以上]])</f>
        <v>5125</v>
      </c>
      <c r="G230" s="349">
        <f>SUM(年齢別TBL[[#This Row],[女_６０歳]:[女_100歳以上]])</f>
        <v>10416</v>
      </c>
      <c r="H230" s="349">
        <f>SUM(年齢別TBL[[#This Row],[女_６５歳]:[女_100歳以上]])</f>
        <v>8612</v>
      </c>
      <c r="I230" s="349">
        <f>SUM(年齢別TBL[[#This Row],[女_７０歳]:[女_100歳以上]])</f>
        <v>6778</v>
      </c>
      <c r="J230">
        <v>124</v>
      </c>
      <c r="K230">
        <v>140</v>
      </c>
      <c r="L230">
        <v>172</v>
      </c>
      <c r="M230">
        <v>188</v>
      </c>
      <c r="N230">
        <v>201</v>
      </c>
      <c r="O230">
        <v>229</v>
      </c>
      <c r="P230">
        <v>215</v>
      </c>
      <c r="Q230">
        <v>240</v>
      </c>
      <c r="R230">
        <v>244</v>
      </c>
      <c r="S230">
        <v>268</v>
      </c>
      <c r="T230">
        <v>246</v>
      </c>
      <c r="U230">
        <v>258</v>
      </c>
      <c r="V230">
        <v>246</v>
      </c>
      <c r="W230">
        <v>293</v>
      </c>
      <c r="X230">
        <v>263</v>
      </c>
      <c r="Y230">
        <v>289</v>
      </c>
      <c r="Z230">
        <v>297</v>
      </c>
      <c r="AA230">
        <v>273</v>
      </c>
      <c r="AB230">
        <v>286</v>
      </c>
      <c r="AC230">
        <v>292</v>
      </c>
      <c r="AD230">
        <v>302</v>
      </c>
      <c r="AE230">
        <v>302</v>
      </c>
      <c r="AF230">
        <v>311</v>
      </c>
      <c r="AG230">
        <v>296</v>
      </c>
      <c r="AH230">
        <v>277</v>
      </c>
      <c r="AI230">
        <v>252</v>
      </c>
      <c r="AJ230">
        <v>224</v>
      </c>
      <c r="AK230">
        <v>223</v>
      </c>
      <c r="AL230">
        <v>224</v>
      </c>
      <c r="AM230">
        <v>215</v>
      </c>
      <c r="AN230">
        <v>221</v>
      </c>
      <c r="AO230">
        <v>263</v>
      </c>
      <c r="AP230">
        <v>237</v>
      </c>
      <c r="AQ230">
        <v>241</v>
      </c>
      <c r="AR230">
        <v>275</v>
      </c>
      <c r="AS230">
        <v>273</v>
      </c>
      <c r="AT230">
        <v>272</v>
      </c>
      <c r="AU230">
        <v>312</v>
      </c>
      <c r="AV230">
        <v>332</v>
      </c>
      <c r="AW230">
        <v>319</v>
      </c>
      <c r="AX230">
        <v>331</v>
      </c>
      <c r="AY230">
        <v>374</v>
      </c>
      <c r="AZ230">
        <v>372</v>
      </c>
      <c r="BA230">
        <v>356</v>
      </c>
      <c r="BB230">
        <v>386</v>
      </c>
      <c r="BC230">
        <v>366</v>
      </c>
      <c r="BD230">
        <v>394</v>
      </c>
      <c r="BE230">
        <v>407</v>
      </c>
      <c r="BF230">
        <v>402</v>
      </c>
      <c r="BG230">
        <v>429</v>
      </c>
      <c r="BH230">
        <v>456</v>
      </c>
      <c r="BI230">
        <v>420</v>
      </c>
      <c r="BJ230">
        <v>425</v>
      </c>
      <c r="BK230">
        <v>448</v>
      </c>
      <c r="BL230">
        <v>415</v>
      </c>
      <c r="BM230">
        <v>384</v>
      </c>
      <c r="BN230">
        <v>345</v>
      </c>
      <c r="BO230">
        <v>360</v>
      </c>
      <c r="BP230">
        <v>343</v>
      </c>
      <c r="BQ230">
        <v>279</v>
      </c>
      <c r="BR230">
        <v>313</v>
      </c>
      <c r="BS230">
        <v>361</v>
      </c>
      <c r="BT230">
        <v>374</v>
      </c>
      <c r="BU230">
        <v>358</v>
      </c>
      <c r="BV230">
        <v>331</v>
      </c>
      <c r="BW230">
        <v>341</v>
      </c>
      <c r="BX230">
        <v>342</v>
      </c>
      <c r="BY230">
        <v>380</v>
      </c>
      <c r="BZ230">
        <v>317</v>
      </c>
      <c r="CA230">
        <v>359</v>
      </c>
      <c r="CB230">
        <v>358</v>
      </c>
      <c r="CC230">
        <v>369</v>
      </c>
      <c r="CD230">
        <v>355</v>
      </c>
      <c r="CE230">
        <v>370</v>
      </c>
      <c r="CF230">
        <v>354</v>
      </c>
      <c r="CG230">
        <v>374</v>
      </c>
      <c r="CH230">
        <v>351</v>
      </c>
      <c r="CI230">
        <v>319</v>
      </c>
      <c r="CJ230">
        <v>343</v>
      </c>
      <c r="CK230">
        <v>242</v>
      </c>
      <c r="CL230">
        <v>205</v>
      </c>
      <c r="CM230">
        <v>223</v>
      </c>
      <c r="CN230">
        <v>195</v>
      </c>
      <c r="CO230">
        <v>174</v>
      </c>
      <c r="CP230">
        <v>165</v>
      </c>
      <c r="CQ230">
        <v>125</v>
      </c>
      <c r="CR230">
        <v>108</v>
      </c>
      <c r="CS230">
        <v>96</v>
      </c>
      <c r="CT230">
        <v>102</v>
      </c>
      <c r="CU230">
        <v>73</v>
      </c>
      <c r="CV230">
        <v>50</v>
      </c>
      <c r="CW230">
        <v>39</v>
      </c>
      <c r="CX230">
        <v>39</v>
      </c>
      <c r="CY230">
        <v>36</v>
      </c>
      <c r="CZ230">
        <v>17</v>
      </c>
      <c r="DA230">
        <v>10</v>
      </c>
      <c r="DB230">
        <v>10</v>
      </c>
      <c r="DC230">
        <v>7</v>
      </c>
      <c r="DD230">
        <v>8</v>
      </c>
      <c r="DE230">
        <v>4</v>
      </c>
      <c r="DF230">
        <v>4</v>
      </c>
      <c r="DG230">
        <v>123</v>
      </c>
      <c r="DH230">
        <v>133</v>
      </c>
      <c r="DI230">
        <v>156</v>
      </c>
      <c r="DJ230">
        <v>175</v>
      </c>
      <c r="DK230">
        <v>194</v>
      </c>
      <c r="DL230">
        <v>212</v>
      </c>
      <c r="DM230">
        <v>224</v>
      </c>
      <c r="DN230">
        <v>219</v>
      </c>
      <c r="DO230">
        <v>234</v>
      </c>
      <c r="DP230">
        <v>247</v>
      </c>
      <c r="DQ230">
        <v>279</v>
      </c>
      <c r="DR230">
        <v>259</v>
      </c>
      <c r="DS230">
        <v>270</v>
      </c>
      <c r="DT230">
        <v>257</v>
      </c>
      <c r="DU230">
        <v>270</v>
      </c>
      <c r="DV230">
        <v>274</v>
      </c>
      <c r="DW230">
        <v>282</v>
      </c>
      <c r="DX230">
        <v>259</v>
      </c>
      <c r="DY230">
        <v>274</v>
      </c>
      <c r="DZ230">
        <v>262</v>
      </c>
      <c r="EA230">
        <v>280</v>
      </c>
      <c r="EB230">
        <v>247</v>
      </c>
      <c r="EC230">
        <v>236</v>
      </c>
      <c r="ED230">
        <v>215</v>
      </c>
      <c r="EE230">
        <v>193</v>
      </c>
      <c r="EF230">
        <v>184</v>
      </c>
      <c r="EG230">
        <v>190</v>
      </c>
      <c r="EH230">
        <v>173</v>
      </c>
      <c r="EI230">
        <v>179</v>
      </c>
      <c r="EJ230">
        <v>209</v>
      </c>
      <c r="EK230">
        <v>236</v>
      </c>
      <c r="EL230">
        <v>224</v>
      </c>
      <c r="EM230">
        <v>221</v>
      </c>
      <c r="EN230">
        <v>286</v>
      </c>
      <c r="EO230">
        <v>271</v>
      </c>
      <c r="EP230">
        <v>255</v>
      </c>
      <c r="EQ230">
        <v>274</v>
      </c>
      <c r="ER230">
        <v>310</v>
      </c>
      <c r="ES230">
        <v>295</v>
      </c>
      <c r="ET230">
        <v>332</v>
      </c>
      <c r="EU230">
        <v>333</v>
      </c>
      <c r="EV230">
        <v>372</v>
      </c>
      <c r="EW230">
        <v>355</v>
      </c>
      <c r="EX230">
        <v>365</v>
      </c>
      <c r="EY230">
        <v>386</v>
      </c>
      <c r="EZ230">
        <v>348</v>
      </c>
      <c r="FA230">
        <v>396</v>
      </c>
      <c r="FB230">
        <v>417</v>
      </c>
      <c r="FC230">
        <v>397</v>
      </c>
      <c r="FD230">
        <v>389</v>
      </c>
      <c r="FE230">
        <v>437</v>
      </c>
      <c r="FF230">
        <v>410</v>
      </c>
      <c r="FG230">
        <v>392</v>
      </c>
      <c r="FH230">
        <v>415</v>
      </c>
      <c r="FI230">
        <v>402</v>
      </c>
      <c r="FJ230">
        <v>398</v>
      </c>
      <c r="FK230">
        <v>355</v>
      </c>
      <c r="FL230">
        <v>383</v>
      </c>
      <c r="FM230">
        <v>371</v>
      </c>
      <c r="FN230">
        <v>283</v>
      </c>
      <c r="FO230">
        <v>357</v>
      </c>
      <c r="FP230">
        <v>319</v>
      </c>
      <c r="FQ230">
        <v>400</v>
      </c>
      <c r="FR230">
        <v>357</v>
      </c>
      <c r="FS230">
        <v>371</v>
      </c>
      <c r="FT230">
        <v>360</v>
      </c>
      <c r="FU230">
        <v>368</v>
      </c>
      <c r="FV230">
        <v>388</v>
      </c>
      <c r="FW230">
        <v>350</v>
      </c>
      <c r="FX230">
        <v>368</v>
      </c>
      <c r="FY230">
        <v>411</v>
      </c>
      <c r="FZ230">
        <v>397</v>
      </c>
      <c r="GA230">
        <v>371</v>
      </c>
      <c r="GB230">
        <v>441</v>
      </c>
      <c r="GC230">
        <v>419</v>
      </c>
      <c r="GD230">
        <v>450</v>
      </c>
      <c r="GE230">
        <v>475</v>
      </c>
      <c r="GF230">
        <v>452</v>
      </c>
      <c r="GG230">
        <v>414</v>
      </c>
      <c r="GH230">
        <v>306</v>
      </c>
      <c r="GI230">
        <v>187</v>
      </c>
      <c r="GJ230">
        <v>259</v>
      </c>
      <c r="GK230">
        <v>270</v>
      </c>
      <c r="GL230">
        <v>230</v>
      </c>
      <c r="GM230">
        <v>218</v>
      </c>
      <c r="GN230">
        <v>218</v>
      </c>
      <c r="GO230">
        <v>169</v>
      </c>
      <c r="GP230">
        <v>166</v>
      </c>
      <c r="GQ230">
        <v>166</v>
      </c>
      <c r="GR230">
        <v>130</v>
      </c>
      <c r="GS230">
        <v>134</v>
      </c>
      <c r="GT230">
        <v>92</v>
      </c>
      <c r="GU230">
        <v>91</v>
      </c>
      <c r="GV230">
        <v>96</v>
      </c>
      <c r="GW230">
        <v>54</v>
      </c>
      <c r="GX230">
        <v>47</v>
      </c>
      <c r="GY230">
        <v>44</v>
      </c>
      <c r="GZ230">
        <v>28</v>
      </c>
      <c r="HA230">
        <v>12</v>
      </c>
      <c r="HB230">
        <v>11</v>
      </c>
      <c r="HC230">
        <v>20</v>
      </c>
    </row>
    <row r="231" spans="1:211">
      <c r="A231" t="str">
        <f>人口推移!B233</f>
        <v>R0802</v>
      </c>
      <c r="B231" s="349">
        <f t="shared" si="8"/>
        <v>26425</v>
      </c>
      <c r="C231" s="349">
        <f t="shared" si="9"/>
        <v>27390</v>
      </c>
      <c r="D231" s="349">
        <f>SUM(年齢別TBL[[#This Row],[男_６０歳]:[男_100歳以上]])</f>
        <v>8606</v>
      </c>
      <c r="E231" s="349">
        <f>SUM(年齢別TBL[[#This Row],[男_６５歳]:[男_100歳以上]])</f>
        <v>6869</v>
      </c>
      <c r="F231" s="349">
        <f>SUM(年齢別TBL[[#This Row],[男_７０歳]:[男_100歳以上]])</f>
        <v>5152</v>
      </c>
      <c r="G231" s="349">
        <f>SUM(年齢別TBL[[#This Row],[女_６０歳]:[女_100歳以上]])</f>
        <v>10399</v>
      </c>
      <c r="H231" s="349">
        <f>SUM(年齢別TBL[[#This Row],[女_６５歳]:[女_100歳以上]])</f>
        <v>8610</v>
      </c>
      <c r="I231" s="349">
        <f>SUM(年齢別TBL[[#This Row],[女_７０歳]:[女_100歳以上]])</f>
        <v>6791</v>
      </c>
      <c r="J231">
        <v>128</v>
      </c>
      <c r="K231">
        <v>140</v>
      </c>
      <c r="L231">
        <v>175</v>
      </c>
      <c r="M231">
        <v>177</v>
      </c>
      <c r="N231">
        <v>203</v>
      </c>
      <c r="O231">
        <v>228</v>
      </c>
      <c r="P231">
        <v>223</v>
      </c>
      <c r="Q231">
        <v>239</v>
      </c>
      <c r="R231">
        <v>233</v>
      </c>
      <c r="S231">
        <v>271</v>
      </c>
      <c r="T231">
        <v>242</v>
      </c>
      <c r="U231">
        <v>263</v>
      </c>
      <c r="V231">
        <v>246</v>
      </c>
      <c r="W231">
        <v>280</v>
      </c>
      <c r="X231">
        <v>274</v>
      </c>
      <c r="Y231">
        <v>290</v>
      </c>
      <c r="Z231">
        <v>298</v>
      </c>
      <c r="AA231">
        <v>271</v>
      </c>
      <c r="AB231">
        <v>287</v>
      </c>
      <c r="AC231">
        <v>294</v>
      </c>
      <c r="AD231">
        <v>284</v>
      </c>
      <c r="AE231">
        <v>304</v>
      </c>
      <c r="AF231">
        <v>319</v>
      </c>
      <c r="AG231">
        <v>291</v>
      </c>
      <c r="AH231">
        <v>285</v>
      </c>
      <c r="AI231">
        <v>243</v>
      </c>
      <c r="AJ231">
        <v>231</v>
      </c>
      <c r="AK231">
        <v>220</v>
      </c>
      <c r="AL231">
        <v>229</v>
      </c>
      <c r="AM231">
        <v>215</v>
      </c>
      <c r="AN231">
        <v>223</v>
      </c>
      <c r="AO231">
        <v>256</v>
      </c>
      <c r="AP231">
        <v>236</v>
      </c>
      <c r="AQ231">
        <v>246</v>
      </c>
      <c r="AR231">
        <v>271</v>
      </c>
      <c r="AS231">
        <v>269</v>
      </c>
      <c r="AT231">
        <v>275</v>
      </c>
      <c r="AU231">
        <v>315</v>
      </c>
      <c r="AV231">
        <v>331</v>
      </c>
      <c r="AW231">
        <v>323</v>
      </c>
      <c r="AX231">
        <v>318</v>
      </c>
      <c r="AY231">
        <v>379</v>
      </c>
      <c r="AZ231">
        <v>373</v>
      </c>
      <c r="BA231">
        <v>354</v>
      </c>
      <c r="BB231">
        <v>386</v>
      </c>
      <c r="BC231">
        <v>365</v>
      </c>
      <c r="BD231">
        <v>397</v>
      </c>
      <c r="BE231">
        <v>404</v>
      </c>
      <c r="BF231">
        <v>407</v>
      </c>
      <c r="BG231">
        <v>421</v>
      </c>
      <c r="BH231">
        <v>453</v>
      </c>
      <c r="BI231">
        <v>423</v>
      </c>
      <c r="BJ231">
        <v>418</v>
      </c>
      <c r="BK231">
        <v>454</v>
      </c>
      <c r="BL231">
        <v>421</v>
      </c>
      <c r="BM231">
        <v>382</v>
      </c>
      <c r="BN231">
        <v>345</v>
      </c>
      <c r="BO231">
        <v>357</v>
      </c>
      <c r="BP231">
        <v>351</v>
      </c>
      <c r="BQ231">
        <v>283</v>
      </c>
      <c r="BR231">
        <v>306</v>
      </c>
      <c r="BS231">
        <v>362</v>
      </c>
      <c r="BT231">
        <v>371</v>
      </c>
      <c r="BU231">
        <v>356</v>
      </c>
      <c r="BV231">
        <v>342</v>
      </c>
      <c r="BW231">
        <v>331</v>
      </c>
      <c r="BX231">
        <v>349</v>
      </c>
      <c r="BY231">
        <v>377</v>
      </c>
      <c r="BZ231">
        <v>313</v>
      </c>
      <c r="CA231">
        <v>347</v>
      </c>
      <c r="CB231">
        <v>379</v>
      </c>
      <c r="CC231">
        <v>358</v>
      </c>
      <c r="CD231">
        <v>356</v>
      </c>
      <c r="CE231">
        <v>370</v>
      </c>
      <c r="CF231">
        <v>345</v>
      </c>
      <c r="CG231">
        <v>384</v>
      </c>
      <c r="CH231">
        <v>347</v>
      </c>
      <c r="CI231">
        <v>333</v>
      </c>
      <c r="CJ231">
        <v>333</v>
      </c>
      <c r="CK231">
        <v>257</v>
      </c>
      <c r="CL231">
        <v>193</v>
      </c>
      <c r="CM231">
        <v>229</v>
      </c>
      <c r="CN231">
        <v>199</v>
      </c>
      <c r="CO231">
        <v>173</v>
      </c>
      <c r="CP231">
        <v>170</v>
      </c>
      <c r="CQ231">
        <v>126</v>
      </c>
      <c r="CR231">
        <v>108</v>
      </c>
      <c r="CS231">
        <v>92</v>
      </c>
      <c r="CT231">
        <v>91</v>
      </c>
      <c r="CU231">
        <v>80</v>
      </c>
      <c r="CV231">
        <v>51</v>
      </c>
      <c r="CW231">
        <v>44</v>
      </c>
      <c r="CX231">
        <v>39</v>
      </c>
      <c r="CY231">
        <v>33</v>
      </c>
      <c r="CZ231">
        <v>19</v>
      </c>
      <c r="DA231">
        <v>10</v>
      </c>
      <c r="DB231">
        <v>10</v>
      </c>
      <c r="DC231">
        <v>7</v>
      </c>
      <c r="DD231">
        <v>7</v>
      </c>
      <c r="DE231">
        <v>5</v>
      </c>
      <c r="DF231">
        <v>4</v>
      </c>
      <c r="DG231">
        <v>119</v>
      </c>
      <c r="DH231">
        <v>134</v>
      </c>
      <c r="DI231">
        <v>150</v>
      </c>
      <c r="DJ231">
        <v>174</v>
      </c>
      <c r="DK231">
        <v>186</v>
      </c>
      <c r="DL231">
        <v>219</v>
      </c>
      <c r="DM231">
        <v>216</v>
      </c>
      <c r="DN231">
        <v>222</v>
      </c>
      <c r="DO231">
        <v>242</v>
      </c>
      <c r="DP231">
        <v>244</v>
      </c>
      <c r="DQ231">
        <v>272</v>
      </c>
      <c r="DR231">
        <v>256</v>
      </c>
      <c r="DS231">
        <v>269</v>
      </c>
      <c r="DT231">
        <v>265</v>
      </c>
      <c r="DU231">
        <v>270</v>
      </c>
      <c r="DV231">
        <v>268</v>
      </c>
      <c r="DW231">
        <v>279</v>
      </c>
      <c r="DX231">
        <v>264</v>
      </c>
      <c r="DY231">
        <v>277</v>
      </c>
      <c r="DZ231">
        <v>264</v>
      </c>
      <c r="EA231">
        <v>274</v>
      </c>
      <c r="EB231">
        <v>241</v>
      </c>
      <c r="EC231">
        <v>237</v>
      </c>
      <c r="ED231">
        <v>205</v>
      </c>
      <c r="EE231">
        <v>202</v>
      </c>
      <c r="EF231">
        <v>182</v>
      </c>
      <c r="EG231">
        <v>183</v>
      </c>
      <c r="EH231">
        <v>176</v>
      </c>
      <c r="EI231">
        <v>183</v>
      </c>
      <c r="EJ231">
        <v>198</v>
      </c>
      <c r="EK231">
        <v>232</v>
      </c>
      <c r="EL231">
        <v>233</v>
      </c>
      <c r="EM231">
        <v>219</v>
      </c>
      <c r="EN231">
        <v>286</v>
      </c>
      <c r="EO231">
        <v>269</v>
      </c>
      <c r="EP231">
        <v>252</v>
      </c>
      <c r="EQ231">
        <v>285</v>
      </c>
      <c r="ER231">
        <v>286</v>
      </c>
      <c r="ES231">
        <v>308</v>
      </c>
      <c r="ET231">
        <v>332</v>
      </c>
      <c r="EU231">
        <v>328</v>
      </c>
      <c r="EV231">
        <v>379</v>
      </c>
      <c r="EW231">
        <v>357</v>
      </c>
      <c r="EX231">
        <v>366</v>
      </c>
      <c r="EY231">
        <v>377</v>
      </c>
      <c r="EZ231">
        <v>351</v>
      </c>
      <c r="FA231">
        <v>389</v>
      </c>
      <c r="FB231">
        <v>416</v>
      </c>
      <c r="FC231">
        <v>398</v>
      </c>
      <c r="FD231">
        <v>384</v>
      </c>
      <c r="FE231">
        <v>438</v>
      </c>
      <c r="FF231">
        <v>405</v>
      </c>
      <c r="FG231">
        <v>412</v>
      </c>
      <c r="FH231">
        <v>401</v>
      </c>
      <c r="FI231">
        <v>405</v>
      </c>
      <c r="FJ231">
        <v>394</v>
      </c>
      <c r="FK231">
        <v>369</v>
      </c>
      <c r="FL231">
        <v>373</v>
      </c>
      <c r="FM231">
        <v>368</v>
      </c>
      <c r="FN231">
        <v>308</v>
      </c>
      <c r="FO231">
        <v>339</v>
      </c>
      <c r="FP231">
        <v>314</v>
      </c>
      <c r="FQ231">
        <v>405</v>
      </c>
      <c r="FR231">
        <v>347</v>
      </c>
      <c r="FS231">
        <v>384</v>
      </c>
      <c r="FT231">
        <v>354</v>
      </c>
      <c r="FU231">
        <v>374</v>
      </c>
      <c r="FV231">
        <v>377</v>
      </c>
      <c r="FW231">
        <v>356</v>
      </c>
      <c r="FX231">
        <v>358</v>
      </c>
      <c r="FY231">
        <v>412</v>
      </c>
      <c r="FZ231">
        <v>400</v>
      </c>
      <c r="GA231">
        <v>363</v>
      </c>
      <c r="GB231">
        <v>447</v>
      </c>
      <c r="GC231">
        <v>417</v>
      </c>
      <c r="GD231">
        <v>450</v>
      </c>
      <c r="GE231">
        <v>468</v>
      </c>
      <c r="GF231">
        <v>449</v>
      </c>
      <c r="GG231">
        <v>426</v>
      </c>
      <c r="GH231">
        <v>319</v>
      </c>
      <c r="GI231">
        <v>191</v>
      </c>
      <c r="GJ231">
        <v>243</v>
      </c>
      <c r="GK231">
        <v>280</v>
      </c>
      <c r="GL231">
        <v>222</v>
      </c>
      <c r="GM231">
        <v>223</v>
      </c>
      <c r="GN231">
        <v>210</v>
      </c>
      <c r="GO231">
        <v>182</v>
      </c>
      <c r="GP231">
        <v>159</v>
      </c>
      <c r="GQ231">
        <v>169</v>
      </c>
      <c r="GR231">
        <v>131</v>
      </c>
      <c r="GS231">
        <v>127</v>
      </c>
      <c r="GT231">
        <v>97</v>
      </c>
      <c r="GU231">
        <v>93</v>
      </c>
      <c r="GV231">
        <v>94</v>
      </c>
      <c r="GW231">
        <v>59</v>
      </c>
      <c r="GX231">
        <v>45</v>
      </c>
      <c r="GY231">
        <v>43</v>
      </c>
      <c r="GZ231">
        <v>28</v>
      </c>
      <c r="HA231">
        <v>12</v>
      </c>
      <c r="HB231">
        <v>12</v>
      </c>
      <c r="HC231">
        <v>20</v>
      </c>
    </row>
    <row r="232" spans="1:211">
      <c r="A232" t="str">
        <f>人口推移!B234</f>
        <v>R0803</v>
      </c>
      <c r="B232" s="349">
        <f t="shared" si="8"/>
        <v>26260</v>
      </c>
      <c r="C232" s="349">
        <f t="shared" si="9"/>
        <v>27275</v>
      </c>
      <c r="D232" s="349">
        <f>SUM(年齢別TBL[[#This Row],[男_６０歳]:[男_100歳以上]])</f>
        <v>8586</v>
      </c>
      <c r="E232" s="349">
        <f>SUM(年齢別TBL[[#This Row],[男_６５歳]:[男_100歳以上]])</f>
        <v>6863</v>
      </c>
      <c r="F232" s="349">
        <f>SUM(年齢別TBL[[#This Row],[男_７０歳]:[男_100歳以上]])</f>
        <v>5134</v>
      </c>
      <c r="G232" s="349">
        <f>SUM(年齢別TBL[[#This Row],[女_６０歳]:[女_100歳以上]])</f>
        <v>10405</v>
      </c>
      <c r="H232" s="349">
        <f>SUM(年齢別TBL[[#This Row],[女_６５歳]:[女_100歳以上]])</f>
        <v>8613</v>
      </c>
      <c r="I232" s="349">
        <f>SUM(年齢別TBL[[#This Row],[女_７０歳]:[女_100歳以上]])</f>
        <v>6813</v>
      </c>
      <c r="J232">
        <v>131</v>
      </c>
      <c r="K232">
        <v>137</v>
      </c>
      <c r="L232">
        <v>170</v>
      </c>
      <c r="M232">
        <v>182</v>
      </c>
      <c r="N232">
        <v>199</v>
      </c>
      <c r="O232">
        <v>232</v>
      </c>
      <c r="P232">
        <v>222</v>
      </c>
      <c r="Q232">
        <v>242</v>
      </c>
      <c r="R232">
        <v>223</v>
      </c>
      <c r="S232">
        <v>274</v>
      </c>
      <c r="T232">
        <v>246</v>
      </c>
      <c r="U232">
        <v>260</v>
      </c>
      <c r="V232">
        <v>247</v>
      </c>
      <c r="W232">
        <v>274</v>
      </c>
      <c r="X232">
        <v>277</v>
      </c>
      <c r="Y232">
        <v>288</v>
      </c>
      <c r="Z232">
        <v>299</v>
      </c>
      <c r="AA232">
        <v>273</v>
      </c>
      <c r="AB232">
        <v>267</v>
      </c>
      <c r="AC232">
        <v>298</v>
      </c>
      <c r="AD232">
        <v>257</v>
      </c>
      <c r="AE232">
        <v>308</v>
      </c>
      <c r="AF232">
        <v>294</v>
      </c>
      <c r="AG232">
        <v>285</v>
      </c>
      <c r="AH232">
        <v>267</v>
      </c>
      <c r="AI232">
        <v>238</v>
      </c>
      <c r="AJ232">
        <v>228</v>
      </c>
      <c r="AK232">
        <v>215</v>
      </c>
      <c r="AL232">
        <v>211</v>
      </c>
      <c r="AM232">
        <v>227</v>
      </c>
      <c r="AN232">
        <v>217</v>
      </c>
      <c r="AO232">
        <v>254</v>
      </c>
      <c r="AP232">
        <v>230</v>
      </c>
      <c r="AQ232">
        <v>253</v>
      </c>
      <c r="AR232">
        <v>266</v>
      </c>
      <c r="AS232">
        <v>266</v>
      </c>
      <c r="AT232">
        <v>274</v>
      </c>
      <c r="AU232">
        <v>296</v>
      </c>
      <c r="AV232">
        <v>350</v>
      </c>
      <c r="AW232">
        <v>319</v>
      </c>
      <c r="AX232">
        <v>325</v>
      </c>
      <c r="AY232">
        <v>363</v>
      </c>
      <c r="AZ232">
        <v>372</v>
      </c>
      <c r="BA232">
        <v>356</v>
      </c>
      <c r="BB232">
        <v>374</v>
      </c>
      <c r="BC232">
        <v>371</v>
      </c>
      <c r="BD232">
        <v>392</v>
      </c>
      <c r="BE232">
        <v>412</v>
      </c>
      <c r="BF232">
        <v>404</v>
      </c>
      <c r="BG232">
        <v>416</v>
      </c>
      <c r="BH232">
        <v>443</v>
      </c>
      <c r="BI232">
        <v>425</v>
      </c>
      <c r="BJ232">
        <v>423</v>
      </c>
      <c r="BK232">
        <v>452</v>
      </c>
      <c r="BL232">
        <v>426</v>
      </c>
      <c r="BM232">
        <v>377</v>
      </c>
      <c r="BN232">
        <v>355</v>
      </c>
      <c r="BO232">
        <v>356</v>
      </c>
      <c r="BP232">
        <v>340</v>
      </c>
      <c r="BQ232">
        <v>296</v>
      </c>
      <c r="BR232">
        <v>307</v>
      </c>
      <c r="BS232">
        <v>345</v>
      </c>
      <c r="BT232">
        <v>385</v>
      </c>
      <c r="BU232">
        <v>347</v>
      </c>
      <c r="BV232">
        <v>339</v>
      </c>
      <c r="BW232">
        <v>334</v>
      </c>
      <c r="BX232">
        <v>355</v>
      </c>
      <c r="BY232">
        <v>373</v>
      </c>
      <c r="BZ232">
        <v>327</v>
      </c>
      <c r="CA232">
        <v>340</v>
      </c>
      <c r="CB232">
        <v>369</v>
      </c>
      <c r="CC232">
        <v>356</v>
      </c>
      <c r="CD232">
        <v>353</v>
      </c>
      <c r="CE232">
        <v>364</v>
      </c>
      <c r="CF232">
        <v>345</v>
      </c>
      <c r="CG232">
        <v>371</v>
      </c>
      <c r="CH232">
        <v>354</v>
      </c>
      <c r="CI232">
        <v>340</v>
      </c>
      <c r="CJ232">
        <v>328</v>
      </c>
      <c r="CK232">
        <v>262</v>
      </c>
      <c r="CL232">
        <v>191</v>
      </c>
      <c r="CM232">
        <v>221</v>
      </c>
      <c r="CN232">
        <v>211</v>
      </c>
      <c r="CO232">
        <v>171</v>
      </c>
      <c r="CP232">
        <v>165</v>
      </c>
      <c r="CQ232">
        <v>128</v>
      </c>
      <c r="CR232">
        <v>113</v>
      </c>
      <c r="CS232">
        <v>95</v>
      </c>
      <c r="CT232">
        <v>86</v>
      </c>
      <c r="CU232">
        <v>77</v>
      </c>
      <c r="CV232">
        <v>55</v>
      </c>
      <c r="CW232">
        <v>45</v>
      </c>
      <c r="CX232">
        <v>38</v>
      </c>
      <c r="CY232">
        <v>34</v>
      </c>
      <c r="CZ232">
        <v>21</v>
      </c>
      <c r="DA232">
        <v>9</v>
      </c>
      <c r="DB232">
        <v>11</v>
      </c>
      <c r="DC232">
        <v>7</v>
      </c>
      <c r="DD232">
        <v>6</v>
      </c>
      <c r="DE232">
        <v>3</v>
      </c>
      <c r="DF232">
        <v>5</v>
      </c>
      <c r="DG232">
        <v>121</v>
      </c>
      <c r="DH232">
        <v>131</v>
      </c>
      <c r="DI232">
        <v>146</v>
      </c>
      <c r="DJ232">
        <v>179</v>
      </c>
      <c r="DK232">
        <v>187</v>
      </c>
      <c r="DL232">
        <v>212</v>
      </c>
      <c r="DM232">
        <v>219</v>
      </c>
      <c r="DN232">
        <v>216</v>
      </c>
      <c r="DO232">
        <v>252</v>
      </c>
      <c r="DP232">
        <v>232</v>
      </c>
      <c r="DQ232">
        <v>264</v>
      </c>
      <c r="DR232">
        <v>261</v>
      </c>
      <c r="DS232">
        <v>262</v>
      </c>
      <c r="DT232">
        <v>273</v>
      </c>
      <c r="DU232">
        <v>269</v>
      </c>
      <c r="DV232">
        <v>279</v>
      </c>
      <c r="DW232">
        <v>275</v>
      </c>
      <c r="DX232">
        <v>258</v>
      </c>
      <c r="DY232">
        <v>279</v>
      </c>
      <c r="DZ232">
        <v>266</v>
      </c>
      <c r="EA232">
        <v>241</v>
      </c>
      <c r="EB232">
        <v>243</v>
      </c>
      <c r="EC232">
        <v>199</v>
      </c>
      <c r="ED232">
        <v>194</v>
      </c>
      <c r="EE232">
        <v>208</v>
      </c>
      <c r="EF232">
        <v>169</v>
      </c>
      <c r="EG232">
        <v>178</v>
      </c>
      <c r="EH232">
        <v>178</v>
      </c>
      <c r="EI232">
        <v>174</v>
      </c>
      <c r="EJ232">
        <v>201</v>
      </c>
      <c r="EK232">
        <v>229</v>
      </c>
      <c r="EL232">
        <v>233</v>
      </c>
      <c r="EM232">
        <v>228</v>
      </c>
      <c r="EN232">
        <v>267</v>
      </c>
      <c r="EO232">
        <v>275</v>
      </c>
      <c r="EP232">
        <v>255</v>
      </c>
      <c r="EQ232">
        <v>285</v>
      </c>
      <c r="ER232">
        <v>286</v>
      </c>
      <c r="ES232">
        <v>302</v>
      </c>
      <c r="ET232">
        <v>334</v>
      </c>
      <c r="EU232">
        <v>317</v>
      </c>
      <c r="EV232">
        <v>375</v>
      </c>
      <c r="EW232">
        <v>362</v>
      </c>
      <c r="EX232">
        <v>358</v>
      </c>
      <c r="EY232">
        <v>386</v>
      </c>
      <c r="EZ232">
        <v>355</v>
      </c>
      <c r="FA232">
        <v>373</v>
      </c>
      <c r="FB232">
        <v>419</v>
      </c>
      <c r="FC232">
        <v>406</v>
      </c>
      <c r="FD232">
        <v>390</v>
      </c>
      <c r="FE232">
        <v>420</v>
      </c>
      <c r="FF232">
        <v>427</v>
      </c>
      <c r="FG232">
        <v>399</v>
      </c>
      <c r="FH232">
        <v>400</v>
      </c>
      <c r="FI232">
        <v>406</v>
      </c>
      <c r="FJ232">
        <v>393</v>
      </c>
      <c r="FK232">
        <v>380</v>
      </c>
      <c r="FL232">
        <v>367</v>
      </c>
      <c r="FM232">
        <v>362</v>
      </c>
      <c r="FN232">
        <v>315</v>
      </c>
      <c r="FO232">
        <v>341</v>
      </c>
      <c r="FP232">
        <v>308</v>
      </c>
      <c r="FQ232">
        <v>408</v>
      </c>
      <c r="FR232">
        <v>336</v>
      </c>
      <c r="FS232">
        <v>399</v>
      </c>
      <c r="FT232">
        <v>344</v>
      </c>
      <c r="FU232">
        <v>369</v>
      </c>
      <c r="FV232">
        <v>379</v>
      </c>
      <c r="FW232">
        <v>360</v>
      </c>
      <c r="FX232">
        <v>348</v>
      </c>
      <c r="FY232">
        <v>417</v>
      </c>
      <c r="FZ232">
        <v>397</v>
      </c>
      <c r="GA232">
        <v>369</v>
      </c>
      <c r="GB232">
        <v>445</v>
      </c>
      <c r="GC232">
        <v>415</v>
      </c>
      <c r="GD232">
        <v>442</v>
      </c>
      <c r="GE232">
        <v>462</v>
      </c>
      <c r="GF232">
        <v>457</v>
      </c>
      <c r="GG232">
        <v>415</v>
      </c>
      <c r="GH232">
        <v>338</v>
      </c>
      <c r="GI232">
        <v>196</v>
      </c>
      <c r="GJ232">
        <v>245</v>
      </c>
      <c r="GK232">
        <v>272</v>
      </c>
      <c r="GL232">
        <v>230</v>
      </c>
      <c r="GM232">
        <v>228</v>
      </c>
      <c r="GN232">
        <v>205</v>
      </c>
      <c r="GO232">
        <v>179</v>
      </c>
      <c r="GP232">
        <v>160</v>
      </c>
      <c r="GQ232">
        <v>174</v>
      </c>
      <c r="GR232">
        <v>129</v>
      </c>
      <c r="GS232">
        <v>129</v>
      </c>
      <c r="GT232">
        <v>99</v>
      </c>
      <c r="GU232">
        <v>92</v>
      </c>
      <c r="GV232">
        <v>99</v>
      </c>
      <c r="GW232">
        <v>59</v>
      </c>
      <c r="GX232">
        <v>44</v>
      </c>
      <c r="GY232">
        <v>40</v>
      </c>
      <c r="GZ232">
        <v>31</v>
      </c>
      <c r="HA232">
        <v>14</v>
      </c>
      <c r="HB232">
        <v>10</v>
      </c>
      <c r="HC232">
        <v>21</v>
      </c>
    </row>
    <row r="233" spans="1:211">
      <c r="A233" t="str">
        <f>人口推移!B235</f>
        <v>R0804</v>
      </c>
      <c r="B233" s="349">
        <f>SUM(J233:DF233)</f>
        <v>26258</v>
      </c>
      <c r="C233" s="349">
        <f>SUM(DG233:HC233)</f>
        <v>27240</v>
      </c>
      <c r="D233" s="349">
        <f>SUM(年齢別TBL[[#This Row],[男_６０歳]:[男_100歳以上]])</f>
        <v>8595</v>
      </c>
      <c r="E233" s="349">
        <f>SUM(年齢別TBL[[#This Row],[男_６５歳]:[男_100歳以上]])</f>
        <v>6884</v>
      </c>
      <c r="F233" s="349">
        <f>SUM(年齢別TBL[[#This Row],[男_７０歳]:[男_100歳以上]])</f>
        <v>5154</v>
      </c>
      <c r="G233" s="349">
        <f>SUM(年齢別TBL[[#This Row],[女_６０歳]:[女_100歳以上]])</f>
        <v>10414</v>
      </c>
      <c r="H233" s="349">
        <f>SUM(年齢別TBL[[#This Row],[女_６５歳]:[女_100歳以上]])</f>
        <v>8629</v>
      </c>
      <c r="I233" s="349">
        <f>SUM(年齢別TBL[[#This Row],[女_７０歳]:[女_100歳以上]])</f>
        <v>6828</v>
      </c>
      <c r="J233">
        <v>134</v>
      </c>
      <c r="K233">
        <v>133</v>
      </c>
      <c r="L233">
        <v>166</v>
      </c>
      <c r="M233">
        <v>186</v>
      </c>
      <c r="N233">
        <v>196</v>
      </c>
      <c r="O233">
        <v>235</v>
      </c>
      <c r="P233">
        <v>217</v>
      </c>
      <c r="Q233">
        <v>245</v>
      </c>
      <c r="R233">
        <v>220</v>
      </c>
      <c r="S233">
        <v>270</v>
      </c>
      <c r="T233">
        <v>238</v>
      </c>
      <c r="U233">
        <v>275</v>
      </c>
      <c r="V233">
        <v>241</v>
      </c>
      <c r="W233">
        <v>263</v>
      </c>
      <c r="X233">
        <v>294</v>
      </c>
      <c r="Y233">
        <v>285</v>
      </c>
      <c r="Z233">
        <v>294</v>
      </c>
      <c r="AA233">
        <v>279</v>
      </c>
      <c r="AB233">
        <v>259</v>
      </c>
      <c r="AC233">
        <v>300</v>
      </c>
      <c r="AD233">
        <v>266</v>
      </c>
      <c r="AE233">
        <v>311</v>
      </c>
      <c r="AF233">
        <v>294</v>
      </c>
      <c r="AG233">
        <v>280</v>
      </c>
      <c r="AH233">
        <v>266</v>
      </c>
      <c r="AI233">
        <v>236</v>
      </c>
      <c r="AJ233">
        <v>227</v>
      </c>
      <c r="AK233">
        <v>209</v>
      </c>
      <c r="AL233">
        <v>207</v>
      </c>
      <c r="AM233">
        <v>229</v>
      </c>
      <c r="AN233">
        <v>221</v>
      </c>
      <c r="AO233">
        <v>247</v>
      </c>
      <c r="AP233">
        <v>231</v>
      </c>
      <c r="AQ233">
        <v>249</v>
      </c>
      <c r="AR233">
        <v>265</v>
      </c>
      <c r="AS233">
        <v>261</v>
      </c>
      <c r="AT233">
        <v>282</v>
      </c>
      <c r="AU233">
        <v>290</v>
      </c>
      <c r="AV233">
        <v>359</v>
      </c>
      <c r="AW233">
        <v>319</v>
      </c>
      <c r="AX233">
        <v>319</v>
      </c>
      <c r="AY233">
        <v>360</v>
      </c>
      <c r="AZ233">
        <v>371</v>
      </c>
      <c r="BA233">
        <v>369</v>
      </c>
      <c r="BB233">
        <v>361</v>
      </c>
      <c r="BC233">
        <v>384</v>
      </c>
      <c r="BD233">
        <v>386</v>
      </c>
      <c r="BE233">
        <v>411</v>
      </c>
      <c r="BF233">
        <v>405</v>
      </c>
      <c r="BG233">
        <v>407</v>
      </c>
      <c r="BH233">
        <v>435</v>
      </c>
      <c r="BI233">
        <v>437</v>
      </c>
      <c r="BJ233">
        <v>427</v>
      </c>
      <c r="BK233">
        <v>445</v>
      </c>
      <c r="BL233">
        <v>433</v>
      </c>
      <c r="BM233">
        <v>375</v>
      </c>
      <c r="BN233">
        <v>353</v>
      </c>
      <c r="BO233">
        <v>365</v>
      </c>
      <c r="BP233">
        <v>343</v>
      </c>
      <c r="BQ233">
        <v>298</v>
      </c>
      <c r="BR233">
        <v>295</v>
      </c>
      <c r="BS233">
        <v>344</v>
      </c>
      <c r="BT233">
        <v>384</v>
      </c>
      <c r="BU233">
        <v>351</v>
      </c>
      <c r="BV233">
        <v>337</v>
      </c>
      <c r="BW233">
        <v>344</v>
      </c>
      <c r="BX233">
        <v>346</v>
      </c>
      <c r="BY233">
        <v>360</v>
      </c>
      <c r="BZ233">
        <v>348</v>
      </c>
      <c r="CA233">
        <v>332</v>
      </c>
      <c r="CB233">
        <v>369</v>
      </c>
      <c r="CC233">
        <v>348</v>
      </c>
      <c r="CD233">
        <v>371</v>
      </c>
      <c r="CE233">
        <v>345</v>
      </c>
      <c r="CF233">
        <v>356</v>
      </c>
      <c r="CG233">
        <v>364</v>
      </c>
      <c r="CH233">
        <v>358</v>
      </c>
      <c r="CI233">
        <v>344</v>
      </c>
      <c r="CJ233">
        <v>327</v>
      </c>
      <c r="CK233">
        <v>269</v>
      </c>
      <c r="CL233">
        <v>186</v>
      </c>
      <c r="CM233">
        <v>222</v>
      </c>
      <c r="CN233">
        <v>207</v>
      </c>
      <c r="CO233">
        <v>173</v>
      </c>
      <c r="CP233">
        <v>176</v>
      </c>
      <c r="CQ233">
        <v>121</v>
      </c>
      <c r="CR233">
        <v>119</v>
      </c>
      <c r="CS233">
        <v>97</v>
      </c>
      <c r="CT233">
        <v>88</v>
      </c>
      <c r="CU233">
        <v>73</v>
      </c>
      <c r="CV233">
        <v>59</v>
      </c>
      <c r="CW233">
        <v>47</v>
      </c>
      <c r="CX233">
        <v>35</v>
      </c>
      <c r="CY233">
        <v>38</v>
      </c>
      <c r="CZ233">
        <v>19</v>
      </c>
      <c r="DA233">
        <v>9</v>
      </c>
      <c r="DB233">
        <v>11</v>
      </c>
      <c r="DC233">
        <v>9</v>
      </c>
      <c r="DD233">
        <v>6</v>
      </c>
      <c r="DE233">
        <v>3</v>
      </c>
      <c r="DF233">
        <v>5</v>
      </c>
      <c r="DG233">
        <v>121</v>
      </c>
      <c r="DH233">
        <v>126</v>
      </c>
      <c r="DI233">
        <v>148</v>
      </c>
      <c r="DJ233">
        <v>176</v>
      </c>
      <c r="DK233">
        <v>178</v>
      </c>
      <c r="DL233">
        <v>213</v>
      </c>
      <c r="DM233">
        <v>226</v>
      </c>
      <c r="DN233">
        <v>213</v>
      </c>
      <c r="DO233">
        <v>250</v>
      </c>
      <c r="DP233">
        <v>227</v>
      </c>
      <c r="DQ233">
        <v>266</v>
      </c>
      <c r="DR233">
        <v>257</v>
      </c>
      <c r="DS233">
        <v>278</v>
      </c>
      <c r="DT233">
        <v>265</v>
      </c>
      <c r="DU233">
        <v>269</v>
      </c>
      <c r="DV233">
        <v>274</v>
      </c>
      <c r="DW233">
        <v>269</v>
      </c>
      <c r="DX233">
        <v>267</v>
      </c>
      <c r="DY233">
        <v>289</v>
      </c>
      <c r="DZ233">
        <v>261</v>
      </c>
      <c r="EA233">
        <v>236</v>
      </c>
      <c r="EB233">
        <v>255</v>
      </c>
      <c r="EC233">
        <v>186</v>
      </c>
      <c r="ED233">
        <v>196</v>
      </c>
      <c r="EE233">
        <v>210</v>
      </c>
      <c r="EF233">
        <v>170</v>
      </c>
      <c r="EG233">
        <v>167</v>
      </c>
      <c r="EH233">
        <v>184</v>
      </c>
      <c r="EI233">
        <v>158</v>
      </c>
      <c r="EJ233">
        <v>202</v>
      </c>
      <c r="EK233">
        <v>234</v>
      </c>
      <c r="EL233">
        <v>225</v>
      </c>
      <c r="EM233">
        <v>224</v>
      </c>
      <c r="EN233">
        <v>263</v>
      </c>
      <c r="EO233">
        <v>283</v>
      </c>
      <c r="EP233">
        <v>251</v>
      </c>
      <c r="EQ233">
        <v>284</v>
      </c>
      <c r="ER233">
        <v>285</v>
      </c>
      <c r="ES233">
        <v>302</v>
      </c>
      <c r="ET233">
        <v>333</v>
      </c>
      <c r="EU233">
        <v>318</v>
      </c>
      <c r="EV233">
        <v>378</v>
      </c>
      <c r="EW233">
        <v>354</v>
      </c>
      <c r="EX233">
        <v>364</v>
      </c>
      <c r="EY233">
        <v>370</v>
      </c>
      <c r="EZ233">
        <v>369</v>
      </c>
      <c r="FA233">
        <v>374</v>
      </c>
      <c r="FB233">
        <v>419</v>
      </c>
      <c r="FC233">
        <v>394</v>
      </c>
      <c r="FD233">
        <v>401</v>
      </c>
      <c r="FE233">
        <v>409</v>
      </c>
      <c r="FF233">
        <v>421</v>
      </c>
      <c r="FG233">
        <v>398</v>
      </c>
      <c r="FH233">
        <v>406</v>
      </c>
      <c r="FI233">
        <v>397</v>
      </c>
      <c r="FJ233">
        <v>399</v>
      </c>
      <c r="FK233">
        <v>383</v>
      </c>
      <c r="FL233">
        <v>353</v>
      </c>
      <c r="FM233">
        <v>377</v>
      </c>
      <c r="FN233">
        <v>321</v>
      </c>
      <c r="FO233">
        <v>328</v>
      </c>
      <c r="FP233">
        <v>312</v>
      </c>
      <c r="FQ233">
        <v>397</v>
      </c>
      <c r="FR233">
        <v>354</v>
      </c>
      <c r="FS233">
        <v>394</v>
      </c>
      <c r="FT233">
        <v>331</v>
      </c>
      <c r="FU233">
        <v>377</v>
      </c>
      <c r="FV233">
        <v>381</v>
      </c>
      <c r="FW233">
        <v>362</v>
      </c>
      <c r="FX233">
        <v>350</v>
      </c>
      <c r="FY233">
        <v>405</v>
      </c>
      <c r="FZ233">
        <v>403</v>
      </c>
      <c r="GA233">
        <v>367</v>
      </c>
      <c r="GB233">
        <v>443</v>
      </c>
      <c r="GC233">
        <v>426</v>
      </c>
      <c r="GD233">
        <v>439</v>
      </c>
      <c r="GE233">
        <v>451</v>
      </c>
      <c r="GF233">
        <v>451</v>
      </c>
      <c r="GG233">
        <v>428</v>
      </c>
      <c r="GH233">
        <v>349</v>
      </c>
      <c r="GI233">
        <v>195</v>
      </c>
      <c r="GJ233">
        <v>248</v>
      </c>
      <c r="GK233">
        <v>262</v>
      </c>
      <c r="GL233">
        <v>243</v>
      </c>
      <c r="GM233">
        <v>224</v>
      </c>
      <c r="GN233">
        <v>203</v>
      </c>
      <c r="GO233">
        <v>186</v>
      </c>
      <c r="GP233">
        <v>162</v>
      </c>
      <c r="GQ233">
        <v>167</v>
      </c>
      <c r="GR233">
        <v>136</v>
      </c>
      <c r="GS233">
        <v>130</v>
      </c>
      <c r="GT233">
        <v>100</v>
      </c>
      <c r="GU233">
        <v>89</v>
      </c>
      <c r="GV233">
        <v>101</v>
      </c>
      <c r="GW233">
        <v>59</v>
      </c>
      <c r="GX233">
        <v>42</v>
      </c>
      <c r="GY233">
        <v>41</v>
      </c>
      <c r="GZ233">
        <v>32</v>
      </c>
      <c r="HA233">
        <v>16</v>
      </c>
      <c r="HB233">
        <v>9</v>
      </c>
      <c r="HC233">
        <v>21</v>
      </c>
    </row>
    <row r="234" spans="1:211">
      <c r="A234" t="str">
        <f>人口推移!B236</f>
        <v>R0805</v>
      </c>
      <c r="B234" s="349">
        <f>SUM(J234:DF234)</f>
        <v>26204</v>
      </c>
      <c r="C234" s="349">
        <f>SUM(DG234:HC234)</f>
        <v>27217</v>
      </c>
      <c r="D234" s="349">
        <f>SUM(年齢別TBL[[#This Row],[男_６０歳]:[男_100歳以上]])</f>
        <v>8594</v>
      </c>
      <c r="E234" s="349">
        <f>SUM(年齢別TBL[[#This Row],[男_６５歳]:[男_100歳以上]])</f>
        <v>6882</v>
      </c>
      <c r="F234" s="349">
        <f>SUM(年齢別TBL[[#This Row],[男_７０歳]:[男_100歳以上]])</f>
        <v>5146</v>
      </c>
      <c r="G234" s="349">
        <f>SUM(年齢別TBL[[#This Row],[女_６０歳]:[女_100歳以上]])</f>
        <v>10410</v>
      </c>
      <c r="H234" s="349">
        <f>SUM(年齢別TBL[[#This Row],[女_６５歳]:[女_100歳以上]])</f>
        <v>8639</v>
      </c>
      <c r="I234" s="349">
        <f>SUM(年齢別TBL[[#This Row],[女_７０歳]:[女_100歳以上]])</f>
        <v>6832</v>
      </c>
      <c r="J234">
        <v>129</v>
      </c>
      <c r="K234">
        <v>135</v>
      </c>
      <c r="L234">
        <v>160</v>
      </c>
      <c r="M234">
        <v>185</v>
      </c>
      <c r="N234">
        <v>202</v>
      </c>
      <c r="O234">
        <v>219</v>
      </c>
      <c r="P234">
        <v>221</v>
      </c>
      <c r="Q234">
        <v>246</v>
      </c>
      <c r="R234">
        <v>220</v>
      </c>
      <c r="S234">
        <v>261</v>
      </c>
      <c r="T234">
        <v>257</v>
      </c>
      <c r="U234">
        <v>258</v>
      </c>
      <c r="V234">
        <v>256</v>
      </c>
      <c r="W234">
        <v>252</v>
      </c>
      <c r="X234">
        <v>297</v>
      </c>
      <c r="Y234">
        <v>279</v>
      </c>
      <c r="Z234">
        <v>298</v>
      </c>
      <c r="AA234">
        <v>274</v>
      </c>
      <c r="AB234">
        <v>263</v>
      </c>
      <c r="AC234">
        <v>295</v>
      </c>
      <c r="AD234">
        <v>257</v>
      </c>
      <c r="AE234">
        <v>324</v>
      </c>
      <c r="AF234">
        <v>283</v>
      </c>
      <c r="AG234">
        <v>275</v>
      </c>
      <c r="AH234">
        <v>269</v>
      </c>
      <c r="AI234">
        <v>229</v>
      </c>
      <c r="AJ234">
        <v>236</v>
      </c>
      <c r="AK234">
        <v>210</v>
      </c>
      <c r="AL234">
        <v>205</v>
      </c>
      <c r="AM234">
        <v>229</v>
      </c>
      <c r="AN234">
        <v>211</v>
      </c>
      <c r="AO234">
        <v>244</v>
      </c>
      <c r="AP234">
        <v>237</v>
      </c>
      <c r="AQ234">
        <v>252</v>
      </c>
      <c r="AR234">
        <v>254</v>
      </c>
      <c r="AS234">
        <v>257</v>
      </c>
      <c r="AT234">
        <v>290</v>
      </c>
      <c r="AU234">
        <v>282</v>
      </c>
      <c r="AV234">
        <v>351</v>
      </c>
      <c r="AW234">
        <v>330</v>
      </c>
      <c r="AX234">
        <v>321</v>
      </c>
      <c r="AY234">
        <v>349</v>
      </c>
      <c r="AZ234">
        <v>370</v>
      </c>
      <c r="BA234">
        <v>361</v>
      </c>
      <c r="BB234">
        <v>373</v>
      </c>
      <c r="BC234">
        <v>380</v>
      </c>
      <c r="BD234">
        <v>382</v>
      </c>
      <c r="BE234">
        <v>409</v>
      </c>
      <c r="BF234">
        <v>405</v>
      </c>
      <c r="BG234">
        <v>424</v>
      </c>
      <c r="BH234">
        <v>412</v>
      </c>
      <c r="BI234">
        <v>447</v>
      </c>
      <c r="BJ234">
        <v>422</v>
      </c>
      <c r="BK234">
        <v>444</v>
      </c>
      <c r="BL234">
        <v>438</v>
      </c>
      <c r="BM234">
        <v>369</v>
      </c>
      <c r="BN234">
        <v>366</v>
      </c>
      <c r="BO234">
        <v>355</v>
      </c>
      <c r="BP234">
        <v>343</v>
      </c>
      <c r="BQ234">
        <v>308</v>
      </c>
      <c r="BR234">
        <v>298</v>
      </c>
      <c r="BS234">
        <v>336</v>
      </c>
      <c r="BT234">
        <v>389</v>
      </c>
      <c r="BU234">
        <v>343</v>
      </c>
      <c r="BV234">
        <v>346</v>
      </c>
      <c r="BW234">
        <v>334</v>
      </c>
      <c r="BX234">
        <v>355</v>
      </c>
      <c r="BY234">
        <v>354</v>
      </c>
      <c r="BZ234">
        <v>348</v>
      </c>
      <c r="CA234">
        <v>345</v>
      </c>
      <c r="CB234">
        <v>360</v>
      </c>
      <c r="CC234">
        <v>342</v>
      </c>
      <c r="CD234">
        <v>370</v>
      </c>
      <c r="CE234">
        <v>343</v>
      </c>
      <c r="CF234">
        <v>354</v>
      </c>
      <c r="CG234">
        <v>377</v>
      </c>
      <c r="CH234">
        <v>344</v>
      </c>
      <c r="CI234">
        <v>356</v>
      </c>
      <c r="CJ234">
        <v>323</v>
      </c>
      <c r="CK234">
        <v>276</v>
      </c>
      <c r="CL234">
        <v>187</v>
      </c>
      <c r="CM234">
        <v>227</v>
      </c>
      <c r="CN234">
        <v>203</v>
      </c>
      <c r="CO234">
        <v>172</v>
      </c>
      <c r="CP234">
        <v>181</v>
      </c>
      <c r="CQ234">
        <v>116</v>
      </c>
      <c r="CR234">
        <v>120</v>
      </c>
      <c r="CS234">
        <v>96</v>
      </c>
      <c r="CT234">
        <v>82</v>
      </c>
      <c r="CU234">
        <v>79</v>
      </c>
      <c r="CV234">
        <v>58</v>
      </c>
      <c r="CW234">
        <v>46</v>
      </c>
      <c r="CX234">
        <v>33</v>
      </c>
      <c r="CY234">
        <v>37</v>
      </c>
      <c r="CZ234">
        <v>23</v>
      </c>
      <c r="DA234">
        <v>8</v>
      </c>
      <c r="DB234">
        <v>9</v>
      </c>
      <c r="DC234">
        <v>9</v>
      </c>
      <c r="DD234">
        <v>6</v>
      </c>
      <c r="DE234">
        <v>4</v>
      </c>
      <c r="DF234">
        <v>5</v>
      </c>
      <c r="DG234">
        <v>119</v>
      </c>
      <c r="DH234">
        <v>131</v>
      </c>
      <c r="DI234">
        <v>153</v>
      </c>
      <c r="DJ234">
        <v>171</v>
      </c>
      <c r="DK234">
        <v>169</v>
      </c>
      <c r="DL234">
        <v>216</v>
      </c>
      <c r="DM234">
        <v>216</v>
      </c>
      <c r="DN234">
        <v>214</v>
      </c>
      <c r="DO234">
        <v>249</v>
      </c>
      <c r="DP234">
        <v>231</v>
      </c>
      <c r="DQ234">
        <v>262</v>
      </c>
      <c r="DR234">
        <v>262</v>
      </c>
      <c r="DS234">
        <v>280</v>
      </c>
      <c r="DT234">
        <v>260</v>
      </c>
      <c r="DU234">
        <v>264</v>
      </c>
      <c r="DV234">
        <v>275</v>
      </c>
      <c r="DW234">
        <v>273</v>
      </c>
      <c r="DX234">
        <v>265</v>
      </c>
      <c r="DY234">
        <v>279</v>
      </c>
      <c r="DZ234">
        <v>272</v>
      </c>
      <c r="EA234">
        <v>239</v>
      </c>
      <c r="EB234">
        <v>258</v>
      </c>
      <c r="EC234">
        <v>190</v>
      </c>
      <c r="ED234">
        <v>191</v>
      </c>
      <c r="EE234">
        <v>209</v>
      </c>
      <c r="EF234">
        <v>175</v>
      </c>
      <c r="EG234">
        <v>164</v>
      </c>
      <c r="EH234">
        <v>192</v>
      </c>
      <c r="EI234">
        <v>151</v>
      </c>
      <c r="EJ234">
        <v>206</v>
      </c>
      <c r="EK234">
        <v>224</v>
      </c>
      <c r="EL234">
        <v>227</v>
      </c>
      <c r="EM234">
        <v>224</v>
      </c>
      <c r="EN234">
        <v>261</v>
      </c>
      <c r="EO234">
        <v>274</v>
      </c>
      <c r="EP234">
        <v>257</v>
      </c>
      <c r="EQ234">
        <v>282</v>
      </c>
      <c r="ER234">
        <v>283</v>
      </c>
      <c r="ES234">
        <v>308</v>
      </c>
      <c r="ET234">
        <v>317</v>
      </c>
      <c r="EU234">
        <v>329</v>
      </c>
      <c r="EV234">
        <v>364</v>
      </c>
      <c r="EW234">
        <v>353</v>
      </c>
      <c r="EX234">
        <v>369</v>
      </c>
      <c r="EY234">
        <v>374</v>
      </c>
      <c r="EZ234">
        <v>363</v>
      </c>
      <c r="FA234">
        <v>361</v>
      </c>
      <c r="FB234">
        <v>422</v>
      </c>
      <c r="FC234">
        <v>399</v>
      </c>
      <c r="FD234">
        <v>403</v>
      </c>
      <c r="FE234">
        <v>409</v>
      </c>
      <c r="FF234">
        <v>422</v>
      </c>
      <c r="FG234">
        <v>394</v>
      </c>
      <c r="FH234">
        <v>400</v>
      </c>
      <c r="FI234">
        <v>408</v>
      </c>
      <c r="FJ234">
        <v>400</v>
      </c>
      <c r="FK234">
        <v>392</v>
      </c>
      <c r="FL234">
        <v>337</v>
      </c>
      <c r="FM234">
        <v>386</v>
      </c>
      <c r="FN234">
        <v>329</v>
      </c>
      <c r="FO234">
        <v>323</v>
      </c>
      <c r="FP234">
        <v>316</v>
      </c>
      <c r="FQ234">
        <v>384</v>
      </c>
      <c r="FR234">
        <v>362</v>
      </c>
      <c r="FS234">
        <v>386</v>
      </c>
      <c r="FT234">
        <v>330</v>
      </c>
      <c r="FU234">
        <v>386</v>
      </c>
      <c r="FV234">
        <v>376</v>
      </c>
      <c r="FW234">
        <v>351</v>
      </c>
      <c r="FX234">
        <v>364</v>
      </c>
      <c r="FY234">
        <v>388</v>
      </c>
      <c r="FZ234">
        <v>415</v>
      </c>
      <c r="GA234">
        <v>359</v>
      </c>
      <c r="GB234">
        <v>445</v>
      </c>
      <c r="GC234">
        <v>425</v>
      </c>
      <c r="GD234">
        <v>440</v>
      </c>
      <c r="GE234">
        <v>446</v>
      </c>
      <c r="GF234">
        <v>451</v>
      </c>
      <c r="GG234">
        <v>435</v>
      </c>
      <c r="GH234">
        <v>359</v>
      </c>
      <c r="GI234">
        <v>198</v>
      </c>
      <c r="GJ234">
        <v>244</v>
      </c>
      <c r="GK234">
        <v>265</v>
      </c>
      <c r="GL234">
        <v>240</v>
      </c>
      <c r="GM234">
        <v>223</v>
      </c>
      <c r="GN234">
        <v>205</v>
      </c>
      <c r="GO234">
        <v>189</v>
      </c>
      <c r="GP234">
        <v>155</v>
      </c>
      <c r="GQ234">
        <v>167</v>
      </c>
      <c r="GR234">
        <v>137</v>
      </c>
      <c r="GS234">
        <v>134</v>
      </c>
      <c r="GT234">
        <v>95</v>
      </c>
      <c r="GU234">
        <v>93</v>
      </c>
      <c r="GV234">
        <v>103</v>
      </c>
      <c r="GW234">
        <v>62</v>
      </c>
      <c r="GX234">
        <v>42</v>
      </c>
      <c r="GY234">
        <v>37</v>
      </c>
      <c r="GZ234">
        <v>31</v>
      </c>
      <c r="HA234">
        <v>19</v>
      </c>
      <c r="HB234">
        <v>9</v>
      </c>
      <c r="HC234">
        <v>21</v>
      </c>
    </row>
    <row r="235" spans="1:211">
      <c r="A235" t="str">
        <f>人口推移!B237</f>
        <v>R0806</v>
      </c>
      <c r="B235" s="349">
        <f>SUM(J235:DF235)</f>
        <v>26176</v>
      </c>
      <c r="C235" s="349">
        <f>SUM(DG235:HC235)</f>
        <v>27207</v>
      </c>
      <c r="D235" s="349">
        <f>SUM(年齢別TBL[[#This Row],[男_６０歳]:[男_100歳以上]])</f>
        <v>8600</v>
      </c>
      <c r="E235" s="349">
        <f>SUM(年齢別TBL[[#This Row],[男_６５歳]:[男_100歳以上]])</f>
        <v>6891</v>
      </c>
      <c r="F235" s="349">
        <f>SUM(年齢別TBL[[#This Row],[男_７０歳]:[男_100歳以上]])</f>
        <v>5157</v>
      </c>
      <c r="G235" s="349">
        <f>SUM(年齢別TBL[[#This Row],[女_６０歳]:[女_100歳以上]])</f>
        <v>10415</v>
      </c>
      <c r="H235" s="349">
        <f>SUM(年齢別TBL[[#This Row],[女_６５歳]:[女_100歳以上]])</f>
        <v>8647</v>
      </c>
      <c r="I235" s="349">
        <f>SUM(年齢別TBL[[#This Row],[女_７０歳]:[女_100歳以上]])</f>
        <v>6848</v>
      </c>
      <c r="J235">
        <v>128</v>
      </c>
      <c r="K235">
        <v>131</v>
      </c>
      <c r="L235">
        <v>159</v>
      </c>
      <c r="M235">
        <v>185</v>
      </c>
      <c r="N235">
        <v>197</v>
      </c>
      <c r="O235">
        <v>206</v>
      </c>
      <c r="P235">
        <v>231</v>
      </c>
      <c r="Q235">
        <v>246</v>
      </c>
      <c r="R235">
        <v>225</v>
      </c>
      <c r="S235">
        <v>256</v>
      </c>
      <c r="T235">
        <v>255</v>
      </c>
      <c r="U235">
        <v>263</v>
      </c>
      <c r="V235">
        <v>254</v>
      </c>
      <c r="W235">
        <v>247</v>
      </c>
      <c r="X235">
        <v>301</v>
      </c>
      <c r="Y235">
        <v>270</v>
      </c>
      <c r="Z235">
        <v>299</v>
      </c>
      <c r="AA235">
        <v>276</v>
      </c>
      <c r="AB235">
        <v>272</v>
      </c>
      <c r="AC235">
        <v>293</v>
      </c>
      <c r="AD235">
        <v>252</v>
      </c>
      <c r="AE235">
        <v>324</v>
      </c>
      <c r="AF235">
        <v>280</v>
      </c>
      <c r="AG235">
        <v>275</v>
      </c>
      <c r="AH235">
        <v>265</v>
      </c>
      <c r="AI235">
        <v>234</v>
      </c>
      <c r="AJ235">
        <v>233</v>
      </c>
      <c r="AK235">
        <v>211</v>
      </c>
      <c r="AL235">
        <v>206</v>
      </c>
      <c r="AM235">
        <v>233</v>
      </c>
      <c r="AN235">
        <v>202</v>
      </c>
      <c r="AO235">
        <v>243</v>
      </c>
      <c r="AP235">
        <v>246</v>
      </c>
      <c r="AQ235">
        <v>240</v>
      </c>
      <c r="AR235">
        <v>256</v>
      </c>
      <c r="AS235">
        <v>256</v>
      </c>
      <c r="AT235">
        <v>287</v>
      </c>
      <c r="AU235">
        <v>284</v>
      </c>
      <c r="AV235">
        <v>352</v>
      </c>
      <c r="AW235">
        <v>312</v>
      </c>
      <c r="AX235">
        <v>326</v>
      </c>
      <c r="AY235">
        <v>348</v>
      </c>
      <c r="AZ235">
        <v>377</v>
      </c>
      <c r="BA235">
        <v>349</v>
      </c>
      <c r="BB235">
        <v>387</v>
      </c>
      <c r="BC235">
        <v>370</v>
      </c>
      <c r="BD235">
        <v>381</v>
      </c>
      <c r="BE235">
        <v>403</v>
      </c>
      <c r="BF235">
        <v>405</v>
      </c>
      <c r="BG235">
        <v>433</v>
      </c>
      <c r="BH235">
        <v>406</v>
      </c>
      <c r="BI235">
        <v>445</v>
      </c>
      <c r="BJ235">
        <v>422</v>
      </c>
      <c r="BK235">
        <v>444</v>
      </c>
      <c r="BL235">
        <v>447</v>
      </c>
      <c r="BM235">
        <v>373</v>
      </c>
      <c r="BN235">
        <v>365</v>
      </c>
      <c r="BO235">
        <v>347</v>
      </c>
      <c r="BP235">
        <v>355</v>
      </c>
      <c r="BQ235">
        <v>308</v>
      </c>
      <c r="BR235">
        <v>297</v>
      </c>
      <c r="BS235">
        <v>336</v>
      </c>
      <c r="BT235">
        <v>389</v>
      </c>
      <c r="BU235">
        <v>345</v>
      </c>
      <c r="BV235">
        <v>342</v>
      </c>
      <c r="BW235">
        <v>334</v>
      </c>
      <c r="BX235">
        <v>359</v>
      </c>
      <c r="BY235">
        <v>349</v>
      </c>
      <c r="BZ235">
        <v>363</v>
      </c>
      <c r="CA235">
        <v>329</v>
      </c>
      <c r="CB235">
        <v>366</v>
      </c>
      <c r="CC235">
        <v>337</v>
      </c>
      <c r="CD235">
        <v>358</v>
      </c>
      <c r="CE235">
        <v>356</v>
      </c>
      <c r="CF235">
        <v>351</v>
      </c>
      <c r="CG235">
        <v>377</v>
      </c>
      <c r="CH235">
        <v>352</v>
      </c>
      <c r="CI235">
        <v>350</v>
      </c>
      <c r="CJ235">
        <v>324</v>
      </c>
      <c r="CK235">
        <v>276</v>
      </c>
      <c r="CL235">
        <v>188</v>
      </c>
      <c r="CM235">
        <v>219</v>
      </c>
      <c r="CN235">
        <v>209</v>
      </c>
      <c r="CO235">
        <v>171</v>
      </c>
      <c r="CP235">
        <v>180</v>
      </c>
      <c r="CQ235">
        <v>124</v>
      </c>
      <c r="CR235">
        <v>125</v>
      </c>
      <c r="CS235">
        <v>95</v>
      </c>
      <c r="CT235">
        <v>85</v>
      </c>
      <c r="CU235">
        <v>77</v>
      </c>
      <c r="CV235">
        <v>58</v>
      </c>
      <c r="CW235">
        <v>42</v>
      </c>
      <c r="CX235">
        <v>38</v>
      </c>
      <c r="CY235">
        <v>32</v>
      </c>
      <c r="CZ235">
        <v>27</v>
      </c>
      <c r="DA235">
        <v>8</v>
      </c>
      <c r="DB235">
        <v>9</v>
      </c>
      <c r="DC235">
        <v>9</v>
      </c>
      <c r="DD235">
        <v>6</v>
      </c>
      <c r="DE235">
        <v>4</v>
      </c>
      <c r="DF235">
        <v>4</v>
      </c>
      <c r="DG235">
        <v>121</v>
      </c>
      <c r="DH235">
        <v>131</v>
      </c>
      <c r="DI235">
        <v>147</v>
      </c>
      <c r="DJ235">
        <v>177</v>
      </c>
      <c r="DK235">
        <v>159</v>
      </c>
      <c r="DL235">
        <v>210</v>
      </c>
      <c r="DM235">
        <v>220</v>
      </c>
      <c r="DN235">
        <v>212</v>
      </c>
      <c r="DO235">
        <v>251</v>
      </c>
      <c r="DP235">
        <v>232</v>
      </c>
      <c r="DQ235">
        <v>256</v>
      </c>
      <c r="DR235">
        <v>274</v>
      </c>
      <c r="DS235">
        <v>266</v>
      </c>
      <c r="DT235">
        <v>263</v>
      </c>
      <c r="DU235">
        <v>265</v>
      </c>
      <c r="DV235">
        <v>279</v>
      </c>
      <c r="DW235">
        <v>264</v>
      </c>
      <c r="DX235">
        <v>278</v>
      </c>
      <c r="DY235">
        <v>269</v>
      </c>
      <c r="DZ235">
        <v>280</v>
      </c>
      <c r="EA235">
        <v>235</v>
      </c>
      <c r="EB235">
        <v>266</v>
      </c>
      <c r="EC235">
        <v>191</v>
      </c>
      <c r="ED235">
        <v>195</v>
      </c>
      <c r="EE235">
        <v>208</v>
      </c>
      <c r="EF235">
        <v>171</v>
      </c>
      <c r="EG235">
        <v>166</v>
      </c>
      <c r="EH235">
        <v>189</v>
      </c>
      <c r="EI235">
        <v>154</v>
      </c>
      <c r="EJ235">
        <v>198</v>
      </c>
      <c r="EK235">
        <v>227</v>
      </c>
      <c r="EL235">
        <v>224</v>
      </c>
      <c r="EM235">
        <v>224</v>
      </c>
      <c r="EN235">
        <v>251</v>
      </c>
      <c r="EO235">
        <v>277</v>
      </c>
      <c r="EP235">
        <v>268</v>
      </c>
      <c r="EQ235">
        <v>271</v>
      </c>
      <c r="ER235">
        <v>279</v>
      </c>
      <c r="ES235">
        <v>305</v>
      </c>
      <c r="ET235">
        <v>319</v>
      </c>
      <c r="EU235">
        <v>336</v>
      </c>
      <c r="EV235">
        <v>348</v>
      </c>
      <c r="EW235">
        <v>358</v>
      </c>
      <c r="EX235">
        <v>369</v>
      </c>
      <c r="EY235">
        <v>382</v>
      </c>
      <c r="EZ235">
        <v>355</v>
      </c>
      <c r="FA235">
        <v>356</v>
      </c>
      <c r="FB235">
        <v>431</v>
      </c>
      <c r="FC235">
        <v>387</v>
      </c>
      <c r="FD235">
        <v>412</v>
      </c>
      <c r="FE235">
        <v>410</v>
      </c>
      <c r="FF235">
        <v>411</v>
      </c>
      <c r="FG235">
        <v>401</v>
      </c>
      <c r="FH235">
        <v>408</v>
      </c>
      <c r="FI235">
        <v>403</v>
      </c>
      <c r="FJ235">
        <v>396</v>
      </c>
      <c r="FK235">
        <v>382</v>
      </c>
      <c r="FL235">
        <v>352</v>
      </c>
      <c r="FM235">
        <v>378</v>
      </c>
      <c r="FN235">
        <v>345</v>
      </c>
      <c r="FO235">
        <v>317</v>
      </c>
      <c r="FP235">
        <v>311</v>
      </c>
      <c r="FQ235">
        <v>384</v>
      </c>
      <c r="FR235">
        <v>374</v>
      </c>
      <c r="FS235">
        <v>382</v>
      </c>
      <c r="FT235">
        <v>318</v>
      </c>
      <c r="FU235">
        <v>393</v>
      </c>
      <c r="FV235">
        <v>371</v>
      </c>
      <c r="FW235">
        <v>363</v>
      </c>
      <c r="FX235">
        <v>354</v>
      </c>
      <c r="FY235">
        <v>392</v>
      </c>
      <c r="FZ235">
        <v>412</v>
      </c>
      <c r="GA235">
        <v>350</v>
      </c>
      <c r="GB235">
        <v>442</v>
      </c>
      <c r="GC235">
        <v>435</v>
      </c>
      <c r="GD235">
        <v>434</v>
      </c>
      <c r="GE235">
        <v>450</v>
      </c>
      <c r="GF235">
        <v>450</v>
      </c>
      <c r="GG235">
        <v>439</v>
      </c>
      <c r="GH235">
        <v>365</v>
      </c>
      <c r="GI235">
        <v>213</v>
      </c>
      <c r="GJ235">
        <v>223</v>
      </c>
      <c r="GK235">
        <v>265</v>
      </c>
      <c r="GL235">
        <v>240</v>
      </c>
      <c r="GM235">
        <v>232</v>
      </c>
      <c r="GN235">
        <v>198</v>
      </c>
      <c r="GO235">
        <v>198</v>
      </c>
      <c r="GP235">
        <v>151</v>
      </c>
      <c r="GQ235">
        <v>167</v>
      </c>
      <c r="GR235">
        <v>140</v>
      </c>
      <c r="GS235">
        <v>133</v>
      </c>
      <c r="GT235">
        <v>102</v>
      </c>
      <c r="GU235">
        <v>89</v>
      </c>
      <c r="GV235">
        <v>105</v>
      </c>
      <c r="GW235">
        <v>63</v>
      </c>
      <c r="GX235">
        <v>40</v>
      </c>
      <c r="GY235">
        <v>39</v>
      </c>
      <c r="GZ235">
        <v>29</v>
      </c>
      <c r="HA235">
        <v>22</v>
      </c>
      <c r="HB235">
        <v>10</v>
      </c>
      <c r="HC235">
        <v>20</v>
      </c>
    </row>
    <row r="236" spans="1:211">
      <c r="A236" t="str">
        <f>人口推移!B238</f>
        <v>R0807</v>
      </c>
      <c r="B236" s="349">
        <f>SUM(J236:DF236)</f>
        <v>26165</v>
      </c>
      <c r="C236" s="349">
        <f>SUM(DG236:HC236)</f>
        <v>27208</v>
      </c>
      <c r="D236" s="349">
        <f>SUM(年齢別TBL[[#This Row],[男_６０歳]:[男_100歳以上]])</f>
        <v>8598</v>
      </c>
      <c r="E236" s="349">
        <f>SUM(年齢別TBL[[#This Row],[男_６５歳]:[男_100歳以上]])</f>
        <v>6899</v>
      </c>
      <c r="F236" s="349">
        <f>SUM(年齢別TBL[[#This Row],[男_７０歳]:[男_100歳以上]])</f>
        <v>5170</v>
      </c>
      <c r="G236" s="349">
        <f>SUM(年齢別TBL[[#This Row],[女_６０歳]:[女_100歳以上]])</f>
        <v>10424</v>
      </c>
      <c r="H236" s="349">
        <f>SUM(年齢別TBL[[#This Row],[女_６５歳]:[女_100歳以上]])</f>
        <v>8663</v>
      </c>
      <c r="I236" s="349">
        <f>SUM(年齢別TBL[[#This Row],[女_７０歳]:[女_100歳以上]])</f>
        <v>6854</v>
      </c>
      <c r="J236">
        <v>127</v>
      </c>
      <c r="K236">
        <v>129</v>
      </c>
      <c r="L236">
        <v>156</v>
      </c>
      <c r="M236">
        <v>183</v>
      </c>
      <c r="N236">
        <v>207</v>
      </c>
      <c r="O236">
        <v>190</v>
      </c>
      <c r="P236">
        <v>233</v>
      </c>
      <c r="Q236">
        <v>247</v>
      </c>
      <c r="R236">
        <v>220</v>
      </c>
      <c r="S236">
        <v>263</v>
      </c>
      <c r="T236">
        <v>256</v>
      </c>
      <c r="U236">
        <v>255</v>
      </c>
      <c r="V236">
        <v>253</v>
      </c>
      <c r="W236">
        <v>245</v>
      </c>
      <c r="X236">
        <v>306</v>
      </c>
      <c r="Y236">
        <v>263</v>
      </c>
      <c r="Z236">
        <v>298</v>
      </c>
      <c r="AA236">
        <v>295</v>
      </c>
      <c r="AB236">
        <v>277</v>
      </c>
      <c r="AC236">
        <v>286</v>
      </c>
      <c r="AD236">
        <v>255</v>
      </c>
      <c r="AE236">
        <v>323</v>
      </c>
      <c r="AF236">
        <v>276</v>
      </c>
      <c r="AG236">
        <v>282</v>
      </c>
      <c r="AH236">
        <v>263</v>
      </c>
      <c r="AI236">
        <v>237</v>
      </c>
      <c r="AJ236">
        <v>234</v>
      </c>
      <c r="AK236">
        <v>210</v>
      </c>
      <c r="AL236">
        <v>205</v>
      </c>
      <c r="AM236">
        <v>220</v>
      </c>
      <c r="AN236">
        <v>208</v>
      </c>
      <c r="AO236">
        <v>243</v>
      </c>
      <c r="AP236">
        <v>248</v>
      </c>
      <c r="AQ236">
        <v>234</v>
      </c>
      <c r="AR236">
        <v>252</v>
      </c>
      <c r="AS236">
        <v>266</v>
      </c>
      <c r="AT236">
        <v>280</v>
      </c>
      <c r="AU236">
        <v>286</v>
      </c>
      <c r="AV236">
        <v>349</v>
      </c>
      <c r="AW236">
        <v>297</v>
      </c>
      <c r="AX236">
        <v>330</v>
      </c>
      <c r="AY236">
        <v>360</v>
      </c>
      <c r="AZ236">
        <v>375</v>
      </c>
      <c r="BA236">
        <v>356</v>
      </c>
      <c r="BB236">
        <v>381</v>
      </c>
      <c r="BC236">
        <v>363</v>
      </c>
      <c r="BD236">
        <v>387</v>
      </c>
      <c r="BE236">
        <v>394</v>
      </c>
      <c r="BF236">
        <v>419</v>
      </c>
      <c r="BG236">
        <v>428</v>
      </c>
      <c r="BH236">
        <v>394</v>
      </c>
      <c r="BI236">
        <v>463</v>
      </c>
      <c r="BJ236">
        <v>415</v>
      </c>
      <c r="BK236">
        <v>440</v>
      </c>
      <c r="BL236">
        <v>442</v>
      </c>
      <c r="BM236">
        <v>376</v>
      </c>
      <c r="BN236">
        <v>377</v>
      </c>
      <c r="BO236">
        <v>345</v>
      </c>
      <c r="BP236">
        <v>352</v>
      </c>
      <c r="BQ236">
        <v>313</v>
      </c>
      <c r="BR236">
        <v>294</v>
      </c>
      <c r="BS236">
        <v>339</v>
      </c>
      <c r="BT236">
        <v>366</v>
      </c>
      <c r="BU236">
        <v>366</v>
      </c>
      <c r="BV236">
        <v>334</v>
      </c>
      <c r="BW236">
        <v>338</v>
      </c>
      <c r="BX236">
        <v>362</v>
      </c>
      <c r="BY236">
        <v>340</v>
      </c>
      <c r="BZ236">
        <v>361</v>
      </c>
      <c r="CA236">
        <v>328</v>
      </c>
      <c r="CB236">
        <v>372</v>
      </c>
      <c r="CC236">
        <v>336</v>
      </c>
      <c r="CD236">
        <v>354</v>
      </c>
      <c r="CE236">
        <v>364</v>
      </c>
      <c r="CF236">
        <v>345</v>
      </c>
      <c r="CG236">
        <v>383</v>
      </c>
      <c r="CH236">
        <v>351</v>
      </c>
      <c r="CI236">
        <v>348</v>
      </c>
      <c r="CJ236">
        <v>319</v>
      </c>
      <c r="CK236">
        <v>290</v>
      </c>
      <c r="CL236">
        <v>185</v>
      </c>
      <c r="CM236">
        <v>221</v>
      </c>
      <c r="CN236">
        <v>206</v>
      </c>
      <c r="CO236">
        <v>176</v>
      </c>
      <c r="CP236">
        <v>178</v>
      </c>
      <c r="CQ236">
        <v>116</v>
      </c>
      <c r="CR236">
        <v>134</v>
      </c>
      <c r="CS236">
        <v>91</v>
      </c>
      <c r="CT236">
        <v>90</v>
      </c>
      <c r="CU236">
        <v>75</v>
      </c>
      <c r="CV236">
        <v>60</v>
      </c>
      <c r="CW236">
        <v>38</v>
      </c>
      <c r="CX236">
        <v>40</v>
      </c>
      <c r="CY236">
        <v>34</v>
      </c>
      <c r="CZ236">
        <v>24</v>
      </c>
      <c r="DA236">
        <v>9</v>
      </c>
      <c r="DB236">
        <v>10</v>
      </c>
      <c r="DC236">
        <v>6</v>
      </c>
      <c r="DD236">
        <v>8</v>
      </c>
      <c r="DE236">
        <v>3</v>
      </c>
      <c r="DF236">
        <v>4</v>
      </c>
      <c r="DG236">
        <v>121</v>
      </c>
      <c r="DH236">
        <v>130</v>
      </c>
      <c r="DI236">
        <v>145</v>
      </c>
      <c r="DJ236">
        <v>185</v>
      </c>
      <c r="DK236">
        <v>147</v>
      </c>
      <c r="DL236">
        <v>201</v>
      </c>
      <c r="DM236">
        <v>227</v>
      </c>
      <c r="DN236">
        <v>213</v>
      </c>
      <c r="DO236">
        <v>251</v>
      </c>
      <c r="DP236">
        <v>230</v>
      </c>
      <c r="DQ236">
        <v>250</v>
      </c>
      <c r="DR236">
        <v>274</v>
      </c>
      <c r="DS236">
        <v>268</v>
      </c>
      <c r="DT236">
        <v>266</v>
      </c>
      <c r="DU236">
        <v>267</v>
      </c>
      <c r="DV236">
        <v>273</v>
      </c>
      <c r="DW236">
        <v>274</v>
      </c>
      <c r="DX236">
        <v>267</v>
      </c>
      <c r="DY236">
        <v>268</v>
      </c>
      <c r="DZ236">
        <v>300</v>
      </c>
      <c r="EA236">
        <v>237</v>
      </c>
      <c r="EB236">
        <v>263</v>
      </c>
      <c r="EC236">
        <v>197</v>
      </c>
      <c r="ED236">
        <v>185</v>
      </c>
      <c r="EE236">
        <v>210</v>
      </c>
      <c r="EF236">
        <v>178</v>
      </c>
      <c r="EG236">
        <v>162</v>
      </c>
      <c r="EH236">
        <v>189</v>
      </c>
      <c r="EI236">
        <v>155</v>
      </c>
      <c r="EJ236">
        <v>200</v>
      </c>
      <c r="EK236">
        <v>212</v>
      </c>
      <c r="EL236">
        <v>233</v>
      </c>
      <c r="EM236">
        <v>220</v>
      </c>
      <c r="EN236">
        <v>251</v>
      </c>
      <c r="EO236">
        <v>281</v>
      </c>
      <c r="EP236">
        <v>258</v>
      </c>
      <c r="EQ236">
        <v>274</v>
      </c>
      <c r="ER236">
        <v>279</v>
      </c>
      <c r="ES236">
        <v>315</v>
      </c>
      <c r="ET236">
        <v>304</v>
      </c>
      <c r="EU236">
        <v>346</v>
      </c>
      <c r="EV236">
        <v>330</v>
      </c>
      <c r="EW236">
        <v>360</v>
      </c>
      <c r="EX236">
        <v>385</v>
      </c>
      <c r="EY236">
        <v>376</v>
      </c>
      <c r="EZ236">
        <v>354</v>
      </c>
      <c r="FA236">
        <v>353</v>
      </c>
      <c r="FB236">
        <v>429</v>
      </c>
      <c r="FC236">
        <v>380</v>
      </c>
      <c r="FD236">
        <v>419</v>
      </c>
      <c r="FE236">
        <v>406</v>
      </c>
      <c r="FF236">
        <v>417</v>
      </c>
      <c r="FG236">
        <v>409</v>
      </c>
      <c r="FH236">
        <v>400</v>
      </c>
      <c r="FI236">
        <v>398</v>
      </c>
      <c r="FJ236">
        <v>401</v>
      </c>
      <c r="FK236">
        <v>382</v>
      </c>
      <c r="FL236">
        <v>344</v>
      </c>
      <c r="FM236">
        <v>380</v>
      </c>
      <c r="FN236">
        <v>355</v>
      </c>
      <c r="FO236">
        <v>313</v>
      </c>
      <c r="FP236">
        <v>319</v>
      </c>
      <c r="FQ236">
        <v>374</v>
      </c>
      <c r="FR236">
        <v>383</v>
      </c>
      <c r="FS236">
        <v>372</v>
      </c>
      <c r="FT236">
        <v>320</v>
      </c>
      <c r="FU236">
        <v>393</v>
      </c>
      <c r="FV236">
        <v>364</v>
      </c>
      <c r="FW236">
        <v>371</v>
      </c>
      <c r="FX236">
        <v>361</v>
      </c>
      <c r="FY236">
        <v>373</v>
      </c>
      <c r="FZ236">
        <v>421</v>
      </c>
      <c r="GA236">
        <v>352</v>
      </c>
      <c r="GB236">
        <v>435</v>
      </c>
      <c r="GC236">
        <v>433</v>
      </c>
      <c r="GD236">
        <v>437</v>
      </c>
      <c r="GE236">
        <v>445</v>
      </c>
      <c r="GF236">
        <v>454</v>
      </c>
      <c r="GG236">
        <v>451</v>
      </c>
      <c r="GH236">
        <v>367</v>
      </c>
      <c r="GI236">
        <v>219</v>
      </c>
      <c r="GJ236">
        <v>216</v>
      </c>
      <c r="GK236">
        <v>266</v>
      </c>
      <c r="GL236">
        <v>238</v>
      </c>
      <c r="GM236">
        <v>233</v>
      </c>
      <c r="GN236">
        <v>200</v>
      </c>
      <c r="GO236">
        <v>192</v>
      </c>
      <c r="GP236">
        <v>155</v>
      </c>
      <c r="GQ236">
        <v>167</v>
      </c>
      <c r="GR236">
        <v>148</v>
      </c>
      <c r="GS236">
        <v>127</v>
      </c>
      <c r="GT236">
        <v>105</v>
      </c>
      <c r="GU236">
        <v>91</v>
      </c>
      <c r="GV236">
        <v>104</v>
      </c>
      <c r="GW236">
        <v>65</v>
      </c>
      <c r="GX236">
        <v>40</v>
      </c>
      <c r="GY236">
        <v>39</v>
      </c>
      <c r="GZ236">
        <v>29</v>
      </c>
      <c r="HA236">
        <v>20</v>
      </c>
      <c r="HB236">
        <v>10</v>
      </c>
      <c r="HC236">
        <v>22</v>
      </c>
    </row>
  </sheetData>
  <phoneticPr fontId="2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62A54-907B-4B46-B2D2-78DA844F1D6E}">
  <dimension ref="A4:PA239"/>
  <sheetViews>
    <sheetView topLeftCell="A4" workbookViewId="0">
      <pane xSplit="3" ySplit="4" topLeftCell="D228" activePane="bottomRight" state="frozen"/>
      <selection activeCell="A4" sqref="A4"/>
      <selection pane="topRight" activeCell="D4" sqref="D4"/>
      <selection pane="bottomLeft" activeCell="A8" sqref="A8"/>
      <selection pane="bottomRight" activeCell="D239" sqref="D239:PA239"/>
    </sheetView>
  </sheetViews>
  <sheetFormatPr defaultRowHeight="13.5"/>
  <cols>
    <col min="3" max="3" width="11.625" bestFit="1" customWidth="1"/>
    <col min="4" max="137" width="12.875" customWidth="1"/>
    <col min="138" max="141" width="14" customWidth="1"/>
    <col min="276" max="279" width="10" customWidth="1"/>
    <col min="414" max="417" width="10" customWidth="1"/>
  </cols>
  <sheetData>
    <row r="4" spans="1:417">
      <c r="C4" t="s">
        <v>257</v>
      </c>
      <c r="D4">
        <v>101</v>
      </c>
      <c r="E4">
        <v>102</v>
      </c>
      <c r="F4">
        <v>103</v>
      </c>
      <c r="G4">
        <v>201</v>
      </c>
      <c r="H4">
        <v>202</v>
      </c>
      <c r="I4">
        <v>203</v>
      </c>
      <c r="J4">
        <v>204</v>
      </c>
      <c r="K4">
        <v>205</v>
      </c>
      <c r="L4">
        <v>206</v>
      </c>
      <c r="M4">
        <v>207</v>
      </c>
      <c r="N4">
        <v>208</v>
      </c>
      <c r="O4">
        <v>211</v>
      </c>
      <c r="P4">
        <v>212</v>
      </c>
      <c r="Q4">
        <v>213</v>
      </c>
      <c r="R4">
        <v>214</v>
      </c>
      <c r="S4">
        <v>215</v>
      </c>
      <c r="T4">
        <v>216</v>
      </c>
      <c r="U4">
        <v>217</v>
      </c>
      <c r="V4">
        <v>218</v>
      </c>
      <c r="W4">
        <v>219</v>
      </c>
      <c r="X4">
        <v>220</v>
      </c>
      <c r="Y4">
        <v>221</v>
      </c>
      <c r="Z4">
        <v>222</v>
      </c>
      <c r="AA4">
        <v>223</v>
      </c>
      <c r="AB4">
        <v>224</v>
      </c>
      <c r="AC4">
        <v>225</v>
      </c>
      <c r="AD4">
        <v>226</v>
      </c>
      <c r="AE4">
        <v>302</v>
      </c>
      <c r="AF4">
        <v>303</v>
      </c>
      <c r="AG4">
        <v>304</v>
      </c>
      <c r="AH4">
        <v>307</v>
      </c>
      <c r="AI4">
        <v>311</v>
      </c>
      <c r="AJ4">
        <v>312</v>
      </c>
      <c r="AK4">
        <v>314</v>
      </c>
      <c r="AL4">
        <v>316</v>
      </c>
      <c r="AM4">
        <v>317</v>
      </c>
      <c r="AN4">
        <v>318</v>
      </c>
      <c r="AO4">
        <v>319</v>
      </c>
      <c r="AP4">
        <v>320</v>
      </c>
      <c r="AQ4">
        <v>321</v>
      </c>
      <c r="AR4">
        <v>322</v>
      </c>
      <c r="AS4">
        <v>323</v>
      </c>
      <c r="AT4">
        <v>324</v>
      </c>
      <c r="AU4">
        <v>325</v>
      </c>
      <c r="AV4">
        <v>326</v>
      </c>
      <c r="AW4">
        <v>327</v>
      </c>
      <c r="AX4">
        <v>328</v>
      </c>
      <c r="AY4">
        <v>329</v>
      </c>
      <c r="AZ4">
        <v>402</v>
      </c>
      <c r="BA4">
        <v>406</v>
      </c>
      <c r="BB4">
        <v>407</v>
      </c>
      <c r="BC4">
        <v>408</v>
      </c>
      <c r="BD4">
        <v>409</v>
      </c>
      <c r="BE4">
        <v>410</v>
      </c>
      <c r="BF4">
        <v>411</v>
      </c>
      <c r="BG4">
        <v>412</v>
      </c>
      <c r="BH4">
        <v>413</v>
      </c>
      <c r="BI4">
        <v>414</v>
      </c>
      <c r="BJ4">
        <v>415</v>
      </c>
      <c r="BK4">
        <v>416</v>
      </c>
      <c r="BL4">
        <v>417</v>
      </c>
      <c r="BM4">
        <v>418</v>
      </c>
      <c r="BN4">
        <v>419</v>
      </c>
      <c r="BO4">
        <v>420</v>
      </c>
      <c r="BP4">
        <v>421</v>
      </c>
      <c r="BQ4">
        <v>422</v>
      </c>
      <c r="BR4">
        <v>436</v>
      </c>
      <c r="BS4">
        <v>501</v>
      </c>
      <c r="BT4">
        <v>502</v>
      </c>
      <c r="BU4">
        <v>503</v>
      </c>
      <c r="BV4">
        <v>504</v>
      </c>
      <c r="BW4">
        <v>506</v>
      </c>
      <c r="BX4">
        <v>507</v>
      </c>
      <c r="BY4">
        <v>511</v>
      </c>
      <c r="BZ4">
        <v>512</v>
      </c>
      <c r="CA4">
        <v>513</v>
      </c>
      <c r="CB4">
        <v>514</v>
      </c>
      <c r="CC4">
        <v>515</v>
      </c>
      <c r="CD4">
        <v>516</v>
      </c>
      <c r="CE4">
        <v>517</v>
      </c>
      <c r="CF4">
        <v>518</v>
      </c>
      <c r="CG4">
        <v>519</v>
      </c>
      <c r="CH4">
        <v>520</v>
      </c>
      <c r="CI4">
        <v>522</v>
      </c>
      <c r="CJ4">
        <v>523</v>
      </c>
      <c r="CK4">
        <v>524</v>
      </c>
      <c r="CL4">
        <v>525</v>
      </c>
      <c r="CM4">
        <v>526</v>
      </c>
      <c r="CN4">
        <v>527</v>
      </c>
      <c r="CO4">
        <v>528</v>
      </c>
      <c r="CP4">
        <v>529</v>
      </c>
      <c r="CQ4">
        <v>530</v>
      </c>
      <c r="CR4">
        <v>531</v>
      </c>
      <c r="CS4">
        <v>533</v>
      </c>
      <c r="CT4">
        <v>601</v>
      </c>
      <c r="CU4">
        <v>602</v>
      </c>
      <c r="CV4">
        <v>603</v>
      </c>
      <c r="CW4">
        <v>604</v>
      </c>
      <c r="CX4">
        <v>605</v>
      </c>
      <c r="CY4">
        <v>606</v>
      </c>
      <c r="CZ4">
        <v>701</v>
      </c>
      <c r="DA4">
        <v>702</v>
      </c>
      <c r="DB4">
        <v>703</v>
      </c>
      <c r="DC4">
        <v>704</v>
      </c>
      <c r="DD4">
        <v>705</v>
      </c>
      <c r="DE4">
        <v>706</v>
      </c>
      <c r="DF4">
        <v>707</v>
      </c>
      <c r="DG4">
        <v>708</v>
      </c>
      <c r="DH4">
        <v>709</v>
      </c>
      <c r="DI4">
        <v>710</v>
      </c>
      <c r="DJ4">
        <v>711</v>
      </c>
      <c r="DK4">
        <v>712</v>
      </c>
      <c r="DL4">
        <v>713</v>
      </c>
      <c r="DM4">
        <v>714</v>
      </c>
      <c r="DN4">
        <v>715</v>
      </c>
      <c r="DO4">
        <v>716</v>
      </c>
      <c r="DP4">
        <v>717</v>
      </c>
      <c r="DQ4">
        <v>801</v>
      </c>
      <c r="DR4">
        <v>802</v>
      </c>
      <c r="DS4">
        <v>803</v>
      </c>
      <c r="DT4">
        <v>804</v>
      </c>
      <c r="DU4">
        <v>806</v>
      </c>
      <c r="DV4">
        <v>811</v>
      </c>
      <c r="DW4">
        <v>812</v>
      </c>
      <c r="DX4">
        <v>813</v>
      </c>
      <c r="DY4">
        <v>815</v>
      </c>
      <c r="DZ4">
        <v>816</v>
      </c>
      <c r="EA4">
        <v>817</v>
      </c>
      <c r="EB4">
        <v>901</v>
      </c>
      <c r="EC4">
        <v>902</v>
      </c>
      <c r="ED4">
        <v>903</v>
      </c>
      <c r="EE4">
        <v>904</v>
      </c>
      <c r="EF4">
        <v>905</v>
      </c>
      <c r="EG4">
        <v>906</v>
      </c>
      <c r="EH4">
        <v>1002</v>
      </c>
      <c r="EI4">
        <v>1003</v>
      </c>
      <c r="EJ4">
        <v>1004</v>
      </c>
      <c r="EK4">
        <v>1005</v>
      </c>
      <c r="EL4">
        <v>101</v>
      </c>
      <c r="EM4">
        <v>102</v>
      </c>
      <c r="EN4">
        <v>103</v>
      </c>
      <c r="EO4">
        <v>201</v>
      </c>
      <c r="EP4">
        <v>202</v>
      </c>
      <c r="EQ4">
        <v>203</v>
      </c>
      <c r="ER4">
        <v>204</v>
      </c>
      <c r="ES4">
        <v>205</v>
      </c>
      <c r="ET4">
        <v>206</v>
      </c>
      <c r="EU4">
        <v>207</v>
      </c>
      <c r="EV4">
        <v>208</v>
      </c>
      <c r="EW4">
        <v>211</v>
      </c>
      <c r="EX4">
        <v>212</v>
      </c>
      <c r="EY4">
        <v>213</v>
      </c>
      <c r="EZ4">
        <v>214</v>
      </c>
      <c r="FA4">
        <v>215</v>
      </c>
      <c r="FB4">
        <v>216</v>
      </c>
      <c r="FC4">
        <v>217</v>
      </c>
      <c r="FD4">
        <v>218</v>
      </c>
      <c r="FE4">
        <v>219</v>
      </c>
      <c r="FF4">
        <v>220</v>
      </c>
      <c r="FG4">
        <v>221</v>
      </c>
      <c r="FH4">
        <v>222</v>
      </c>
      <c r="FI4">
        <v>223</v>
      </c>
      <c r="FJ4">
        <v>224</v>
      </c>
      <c r="FK4">
        <v>225</v>
      </c>
      <c r="FL4">
        <v>226</v>
      </c>
      <c r="FM4">
        <v>302</v>
      </c>
      <c r="FN4">
        <v>303</v>
      </c>
      <c r="FO4">
        <v>304</v>
      </c>
      <c r="FP4">
        <v>307</v>
      </c>
      <c r="FQ4">
        <v>311</v>
      </c>
      <c r="FR4">
        <v>312</v>
      </c>
      <c r="FS4">
        <v>314</v>
      </c>
      <c r="FT4">
        <v>316</v>
      </c>
      <c r="FU4">
        <v>317</v>
      </c>
      <c r="FV4">
        <v>318</v>
      </c>
      <c r="FW4">
        <v>319</v>
      </c>
      <c r="FX4">
        <v>320</v>
      </c>
      <c r="FY4">
        <v>321</v>
      </c>
      <c r="FZ4">
        <v>322</v>
      </c>
      <c r="GA4">
        <v>323</v>
      </c>
      <c r="GB4">
        <v>324</v>
      </c>
      <c r="GC4">
        <v>325</v>
      </c>
      <c r="GD4">
        <v>326</v>
      </c>
      <c r="GE4">
        <v>327</v>
      </c>
      <c r="GF4">
        <v>328</v>
      </c>
      <c r="GG4">
        <v>329</v>
      </c>
      <c r="GH4">
        <v>402</v>
      </c>
      <c r="GI4">
        <v>406</v>
      </c>
      <c r="GJ4">
        <v>407</v>
      </c>
      <c r="GK4">
        <v>408</v>
      </c>
      <c r="GL4">
        <v>409</v>
      </c>
      <c r="GM4">
        <v>410</v>
      </c>
      <c r="GN4">
        <v>411</v>
      </c>
      <c r="GO4">
        <v>412</v>
      </c>
      <c r="GP4">
        <v>413</v>
      </c>
      <c r="GQ4">
        <v>414</v>
      </c>
      <c r="GR4">
        <v>415</v>
      </c>
      <c r="GS4">
        <v>416</v>
      </c>
      <c r="GT4">
        <v>417</v>
      </c>
      <c r="GU4">
        <v>418</v>
      </c>
      <c r="GV4">
        <v>419</v>
      </c>
      <c r="GW4">
        <v>420</v>
      </c>
      <c r="GX4">
        <v>421</v>
      </c>
      <c r="GY4">
        <v>422</v>
      </c>
      <c r="GZ4">
        <v>436</v>
      </c>
      <c r="HA4">
        <v>501</v>
      </c>
      <c r="HB4">
        <v>502</v>
      </c>
      <c r="HC4">
        <v>503</v>
      </c>
      <c r="HD4">
        <v>504</v>
      </c>
      <c r="HE4">
        <v>506</v>
      </c>
      <c r="HF4">
        <v>507</v>
      </c>
      <c r="HG4">
        <v>511</v>
      </c>
      <c r="HH4">
        <v>512</v>
      </c>
      <c r="HI4">
        <v>513</v>
      </c>
      <c r="HJ4">
        <v>514</v>
      </c>
      <c r="HK4">
        <v>515</v>
      </c>
      <c r="HL4">
        <v>516</v>
      </c>
      <c r="HM4">
        <v>517</v>
      </c>
      <c r="HN4">
        <v>518</v>
      </c>
      <c r="HO4">
        <v>519</v>
      </c>
      <c r="HP4">
        <v>520</v>
      </c>
      <c r="HQ4">
        <v>522</v>
      </c>
      <c r="HR4">
        <v>523</v>
      </c>
      <c r="HS4">
        <v>524</v>
      </c>
      <c r="HT4">
        <v>525</v>
      </c>
      <c r="HU4">
        <v>526</v>
      </c>
      <c r="HV4">
        <v>527</v>
      </c>
      <c r="HW4">
        <v>528</v>
      </c>
      <c r="HX4">
        <v>529</v>
      </c>
      <c r="HY4">
        <v>530</v>
      </c>
      <c r="HZ4">
        <v>531</v>
      </c>
      <c r="IA4">
        <v>533</v>
      </c>
      <c r="IB4">
        <v>601</v>
      </c>
      <c r="IC4">
        <v>602</v>
      </c>
      <c r="ID4">
        <v>603</v>
      </c>
      <c r="IE4">
        <v>604</v>
      </c>
      <c r="IF4">
        <v>605</v>
      </c>
      <c r="IG4">
        <v>606</v>
      </c>
      <c r="IH4">
        <v>701</v>
      </c>
      <c r="II4">
        <v>702</v>
      </c>
      <c r="IJ4">
        <v>703</v>
      </c>
      <c r="IK4">
        <v>704</v>
      </c>
      <c r="IL4">
        <v>705</v>
      </c>
      <c r="IM4">
        <v>706</v>
      </c>
      <c r="IN4">
        <v>707</v>
      </c>
      <c r="IO4">
        <v>708</v>
      </c>
      <c r="IP4">
        <v>709</v>
      </c>
      <c r="IQ4">
        <v>710</v>
      </c>
      <c r="IR4">
        <v>711</v>
      </c>
      <c r="IS4">
        <v>712</v>
      </c>
      <c r="IT4">
        <v>713</v>
      </c>
      <c r="IU4">
        <v>714</v>
      </c>
      <c r="IV4">
        <v>715</v>
      </c>
      <c r="IW4">
        <v>716</v>
      </c>
      <c r="IX4">
        <v>717</v>
      </c>
      <c r="IY4">
        <v>801</v>
      </c>
      <c r="IZ4">
        <v>802</v>
      </c>
      <c r="JA4">
        <v>803</v>
      </c>
      <c r="JB4">
        <v>804</v>
      </c>
      <c r="JC4">
        <v>806</v>
      </c>
      <c r="JD4">
        <v>811</v>
      </c>
      <c r="JE4">
        <v>812</v>
      </c>
      <c r="JF4">
        <v>813</v>
      </c>
      <c r="JG4">
        <v>815</v>
      </c>
      <c r="JH4">
        <v>816</v>
      </c>
      <c r="JI4">
        <v>817</v>
      </c>
      <c r="JJ4">
        <v>901</v>
      </c>
      <c r="JK4">
        <v>902</v>
      </c>
      <c r="JL4">
        <v>903</v>
      </c>
      <c r="JM4">
        <v>904</v>
      </c>
      <c r="JN4">
        <v>905</v>
      </c>
      <c r="JO4">
        <v>906</v>
      </c>
      <c r="JP4">
        <v>1002</v>
      </c>
      <c r="JQ4">
        <v>1003</v>
      </c>
      <c r="JR4">
        <v>1004</v>
      </c>
      <c r="JS4">
        <v>1005</v>
      </c>
      <c r="JT4">
        <v>101</v>
      </c>
      <c r="JU4">
        <v>102</v>
      </c>
      <c r="JV4">
        <v>103</v>
      </c>
      <c r="JW4">
        <v>201</v>
      </c>
      <c r="JX4">
        <v>202</v>
      </c>
      <c r="JY4">
        <v>203</v>
      </c>
      <c r="JZ4">
        <v>204</v>
      </c>
      <c r="KA4">
        <v>205</v>
      </c>
      <c r="KB4">
        <v>206</v>
      </c>
      <c r="KC4">
        <v>207</v>
      </c>
      <c r="KD4">
        <v>208</v>
      </c>
      <c r="KE4">
        <v>211</v>
      </c>
      <c r="KF4">
        <v>212</v>
      </c>
      <c r="KG4">
        <v>213</v>
      </c>
      <c r="KH4">
        <v>214</v>
      </c>
      <c r="KI4">
        <v>215</v>
      </c>
      <c r="KJ4">
        <v>216</v>
      </c>
      <c r="KK4">
        <v>217</v>
      </c>
      <c r="KL4">
        <v>218</v>
      </c>
      <c r="KM4">
        <v>219</v>
      </c>
      <c r="KN4">
        <v>220</v>
      </c>
      <c r="KO4">
        <v>221</v>
      </c>
      <c r="KP4">
        <v>222</v>
      </c>
      <c r="KQ4">
        <v>223</v>
      </c>
      <c r="KR4">
        <v>224</v>
      </c>
      <c r="KS4">
        <v>225</v>
      </c>
      <c r="KT4">
        <v>226</v>
      </c>
      <c r="KU4">
        <v>302</v>
      </c>
      <c r="KV4">
        <v>303</v>
      </c>
      <c r="KW4">
        <v>304</v>
      </c>
      <c r="KX4">
        <v>307</v>
      </c>
      <c r="KY4">
        <v>311</v>
      </c>
      <c r="KZ4">
        <v>312</v>
      </c>
      <c r="LA4">
        <v>314</v>
      </c>
      <c r="LB4">
        <v>316</v>
      </c>
      <c r="LC4">
        <v>317</v>
      </c>
      <c r="LD4">
        <v>318</v>
      </c>
      <c r="LE4">
        <v>319</v>
      </c>
      <c r="LF4">
        <v>320</v>
      </c>
      <c r="LG4">
        <v>321</v>
      </c>
      <c r="LH4">
        <v>322</v>
      </c>
      <c r="LI4">
        <v>323</v>
      </c>
      <c r="LJ4">
        <v>324</v>
      </c>
      <c r="LK4">
        <v>325</v>
      </c>
      <c r="LL4">
        <v>326</v>
      </c>
      <c r="LM4">
        <v>327</v>
      </c>
      <c r="LN4">
        <v>328</v>
      </c>
      <c r="LO4">
        <v>329</v>
      </c>
      <c r="LP4">
        <v>402</v>
      </c>
      <c r="LQ4">
        <v>406</v>
      </c>
      <c r="LR4">
        <v>407</v>
      </c>
      <c r="LS4">
        <v>408</v>
      </c>
      <c r="LT4">
        <v>409</v>
      </c>
      <c r="LU4">
        <v>410</v>
      </c>
      <c r="LV4">
        <v>411</v>
      </c>
      <c r="LW4">
        <v>412</v>
      </c>
      <c r="LX4">
        <v>413</v>
      </c>
      <c r="LY4">
        <v>414</v>
      </c>
      <c r="LZ4">
        <v>415</v>
      </c>
      <c r="MA4">
        <v>416</v>
      </c>
      <c r="MB4">
        <v>417</v>
      </c>
      <c r="MC4">
        <v>418</v>
      </c>
      <c r="MD4">
        <v>419</v>
      </c>
      <c r="ME4">
        <v>420</v>
      </c>
      <c r="MF4">
        <v>421</v>
      </c>
      <c r="MG4">
        <v>422</v>
      </c>
      <c r="MH4">
        <v>436</v>
      </c>
      <c r="MI4">
        <v>501</v>
      </c>
      <c r="MJ4">
        <v>502</v>
      </c>
      <c r="MK4">
        <v>503</v>
      </c>
      <c r="ML4">
        <v>504</v>
      </c>
      <c r="MM4">
        <v>506</v>
      </c>
      <c r="MN4">
        <v>507</v>
      </c>
      <c r="MO4">
        <v>511</v>
      </c>
      <c r="MP4">
        <v>512</v>
      </c>
      <c r="MQ4">
        <v>513</v>
      </c>
      <c r="MR4">
        <v>514</v>
      </c>
      <c r="MS4">
        <v>515</v>
      </c>
      <c r="MT4">
        <v>516</v>
      </c>
      <c r="MU4">
        <v>517</v>
      </c>
      <c r="MV4">
        <v>518</v>
      </c>
      <c r="MW4">
        <v>519</v>
      </c>
      <c r="MX4">
        <v>520</v>
      </c>
      <c r="MY4">
        <v>522</v>
      </c>
      <c r="MZ4">
        <v>523</v>
      </c>
      <c r="NA4">
        <v>524</v>
      </c>
      <c r="NB4">
        <v>525</v>
      </c>
      <c r="NC4">
        <v>526</v>
      </c>
      <c r="ND4">
        <v>527</v>
      </c>
      <c r="NE4">
        <v>528</v>
      </c>
      <c r="NF4">
        <v>529</v>
      </c>
      <c r="NG4">
        <v>530</v>
      </c>
      <c r="NH4">
        <v>531</v>
      </c>
      <c r="NI4">
        <v>533</v>
      </c>
      <c r="NJ4">
        <v>601</v>
      </c>
      <c r="NK4">
        <v>602</v>
      </c>
      <c r="NL4">
        <v>603</v>
      </c>
      <c r="NM4">
        <v>604</v>
      </c>
      <c r="NN4">
        <v>605</v>
      </c>
      <c r="NO4">
        <v>606</v>
      </c>
      <c r="NP4">
        <v>701</v>
      </c>
      <c r="NQ4">
        <v>702</v>
      </c>
      <c r="NR4">
        <v>703</v>
      </c>
      <c r="NS4">
        <v>704</v>
      </c>
      <c r="NT4">
        <v>705</v>
      </c>
      <c r="NU4">
        <v>706</v>
      </c>
      <c r="NV4">
        <v>707</v>
      </c>
      <c r="NW4">
        <v>708</v>
      </c>
      <c r="NX4">
        <v>709</v>
      </c>
      <c r="NY4">
        <v>710</v>
      </c>
      <c r="NZ4">
        <v>711</v>
      </c>
      <c r="OA4">
        <v>712</v>
      </c>
      <c r="OB4">
        <v>713</v>
      </c>
      <c r="OC4">
        <v>714</v>
      </c>
      <c r="OD4">
        <v>715</v>
      </c>
      <c r="OE4">
        <v>716</v>
      </c>
      <c r="OF4">
        <v>717</v>
      </c>
      <c r="OG4">
        <v>801</v>
      </c>
      <c r="OH4">
        <v>802</v>
      </c>
      <c r="OI4">
        <v>803</v>
      </c>
      <c r="OJ4">
        <v>804</v>
      </c>
      <c r="OK4">
        <v>806</v>
      </c>
      <c r="OL4">
        <v>811</v>
      </c>
      <c r="OM4">
        <v>812</v>
      </c>
      <c r="ON4">
        <v>813</v>
      </c>
      <c r="OO4">
        <v>815</v>
      </c>
      <c r="OP4">
        <v>816</v>
      </c>
      <c r="OQ4">
        <v>817</v>
      </c>
      <c r="OR4">
        <v>901</v>
      </c>
      <c r="OS4">
        <v>902</v>
      </c>
      <c r="OT4">
        <v>903</v>
      </c>
      <c r="OU4">
        <v>904</v>
      </c>
      <c r="OV4">
        <v>905</v>
      </c>
      <c r="OW4">
        <v>906</v>
      </c>
      <c r="OX4">
        <v>1002</v>
      </c>
      <c r="OY4">
        <v>1003</v>
      </c>
      <c r="OZ4">
        <v>1004</v>
      </c>
      <c r="PA4">
        <v>1005</v>
      </c>
    </row>
    <row r="5" spans="1:417">
      <c r="C5" t="s">
        <v>256</v>
      </c>
      <c r="D5" t="s">
        <v>628</v>
      </c>
      <c r="E5" t="s">
        <v>629</v>
      </c>
      <c r="F5" t="s">
        <v>351</v>
      </c>
      <c r="G5" t="s">
        <v>630</v>
      </c>
      <c r="H5" t="s">
        <v>631</v>
      </c>
      <c r="I5" t="s">
        <v>632</v>
      </c>
      <c r="J5" t="s">
        <v>633</v>
      </c>
      <c r="K5" t="s">
        <v>634</v>
      </c>
      <c r="L5" t="s">
        <v>635</v>
      </c>
      <c r="M5" t="s">
        <v>636</v>
      </c>
      <c r="N5" t="s">
        <v>637</v>
      </c>
      <c r="O5" t="s">
        <v>638</v>
      </c>
      <c r="P5" t="s">
        <v>639</v>
      </c>
      <c r="Q5" t="s">
        <v>640</v>
      </c>
      <c r="R5" t="s">
        <v>641</v>
      </c>
      <c r="S5" t="s">
        <v>642</v>
      </c>
      <c r="T5" t="s">
        <v>643</v>
      </c>
      <c r="U5" t="s">
        <v>644</v>
      </c>
      <c r="V5" t="s">
        <v>645</v>
      </c>
      <c r="W5" t="s">
        <v>646</v>
      </c>
      <c r="X5" t="s">
        <v>647</v>
      </c>
      <c r="Y5" t="s">
        <v>648</v>
      </c>
      <c r="Z5" t="s">
        <v>649</v>
      </c>
      <c r="AA5" t="s">
        <v>650</v>
      </c>
      <c r="AB5" t="s">
        <v>651</v>
      </c>
      <c r="AC5" t="s">
        <v>652</v>
      </c>
      <c r="AD5" t="s">
        <v>653</v>
      </c>
      <c r="AE5" t="s">
        <v>654</v>
      </c>
      <c r="AF5" t="s">
        <v>655</v>
      </c>
      <c r="AG5" t="s">
        <v>656</v>
      </c>
      <c r="AH5" t="s">
        <v>657</v>
      </c>
      <c r="AI5" t="s">
        <v>658</v>
      </c>
      <c r="AJ5" t="s">
        <v>659</v>
      </c>
      <c r="AK5" t="s">
        <v>382</v>
      </c>
      <c r="AL5" t="s">
        <v>660</v>
      </c>
      <c r="AM5" t="s">
        <v>661</v>
      </c>
      <c r="AN5" t="s">
        <v>662</v>
      </c>
      <c r="AO5" t="s">
        <v>663</v>
      </c>
      <c r="AP5" t="s">
        <v>664</v>
      </c>
      <c r="AQ5" t="s">
        <v>665</v>
      </c>
      <c r="AR5" t="s">
        <v>666</v>
      </c>
      <c r="AS5" t="s">
        <v>667</v>
      </c>
      <c r="AT5" t="s">
        <v>668</v>
      </c>
      <c r="AU5" t="s">
        <v>669</v>
      </c>
      <c r="AV5" t="s">
        <v>670</v>
      </c>
      <c r="AW5" t="s">
        <v>671</v>
      </c>
      <c r="AX5" t="s">
        <v>672</v>
      </c>
      <c r="AY5" t="s">
        <v>673</v>
      </c>
      <c r="AZ5" t="s">
        <v>397</v>
      </c>
      <c r="BA5" t="s">
        <v>674</v>
      </c>
      <c r="BB5" t="s">
        <v>675</v>
      </c>
      <c r="BC5" t="s">
        <v>676</v>
      </c>
      <c r="BD5" t="s">
        <v>677</v>
      </c>
      <c r="BE5" t="s">
        <v>678</v>
      </c>
      <c r="BF5" t="s">
        <v>679</v>
      </c>
      <c r="BG5" t="s">
        <v>680</v>
      </c>
      <c r="BH5" t="s">
        <v>681</v>
      </c>
      <c r="BI5" t="s">
        <v>682</v>
      </c>
      <c r="BJ5" t="s">
        <v>683</v>
      </c>
      <c r="BK5" t="s">
        <v>684</v>
      </c>
      <c r="BL5" t="s">
        <v>685</v>
      </c>
      <c r="BM5" t="s">
        <v>686</v>
      </c>
      <c r="BN5" t="s">
        <v>687</v>
      </c>
      <c r="BO5" t="s">
        <v>688</v>
      </c>
      <c r="BP5" t="s">
        <v>689</v>
      </c>
      <c r="BQ5" t="s">
        <v>690</v>
      </c>
      <c r="BR5" t="s">
        <v>605</v>
      </c>
      <c r="BS5" t="s">
        <v>691</v>
      </c>
      <c r="BT5" t="s">
        <v>692</v>
      </c>
      <c r="BU5" t="s">
        <v>693</v>
      </c>
      <c r="BV5" t="s">
        <v>694</v>
      </c>
      <c r="BW5" t="s">
        <v>695</v>
      </c>
      <c r="BX5" t="s">
        <v>696</v>
      </c>
      <c r="BY5" t="s">
        <v>697</v>
      </c>
      <c r="BZ5" t="s">
        <v>698</v>
      </c>
      <c r="CA5" t="s">
        <v>699</v>
      </c>
      <c r="CB5" t="s">
        <v>700</v>
      </c>
      <c r="CC5" t="s">
        <v>701</v>
      </c>
      <c r="CD5" t="s">
        <v>702</v>
      </c>
      <c r="CE5" t="s">
        <v>703</v>
      </c>
      <c r="CF5" t="s">
        <v>704</v>
      </c>
      <c r="CG5" t="s">
        <v>705</v>
      </c>
      <c r="CH5" t="s">
        <v>706</v>
      </c>
      <c r="CI5" t="s">
        <v>707</v>
      </c>
      <c r="CJ5" t="s">
        <v>708</v>
      </c>
      <c r="CK5" t="s">
        <v>709</v>
      </c>
      <c r="CL5" t="s">
        <v>710</v>
      </c>
      <c r="CM5" t="s">
        <v>711</v>
      </c>
      <c r="CN5" t="s">
        <v>712</v>
      </c>
      <c r="CO5" t="s">
        <v>713</v>
      </c>
      <c r="CP5" t="s">
        <v>714</v>
      </c>
      <c r="CQ5" t="s">
        <v>715</v>
      </c>
      <c r="CR5" t="s">
        <v>716</v>
      </c>
      <c r="CS5" t="s">
        <v>717</v>
      </c>
      <c r="CT5" t="s">
        <v>718</v>
      </c>
      <c r="CU5" t="s">
        <v>719</v>
      </c>
      <c r="CV5" t="s">
        <v>720</v>
      </c>
      <c r="CW5" t="s">
        <v>721</v>
      </c>
      <c r="CX5" t="s">
        <v>722</v>
      </c>
      <c r="CY5" t="s">
        <v>723</v>
      </c>
      <c r="CZ5" t="s">
        <v>724</v>
      </c>
      <c r="DA5" t="s">
        <v>725</v>
      </c>
      <c r="DB5" t="s">
        <v>726</v>
      </c>
      <c r="DC5" t="s">
        <v>727</v>
      </c>
      <c r="DD5" t="s">
        <v>728</v>
      </c>
      <c r="DE5" t="s">
        <v>729</v>
      </c>
      <c r="DF5" t="s">
        <v>730</v>
      </c>
      <c r="DG5" t="s">
        <v>731</v>
      </c>
      <c r="DH5" t="s">
        <v>732</v>
      </c>
      <c r="DI5" t="s">
        <v>733</v>
      </c>
      <c r="DJ5" t="s">
        <v>734</v>
      </c>
      <c r="DK5" t="s">
        <v>735</v>
      </c>
      <c r="DL5" t="s">
        <v>736</v>
      </c>
      <c r="DM5" t="s">
        <v>737</v>
      </c>
      <c r="DN5" t="s">
        <v>738</v>
      </c>
      <c r="DO5" t="s">
        <v>739</v>
      </c>
      <c r="DP5" t="s">
        <v>740</v>
      </c>
      <c r="DQ5" t="s">
        <v>741</v>
      </c>
      <c r="DR5" t="s">
        <v>742</v>
      </c>
      <c r="DS5" t="s">
        <v>743</v>
      </c>
      <c r="DT5" t="s">
        <v>744</v>
      </c>
      <c r="DU5" t="s">
        <v>745</v>
      </c>
      <c r="DV5" t="s">
        <v>470</v>
      </c>
      <c r="DW5" t="s">
        <v>746</v>
      </c>
      <c r="DX5" t="s">
        <v>747</v>
      </c>
      <c r="DY5" t="s">
        <v>748</v>
      </c>
      <c r="DZ5" t="s">
        <v>749</v>
      </c>
      <c r="EA5" t="s">
        <v>750</v>
      </c>
      <c r="EB5" t="s">
        <v>751</v>
      </c>
      <c r="EC5" t="s">
        <v>752</v>
      </c>
      <c r="ED5" t="s">
        <v>753</v>
      </c>
      <c r="EE5" t="s">
        <v>754</v>
      </c>
      <c r="EF5" t="s">
        <v>755</v>
      </c>
      <c r="EG5" t="s">
        <v>756</v>
      </c>
      <c r="EH5" t="s">
        <v>757</v>
      </c>
      <c r="EI5" t="s">
        <v>758</v>
      </c>
      <c r="EJ5" t="s">
        <v>759</v>
      </c>
      <c r="EK5" t="s">
        <v>760</v>
      </c>
      <c r="EL5" t="s">
        <v>628</v>
      </c>
      <c r="EM5" t="s">
        <v>629</v>
      </c>
      <c r="EN5" t="s">
        <v>351</v>
      </c>
      <c r="EO5" t="s">
        <v>630</v>
      </c>
      <c r="EP5" t="s">
        <v>631</v>
      </c>
      <c r="EQ5" t="s">
        <v>632</v>
      </c>
      <c r="ER5" t="s">
        <v>633</v>
      </c>
      <c r="ES5" t="s">
        <v>634</v>
      </c>
      <c r="ET5" t="s">
        <v>635</v>
      </c>
      <c r="EU5" t="s">
        <v>636</v>
      </c>
      <c r="EV5" t="s">
        <v>637</v>
      </c>
      <c r="EW5" t="s">
        <v>638</v>
      </c>
      <c r="EX5" t="s">
        <v>639</v>
      </c>
      <c r="EY5" t="s">
        <v>640</v>
      </c>
      <c r="EZ5" t="s">
        <v>641</v>
      </c>
      <c r="FA5" t="s">
        <v>642</v>
      </c>
      <c r="FB5" t="s">
        <v>643</v>
      </c>
      <c r="FC5" t="s">
        <v>644</v>
      </c>
      <c r="FD5" t="s">
        <v>645</v>
      </c>
      <c r="FE5" t="s">
        <v>646</v>
      </c>
      <c r="FF5" t="s">
        <v>647</v>
      </c>
      <c r="FG5" t="s">
        <v>648</v>
      </c>
      <c r="FH5" t="s">
        <v>649</v>
      </c>
      <c r="FI5" t="s">
        <v>650</v>
      </c>
      <c r="FJ5" t="s">
        <v>651</v>
      </c>
      <c r="FK5" t="s">
        <v>652</v>
      </c>
      <c r="FL5" t="s">
        <v>653</v>
      </c>
      <c r="FM5" t="s">
        <v>654</v>
      </c>
      <c r="FN5" t="s">
        <v>655</v>
      </c>
      <c r="FO5" t="s">
        <v>656</v>
      </c>
      <c r="FP5" t="s">
        <v>657</v>
      </c>
      <c r="FQ5" t="s">
        <v>658</v>
      </c>
      <c r="FR5" t="s">
        <v>659</v>
      </c>
      <c r="FS5" t="s">
        <v>382</v>
      </c>
      <c r="FT5" t="s">
        <v>660</v>
      </c>
      <c r="FU5" t="s">
        <v>661</v>
      </c>
      <c r="FV5" t="s">
        <v>662</v>
      </c>
      <c r="FW5" t="s">
        <v>663</v>
      </c>
      <c r="FX5" t="s">
        <v>664</v>
      </c>
      <c r="FY5" t="s">
        <v>665</v>
      </c>
      <c r="FZ5" t="s">
        <v>666</v>
      </c>
      <c r="GA5" t="s">
        <v>667</v>
      </c>
      <c r="GB5" t="s">
        <v>668</v>
      </c>
      <c r="GC5" t="s">
        <v>669</v>
      </c>
      <c r="GD5" t="s">
        <v>670</v>
      </c>
      <c r="GE5" t="s">
        <v>671</v>
      </c>
      <c r="GF5" t="s">
        <v>672</v>
      </c>
      <c r="GG5" t="s">
        <v>673</v>
      </c>
      <c r="GH5" t="s">
        <v>397</v>
      </c>
      <c r="GI5" t="s">
        <v>674</v>
      </c>
      <c r="GJ5" t="s">
        <v>675</v>
      </c>
      <c r="GK5" t="s">
        <v>676</v>
      </c>
      <c r="GL5" t="s">
        <v>677</v>
      </c>
      <c r="GM5" t="s">
        <v>678</v>
      </c>
      <c r="GN5" t="s">
        <v>679</v>
      </c>
      <c r="GO5" t="s">
        <v>680</v>
      </c>
      <c r="GP5" t="s">
        <v>681</v>
      </c>
      <c r="GQ5" t="s">
        <v>682</v>
      </c>
      <c r="GR5" t="s">
        <v>683</v>
      </c>
      <c r="GS5" t="s">
        <v>684</v>
      </c>
      <c r="GT5" t="s">
        <v>685</v>
      </c>
      <c r="GU5" t="s">
        <v>686</v>
      </c>
      <c r="GV5" t="s">
        <v>687</v>
      </c>
      <c r="GW5" t="s">
        <v>688</v>
      </c>
      <c r="GX5" t="s">
        <v>689</v>
      </c>
      <c r="GY5" t="s">
        <v>690</v>
      </c>
      <c r="GZ5" t="s">
        <v>605</v>
      </c>
      <c r="HA5" t="s">
        <v>691</v>
      </c>
      <c r="HB5" t="s">
        <v>692</v>
      </c>
      <c r="HC5" t="s">
        <v>693</v>
      </c>
      <c r="HD5" t="s">
        <v>694</v>
      </c>
      <c r="HE5" t="s">
        <v>695</v>
      </c>
      <c r="HF5" t="s">
        <v>696</v>
      </c>
      <c r="HG5" t="s">
        <v>697</v>
      </c>
      <c r="HH5" t="s">
        <v>698</v>
      </c>
      <c r="HI5" t="s">
        <v>699</v>
      </c>
      <c r="HJ5" t="s">
        <v>700</v>
      </c>
      <c r="HK5" t="s">
        <v>701</v>
      </c>
      <c r="HL5" t="s">
        <v>702</v>
      </c>
      <c r="HM5" t="s">
        <v>703</v>
      </c>
      <c r="HN5" t="s">
        <v>704</v>
      </c>
      <c r="HO5" t="s">
        <v>705</v>
      </c>
      <c r="HP5" t="s">
        <v>706</v>
      </c>
      <c r="HQ5" t="s">
        <v>707</v>
      </c>
      <c r="HR5" t="s">
        <v>708</v>
      </c>
      <c r="HS5" t="s">
        <v>709</v>
      </c>
      <c r="HT5" t="s">
        <v>710</v>
      </c>
      <c r="HU5" t="s">
        <v>711</v>
      </c>
      <c r="HV5" t="s">
        <v>712</v>
      </c>
      <c r="HW5" t="s">
        <v>713</v>
      </c>
      <c r="HX5" t="s">
        <v>714</v>
      </c>
      <c r="HY5" t="s">
        <v>715</v>
      </c>
      <c r="HZ5" t="s">
        <v>716</v>
      </c>
      <c r="IA5" t="s">
        <v>717</v>
      </c>
      <c r="IB5" t="s">
        <v>718</v>
      </c>
      <c r="IC5" t="s">
        <v>719</v>
      </c>
      <c r="ID5" t="s">
        <v>720</v>
      </c>
      <c r="IE5" t="s">
        <v>721</v>
      </c>
      <c r="IF5" t="s">
        <v>722</v>
      </c>
      <c r="IG5" t="s">
        <v>723</v>
      </c>
      <c r="IH5" t="s">
        <v>724</v>
      </c>
      <c r="II5" t="s">
        <v>725</v>
      </c>
      <c r="IJ5" t="s">
        <v>726</v>
      </c>
      <c r="IK5" t="s">
        <v>727</v>
      </c>
      <c r="IL5" t="s">
        <v>728</v>
      </c>
      <c r="IM5" t="s">
        <v>729</v>
      </c>
      <c r="IN5" t="s">
        <v>730</v>
      </c>
      <c r="IO5" t="s">
        <v>731</v>
      </c>
      <c r="IP5" t="s">
        <v>732</v>
      </c>
      <c r="IQ5" t="s">
        <v>733</v>
      </c>
      <c r="IR5" t="s">
        <v>734</v>
      </c>
      <c r="IS5" t="s">
        <v>735</v>
      </c>
      <c r="IT5" t="s">
        <v>736</v>
      </c>
      <c r="IU5" t="s">
        <v>737</v>
      </c>
      <c r="IV5" t="s">
        <v>738</v>
      </c>
      <c r="IW5" t="s">
        <v>739</v>
      </c>
      <c r="IX5" t="s">
        <v>740</v>
      </c>
      <c r="IY5" t="s">
        <v>741</v>
      </c>
      <c r="IZ5" t="s">
        <v>742</v>
      </c>
      <c r="JA5" t="s">
        <v>743</v>
      </c>
      <c r="JB5" t="s">
        <v>744</v>
      </c>
      <c r="JC5" t="s">
        <v>745</v>
      </c>
      <c r="JD5" t="s">
        <v>470</v>
      </c>
      <c r="JE5" t="s">
        <v>746</v>
      </c>
      <c r="JF5" t="s">
        <v>747</v>
      </c>
      <c r="JG5" t="s">
        <v>748</v>
      </c>
      <c r="JH5" t="s">
        <v>749</v>
      </c>
      <c r="JI5" t="s">
        <v>750</v>
      </c>
      <c r="JJ5" t="s">
        <v>751</v>
      </c>
      <c r="JK5" t="s">
        <v>752</v>
      </c>
      <c r="JL5" t="s">
        <v>753</v>
      </c>
      <c r="JM5" t="s">
        <v>754</v>
      </c>
      <c r="JN5" t="s">
        <v>755</v>
      </c>
      <c r="JO5" t="s">
        <v>756</v>
      </c>
      <c r="JP5" t="s">
        <v>757</v>
      </c>
      <c r="JQ5" t="s">
        <v>758</v>
      </c>
      <c r="JR5" t="s">
        <v>759</v>
      </c>
      <c r="JS5" t="s">
        <v>760</v>
      </c>
      <c r="JT5" t="s">
        <v>628</v>
      </c>
      <c r="JU5" t="s">
        <v>629</v>
      </c>
      <c r="JV5" t="s">
        <v>351</v>
      </c>
      <c r="JW5" t="s">
        <v>630</v>
      </c>
      <c r="JX5" t="s">
        <v>631</v>
      </c>
      <c r="JY5" t="s">
        <v>632</v>
      </c>
      <c r="JZ5" t="s">
        <v>633</v>
      </c>
      <c r="KA5" t="s">
        <v>634</v>
      </c>
      <c r="KB5" t="s">
        <v>635</v>
      </c>
      <c r="KC5" t="s">
        <v>636</v>
      </c>
      <c r="KD5" t="s">
        <v>637</v>
      </c>
      <c r="KE5" t="s">
        <v>638</v>
      </c>
      <c r="KF5" t="s">
        <v>639</v>
      </c>
      <c r="KG5" t="s">
        <v>640</v>
      </c>
      <c r="KH5" t="s">
        <v>641</v>
      </c>
      <c r="KI5" t="s">
        <v>642</v>
      </c>
      <c r="KJ5" t="s">
        <v>643</v>
      </c>
      <c r="KK5" t="s">
        <v>644</v>
      </c>
      <c r="KL5" t="s">
        <v>645</v>
      </c>
      <c r="KM5" t="s">
        <v>646</v>
      </c>
      <c r="KN5" t="s">
        <v>647</v>
      </c>
      <c r="KO5" t="s">
        <v>648</v>
      </c>
      <c r="KP5" t="s">
        <v>649</v>
      </c>
      <c r="KQ5" t="s">
        <v>650</v>
      </c>
      <c r="KR5" t="s">
        <v>651</v>
      </c>
      <c r="KS5" t="s">
        <v>652</v>
      </c>
      <c r="KT5" t="s">
        <v>653</v>
      </c>
      <c r="KU5" t="s">
        <v>654</v>
      </c>
      <c r="KV5" t="s">
        <v>655</v>
      </c>
      <c r="KW5" t="s">
        <v>656</v>
      </c>
      <c r="KX5" t="s">
        <v>657</v>
      </c>
      <c r="KY5" t="s">
        <v>658</v>
      </c>
      <c r="KZ5" t="s">
        <v>659</v>
      </c>
      <c r="LA5" t="s">
        <v>382</v>
      </c>
      <c r="LB5" t="s">
        <v>660</v>
      </c>
      <c r="LC5" t="s">
        <v>661</v>
      </c>
      <c r="LD5" t="s">
        <v>662</v>
      </c>
      <c r="LE5" t="s">
        <v>663</v>
      </c>
      <c r="LF5" t="s">
        <v>664</v>
      </c>
      <c r="LG5" t="s">
        <v>665</v>
      </c>
      <c r="LH5" t="s">
        <v>666</v>
      </c>
      <c r="LI5" t="s">
        <v>667</v>
      </c>
      <c r="LJ5" t="s">
        <v>668</v>
      </c>
      <c r="LK5" t="s">
        <v>669</v>
      </c>
      <c r="LL5" t="s">
        <v>670</v>
      </c>
      <c r="LM5" t="s">
        <v>671</v>
      </c>
      <c r="LN5" t="s">
        <v>672</v>
      </c>
      <c r="LO5" t="s">
        <v>673</v>
      </c>
      <c r="LP5" t="s">
        <v>397</v>
      </c>
      <c r="LQ5" t="s">
        <v>674</v>
      </c>
      <c r="LR5" t="s">
        <v>675</v>
      </c>
      <c r="LS5" t="s">
        <v>676</v>
      </c>
      <c r="LT5" t="s">
        <v>677</v>
      </c>
      <c r="LU5" t="s">
        <v>678</v>
      </c>
      <c r="LV5" t="s">
        <v>679</v>
      </c>
      <c r="LW5" t="s">
        <v>680</v>
      </c>
      <c r="LX5" t="s">
        <v>681</v>
      </c>
      <c r="LY5" t="s">
        <v>682</v>
      </c>
      <c r="LZ5" t="s">
        <v>683</v>
      </c>
      <c r="MA5" t="s">
        <v>684</v>
      </c>
      <c r="MB5" t="s">
        <v>685</v>
      </c>
      <c r="MC5" t="s">
        <v>686</v>
      </c>
      <c r="MD5" t="s">
        <v>687</v>
      </c>
      <c r="ME5" t="s">
        <v>688</v>
      </c>
      <c r="MF5" t="s">
        <v>689</v>
      </c>
      <c r="MG5" t="s">
        <v>690</v>
      </c>
      <c r="MH5" t="s">
        <v>605</v>
      </c>
      <c r="MI5" t="s">
        <v>691</v>
      </c>
      <c r="MJ5" t="s">
        <v>692</v>
      </c>
      <c r="MK5" t="s">
        <v>693</v>
      </c>
      <c r="ML5" t="s">
        <v>694</v>
      </c>
      <c r="MM5" t="s">
        <v>695</v>
      </c>
      <c r="MN5" t="s">
        <v>696</v>
      </c>
      <c r="MO5" t="s">
        <v>697</v>
      </c>
      <c r="MP5" t="s">
        <v>698</v>
      </c>
      <c r="MQ5" t="s">
        <v>699</v>
      </c>
      <c r="MR5" t="s">
        <v>700</v>
      </c>
      <c r="MS5" t="s">
        <v>701</v>
      </c>
      <c r="MT5" t="s">
        <v>702</v>
      </c>
      <c r="MU5" t="s">
        <v>703</v>
      </c>
      <c r="MV5" t="s">
        <v>704</v>
      </c>
      <c r="MW5" t="s">
        <v>705</v>
      </c>
      <c r="MX5" t="s">
        <v>706</v>
      </c>
      <c r="MY5" t="s">
        <v>707</v>
      </c>
      <c r="MZ5" t="s">
        <v>708</v>
      </c>
      <c r="NA5" t="s">
        <v>709</v>
      </c>
      <c r="NB5" t="s">
        <v>710</v>
      </c>
      <c r="NC5" t="s">
        <v>711</v>
      </c>
      <c r="ND5" t="s">
        <v>712</v>
      </c>
      <c r="NE5" t="s">
        <v>713</v>
      </c>
      <c r="NF5" t="s">
        <v>714</v>
      </c>
      <c r="NG5" t="s">
        <v>715</v>
      </c>
      <c r="NH5" t="s">
        <v>716</v>
      </c>
      <c r="NI5" t="s">
        <v>717</v>
      </c>
      <c r="NJ5" t="s">
        <v>718</v>
      </c>
      <c r="NK5" t="s">
        <v>719</v>
      </c>
      <c r="NL5" t="s">
        <v>720</v>
      </c>
      <c r="NM5" t="s">
        <v>721</v>
      </c>
      <c r="NN5" t="s">
        <v>722</v>
      </c>
      <c r="NO5" t="s">
        <v>723</v>
      </c>
      <c r="NP5" t="s">
        <v>724</v>
      </c>
      <c r="NQ5" t="s">
        <v>725</v>
      </c>
      <c r="NR5" t="s">
        <v>726</v>
      </c>
      <c r="NS5" t="s">
        <v>727</v>
      </c>
      <c r="NT5" t="s">
        <v>728</v>
      </c>
      <c r="NU5" t="s">
        <v>729</v>
      </c>
      <c r="NV5" t="s">
        <v>730</v>
      </c>
      <c r="NW5" t="s">
        <v>731</v>
      </c>
      <c r="NX5" t="s">
        <v>732</v>
      </c>
      <c r="NY5" t="s">
        <v>733</v>
      </c>
      <c r="NZ5" t="s">
        <v>734</v>
      </c>
      <c r="OA5" t="s">
        <v>735</v>
      </c>
      <c r="OB5" t="s">
        <v>736</v>
      </c>
      <c r="OC5" t="s">
        <v>737</v>
      </c>
      <c r="OD5" t="s">
        <v>738</v>
      </c>
      <c r="OE5" t="s">
        <v>739</v>
      </c>
      <c r="OF5" t="s">
        <v>740</v>
      </c>
      <c r="OG5" t="s">
        <v>741</v>
      </c>
      <c r="OH5" t="s">
        <v>742</v>
      </c>
      <c r="OI5" t="s">
        <v>743</v>
      </c>
      <c r="OJ5" t="s">
        <v>744</v>
      </c>
      <c r="OK5" t="s">
        <v>745</v>
      </c>
      <c r="OL5" t="s">
        <v>470</v>
      </c>
      <c r="OM5" t="s">
        <v>746</v>
      </c>
      <c r="ON5" t="s">
        <v>747</v>
      </c>
      <c r="OO5" t="s">
        <v>748</v>
      </c>
      <c r="OP5" t="s">
        <v>749</v>
      </c>
      <c r="OQ5" t="s">
        <v>750</v>
      </c>
      <c r="OR5" t="s">
        <v>751</v>
      </c>
      <c r="OS5" t="s">
        <v>752</v>
      </c>
      <c r="OT5" t="s">
        <v>753</v>
      </c>
      <c r="OU5" t="s">
        <v>754</v>
      </c>
      <c r="OV5" t="s">
        <v>755</v>
      </c>
      <c r="OW5" t="s">
        <v>756</v>
      </c>
      <c r="OX5" t="s">
        <v>757</v>
      </c>
      <c r="OY5" t="s">
        <v>758</v>
      </c>
      <c r="OZ5" t="s">
        <v>759</v>
      </c>
      <c r="PA5" t="s">
        <v>760</v>
      </c>
    </row>
    <row r="6" spans="1:417">
      <c r="D6" t="s">
        <v>627</v>
      </c>
      <c r="E6" t="s">
        <v>627</v>
      </c>
      <c r="F6" t="s">
        <v>627</v>
      </c>
      <c r="G6" t="s">
        <v>627</v>
      </c>
      <c r="H6" t="s">
        <v>627</v>
      </c>
      <c r="I6" t="s">
        <v>627</v>
      </c>
      <c r="J6" t="s">
        <v>627</v>
      </c>
      <c r="K6" t="s">
        <v>627</v>
      </c>
      <c r="L6" t="s">
        <v>627</v>
      </c>
      <c r="M6" t="s">
        <v>627</v>
      </c>
      <c r="N6" t="s">
        <v>627</v>
      </c>
      <c r="O6" t="s">
        <v>627</v>
      </c>
      <c r="P6" t="s">
        <v>627</v>
      </c>
      <c r="Q6" t="s">
        <v>627</v>
      </c>
      <c r="R6" t="s">
        <v>627</v>
      </c>
      <c r="S6" t="s">
        <v>627</v>
      </c>
      <c r="T6" t="s">
        <v>627</v>
      </c>
      <c r="U6" t="s">
        <v>627</v>
      </c>
      <c r="V6" t="s">
        <v>627</v>
      </c>
      <c r="W6" t="s">
        <v>627</v>
      </c>
      <c r="X6" t="s">
        <v>627</v>
      </c>
      <c r="Y6" t="s">
        <v>627</v>
      </c>
      <c r="Z6" t="s">
        <v>627</v>
      </c>
      <c r="AA6" t="s">
        <v>627</v>
      </c>
      <c r="AB6" t="s">
        <v>627</v>
      </c>
      <c r="AC6" t="s">
        <v>627</v>
      </c>
      <c r="AD6" t="s">
        <v>627</v>
      </c>
      <c r="AE6" t="s">
        <v>627</v>
      </c>
      <c r="AF6" t="s">
        <v>627</v>
      </c>
      <c r="AG6" t="s">
        <v>627</v>
      </c>
      <c r="AH6" t="s">
        <v>627</v>
      </c>
      <c r="AI6" t="s">
        <v>627</v>
      </c>
      <c r="AJ6" t="s">
        <v>627</v>
      </c>
      <c r="AK6" t="s">
        <v>627</v>
      </c>
      <c r="AL6" t="s">
        <v>627</v>
      </c>
      <c r="AM6" t="s">
        <v>627</v>
      </c>
      <c r="AN6" t="s">
        <v>627</v>
      </c>
      <c r="AO6" t="s">
        <v>627</v>
      </c>
      <c r="AP6" t="s">
        <v>627</v>
      </c>
      <c r="AQ6" t="s">
        <v>627</v>
      </c>
      <c r="AR6" t="s">
        <v>627</v>
      </c>
      <c r="AS6" t="s">
        <v>627</v>
      </c>
      <c r="AT6" t="s">
        <v>627</v>
      </c>
      <c r="AU6" t="s">
        <v>627</v>
      </c>
      <c r="AV6" t="s">
        <v>627</v>
      </c>
      <c r="AW6" t="s">
        <v>627</v>
      </c>
      <c r="AX6" t="s">
        <v>627</v>
      </c>
      <c r="AY6" t="s">
        <v>627</v>
      </c>
      <c r="AZ6" t="s">
        <v>627</v>
      </c>
      <c r="BA6" t="s">
        <v>627</v>
      </c>
      <c r="BB6" t="s">
        <v>627</v>
      </c>
      <c r="BC6" t="s">
        <v>627</v>
      </c>
      <c r="BD6" t="s">
        <v>627</v>
      </c>
      <c r="BE6" t="s">
        <v>627</v>
      </c>
      <c r="BF6" t="s">
        <v>627</v>
      </c>
      <c r="BG6" t="s">
        <v>627</v>
      </c>
      <c r="BH6" t="s">
        <v>627</v>
      </c>
      <c r="BI6" t="s">
        <v>627</v>
      </c>
      <c r="BJ6" t="s">
        <v>627</v>
      </c>
      <c r="BK6" t="s">
        <v>627</v>
      </c>
      <c r="BL6" t="s">
        <v>627</v>
      </c>
      <c r="BM6" t="s">
        <v>627</v>
      </c>
      <c r="BN6" t="s">
        <v>627</v>
      </c>
      <c r="BO6" t="s">
        <v>627</v>
      </c>
      <c r="BP6" t="s">
        <v>627</v>
      </c>
      <c r="BQ6" t="s">
        <v>627</v>
      </c>
      <c r="BR6" t="s">
        <v>627</v>
      </c>
      <c r="BS6" t="s">
        <v>627</v>
      </c>
      <c r="BT6" t="s">
        <v>627</v>
      </c>
      <c r="BU6" t="s">
        <v>627</v>
      </c>
      <c r="BV6" t="s">
        <v>627</v>
      </c>
      <c r="BW6" t="s">
        <v>627</v>
      </c>
      <c r="BX6" t="s">
        <v>627</v>
      </c>
      <c r="BY6" t="s">
        <v>627</v>
      </c>
      <c r="BZ6" t="s">
        <v>627</v>
      </c>
      <c r="CA6" t="s">
        <v>627</v>
      </c>
      <c r="CB6" t="s">
        <v>627</v>
      </c>
      <c r="CC6" t="s">
        <v>627</v>
      </c>
      <c r="CD6" t="s">
        <v>627</v>
      </c>
      <c r="CE6" t="s">
        <v>627</v>
      </c>
      <c r="CF6" t="s">
        <v>627</v>
      </c>
      <c r="CG6" t="s">
        <v>627</v>
      </c>
      <c r="CH6" t="s">
        <v>627</v>
      </c>
      <c r="CI6" t="s">
        <v>627</v>
      </c>
      <c r="CJ6" t="s">
        <v>627</v>
      </c>
      <c r="CK6" t="s">
        <v>627</v>
      </c>
      <c r="CL6" t="s">
        <v>627</v>
      </c>
      <c r="CM6" t="s">
        <v>627</v>
      </c>
      <c r="CN6" t="s">
        <v>627</v>
      </c>
      <c r="CO6" t="s">
        <v>627</v>
      </c>
      <c r="CP6" t="s">
        <v>627</v>
      </c>
      <c r="CQ6" t="s">
        <v>627</v>
      </c>
      <c r="CR6" t="s">
        <v>627</v>
      </c>
      <c r="CS6" t="s">
        <v>627</v>
      </c>
      <c r="CT6" t="s">
        <v>627</v>
      </c>
      <c r="CU6" t="s">
        <v>627</v>
      </c>
      <c r="CV6" t="s">
        <v>627</v>
      </c>
      <c r="CW6" t="s">
        <v>627</v>
      </c>
      <c r="CX6" t="s">
        <v>627</v>
      </c>
      <c r="CY6" t="s">
        <v>627</v>
      </c>
      <c r="CZ6" t="s">
        <v>627</v>
      </c>
      <c r="DA6" t="s">
        <v>627</v>
      </c>
      <c r="DB6" t="s">
        <v>627</v>
      </c>
      <c r="DC6" t="s">
        <v>627</v>
      </c>
      <c r="DD6" t="s">
        <v>627</v>
      </c>
      <c r="DE6" t="s">
        <v>627</v>
      </c>
      <c r="DF6" t="s">
        <v>627</v>
      </c>
      <c r="DG6" t="s">
        <v>627</v>
      </c>
      <c r="DH6" t="s">
        <v>627</v>
      </c>
      <c r="DI6" t="s">
        <v>627</v>
      </c>
      <c r="DJ6" t="s">
        <v>627</v>
      </c>
      <c r="DK6" t="s">
        <v>627</v>
      </c>
      <c r="DL6" t="s">
        <v>627</v>
      </c>
      <c r="DM6" t="s">
        <v>627</v>
      </c>
      <c r="DN6" t="s">
        <v>627</v>
      </c>
      <c r="DO6" t="s">
        <v>627</v>
      </c>
      <c r="DP6" t="s">
        <v>627</v>
      </c>
      <c r="DQ6" t="s">
        <v>627</v>
      </c>
      <c r="DR6" t="s">
        <v>627</v>
      </c>
      <c r="DS6" t="s">
        <v>627</v>
      </c>
      <c r="DT6" t="s">
        <v>627</v>
      </c>
      <c r="DU6" t="s">
        <v>627</v>
      </c>
      <c r="DV6" t="s">
        <v>627</v>
      </c>
      <c r="DW6" t="s">
        <v>627</v>
      </c>
      <c r="DX6" t="s">
        <v>627</v>
      </c>
      <c r="DY6" t="s">
        <v>627</v>
      </c>
      <c r="DZ6" t="s">
        <v>627</v>
      </c>
      <c r="EA6" t="s">
        <v>627</v>
      </c>
      <c r="EB6" t="s">
        <v>627</v>
      </c>
      <c r="EC6" t="s">
        <v>627</v>
      </c>
      <c r="ED6" t="s">
        <v>627</v>
      </c>
      <c r="EE6" t="s">
        <v>627</v>
      </c>
      <c r="EF6" t="s">
        <v>627</v>
      </c>
      <c r="EG6" t="s">
        <v>627</v>
      </c>
      <c r="EH6" t="s">
        <v>627</v>
      </c>
      <c r="EI6" t="s">
        <v>627</v>
      </c>
      <c r="EJ6" t="s">
        <v>627</v>
      </c>
      <c r="EK6" t="s">
        <v>627</v>
      </c>
      <c r="EL6" t="s">
        <v>625</v>
      </c>
      <c r="EM6" t="s">
        <v>625</v>
      </c>
      <c r="EN6" t="s">
        <v>625</v>
      </c>
      <c r="EO6" t="s">
        <v>625</v>
      </c>
      <c r="EP6" t="s">
        <v>625</v>
      </c>
      <c r="EQ6" t="s">
        <v>625</v>
      </c>
      <c r="ER6" t="s">
        <v>625</v>
      </c>
      <c r="ES6" t="s">
        <v>625</v>
      </c>
      <c r="ET6" t="s">
        <v>625</v>
      </c>
      <c r="EU6" t="s">
        <v>625</v>
      </c>
      <c r="EV6" t="s">
        <v>625</v>
      </c>
      <c r="EW6" t="s">
        <v>625</v>
      </c>
      <c r="EX6" t="s">
        <v>625</v>
      </c>
      <c r="EY6" t="s">
        <v>625</v>
      </c>
      <c r="EZ6" t="s">
        <v>625</v>
      </c>
      <c r="FA6" t="s">
        <v>625</v>
      </c>
      <c r="FB6" t="s">
        <v>625</v>
      </c>
      <c r="FC6" t="s">
        <v>625</v>
      </c>
      <c r="FD6" t="s">
        <v>625</v>
      </c>
      <c r="FE6" t="s">
        <v>625</v>
      </c>
      <c r="FF6" t="s">
        <v>625</v>
      </c>
      <c r="FG6" t="s">
        <v>625</v>
      </c>
      <c r="FH6" t="s">
        <v>625</v>
      </c>
      <c r="FI6" t="s">
        <v>625</v>
      </c>
      <c r="FJ6" t="s">
        <v>625</v>
      </c>
      <c r="FK6" t="s">
        <v>625</v>
      </c>
      <c r="FL6" t="s">
        <v>625</v>
      </c>
      <c r="FM6" t="s">
        <v>625</v>
      </c>
      <c r="FN6" t="s">
        <v>625</v>
      </c>
      <c r="FO6" t="s">
        <v>625</v>
      </c>
      <c r="FP6" t="s">
        <v>625</v>
      </c>
      <c r="FQ6" t="s">
        <v>625</v>
      </c>
      <c r="FR6" t="s">
        <v>625</v>
      </c>
      <c r="FS6" t="s">
        <v>625</v>
      </c>
      <c r="FT6" t="s">
        <v>625</v>
      </c>
      <c r="FU6" t="s">
        <v>625</v>
      </c>
      <c r="FV6" t="s">
        <v>625</v>
      </c>
      <c r="FW6" t="s">
        <v>625</v>
      </c>
      <c r="FX6" t="s">
        <v>625</v>
      </c>
      <c r="FY6" t="s">
        <v>625</v>
      </c>
      <c r="FZ6" t="s">
        <v>625</v>
      </c>
      <c r="GA6" t="s">
        <v>625</v>
      </c>
      <c r="GB6" t="s">
        <v>625</v>
      </c>
      <c r="GC6" t="s">
        <v>625</v>
      </c>
      <c r="GD6" t="s">
        <v>625</v>
      </c>
      <c r="GE6" t="s">
        <v>625</v>
      </c>
      <c r="GF6" t="s">
        <v>625</v>
      </c>
      <c r="GG6" t="s">
        <v>625</v>
      </c>
      <c r="GH6" t="s">
        <v>625</v>
      </c>
      <c r="GI6" t="s">
        <v>625</v>
      </c>
      <c r="GJ6" t="s">
        <v>625</v>
      </c>
      <c r="GK6" t="s">
        <v>625</v>
      </c>
      <c r="GL6" t="s">
        <v>625</v>
      </c>
      <c r="GM6" t="s">
        <v>625</v>
      </c>
      <c r="GN6" t="s">
        <v>625</v>
      </c>
      <c r="GO6" t="s">
        <v>625</v>
      </c>
      <c r="GP6" t="s">
        <v>625</v>
      </c>
      <c r="GQ6" t="s">
        <v>625</v>
      </c>
      <c r="GR6" t="s">
        <v>625</v>
      </c>
      <c r="GS6" t="s">
        <v>625</v>
      </c>
      <c r="GT6" t="s">
        <v>625</v>
      </c>
      <c r="GU6" t="s">
        <v>625</v>
      </c>
      <c r="GV6" t="s">
        <v>625</v>
      </c>
      <c r="GW6" t="s">
        <v>625</v>
      </c>
      <c r="GX6" t="s">
        <v>625</v>
      </c>
      <c r="GY6" t="s">
        <v>625</v>
      </c>
      <c r="GZ6" t="s">
        <v>625</v>
      </c>
      <c r="HA6" t="s">
        <v>625</v>
      </c>
      <c r="HB6" t="s">
        <v>625</v>
      </c>
      <c r="HC6" t="s">
        <v>625</v>
      </c>
      <c r="HD6" t="s">
        <v>625</v>
      </c>
      <c r="HE6" t="s">
        <v>625</v>
      </c>
      <c r="HF6" t="s">
        <v>625</v>
      </c>
      <c r="HG6" t="s">
        <v>625</v>
      </c>
      <c r="HH6" t="s">
        <v>625</v>
      </c>
      <c r="HI6" t="s">
        <v>625</v>
      </c>
      <c r="HJ6" t="s">
        <v>625</v>
      </c>
      <c r="HK6" t="s">
        <v>625</v>
      </c>
      <c r="HL6" t="s">
        <v>625</v>
      </c>
      <c r="HM6" t="s">
        <v>625</v>
      </c>
      <c r="HN6" t="s">
        <v>625</v>
      </c>
      <c r="HO6" t="s">
        <v>625</v>
      </c>
      <c r="HP6" t="s">
        <v>625</v>
      </c>
      <c r="HQ6" t="s">
        <v>625</v>
      </c>
      <c r="HR6" t="s">
        <v>625</v>
      </c>
      <c r="HS6" t="s">
        <v>625</v>
      </c>
      <c r="HT6" t="s">
        <v>625</v>
      </c>
      <c r="HU6" t="s">
        <v>625</v>
      </c>
      <c r="HV6" t="s">
        <v>625</v>
      </c>
      <c r="HW6" t="s">
        <v>625</v>
      </c>
      <c r="HX6" t="s">
        <v>625</v>
      </c>
      <c r="HY6" t="s">
        <v>625</v>
      </c>
      <c r="HZ6" t="s">
        <v>625</v>
      </c>
      <c r="IA6" t="s">
        <v>625</v>
      </c>
      <c r="IB6" t="s">
        <v>625</v>
      </c>
      <c r="IC6" t="s">
        <v>625</v>
      </c>
      <c r="ID6" t="s">
        <v>625</v>
      </c>
      <c r="IE6" t="s">
        <v>625</v>
      </c>
      <c r="IF6" t="s">
        <v>625</v>
      </c>
      <c r="IG6" t="s">
        <v>625</v>
      </c>
      <c r="IH6" t="s">
        <v>625</v>
      </c>
      <c r="II6" t="s">
        <v>625</v>
      </c>
      <c r="IJ6" t="s">
        <v>625</v>
      </c>
      <c r="IK6" t="s">
        <v>625</v>
      </c>
      <c r="IL6" t="s">
        <v>625</v>
      </c>
      <c r="IM6" t="s">
        <v>625</v>
      </c>
      <c r="IN6" t="s">
        <v>625</v>
      </c>
      <c r="IO6" t="s">
        <v>625</v>
      </c>
      <c r="IP6" t="s">
        <v>625</v>
      </c>
      <c r="IQ6" t="s">
        <v>625</v>
      </c>
      <c r="IR6" t="s">
        <v>625</v>
      </c>
      <c r="IS6" t="s">
        <v>625</v>
      </c>
      <c r="IT6" t="s">
        <v>625</v>
      </c>
      <c r="IU6" t="s">
        <v>625</v>
      </c>
      <c r="IV6" t="s">
        <v>625</v>
      </c>
      <c r="IW6" t="s">
        <v>625</v>
      </c>
      <c r="IX6" t="s">
        <v>625</v>
      </c>
      <c r="IY6" t="s">
        <v>625</v>
      </c>
      <c r="IZ6" t="s">
        <v>625</v>
      </c>
      <c r="JA6" t="s">
        <v>625</v>
      </c>
      <c r="JB6" t="s">
        <v>625</v>
      </c>
      <c r="JC6" t="s">
        <v>625</v>
      </c>
      <c r="JD6" t="s">
        <v>625</v>
      </c>
      <c r="JE6" t="s">
        <v>625</v>
      </c>
      <c r="JF6" t="s">
        <v>625</v>
      </c>
      <c r="JG6" t="s">
        <v>625</v>
      </c>
      <c r="JH6" t="s">
        <v>625</v>
      </c>
      <c r="JI6" t="s">
        <v>625</v>
      </c>
      <c r="JJ6" t="s">
        <v>625</v>
      </c>
      <c r="JK6" t="s">
        <v>625</v>
      </c>
      <c r="JL6" t="s">
        <v>625</v>
      </c>
      <c r="JM6" t="s">
        <v>625</v>
      </c>
      <c r="JN6" t="s">
        <v>625</v>
      </c>
      <c r="JO6" t="s">
        <v>625</v>
      </c>
      <c r="JP6" t="s">
        <v>625</v>
      </c>
      <c r="JQ6" t="s">
        <v>625</v>
      </c>
      <c r="JR6" t="s">
        <v>625</v>
      </c>
      <c r="JS6" t="s">
        <v>625</v>
      </c>
      <c r="JT6" t="s">
        <v>626</v>
      </c>
      <c r="JU6" t="s">
        <v>626</v>
      </c>
      <c r="JV6" t="s">
        <v>626</v>
      </c>
      <c r="JW6" t="s">
        <v>626</v>
      </c>
      <c r="JX6" t="s">
        <v>626</v>
      </c>
      <c r="JY6" t="s">
        <v>626</v>
      </c>
      <c r="JZ6" t="s">
        <v>626</v>
      </c>
      <c r="KA6" t="s">
        <v>626</v>
      </c>
      <c r="KB6" t="s">
        <v>626</v>
      </c>
      <c r="KC6" t="s">
        <v>626</v>
      </c>
      <c r="KD6" t="s">
        <v>626</v>
      </c>
      <c r="KE6" t="s">
        <v>626</v>
      </c>
      <c r="KF6" t="s">
        <v>626</v>
      </c>
      <c r="KG6" t="s">
        <v>626</v>
      </c>
      <c r="KH6" t="s">
        <v>626</v>
      </c>
      <c r="KI6" t="s">
        <v>626</v>
      </c>
      <c r="KJ6" t="s">
        <v>626</v>
      </c>
      <c r="KK6" t="s">
        <v>626</v>
      </c>
      <c r="KL6" t="s">
        <v>626</v>
      </c>
      <c r="KM6" t="s">
        <v>626</v>
      </c>
      <c r="KN6" t="s">
        <v>626</v>
      </c>
      <c r="KO6" t="s">
        <v>626</v>
      </c>
      <c r="KP6" t="s">
        <v>626</v>
      </c>
      <c r="KQ6" t="s">
        <v>626</v>
      </c>
      <c r="KR6" t="s">
        <v>626</v>
      </c>
      <c r="KS6" t="s">
        <v>626</v>
      </c>
      <c r="KT6" t="s">
        <v>626</v>
      </c>
      <c r="KU6" t="s">
        <v>626</v>
      </c>
      <c r="KV6" t="s">
        <v>626</v>
      </c>
      <c r="KW6" t="s">
        <v>626</v>
      </c>
      <c r="KX6" t="s">
        <v>626</v>
      </c>
      <c r="KY6" t="s">
        <v>626</v>
      </c>
      <c r="KZ6" t="s">
        <v>626</v>
      </c>
      <c r="LA6" t="s">
        <v>626</v>
      </c>
      <c r="LB6" t="s">
        <v>626</v>
      </c>
      <c r="LC6" t="s">
        <v>626</v>
      </c>
      <c r="LD6" t="s">
        <v>626</v>
      </c>
      <c r="LE6" t="s">
        <v>626</v>
      </c>
      <c r="LF6" t="s">
        <v>626</v>
      </c>
      <c r="LG6" t="s">
        <v>626</v>
      </c>
      <c r="LH6" t="s">
        <v>626</v>
      </c>
      <c r="LI6" t="s">
        <v>626</v>
      </c>
      <c r="LJ6" t="s">
        <v>626</v>
      </c>
      <c r="LK6" t="s">
        <v>626</v>
      </c>
      <c r="LL6" t="s">
        <v>626</v>
      </c>
      <c r="LM6" t="s">
        <v>626</v>
      </c>
      <c r="LN6" t="s">
        <v>626</v>
      </c>
      <c r="LO6" t="s">
        <v>626</v>
      </c>
      <c r="LP6" t="s">
        <v>626</v>
      </c>
      <c r="LQ6" t="s">
        <v>626</v>
      </c>
      <c r="LR6" t="s">
        <v>626</v>
      </c>
      <c r="LS6" t="s">
        <v>626</v>
      </c>
      <c r="LT6" t="s">
        <v>626</v>
      </c>
      <c r="LU6" t="s">
        <v>626</v>
      </c>
      <c r="LV6" t="s">
        <v>626</v>
      </c>
      <c r="LW6" t="s">
        <v>626</v>
      </c>
      <c r="LX6" t="s">
        <v>626</v>
      </c>
      <c r="LY6" t="s">
        <v>626</v>
      </c>
      <c r="LZ6" t="s">
        <v>626</v>
      </c>
      <c r="MA6" t="s">
        <v>626</v>
      </c>
      <c r="MB6" t="s">
        <v>626</v>
      </c>
      <c r="MC6" t="s">
        <v>626</v>
      </c>
      <c r="MD6" t="s">
        <v>626</v>
      </c>
      <c r="ME6" t="s">
        <v>626</v>
      </c>
      <c r="MF6" t="s">
        <v>626</v>
      </c>
      <c r="MG6" t="s">
        <v>626</v>
      </c>
      <c r="MH6" t="s">
        <v>626</v>
      </c>
      <c r="MI6" t="s">
        <v>626</v>
      </c>
      <c r="MJ6" t="s">
        <v>626</v>
      </c>
      <c r="MK6" t="s">
        <v>626</v>
      </c>
      <c r="ML6" t="s">
        <v>626</v>
      </c>
      <c r="MM6" t="s">
        <v>626</v>
      </c>
      <c r="MN6" t="s">
        <v>626</v>
      </c>
      <c r="MO6" t="s">
        <v>626</v>
      </c>
      <c r="MP6" t="s">
        <v>626</v>
      </c>
      <c r="MQ6" t="s">
        <v>626</v>
      </c>
      <c r="MR6" t="s">
        <v>626</v>
      </c>
      <c r="MS6" t="s">
        <v>626</v>
      </c>
      <c r="MT6" t="s">
        <v>626</v>
      </c>
      <c r="MU6" t="s">
        <v>626</v>
      </c>
      <c r="MV6" t="s">
        <v>626</v>
      </c>
      <c r="MW6" t="s">
        <v>626</v>
      </c>
      <c r="MX6" t="s">
        <v>626</v>
      </c>
      <c r="MY6" t="s">
        <v>626</v>
      </c>
      <c r="MZ6" t="s">
        <v>626</v>
      </c>
      <c r="NA6" t="s">
        <v>626</v>
      </c>
      <c r="NB6" t="s">
        <v>626</v>
      </c>
      <c r="NC6" t="s">
        <v>626</v>
      </c>
      <c r="ND6" t="s">
        <v>626</v>
      </c>
      <c r="NE6" t="s">
        <v>626</v>
      </c>
      <c r="NF6" t="s">
        <v>626</v>
      </c>
      <c r="NG6" t="s">
        <v>626</v>
      </c>
      <c r="NH6" t="s">
        <v>626</v>
      </c>
      <c r="NI6" t="s">
        <v>626</v>
      </c>
      <c r="NJ6" t="s">
        <v>626</v>
      </c>
      <c r="NK6" t="s">
        <v>626</v>
      </c>
      <c r="NL6" t="s">
        <v>626</v>
      </c>
      <c r="NM6" t="s">
        <v>626</v>
      </c>
      <c r="NN6" t="s">
        <v>626</v>
      </c>
      <c r="NO6" t="s">
        <v>626</v>
      </c>
      <c r="NP6" t="s">
        <v>626</v>
      </c>
      <c r="NQ6" t="s">
        <v>626</v>
      </c>
      <c r="NR6" t="s">
        <v>626</v>
      </c>
      <c r="NS6" t="s">
        <v>626</v>
      </c>
      <c r="NT6" t="s">
        <v>626</v>
      </c>
      <c r="NU6" t="s">
        <v>626</v>
      </c>
      <c r="NV6" t="s">
        <v>626</v>
      </c>
      <c r="NW6" t="s">
        <v>626</v>
      </c>
      <c r="NX6" t="s">
        <v>626</v>
      </c>
      <c r="NY6" t="s">
        <v>626</v>
      </c>
      <c r="NZ6" t="s">
        <v>626</v>
      </c>
      <c r="OA6" t="s">
        <v>626</v>
      </c>
      <c r="OB6" t="s">
        <v>626</v>
      </c>
      <c r="OC6" t="s">
        <v>626</v>
      </c>
      <c r="OD6" t="s">
        <v>626</v>
      </c>
      <c r="OE6" t="s">
        <v>626</v>
      </c>
      <c r="OF6" t="s">
        <v>626</v>
      </c>
      <c r="OG6" t="s">
        <v>626</v>
      </c>
      <c r="OH6" t="s">
        <v>626</v>
      </c>
      <c r="OI6" t="s">
        <v>626</v>
      </c>
      <c r="OJ6" t="s">
        <v>626</v>
      </c>
      <c r="OK6" t="s">
        <v>626</v>
      </c>
      <c r="OL6" t="s">
        <v>626</v>
      </c>
      <c r="OM6" t="s">
        <v>626</v>
      </c>
      <c r="ON6" t="s">
        <v>626</v>
      </c>
      <c r="OO6" t="s">
        <v>626</v>
      </c>
      <c r="OP6" t="s">
        <v>626</v>
      </c>
      <c r="OQ6" t="s">
        <v>626</v>
      </c>
      <c r="OR6" t="s">
        <v>626</v>
      </c>
      <c r="OS6" t="s">
        <v>626</v>
      </c>
      <c r="OT6" t="s">
        <v>626</v>
      </c>
      <c r="OU6" t="s">
        <v>626</v>
      </c>
      <c r="OV6" t="s">
        <v>626</v>
      </c>
      <c r="OW6" t="s">
        <v>626</v>
      </c>
      <c r="OX6" t="s">
        <v>626</v>
      </c>
      <c r="OY6" t="s">
        <v>626</v>
      </c>
      <c r="OZ6" t="s">
        <v>626</v>
      </c>
      <c r="PA6" t="s">
        <v>626</v>
      </c>
    </row>
    <row r="7" spans="1:417">
      <c r="A7" t="s">
        <v>991</v>
      </c>
      <c r="B7" s="66" t="s">
        <v>1628</v>
      </c>
      <c r="C7" s="66" t="s">
        <v>1200</v>
      </c>
      <c r="D7" t="s">
        <v>1201</v>
      </c>
      <c r="E7" t="s">
        <v>1202</v>
      </c>
      <c r="F7" t="s">
        <v>1203</v>
      </c>
      <c r="G7" t="s">
        <v>1204</v>
      </c>
      <c r="H7" t="s">
        <v>1205</v>
      </c>
      <c r="I7" t="s">
        <v>1206</v>
      </c>
      <c r="J7" t="s">
        <v>1207</v>
      </c>
      <c r="K7" t="s">
        <v>1208</v>
      </c>
      <c r="L7" t="s">
        <v>1209</v>
      </c>
      <c r="M7" t="s">
        <v>1210</v>
      </c>
      <c r="N7" t="s">
        <v>1211</v>
      </c>
      <c r="O7" t="s">
        <v>1212</v>
      </c>
      <c r="P7" t="s">
        <v>1213</v>
      </c>
      <c r="Q7" t="s">
        <v>1214</v>
      </c>
      <c r="R7" t="s">
        <v>1215</v>
      </c>
      <c r="S7" t="s">
        <v>1216</v>
      </c>
      <c r="T7" t="s">
        <v>1217</v>
      </c>
      <c r="U7" t="s">
        <v>1218</v>
      </c>
      <c r="V7" t="s">
        <v>1219</v>
      </c>
      <c r="W7" t="s">
        <v>1220</v>
      </c>
      <c r="X7" t="s">
        <v>1221</v>
      </c>
      <c r="Y7" t="s">
        <v>1222</v>
      </c>
      <c r="Z7" t="s">
        <v>1223</v>
      </c>
      <c r="AA7" t="s">
        <v>1224</v>
      </c>
      <c r="AB7" t="s">
        <v>1225</v>
      </c>
      <c r="AC7" t="s">
        <v>1226</v>
      </c>
      <c r="AD7" t="s">
        <v>1227</v>
      </c>
      <c r="AE7" t="s">
        <v>1228</v>
      </c>
      <c r="AF7" t="s">
        <v>1229</v>
      </c>
      <c r="AG7" t="s">
        <v>1230</v>
      </c>
      <c r="AH7" t="s">
        <v>1231</v>
      </c>
      <c r="AI7" t="s">
        <v>1232</v>
      </c>
      <c r="AJ7" t="s">
        <v>1233</v>
      </c>
      <c r="AK7" t="s">
        <v>1234</v>
      </c>
      <c r="AL7" t="s">
        <v>1235</v>
      </c>
      <c r="AM7" t="s">
        <v>1236</v>
      </c>
      <c r="AN7" t="s">
        <v>1237</v>
      </c>
      <c r="AO7" t="s">
        <v>1238</v>
      </c>
      <c r="AP7" t="s">
        <v>1239</v>
      </c>
      <c r="AQ7" t="s">
        <v>1240</v>
      </c>
      <c r="AR7" t="s">
        <v>1241</v>
      </c>
      <c r="AS7" t="s">
        <v>1242</v>
      </c>
      <c r="AT7" t="s">
        <v>1243</v>
      </c>
      <c r="AU7" t="s">
        <v>1244</v>
      </c>
      <c r="AV7" t="s">
        <v>1245</v>
      </c>
      <c r="AW7" t="s">
        <v>1246</v>
      </c>
      <c r="AX7" t="s">
        <v>1247</v>
      </c>
      <c r="AY7" t="s">
        <v>1248</v>
      </c>
      <c r="AZ7" t="s">
        <v>1249</v>
      </c>
      <c r="BA7" t="s">
        <v>1250</v>
      </c>
      <c r="BB7" t="s">
        <v>1251</v>
      </c>
      <c r="BC7" t="s">
        <v>1252</v>
      </c>
      <c r="BD7" t="s">
        <v>1253</v>
      </c>
      <c r="BE7" t="s">
        <v>1254</v>
      </c>
      <c r="BF7" t="s">
        <v>1255</v>
      </c>
      <c r="BG7" t="s">
        <v>1256</v>
      </c>
      <c r="BH7" t="s">
        <v>1257</v>
      </c>
      <c r="BI7" t="s">
        <v>1258</v>
      </c>
      <c r="BJ7" t="s">
        <v>1259</v>
      </c>
      <c r="BK7" t="s">
        <v>1260</v>
      </c>
      <c r="BL7" t="s">
        <v>1261</v>
      </c>
      <c r="BM7" t="s">
        <v>1262</v>
      </c>
      <c r="BN7" t="s">
        <v>1263</v>
      </c>
      <c r="BO7" t="s">
        <v>1264</v>
      </c>
      <c r="BP7" t="s">
        <v>1265</v>
      </c>
      <c r="BQ7" t="s">
        <v>1266</v>
      </c>
      <c r="BR7" t="s">
        <v>1267</v>
      </c>
      <c r="BS7" t="s">
        <v>1268</v>
      </c>
      <c r="BT7" t="s">
        <v>1269</v>
      </c>
      <c r="BU7" t="s">
        <v>1270</v>
      </c>
      <c r="BV7" t="s">
        <v>1271</v>
      </c>
      <c r="BW7" t="s">
        <v>1272</v>
      </c>
      <c r="BX7" t="s">
        <v>1273</v>
      </c>
      <c r="BY7" t="s">
        <v>1274</v>
      </c>
      <c r="BZ7" t="s">
        <v>1275</v>
      </c>
      <c r="CA7" t="s">
        <v>1276</v>
      </c>
      <c r="CB7" t="s">
        <v>1277</v>
      </c>
      <c r="CC7" t="s">
        <v>1278</v>
      </c>
      <c r="CD7" t="s">
        <v>1279</v>
      </c>
      <c r="CE7" t="s">
        <v>1280</v>
      </c>
      <c r="CF7" t="s">
        <v>1281</v>
      </c>
      <c r="CG7" t="s">
        <v>1282</v>
      </c>
      <c r="CH7" t="s">
        <v>1283</v>
      </c>
      <c r="CI7" t="s">
        <v>1284</v>
      </c>
      <c r="CJ7" t="s">
        <v>1285</v>
      </c>
      <c r="CK7" t="s">
        <v>1286</v>
      </c>
      <c r="CL7" t="s">
        <v>1287</v>
      </c>
      <c r="CM7" t="s">
        <v>1288</v>
      </c>
      <c r="CN7" t="s">
        <v>1289</v>
      </c>
      <c r="CO7" t="s">
        <v>1290</v>
      </c>
      <c r="CP7" t="s">
        <v>1291</v>
      </c>
      <c r="CQ7" t="s">
        <v>1292</v>
      </c>
      <c r="CR7" t="s">
        <v>1293</v>
      </c>
      <c r="CS7" t="s">
        <v>1294</v>
      </c>
      <c r="CT7" t="s">
        <v>1295</v>
      </c>
      <c r="CU7" t="s">
        <v>1296</v>
      </c>
      <c r="CV7" t="s">
        <v>1297</v>
      </c>
      <c r="CW7" t="s">
        <v>1298</v>
      </c>
      <c r="CX7" t="s">
        <v>1299</v>
      </c>
      <c r="CY7" t="s">
        <v>1300</v>
      </c>
      <c r="CZ7" t="s">
        <v>1301</v>
      </c>
      <c r="DA7" t="s">
        <v>1302</v>
      </c>
      <c r="DB7" t="s">
        <v>1303</v>
      </c>
      <c r="DC7" t="s">
        <v>1304</v>
      </c>
      <c r="DD7" t="s">
        <v>1305</v>
      </c>
      <c r="DE7" t="s">
        <v>1306</v>
      </c>
      <c r="DF7" t="s">
        <v>1307</v>
      </c>
      <c r="DG7" t="s">
        <v>1308</v>
      </c>
      <c r="DH7" t="s">
        <v>1309</v>
      </c>
      <c r="DI7" t="s">
        <v>1310</v>
      </c>
      <c r="DJ7" t="s">
        <v>1311</v>
      </c>
      <c r="DK7" t="s">
        <v>1312</v>
      </c>
      <c r="DL7" t="s">
        <v>1313</v>
      </c>
      <c r="DM7" t="s">
        <v>1314</v>
      </c>
      <c r="DN7" t="s">
        <v>1315</v>
      </c>
      <c r="DO7" t="s">
        <v>1316</v>
      </c>
      <c r="DP7" t="s">
        <v>1317</v>
      </c>
      <c r="DQ7" t="s">
        <v>1318</v>
      </c>
      <c r="DR7" t="s">
        <v>1319</v>
      </c>
      <c r="DS7" t="s">
        <v>1320</v>
      </c>
      <c r="DT7" t="s">
        <v>1321</v>
      </c>
      <c r="DU7" t="s">
        <v>1322</v>
      </c>
      <c r="DV7" t="s">
        <v>1323</v>
      </c>
      <c r="DW7" t="s">
        <v>1324</v>
      </c>
      <c r="DX7" t="s">
        <v>1325</v>
      </c>
      <c r="DY7" t="s">
        <v>1326</v>
      </c>
      <c r="DZ7" t="s">
        <v>1327</v>
      </c>
      <c r="EA7" t="s">
        <v>1328</v>
      </c>
      <c r="EB7" t="s">
        <v>1329</v>
      </c>
      <c r="EC7" t="s">
        <v>1330</v>
      </c>
      <c r="ED7" t="s">
        <v>1331</v>
      </c>
      <c r="EE7" t="s">
        <v>1332</v>
      </c>
      <c r="EF7" t="s">
        <v>1333</v>
      </c>
      <c r="EG7" t="s">
        <v>1334</v>
      </c>
      <c r="EH7" t="s">
        <v>1335</v>
      </c>
      <c r="EI7" t="s">
        <v>1336</v>
      </c>
      <c r="EJ7" t="s">
        <v>1337</v>
      </c>
      <c r="EK7" t="s">
        <v>1338</v>
      </c>
      <c r="EL7" t="s">
        <v>1339</v>
      </c>
      <c r="EM7" t="s">
        <v>1340</v>
      </c>
      <c r="EN7" t="s">
        <v>1341</v>
      </c>
      <c r="EO7" t="s">
        <v>1342</v>
      </c>
      <c r="EP7" t="s">
        <v>1343</v>
      </c>
      <c r="EQ7" t="s">
        <v>1344</v>
      </c>
      <c r="ER7" t="s">
        <v>1345</v>
      </c>
      <c r="ES7" t="s">
        <v>1346</v>
      </c>
      <c r="ET7" t="s">
        <v>1347</v>
      </c>
      <c r="EU7" t="s">
        <v>1348</v>
      </c>
      <c r="EV7" t="s">
        <v>1349</v>
      </c>
      <c r="EW7" t="s">
        <v>1350</v>
      </c>
      <c r="EX7" t="s">
        <v>1351</v>
      </c>
      <c r="EY7" t="s">
        <v>1352</v>
      </c>
      <c r="EZ7" t="s">
        <v>1353</v>
      </c>
      <c r="FA7" t="s">
        <v>1354</v>
      </c>
      <c r="FB7" t="s">
        <v>1355</v>
      </c>
      <c r="FC7" t="s">
        <v>1356</v>
      </c>
      <c r="FD7" t="s">
        <v>1357</v>
      </c>
      <c r="FE7" t="s">
        <v>1358</v>
      </c>
      <c r="FF7" t="s">
        <v>1359</v>
      </c>
      <c r="FG7" t="s">
        <v>1360</v>
      </c>
      <c r="FH7" t="s">
        <v>1361</v>
      </c>
      <c r="FI7" t="s">
        <v>1362</v>
      </c>
      <c r="FJ7" t="s">
        <v>1363</v>
      </c>
      <c r="FK7" t="s">
        <v>1364</v>
      </c>
      <c r="FL7" t="s">
        <v>1365</v>
      </c>
      <c r="FM7" t="s">
        <v>1366</v>
      </c>
      <c r="FN7" t="s">
        <v>1367</v>
      </c>
      <c r="FO7" t="s">
        <v>1368</v>
      </c>
      <c r="FP7" t="s">
        <v>1369</v>
      </c>
      <c r="FQ7" t="s">
        <v>1370</v>
      </c>
      <c r="FR7" t="s">
        <v>1371</v>
      </c>
      <c r="FS7" t="s">
        <v>1372</v>
      </c>
      <c r="FT7" t="s">
        <v>1373</v>
      </c>
      <c r="FU7" t="s">
        <v>1374</v>
      </c>
      <c r="FV7" t="s">
        <v>1375</v>
      </c>
      <c r="FW7" t="s">
        <v>1376</v>
      </c>
      <c r="FX7" t="s">
        <v>1377</v>
      </c>
      <c r="FY7" t="s">
        <v>1378</v>
      </c>
      <c r="FZ7" t="s">
        <v>1379</v>
      </c>
      <c r="GA7" t="s">
        <v>1380</v>
      </c>
      <c r="GB7" t="s">
        <v>1381</v>
      </c>
      <c r="GC7" t="s">
        <v>1382</v>
      </c>
      <c r="GD7" t="s">
        <v>1383</v>
      </c>
      <c r="GE7" t="s">
        <v>1384</v>
      </c>
      <c r="GF7" t="s">
        <v>1385</v>
      </c>
      <c r="GG7" t="s">
        <v>1386</v>
      </c>
      <c r="GH7" t="s">
        <v>1387</v>
      </c>
      <c r="GI7" t="s">
        <v>1388</v>
      </c>
      <c r="GJ7" t="s">
        <v>1389</v>
      </c>
      <c r="GK7" t="s">
        <v>1390</v>
      </c>
      <c r="GL7" t="s">
        <v>1391</v>
      </c>
      <c r="GM7" t="s">
        <v>1392</v>
      </c>
      <c r="GN7" t="s">
        <v>1393</v>
      </c>
      <c r="GO7" t="s">
        <v>1394</v>
      </c>
      <c r="GP7" t="s">
        <v>1395</v>
      </c>
      <c r="GQ7" t="s">
        <v>1396</v>
      </c>
      <c r="GR7" t="s">
        <v>1397</v>
      </c>
      <c r="GS7" t="s">
        <v>1398</v>
      </c>
      <c r="GT7" t="s">
        <v>1399</v>
      </c>
      <c r="GU7" t="s">
        <v>1400</v>
      </c>
      <c r="GV7" t="s">
        <v>1401</v>
      </c>
      <c r="GW7" t="s">
        <v>1402</v>
      </c>
      <c r="GX7" t="s">
        <v>1403</v>
      </c>
      <c r="GY7" t="s">
        <v>1404</v>
      </c>
      <c r="GZ7" t="s">
        <v>1405</v>
      </c>
      <c r="HA7" t="s">
        <v>1406</v>
      </c>
      <c r="HB7" t="s">
        <v>1407</v>
      </c>
      <c r="HC7" t="s">
        <v>1408</v>
      </c>
      <c r="HD7" t="s">
        <v>1409</v>
      </c>
      <c r="HE7" t="s">
        <v>1410</v>
      </c>
      <c r="HF7" t="s">
        <v>1411</v>
      </c>
      <c r="HG7" t="s">
        <v>1412</v>
      </c>
      <c r="HH7" t="s">
        <v>1413</v>
      </c>
      <c r="HI7" t="s">
        <v>1414</v>
      </c>
      <c r="HJ7" t="s">
        <v>1415</v>
      </c>
      <c r="HK7" t="s">
        <v>1416</v>
      </c>
      <c r="HL7" t="s">
        <v>1417</v>
      </c>
      <c r="HM7" t="s">
        <v>1418</v>
      </c>
      <c r="HN7" t="s">
        <v>1419</v>
      </c>
      <c r="HO7" t="s">
        <v>1420</v>
      </c>
      <c r="HP7" t="s">
        <v>1421</v>
      </c>
      <c r="HQ7" t="s">
        <v>1422</v>
      </c>
      <c r="HR7" t="s">
        <v>1423</v>
      </c>
      <c r="HS7" t="s">
        <v>1424</v>
      </c>
      <c r="HT7" t="s">
        <v>1425</v>
      </c>
      <c r="HU7" t="s">
        <v>1426</v>
      </c>
      <c r="HV7" t="s">
        <v>1427</v>
      </c>
      <c r="HW7" t="s">
        <v>1428</v>
      </c>
      <c r="HX7" t="s">
        <v>1429</v>
      </c>
      <c r="HY7" t="s">
        <v>1430</v>
      </c>
      <c r="HZ7" t="s">
        <v>1431</v>
      </c>
      <c r="IA7" t="s">
        <v>1432</v>
      </c>
      <c r="IB7" t="s">
        <v>1433</v>
      </c>
      <c r="IC7" t="s">
        <v>1434</v>
      </c>
      <c r="ID7" t="s">
        <v>1435</v>
      </c>
      <c r="IE7" t="s">
        <v>1436</v>
      </c>
      <c r="IF7" t="s">
        <v>1437</v>
      </c>
      <c r="IG7" t="s">
        <v>1438</v>
      </c>
      <c r="IH7" t="s">
        <v>1439</v>
      </c>
      <c r="II7" t="s">
        <v>1440</v>
      </c>
      <c r="IJ7" t="s">
        <v>1441</v>
      </c>
      <c r="IK7" t="s">
        <v>1442</v>
      </c>
      <c r="IL7" t="s">
        <v>1443</v>
      </c>
      <c r="IM7" t="s">
        <v>1444</v>
      </c>
      <c r="IN7" t="s">
        <v>1445</v>
      </c>
      <c r="IO7" t="s">
        <v>1446</v>
      </c>
      <c r="IP7" t="s">
        <v>1447</v>
      </c>
      <c r="IQ7" t="s">
        <v>1448</v>
      </c>
      <c r="IR7" t="s">
        <v>1449</v>
      </c>
      <c r="IS7" t="s">
        <v>1450</v>
      </c>
      <c r="IT7" t="s">
        <v>1451</v>
      </c>
      <c r="IU7" t="s">
        <v>1452</v>
      </c>
      <c r="IV7" t="s">
        <v>1453</v>
      </c>
      <c r="IW7" t="s">
        <v>1454</v>
      </c>
      <c r="IX7" t="s">
        <v>1455</v>
      </c>
      <c r="IY7" t="s">
        <v>1456</v>
      </c>
      <c r="IZ7" t="s">
        <v>1457</v>
      </c>
      <c r="JA7" t="s">
        <v>1458</v>
      </c>
      <c r="JB7" t="s">
        <v>1459</v>
      </c>
      <c r="JC7" t="s">
        <v>1460</v>
      </c>
      <c r="JD7" t="s">
        <v>1461</v>
      </c>
      <c r="JE7" t="s">
        <v>1462</v>
      </c>
      <c r="JF7" t="s">
        <v>1463</v>
      </c>
      <c r="JG7" t="s">
        <v>1464</v>
      </c>
      <c r="JH7" t="s">
        <v>1465</v>
      </c>
      <c r="JI7" t="s">
        <v>1466</v>
      </c>
      <c r="JJ7" t="s">
        <v>1467</v>
      </c>
      <c r="JK7" t="s">
        <v>1468</v>
      </c>
      <c r="JL7" t="s">
        <v>1469</v>
      </c>
      <c r="JM7" t="s">
        <v>1470</v>
      </c>
      <c r="JN7" t="s">
        <v>1471</v>
      </c>
      <c r="JO7" t="s">
        <v>1472</v>
      </c>
      <c r="JP7" t="s">
        <v>1473</v>
      </c>
      <c r="JQ7" t="s">
        <v>1474</v>
      </c>
      <c r="JR7" t="s">
        <v>1475</v>
      </c>
      <c r="JS7" t="s">
        <v>1476</v>
      </c>
      <c r="JT7" t="s">
        <v>1477</v>
      </c>
      <c r="JU7" t="s">
        <v>1478</v>
      </c>
      <c r="JV7" t="s">
        <v>1479</v>
      </c>
      <c r="JW7" t="s">
        <v>1480</v>
      </c>
      <c r="JX7" t="s">
        <v>1481</v>
      </c>
      <c r="JY7" t="s">
        <v>1482</v>
      </c>
      <c r="JZ7" t="s">
        <v>1483</v>
      </c>
      <c r="KA7" t="s">
        <v>1484</v>
      </c>
      <c r="KB7" t="s">
        <v>1485</v>
      </c>
      <c r="KC7" t="s">
        <v>1486</v>
      </c>
      <c r="KD7" t="s">
        <v>1487</v>
      </c>
      <c r="KE7" t="s">
        <v>1488</v>
      </c>
      <c r="KF7" t="s">
        <v>1489</v>
      </c>
      <c r="KG7" t="s">
        <v>1490</v>
      </c>
      <c r="KH7" t="s">
        <v>1491</v>
      </c>
      <c r="KI7" t="s">
        <v>1492</v>
      </c>
      <c r="KJ7" t="s">
        <v>1493</v>
      </c>
      <c r="KK7" t="s">
        <v>1494</v>
      </c>
      <c r="KL7" t="s">
        <v>1495</v>
      </c>
      <c r="KM7" t="s">
        <v>1496</v>
      </c>
      <c r="KN7" t="s">
        <v>1497</v>
      </c>
      <c r="KO7" t="s">
        <v>1498</v>
      </c>
      <c r="KP7" t="s">
        <v>1499</v>
      </c>
      <c r="KQ7" t="s">
        <v>1500</v>
      </c>
      <c r="KR7" t="s">
        <v>1501</v>
      </c>
      <c r="KS7" t="s">
        <v>1502</v>
      </c>
      <c r="KT7" t="s">
        <v>1503</v>
      </c>
      <c r="KU7" t="s">
        <v>1504</v>
      </c>
      <c r="KV7" t="s">
        <v>1505</v>
      </c>
      <c r="KW7" t="s">
        <v>1506</v>
      </c>
      <c r="KX7" t="s">
        <v>1507</v>
      </c>
      <c r="KY7" t="s">
        <v>1508</v>
      </c>
      <c r="KZ7" t="s">
        <v>1509</v>
      </c>
      <c r="LA7" t="s">
        <v>1510</v>
      </c>
      <c r="LB7" t="s">
        <v>1511</v>
      </c>
      <c r="LC7" t="s">
        <v>1512</v>
      </c>
      <c r="LD7" t="s">
        <v>1513</v>
      </c>
      <c r="LE7" t="s">
        <v>1514</v>
      </c>
      <c r="LF7" t="s">
        <v>1515</v>
      </c>
      <c r="LG7" t="s">
        <v>1516</v>
      </c>
      <c r="LH7" t="s">
        <v>1517</v>
      </c>
      <c r="LI7" t="s">
        <v>1518</v>
      </c>
      <c r="LJ7" t="s">
        <v>1519</v>
      </c>
      <c r="LK7" t="s">
        <v>1520</v>
      </c>
      <c r="LL7" t="s">
        <v>1521</v>
      </c>
      <c r="LM7" t="s">
        <v>1522</v>
      </c>
      <c r="LN7" t="s">
        <v>1523</v>
      </c>
      <c r="LO7" t="s">
        <v>1524</v>
      </c>
      <c r="LP7" t="s">
        <v>1525</v>
      </c>
      <c r="LQ7" t="s">
        <v>1526</v>
      </c>
      <c r="LR7" t="s">
        <v>1527</v>
      </c>
      <c r="LS7" t="s">
        <v>1528</v>
      </c>
      <c r="LT7" t="s">
        <v>1529</v>
      </c>
      <c r="LU7" t="s">
        <v>1530</v>
      </c>
      <c r="LV7" t="s">
        <v>1531</v>
      </c>
      <c r="LW7" t="s">
        <v>1532</v>
      </c>
      <c r="LX7" t="s">
        <v>1533</v>
      </c>
      <c r="LY7" t="s">
        <v>1534</v>
      </c>
      <c r="LZ7" t="s">
        <v>1535</v>
      </c>
      <c r="MA7" t="s">
        <v>1536</v>
      </c>
      <c r="MB7" t="s">
        <v>1537</v>
      </c>
      <c r="MC7" t="s">
        <v>1538</v>
      </c>
      <c r="MD7" t="s">
        <v>1539</v>
      </c>
      <c r="ME7" t="s">
        <v>1540</v>
      </c>
      <c r="MF7" t="s">
        <v>1541</v>
      </c>
      <c r="MG7" t="s">
        <v>1542</v>
      </c>
      <c r="MH7" t="s">
        <v>1543</v>
      </c>
      <c r="MI7" t="s">
        <v>1544</v>
      </c>
      <c r="MJ7" t="s">
        <v>1545</v>
      </c>
      <c r="MK7" t="s">
        <v>1546</v>
      </c>
      <c r="ML7" t="s">
        <v>1547</v>
      </c>
      <c r="MM7" t="s">
        <v>1548</v>
      </c>
      <c r="MN7" t="s">
        <v>1549</v>
      </c>
      <c r="MO7" t="s">
        <v>1550</v>
      </c>
      <c r="MP7" t="s">
        <v>1551</v>
      </c>
      <c r="MQ7" t="s">
        <v>1552</v>
      </c>
      <c r="MR7" t="s">
        <v>1553</v>
      </c>
      <c r="MS7" t="s">
        <v>1554</v>
      </c>
      <c r="MT7" t="s">
        <v>1555</v>
      </c>
      <c r="MU7" t="s">
        <v>1556</v>
      </c>
      <c r="MV7" t="s">
        <v>1557</v>
      </c>
      <c r="MW7" t="s">
        <v>1558</v>
      </c>
      <c r="MX7" t="s">
        <v>1559</v>
      </c>
      <c r="MY7" t="s">
        <v>1560</v>
      </c>
      <c r="MZ7" t="s">
        <v>1561</v>
      </c>
      <c r="NA7" t="s">
        <v>1562</v>
      </c>
      <c r="NB7" t="s">
        <v>1563</v>
      </c>
      <c r="NC7" t="s">
        <v>1564</v>
      </c>
      <c r="ND7" t="s">
        <v>1565</v>
      </c>
      <c r="NE7" t="s">
        <v>1566</v>
      </c>
      <c r="NF7" t="s">
        <v>1567</v>
      </c>
      <c r="NG7" t="s">
        <v>1568</v>
      </c>
      <c r="NH7" t="s">
        <v>1569</v>
      </c>
      <c r="NI7" t="s">
        <v>1570</v>
      </c>
      <c r="NJ7" t="s">
        <v>1571</v>
      </c>
      <c r="NK7" t="s">
        <v>1572</v>
      </c>
      <c r="NL7" t="s">
        <v>1573</v>
      </c>
      <c r="NM7" t="s">
        <v>1574</v>
      </c>
      <c r="NN7" t="s">
        <v>1575</v>
      </c>
      <c r="NO7" t="s">
        <v>1576</v>
      </c>
      <c r="NP7" t="s">
        <v>1577</v>
      </c>
      <c r="NQ7" t="s">
        <v>1578</v>
      </c>
      <c r="NR7" t="s">
        <v>1579</v>
      </c>
      <c r="NS7" t="s">
        <v>1580</v>
      </c>
      <c r="NT7" t="s">
        <v>1581</v>
      </c>
      <c r="NU7" t="s">
        <v>1582</v>
      </c>
      <c r="NV7" t="s">
        <v>1583</v>
      </c>
      <c r="NW7" t="s">
        <v>1584</v>
      </c>
      <c r="NX7" t="s">
        <v>1585</v>
      </c>
      <c r="NY7" t="s">
        <v>1586</v>
      </c>
      <c r="NZ7" t="s">
        <v>1587</v>
      </c>
      <c r="OA7" t="s">
        <v>1588</v>
      </c>
      <c r="OB7" t="s">
        <v>1589</v>
      </c>
      <c r="OC7" t="s">
        <v>1590</v>
      </c>
      <c r="OD7" t="s">
        <v>1591</v>
      </c>
      <c r="OE7" t="s">
        <v>1592</v>
      </c>
      <c r="OF7" t="s">
        <v>1593</v>
      </c>
      <c r="OG7" t="s">
        <v>1594</v>
      </c>
      <c r="OH7" t="s">
        <v>1595</v>
      </c>
      <c r="OI7" t="s">
        <v>1596</v>
      </c>
      <c r="OJ7" t="s">
        <v>1597</v>
      </c>
      <c r="OK7" t="s">
        <v>1598</v>
      </c>
      <c r="OL7" t="s">
        <v>1599</v>
      </c>
      <c r="OM7" t="s">
        <v>1600</v>
      </c>
      <c r="ON7" t="s">
        <v>1601</v>
      </c>
      <c r="OO7" t="s">
        <v>1602</v>
      </c>
      <c r="OP7" t="s">
        <v>1603</v>
      </c>
      <c r="OQ7" t="s">
        <v>1604</v>
      </c>
      <c r="OR7" t="s">
        <v>1605</v>
      </c>
      <c r="OS7" t="s">
        <v>1606</v>
      </c>
      <c r="OT7" t="s">
        <v>1607</v>
      </c>
      <c r="OU7" t="s">
        <v>1608</v>
      </c>
      <c r="OV7" t="s">
        <v>1609</v>
      </c>
      <c r="OW7" t="s">
        <v>1610</v>
      </c>
      <c r="OX7" t="s">
        <v>1611</v>
      </c>
      <c r="OY7" t="s">
        <v>1612</v>
      </c>
      <c r="OZ7" t="s">
        <v>1613</v>
      </c>
      <c r="PA7" t="s">
        <v>1614</v>
      </c>
    </row>
    <row r="8" spans="1:417">
      <c r="A8" s="67" t="str">
        <f>人口推移!B7</f>
        <v>H1904</v>
      </c>
      <c r="B8" s="66">
        <f t="shared" ref="B8:B71" si="0">SUM(EL8:PA8)</f>
        <v>52916</v>
      </c>
      <c r="C8" s="66">
        <f>SUM(D8:EK8)</f>
        <v>19579</v>
      </c>
      <c r="D8">
        <v>721</v>
      </c>
      <c r="E8">
        <v>55</v>
      </c>
      <c r="F8">
        <v>2</v>
      </c>
      <c r="G8">
        <v>9</v>
      </c>
      <c r="H8">
        <v>14</v>
      </c>
      <c r="I8">
        <v>11</v>
      </c>
      <c r="J8">
        <v>5</v>
      </c>
      <c r="K8">
        <v>9</v>
      </c>
      <c r="L8">
        <v>87</v>
      </c>
      <c r="M8">
        <v>43</v>
      </c>
      <c r="N8">
        <v>144</v>
      </c>
      <c r="O8">
        <v>19</v>
      </c>
      <c r="P8">
        <v>1</v>
      </c>
      <c r="Q8">
        <v>10</v>
      </c>
      <c r="R8">
        <v>5</v>
      </c>
      <c r="S8">
        <v>32</v>
      </c>
      <c r="T8">
        <v>5</v>
      </c>
      <c r="U8">
        <v>13</v>
      </c>
      <c r="V8">
        <v>30</v>
      </c>
      <c r="W8">
        <v>14</v>
      </c>
      <c r="X8">
        <v>5</v>
      </c>
      <c r="Y8">
        <v>30</v>
      </c>
      <c r="Z8">
        <v>95</v>
      </c>
      <c r="AA8">
        <v>5</v>
      </c>
      <c r="AB8">
        <v>3</v>
      </c>
      <c r="AC8">
        <v>172</v>
      </c>
      <c r="AD8">
        <v>174</v>
      </c>
      <c r="AE8">
        <v>1</v>
      </c>
      <c r="AF8">
        <v>1</v>
      </c>
      <c r="AG8">
        <v>2</v>
      </c>
      <c r="AH8">
        <v>18</v>
      </c>
      <c r="AI8">
        <v>17</v>
      </c>
      <c r="AJ8">
        <v>1</v>
      </c>
      <c r="AK8">
        <v>1</v>
      </c>
      <c r="AL8">
        <v>14</v>
      </c>
      <c r="AM8">
        <v>8</v>
      </c>
      <c r="AN8">
        <v>10</v>
      </c>
      <c r="AO8">
        <v>16</v>
      </c>
      <c r="AP8">
        <v>17</v>
      </c>
      <c r="AQ8">
        <v>4</v>
      </c>
      <c r="AR8">
        <v>8</v>
      </c>
      <c r="AS8">
        <v>11</v>
      </c>
      <c r="AT8">
        <v>209</v>
      </c>
      <c r="AU8">
        <v>6</v>
      </c>
      <c r="AV8">
        <v>0</v>
      </c>
      <c r="AW8">
        <v>107</v>
      </c>
      <c r="AX8">
        <v>14</v>
      </c>
      <c r="AY8">
        <v>19</v>
      </c>
      <c r="AZ8">
        <v>0</v>
      </c>
      <c r="BA8">
        <v>39</v>
      </c>
      <c r="BB8">
        <v>10</v>
      </c>
      <c r="BC8">
        <v>4</v>
      </c>
      <c r="BD8">
        <v>7</v>
      </c>
      <c r="BE8">
        <v>16</v>
      </c>
      <c r="BF8">
        <v>4</v>
      </c>
      <c r="BG8">
        <v>28</v>
      </c>
      <c r="BH8">
        <v>8</v>
      </c>
      <c r="BI8">
        <v>19</v>
      </c>
      <c r="BJ8">
        <v>21</v>
      </c>
      <c r="BK8">
        <v>8</v>
      </c>
      <c r="BL8">
        <v>6</v>
      </c>
      <c r="BM8">
        <v>4</v>
      </c>
      <c r="BN8">
        <v>6</v>
      </c>
      <c r="BO8">
        <v>13</v>
      </c>
      <c r="BP8">
        <v>5</v>
      </c>
      <c r="BQ8">
        <v>6</v>
      </c>
      <c r="BR8" s="56">
        <v>0</v>
      </c>
      <c r="BS8">
        <v>4</v>
      </c>
      <c r="BT8">
        <v>42</v>
      </c>
      <c r="BU8">
        <v>61</v>
      </c>
      <c r="BV8">
        <v>3</v>
      </c>
      <c r="BW8">
        <v>267</v>
      </c>
      <c r="BX8">
        <v>46</v>
      </c>
      <c r="BY8">
        <v>174</v>
      </c>
      <c r="BZ8">
        <v>14</v>
      </c>
      <c r="CA8">
        <v>214</v>
      </c>
      <c r="CB8">
        <v>192</v>
      </c>
      <c r="CC8">
        <v>532</v>
      </c>
      <c r="CD8">
        <v>463</v>
      </c>
      <c r="CE8">
        <v>4</v>
      </c>
      <c r="CF8">
        <v>25</v>
      </c>
      <c r="CG8">
        <v>47</v>
      </c>
      <c r="CH8">
        <v>27</v>
      </c>
      <c r="CI8">
        <v>3</v>
      </c>
      <c r="CJ8">
        <v>11</v>
      </c>
      <c r="CK8">
        <v>50</v>
      </c>
      <c r="CL8">
        <v>382</v>
      </c>
      <c r="CM8">
        <v>170</v>
      </c>
      <c r="CN8">
        <v>8</v>
      </c>
      <c r="CO8">
        <v>150</v>
      </c>
      <c r="CP8">
        <v>123</v>
      </c>
      <c r="CQ8">
        <v>249</v>
      </c>
      <c r="CR8">
        <v>47</v>
      </c>
      <c r="CS8">
        <v>214</v>
      </c>
      <c r="CT8">
        <v>7</v>
      </c>
      <c r="CU8">
        <v>27</v>
      </c>
      <c r="CV8">
        <v>247</v>
      </c>
      <c r="CW8">
        <v>28</v>
      </c>
      <c r="CX8">
        <v>7</v>
      </c>
      <c r="CY8">
        <v>24</v>
      </c>
      <c r="CZ8">
        <v>155</v>
      </c>
      <c r="DA8">
        <v>218</v>
      </c>
      <c r="DB8">
        <v>60</v>
      </c>
      <c r="DC8">
        <v>7</v>
      </c>
      <c r="DD8">
        <v>3</v>
      </c>
      <c r="DE8">
        <v>5</v>
      </c>
      <c r="DF8">
        <v>1015</v>
      </c>
      <c r="DG8">
        <v>480</v>
      </c>
      <c r="DH8">
        <v>86</v>
      </c>
      <c r="DI8">
        <v>391</v>
      </c>
      <c r="DJ8">
        <v>49</v>
      </c>
      <c r="DK8">
        <v>1096</v>
      </c>
      <c r="DL8">
        <v>24</v>
      </c>
      <c r="DM8">
        <v>78</v>
      </c>
      <c r="DN8">
        <v>587</v>
      </c>
      <c r="DO8">
        <v>83</v>
      </c>
      <c r="DP8">
        <v>1706</v>
      </c>
      <c r="DQ8">
        <v>2601</v>
      </c>
      <c r="DR8">
        <v>252</v>
      </c>
      <c r="DS8">
        <v>8</v>
      </c>
      <c r="DT8">
        <v>1186</v>
      </c>
      <c r="DU8">
        <v>67</v>
      </c>
      <c r="DV8">
        <v>1</v>
      </c>
      <c r="DW8">
        <v>748</v>
      </c>
      <c r="DX8">
        <v>784</v>
      </c>
      <c r="DY8">
        <v>109</v>
      </c>
      <c r="DZ8">
        <v>11</v>
      </c>
      <c r="EA8">
        <v>16</v>
      </c>
      <c r="EB8">
        <v>28</v>
      </c>
      <c r="EC8">
        <v>47</v>
      </c>
      <c r="ED8">
        <v>11</v>
      </c>
      <c r="EE8">
        <v>93</v>
      </c>
      <c r="EF8">
        <v>896</v>
      </c>
      <c r="EG8">
        <v>14</v>
      </c>
      <c r="EH8">
        <v>154</v>
      </c>
      <c r="EI8">
        <v>216</v>
      </c>
      <c r="EJ8">
        <v>22</v>
      </c>
      <c r="EK8">
        <v>9</v>
      </c>
      <c r="EL8">
        <v>954</v>
      </c>
      <c r="EM8">
        <v>82</v>
      </c>
      <c r="EN8">
        <v>3</v>
      </c>
      <c r="EO8">
        <v>8</v>
      </c>
      <c r="EP8">
        <v>25</v>
      </c>
      <c r="EQ8">
        <v>35</v>
      </c>
      <c r="ER8">
        <v>7</v>
      </c>
      <c r="ES8">
        <v>11</v>
      </c>
      <c r="ET8">
        <v>73</v>
      </c>
      <c r="EU8">
        <v>71</v>
      </c>
      <c r="EV8">
        <v>146</v>
      </c>
      <c r="EW8">
        <v>29</v>
      </c>
      <c r="EX8">
        <v>1</v>
      </c>
      <c r="EY8">
        <v>16</v>
      </c>
      <c r="EZ8">
        <v>9</v>
      </c>
      <c r="FA8">
        <v>59</v>
      </c>
      <c r="FB8">
        <v>10</v>
      </c>
      <c r="FC8">
        <v>35</v>
      </c>
      <c r="FD8">
        <v>53</v>
      </c>
      <c r="FE8">
        <v>25</v>
      </c>
      <c r="FF8">
        <v>6</v>
      </c>
      <c r="FG8">
        <v>45</v>
      </c>
      <c r="FH8">
        <v>131</v>
      </c>
      <c r="FI8">
        <v>11</v>
      </c>
      <c r="FJ8">
        <v>8</v>
      </c>
      <c r="FK8">
        <v>230</v>
      </c>
      <c r="FL8">
        <v>234</v>
      </c>
      <c r="FM8">
        <v>1</v>
      </c>
      <c r="FN8">
        <v>1</v>
      </c>
      <c r="FO8">
        <v>4</v>
      </c>
      <c r="FP8">
        <v>31</v>
      </c>
      <c r="FQ8">
        <v>30</v>
      </c>
      <c r="FR8">
        <v>1</v>
      </c>
      <c r="FS8">
        <v>4</v>
      </c>
      <c r="FT8">
        <v>23</v>
      </c>
      <c r="FU8">
        <v>9</v>
      </c>
      <c r="FV8">
        <v>18</v>
      </c>
      <c r="FW8">
        <v>23</v>
      </c>
      <c r="FX8">
        <v>25</v>
      </c>
      <c r="FY8">
        <v>6</v>
      </c>
      <c r="FZ8">
        <v>8</v>
      </c>
      <c r="GA8">
        <v>15</v>
      </c>
      <c r="GB8">
        <v>258</v>
      </c>
      <c r="GC8">
        <v>10</v>
      </c>
      <c r="GD8">
        <v>0</v>
      </c>
      <c r="GE8">
        <v>132</v>
      </c>
      <c r="GF8">
        <v>19</v>
      </c>
      <c r="GG8">
        <v>28</v>
      </c>
      <c r="GH8">
        <v>0</v>
      </c>
      <c r="GI8">
        <v>74</v>
      </c>
      <c r="GJ8">
        <v>18</v>
      </c>
      <c r="GK8">
        <v>3</v>
      </c>
      <c r="GL8">
        <v>9</v>
      </c>
      <c r="GM8">
        <v>24</v>
      </c>
      <c r="GN8">
        <v>3</v>
      </c>
      <c r="GO8">
        <v>52</v>
      </c>
      <c r="GP8">
        <v>12</v>
      </c>
      <c r="GQ8">
        <v>32</v>
      </c>
      <c r="GR8">
        <v>28</v>
      </c>
      <c r="GS8">
        <v>14</v>
      </c>
      <c r="GT8">
        <v>9</v>
      </c>
      <c r="GU8">
        <v>10</v>
      </c>
      <c r="GV8">
        <v>8</v>
      </c>
      <c r="GW8">
        <v>17</v>
      </c>
      <c r="GX8">
        <v>6</v>
      </c>
      <c r="GY8">
        <v>7</v>
      </c>
      <c r="GZ8" s="56">
        <v>0</v>
      </c>
      <c r="HA8">
        <v>6</v>
      </c>
      <c r="HB8">
        <v>78</v>
      </c>
      <c r="HC8">
        <v>94</v>
      </c>
      <c r="HD8">
        <v>4</v>
      </c>
      <c r="HE8">
        <v>357</v>
      </c>
      <c r="HF8">
        <v>74</v>
      </c>
      <c r="HG8">
        <v>253</v>
      </c>
      <c r="HH8">
        <v>25</v>
      </c>
      <c r="HI8">
        <v>275</v>
      </c>
      <c r="HJ8">
        <v>273</v>
      </c>
      <c r="HK8">
        <v>681</v>
      </c>
      <c r="HL8">
        <v>549</v>
      </c>
      <c r="HM8">
        <v>4</v>
      </c>
      <c r="HN8">
        <v>44</v>
      </c>
      <c r="HO8">
        <v>69</v>
      </c>
      <c r="HP8">
        <v>41</v>
      </c>
      <c r="HQ8">
        <v>8</v>
      </c>
      <c r="HR8">
        <v>23</v>
      </c>
      <c r="HS8">
        <v>62</v>
      </c>
      <c r="HT8">
        <v>455</v>
      </c>
      <c r="HU8">
        <v>215</v>
      </c>
      <c r="HV8">
        <v>11</v>
      </c>
      <c r="HW8">
        <v>194</v>
      </c>
      <c r="HX8">
        <v>133</v>
      </c>
      <c r="HY8">
        <v>320</v>
      </c>
      <c r="HZ8">
        <v>86</v>
      </c>
      <c r="IA8">
        <v>264</v>
      </c>
      <c r="IB8">
        <v>14</v>
      </c>
      <c r="IC8">
        <v>52</v>
      </c>
      <c r="ID8">
        <v>374</v>
      </c>
      <c r="IE8">
        <v>54</v>
      </c>
      <c r="IF8">
        <v>10</v>
      </c>
      <c r="IG8">
        <v>31</v>
      </c>
      <c r="IH8">
        <v>249</v>
      </c>
      <c r="II8">
        <v>342</v>
      </c>
      <c r="IJ8">
        <v>22</v>
      </c>
      <c r="IK8">
        <v>7</v>
      </c>
      <c r="IL8">
        <v>7</v>
      </c>
      <c r="IM8">
        <v>7</v>
      </c>
      <c r="IN8">
        <v>1332</v>
      </c>
      <c r="IO8">
        <v>690</v>
      </c>
      <c r="IP8">
        <v>115</v>
      </c>
      <c r="IQ8">
        <v>582</v>
      </c>
      <c r="IR8">
        <v>76</v>
      </c>
      <c r="IS8">
        <v>1718</v>
      </c>
      <c r="IT8">
        <v>28</v>
      </c>
      <c r="IU8">
        <v>117</v>
      </c>
      <c r="IV8">
        <v>789</v>
      </c>
      <c r="IW8">
        <v>117</v>
      </c>
      <c r="IX8">
        <v>2069</v>
      </c>
      <c r="IY8">
        <v>3359</v>
      </c>
      <c r="IZ8">
        <v>374</v>
      </c>
      <c r="JA8">
        <v>10</v>
      </c>
      <c r="JB8">
        <v>1617</v>
      </c>
      <c r="JC8">
        <v>97</v>
      </c>
      <c r="JD8">
        <v>1</v>
      </c>
      <c r="JE8">
        <v>966</v>
      </c>
      <c r="JF8">
        <v>970</v>
      </c>
      <c r="JG8">
        <v>162</v>
      </c>
      <c r="JH8">
        <v>17</v>
      </c>
      <c r="JI8">
        <v>28</v>
      </c>
      <c r="JJ8">
        <v>50</v>
      </c>
      <c r="JK8">
        <v>69</v>
      </c>
      <c r="JL8">
        <v>20</v>
      </c>
      <c r="JM8">
        <v>116</v>
      </c>
      <c r="JN8">
        <v>980</v>
      </c>
      <c r="JO8">
        <v>17</v>
      </c>
      <c r="JP8">
        <v>239</v>
      </c>
      <c r="JQ8">
        <v>351</v>
      </c>
      <c r="JR8">
        <v>31</v>
      </c>
      <c r="JS8">
        <v>11</v>
      </c>
      <c r="JT8">
        <v>1012</v>
      </c>
      <c r="JU8">
        <v>82</v>
      </c>
      <c r="JV8">
        <v>4</v>
      </c>
      <c r="JW8">
        <v>10</v>
      </c>
      <c r="JX8">
        <v>27</v>
      </c>
      <c r="JY8">
        <v>30</v>
      </c>
      <c r="JZ8">
        <v>15</v>
      </c>
      <c r="KA8">
        <v>11</v>
      </c>
      <c r="KB8">
        <v>89</v>
      </c>
      <c r="KC8">
        <v>81</v>
      </c>
      <c r="KD8">
        <v>190</v>
      </c>
      <c r="KE8">
        <v>26</v>
      </c>
      <c r="KF8">
        <v>1</v>
      </c>
      <c r="KG8">
        <v>16</v>
      </c>
      <c r="KH8">
        <v>5</v>
      </c>
      <c r="KI8">
        <v>56</v>
      </c>
      <c r="KJ8">
        <v>12</v>
      </c>
      <c r="KK8">
        <v>29</v>
      </c>
      <c r="KL8">
        <v>53</v>
      </c>
      <c r="KM8">
        <v>24</v>
      </c>
      <c r="KN8">
        <v>8</v>
      </c>
      <c r="KO8">
        <v>44</v>
      </c>
      <c r="KP8">
        <v>152</v>
      </c>
      <c r="KQ8">
        <v>12</v>
      </c>
      <c r="KR8">
        <v>8</v>
      </c>
      <c r="KS8">
        <v>227</v>
      </c>
      <c r="KT8">
        <v>253</v>
      </c>
      <c r="KU8">
        <v>1</v>
      </c>
      <c r="KV8">
        <v>1</v>
      </c>
      <c r="KW8">
        <v>3</v>
      </c>
      <c r="KX8">
        <v>32</v>
      </c>
      <c r="KY8">
        <v>27</v>
      </c>
      <c r="KZ8">
        <v>1</v>
      </c>
      <c r="LA8">
        <v>1</v>
      </c>
      <c r="LB8">
        <v>25</v>
      </c>
      <c r="LC8">
        <v>11</v>
      </c>
      <c r="LD8">
        <v>17</v>
      </c>
      <c r="LE8">
        <v>29</v>
      </c>
      <c r="LF8">
        <v>25</v>
      </c>
      <c r="LG8">
        <v>6</v>
      </c>
      <c r="LH8">
        <v>16</v>
      </c>
      <c r="LI8">
        <v>23</v>
      </c>
      <c r="LJ8">
        <v>278</v>
      </c>
      <c r="LK8">
        <v>12</v>
      </c>
      <c r="LL8">
        <v>0</v>
      </c>
      <c r="LM8">
        <v>135</v>
      </c>
      <c r="LN8">
        <v>26</v>
      </c>
      <c r="LO8">
        <v>37</v>
      </c>
      <c r="LP8">
        <v>0</v>
      </c>
      <c r="LQ8">
        <v>75</v>
      </c>
      <c r="LR8">
        <v>15</v>
      </c>
      <c r="LS8">
        <v>5</v>
      </c>
      <c r="LT8">
        <v>11</v>
      </c>
      <c r="LU8">
        <v>30</v>
      </c>
      <c r="LV8">
        <v>9</v>
      </c>
      <c r="LW8">
        <v>50</v>
      </c>
      <c r="LX8">
        <v>15</v>
      </c>
      <c r="LY8">
        <v>30</v>
      </c>
      <c r="LZ8">
        <v>38</v>
      </c>
      <c r="MA8">
        <v>10</v>
      </c>
      <c r="MB8">
        <v>13</v>
      </c>
      <c r="MC8">
        <v>13</v>
      </c>
      <c r="MD8">
        <v>12</v>
      </c>
      <c r="ME8">
        <v>20</v>
      </c>
      <c r="MF8">
        <v>6</v>
      </c>
      <c r="MG8">
        <v>4</v>
      </c>
      <c r="MH8" s="56">
        <v>0</v>
      </c>
      <c r="MI8">
        <v>3</v>
      </c>
      <c r="MJ8">
        <v>79</v>
      </c>
      <c r="MK8">
        <v>100</v>
      </c>
      <c r="ML8">
        <v>2</v>
      </c>
      <c r="MM8">
        <v>382</v>
      </c>
      <c r="MN8">
        <v>84</v>
      </c>
      <c r="MO8">
        <v>282</v>
      </c>
      <c r="MP8">
        <v>23</v>
      </c>
      <c r="MQ8">
        <v>260</v>
      </c>
      <c r="MR8">
        <v>270</v>
      </c>
      <c r="MS8">
        <v>761</v>
      </c>
      <c r="MT8">
        <v>630</v>
      </c>
      <c r="MU8">
        <v>8</v>
      </c>
      <c r="MV8">
        <v>40</v>
      </c>
      <c r="MW8">
        <v>78</v>
      </c>
      <c r="MX8">
        <v>50</v>
      </c>
      <c r="MY8">
        <v>5</v>
      </c>
      <c r="MZ8">
        <v>20</v>
      </c>
      <c r="NA8">
        <v>57</v>
      </c>
      <c r="NB8">
        <v>503</v>
      </c>
      <c r="NC8">
        <v>224</v>
      </c>
      <c r="ND8">
        <v>12</v>
      </c>
      <c r="NE8">
        <v>185</v>
      </c>
      <c r="NF8">
        <v>147</v>
      </c>
      <c r="NG8">
        <v>321</v>
      </c>
      <c r="NH8">
        <v>90</v>
      </c>
      <c r="NI8">
        <v>293</v>
      </c>
      <c r="NJ8">
        <v>14</v>
      </c>
      <c r="NK8">
        <v>51</v>
      </c>
      <c r="NL8">
        <v>390</v>
      </c>
      <c r="NM8">
        <v>52</v>
      </c>
      <c r="NN8">
        <v>12</v>
      </c>
      <c r="NO8">
        <v>30</v>
      </c>
      <c r="NP8">
        <v>269</v>
      </c>
      <c r="NQ8">
        <v>354</v>
      </c>
      <c r="NR8">
        <v>58</v>
      </c>
      <c r="NS8">
        <v>11</v>
      </c>
      <c r="NT8">
        <v>7</v>
      </c>
      <c r="NU8">
        <v>6</v>
      </c>
      <c r="NV8">
        <v>1368</v>
      </c>
      <c r="NW8">
        <v>693</v>
      </c>
      <c r="NX8">
        <v>113</v>
      </c>
      <c r="NY8">
        <v>607</v>
      </c>
      <c r="NZ8">
        <v>65</v>
      </c>
      <c r="OA8">
        <v>1756</v>
      </c>
      <c r="OB8">
        <v>30</v>
      </c>
      <c r="OC8">
        <v>110</v>
      </c>
      <c r="OD8">
        <v>834</v>
      </c>
      <c r="OE8">
        <v>104</v>
      </c>
      <c r="OF8">
        <v>2168</v>
      </c>
      <c r="OG8">
        <v>3429</v>
      </c>
      <c r="OH8">
        <v>370</v>
      </c>
      <c r="OI8">
        <v>12</v>
      </c>
      <c r="OJ8">
        <v>1668</v>
      </c>
      <c r="OK8">
        <v>88</v>
      </c>
      <c r="OL8">
        <v>0</v>
      </c>
      <c r="OM8">
        <v>1019</v>
      </c>
      <c r="ON8">
        <v>1033</v>
      </c>
      <c r="OO8">
        <v>175</v>
      </c>
      <c r="OP8">
        <v>16</v>
      </c>
      <c r="OQ8">
        <v>24</v>
      </c>
      <c r="OR8">
        <v>57</v>
      </c>
      <c r="OS8">
        <v>82</v>
      </c>
      <c r="OT8">
        <v>20</v>
      </c>
      <c r="OU8">
        <v>124</v>
      </c>
      <c r="OV8">
        <v>440</v>
      </c>
      <c r="OW8">
        <v>20</v>
      </c>
      <c r="OX8">
        <v>232</v>
      </c>
      <c r="OY8">
        <v>340</v>
      </c>
      <c r="OZ8">
        <v>34</v>
      </c>
      <c r="PA8">
        <v>9</v>
      </c>
    </row>
    <row r="9" spans="1:417">
      <c r="A9" s="67" t="str">
        <f>人口推移!B8</f>
        <v>H1905</v>
      </c>
      <c r="B9" s="66">
        <f t="shared" si="0"/>
        <v>52937</v>
      </c>
      <c r="C9" s="66">
        <f t="shared" ref="C9:C72" si="1">SUM(D9:EK9)</f>
        <v>19578</v>
      </c>
      <c r="D9">
        <v>721</v>
      </c>
      <c r="E9">
        <v>55</v>
      </c>
      <c r="F9">
        <v>2</v>
      </c>
      <c r="G9">
        <v>10</v>
      </c>
      <c r="H9">
        <v>14</v>
      </c>
      <c r="I9">
        <v>12</v>
      </c>
      <c r="J9">
        <v>5</v>
      </c>
      <c r="K9">
        <v>9</v>
      </c>
      <c r="L9">
        <v>88</v>
      </c>
      <c r="M9">
        <v>43</v>
      </c>
      <c r="N9">
        <v>144</v>
      </c>
      <c r="O9">
        <v>19</v>
      </c>
      <c r="P9">
        <v>1</v>
      </c>
      <c r="Q9">
        <v>10</v>
      </c>
      <c r="R9">
        <v>5</v>
      </c>
      <c r="S9">
        <v>32</v>
      </c>
      <c r="T9">
        <v>5</v>
      </c>
      <c r="U9">
        <v>13</v>
      </c>
      <c r="V9">
        <v>29</v>
      </c>
      <c r="W9">
        <v>14</v>
      </c>
      <c r="X9">
        <v>5</v>
      </c>
      <c r="Y9">
        <v>30</v>
      </c>
      <c r="Z9">
        <v>94</v>
      </c>
      <c r="AA9">
        <v>5</v>
      </c>
      <c r="AB9">
        <v>3</v>
      </c>
      <c r="AC9">
        <v>173</v>
      </c>
      <c r="AD9">
        <v>173</v>
      </c>
      <c r="AE9">
        <v>1</v>
      </c>
      <c r="AF9">
        <v>1</v>
      </c>
      <c r="AG9">
        <v>2</v>
      </c>
      <c r="AH9">
        <v>18</v>
      </c>
      <c r="AI9">
        <v>17</v>
      </c>
      <c r="AJ9">
        <v>1</v>
      </c>
      <c r="AK9">
        <v>1</v>
      </c>
      <c r="AL9">
        <v>14</v>
      </c>
      <c r="AM9">
        <v>8</v>
      </c>
      <c r="AN9">
        <v>10</v>
      </c>
      <c r="AO9">
        <v>16</v>
      </c>
      <c r="AP9">
        <v>17</v>
      </c>
      <c r="AQ9">
        <v>4</v>
      </c>
      <c r="AR9">
        <v>8</v>
      </c>
      <c r="AS9">
        <v>11</v>
      </c>
      <c r="AT9">
        <v>207</v>
      </c>
      <c r="AU9">
        <v>6</v>
      </c>
      <c r="AV9">
        <v>0</v>
      </c>
      <c r="AW9">
        <v>109</v>
      </c>
      <c r="AX9">
        <v>14</v>
      </c>
      <c r="AY9">
        <v>19</v>
      </c>
      <c r="AZ9">
        <v>0</v>
      </c>
      <c r="BA9">
        <v>39</v>
      </c>
      <c r="BB9">
        <v>10</v>
      </c>
      <c r="BC9">
        <v>4</v>
      </c>
      <c r="BD9">
        <v>7</v>
      </c>
      <c r="BE9">
        <v>16</v>
      </c>
      <c r="BF9">
        <v>3</v>
      </c>
      <c r="BG9">
        <v>28</v>
      </c>
      <c r="BH9">
        <v>8</v>
      </c>
      <c r="BI9">
        <v>19</v>
      </c>
      <c r="BJ9">
        <v>21</v>
      </c>
      <c r="BK9">
        <v>8</v>
      </c>
      <c r="BL9">
        <v>6</v>
      </c>
      <c r="BM9">
        <v>4</v>
      </c>
      <c r="BN9">
        <v>6</v>
      </c>
      <c r="BO9">
        <v>13</v>
      </c>
      <c r="BP9">
        <v>5</v>
      </c>
      <c r="BQ9">
        <v>6</v>
      </c>
      <c r="BR9" s="56">
        <v>0</v>
      </c>
      <c r="BS9">
        <v>4</v>
      </c>
      <c r="BT9">
        <v>41</v>
      </c>
      <c r="BU9">
        <v>60</v>
      </c>
      <c r="BV9">
        <v>3</v>
      </c>
      <c r="BW9">
        <v>267</v>
      </c>
      <c r="BX9">
        <v>46</v>
      </c>
      <c r="BY9">
        <v>173</v>
      </c>
      <c r="BZ9">
        <v>14</v>
      </c>
      <c r="CA9">
        <v>215</v>
      </c>
      <c r="CB9">
        <v>192</v>
      </c>
      <c r="CC9">
        <v>530</v>
      </c>
      <c r="CD9">
        <v>464</v>
      </c>
      <c r="CE9">
        <v>4</v>
      </c>
      <c r="CF9">
        <v>25</v>
      </c>
      <c r="CG9">
        <v>47</v>
      </c>
      <c r="CH9">
        <v>26</v>
      </c>
      <c r="CI9">
        <v>3</v>
      </c>
      <c r="CJ9">
        <v>11</v>
      </c>
      <c r="CK9">
        <v>51</v>
      </c>
      <c r="CL9">
        <v>383</v>
      </c>
      <c r="CM9">
        <v>174</v>
      </c>
      <c r="CN9">
        <v>7</v>
      </c>
      <c r="CO9">
        <v>150</v>
      </c>
      <c r="CP9">
        <v>123</v>
      </c>
      <c r="CQ9">
        <v>250</v>
      </c>
      <c r="CR9">
        <v>47</v>
      </c>
      <c r="CS9">
        <v>214</v>
      </c>
      <c r="CT9">
        <v>7</v>
      </c>
      <c r="CU9">
        <v>26</v>
      </c>
      <c r="CV9">
        <v>248</v>
      </c>
      <c r="CW9">
        <v>28</v>
      </c>
      <c r="CX9">
        <v>7</v>
      </c>
      <c r="CY9">
        <v>23</v>
      </c>
      <c r="CZ9">
        <v>154</v>
      </c>
      <c r="DA9">
        <v>218</v>
      </c>
      <c r="DB9">
        <v>59</v>
      </c>
      <c r="DC9">
        <v>7</v>
      </c>
      <c r="DD9">
        <v>3</v>
      </c>
      <c r="DE9">
        <v>5</v>
      </c>
      <c r="DF9">
        <v>1022</v>
      </c>
      <c r="DG9">
        <v>481</v>
      </c>
      <c r="DH9">
        <v>85</v>
      </c>
      <c r="DI9">
        <v>388</v>
      </c>
      <c r="DJ9">
        <v>48</v>
      </c>
      <c r="DK9">
        <v>1096</v>
      </c>
      <c r="DL9">
        <v>24</v>
      </c>
      <c r="DM9">
        <v>79</v>
      </c>
      <c r="DN9">
        <v>588</v>
      </c>
      <c r="DO9">
        <v>82</v>
      </c>
      <c r="DP9">
        <v>1697</v>
      </c>
      <c r="DQ9">
        <v>2603</v>
      </c>
      <c r="DR9">
        <v>254</v>
      </c>
      <c r="DS9">
        <v>8</v>
      </c>
      <c r="DT9">
        <v>1190</v>
      </c>
      <c r="DU9">
        <v>66</v>
      </c>
      <c r="DV9">
        <v>1</v>
      </c>
      <c r="DW9">
        <v>752</v>
      </c>
      <c r="DX9">
        <v>783</v>
      </c>
      <c r="DY9">
        <v>110</v>
      </c>
      <c r="DZ9">
        <v>11</v>
      </c>
      <c r="EA9">
        <v>16</v>
      </c>
      <c r="EB9">
        <v>28</v>
      </c>
      <c r="EC9">
        <v>47</v>
      </c>
      <c r="ED9">
        <v>11</v>
      </c>
      <c r="EE9">
        <v>93</v>
      </c>
      <c r="EF9">
        <v>891</v>
      </c>
      <c r="EG9">
        <v>14</v>
      </c>
      <c r="EH9">
        <v>154</v>
      </c>
      <c r="EI9">
        <v>216</v>
      </c>
      <c r="EJ9">
        <v>21</v>
      </c>
      <c r="EK9">
        <v>9</v>
      </c>
      <c r="EL9">
        <v>953</v>
      </c>
      <c r="EM9">
        <v>82</v>
      </c>
      <c r="EN9">
        <v>3</v>
      </c>
      <c r="EO9">
        <v>9</v>
      </c>
      <c r="EP9">
        <v>25</v>
      </c>
      <c r="EQ9">
        <v>35</v>
      </c>
      <c r="ER9">
        <v>7</v>
      </c>
      <c r="ES9">
        <v>11</v>
      </c>
      <c r="ET9">
        <v>74</v>
      </c>
      <c r="EU9">
        <v>71</v>
      </c>
      <c r="EV9">
        <v>147</v>
      </c>
      <c r="EW9">
        <v>29</v>
      </c>
      <c r="EX9">
        <v>1</v>
      </c>
      <c r="EY9">
        <v>16</v>
      </c>
      <c r="EZ9">
        <v>9</v>
      </c>
      <c r="FA9">
        <v>59</v>
      </c>
      <c r="FB9">
        <v>10</v>
      </c>
      <c r="FC9">
        <v>34</v>
      </c>
      <c r="FD9">
        <v>51</v>
      </c>
      <c r="FE9">
        <v>25</v>
      </c>
      <c r="FF9">
        <v>6</v>
      </c>
      <c r="FG9">
        <v>46</v>
      </c>
      <c r="FH9">
        <v>131</v>
      </c>
      <c r="FI9">
        <v>11</v>
      </c>
      <c r="FJ9">
        <v>8</v>
      </c>
      <c r="FK9">
        <v>232</v>
      </c>
      <c r="FL9">
        <v>232</v>
      </c>
      <c r="FM9">
        <v>1</v>
      </c>
      <c r="FN9">
        <v>1</v>
      </c>
      <c r="FO9">
        <v>4</v>
      </c>
      <c r="FP9">
        <v>31</v>
      </c>
      <c r="FQ9">
        <v>30</v>
      </c>
      <c r="FR9">
        <v>1</v>
      </c>
      <c r="FS9">
        <v>4</v>
      </c>
      <c r="FT9">
        <v>23</v>
      </c>
      <c r="FU9">
        <v>9</v>
      </c>
      <c r="FV9">
        <v>18</v>
      </c>
      <c r="FW9">
        <v>23</v>
      </c>
      <c r="FX9">
        <v>25</v>
      </c>
      <c r="FY9">
        <v>6</v>
      </c>
      <c r="FZ9">
        <v>8</v>
      </c>
      <c r="GA9">
        <v>15</v>
      </c>
      <c r="GB9">
        <v>256</v>
      </c>
      <c r="GC9">
        <v>10</v>
      </c>
      <c r="GD9">
        <v>0</v>
      </c>
      <c r="GE9">
        <v>135</v>
      </c>
      <c r="GF9">
        <v>19</v>
      </c>
      <c r="GG9">
        <v>28</v>
      </c>
      <c r="GH9">
        <v>0</v>
      </c>
      <c r="GI9">
        <v>74</v>
      </c>
      <c r="GJ9">
        <v>18</v>
      </c>
      <c r="GK9">
        <v>3</v>
      </c>
      <c r="GL9">
        <v>9</v>
      </c>
      <c r="GM9">
        <v>24</v>
      </c>
      <c r="GN9">
        <v>3</v>
      </c>
      <c r="GO9">
        <v>53</v>
      </c>
      <c r="GP9">
        <v>12</v>
      </c>
      <c r="GQ9">
        <v>31</v>
      </c>
      <c r="GR9">
        <v>28</v>
      </c>
      <c r="GS9">
        <v>14</v>
      </c>
      <c r="GT9">
        <v>9</v>
      </c>
      <c r="GU9">
        <v>10</v>
      </c>
      <c r="GV9">
        <v>8</v>
      </c>
      <c r="GW9">
        <v>17</v>
      </c>
      <c r="GX9">
        <v>6</v>
      </c>
      <c r="GY9">
        <v>7</v>
      </c>
      <c r="GZ9" s="56">
        <v>0</v>
      </c>
      <c r="HA9">
        <v>6</v>
      </c>
      <c r="HB9">
        <v>78</v>
      </c>
      <c r="HC9">
        <v>93</v>
      </c>
      <c r="HD9">
        <v>4</v>
      </c>
      <c r="HE9">
        <v>359</v>
      </c>
      <c r="HF9">
        <v>75</v>
      </c>
      <c r="HG9">
        <v>252</v>
      </c>
      <c r="HH9">
        <v>25</v>
      </c>
      <c r="HI9">
        <v>274</v>
      </c>
      <c r="HJ9">
        <v>272</v>
      </c>
      <c r="HK9">
        <v>680</v>
      </c>
      <c r="HL9">
        <v>547</v>
      </c>
      <c r="HM9">
        <v>4</v>
      </c>
      <c r="HN9">
        <v>44</v>
      </c>
      <c r="HO9">
        <v>69</v>
      </c>
      <c r="HP9">
        <v>41</v>
      </c>
      <c r="HQ9">
        <v>8</v>
      </c>
      <c r="HR9">
        <v>23</v>
      </c>
      <c r="HS9">
        <v>63</v>
      </c>
      <c r="HT9">
        <v>455</v>
      </c>
      <c r="HU9">
        <v>218</v>
      </c>
      <c r="HV9">
        <v>10</v>
      </c>
      <c r="HW9">
        <v>194</v>
      </c>
      <c r="HX9">
        <v>133</v>
      </c>
      <c r="HY9">
        <v>320</v>
      </c>
      <c r="HZ9">
        <v>86</v>
      </c>
      <c r="IA9">
        <v>266</v>
      </c>
      <c r="IB9">
        <v>14</v>
      </c>
      <c r="IC9">
        <v>51</v>
      </c>
      <c r="ID9">
        <v>373</v>
      </c>
      <c r="IE9">
        <v>54</v>
      </c>
      <c r="IF9">
        <v>10</v>
      </c>
      <c r="IG9">
        <v>29</v>
      </c>
      <c r="IH9">
        <v>251</v>
      </c>
      <c r="II9">
        <v>343</v>
      </c>
      <c r="IJ9">
        <v>22</v>
      </c>
      <c r="IK9">
        <v>7</v>
      </c>
      <c r="IL9">
        <v>7</v>
      </c>
      <c r="IM9">
        <v>7</v>
      </c>
      <c r="IN9">
        <v>1343</v>
      </c>
      <c r="IO9">
        <v>695</v>
      </c>
      <c r="IP9">
        <v>113</v>
      </c>
      <c r="IQ9">
        <v>577</v>
      </c>
      <c r="IR9">
        <v>75</v>
      </c>
      <c r="IS9">
        <v>1719</v>
      </c>
      <c r="IT9">
        <v>28</v>
      </c>
      <c r="IU9">
        <v>118</v>
      </c>
      <c r="IV9">
        <v>788</v>
      </c>
      <c r="IW9">
        <v>116</v>
      </c>
      <c r="IX9">
        <v>2073</v>
      </c>
      <c r="IY9">
        <v>3354</v>
      </c>
      <c r="IZ9">
        <v>375</v>
      </c>
      <c r="JA9">
        <v>10</v>
      </c>
      <c r="JB9">
        <v>1619</v>
      </c>
      <c r="JC9">
        <v>94</v>
      </c>
      <c r="JD9">
        <v>1</v>
      </c>
      <c r="JE9">
        <v>970</v>
      </c>
      <c r="JF9">
        <v>970</v>
      </c>
      <c r="JG9">
        <v>163</v>
      </c>
      <c r="JH9">
        <v>17</v>
      </c>
      <c r="JI9">
        <v>28</v>
      </c>
      <c r="JJ9">
        <v>51</v>
      </c>
      <c r="JK9">
        <v>69</v>
      </c>
      <c r="JL9">
        <v>20</v>
      </c>
      <c r="JM9">
        <v>117</v>
      </c>
      <c r="JN9">
        <v>976</v>
      </c>
      <c r="JO9">
        <v>17</v>
      </c>
      <c r="JP9">
        <v>239</v>
      </c>
      <c r="JQ9">
        <v>351</v>
      </c>
      <c r="JR9">
        <v>31</v>
      </c>
      <c r="JS9">
        <v>11</v>
      </c>
      <c r="JT9">
        <v>1015</v>
      </c>
      <c r="JU9">
        <v>82</v>
      </c>
      <c r="JV9">
        <v>4</v>
      </c>
      <c r="JW9">
        <v>11</v>
      </c>
      <c r="JX9">
        <v>27</v>
      </c>
      <c r="JY9">
        <v>30</v>
      </c>
      <c r="JZ9">
        <v>15</v>
      </c>
      <c r="KA9">
        <v>11</v>
      </c>
      <c r="KB9">
        <v>91</v>
      </c>
      <c r="KC9">
        <v>81</v>
      </c>
      <c r="KD9">
        <v>191</v>
      </c>
      <c r="KE9">
        <v>26</v>
      </c>
      <c r="KF9">
        <v>1</v>
      </c>
      <c r="KG9">
        <v>16</v>
      </c>
      <c r="KH9">
        <v>5</v>
      </c>
      <c r="KI9">
        <v>56</v>
      </c>
      <c r="KJ9">
        <v>12</v>
      </c>
      <c r="KK9">
        <v>29</v>
      </c>
      <c r="KL9">
        <v>52</v>
      </c>
      <c r="KM9">
        <v>24</v>
      </c>
      <c r="KN9">
        <v>8</v>
      </c>
      <c r="KO9">
        <v>44</v>
      </c>
      <c r="KP9">
        <v>149</v>
      </c>
      <c r="KQ9">
        <v>12</v>
      </c>
      <c r="KR9">
        <v>8</v>
      </c>
      <c r="KS9">
        <v>230</v>
      </c>
      <c r="KT9">
        <v>250</v>
      </c>
      <c r="KU9">
        <v>1</v>
      </c>
      <c r="KV9">
        <v>1</v>
      </c>
      <c r="KW9">
        <v>3</v>
      </c>
      <c r="KX9">
        <v>32</v>
      </c>
      <c r="KY9">
        <v>27</v>
      </c>
      <c r="KZ9">
        <v>1</v>
      </c>
      <c r="LA9">
        <v>1</v>
      </c>
      <c r="LB9">
        <v>25</v>
      </c>
      <c r="LC9">
        <v>11</v>
      </c>
      <c r="LD9">
        <v>17</v>
      </c>
      <c r="LE9">
        <v>29</v>
      </c>
      <c r="LF9">
        <v>25</v>
      </c>
      <c r="LG9">
        <v>7</v>
      </c>
      <c r="LH9">
        <v>16</v>
      </c>
      <c r="LI9">
        <v>23</v>
      </c>
      <c r="LJ9">
        <v>274</v>
      </c>
      <c r="LK9">
        <v>12</v>
      </c>
      <c r="LL9">
        <v>0</v>
      </c>
      <c r="LM9">
        <v>137</v>
      </c>
      <c r="LN9">
        <v>26</v>
      </c>
      <c r="LO9">
        <v>37</v>
      </c>
      <c r="LP9">
        <v>0</v>
      </c>
      <c r="LQ9">
        <v>75</v>
      </c>
      <c r="LR9">
        <v>15</v>
      </c>
      <c r="LS9">
        <v>5</v>
      </c>
      <c r="LT9">
        <v>11</v>
      </c>
      <c r="LU9">
        <v>30</v>
      </c>
      <c r="LV9">
        <v>8</v>
      </c>
      <c r="LW9">
        <v>50</v>
      </c>
      <c r="LX9">
        <v>15</v>
      </c>
      <c r="LY9">
        <v>30</v>
      </c>
      <c r="LZ9">
        <v>38</v>
      </c>
      <c r="MA9">
        <v>10</v>
      </c>
      <c r="MB9">
        <v>13</v>
      </c>
      <c r="MC9">
        <v>13</v>
      </c>
      <c r="MD9">
        <v>12</v>
      </c>
      <c r="ME9">
        <v>20</v>
      </c>
      <c r="MF9">
        <v>6</v>
      </c>
      <c r="MG9">
        <v>4</v>
      </c>
      <c r="MH9" s="56">
        <v>0</v>
      </c>
      <c r="MI9">
        <v>3</v>
      </c>
      <c r="MJ9">
        <v>77</v>
      </c>
      <c r="MK9">
        <v>99</v>
      </c>
      <c r="ML9">
        <v>2</v>
      </c>
      <c r="MM9">
        <v>383</v>
      </c>
      <c r="MN9">
        <v>84</v>
      </c>
      <c r="MO9">
        <v>283</v>
      </c>
      <c r="MP9">
        <v>23</v>
      </c>
      <c r="MQ9">
        <v>261</v>
      </c>
      <c r="MR9">
        <v>269</v>
      </c>
      <c r="MS9">
        <v>758</v>
      </c>
      <c r="MT9">
        <v>630</v>
      </c>
      <c r="MU9">
        <v>8</v>
      </c>
      <c r="MV9">
        <v>39</v>
      </c>
      <c r="MW9">
        <v>80</v>
      </c>
      <c r="MX9">
        <v>49</v>
      </c>
      <c r="MY9">
        <v>5</v>
      </c>
      <c r="MZ9">
        <v>20</v>
      </c>
      <c r="NA9">
        <v>58</v>
      </c>
      <c r="NB9">
        <v>505</v>
      </c>
      <c r="NC9">
        <v>229</v>
      </c>
      <c r="ND9">
        <v>12</v>
      </c>
      <c r="NE9">
        <v>186</v>
      </c>
      <c r="NF9">
        <v>147</v>
      </c>
      <c r="NG9">
        <v>324</v>
      </c>
      <c r="NH9">
        <v>91</v>
      </c>
      <c r="NI9">
        <v>293</v>
      </c>
      <c r="NJ9">
        <v>14</v>
      </c>
      <c r="NK9">
        <v>51</v>
      </c>
      <c r="NL9">
        <v>389</v>
      </c>
      <c r="NM9">
        <v>52</v>
      </c>
      <c r="NN9">
        <v>12</v>
      </c>
      <c r="NO9">
        <v>30</v>
      </c>
      <c r="NP9">
        <v>270</v>
      </c>
      <c r="NQ9">
        <v>354</v>
      </c>
      <c r="NR9">
        <v>57</v>
      </c>
      <c r="NS9">
        <v>11</v>
      </c>
      <c r="NT9">
        <v>7</v>
      </c>
      <c r="NU9">
        <v>6</v>
      </c>
      <c r="NV9">
        <v>1384</v>
      </c>
      <c r="NW9">
        <v>695</v>
      </c>
      <c r="NX9">
        <v>111</v>
      </c>
      <c r="NY9">
        <v>600</v>
      </c>
      <c r="NZ9">
        <v>66</v>
      </c>
      <c r="OA9">
        <v>1753</v>
      </c>
      <c r="OB9">
        <v>30</v>
      </c>
      <c r="OC9">
        <v>111</v>
      </c>
      <c r="OD9">
        <v>839</v>
      </c>
      <c r="OE9">
        <v>105</v>
      </c>
      <c r="OF9">
        <v>2154</v>
      </c>
      <c r="OG9">
        <v>3430</v>
      </c>
      <c r="OH9">
        <v>370</v>
      </c>
      <c r="OI9">
        <v>12</v>
      </c>
      <c r="OJ9">
        <v>1668</v>
      </c>
      <c r="OK9">
        <v>88</v>
      </c>
      <c r="OL9">
        <v>0</v>
      </c>
      <c r="OM9">
        <v>1025</v>
      </c>
      <c r="ON9">
        <v>1026</v>
      </c>
      <c r="OO9">
        <v>176</v>
      </c>
      <c r="OP9">
        <v>16</v>
      </c>
      <c r="OQ9">
        <v>24</v>
      </c>
      <c r="OR9">
        <v>57</v>
      </c>
      <c r="OS9">
        <v>82</v>
      </c>
      <c r="OT9">
        <v>20</v>
      </c>
      <c r="OU9">
        <v>126</v>
      </c>
      <c r="OV9">
        <v>440</v>
      </c>
      <c r="OW9">
        <v>20</v>
      </c>
      <c r="OX9">
        <v>232</v>
      </c>
      <c r="OY9">
        <v>340</v>
      </c>
      <c r="OZ9">
        <v>32</v>
      </c>
      <c r="PA9">
        <v>9</v>
      </c>
    </row>
    <row r="10" spans="1:417">
      <c r="A10" s="67" t="str">
        <f>人口推移!B9</f>
        <v>H1906</v>
      </c>
      <c r="B10" s="66">
        <f t="shared" si="0"/>
        <v>52970</v>
      </c>
      <c r="C10" s="66">
        <f t="shared" si="1"/>
        <v>19604</v>
      </c>
      <c r="D10">
        <v>721</v>
      </c>
      <c r="E10">
        <v>57</v>
      </c>
      <c r="F10">
        <v>2</v>
      </c>
      <c r="G10">
        <v>10</v>
      </c>
      <c r="H10">
        <v>14</v>
      </c>
      <c r="I10">
        <v>12</v>
      </c>
      <c r="J10">
        <v>5</v>
      </c>
      <c r="K10">
        <v>9</v>
      </c>
      <c r="L10">
        <v>88</v>
      </c>
      <c r="M10">
        <v>42</v>
      </c>
      <c r="N10">
        <v>144</v>
      </c>
      <c r="O10">
        <v>19</v>
      </c>
      <c r="P10">
        <v>1</v>
      </c>
      <c r="Q10">
        <v>10</v>
      </c>
      <c r="R10">
        <v>5</v>
      </c>
      <c r="S10">
        <v>32</v>
      </c>
      <c r="T10">
        <v>5</v>
      </c>
      <c r="U10">
        <v>12</v>
      </c>
      <c r="V10">
        <v>29</v>
      </c>
      <c r="W10">
        <v>14</v>
      </c>
      <c r="X10">
        <v>5</v>
      </c>
      <c r="Y10">
        <v>30</v>
      </c>
      <c r="Z10">
        <v>96</v>
      </c>
      <c r="AA10">
        <v>5</v>
      </c>
      <c r="AB10">
        <v>3</v>
      </c>
      <c r="AC10">
        <v>174</v>
      </c>
      <c r="AD10">
        <v>174</v>
      </c>
      <c r="AE10">
        <v>1</v>
      </c>
      <c r="AF10">
        <v>1</v>
      </c>
      <c r="AG10">
        <v>2</v>
      </c>
      <c r="AH10">
        <v>18</v>
      </c>
      <c r="AI10">
        <v>17</v>
      </c>
      <c r="AJ10">
        <v>1</v>
      </c>
      <c r="AK10">
        <v>1</v>
      </c>
      <c r="AL10">
        <v>14</v>
      </c>
      <c r="AM10">
        <v>8</v>
      </c>
      <c r="AN10">
        <v>10</v>
      </c>
      <c r="AO10">
        <v>16</v>
      </c>
      <c r="AP10">
        <v>17</v>
      </c>
      <c r="AQ10">
        <v>4</v>
      </c>
      <c r="AR10">
        <v>8</v>
      </c>
      <c r="AS10">
        <v>11</v>
      </c>
      <c r="AT10">
        <v>208</v>
      </c>
      <c r="AU10">
        <v>6</v>
      </c>
      <c r="AV10">
        <v>0</v>
      </c>
      <c r="AW10">
        <v>110</v>
      </c>
      <c r="AX10">
        <v>14</v>
      </c>
      <c r="AY10">
        <v>19</v>
      </c>
      <c r="AZ10">
        <v>0</v>
      </c>
      <c r="BA10">
        <v>39</v>
      </c>
      <c r="BB10">
        <v>10</v>
      </c>
      <c r="BC10">
        <v>4</v>
      </c>
      <c r="BD10">
        <v>7</v>
      </c>
      <c r="BE10">
        <v>16</v>
      </c>
      <c r="BF10">
        <v>3</v>
      </c>
      <c r="BG10">
        <v>28</v>
      </c>
      <c r="BH10">
        <v>8</v>
      </c>
      <c r="BI10">
        <v>19</v>
      </c>
      <c r="BJ10">
        <v>21</v>
      </c>
      <c r="BK10">
        <v>8</v>
      </c>
      <c r="BL10">
        <v>6</v>
      </c>
      <c r="BM10">
        <v>4</v>
      </c>
      <c r="BN10">
        <v>6</v>
      </c>
      <c r="BO10">
        <v>13</v>
      </c>
      <c r="BP10">
        <v>5</v>
      </c>
      <c r="BQ10">
        <v>5</v>
      </c>
      <c r="BR10" s="56">
        <v>0</v>
      </c>
      <c r="BS10">
        <v>4</v>
      </c>
      <c r="BT10">
        <v>41</v>
      </c>
      <c r="BU10">
        <v>60</v>
      </c>
      <c r="BV10">
        <v>3</v>
      </c>
      <c r="BW10">
        <v>268</v>
      </c>
      <c r="BX10">
        <v>46</v>
      </c>
      <c r="BY10">
        <v>172</v>
      </c>
      <c r="BZ10">
        <v>14</v>
      </c>
      <c r="CA10">
        <v>214</v>
      </c>
      <c r="CB10">
        <v>196</v>
      </c>
      <c r="CC10">
        <v>533</v>
      </c>
      <c r="CD10">
        <v>464</v>
      </c>
      <c r="CE10">
        <v>4</v>
      </c>
      <c r="CF10">
        <v>25</v>
      </c>
      <c r="CG10">
        <v>46</v>
      </c>
      <c r="CH10">
        <v>26</v>
      </c>
      <c r="CI10">
        <v>3</v>
      </c>
      <c r="CJ10">
        <v>11</v>
      </c>
      <c r="CK10">
        <v>52</v>
      </c>
      <c r="CL10">
        <v>384</v>
      </c>
      <c r="CM10">
        <v>175</v>
      </c>
      <c r="CN10">
        <v>6</v>
      </c>
      <c r="CO10">
        <v>150</v>
      </c>
      <c r="CP10">
        <v>124</v>
      </c>
      <c r="CQ10">
        <v>249</v>
      </c>
      <c r="CR10">
        <v>47</v>
      </c>
      <c r="CS10">
        <v>214</v>
      </c>
      <c r="CT10">
        <v>7</v>
      </c>
      <c r="CU10">
        <v>26</v>
      </c>
      <c r="CV10">
        <v>247</v>
      </c>
      <c r="CW10">
        <v>28</v>
      </c>
      <c r="CX10">
        <v>7</v>
      </c>
      <c r="CY10">
        <v>23</v>
      </c>
      <c r="CZ10">
        <v>153</v>
      </c>
      <c r="DA10">
        <v>218</v>
      </c>
      <c r="DB10">
        <v>59</v>
      </c>
      <c r="DC10">
        <v>7</v>
      </c>
      <c r="DD10">
        <v>3</v>
      </c>
      <c r="DE10">
        <v>5</v>
      </c>
      <c r="DF10">
        <v>1026</v>
      </c>
      <c r="DG10">
        <v>482</v>
      </c>
      <c r="DH10">
        <v>86</v>
      </c>
      <c r="DI10">
        <v>388</v>
      </c>
      <c r="DJ10">
        <v>49</v>
      </c>
      <c r="DK10">
        <v>1094</v>
      </c>
      <c r="DL10">
        <v>24</v>
      </c>
      <c r="DM10">
        <v>80</v>
      </c>
      <c r="DN10">
        <v>584</v>
      </c>
      <c r="DO10">
        <v>82</v>
      </c>
      <c r="DP10">
        <v>1693</v>
      </c>
      <c r="DQ10">
        <v>2606</v>
      </c>
      <c r="DR10">
        <v>253</v>
      </c>
      <c r="DS10">
        <v>8</v>
      </c>
      <c r="DT10">
        <v>1192</v>
      </c>
      <c r="DU10">
        <v>67</v>
      </c>
      <c r="DV10">
        <v>1</v>
      </c>
      <c r="DW10">
        <v>754</v>
      </c>
      <c r="DX10">
        <v>780</v>
      </c>
      <c r="DY10">
        <v>110</v>
      </c>
      <c r="DZ10">
        <v>11</v>
      </c>
      <c r="EA10">
        <v>16</v>
      </c>
      <c r="EB10">
        <v>28</v>
      </c>
      <c r="EC10">
        <v>48</v>
      </c>
      <c r="ED10">
        <v>11</v>
      </c>
      <c r="EE10">
        <v>92</v>
      </c>
      <c r="EF10">
        <v>904</v>
      </c>
      <c r="EG10">
        <v>14</v>
      </c>
      <c r="EH10">
        <v>155</v>
      </c>
      <c r="EI10">
        <v>216</v>
      </c>
      <c r="EJ10">
        <v>21</v>
      </c>
      <c r="EK10">
        <v>9</v>
      </c>
      <c r="EL10">
        <v>954</v>
      </c>
      <c r="EM10">
        <v>85</v>
      </c>
      <c r="EN10">
        <v>3</v>
      </c>
      <c r="EO10">
        <v>9</v>
      </c>
      <c r="EP10">
        <v>25</v>
      </c>
      <c r="EQ10">
        <v>35</v>
      </c>
      <c r="ER10">
        <v>7</v>
      </c>
      <c r="ES10">
        <v>11</v>
      </c>
      <c r="ET10">
        <v>74</v>
      </c>
      <c r="EU10">
        <v>70</v>
      </c>
      <c r="EV10">
        <v>145</v>
      </c>
      <c r="EW10">
        <v>29</v>
      </c>
      <c r="EX10">
        <v>1</v>
      </c>
      <c r="EY10">
        <v>16</v>
      </c>
      <c r="EZ10">
        <v>9</v>
      </c>
      <c r="FA10">
        <v>59</v>
      </c>
      <c r="FB10">
        <v>10</v>
      </c>
      <c r="FC10">
        <v>32</v>
      </c>
      <c r="FD10">
        <v>51</v>
      </c>
      <c r="FE10">
        <v>25</v>
      </c>
      <c r="FF10">
        <v>6</v>
      </c>
      <c r="FG10">
        <v>46</v>
      </c>
      <c r="FH10">
        <v>134</v>
      </c>
      <c r="FI10">
        <v>11</v>
      </c>
      <c r="FJ10">
        <v>8</v>
      </c>
      <c r="FK10">
        <v>233</v>
      </c>
      <c r="FL10">
        <v>232</v>
      </c>
      <c r="FM10">
        <v>1</v>
      </c>
      <c r="FN10">
        <v>1</v>
      </c>
      <c r="FO10">
        <v>4</v>
      </c>
      <c r="FP10">
        <v>31</v>
      </c>
      <c r="FQ10">
        <v>30</v>
      </c>
      <c r="FR10">
        <v>1</v>
      </c>
      <c r="FS10">
        <v>4</v>
      </c>
      <c r="FT10">
        <v>23</v>
      </c>
      <c r="FU10">
        <v>9</v>
      </c>
      <c r="FV10">
        <v>18</v>
      </c>
      <c r="FW10">
        <v>23</v>
      </c>
      <c r="FX10">
        <v>25</v>
      </c>
      <c r="FY10">
        <v>6</v>
      </c>
      <c r="FZ10">
        <v>8</v>
      </c>
      <c r="GA10">
        <v>15</v>
      </c>
      <c r="GB10">
        <v>258</v>
      </c>
      <c r="GC10">
        <v>10</v>
      </c>
      <c r="GD10">
        <v>0</v>
      </c>
      <c r="GE10">
        <v>135</v>
      </c>
      <c r="GF10">
        <v>19</v>
      </c>
      <c r="GG10">
        <v>28</v>
      </c>
      <c r="GH10">
        <v>0</v>
      </c>
      <c r="GI10">
        <v>74</v>
      </c>
      <c r="GJ10">
        <v>18</v>
      </c>
      <c r="GK10">
        <v>3</v>
      </c>
      <c r="GL10">
        <v>9</v>
      </c>
      <c r="GM10">
        <v>23</v>
      </c>
      <c r="GN10">
        <v>2</v>
      </c>
      <c r="GO10">
        <v>53</v>
      </c>
      <c r="GP10">
        <v>12</v>
      </c>
      <c r="GQ10">
        <v>31</v>
      </c>
      <c r="GR10">
        <v>28</v>
      </c>
      <c r="GS10">
        <v>14</v>
      </c>
      <c r="GT10">
        <v>9</v>
      </c>
      <c r="GU10">
        <v>10</v>
      </c>
      <c r="GV10">
        <v>9</v>
      </c>
      <c r="GW10">
        <v>17</v>
      </c>
      <c r="GX10">
        <v>6</v>
      </c>
      <c r="GY10">
        <v>5</v>
      </c>
      <c r="GZ10" s="56">
        <v>0</v>
      </c>
      <c r="HA10">
        <v>6</v>
      </c>
      <c r="HB10">
        <v>78</v>
      </c>
      <c r="HC10">
        <v>93</v>
      </c>
      <c r="HD10">
        <v>4</v>
      </c>
      <c r="HE10">
        <v>359</v>
      </c>
      <c r="HF10">
        <v>75</v>
      </c>
      <c r="HG10">
        <v>251</v>
      </c>
      <c r="HH10">
        <v>25</v>
      </c>
      <c r="HI10">
        <v>272</v>
      </c>
      <c r="HJ10">
        <v>274</v>
      </c>
      <c r="HK10">
        <v>680</v>
      </c>
      <c r="HL10">
        <v>547</v>
      </c>
      <c r="HM10">
        <v>4</v>
      </c>
      <c r="HN10">
        <v>44</v>
      </c>
      <c r="HO10">
        <v>69</v>
      </c>
      <c r="HP10">
        <v>40</v>
      </c>
      <c r="HQ10">
        <v>8</v>
      </c>
      <c r="HR10">
        <v>23</v>
      </c>
      <c r="HS10">
        <v>64</v>
      </c>
      <c r="HT10">
        <v>453</v>
      </c>
      <c r="HU10">
        <v>219</v>
      </c>
      <c r="HV10">
        <v>9</v>
      </c>
      <c r="HW10">
        <v>193</v>
      </c>
      <c r="HX10">
        <v>134</v>
      </c>
      <c r="HY10">
        <v>320</v>
      </c>
      <c r="HZ10">
        <v>86</v>
      </c>
      <c r="IA10">
        <v>266</v>
      </c>
      <c r="IB10">
        <v>14</v>
      </c>
      <c r="IC10">
        <v>51</v>
      </c>
      <c r="ID10">
        <v>372</v>
      </c>
      <c r="IE10">
        <v>54</v>
      </c>
      <c r="IF10">
        <v>10</v>
      </c>
      <c r="IG10">
        <v>29</v>
      </c>
      <c r="IH10">
        <v>248</v>
      </c>
      <c r="II10">
        <v>344</v>
      </c>
      <c r="IJ10">
        <v>22</v>
      </c>
      <c r="IK10">
        <v>7</v>
      </c>
      <c r="IL10">
        <v>7</v>
      </c>
      <c r="IM10">
        <v>5</v>
      </c>
      <c r="IN10">
        <v>1353</v>
      </c>
      <c r="IO10">
        <v>695</v>
      </c>
      <c r="IP10">
        <v>114</v>
      </c>
      <c r="IQ10">
        <v>580</v>
      </c>
      <c r="IR10">
        <v>77</v>
      </c>
      <c r="IS10">
        <v>1718</v>
      </c>
      <c r="IT10">
        <v>28</v>
      </c>
      <c r="IU10">
        <v>118</v>
      </c>
      <c r="IV10">
        <v>784</v>
      </c>
      <c r="IW10">
        <v>116</v>
      </c>
      <c r="IX10">
        <v>2071</v>
      </c>
      <c r="IY10">
        <v>3350</v>
      </c>
      <c r="IZ10">
        <v>375</v>
      </c>
      <c r="JA10">
        <v>10</v>
      </c>
      <c r="JB10">
        <v>1628</v>
      </c>
      <c r="JC10">
        <v>94</v>
      </c>
      <c r="JD10">
        <v>1</v>
      </c>
      <c r="JE10">
        <v>969</v>
      </c>
      <c r="JF10">
        <v>969</v>
      </c>
      <c r="JG10">
        <v>163</v>
      </c>
      <c r="JH10">
        <v>17</v>
      </c>
      <c r="JI10">
        <v>29</v>
      </c>
      <c r="JJ10">
        <v>51</v>
      </c>
      <c r="JK10">
        <v>69</v>
      </c>
      <c r="JL10">
        <v>20</v>
      </c>
      <c r="JM10">
        <v>117</v>
      </c>
      <c r="JN10">
        <v>993</v>
      </c>
      <c r="JO10">
        <v>16</v>
      </c>
      <c r="JP10">
        <v>239</v>
      </c>
      <c r="JQ10">
        <v>350</v>
      </c>
      <c r="JR10">
        <v>31</v>
      </c>
      <c r="JS10">
        <v>11</v>
      </c>
      <c r="JT10">
        <v>1014</v>
      </c>
      <c r="JU10">
        <v>84</v>
      </c>
      <c r="JV10">
        <v>4</v>
      </c>
      <c r="JW10">
        <v>11</v>
      </c>
      <c r="JX10">
        <v>27</v>
      </c>
      <c r="JY10">
        <v>30</v>
      </c>
      <c r="JZ10">
        <v>15</v>
      </c>
      <c r="KA10">
        <v>11</v>
      </c>
      <c r="KB10">
        <v>91</v>
      </c>
      <c r="KC10">
        <v>80</v>
      </c>
      <c r="KD10">
        <v>188</v>
      </c>
      <c r="KE10">
        <v>26</v>
      </c>
      <c r="KF10">
        <v>1</v>
      </c>
      <c r="KG10">
        <v>16</v>
      </c>
      <c r="KH10">
        <v>5</v>
      </c>
      <c r="KI10">
        <v>56</v>
      </c>
      <c r="KJ10">
        <v>12</v>
      </c>
      <c r="KK10">
        <v>27</v>
      </c>
      <c r="KL10">
        <v>52</v>
      </c>
      <c r="KM10">
        <v>24</v>
      </c>
      <c r="KN10">
        <v>8</v>
      </c>
      <c r="KO10">
        <v>44</v>
      </c>
      <c r="KP10">
        <v>154</v>
      </c>
      <c r="KQ10">
        <v>12</v>
      </c>
      <c r="KR10">
        <v>8</v>
      </c>
      <c r="KS10">
        <v>232</v>
      </c>
      <c r="KT10">
        <v>252</v>
      </c>
      <c r="KU10">
        <v>1</v>
      </c>
      <c r="KV10">
        <v>1</v>
      </c>
      <c r="KW10">
        <v>3</v>
      </c>
      <c r="KX10">
        <v>32</v>
      </c>
      <c r="KY10">
        <v>27</v>
      </c>
      <c r="KZ10">
        <v>1</v>
      </c>
      <c r="LA10">
        <v>1</v>
      </c>
      <c r="LB10">
        <v>25</v>
      </c>
      <c r="LC10">
        <v>11</v>
      </c>
      <c r="LD10">
        <v>17</v>
      </c>
      <c r="LE10">
        <v>29</v>
      </c>
      <c r="LF10">
        <v>26</v>
      </c>
      <c r="LG10">
        <v>7</v>
      </c>
      <c r="LH10">
        <v>16</v>
      </c>
      <c r="LI10">
        <v>23</v>
      </c>
      <c r="LJ10">
        <v>274</v>
      </c>
      <c r="LK10">
        <v>12</v>
      </c>
      <c r="LL10">
        <v>0</v>
      </c>
      <c r="LM10">
        <v>139</v>
      </c>
      <c r="LN10">
        <v>26</v>
      </c>
      <c r="LO10">
        <v>37</v>
      </c>
      <c r="LP10">
        <v>0</v>
      </c>
      <c r="LQ10">
        <v>75</v>
      </c>
      <c r="LR10">
        <v>15</v>
      </c>
      <c r="LS10">
        <v>5</v>
      </c>
      <c r="LT10">
        <v>11</v>
      </c>
      <c r="LU10">
        <v>30</v>
      </c>
      <c r="LV10">
        <v>8</v>
      </c>
      <c r="LW10">
        <v>50</v>
      </c>
      <c r="LX10">
        <v>15</v>
      </c>
      <c r="LY10">
        <v>30</v>
      </c>
      <c r="LZ10">
        <v>38</v>
      </c>
      <c r="MA10">
        <v>10</v>
      </c>
      <c r="MB10">
        <v>13</v>
      </c>
      <c r="MC10">
        <v>13</v>
      </c>
      <c r="MD10">
        <v>12</v>
      </c>
      <c r="ME10">
        <v>20</v>
      </c>
      <c r="MF10">
        <v>6</v>
      </c>
      <c r="MG10">
        <v>3</v>
      </c>
      <c r="MH10" s="56">
        <v>0</v>
      </c>
      <c r="MI10">
        <v>3</v>
      </c>
      <c r="MJ10">
        <v>77</v>
      </c>
      <c r="MK10">
        <v>99</v>
      </c>
      <c r="ML10">
        <v>2</v>
      </c>
      <c r="MM10">
        <v>385</v>
      </c>
      <c r="MN10">
        <v>84</v>
      </c>
      <c r="MO10">
        <v>284</v>
      </c>
      <c r="MP10">
        <v>23</v>
      </c>
      <c r="MQ10">
        <v>262</v>
      </c>
      <c r="MR10">
        <v>271</v>
      </c>
      <c r="MS10">
        <v>762</v>
      </c>
      <c r="MT10">
        <v>628</v>
      </c>
      <c r="MU10">
        <v>8</v>
      </c>
      <c r="MV10">
        <v>38</v>
      </c>
      <c r="MW10">
        <v>80</v>
      </c>
      <c r="MX10">
        <v>49</v>
      </c>
      <c r="MY10">
        <v>5</v>
      </c>
      <c r="MZ10">
        <v>21</v>
      </c>
      <c r="NA10">
        <v>58</v>
      </c>
      <c r="NB10">
        <v>506</v>
      </c>
      <c r="NC10">
        <v>232</v>
      </c>
      <c r="ND10">
        <v>12</v>
      </c>
      <c r="NE10">
        <v>184</v>
      </c>
      <c r="NF10">
        <v>147</v>
      </c>
      <c r="NG10">
        <v>324</v>
      </c>
      <c r="NH10">
        <v>91</v>
      </c>
      <c r="NI10">
        <v>294</v>
      </c>
      <c r="NJ10">
        <v>14</v>
      </c>
      <c r="NK10">
        <v>52</v>
      </c>
      <c r="NL10">
        <v>391</v>
      </c>
      <c r="NM10">
        <v>52</v>
      </c>
      <c r="NN10">
        <v>12</v>
      </c>
      <c r="NO10">
        <v>30</v>
      </c>
      <c r="NP10">
        <v>269</v>
      </c>
      <c r="NQ10">
        <v>355</v>
      </c>
      <c r="NR10">
        <v>57</v>
      </c>
      <c r="NS10">
        <v>11</v>
      </c>
      <c r="NT10">
        <v>7</v>
      </c>
      <c r="NU10">
        <v>5</v>
      </c>
      <c r="NV10">
        <v>1392</v>
      </c>
      <c r="NW10">
        <v>696</v>
      </c>
      <c r="NX10">
        <v>111</v>
      </c>
      <c r="NY10">
        <v>600</v>
      </c>
      <c r="NZ10">
        <v>67</v>
      </c>
      <c r="OA10">
        <v>1751</v>
      </c>
      <c r="OB10">
        <v>30</v>
      </c>
      <c r="OC10">
        <v>111</v>
      </c>
      <c r="OD10">
        <v>838</v>
      </c>
      <c r="OE10">
        <v>105</v>
      </c>
      <c r="OF10">
        <v>2150</v>
      </c>
      <c r="OG10">
        <v>3427</v>
      </c>
      <c r="OH10">
        <v>368</v>
      </c>
      <c r="OI10">
        <v>12</v>
      </c>
      <c r="OJ10">
        <v>1671</v>
      </c>
      <c r="OK10">
        <v>89</v>
      </c>
      <c r="OL10">
        <v>0</v>
      </c>
      <c r="OM10">
        <v>1028</v>
      </c>
      <c r="ON10">
        <v>1021</v>
      </c>
      <c r="OO10">
        <v>175</v>
      </c>
      <c r="OP10">
        <v>16</v>
      </c>
      <c r="OQ10">
        <v>24</v>
      </c>
      <c r="OR10">
        <v>57</v>
      </c>
      <c r="OS10">
        <v>82</v>
      </c>
      <c r="OT10">
        <v>20</v>
      </c>
      <c r="OU10">
        <v>125</v>
      </c>
      <c r="OV10">
        <v>438</v>
      </c>
      <c r="OW10">
        <v>19</v>
      </c>
      <c r="OX10">
        <v>233</v>
      </c>
      <c r="OY10">
        <v>336</v>
      </c>
      <c r="OZ10">
        <v>32</v>
      </c>
      <c r="PA10">
        <v>9</v>
      </c>
    </row>
    <row r="11" spans="1:417">
      <c r="A11" s="67" t="str">
        <f>人口推移!B10</f>
        <v>H1907</v>
      </c>
      <c r="B11" s="66">
        <f t="shared" si="0"/>
        <v>53023</v>
      </c>
      <c r="C11" s="66">
        <f t="shared" si="1"/>
        <v>19613</v>
      </c>
      <c r="D11">
        <v>721</v>
      </c>
      <c r="E11">
        <v>56</v>
      </c>
      <c r="F11">
        <v>2</v>
      </c>
      <c r="G11">
        <v>10</v>
      </c>
      <c r="H11">
        <v>14</v>
      </c>
      <c r="I11">
        <v>12</v>
      </c>
      <c r="J11">
        <v>5</v>
      </c>
      <c r="K11">
        <v>9</v>
      </c>
      <c r="L11">
        <v>88</v>
      </c>
      <c r="M11">
        <v>42</v>
      </c>
      <c r="N11">
        <v>144</v>
      </c>
      <c r="O11">
        <v>19</v>
      </c>
      <c r="P11">
        <v>1</v>
      </c>
      <c r="Q11">
        <v>10</v>
      </c>
      <c r="R11">
        <v>5</v>
      </c>
      <c r="S11">
        <v>32</v>
      </c>
      <c r="T11">
        <v>5</v>
      </c>
      <c r="U11">
        <v>12</v>
      </c>
      <c r="V11">
        <v>29</v>
      </c>
      <c r="W11">
        <v>14</v>
      </c>
      <c r="X11">
        <v>5</v>
      </c>
      <c r="Y11">
        <v>30</v>
      </c>
      <c r="Z11">
        <v>97</v>
      </c>
      <c r="AA11">
        <v>5</v>
      </c>
      <c r="AB11">
        <v>3</v>
      </c>
      <c r="AC11">
        <v>171</v>
      </c>
      <c r="AD11">
        <v>174</v>
      </c>
      <c r="AE11">
        <v>1</v>
      </c>
      <c r="AF11">
        <v>1</v>
      </c>
      <c r="AG11">
        <v>2</v>
      </c>
      <c r="AH11">
        <v>18</v>
      </c>
      <c r="AI11">
        <v>17</v>
      </c>
      <c r="AJ11">
        <v>1</v>
      </c>
      <c r="AK11">
        <v>1</v>
      </c>
      <c r="AL11">
        <v>13</v>
      </c>
      <c r="AM11">
        <v>8</v>
      </c>
      <c r="AN11">
        <v>10</v>
      </c>
      <c r="AO11">
        <v>16</v>
      </c>
      <c r="AP11">
        <v>18</v>
      </c>
      <c r="AQ11">
        <v>4</v>
      </c>
      <c r="AR11">
        <v>8</v>
      </c>
      <c r="AS11">
        <v>11</v>
      </c>
      <c r="AT11">
        <v>209</v>
      </c>
      <c r="AU11">
        <v>6</v>
      </c>
      <c r="AV11">
        <v>0</v>
      </c>
      <c r="AW11">
        <v>109</v>
      </c>
      <c r="AX11">
        <v>14</v>
      </c>
      <c r="AY11">
        <v>20</v>
      </c>
      <c r="AZ11">
        <v>0</v>
      </c>
      <c r="BA11">
        <v>39</v>
      </c>
      <c r="BB11">
        <v>10</v>
      </c>
      <c r="BC11">
        <v>4</v>
      </c>
      <c r="BD11">
        <v>7</v>
      </c>
      <c r="BE11">
        <v>17</v>
      </c>
      <c r="BF11">
        <v>4</v>
      </c>
      <c r="BG11">
        <v>28</v>
      </c>
      <c r="BH11">
        <v>8</v>
      </c>
      <c r="BI11">
        <v>19</v>
      </c>
      <c r="BJ11">
        <v>21</v>
      </c>
      <c r="BK11">
        <v>8</v>
      </c>
      <c r="BL11">
        <v>6</v>
      </c>
      <c r="BM11">
        <v>4</v>
      </c>
      <c r="BN11">
        <v>6</v>
      </c>
      <c r="BO11">
        <v>13</v>
      </c>
      <c r="BP11">
        <v>5</v>
      </c>
      <c r="BQ11">
        <v>5</v>
      </c>
      <c r="BR11" s="56">
        <v>0</v>
      </c>
      <c r="BS11">
        <v>4</v>
      </c>
      <c r="BT11">
        <v>41</v>
      </c>
      <c r="BU11">
        <v>61</v>
      </c>
      <c r="BV11">
        <v>3</v>
      </c>
      <c r="BW11">
        <v>268</v>
      </c>
      <c r="BX11">
        <v>46</v>
      </c>
      <c r="BY11">
        <v>172</v>
      </c>
      <c r="BZ11">
        <v>14</v>
      </c>
      <c r="CA11">
        <v>210</v>
      </c>
      <c r="CB11">
        <v>198</v>
      </c>
      <c r="CC11">
        <v>533</v>
      </c>
      <c r="CD11">
        <v>464</v>
      </c>
      <c r="CE11">
        <v>4</v>
      </c>
      <c r="CF11">
        <v>25</v>
      </c>
      <c r="CG11">
        <v>46</v>
      </c>
      <c r="CH11">
        <v>26</v>
      </c>
      <c r="CI11">
        <v>3</v>
      </c>
      <c r="CJ11">
        <v>11</v>
      </c>
      <c r="CK11">
        <v>51</v>
      </c>
      <c r="CL11">
        <v>385</v>
      </c>
      <c r="CM11">
        <v>176</v>
      </c>
      <c r="CN11">
        <v>7</v>
      </c>
      <c r="CO11">
        <v>148</v>
      </c>
      <c r="CP11">
        <v>124</v>
      </c>
      <c r="CQ11">
        <v>249</v>
      </c>
      <c r="CR11">
        <v>46</v>
      </c>
      <c r="CS11">
        <v>214</v>
      </c>
      <c r="CT11">
        <v>7</v>
      </c>
      <c r="CU11">
        <v>26</v>
      </c>
      <c r="CV11">
        <v>246</v>
      </c>
      <c r="CW11">
        <v>28</v>
      </c>
      <c r="CX11">
        <v>7</v>
      </c>
      <c r="CY11">
        <v>23</v>
      </c>
      <c r="CZ11">
        <v>153</v>
      </c>
      <c r="DA11">
        <v>217</v>
      </c>
      <c r="DB11">
        <v>59</v>
      </c>
      <c r="DC11">
        <v>7</v>
      </c>
      <c r="DD11">
        <v>3</v>
      </c>
      <c r="DE11">
        <v>5</v>
      </c>
      <c r="DF11">
        <v>1031</v>
      </c>
      <c r="DG11">
        <v>486</v>
      </c>
      <c r="DH11">
        <v>84</v>
      </c>
      <c r="DI11">
        <v>391</v>
      </c>
      <c r="DJ11">
        <v>49</v>
      </c>
      <c r="DK11">
        <v>1101</v>
      </c>
      <c r="DL11">
        <v>24</v>
      </c>
      <c r="DM11">
        <v>81</v>
      </c>
      <c r="DN11">
        <v>586</v>
      </c>
      <c r="DO11">
        <v>82</v>
      </c>
      <c r="DP11">
        <v>1694</v>
      </c>
      <c r="DQ11">
        <v>2613</v>
      </c>
      <c r="DR11">
        <v>254</v>
      </c>
      <c r="DS11">
        <v>8</v>
      </c>
      <c r="DT11">
        <v>1200</v>
      </c>
      <c r="DU11">
        <v>67</v>
      </c>
      <c r="DV11">
        <v>1</v>
      </c>
      <c r="DW11">
        <v>753</v>
      </c>
      <c r="DX11">
        <v>785</v>
      </c>
      <c r="DY11">
        <v>108</v>
      </c>
      <c r="DZ11">
        <v>11</v>
      </c>
      <c r="EA11">
        <v>16</v>
      </c>
      <c r="EB11">
        <v>27</v>
      </c>
      <c r="EC11">
        <v>48</v>
      </c>
      <c r="ED11">
        <v>11</v>
      </c>
      <c r="EE11">
        <v>92</v>
      </c>
      <c r="EF11">
        <v>879</v>
      </c>
      <c r="EG11">
        <v>14</v>
      </c>
      <c r="EH11">
        <v>154</v>
      </c>
      <c r="EI11">
        <v>218</v>
      </c>
      <c r="EJ11">
        <v>20</v>
      </c>
      <c r="EK11">
        <v>9</v>
      </c>
      <c r="EL11">
        <v>953</v>
      </c>
      <c r="EM11">
        <v>85</v>
      </c>
      <c r="EN11">
        <v>3</v>
      </c>
      <c r="EO11">
        <v>9</v>
      </c>
      <c r="EP11">
        <v>25</v>
      </c>
      <c r="EQ11">
        <v>35</v>
      </c>
      <c r="ER11">
        <v>7</v>
      </c>
      <c r="ES11">
        <v>11</v>
      </c>
      <c r="ET11">
        <v>74</v>
      </c>
      <c r="EU11">
        <v>70</v>
      </c>
      <c r="EV11">
        <v>146</v>
      </c>
      <c r="EW11">
        <v>29</v>
      </c>
      <c r="EX11">
        <v>1</v>
      </c>
      <c r="EY11">
        <v>16</v>
      </c>
      <c r="EZ11">
        <v>9</v>
      </c>
      <c r="FA11">
        <v>59</v>
      </c>
      <c r="FB11">
        <v>10</v>
      </c>
      <c r="FC11">
        <v>32</v>
      </c>
      <c r="FD11">
        <v>51</v>
      </c>
      <c r="FE11">
        <v>25</v>
      </c>
      <c r="FF11">
        <v>6</v>
      </c>
      <c r="FG11">
        <v>45</v>
      </c>
      <c r="FH11">
        <v>135</v>
      </c>
      <c r="FI11">
        <v>11</v>
      </c>
      <c r="FJ11">
        <v>8</v>
      </c>
      <c r="FK11">
        <v>231</v>
      </c>
      <c r="FL11">
        <v>232</v>
      </c>
      <c r="FM11">
        <v>1</v>
      </c>
      <c r="FN11">
        <v>1</v>
      </c>
      <c r="FO11">
        <v>4</v>
      </c>
      <c r="FP11">
        <v>31</v>
      </c>
      <c r="FQ11">
        <v>30</v>
      </c>
      <c r="FR11">
        <v>1</v>
      </c>
      <c r="FS11">
        <v>4</v>
      </c>
      <c r="FT11">
        <v>23</v>
      </c>
      <c r="FU11">
        <v>9</v>
      </c>
      <c r="FV11">
        <v>18</v>
      </c>
      <c r="FW11">
        <v>23</v>
      </c>
      <c r="FX11">
        <v>27</v>
      </c>
      <c r="FY11">
        <v>6</v>
      </c>
      <c r="FZ11">
        <v>8</v>
      </c>
      <c r="GA11">
        <v>15</v>
      </c>
      <c r="GB11">
        <v>262</v>
      </c>
      <c r="GC11">
        <v>10</v>
      </c>
      <c r="GD11">
        <v>0</v>
      </c>
      <c r="GE11">
        <v>134</v>
      </c>
      <c r="GF11">
        <v>19</v>
      </c>
      <c r="GG11">
        <v>28</v>
      </c>
      <c r="GH11">
        <v>0</v>
      </c>
      <c r="GI11">
        <v>74</v>
      </c>
      <c r="GJ11">
        <v>18</v>
      </c>
      <c r="GK11">
        <v>3</v>
      </c>
      <c r="GL11">
        <v>9</v>
      </c>
      <c r="GM11">
        <v>23</v>
      </c>
      <c r="GN11">
        <v>2</v>
      </c>
      <c r="GO11">
        <v>52</v>
      </c>
      <c r="GP11">
        <v>12</v>
      </c>
      <c r="GQ11">
        <v>31</v>
      </c>
      <c r="GR11">
        <v>28</v>
      </c>
      <c r="GS11">
        <v>14</v>
      </c>
      <c r="GT11">
        <v>9</v>
      </c>
      <c r="GU11">
        <v>10</v>
      </c>
      <c r="GV11">
        <v>9</v>
      </c>
      <c r="GW11">
        <v>17</v>
      </c>
      <c r="GX11">
        <v>6</v>
      </c>
      <c r="GY11">
        <v>5</v>
      </c>
      <c r="GZ11" s="56">
        <v>0</v>
      </c>
      <c r="HA11">
        <v>6</v>
      </c>
      <c r="HB11">
        <v>77</v>
      </c>
      <c r="HC11">
        <v>96</v>
      </c>
      <c r="HD11">
        <v>4</v>
      </c>
      <c r="HE11">
        <v>360</v>
      </c>
      <c r="HF11">
        <v>75</v>
      </c>
      <c r="HG11">
        <v>251</v>
      </c>
      <c r="HH11">
        <v>25</v>
      </c>
      <c r="HI11">
        <v>271</v>
      </c>
      <c r="HJ11">
        <v>277</v>
      </c>
      <c r="HK11">
        <v>681</v>
      </c>
      <c r="HL11">
        <v>549</v>
      </c>
      <c r="HM11">
        <v>4</v>
      </c>
      <c r="HN11">
        <v>44</v>
      </c>
      <c r="HO11">
        <v>68</v>
      </c>
      <c r="HP11">
        <v>40</v>
      </c>
      <c r="HQ11">
        <v>8</v>
      </c>
      <c r="HR11">
        <v>23</v>
      </c>
      <c r="HS11">
        <v>64</v>
      </c>
      <c r="HT11">
        <v>452</v>
      </c>
      <c r="HU11">
        <v>222</v>
      </c>
      <c r="HV11">
        <v>10</v>
      </c>
      <c r="HW11">
        <v>189</v>
      </c>
      <c r="HX11">
        <v>135</v>
      </c>
      <c r="HY11">
        <v>321</v>
      </c>
      <c r="HZ11">
        <v>83</v>
      </c>
      <c r="IA11">
        <v>266</v>
      </c>
      <c r="IB11">
        <v>14</v>
      </c>
      <c r="IC11">
        <v>51</v>
      </c>
      <c r="ID11">
        <v>370</v>
      </c>
      <c r="IE11">
        <v>53</v>
      </c>
      <c r="IF11">
        <v>10</v>
      </c>
      <c r="IG11">
        <v>29</v>
      </c>
      <c r="IH11">
        <v>248</v>
      </c>
      <c r="II11">
        <v>344</v>
      </c>
      <c r="IJ11">
        <v>22</v>
      </c>
      <c r="IK11">
        <v>7</v>
      </c>
      <c r="IL11">
        <v>7</v>
      </c>
      <c r="IM11">
        <v>5</v>
      </c>
      <c r="IN11">
        <v>1354</v>
      </c>
      <c r="IO11">
        <v>701</v>
      </c>
      <c r="IP11">
        <v>112</v>
      </c>
      <c r="IQ11">
        <v>583</v>
      </c>
      <c r="IR11">
        <v>77</v>
      </c>
      <c r="IS11">
        <v>1726</v>
      </c>
      <c r="IT11">
        <v>28</v>
      </c>
      <c r="IU11">
        <v>117</v>
      </c>
      <c r="IV11">
        <v>783</v>
      </c>
      <c r="IW11">
        <v>115</v>
      </c>
      <c r="IX11">
        <v>2071</v>
      </c>
      <c r="IY11">
        <v>3362</v>
      </c>
      <c r="IZ11">
        <v>376</v>
      </c>
      <c r="JA11">
        <v>10</v>
      </c>
      <c r="JB11">
        <v>1639</v>
      </c>
      <c r="JC11">
        <v>93</v>
      </c>
      <c r="JD11">
        <v>1</v>
      </c>
      <c r="JE11">
        <v>970</v>
      </c>
      <c r="JF11">
        <v>973</v>
      </c>
      <c r="JG11">
        <v>161</v>
      </c>
      <c r="JH11">
        <v>17</v>
      </c>
      <c r="JI11">
        <v>29</v>
      </c>
      <c r="JJ11">
        <v>51</v>
      </c>
      <c r="JK11">
        <v>69</v>
      </c>
      <c r="JL11">
        <v>20</v>
      </c>
      <c r="JM11">
        <v>117</v>
      </c>
      <c r="JN11">
        <v>963</v>
      </c>
      <c r="JO11">
        <v>16</v>
      </c>
      <c r="JP11">
        <v>239</v>
      </c>
      <c r="JQ11">
        <v>349</v>
      </c>
      <c r="JR11">
        <v>31</v>
      </c>
      <c r="JS11">
        <v>11</v>
      </c>
      <c r="JT11">
        <v>1010</v>
      </c>
      <c r="JU11">
        <v>82</v>
      </c>
      <c r="JV11">
        <v>4</v>
      </c>
      <c r="JW11">
        <v>11</v>
      </c>
      <c r="JX11">
        <v>27</v>
      </c>
      <c r="JY11">
        <v>30</v>
      </c>
      <c r="JZ11">
        <v>14</v>
      </c>
      <c r="KA11">
        <v>11</v>
      </c>
      <c r="KB11">
        <v>91</v>
      </c>
      <c r="KC11">
        <v>79</v>
      </c>
      <c r="KD11">
        <v>188</v>
      </c>
      <c r="KE11">
        <v>26</v>
      </c>
      <c r="KF11">
        <v>1</v>
      </c>
      <c r="KG11">
        <v>16</v>
      </c>
      <c r="KH11">
        <v>5</v>
      </c>
      <c r="KI11">
        <v>56</v>
      </c>
      <c r="KJ11">
        <v>12</v>
      </c>
      <c r="KK11">
        <v>26</v>
      </c>
      <c r="KL11">
        <v>52</v>
      </c>
      <c r="KM11">
        <v>24</v>
      </c>
      <c r="KN11">
        <v>8</v>
      </c>
      <c r="KO11">
        <v>44</v>
      </c>
      <c r="KP11">
        <v>154</v>
      </c>
      <c r="KQ11">
        <v>12</v>
      </c>
      <c r="KR11">
        <v>8</v>
      </c>
      <c r="KS11">
        <v>229</v>
      </c>
      <c r="KT11">
        <v>253</v>
      </c>
      <c r="KU11">
        <v>1</v>
      </c>
      <c r="KV11">
        <v>1</v>
      </c>
      <c r="KW11">
        <v>3</v>
      </c>
      <c r="KX11">
        <v>32</v>
      </c>
      <c r="KY11">
        <v>27</v>
      </c>
      <c r="KZ11">
        <v>1</v>
      </c>
      <c r="LA11">
        <v>1</v>
      </c>
      <c r="LB11">
        <v>24</v>
      </c>
      <c r="LC11">
        <v>11</v>
      </c>
      <c r="LD11">
        <v>17</v>
      </c>
      <c r="LE11">
        <v>29</v>
      </c>
      <c r="LF11">
        <v>27</v>
      </c>
      <c r="LG11">
        <v>7</v>
      </c>
      <c r="LH11">
        <v>16</v>
      </c>
      <c r="LI11">
        <v>23</v>
      </c>
      <c r="LJ11">
        <v>274</v>
      </c>
      <c r="LK11">
        <v>12</v>
      </c>
      <c r="LL11">
        <v>0</v>
      </c>
      <c r="LM11">
        <v>139</v>
      </c>
      <c r="LN11">
        <v>26</v>
      </c>
      <c r="LO11">
        <v>38</v>
      </c>
      <c r="LP11">
        <v>0</v>
      </c>
      <c r="LQ11">
        <v>75</v>
      </c>
      <c r="LR11">
        <v>15</v>
      </c>
      <c r="LS11">
        <v>5</v>
      </c>
      <c r="LT11">
        <v>11</v>
      </c>
      <c r="LU11">
        <v>30</v>
      </c>
      <c r="LV11">
        <v>9</v>
      </c>
      <c r="LW11">
        <v>50</v>
      </c>
      <c r="LX11">
        <v>15</v>
      </c>
      <c r="LY11">
        <v>30</v>
      </c>
      <c r="LZ11">
        <v>38</v>
      </c>
      <c r="MA11">
        <v>10</v>
      </c>
      <c r="MB11">
        <v>13</v>
      </c>
      <c r="MC11">
        <v>12</v>
      </c>
      <c r="MD11">
        <v>12</v>
      </c>
      <c r="ME11">
        <v>20</v>
      </c>
      <c r="MF11">
        <v>6</v>
      </c>
      <c r="MG11">
        <v>3</v>
      </c>
      <c r="MH11" s="56">
        <v>0</v>
      </c>
      <c r="MI11">
        <v>3</v>
      </c>
      <c r="MJ11">
        <v>76</v>
      </c>
      <c r="MK11">
        <v>101</v>
      </c>
      <c r="ML11">
        <v>2</v>
      </c>
      <c r="MM11">
        <v>384</v>
      </c>
      <c r="MN11">
        <v>83</v>
      </c>
      <c r="MO11">
        <v>284</v>
      </c>
      <c r="MP11">
        <v>23</v>
      </c>
      <c r="MQ11">
        <v>260</v>
      </c>
      <c r="MR11">
        <v>275</v>
      </c>
      <c r="MS11">
        <v>759</v>
      </c>
      <c r="MT11">
        <v>630</v>
      </c>
      <c r="MU11">
        <v>8</v>
      </c>
      <c r="MV11">
        <v>38</v>
      </c>
      <c r="MW11">
        <v>80</v>
      </c>
      <c r="MX11">
        <v>49</v>
      </c>
      <c r="MY11">
        <v>5</v>
      </c>
      <c r="MZ11">
        <v>21</v>
      </c>
      <c r="NA11">
        <v>58</v>
      </c>
      <c r="NB11">
        <v>511</v>
      </c>
      <c r="NC11">
        <v>233</v>
      </c>
      <c r="ND11">
        <v>12</v>
      </c>
      <c r="NE11">
        <v>181</v>
      </c>
      <c r="NF11">
        <v>151</v>
      </c>
      <c r="NG11">
        <v>326</v>
      </c>
      <c r="NH11">
        <v>89</v>
      </c>
      <c r="NI11">
        <v>294</v>
      </c>
      <c r="NJ11">
        <v>14</v>
      </c>
      <c r="NK11">
        <v>52</v>
      </c>
      <c r="NL11">
        <v>389</v>
      </c>
      <c r="NM11">
        <v>52</v>
      </c>
      <c r="NN11">
        <v>12</v>
      </c>
      <c r="NO11">
        <v>30</v>
      </c>
      <c r="NP11">
        <v>269</v>
      </c>
      <c r="NQ11">
        <v>354</v>
      </c>
      <c r="NR11">
        <v>57</v>
      </c>
      <c r="NS11">
        <v>11</v>
      </c>
      <c r="NT11">
        <v>7</v>
      </c>
      <c r="NU11">
        <v>5</v>
      </c>
      <c r="NV11">
        <v>1400</v>
      </c>
      <c r="NW11">
        <v>703</v>
      </c>
      <c r="NX11">
        <v>109</v>
      </c>
      <c r="NY11">
        <v>611</v>
      </c>
      <c r="NZ11">
        <v>67</v>
      </c>
      <c r="OA11">
        <v>1756</v>
      </c>
      <c r="OB11">
        <v>30</v>
      </c>
      <c r="OC11">
        <v>115</v>
      </c>
      <c r="OD11">
        <v>839</v>
      </c>
      <c r="OE11">
        <v>105</v>
      </c>
      <c r="OF11">
        <v>2148</v>
      </c>
      <c r="OG11">
        <v>3429</v>
      </c>
      <c r="OH11">
        <v>370</v>
      </c>
      <c r="OI11">
        <v>12</v>
      </c>
      <c r="OJ11">
        <v>1679</v>
      </c>
      <c r="OK11">
        <v>88</v>
      </c>
      <c r="OL11">
        <v>0</v>
      </c>
      <c r="OM11">
        <v>1025</v>
      </c>
      <c r="ON11">
        <v>1024</v>
      </c>
      <c r="OO11">
        <v>175</v>
      </c>
      <c r="OP11">
        <v>16</v>
      </c>
      <c r="OQ11">
        <v>24</v>
      </c>
      <c r="OR11">
        <v>55</v>
      </c>
      <c r="OS11">
        <v>82</v>
      </c>
      <c r="OT11">
        <v>20</v>
      </c>
      <c r="OU11">
        <v>125</v>
      </c>
      <c r="OV11">
        <v>443</v>
      </c>
      <c r="OW11">
        <v>19</v>
      </c>
      <c r="OX11">
        <v>233</v>
      </c>
      <c r="OY11">
        <v>338</v>
      </c>
      <c r="OZ11">
        <v>31</v>
      </c>
      <c r="PA11">
        <v>9</v>
      </c>
    </row>
    <row r="12" spans="1:417">
      <c r="A12" s="67" t="str">
        <f>人口推移!B11</f>
        <v>H1908</v>
      </c>
      <c r="B12" s="66">
        <f t="shared" si="0"/>
        <v>53020</v>
      </c>
      <c r="C12" s="66">
        <f t="shared" si="1"/>
        <v>19616</v>
      </c>
      <c r="D12">
        <v>721</v>
      </c>
      <c r="E12">
        <v>55</v>
      </c>
      <c r="F12">
        <v>2</v>
      </c>
      <c r="G12">
        <v>10</v>
      </c>
      <c r="H12">
        <v>14</v>
      </c>
      <c r="I12">
        <v>12</v>
      </c>
      <c r="J12">
        <v>5</v>
      </c>
      <c r="K12">
        <v>9</v>
      </c>
      <c r="L12">
        <v>89</v>
      </c>
      <c r="M12">
        <v>42</v>
      </c>
      <c r="N12">
        <v>144</v>
      </c>
      <c r="O12">
        <v>20</v>
      </c>
      <c r="P12">
        <v>1</v>
      </c>
      <c r="Q12">
        <v>10</v>
      </c>
      <c r="R12">
        <v>5</v>
      </c>
      <c r="S12">
        <v>33</v>
      </c>
      <c r="T12">
        <v>5</v>
      </c>
      <c r="U12">
        <v>12</v>
      </c>
      <c r="V12">
        <v>28</v>
      </c>
      <c r="W12">
        <v>14</v>
      </c>
      <c r="X12">
        <v>5</v>
      </c>
      <c r="Y12">
        <v>30</v>
      </c>
      <c r="Z12">
        <v>96</v>
      </c>
      <c r="AA12">
        <v>5</v>
      </c>
      <c r="AB12">
        <v>3</v>
      </c>
      <c r="AC12">
        <v>169</v>
      </c>
      <c r="AD12">
        <v>174</v>
      </c>
      <c r="AE12">
        <v>1</v>
      </c>
      <c r="AF12">
        <v>1</v>
      </c>
      <c r="AG12">
        <v>2</v>
      </c>
      <c r="AH12">
        <v>18</v>
      </c>
      <c r="AI12">
        <v>17</v>
      </c>
      <c r="AJ12">
        <v>1</v>
      </c>
      <c r="AK12">
        <v>1</v>
      </c>
      <c r="AL12">
        <v>13</v>
      </c>
      <c r="AM12">
        <v>8</v>
      </c>
      <c r="AN12">
        <v>10</v>
      </c>
      <c r="AO12">
        <v>16</v>
      </c>
      <c r="AP12">
        <v>18</v>
      </c>
      <c r="AQ12">
        <v>4</v>
      </c>
      <c r="AR12">
        <v>8</v>
      </c>
      <c r="AS12">
        <v>11</v>
      </c>
      <c r="AT12">
        <v>210</v>
      </c>
      <c r="AU12">
        <v>6</v>
      </c>
      <c r="AV12">
        <v>0</v>
      </c>
      <c r="AW12">
        <v>110</v>
      </c>
      <c r="AX12">
        <v>14</v>
      </c>
      <c r="AY12">
        <v>20</v>
      </c>
      <c r="AZ12">
        <v>0</v>
      </c>
      <c r="BA12">
        <v>39</v>
      </c>
      <c r="BB12">
        <v>9</v>
      </c>
      <c r="BC12">
        <v>4</v>
      </c>
      <c r="BD12">
        <v>7</v>
      </c>
      <c r="BE12">
        <v>17</v>
      </c>
      <c r="BF12">
        <v>4</v>
      </c>
      <c r="BG12">
        <v>28</v>
      </c>
      <c r="BH12">
        <v>8</v>
      </c>
      <c r="BI12">
        <v>19</v>
      </c>
      <c r="BJ12">
        <v>21</v>
      </c>
      <c r="BK12">
        <v>8</v>
      </c>
      <c r="BL12">
        <v>6</v>
      </c>
      <c r="BM12">
        <v>4</v>
      </c>
      <c r="BN12">
        <v>6</v>
      </c>
      <c r="BO12">
        <v>13</v>
      </c>
      <c r="BP12">
        <v>5</v>
      </c>
      <c r="BQ12">
        <v>5</v>
      </c>
      <c r="BR12" s="56">
        <v>0</v>
      </c>
      <c r="BS12">
        <v>4</v>
      </c>
      <c r="BT12">
        <v>41</v>
      </c>
      <c r="BU12">
        <v>61</v>
      </c>
      <c r="BV12">
        <v>3</v>
      </c>
      <c r="BW12">
        <v>267</v>
      </c>
      <c r="BX12">
        <v>46</v>
      </c>
      <c r="BY12">
        <v>172</v>
      </c>
      <c r="BZ12">
        <v>14</v>
      </c>
      <c r="CA12">
        <v>209</v>
      </c>
      <c r="CB12">
        <v>200</v>
      </c>
      <c r="CC12">
        <v>533</v>
      </c>
      <c r="CD12">
        <v>464</v>
      </c>
      <c r="CE12">
        <v>4</v>
      </c>
      <c r="CF12">
        <v>24</v>
      </c>
      <c r="CG12">
        <v>46</v>
      </c>
      <c r="CH12">
        <v>26</v>
      </c>
      <c r="CI12">
        <v>3</v>
      </c>
      <c r="CJ12">
        <v>11</v>
      </c>
      <c r="CK12">
        <v>54</v>
      </c>
      <c r="CL12">
        <v>383</v>
      </c>
      <c r="CM12">
        <v>176</v>
      </c>
      <c r="CN12">
        <v>7</v>
      </c>
      <c r="CO12">
        <v>148</v>
      </c>
      <c r="CP12">
        <v>123</v>
      </c>
      <c r="CQ12">
        <v>253</v>
      </c>
      <c r="CR12">
        <v>46</v>
      </c>
      <c r="CS12">
        <v>214</v>
      </c>
      <c r="CT12">
        <v>7</v>
      </c>
      <c r="CU12">
        <v>26</v>
      </c>
      <c r="CV12">
        <v>245</v>
      </c>
      <c r="CW12">
        <v>28</v>
      </c>
      <c r="CX12">
        <v>7</v>
      </c>
      <c r="CY12">
        <v>24</v>
      </c>
      <c r="CZ12">
        <v>153</v>
      </c>
      <c r="DA12">
        <v>217</v>
      </c>
      <c r="DB12">
        <v>59</v>
      </c>
      <c r="DC12">
        <v>7</v>
      </c>
      <c r="DD12">
        <v>3</v>
      </c>
      <c r="DE12">
        <v>5</v>
      </c>
      <c r="DF12">
        <v>1031</v>
      </c>
      <c r="DG12">
        <v>485</v>
      </c>
      <c r="DH12">
        <v>84</v>
      </c>
      <c r="DI12">
        <v>391</v>
      </c>
      <c r="DJ12">
        <v>50</v>
      </c>
      <c r="DK12">
        <v>1101</v>
      </c>
      <c r="DL12">
        <v>24</v>
      </c>
      <c r="DM12">
        <v>81</v>
      </c>
      <c r="DN12">
        <v>586</v>
      </c>
      <c r="DO12">
        <v>82</v>
      </c>
      <c r="DP12">
        <v>1692</v>
      </c>
      <c r="DQ12">
        <v>2618</v>
      </c>
      <c r="DR12">
        <v>255</v>
      </c>
      <c r="DS12">
        <v>8</v>
      </c>
      <c r="DT12">
        <v>1197</v>
      </c>
      <c r="DU12">
        <v>67</v>
      </c>
      <c r="DV12">
        <v>1</v>
      </c>
      <c r="DW12">
        <v>755</v>
      </c>
      <c r="DX12">
        <v>786</v>
      </c>
      <c r="DY12">
        <v>108</v>
      </c>
      <c r="DZ12">
        <v>11</v>
      </c>
      <c r="EA12">
        <v>16</v>
      </c>
      <c r="EB12">
        <v>27</v>
      </c>
      <c r="EC12">
        <v>48</v>
      </c>
      <c r="ED12">
        <v>11</v>
      </c>
      <c r="EE12">
        <v>92</v>
      </c>
      <c r="EF12">
        <v>878</v>
      </c>
      <c r="EG12">
        <v>13</v>
      </c>
      <c r="EH12">
        <v>153</v>
      </c>
      <c r="EI12">
        <v>218</v>
      </c>
      <c r="EJ12">
        <v>20</v>
      </c>
      <c r="EK12">
        <v>9</v>
      </c>
      <c r="EL12">
        <v>952</v>
      </c>
      <c r="EM12">
        <v>84</v>
      </c>
      <c r="EN12">
        <v>3</v>
      </c>
      <c r="EO12">
        <v>9</v>
      </c>
      <c r="EP12">
        <v>25</v>
      </c>
      <c r="EQ12">
        <v>35</v>
      </c>
      <c r="ER12">
        <v>7</v>
      </c>
      <c r="ES12">
        <v>11</v>
      </c>
      <c r="ET12">
        <v>75</v>
      </c>
      <c r="EU12">
        <v>70</v>
      </c>
      <c r="EV12">
        <v>145</v>
      </c>
      <c r="EW12">
        <v>29</v>
      </c>
      <c r="EX12">
        <v>1</v>
      </c>
      <c r="EY12">
        <v>16</v>
      </c>
      <c r="EZ12">
        <v>9</v>
      </c>
      <c r="FA12">
        <v>59</v>
      </c>
      <c r="FB12">
        <v>10</v>
      </c>
      <c r="FC12">
        <v>32</v>
      </c>
      <c r="FD12">
        <v>49</v>
      </c>
      <c r="FE12">
        <v>25</v>
      </c>
      <c r="FF12">
        <v>6</v>
      </c>
      <c r="FG12">
        <v>45</v>
      </c>
      <c r="FH12">
        <v>134</v>
      </c>
      <c r="FI12">
        <v>10</v>
      </c>
      <c r="FJ12">
        <v>8</v>
      </c>
      <c r="FK12">
        <v>232</v>
      </c>
      <c r="FL12">
        <v>234</v>
      </c>
      <c r="FM12">
        <v>1</v>
      </c>
      <c r="FN12">
        <v>1</v>
      </c>
      <c r="FO12">
        <v>4</v>
      </c>
      <c r="FP12">
        <v>31</v>
      </c>
      <c r="FQ12">
        <v>30</v>
      </c>
      <c r="FR12">
        <v>1</v>
      </c>
      <c r="FS12">
        <v>4</v>
      </c>
      <c r="FT12">
        <v>23</v>
      </c>
      <c r="FU12">
        <v>9</v>
      </c>
      <c r="FV12">
        <v>18</v>
      </c>
      <c r="FW12">
        <v>23</v>
      </c>
      <c r="FX12">
        <v>27</v>
      </c>
      <c r="FY12">
        <v>6</v>
      </c>
      <c r="FZ12">
        <v>8</v>
      </c>
      <c r="GA12">
        <v>15</v>
      </c>
      <c r="GB12">
        <v>263</v>
      </c>
      <c r="GC12">
        <v>10</v>
      </c>
      <c r="GD12">
        <v>0</v>
      </c>
      <c r="GE12">
        <v>137</v>
      </c>
      <c r="GF12">
        <v>19</v>
      </c>
      <c r="GG12">
        <v>28</v>
      </c>
      <c r="GH12">
        <v>0</v>
      </c>
      <c r="GI12">
        <v>72</v>
      </c>
      <c r="GJ12">
        <v>16</v>
      </c>
      <c r="GK12">
        <v>3</v>
      </c>
      <c r="GL12">
        <v>9</v>
      </c>
      <c r="GM12">
        <v>23</v>
      </c>
      <c r="GN12">
        <v>2</v>
      </c>
      <c r="GO12">
        <v>52</v>
      </c>
      <c r="GP12">
        <v>12</v>
      </c>
      <c r="GQ12">
        <v>31</v>
      </c>
      <c r="GR12">
        <v>28</v>
      </c>
      <c r="GS12">
        <v>14</v>
      </c>
      <c r="GT12">
        <v>9</v>
      </c>
      <c r="GU12">
        <v>10</v>
      </c>
      <c r="GV12">
        <v>9</v>
      </c>
      <c r="GW12">
        <v>17</v>
      </c>
      <c r="GX12">
        <v>6</v>
      </c>
      <c r="GY12">
        <v>5</v>
      </c>
      <c r="GZ12" s="56">
        <v>0</v>
      </c>
      <c r="HA12">
        <v>6</v>
      </c>
      <c r="HB12">
        <v>77</v>
      </c>
      <c r="HC12">
        <v>96</v>
      </c>
      <c r="HD12">
        <v>4</v>
      </c>
      <c r="HE12">
        <v>359</v>
      </c>
      <c r="HF12">
        <v>75</v>
      </c>
      <c r="HG12">
        <v>250</v>
      </c>
      <c r="HH12">
        <v>25</v>
      </c>
      <c r="HI12">
        <v>268</v>
      </c>
      <c r="HJ12">
        <v>280</v>
      </c>
      <c r="HK12">
        <v>680</v>
      </c>
      <c r="HL12">
        <v>546</v>
      </c>
      <c r="HM12">
        <v>4</v>
      </c>
      <c r="HN12">
        <v>43</v>
      </c>
      <c r="HO12">
        <v>68</v>
      </c>
      <c r="HP12">
        <v>40</v>
      </c>
      <c r="HQ12">
        <v>8</v>
      </c>
      <c r="HR12">
        <v>23</v>
      </c>
      <c r="HS12">
        <v>66</v>
      </c>
      <c r="HT12">
        <v>444</v>
      </c>
      <c r="HU12">
        <v>222</v>
      </c>
      <c r="HV12">
        <v>10</v>
      </c>
      <c r="HW12">
        <v>190</v>
      </c>
      <c r="HX12">
        <v>134</v>
      </c>
      <c r="HY12">
        <v>329</v>
      </c>
      <c r="HZ12">
        <v>83</v>
      </c>
      <c r="IA12">
        <v>265</v>
      </c>
      <c r="IB12">
        <v>13</v>
      </c>
      <c r="IC12">
        <v>51</v>
      </c>
      <c r="ID12">
        <v>368</v>
      </c>
      <c r="IE12">
        <v>53</v>
      </c>
      <c r="IF12">
        <v>9</v>
      </c>
      <c r="IG12">
        <v>29</v>
      </c>
      <c r="IH12">
        <v>248</v>
      </c>
      <c r="II12">
        <v>345</v>
      </c>
      <c r="IJ12">
        <v>22</v>
      </c>
      <c r="IK12">
        <v>7</v>
      </c>
      <c r="IL12">
        <v>7</v>
      </c>
      <c r="IM12">
        <v>5</v>
      </c>
      <c r="IN12">
        <v>1356</v>
      </c>
      <c r="IO12">
        <v>703</v>
      </c>
      <c r="IP12">
        <v>112</v>
      </c>
      <c r="IQ12">
        <v>577</v>
      </c>
      <c r="IR12">
        <v>79</v>
      </c>
      <c r="IS12">
        <v>1724</v>
      </c>
      <c r="IT12">
        <v>28</v>
      </c>
      <c r="IU12">
        <v>118</v>
      </c>
      <c r="IV12">
        <v>783</v>
      </c>
      <c r="IW12">
        <v>115</v>
      </c>
      <c r="IX12">
        <v>2068</v>
      </c>
      <c r="IY12">
        <v>3366</v>
      </c>
      <c r="IZ12">
        <v>373</v>
      </c>
      <c r="JA12">
        <v>10</v>
      </c>
      <c r="JB12">
        <v>1638</v>
      </c>
      <c r="JC12">
        <v>94</v>
      </c>
      <c r="JD12">
        <v>1</v>
      </c>
      <c r="JE12">
        <v>971</v>
      </c>
      <c r="JF12">
        <v>965</v>
      </c>
      <c r="JG12">
        <v>161</v>
      </c>
      <c r="JH12">
        <v>17</v>
      </c>
      <c r="JI12">
        <v>29</v>
      </c>
      <c r="JJ12">
        <v>50</v>
      </c>
      <c r="JK12">
        <v>69</v>
      </c>
      <c r="JL12">
        <v>20</v>
      </c>
      <c r="JM12">
        <v>116</v>
      </c>
      <c r="JN12">
        <v>962</v>
      </c>
      <c r="JO12">
        <v>15</v>
      </c>
      <c r="JP12">
        <v>238</v>
      </c>
      <c r="JQ12">
        <v>353</v>
      </c>
      <c r="JR12">
        <v>31</v>
      </c>
      <c r="JS12">
        <v>11</v>
      </c>
      <c r="JT12">
        <v>1008</v>
      </c>
      <c r="JU12">
        <v>81</v>
      </c>
      <c r="JV12">
        <v>4</v>
      </c>
      <c r="JW12">
        <v>12</v>
      </c>
      <c r="JX12">
        <v>27</v>
      </c>
      <c r="JY12">
        <v>31</v>
      </c>
      <c r="JZ12">
        <v>14</v>
      </c>
      <c r="KA12">
        <v>11</v>
      </c>
      <c r="KB12">
        <v>91</v>
      </c>
      <c r="KC12">
        <v>79</v>
      </c>
      <c r="KD12">
        <v>188</v>
      </c>
      <c r="KE12">
        <v>27</v>
      </c>
      <c r="KF12">
        <v>1</v>
      </c>
      <c r="KG12">
        <v>16</v>
      </c>
      <c r="KH12">
        <v>5</v>
      </c>
      <c r="KI12">
        <v>56</v>
      </c>
      <c r="KJ12">
        <v>12</v>
      </c>
      <c r="KK12">
        <v>26</v>
      </c>
      <c r="KL12">
        <v>51</v>
      </c>
      <c r="KM12">
        <v>24</v>
      </c>
      <c r="KN12">
        <v>8</v>
      </c>
      <c r="KO12">
        <v>44</v>
      </c>
      <c r="KP12">
        <v>155</v>
      </c>
      <c r="KQ12">
        <v>12</v>
      </c>
      <c r="KR12">
        <v>8</v>
      </c>
      <c r="KS12">
        <v>227</v>
      </c>
      <c r="KT12">
        <v>253</v>
      </c>
      <c r="KU12">
        <v>1</v>
      </c>
      <c r="KV12">
        <v>1</v>
      </c>
      <c r="KW12">
        <v>3</v>
      </c>
      <c r="KX12">
        <v>31</v>
      </c>
      <c r="KY12">
        <v>26</v>
      </c>
      <c r="KZ12">
        <v>1</v>
      </c>
      <c r="LA12">
        <v>1</v>
      </c>
      <c r="LB12">
        <v>24</v>
      </c>
      <c r="LC12">
        <v>11</v>
      </c>
      <c r="LD12">
        <v>17</v>
      </c>
      <c r="LE12">
        <v>29</v>
      </c>
      <c r="LF12">
        <v>26</v>
      </c>
      <c r="LG12">
        <v>7</v>
      </c>
      <c r="LH12">
        <v>16</v>
      </c>
      <c r="LI12">
        <v>23</v>
      </c>
      <c r="LJ12">
        <v>278</v>
      </c>
      <c r="LK12">
        <v>12</v>
      </c>
      <c r="LL12">
        <v>0</v>
      </c>
      <c r="LM12">
        <v>138</v>
      </c>
      <c r="LN12">
        <v>26</v>
      </c>
      <c r="LO12">
        <v>38</v>
      </c>
      <c r="LP12">
        <v>0</v>
      </c>
      <c r="LQ12">
        <v>75</v>
      </c>
      <c r="LR12">
        <v>15</v>
      </c>
      <c r="LS12">
        <v>5</v>
      </c>
      <c r="LT12">
        <v>10</v>
      </c>
      <c r="LU12">
        <v>31</v>
      </c>
      <c r="LV12">
        <v>9</v>
      </c>
      <c r="LW12">
        <v>50</v>
      </c>
      <c r="LX12">
        <v>15</v>
      </c>
      <c r="LY12">
        <v>29</v>
      </c>
      <c r="LZ12">
        <v>38</v>
      </c>
      <c r="MA12">
        <v>10</v>
      </c>
      <c r="MB12">
        <v>13</v>
      </c>
      <c r="MC12">
        <v>12</v>
      </c>
      <c r="MD12">
        <v>12</v>
      </c>
      <c r="ME12">
        <v>20</v>
      </c>
      <c r="MF12">
        <v>6</v>
      </c>
      <c r="MG12">
        <v>3</v>
      </c>
      <c r="MH12" s="56">
        <v>0</v>
      </c>
      <c r="MI12">
        <v>3</v>
      </c>
      <c r="MJ12">
        <v>76</v>
      </c>
      <c r="MK12">
        <v>101</v>
      </c>
      <c r="ML12">
        <v>2</v>
      </c>
      <c r="MM12">
        <v>386</v>
      </c>
      <c r="MN12">
        <v>81</v>
      </c>
      <c r="MO12">
        <v>283</v>
      </c>
      <c r="MP12">
        <v>23</v>
      </c>
      <c r="MQ12">
        <v>259</v>
      </c>
      <c r="MR12">
        <v>275</v>
      </c>
      <c r="MS12">
        <v>759</v>
      </c>
      <c r="MT12">
        <v>631</v>
      </c>
      <c r="MU12">
        <v>8</v>
      </c>
      <c r="MV12">
        <v>37</v>
      </c>
      <c r="MW12">
        <v>80</v>
      </c>
      <c r="MX12">
        <v>50</v>
      </c>
      <c r="MY12">
        <v>5</v>
      </c>
      <c r="MZ12">
        <v>21</v>
      </c>
      <c r="NA12">
        <v>60</v>
      </c>
      <c r="NB12">
        <v>504</v>
      </c>
      <c r="NC12">
        <v>233</v>
      </c>
      <c r="ND12">
        <v>12</v>
      </c>
      <c r="NE12">
        <v>179</v>
      </c>
      <c r="NF12">
        <v>151</v>
      </c>
      <c r="NG12">
        <v>332</v>
      </c>
      <c r="NH12">
        <v>88</v>
      </c>
      <c r="NI12">
        <v>292</v>
      </c>
      <c r="NJ12">
        <v>14</v>
      </c>
      <c r="NK12">
        <v>52</v>
      </c>
      <c r="NL12">
        <v>386</v>
      </c>
      <c r="NM12">
        <v>52</v>
      </c>
      <c r="NN12">
        <v>12</v>
      </c>
      <c r="NO12">
        <v>31</v>
      </c>
      <c r="NP12">
        <v>269</v>
      </c>
      <c r="NQ12">
        <v>354</v>
      </c>
      <c r="NR12">
        <v>57</v>
      </c>
      <c r="NS12">
        <v>11</v>
      </c>
      <c r="NT12">
        <v>7</v>
      </c>
      <c r="NU12">
        <v>5</v>
      </c>
      <c r="NV12">
        <v>1406</v>
      </c>
      <c r="NW12">
        <v>708</v>
      </c>
      <c r="NX12">
        <v>109</v>
      </c>
      <c r="NY12">
        <v>609</v>
      </c>
      <c r="NZ12">
        <v>68</v>
      </c>
      <c r="OA12">
        <v>1757</v>
      </c>
      <c r="OB12">
        <v>30</v>
      </c>
      <c r="OC12">
        <v>115</v>
      </c>
      <c r="OD12">
        <v>839</v>
      </c>
      <c r="OE12">
        <v>105</v>
      </c>
      <c r="OF12">
        <v>2150</v>
      </c>
      <c r="OG12">
        <v>3447</v>
      </c>
      <c r="OH12">
        <v>369</v>
      </c>
      <c r="OI12">
        <v>12</v>
      </c>
      <c r="OJ12">
        <v>1680</v>
      </c>
      <c r="OK12">
        <v>87</v>
      </c>
      <c r="OL12">
        <v>0</v>
      </c>
      <c r="OM12">
        <v>1026</v>
      </c>
      <c r="ON12">
        <v>1026</v>
      </c>
      <c r="OO12">
        <v>175</v>
      </c>
      <c r="OP12">
        <v>16</v>
      </c>
      <c r="OQ12">
        <v>24</v>
      </c>
      <c r="OR12">
        <v>51</v>
      </c>
      <c r="OS12">
        <v>82</v>
      </c>
      <c r="OT12">
        <v>20</v>
      </c>
      <c r="OU12">
        <v>125</v>
      </c>
      <c r="OV12">
        <v>442</v>
      </c>
      <c r="OW12">
        <v>18</v>
      </c>
      <c r="OX12">
        <v>233</v>
      </c>
      <c r="OY12">
        <v>341</v>
      </c>
      <c r="OZ12">
        <v>31</v>
      </c>
      <c r="PA12">
        <v>9</v>
      </c>
    </row>
    <row r="13" spans="1:417">
      <c r="A13" s="67" t="str">
        <f>人口推移!B12</f>
        <v>H1909</v>
      </c>
      <c r="B13" s="66">
        <f t="shared" si="0"/>
        <v>53053</v>
      </c>
      <c r="C13" s="66">
        <f t="shared" si="1"/>
        <v>19641</v>
      </c>
      <c r="D13">
        <v>724</v>
      </c>
      <c r="E13">
        <v>55</v>
      </c>
      <c r="F13">
        <v>2</v>
      </c>
      <c r="G13">
        <v>10</v>
      </c>
      <c r="H13">
        <v>14</v>
      </c>
      <c r="I13">
        <v>12</v>
      </c>
      <c r="J13">
        <v>5</v>
      </c>
      <c r="K13">
        <v>9</v>
      </c>
      <c r="L13">
        <v>89</v>
      </c>
      <c r="M13">
        <v>42</v>
      </c>
      <c r="N13">
        <v>143</v>
      </c>
      <c r="O13">
        <v>20</v>
      </c>
      <c r="P13">
        <v>1</v>
      </c>
      <c r="Q13">
        <v>10</v>
      </c>
      <c r="R13">
        <v>5</v>
      </c>
      <c r="S13">
        <v>33</v>
      </c>
      <c r="T13">
        <v>5</v>
      </c>
      <c r="U13">
        <v>12</v>
      </c>
      <c r="V13">
        <v>28</v>
      </c>
      <c r="W13">
        <v>14</v>
      </c>
      <c r="X13">
        <v>5</v>
      </c>
      <c r="Y13">
        <v>29</v>
      </c>
      <c r="Z13">
        <v>98</v>
      </c>
      <c r="AA13">
        <v>5</v>
      </c>
      <c r="AB13">
        <v>3</v>
      </c>
      <c r="AC13">
        <v>172</v>
      </c>
      <c r="AD13">
        <v>172</v>
      </c>
      <c r="AE13">
        <v>1</v>
      </c>
      <c r="AF13">
        <v>1</v>
      </c>
      <c r="AG13">
        <v>2</v>
      </c>
      <c r="AH13">
        <v>18</v>
      </c>
      <c r="AI13">
        <v>17</v>
      </c>
      <c r="AJ13">
        <v>1</v>
      </c>
      <c r="AK13">
        <v>1</v>
      </c>
      <c r="AL13">
        <v>13</v>
      </c>
      <c r="AM13">
        <v>8</v>
      </c>
      <c r="AN13">
        <v>10</v>
      </c>
      <c r="AO13">
        <v>16</v>
      </c>
      <c r="AP13">
        <v>18</v>
      </c>
      <c r="AQ13">
        <v>4</v>
      </c>
      <c r="AR13">
        <v>8</v>
      </c>
      <c r="AS13">
        <v>11</v>
      </c>
      <c r="AT13">
        <v>211</v>
      </c>
      <c r="AU13">
        <v>6</v>
      </c>
      <c r="AV13">
        <v>0</v>
      </c>
      <c r="AW13">
        <v>109</v>
      </c>
      <c r="AX13">
        <v>14</v>
      </c>
      <c r="AY13">
        <v>20</v>
      </c>
      <c r="AZ13">
        <v>0</v>
      </c>
      <c r="BA13">
        <v>39</v>
      </c>
      <c r="BB13">
        <v>9</v>
      </c>
      <c r="BC13">
        <v>4</v>
      </c>
      <c r="BD13">
        <v>7</v>
      </c>
      <c r="BE13">
        <v>17</v>
      </c>
      <c r="BF13">
        <v>4</v>
      </c>
      <c r="BG13">
        <v>28</v>
      </c>
      <c r="BH13">
        <v>8</v>
      </c>
      <c r="BI13">
        <v>19</v>
      </c>
      <c r="BJ13">
        <v>21</v>
      </c>
      <c r="BK13">
        <v>8</v>
      </c>
      <c r="BL13">
        <v>6</v>
      </c>
      <c r="BM13">
        <v>4</v>
      </c>
      <c r="BN13">
        <v>6</v>
      </c>
      <c r="BO13">
        <v>13</v>
      </c>
      <c r="BP13">
        <v>5</v>
      </c>
      <c r="BQ13">
        <v>5</v>
      </c>
      <c r="BR13" s="56">
        <v>0</v>
      </c>
      <c r="BS13">
        <v>4</v>
      </c>
      <c r="BT13">
        <v>42</v>
      </c>
      <c r="BU13">
        <v>63</v>
      </c>
      <c r="BV13">
        <v>3</v>
      </c>
      <c r="BW13">
        <v>268</v>
      </c>
      <c r="BX13">
        <v>45</v>
      </c>
      <c r="BY13">
        <v>172</v>
      </c>
      <c r="BZ13">
        <v>14</v>
      </c>
      <c r="CA13">
        <v>214</v>
      </c>
      <c r="CB13">
        <v>202</v>
      </c>
      <c r="CC13">
        <v>533</v>
      </c>
      <c r="CD13">
        <v>467</v>
      </c>
      <c r="CE13">
        <v>4</v>
      </c>
      <c r="CF13">
        <v>24</v>
      </c>
      <c r="CG13">
        <v>46</v>
      </c>
      <c r="CH13">
        <v>27</v>
      </c>
      <c r="CI13">
        <v>3</v>
      </c>
      <c r="CJ13">
        <v>11</v>
      </c>
      <c r="CK13">
        <v>54</v>
      </c>
      <c r="CL13">
        <v>381</v>
      </c>
      <c r="CM13">
        <v>177</v>
      </c>
      <c r="CN13">
        <v>7</v>
      </c>
      <c r="CO13">
        <v>149</v>
      </c>
      <c r="CP13">
        <v>123</v>
      </c>
      <c r="CQ13">
        <v>254</v>
      </c>
      <c r="CR13">
        <v>46</v>
      </c>
      <c r="CS13">
        <v>214</v>
      </c>
      <c r="CT13">
        <v>7</v>
      </c>
      <c r="CU13">
        <v>26</v>
      </c>
      <c r="CV13">
        <v>246</v>
      </c>
      <c r="CW13">
        <v>28</v>
      </c>
      <c r="CX13">
        <v>7</v>
      </c>
      <c r="CY13">
        <v>24</v>
      </c>
      <c r="CZ13">
        <v>153</v>
      </c>
      <c r="DA13">
        <v>218</v>
      </c>
      <c r="DB13">
        <v>59</v>
      </c>
      <c r="DC13">
        <v>7</v>
      </c>
      <c r="DD13">
        <v>3</v>
      </c>
      <c r="DE13">
        <v>5</v>
      </c>
      <c r="DF13">
        <v>1032</v>
      </c>
      <c r="DG13">
        <v>484</v>
      </c>
      <c r="DH13">
        <v>85</v>
      </c>
      <c r="DI13">
        <v>391</v>
      </c>
      <c r="DJ13">
        <v>50</v>
      </c>
      <c r="DK13">
        <v>1103</v>
      </c>
      <c r="DL13">
        <v>24</v>
      </c>
      <c r="DM13">
        <v>81</v>
      </c>
      <c r="DN13">
        <v>586</v>
      </c>
      <c r="DO13">
        <v>82</v>
      </c>
      <c r="DP13">
        <v>1691</v>
      </c>
      <c r="DQ13">
        <v>2624</v>
      </c>
      <c r="DR13">
        <v>255</v>
      </c>
      <c r="DS13">
        <v>8</v>
      </c>
      <c r="DT13">
        <v>1200</v>
      </c>
      <c r="DU13">
        <v>67</v>
      </c>
      <c r="DV13">
        <v>1</v>
      </c>
      <c r="DW13">
        <v>750</v>
      </c>
      <c r="DX13">
        <v>784</v>
      </c>
      <c r="DY13">
        <v>109</v>
      </c>
      <c r="DZ13">
        <v>11</v>
      </c>
      <c r="EA13">
        <v>16</v>
      </c>
      <c r="EB13">
        <v>27</v>
      </c>
      <c r="EC13">
        <v>48</v>
      </c>
      <c r="ED13">
        <v>11</v>
      </c>
      <c r="EE13">
        <v>93</v>
      </c>
      <c r="EF13">
        <v>876</v>
      </c>
      <c r="EG13">
        <v>13</v>
      </c>
      <c r="EH13">
        <v>153</v>
      </c>
      <c r="EI13">
        <v>218</v>
      </c>
      <c r="EJ13">
        <v>20</v>
      </c>
      <c r="EK13">
        <v>9</v>
      </c>
      <c r="EL13">
        <v>954</v>
      </c>
      <c r="EM13">
        <v>84</v>
      </c>
      <c r="EN13">
        <v>3</v>
      </c>
      <c r="EO13">
        <v>9</v>
      </c>
      <c r="EP13">
        <v>25</v>
      </c>
      <c r="EQ13">
        <v>35</v>
      </c>
      <c r="ER13">
        <v>7</v>
      </c>
      <c r="ES13">
        <v>11</v>
      </c>
      <c r="ET13">
        <v>75</v>
      </c>
      <c r="EU13">
        <v>70</v>
      </c>
      <c r="EV13">
        <v>146</v>
      </c>
      <c r="EW13">
        <v>29</v>
      </c>
      <c r="EX13">
        <v>1</v>
      </c>
      <c r="EY13">
        <v>16</v>
      </c>
      <c r="EZ13">
        <v>9</v>
      </c>
      <c r="FA13">
        <v>60</v>
      </c>
      <c r="FB13">
        <v>9</v>
      </c>
      <c r="FC13">
        <v>32</v>
      </c>
      <c r="FD13">
        <v>49</v>
      </c>
      <c r="FE13">
        <v>25</v>
      </c>
      <c r="FF13">
        <v>6</v>
      </c>
      <c r="FG13">
        <v>43</v>
      </c>
      <c r="FH13">
        <v>137</v>
      </c>
      <c r="FI13">
        <v>10</v>
      </c>
      <c r="FJ13">
        <v>8</v>
      </c>
      <c r="FK13">
        <v>236</v>
      </c>
      <c r="FL13">
        <v>229</v>
      </c>
      <c r="FM13">
        <v>1</v>
      </c>
      <c r="FN13">
        <v>1</v>
      </c>
      <c r="FO13">
        <v>4</v>
      </c>
      <c r="FP13">
        <v>31</v>
      </c>
      <c r="FQ13">
        <v>30</v>
      </c>
      <c r="FR13">
        <v>1</v>
      </c>
      <c r="FS13">
        <v>3</v>
      </c>
      <c r="FT13">
        <v>21</v>
      </c>
      <c r="FU13">
        <v>9</v>
      </c>
      <c r="FV13">
        <v>18</v>
      </c>
      <c r="FW13">
        <v>23</v>
      </c>
      <c r="FX13">
        <v>25</v>
      </c>
      <c r="FY13">
        <v>6</v>
      </c>
      <c r="FZ13">
        <v>8</v>
      </c>
      <c r="GA13">
        <v>15</v>
      </c>
      <c r="GB13">
        <v>264</v>
      </c>
      <c r="GC13">
        <v>10</v>
      </c>
      <c r="GD13">
        <v>0</v>
      </c>
      <c r="GE13">
        <v>136</v>
      </c>
      <c r="GF13">
        <v>19</v>
      </c>
      <c r="GG13">
        <v>28</v>
      </c>
      <c r="GH13">
        <v>0</v>
      </c>
      <c r="GI13">
        <v>72</v>
      </c>
      <c r="GJ13">
        <v>16</v>
      </c>
      <c r="GK13">
        <v>3</v>
      </c>
      <c r="GL13">
        <v>9</v>
      </c>
      <c r="GM13">
        <v>23</v>
      </c>
      <c r="GN13">
        <v>2</v>
      </c>
      <c r="GO13">
        <v>52</v>
      </c>
      <c r="GP13">
        <v>12</v>
      </c>
      <c r="GQ13">
        <v>31</v>
      </c>
      <c r="GR13">
        <v>28</v>
      </c>
      <c r="GS13">
        <v>14</v>
      </c>
      <c r="GT13">
        <v>9</v>
      </c>
      <c r="GU13">
        <v>10</v>
      </c>
      <c r="GV13">
        <v>9</v>
      </c>
      <c r="GW13">
        <v>17</v>
      </c>
      <c r="GX13">
        <v>6</v>
      </c>
      <c r="GY13">
        <v>5</v>
      </c>
      <c r="GZ13" s="56">
        <v>0</v>
      </c>
      <c r="HA13">
        <v>6</v>
      </c>
      <c r="HB13">
        <v>78</v>
      </c>
      <c r="HC13">
        <v>96</v>
      </c>
      <c r="HD13">
        <v>4</v>
      </c>
      <c r="HE13">
        <v>359</v>
      </c>
      <c r="HF13">
        <v>73</v>
      </c>
      <c r="HG13">
        <v>249</v>
      </c>
      <c r="HH13">
        <v>25</v>
      </c>
      <c r="HI13">
        <v>274</v>
      </c>
      <c r="HJ13">
        <v>281</v>
      </c>
      <c r="HK13">
        <v>679</v>
      </c>
      <c r="HL13">
        <v>547</v>
      </c>
      <c r="HM13">
        <v>4</v>
      </c>
      <c r="HN13">
        <v>42</v>
      </c>
      <c r="HO13">
        <v>68</v>
      </c>
      <c r="HP13">
        <v>42</v>
      </c>
      <c r="HQ13">
        <v>8</v>
      </c>
      <c r="HR13">
        <v>23</v>
      </c>
      <c r="HS13">
        <v>64</v>
      </c>
      <c r="HT13">
        <v>442</v>
      </c>
      <c r="HU13">
        <v>225</v>
      </c>
      <c r="HV13">
        <v>10</v>
      </c>
      <c r="HW13">
        <v>190</v>
      </c>
      <c r="HX13">
        <v>134</v>
      </c>
      <c r="HY13">
        <v>336</v>
      </c>
      <c r="HZ13">
        <v>83</v>
      </c>
      <c r="IA13">
        <v>265</v>
      </c>
      <c r="IB13">
        <v>13</v>
      </c>
      <c r="IC13">
        <v>51</v>
      </c>
      <c r="ID13">
        <v>369</v>
      </c>
      <c r="IE13">
        <v>53</v>
      </c>
      <c r="IF13">
        <v>9</v>
      </c>
      <c r="IG13">
        <v>29</v>
      </c>
      <c r="IH13">
        <v>248</v>
      </c>
      <c r="II13">
        <v>345</v>
      </c>
      <c r="IJ13">
        <v>22</v>
      </c>
      <c r="IK13">
        <v>7</v>
      </c>
      <c r="IL13">
        <v>7</v>
      </c>
      <c r="IM13">
        <v>5</v>
      </c>
      <c r="IN13">
        <v>1354</v>
      </c>
      <c r="IO13">
        <v>702</v>
      </c>
      <c r="IP13">
        <v>114</v>
      </c>
      <c r="IQ13">
        <v>579</v>
      </c>
      <c r="IR13">
        <v>79</v>
      </c>
      <c r="IS13">
        <v>1721</v>
      </c>
      <c r="IT13">
        <v>28</v>
      </c>
      <c r="IU13">
        <v>118</v>
      </c>
      <c r="IV13">
        <v>784</v>
      </c>
      <c r="IW13">
        <v>115</v>
      </c>
      <c r="IX13">
        <v>2069</v>
      </c>
      <c r="IY13">
        <v>3375</v>
      </c>
      <c r="IZ13">
        <v>373</v>
      </c>
      <c r="JA13">
        <v>10</v>
      </c>
      <c r="JB13">
        <v>1641</v>
      </c>
      <c r="JC13">
        <v>94</v>
      </c>
      <c r="JD13">
        <v>1</v>
      </c>
      <c r="JE13">
        <v>965</v>
      </c>
      <c r="JF13">
        <v>962</v>
      </c>
      <c r="JG13">
        <v>164</v>
      </c>
      <c r="JH13">
        <v>17</v>
      </c>
      <c r="JI13">
        <v>30</v>
      </c>
      <c r="JJ13">
        <v>50</v>
      </c>
      <c r="JK13">
        <v>69</v>
      </c>
      <c r="JL13">
        <v>20</v>
      </c>
      <c r="JM13">
        <v>118</v>
      </c>
      <c r="JN13">
        <v>959</v>
      </c>
      <c r="JO13">
        <v>15</v>
      </c>
      <c r="JP13">
        <v>238</v>
      </c>
      <c r="JQ13">
        <v>353</v>
      </c>
      <c r="JR13">
        <v>30</v>
      </c>
      <c r="JS13">
        <v>11</v>
      </c>
      <c r="JT13">
        <v>1010</v>
      </c>
      <c r="JU13">
        <v>81</v>
      </c>
      <c r="JV13">
        <v>4</v>
      </c>
      <c r="JW13">
        <v>12</v>
      </c>
      <c r="JX13">
        <v>27</v>
      </c>
      <c r="JY13">
        <v>31</v>
      </c>
      <c r="JZ13">
        <v>14</v>
      </c>
      <c r="KA13">
        <v>11</v>
      </c>
      <c r="KB13">
        <v>91</v>
      </c>
      <c r="KC13">
        <v>79</v>
      </c>
      <c r="KD13">
        <v>186</v>
      </c>
      <c r="KE13">
        <v>27</v>
      </c>
      <c r="KF13">
        <v>1</v>
      </c>
      <c r="KG13">
        <v>16</v>
      </c>
      <c r="KH13">
        <v>5</v>
      </c>
      <c r="KI13">
        <v>56</v>
      </c>
      <c r="KJ13">
        <v>11</v>
      </c>
      <c r="KK13">
        <v>26</v>
      </c>
      <c r="KL13">
        <v>51</v>
      </c>
      <c r="KM13">
        <v>24</v>
      </c>
      <c r="KN13">
        <v>8</v>
      </c>
      <c r="KO13">
        <v>43</v>
      </c>
      <c r="KP13">
        <v>155</v>
      </c>
      <c r="KQ13">
        <v>12</v>
      </c>
      <c r="KR13">
        <v>8</v>
      </c>
      <c r="KS13">
        <v>229</v>
      </c>
      <c r="KT13">
        <v>250</v>
      </c>
      <c r="KU13">
        <v>1</v>
      </c>
      <c r="KV13">
        <v>1</v>
      </c>
      <c r="KW13">
        <v>3</v>
      </c>
      <c r="KX13">
        <v>30</v>
      </c>
      <c r="KY13">
        <v>26</v>
      </c>
      <c r="KZ13">
        <v>1</v>
      </c>
      <c r="LA13">
        <v>1</v>
      </c>
      <c r="LB13">
        <v>26</v>
      </c>
      <c r="LC13">
        <v>11</v>
      </c>
      <c r="LD13">
        <v>16</v>
      </c>
      <c r="LE13">
        <v>29</v>
      </c>
      <c r="LF13">
        <v>25</v>
      </c>
      <c r="LG13">
        <v>7</v>
      </c>
      <c r="LH13">
        <v>16</v>
      </c>
      <c r="LI13">
        <v>23</v>
      </c>
      <c r="LJ13">
        <v>280</v>
      </c>
      <c r="LK13">
        <v>12</v>
      </c>
      <c r="LL13">
        <v>0</v>
      </c>
      <c r="LM13">
        <v>137</v>
      </c>
      <c r="LN13">
        <v>26</v>
      </c>
      <c r="LO13">
        <v>37</v>
      </c>
      <c r="LP13">
        <v>0</v>
      </c>
      <c r="LQ13">
        <v>76</v>
      </c>
      <c r="LR13">
        <v>15</v>
      </c>
      <c r="LS13">
        <v>5</v>
      </c>
      <c r="LT13">
        <v>10</v>
      </c>
      <c r="LU13">
        <v>31</v>
      </c>
      <c r="LV13">
        <v>9</v>
      </c>
      <c r="LW13">
        <v>50</v>
      </c>
      <c r="LX13">
        <v>15</v>
      </c>
      <c r="LY13">
        <v>29</v>
      </c>
      <c r="LZ13">
        <v>39</v>
      </c>
      <c r="MA13">
        <v>10</v>
      </c>
      <c r="MB13">
        <v>13</v>
      </c>
      <c r="MC13">
        <v>12</v>
      </c>
      <c r="MD13">
        <v>12</v>
      </c>
      <c r="ME13">
        <v>20</v>
      </c>
      <c r="MF13">
        <v>6</v>
      </c>
      <c r="MG13">
        <v>3</v>
      </c>
      <c r="MH13" s="56">
        <v>0</v>
      </c>
      <c r="MI13">
        <v>3</v>
      </c>
      <c r="MJ13">
        <v>78</v>
      </c>
      <c r="MK13">
        <v>102</v>
      </c>
      <c r="ML13">
        <v>2</v>
      </c>
      <c r="MM13">
        <v>386</v>
      </c>
      <c r="MN13">
        <v>81</v>
      </c>
      <c r="MO13">
        <v>284</v>
      </c>
      <c r="MP13">
        <v>23</v>
      </c>
      <c r="MQ13">
        <v>262</v>
      </c>
      <c r="MR13">
        <v>275</v>
      </c>
      <c r="MS13">
        <v>754</v>
      </c>
      <c r="MT13">
        <v>635</v>
      </c>
      <c r="MU13">
        <v>8</v>
      </c>
      <c r="MV13">
        <v>37</v>
      </c>
      <c r="MW13">
        <v>80</v>
      </c>
      <c r="MX13">
        <v>50</v>
      </c>
      <c r="MY13">
        <v>5</v>
      </c>
      <c r="MZ13">
        <v>21</v>
      </c>
      <c r="NA13">
        <v>59</v>
      </c>
      <c r="NB13">
        <v>504</v>
      </c>
      <c r="NC13">
        <v>235</v>
      </c>
      <c r="ND13">
        <v>12</v>
      </c>
      <c r="NE13">
        <v>178</v>
      </c>
      <c r="NF13">
        <v>151</v>
      </c>
      <c r="NG13">
        <v>332</v>
      </c>
      <c r="NH13">
        <v>88</v>
      </c>
      <c r="NI13">
        <v>292</v>
      </c>
      <c r="NJ13">
        <v>14</v>
      </c>
      <c r="NK13">
        <v>52</v>
      </c>
      <c r="NL13">
        <v>388</v>
      </c>
      <c r="NM13">
        <v>52</v>
      </c>
      <c r="NN13">
        <v>12</v>
      </c>
      <c r="NO13">
        <v>31</v>
      </c>
      <c r="NP13">
        <v>270</v>
      </c>
      <c r="NQ13">
        <v>356</v>
      </c>
      <c r="NR13">
        <v>57</v>
      </c>
      <c r="NS13">
        <v>11</v>
      </c>
      <c r="NT13">
        <v>7</v>
      </c>
      <c r="NU13">
        <v>5</v>
      </c>
      <c r="NV13">
        <v>1402</v>
      </c>
      <c r="NW13">
        <v>704</v>
      </c>
      <c r="NX13">
        <v>111</v>
      </c>
      <c r="NY13">
        <v>609</v>
      </c>
      <c r="NZ13">
        <v>68</v>
      </c>
      <c r="OA13">
        <v>1761</v>
      </c>
      <c r="OB13">
        <v>30</v>
      </c>
      <c r="OC13">
        <v>115</v>
      </c>
      <c r="OD13">
        <v>839</v>
      </c>
      <c r="OE13">
        <v>105</v>
      </c>
      <c r="OF13">
        <v>2157</v>
      </c>
      <c r="OG13">
        <v>3461</v>
      </c>
      <c r="OH13">
        <v>368</v>
      </c>
      <c r="OI13">
        <v>12</v>
      </c>
      <c r="OJ13">
        <v>1679</v>
      </c>
      <c r="OK13">
        <v>87</v>
      </c>
      <c r="OL13">
        <v>0</v>
      </c>
      <c r="OM13">
        <v>1022</v>
      </c>
      <c r="ON13">
        <v>1022</v>
      </c>
      <c r="OO13">
        <v>175</v>
      </c>
      <c r="OP13">
        <v>15</v>
      </c>
      <c r="OQ13">
        <v>24</v>
      </c>
      <c r="OR13">
        <v>51</v>
      </c>
      <c r="OS13">
        <v>82</v>
      </c>
      <c r="OT13">
        <v>19</v>
      </c>
      <c r="OU13">
        <v>127</v>
      </c>
      <c r="OV13">
        <v>441</v>
      </c>
      <c r="OW13">
        <v>18</v>
      </c>
      <c r="OX13">
        <v>233</v>
      </c>
      <c r="OY13">
        <v>341</v>
      </c>
      <c r="OZ13">
        <v>31</v>
      </c>
      <c r="PA13">
        <v>9</v>
      </c>
    </row>
    <row r="14" spans="1:417">
      <c r="A14" s="67" t="str">
        <f>人口推移!B13</f>
        <v>H1910</v>
      </c>
      <c r="B14" s="66">
        <f t="shared" si="0"/>
        <v>53056</v>
      </c>
      <c r="C14" s="66">
        <f t="shared" si="1"/>
        <v>19635</v>
      </c>
      <c r="D14">
        <v>727</v>
      </c>
      <c r="E14">
        <v>56</v>
      </c>
      <c r="F14">
        <v>2</v>
      </c>
      <c r="G14">
        <v>10</v>
      </c>
      <c r="H14">
        <v>14</v>
      </c>
      <c r="I14">
        <v>12</v>
      </c>
      <c r="J14">
        <v>5</v>
      </c>
      <c r="K14">
        <v>9</v>
      </c>
      <c r="L14">
        <v>88</v>
      </c>
      <c r="M14">
        <v>42</v>
      </c>
      <c r="N14">
        <v>142</v>
      </c>
      <c r="O14">
        <v>20</v>
      </c>
      <c r="P14">
        <v>1</v>
      </c>
      <c r="Q14">
        <v>10</v>
      </c>
      <c r="R14">
        <v>5</v>
      </c>
      <c r="S14">
        <v>33</v>
      </c>
      <c r="T14">
        <v>5</v>
      </c>
      <c r="U14">
        <v>12</v>
      </c>
      <c r="V14">
        <v>28</v>
      </c>
      <c r="W14">
        <v>14</v>
      </c>
      <c r="X14">
        <v>5</v>
      </c>
      <c r="Y14">
        <v>29</v>
      </c>
      <c r="Z14">
        <v>97</v>
      </c>
      <c r="AA14">
        <v>5</v>
      </c>
      <c r="AB14">
        <v>3</v>
      </c>
      <c r="AC14">
        <v>172</v>
      </c>
      <c r="AD14">
        <v>172</v>
      </c>
      <c r="AE14">
        <v>1</v>
      </c>
      <c r="AF14">
        <v>1</v>
      </c>
      <c r="AG14">
        <v>2</v>
      </c>
      <c r="AH14">
        <v>18</v>
      </c>
      <c r="AI14">
        <v>17</v>
      </c>
      <c r="AJ14">
        <v>1</v>
      </c>
      <c r="AK14">
        <v>1</v>
      </c>
      <c r="AL14">
        <v>13</v>
      </c>
      <c r="AM14">
        <v>8</v>
      </c>
      <c r="AN14">
        <v>10</v>
      </c>
      <c r="AO14">
        <v>16</v>
      </c>
      <c r="AP14">
        <v>18</v>
      </c>
      <c r="AQ14">
        <v>4</v>
      </c>
      <c r="AR14">
        <v>8</v>
      </c>
      <c r="AS14">
        <v>11</v>
      </c>
      <c r="AT14">
        <v>210</v>
      </c>
      <c r="AU14">
        <v>6</v>
      </c>
      <c r="AV14">
        <v>0</v>
      </c>
      <c r="AW14">
        <v>111</v>
      </c>
      <c r="AX14">
        <v>14</v>
      </c>
      <c r="AY14">
        <v>20</v>
      </c>
      <c r="AZ14">
        <v>0</v>
      </c>
      <c r="BA14">
        <v>39</v>
      </c>
      <c r="BB14">
        <v>9</v>
      </c>
      <c r="BC14">
        <v>4</v>
      </c>
      <c r="BD14">
        <v>7</v>
      </c>
      <c r="BE14">
        <v>17</v>
      </c>
      <c r="BF14">
        <v>4</v>
      </c>
      <c r="BG14">
        <v>28</v>
      </c>
      <c r="BH14">
        <v>8</v>
      </c>
      <c r="BI14">
        <v>19</v>
      </c>
      <c r="BJ14">
        <v>22</v>
      </c>
      <c r="BK14">
        <v>8</v>
      </c>
      <c r="BL14">
        <v>6</v>
      </c>
      <c r="BM14">
        <v>4</v>
      </c>
      <c r="BN14">
        <v>6</v>
      </c>
      <c r="BO14">
        <v>13</v>
      </c>
      <c r="BP14">
        <v>5</v>
      </c>
      <c r="BQ14">
        <v>5</v>
      </c>
      <c r="BR14" s="56">
        <v>0</v>
      </c>
      <c r="BS14">
        <v>4</v>
      </c>
      <c r="BT14">
        <v>41</v>
      </c>
      <c r="BU14">
        <v>62</v>
      </c>
      <c r="BV14">
        <v>3</v>
      </c>
      <c r="BW14">
        <v>268</v>
      </c>
      <c r="BX14">
        <v>45</v>
      </c>
      <c r="BY14">
        <v>172</v>
      </c>
      <c r="BZ14">
        <v>14</v>
      </c>
      <c r="CA14">
        <v>212</v>
      </c>
      <c r="CB14">
        <v>201</v>
      </c>
      <c r="CC14">
        <v>537</v>
      </c>
      <c r="CD14">
        <v>463</v>
      </c>
      <c r="CE14">
        <v>4</v>
      </c>
      <c r="CF14">
        <v>24</v>
      </c>
      <c r="CG14">
        <v>46</v>
      </c>
      <c r="CH14">
        <v>27</v>
      </c>
      <c r="CI14">
        <v>3</v>
      </c>
      <c r="CJ14">
        <v>11</v>
      </c>
      <c r="CK14">
        <v>54</v>
      </c>
      <c r="CL14">
        <v>383</v>
      </c>
      <c r="CM14">
        <v>173</v>
      </c>
      <c r="CN14">
        <v>7</v>
      </c>
      <c r="CO14">
        <v>152</v>
      </c>
      <c r="CP14">
        <v>124</v>
      </c>
      <c r="CQ14">
        <v>257</v>
      </c>
      <c r="CR14">
        <v>46</v>
      </c>
      <c r="CS14">
        <v>212</v>
      </c>
      <c r="CT14">
        <v>7</v>
      </c>
      <c r="CU14">
        <v>26</v>
      </c>
      <c r="CV14">
        <v>246</v>
      </c>
      <c r="CW14">
        <v>28</v>
      </c>
      <c r="CX14">
        <v>7</v>
      </c>
      <c r="CY14">
        <v>24</v>
      </c>
      <c r="CZ14">
        <v>153</v>
      </c>
      <c r="DA14">
        <v>218</v>
      </c>
      <c r="DB14">
        <v>59</v>
      </c>
      <c r="DC14">
        <v>7</v>
      </c>
      <c r="DD14">
        <v>3</v>
      </c>
      <c r="DE14">
        <v>5</v>
      </c>
      <c r="DF14">
        <v>1035</v>
      </c>
      <c r="DG14">
        <v>483</v>
      </c>
      <c r="DH14">
        <v>85</v>
      </c>
      <c r="DI14">
        <v>391</v>
      </c>
      <c r="DJ14">
        <v>50</v>
      </c>
      <c r="DK14">
        <v>1104</v>
      </c>
      <c r="DL14">
        <v>24</v>
      </c>
      <c r="DM14">
        <v>81</v>
      </c>
      <c r="DN14">
        <v>587</v>
      </c>
      <c r="DO14">
        <v>82</v>
      </c>
      <c r="DP14">
        <v>1695</v>
      </c>
      <c r="DQ14">
        <v>2641</v>
      </c>
      <c r="DR14">
        <v>256</v>
      </c>
      <c r="DS14">
        <v>8</v>
      </c>
      <c r="DT14">
        <v>1200</v>
      </c>
      <c r="DU14">
        <v>67</v>
      </c>
      <c r="DV14">
        <v>1</v>
      </c>
      <c r="DW14">
        <v>752</v>
      </c>
      <c r="DX14">
        <v>780</v>
      </c>
      <c r="DY14">
        <v>109</v>
      </c>
      <c r="DZ14">
        <v>11</v>
      </c>
      <c r="EA14">
        <v>16</v>
      </c>
      <c r="EB14">
        <v>27</v>
      </c>
      <c r="EC14">
        <v>48</v>
      </c>
      <c r="ED14">
        <v>11</v>
      </c>
      <c r="EE14">
        <v>93</v>
      </c>
      <c r="EF14">
        <v>843</v>
      </c>
      <c r="EG14">
        <v>13</v>
      </c>
      <c r="EH14">
        <v>154</v>
      </c>
      <c r="EI14">
        <v>219</v>
      </c>
      <c r="EJ14">
        <v>20</v>
      </c>
      <c r="EK14">
        <v>9</v>
      </c>
      <c r="EL14">
        <v>957</v>
      </c>
      <c r="EM14">
        <v>86</v>
      </c>
      <c r="EN14">
        <v>3</v>
      </c>
      <c r="EO14">
        <v>9</v>
      </c>
      <c r="EP14">
        <v>25</v>
      </c>
      <c r="EQ14">
        <v>35</v>
      </c>
      <c r="ER14">
        <v>7</v>
      </c>
      <c r="ES14">
        <v>11</v>
      </c>
      <c r="ET14">
        <v>75</v>
      </c>
      <c r="EU14">
        <v>70</v>
      </c>
      <c r="EV14">
        <v>146</v>
      </c>
      <c r="EW14">
        <v>29</v>
      </c>
      <c r="EX14">
        <v>1</v>
      </c>
      <c r="EY14">
        <v>16</v>
      </c>
      <c r="EZ14">
        <v>9</v>
      </c>
      <c r="FA14">
        <v>60</v>
      </c>
      <c r="FB14">
        <v>9</v>
      </c>
      <c r="FC14">
        <v>32</v>
      </c>
      <c r="FD14">
        <v>49</v>
      </c>
      <c r="FE14">
        <v>25</v>
      </c>
      <c r="FF14">
        <v>6</v>
      </c>
      <c r="FG14">
        <v>43</v>
      </c>
      <c r="FH14">
        <v>136</v>
      </c>
      <c r="FI14">
        <v>10</v>
      </c>
      <c r="FJ14">
        <v>8</v>
      </c>
      <c r="FK14">
        <v>235</v>
      </c>
      <c r="FL14">
        <v>229</v>
      </c>
      <c r="FM14">
        <v>1</v>
      </c>
      <c r="FN14">
        <v>1</v>
      </c>
      <c r="FO14">
        <v>4</v>
      </c>
      <c r="FP14">
        <v>31</v>
      </c>
      <c r="FQ14">
        <v>30</v>
      </c>
      <c r="FR14">
        <v>1</v>
      </c>
      <c r="FS14">
        <v>3</v>
      </c>
      <c r="FT14">
        <v>21</v>
      </c>
      <c r="FU14">
        <v>9</v>
      </c>
      <c r="FV14">
        <v>18</v>
      </c>
      <c r="FW14">
        <v>23</v>
      </c>
      <c r="FX14">
        <v>25</v>
      </c>
      <c r="FY14">
        <v>6</v>
      </c>
      <c r="FZ14">
        <v>8</v>
      </c>
      <c r="GA14">
        <v>15</v>
      </c>
      <c r="GB14">
        <v>261</v>
      </c>
      <c r="GC14">
        <v>10</v>
      </c>
      <c r="GD14">
        <v>0</v>
      </c>
      <c r="GE14">
        <v>137</v>
      </c>
      <c r="GF14">
        <v>19</v>
      </c>
      <c r="GG14">
        <v>28</v>
      </c>
      <c r="GH14">
        <v>0</v>
      </c>
      <c r="GI14">
        <v>72</v>
      </c>
      <c r="GJ14">
        <v>16</v>
      </c>
      <c r="GK14">
        <v>3</v>
      </c>
      <c r="GL14">
        <v>9</v>
      </c>
      <c r="GM14">
        <v>23</v>
      </c>
      <c r="GN14">
        <v>2</v>
      </c>
      <c r="GO14">
        <v>52</v>
      </c>
      <c r="GP14">
        <v>12</v>
      </c>
      <c r="GQ14">
        <v>31</v>
      </c>
      <c r="GR14">
        <v>28</v>
      </c>
      <c r="GS14">
        <v>14</v>
      </c>
      <c r="GT14">
        <v>9</v>
      </c>
      <c r="GU14">
        <v>10</v>
      </c>
      <c r="GV14">
        <v>9</v>
      </c>
      <c r="GW14">
        <v>18</v>
      </c>
      <c r="GX14">
        <v>6</v>
      </c>
      <c r="GY14">
        <v>5</v>
      </c>
      <c r="GZ14" s="56">
        <v>0</v>
      </c>
      <c r="HA14">
        <v>6</v>
      </c>
      <c r="HB14">
        <v>77</v>
      </c>
      <c r="HC14">
        <v>95</v>
      </c>
      <c r="HD14">
        <v>4</v>
      </c>
      <c r="HE14">
        <v>362</v>
      </c>
      <c r="HF14">
        <v>73</v>
      </c>
      <c r="HG14">
        <v>247</v>
      </c>
      <c r="HH14">
        <v>25</v>
      </c>
      <c r="HI14">
        <v>271</v>
      </c>
      <c r="HJ14">
        <v>278</v>
      </c>
      <c r="HK14">
        <v>678</v>
      </c>
      <c r="HL14">
        <v>544</v>
      </c>
      <c r="HM14">
        <v>4</v>
      </c>
      <c r="HN14">
        <v>42</v>
      </c>
      <c r="HO14">
        <v>68</v>
      </c>
      <c r="HP14">
        <v>42</v>
      </c>
      <c r="HQ14">
        <v>8</v>
      </c>
      <c r="HR14">
        <v>23</v>
      </c>
      <c r="HS14">
        <v>64</v>
      </c>
      <c r="HT14">
        <v>447</v>
      </c>
      <c r="HU14">
        <v>220</v>
      </c>
      <c r="HV14">
        <v>10</v>
      </c>
      <c r="HW14">
        <v>192</v>
      </c>
      <c r="HX14">
        <v>134</v>
      </c>
      <c r="HY14">
        <v>337</v>
      </c>
      <c r="HZ14">
        <v>83</v>
      </c>
      <c r="IA14">
        <v>261</v>
      </c>
      <c r="IB14">
        <v>13</v>
      </c>
      <c r="IC14">
        <v>51</v>
      </c>
      <c r="ID14">
        <v>372</v>
      </c>
      <c r="IE14">
        <v>53</v>
      </c>
      <c r="IF14">
        <v>9</v>
      </c>
      <c r="IG14">
        <v>29</v>
      </c>
      <c r="IH14">
        <v>248</v>
      </c>
      <c r="II14">
        <v>345</v>
      </c>
      <c r="IJ14">
        <v>22</v>
      </c>
      <c r="IK14">
        <v>7</v>
      </c>
      <c r="IL14">
        <v>7</v>
      </c>
      <c r="IM14">
        <v>5</v>
      </c>
      <c r="IN14">
        <v>1362</v>
      </c>
      <c r="IO14">
        <v>698</v>
      </c>
      <c r="IP14">
        <v>114</v>
      </c>
      <c r="IQ14">
        <v>577</v>
      </c>
      <c r="IR14">
        <v>79</v>
      </c>
      <c r="IS14">
        <v>1722</v>
      </c>
      <c r="IT14">
        <v>28</v>
      </c>
      <c r="IU14">
        <v>119</v>
      </c>
      <c r="IV14">
        <v>784</v>
      </c>
      <c r="IW14">
        <v>114</v>
      </c>
      <c r="IX14">
        <v>2074</v>
      </c>
      <c r="IY14">
        <v>3387</v>
      </c>
      <c r="IZ14">
        <v>374</v>
      </c>
      <c r="JA14">
        <v>10</v>
      </c>
      <c r="JB14">
        <v>1645</v>
      </c>
      <c r="JC14">
        <v>94</v>
      </c>
      <c r="JD14">
        <v>1</v>
      </c>
      <c r="JE14">
        <v>963</v>
      </c>
      <c r="JF14">
        <v>956</v>
      </c>
      <c r="JG14">
        <v>164</v>
      </c>
      <c r="JH14">
        <v>17</v>
      </c>
      <c r="JI14">
        <v>30</v>
      </c>
      <c r="JJ14">
        <v>50</v>
      </c>
      <c r="JK14">
        <v>69</v>
      </c>
      <c r="JL14">
        <v>20</v>
      </c>
      <c r="JM14">
        <v>117</v>
      </c>
      <c r="JN14">
        <v>927</v>
      </c>
      <c r="JO14">
        <v>15</v>
      </c>
      <c r="JP14">
        <v>238</v>
      </c>
      <c r="JQ14">
        <v>352</v>
      </c>
      <c r="JR14">
        <v>30</v>
      </c>
      <c r="JS14">
        <v>11</v>
      </c>
      <c r="JT14">
        <v>1013</v>
      </c>
      <c r="JU14">
        <v>82</v>
      </c>
      <c r="JV14">
        <v>4</v>
      </c>
      <c r="JW14">
        <v>12</v>
      </c>
      <c r="JX14">
        <v>27</v>
      </c>
      <c r="JY14">
        <v>31</v>
      </c>
      <c r="JZ14">
        <v>14</v>
      </c>
      <c r="KA14">
        <v>11</v>
      </c>
      <c r="KB14">
        <v>90</v>
      </c>
      <c r="KC14">
        <v>79</v>
      </c>
      <c r="KD14">
        <v>184</v>
      </c>
      <c r="KE14">
        <v>27</v>
      </c>
      <c r="KF14">
        <v>1</v>
      </c>
      <c r="KG14">
        <v>16</v>
      </c>
      <c r="KH14">
        <v>5</v>
      </c>
      <c r="KI14">
        <v>56</v>
      </c>
      <c r="KJ14">
        <v>11</v>
      </c>
      <c r="KK14">
        <v>26</v>
      </c>
      <c r="KL14">
        <v>52</v>
      </c>
      <c r="KM14">
        <v>24</v>
      </c>
      <c r="KN14">
        <v>8</v>
      </c>
      <c r="KO14">
        <v>43</v>
      </c>
      <c r="KP14">
        <v>154</v>
      </c>
      <c r="KQ14">
        <v>12</v>
      </c>
      <c r="KR14">
        <v>8</v>
      </c>
      <c r="KS14">
        <v>228</v>
      </c>
      <c r="KT14">
        <v>249</v>
      </c>
      <c r="KU14">
        <v>1</v>
      </c>
      <c r="KV14">
        <v>1</v>
      </c>
      <c r="KW14">
        <v>3</v>
      </c>
      <c r="KX14">
        <v>30</v>
      </c>
      <c r="KY14">
        <v>26</v>
      </c>
      <c r="KZ14">
        <v>1</v>
      </c>
      <c r="LA14">
        <v>1</v>
      </c>
      <c r="LB14">
        <v>26</v>
      </c>
      <c r="LC14">
        <v>11</v>
      </c>
      <c r="LD14">
        <v>16</v>
      </c>
      <c r="LE14">
        <v>29</v>
      </c>
      <c r="LF14">
        <v>25</v>
      </c>
      <c r="LG14">
        <v>7</v>
      </c>
      <c r="LH14">
        <v>16</v>
      </c>
      <c r="LI14">
        <v>23</v>
      </c>
      <c r="LJ14">
        <v>282</v>
      </c>
      <c r="LK14">
        <v>12</v>
      </c>
      <c r="LL14">
        <v>0</v>
      </c>
      <c r="LM14">
        <v>139</v>
      </c>
      <c r="LN14">
        <v>26</v>
      </c>
      <c r="LO14">
        <v>37</v>
      </c>
      <c r="LP14">
        <v>0</v>
      </c>
      <c r="LQ14">
        <v>76</v>
      </c>
      <c r="LR14">
        <v>15</v>
      </c>
      <c r="LS14">
        <v>5</v>
      </c>
      <c r="LT14">
        <v>10</v>
      </c>
      <c r="LU14">
        <v>31</v>
      </c>
      <c r="LV14">
        <v>9</v>
      </c>
      <c r="LW14">
        <v>50</v>
      </c>
      <c r="LX14">
        <v>15</v>
      </c>
      <c r="LY14">
        <v>29</v>
      </c>
      <c r="LZ14">
        <v>38</v>
      </c>
      <c r="MA14">
        <v>10</v>
      </c>
      <c r="MB14">
        <v>13</v>
      </c>
      <c r="MC14">
        <v>12</v>
      </c>
      <c r="MD14">
        <v>12</v>
      </c>
      <c r="ME14">
        <v>21</v>
      </c>
      <c r="MF14">
        <v>6</v>
      </c>
      <c r="MG14">
        <v>3</v>
      </c>
      <c r="MH14" s="56">
        <v>0</v>
      </c>
      <c r="MI14">
        <v>3</v>
      </c>
      <c r="MJ14">
        <v>78</v>
      </c>
      <c r="MK14">
        <v>102</v>
      </c>
      <c r="ML14">
        <v>2</v>
      </c>
      <c r="MM14">
        <v>388</v>
      </c>
      <c r="MN14">
        <v>81</v>
      </c>
      <c r="MO14">
        <v>283</v>
      </c>
      <c r="MP14">
        <v>23</v>
      </c>
      <c r="MQ14">
        <v>260</v>
      </c>
      <c r="MR14">
        <v>273</v>
      </c>
      <c r="MS14">
        <v>756</v>
      </c>
      <c r="MT14">
        <v>629</v>
      </c>
      <c r="MU14">
        <v>8</v>
      </c>
      <c r="MV14">
        <v>37</v>
      </c>
      <c r="MW14">
        <v>80</v>
      </c>
      <c r="MX14">
        <v>50</v>
      </c>
      <c r="MY14">
        <v>5</v>
      </c>
      <c r="MZ14">
        <v>21</v>
      </c>
      <c r="NA14">
        <v>59</v>
      </c>
      <c r="NB14">
        <v>506</v>
      </c>
      <c r="NC14">
        <v>233</v>
      </c>
      <c r="ND14">
        <v>12</v>
      </c>
      <c r="NE14">
        <v>186</v>
      </c>
      <c r="NF14">
        <v>152</v>
      </c>
      <c r="NG14">
        <v>338</v>
      </c>
      <c r="NH14">
        <v>88</v>
      </c>
      <c r="NI14">
        <v>287</v>
      </c>
      <c r="NJ14">
        <v>14</v>
      </c>
      <c r="NK14">
        <v>51</v>
      </c>
      <c r="NL14">
        <v>386</v>
      </c>
      <c r="NM14">
        <v>52</v>
      </c>
      <c r="NN14">
        <v>12</v>
      </c>
      <c r="NO14">
        <v>31</v>
      </c>
      <c r="NP14">
        <v>271</v>
      </c>
      <c r="NQ14">
        <v>356</v>
      </c>
      <c r="NR14">
        <v>57</v>
      </c>
      <c r="NS14">
        <v>11</v>
      </c>
      <c r="NT14">
        <v>7</v>
      </c>
      <c r="NU14">
        <v>6</v>
      </c>
      <c r="NV14">
        <v>1402</v>
      </c>
      <c r="NW14">
        <v>702</v>
      </c>
      <c r="NX14">
        <v>112</v>
      </c>
      <c r="NY14">
        <v>608</v>
      </c>
      <c r="NZ14">
        <v>68</v>
      </c>
      <c r="OA14">
        <v>1763</v>
      </c>
      <c r="OB14">
        <v>30</v>
      </c>
      <c r="OC14">
        <v>115</v>
      </c>
      <c r="OD14">
        <v>839</v>
      </c>
      <c r="OE14">
        <v>105</v>
      </c>
      <c r="OF14">
        <v>2166</v>
      </c>
      <c r="OG14">
        <v>3473</v>
      </c>
      <c r="OH14">
        <v>369</v>
      </c>
      <c r="OI14">
        <v>12</v>
      </c>
      <c r="OJ14">
        <v>1681</v>
      </c>
      <c r="OK14">
        <v>87</v>
      </c>
      <c r="OL14">
        <v>0</v>
      </c>
      <c r="OM14">
        <v>1020</v>
      </c>
      <c r="ON14">
        <v>1017</v>
      </c>
      <c r="OO14">
        <v>177</v>
      </c>
      <c r="OP14">
        <v>15</v>
      </c>
      <c r="OQ14">
        <v>23</v>
      </c>
      <c r="OR14">
        <v>51</v>
      </c>
      <c r="OS14">
        <v>82</v>
      </c>
      <c r="OT14">
        <v>19</v>
      </c>
      <c r="OU14">
        <v>128</v>
      </c>
      <c r="OV14">
        <v>440</v>
      </c>
      <c r="OW14">
        <v>18</v>
      </c>
      <c r="OX14">
        <v>235</v>
      </c>
      <c r="OY14">
        <v>343</v>
      </c>
      <c r="OZ14">
        <v>31</v>
      </c>
      <c r="PA14">
        <v>9</v>
      </c>
    </row>
    <row r="15" spans="1:417">
      <c r="A15" s="67" t="str">
        <f>人口推移!B14</f>
        <v>H1911</v>
      </c>
      <c r="B15" s="66">
        <f t="shared" si="0"/>
        <v>53075</v>
      </c>
      <c r="C15" s="66">
        <f t="shared" si="1"/>
        <v>19628</v>
      </c>
      <c r="D15">
        <v>726</v>
      </c>
      <c r="E15">
        <v>56</v>
      </c>
      <c r="F15">
        <v>2</v>
      </c>
      <c r="G15">
        <v>10</v>
      </c>
      <c r="H15">
        <v>15</v>
      </c>
      <c r="I15">
        <v>12</v>
      </c>
      <c r="J15">
        <v>5</v>
      </c>
      <c r="K15">
        <v>9</v>
      </c>
      <c r="L15">
        <v>88</v>
      </c>
      <c r="M15">
        <v>42</v>
      </c>
      <c r="N15">
        <v>142</v>
      </c>
      <c r="O15">
        <v>20</v>
      </c>
      <c r="P15">
        <v>1</v>
      </c>
      <c r="Q15">
        <v>10</v>
      </c>
      <c r="R15">
        <v>5</v>
      </c>
      <c r="S15">
        <v>33</v>
      </c>
      <c r="T15">
        <v>5</v>
      </c>
      <c r="U15">
        <v>13</v>
      </c>
      <c r="V15">
        <v>28</v>
      </c>
      <c r="W15">
        <v>14</v>
      </c>
      <c r="X15">
        <v>5</v>
      </c>
      <c r="Y15">
        <v>28</v>
      </c>
      <c r="Z15">
        <v>99</v>
      </c>
      <c r="AA15">
        <v>5</v>
      </c>
      <c r="AB15">
        <v>3</v>
      </c>
      <c r="AC15">
        <v>176</v>
      </c>
      <c r="AD15">
        <v>171</v>
      </c>
      <c r="AE15">
        <v>1</v>
      </c>
      <c r="AF15">
        <v>1</v>
      </c>
      <c r="AG15">
        <v>2</v>
      </c>
      <c r="AH15">
        <v>18</v>
      </c>
      <c r="AI15">
        <v>17</v>
      </c>
      <c r="AJ15">
        <v>1</v>
      </c>
      <c r="AK15">
        <v>1</v>
      </c>
      <c r="AL15">
        <v>13</v>
      </c>
      <c r="AM15">
        <v>8</v>
      </c>
      <c r="AN15">
        <v>10</v>
      </c>
      <c r="AO15">
        <v>16</v>
      </c>
      <c r="AP15">
        <v>18</v>
      </c>
      <c r="AQ15">
        <v>4</v>
      </c>
      <c r="AR15">
        <v>8</v>
      </c>
      <c r="AS15">
        <v>11</v>
      </c>
      <c r="AT15">
        <v>208</v>
      </c>
      <c r="AU15">
        <v>6</v>
      </c>
      <c r="AV15">
        <v>0</v>
      </c>
      <c r="AW15">
        <v>111</v>
      </c>
      <c r="AX15">
        <v>14</v>
      </c>
      <c r="AY15">
        <v>21</v>
      </c>
      <c r="AZ15">
        <v>0</v>
      </c>
      <c r="BA15">
        <v>39</v>
      </c>
      <c r="BB15">
        <v>9</v>
      </c>
      <c r="BC15">
        <v>4</v>
      </c>
      <c r="BD15">
        <v>7</v>
      </c>
      <c r="BE15">
        <v>17</v>
      </c>
      <c r="BF15">
        <v>4</v>
      </c>
      <c r="BG15">
        <v>28</v>
      </c>
      <c r="BH15">
        <v>8</v>
      </c>
      <c r="BI15">
        <v>19</v>
      </c>
      <c r="BJ15">
        <v>22</v>
      </c>
      <c r="BK15">
        <v>8</v>
      </c>
      <c r="BL15">
        <v>6</v>
      </c>
      <c r="BM15">
        <v>4</v>
      </c>
      <c r="BN15">
        <v>6</v>
      </c>
      <c r="BO15">
        <v>13</v>
      </c>
      <c r="BP15">
        <v>5</v>
      </c>
      <c r="BQ15">
        <v>5</v>
      </c>
      <c r="BR15" s="56">
        <v>0</v>
      </c>
      <c r="BS15">
        <v>4</v>
      </c>
      <c r="BT15">
        <v>41</v>
      </c>
      <c r="BU15">
        <v>62</v>
      </c>
      <c r="BV15">
        <v>3</v>
      </c>
      <c r="BW15">
        <v>269</v>
      </c>
      <c r="BX15">
        <v>45</v>
      </c>
      <c r="BY15">
        <v>170</v>
      </c>
      <c r="BZ15">
        <v>14</v>
      </c>
      <c r="CA15">
        <v>211</v>
      </c>
      <c r="CB15">
        <v>197</v>
      </c>
      <c r="CC15">
        <v>538</v>
      </c>
      <c r="CD15">
        <v>463</v>
      </c>
      <c r="CE15">
        <v>4</v>
      </c>
      <c r="CF15">
        <v>25</v>
      </c>
      <c r="CG15">
        <v>47</v>
      </c>
      <c r="CH15">
        <v>26</v>
      </c>
      <c r="CI15">
        <v>3</v>
      </c>
      <c r="CJ15">
        <v>11</v>
      </c>
      <c r="CK15">
        <v>53</v>
      </c>
      <c r="CL15">
        <v>383</v>
      </c>
      <c r="CM15">
        <v>172</v>
      </c>
      <c r="CN15">
        <v>7</v>
      </c>
      <c r="CO15">
        <v>153</v>
      </c>
      <c r="CP15">
        <v>125</v>
      </c>
      <c r="CQ15">
        <v>258</v>
      </c>
      <c r="CR15">
        <v>46</v>
      </c>
      <c r="CS15">
        <v>212</v>
      </c>
      <c r="CT15">
        <v>7</v>
      </c>
      <c r="CU15">
        <v>26</v>
      </c>
      <c r="CV15">
        <v>245</v>
      </c>
      <c r="CW15">
        <v>28</v>
      </c>
      <c r="CX15">
        <v>7</v>
      </c>
      <c r="CY15">
        <v>24</v>
      </c>
      <c r="CZ15">
        <v>153</v>
      </c>
      <c r="DA15">
        <v>218</v>
      </c>
      <c r="DB15">
        <v>60</v>
      </c>
      <c r="DC15">
        <v>7</v>
      </c>
      <c r="DD15">
        <v>3</v>
      </c>
      <c r="DE15">
        <v>5</v>
      </c>
      <c r="DF15">
        <v>1034</v>
      </c>
      <c r="DG15">
        <v>478</v>
      </c>
      <c r="DH15">
        <v>86</v>
      </c>
      <c r="DI15">
        <v>390</v>
      </c>
      <c r="DJ15">
        <v>51</v>
      </c>
      <c r="DK15">
        <v>1106</v>
      </c>
      <c r="DL15">
        <v>24</v>
      </c>
      <c r="DM15">
        <v>81</v>
      </c>
      <c r="DN15">
        <v>586</v>
      </c>
      <c r="DO15">
        <v>81</v>
      </c>
      <c r="DP15">
        <v>1691</v>
      </c>
      <c r="DQ15">
        <v>2639</v>
      </c>
      <c r="DR15">
        <v>257</v>
      </c>
      <c r="DS15">
        <v>8</v>
      </c>
      <c r="DT15">
        <v>1204</v>
      </c>
      <c r="DU15">
        <v>68</v>
      </c>
      <c r="DV15">
        <v>1</v>
      </c>
      <c r="DW15">
        <v>749</v>
      </c>
      <c r="DX15">
        <v>779</v>
      </c>
      <c r="DY15">
        <v>109</v>
      </c>
      <c r="DZ15">
        <v>11</v>
      </c>
      <c r="EA15">
        <v>16</v>
      </c>
      <c r="EB15">
        <v>27</v>
      </c>
      <c r="EC15">
        <v>49</v>
      </c>
      <c r="ED15">
        <v>11</v>
      </c>
      <c r="EE15">
        <v>93</v>
      </c>
      <c r="EF15">
        <v>843</v>
      </c>
      <c r="EG15">
        <v>13</v>
      </c>
      <c r="EH15">
        <v>153</v>
      </c>
      <c r="EI15">
        <v>220</v>
      </c>
      <c r="EJ15">
        <v>20</v>
      </c>
      <c r="EK15">
        <v>9</v>
      </c>
      <c r="EL15">
        <v>955</v>
      </c>
      <c r="EM15">
        <v>87</v>
      </c>
      <c r="EN15">
        <v>3</v>
      </c>
      <c r="EO15">
        <v>9</v>
      </c>
      <c r="EP15">
        <v>28</v>
      </c>
      <c r="EQ15">
        <v>35</v>
      </c>
      <c r="ER15">
        <v>7</v>
      </c>
      <c r="ES15">
        <v>11</v>
      </c>
      <c r="ET15">
        <v>75</v>
      </c>
      <c r="EU15">
        <v>70</v>
      </c>
      <c r="EV15">
        <v>146</v>
      </c>
      <c r="EW15">
        <v>30</v>
      </c>
      <c r="EX15">
        <v>1</v>
      </c>
      <c r="EY15">
        <v>16</v>
      </c>
      <c r="EZ15">
        <v>9</v>
      </c>
      <c r="FA15">
        <v>60</v>
      </c>
      <c r="FB15">
        <v>9</v>
      </c>
      <c r="FC15">
        <v>33</v>
      </c>
      <c r="FD15">
        <v>49</v>
      </c>
      <c r="FE15">
        <v>25</v>
      </c>
      <c r="FF15">
        <v>6</v>
      </c>
      <c r="FG15">
        <v>42</v>
      </c>
      <c r="FH15">
        <v>138</v>
      </c>
      <c r="FI15">
        <v>11</v>
      </c>
      <c r="FJ15">
        <v>8</v>
      </c>
      <c r="FK15">
        <v>237</v>
      </c>
      <c r="FL15">
        <v>227</v>
      </c>
      <c r="FM15">
        <v>1</v>
      </c>
      <c r="FN15">
        <v>1</v>
      </c>
      <c r="FO15">
        <v>4</v>
      </c>
      <c r="FP15">
        <v>31</v>
      </c>
      <c r="FQ15">
        <v>30</v>
      </c>
      <c r="FR15">
        <v>1</v>
      </c>
      <c r="FS15">
        <v>3</v>
      </c>
      <c r="FT15">
        <v>21</v>
      </c>
      <c r="FU15">
        <v>9</v>
      </c>
      <c r="FV15">
        <v>18</v>
      </c>
      <c r="FW15">
        <v>22</v>
      </c>
      <c r="FX15">
        <v>25</v>
      </c>
      <c r="FY15">
        <v>7</v>
      </c>
      <c r="FZ15">
        <v>8</v>
      </c>
      <c r="GA15">
        <v>16</v>
      </c>
      <c r="GB15">
        <v>259</v>
      </c>
      <c r="GC15">
        <v>10</v>
      </c>
      <c r="GD15">
        <v>0</v>
      </c>
      <c r="GE15">
        <v>137</v>
      </c>
      <c r="GF15">
        <v>19</v>
      </c>
      <c r="GG15">
        <v>29</v>
      </c>
      <c r="GH15">
        <v>0</v>
      </c>
      <c r="GI15">
        <v>72</v>
      </c>
      <c r="GJ15">
        <v>16</v>
      </c>
      <c r="GK15">
        <v>3</v>
      </c>
      <c r="GL15">
        <v>9</v>
      </c>
      <c r="GM15">
        <v>23</v>
      </c>
      <c r="GN15">
        <v>2</v>
      </c>
      <c r="GO15">
        <v>52</v>
      </c>
      <c r="GP15">
        <v>12</v>
      </c>
      <c r="GQ15">
        <v>31</v>
      </c>
      <c r="GR15">
        <v>28</v>
      </c>
      <c r="GS15">
        <v>14</v>
      </c>
      <c r="GT15">
        <v>9</v>
      </c>
      <c r="GU15">
        <v>10</v>
      </c>
      <c r="GV15">
        <v>9</v>
      </c>
      <c r="GW15">
        <v>18</v>
      </c>
      <c r="GX15">
        <v>6</v>
      </c>
      <c r="GY15">
        <v>5</v>
      </c>
      <c r="GZ15" s="56">
        <v>0</v>
      </c>
      <c r="HA15">
        <v>6</v>
      </c>
      <c r="HB15">
        <v>77</v>
      </c>
      <c r="HC15">
        <v>95</v>
      </c>
      <c r="HD15">
        <v>4</v>
      </c>
      <c r="HE15">
        <v>362</v>
      </c>
      <c r="HF15">
        <v>74</v>
      </c>
      <c r="HG15">
        <v>245</v>
      </c>
      <c r="HH15">
        <v>25</v>
      </c>
      <c r="HI15">
        <v>270</v>
      </c>
      <c r="HJ15">
        <v>274</v>
      </c>
      <c r="HK15">
        <v>679</v>
      </c>
      <c r="HL15">
        <v>546</v>
      </c>
      <c r="HM15">
        <v>4</v>
      </c>
      <c r="HN15">
        <v>43</v>
      </c>
      <c r="HO15">
        <v>70</v>
      </c>
      <c r="HP15">
        <v>40</v>
      </c>
      <c r="HQ15">
        <v>8</v>
      </c>
      <c r="HR15">
        <v>23</v>
      </c>
      <c r="HS15">
        <v>63</v>
      </c>
      <c r="HT15">
        <v>446</v>
      </c>
      <c r="HU15">
        <v>219</v>
      </c>
      <c r="HV15">
        <v>10</v>
      </c>
      <c r="HW15">
        <v>193</v>
      </c>
      <c r="HX15">
        <v>134</v>
      </c>
      <c r="HY15">
        <v>338</v>
      </c>
      <c r="HZ15">
        <v>83</v>
      </c>
      <c r="IA15">
        <v>261</v>
      </c>
      <c r="IB15">
        <v>13</v>
      </c>
      <c r="IC15">
        <v>50</v>
      </c>
      <c r="ID15">
        <v>370</v>
      </c>
      <c r="IE15">
        <v>53</v>
      </c>
      <c r="IF15">
        <v>9</v>
      </c>
      <c r="IG15">
        <v>29</v>
      </c>
      <c r="IH15">
        <v>249</v>
      </c>
      <c r="II15">
        <v>345</v>
      </c>
      <c r="IJ15">
        <v>22</v>
      </c>
      <c r="IK15">
        <v>7</v>
      </c>
      <c r="IL15">
        <v>7</v>
      </c>
      <c r="IM15">
        <v>5</v>
      </c>
      <c r="IN15">
        <v>1356</v>
      </c>
      <c r="IO15">
        <v>693</v>
      </c>
      <c r="IP15">
        <v>115</v>
      </c>
      <c r="IQ15">
        <v>579</v>
      </c>
      <c r="IR15">
        <v>79</v>
      </c>
      <c r="IS15">
        <v>1724</v>
      </c>
      <c r="IT15">
        <v>28</v>
      </c>
      <c r="IU15">
        <v>119</v>
      </c>
      <c r="IV15">
        <v>783</v>
      </c>
      <c r="IW15">
        <v>113</v>
      </c>
      <c r="IX15">
        <v>2067</v>
      </c>
      <c r="IY15">
        <v>3394</v>
      </c>
      <c r="IZ15">
        <v>375</v>
      </c>
      <c r="JA15">
        <v>10</v>
      </c>
      <c r="JB15">
        <v>1654</v>
      </c>
      <c r="JC15">
        <v>95</v>
      </c>
      <c r="JD15">
        <v>1</v>
      </c>
      <c r="JE15">
        <v>959</v>
      </c>
      <c r="JF15">
        <v>957</v>
      </c>
      <c r="JG15">
        <v>164</v>
      </c>
      <c r="JH15">
        <v>17</v>
      </c>
      <c r="JI15">
        <v>30</v>
      </c>
      <c r="JJ15">
        <v>50</v>
      </c>
      <c r="JK15">
        <v>69</v>
      </c>
      <c r="JL15">
        <v>20</v>
      </c>
      <c r="JM15">
        <v>117</v>
      </c>
      <c r="JN15">
        <v>927</v>
      </c>
      <c r="JO15">
        <v>15</v>
      </c>
      <c r="JP15">
        <v>239</v>
      </c>
      <c r="JQ15">
        <v>353</v>
      </c>
      <c r="JR15">
        <v>30</v>
      </c>
      <c r="JS15">
        <v>13</v>
      </c>
      <c r="JT15">
        <v>1012</v>
      </c>
      <c r="JU15">
        <v>82</v>
      </c>
      <c r="JV15">
        <v>4</v>
      </c>
      <c r="JW15">
        <v>12</v>
      </c>
      <c r="JX15">
        <v>29</v>
      </c>
      <c r="JY15">
        <v>31</v>
      </c>
      <c r="JZ15">
        <v>14</v>
      </c>
      <c r="KA15">
        <v>11</v>
      </c>
      <c r="KB15">
        <v>90</v>
      </c>
      <c r="KC15">
        <v>79</v>
      </c>
      <c r="KD15">
        <v>184</v>
      </c>
      <c r="KE15">
        <v>27</v>
      </c>
      <c r="KF15">
        <v>1</v>
      </c>
      <c r="KG15">
        <v>16</v>
      </c>
      <c r="KH15">
        <v>5</v>
      </c>
      <c r="KI15">
        <v>56</v>
      </c>
      <c r="KJ15">
        <v>11</v>
      </c>
      <c r="KK15">
        <v>25</v>
      </c>
      <c r="KL15">
        <v>52</v>
      </c>
      <c r="KM15">
        <v>24</v>
      </c>
      <c r="KN15">
        <v>8</v>
      </c>
      <c r="KO15">
        <v>42</v>
      </c>
      <c r="KP15">
        <v>157</v>
      </c>
      <c r="KQ15">
        <v>12</v>
      </c>
      <c r="KR15">
        <v>8</v>
      </c>
      <c r="KS15">
        <v>233</v>
      </c>
      <c r="KT15">
        <v>249</v>
      </c>
      <c r="KU15">
        <v>1</v>
      </c>
      <c r="KV15">
        <v>1</v>
      </c>
      <c r="KW15">
        <v>3</v>
      </c>
      <c r="KX15">
        <v>30</v>
      </c>
      <c r="KY15">
        <v>26</v>
      </c>
      <c r="KZ15">
        <v>1</v>
      </c>
      <c r="LA15">
        <v>1</v>
      </c>
      <c r="LB15">
        <v>26</v>
      </c>
      <c r="LC15">
        <v>11</v>
      </c>
      <c r="LD15">
        <v>16</v>
      </c>
      <c r="LE15">
        <v>29</v>
      </c>
      <c r="LF15">
        <v>26</v>
      </c>
      <c r="LG15">
        <v>7</v>
      </c>
      <c r="LH15">
        <v>16</v>
      </c>
      <c r="LI15">
        <v>24</v>
      </c>
      <c r="LJ15">
        <v>278</v>
      </c>
      <c r="LK15">
        <v>12</v>
      </c>
      <c r="LL15">
        <v>0</v>
      </c>
      <c r="LM15">
        <v>139</v>
      </c>
      <c r="LN15">
        <v>26</v>
      </c>
      <c r="LO15">
        <v>39</v>
      </c>
      <c r="LP15">
        <v>0</v>
      </c>
      <c r="LQ15">
        <v>76</v>
      </c>
      <c r="LR15">
        <v>15</v>
      </c>
      <c r="LS15">
        <v>5</v>
      </c>
      <c r="LT15">
        <v>10</v>
      </c>
      <c r="LU15">
        <v>31</v>
      </c>
      <c r="LV15">
        <v>9</v>
      </c>
      <c r="LW15">
        <v>50</v>
      </c>
      <c r="LX15">
        <v>15</v>
      </c>
      <c r="LY15">
        <v>30</v>
      </c>
      <c r="LZ15">
        <v>37</v>
      </c>
      <c r="MA15">
        <v>10</v>
      </c>
      <c r="MB15">
        <v>13</v>
      </c>
      <c r="MC15">
        <v>12</v>
      </c>
      <c r="MD15">
        <v>12</v>
      </c>
      <c r="ME15">
        <v>21</v>
      </c>
      <c r="MF15">
        <v>6</v>
      </c>
      <c r="MG15">
        <v>3</v>
      </c>
      <c r="MH15" s="56">
        <v>0</v>
      </c>
      <c r="MI15">
        <v>3</v>
      </c>
      <c r="MJ15">
        <v>79</v>
      </c>
      <c r="MK15">
        <v>103</v>
      </c>
      <c r="ML15">
        <v>2</v>
      </c>
      <c r="MM15">
        <v>386</v>
      </c>
      <c r="MN15">
        <v>81</v>
      </c>
      <c r="MO15">
        <v>281</v>
      </c>
      <c r="MP15">
        <v>23</v>
      </c>
      <c r="MQ15">
        <v>260</v>
      </c>
      <c r="MR15">
        <v>270</v>
      </c>
      <c r="MS15">
        <v>755</v>
      </c>
      <c r="MT15">
        <v>627</v>
      </c>
      <c r="MU15">
        <v>8</v>
      </c>
      <c r="MV15">
        <v>40</v>
      </c>
      <c r="MW15">
        <v>81</v>
      </c>
      <c r="MX15">
        <v>49</v>
      </c>
      <c r="MY15">
        <v>5</v>
      </c>
      <c r="MZ15">
        <v>21</v>
      </c>
      <c r="NA15">
        <v>58</v>
      </c>
      <c r="NB15">
        <v>505</v>
      </c>
      <c r="NC15">
        <v>234</v>
      </c>
      <c r="ND15">
        <v>12</v>
      </c>
      <c r="NE15">
        <v>187</v>
      </c>
      <c r="NF15">
        <v>153</v>
      </c>
      <c r="NG15">
        <v>338</v>
      </c>
      <c r="NH15">
        <v>88</v>
      </c>
      <c r="NI15">
        <v>286</v>
      </c>
      <c r="NJ15">
        <v>14</v>
      </c>
      <c r="NK15">
        <v>51</v>
      </c>
      <c r="NL15">
        <v>389</v>
      </c>
      <c r="NM15">
        <v>52</v>
      </c>
      <c r="NN15">
        <v>12</v>
      </c>
      <c r="NO15">
        <v>30</v>
      </c>
      <c r="NP15">
        <v>272</v>
      </c>
      <c r="NQ15">
        <v>354</v>
      </c>
      <c r="NR15">
        <v>58</v>
      </c>
      <c r="NS15">
        <v>11</v>
      </c>
      <c r="NT15">
        <v>7</v>
      </c>
      <c r="NU15">
        <v>6</v>
      </c>
      <c r="NV15">
        <v>1399</v>
      </c>
      <c r="NW15">
        <v>696</v>
      </c>
      <c r="NX15">
        <v>113</v>
      </c>
      <c r="NY15">
        <v>608</v>
      </c>
      <c r="NZ15">
        <v>69</v>
      </c>
      <c r="OA15">
        <v>1767</v>
      </c>
      <c r="OB15">
        <v>30</v>
      </c>
      <c r="OC15">
        <v>115</v>
      </c>
      <c r="OD15">
        <v>835</v>
      </c>
      <c r="OE15">
        <v>105</v>
      </c>
      <c r="OF15">
        <v>2168</v>
      </c>
      <c r="OG15">
        <v>3485</v>
      </c>
      <c r="OH15">
        <v>369</v>
      </c>
      <c r="OI15">
        <v>12</v>
      </c>
      <c r="OJ15">
        <v>1691</v>
      </c>
      <c r="OK15">
        <v>88</v>
      </c>
      <c r="OL15">
        <v>0</v>
      </c>
      <c r="OM15">
        <v>1016</v>
      </c>
      <c r="ON15">
        <v>1014</v>
      </c>
      <c r="OO15">
        <v>176</v>
      </c>
      <c r="OP15">
        <v>15</v>
      </c>
      <c r="OQ15">
        <v>23</v>
      </c>
      <c r="OR15">
        <v>51</v>
      </c>
      <c r="OS15">
        <v>82</v>
      </c>
      <c r="OT15">
        <v>19</v>
      </c>
      <c r="OU15">
        <v>128</v>
      </c>
      <c r="OV15">
        <v>440</v>
      </c>
      <c r="OW15">
        <v>18</v>
      </c>
      <c r="OX15">
        <v>234</v>
      </c>
      <c r="OY15">
        <v>344</v>
      </c>
      <c r="OZ15">
        <v>31</v>
      </c>
      <c r="PA15">
        <v>9</v>
      </c>
    </row>
    <row r="16" spans="1:417">
      <c r="A16" s="67" t="str">
        <f>人口推移!B15</f>
        <v>H1912</v>
      </c>
      <c r="B16" s="66">
        <f t="shared" si="0"/>
        <v>53117</v>
      </c>
      <c r="C16" s="66">
        <f t="shared" si="1"/>
        <v>19651</v>
      </c>
      <c r="D16">
        <v>724</v>
      </c>
      <c r="E16">
        <v>56</v>
      </c>
      <c r="F16">
        <v>2</v>
      </c>
      <c r="G16">
        <v>9</v>
      </c>
      <c r="H16">
        <v>15</v>
      </c>
      <c r="I16">
        <v>12</v>
      </c>
      <c r="J16">
        <v>5</v>
      </c>
      <c r="K16">
        <v>9</v>
      </c>
      <c r="L16">
        <v>87</v>
      </c>
      <c r="M16">
        <v>42</v>
      </c>
      <c r="N16">
        <v>142</v>
      </c>
      <c r="O16">
        <v>20</v>
      </c>
      <c r="P16">
        <v>1</v>
      </c>
      <c r="Q16">
        <v>10</v>
      </c>
      <c r="R16">
        <v>5</v>
      </c>
      <c r="S16">
        <v>33</v>
      </c>
      <c r="T16">
        <v>5</v>
      </c>
      <c r="U16">
        <v>13</v>
      </c>
      <c r="V16">
        <v>27</v>
      </c>
      <c r="W16">
        <v>14</v>
      </c>
      <c r="X16">
        <v>5</v>
      </c>
      <c r="Y16">
        <v>28</v>
      </c>
      <c r="Z16">
        <v>99</v>
      </c>
      <c r="AA16">
        <v>5</v>
      </c>
      <c r="AB16">
        <v>3</v>
      </c>
      <c r="AC16">
        <v>177</v>
      </c>
      <c r="AD16">
        <v>172</v>
      </c>
      <c r="AE16">
        <v>1</v>
      </c>
      <c r="AF16">
        <v>1</v>
      </c>
      <c r="AG16">
        <v>2</v>
      </c>
      <c r="AH16">
        <v>18</v>
      </c>
      <c r="AI16">
        <v>17</v>
      </c>
      <c r="AJ16">
        <v>1</v>
      </c>
      <c r="AK16">
        <v>1</v>
      </c>
      <c r="AL16">
        <v>13</v>
      </c>
      <c r="AM16">
        <v>7</v>
      </c>
      <c r="AN16">
        <v>10</v>
      </c>
      <c r="AO16">
        <v>16</v>
      </c>
      <c r="AP16">
        <v>18</v>
      </c>
      <c r="AQ16">
        <v>4</v>
      </c>
      <c r="AR16">
        <v>8</v>
      </c>
      <c r="AS16">
        <v>11</v>
      </c>
      <c r="AT16">
        <v>205</v>
      </c>
      <c r="AU16">
        <v>6</v>
      </c>
      <c r="AV16">
        <v>0</v>
      </c>
      <c r="AW16">
        <v>112</v>
      </c>
      <c r="AX16">
        <v>14</v>
      </c>
      <c r="AY16">
        <v>20</v>
      </c>
      <c r="AZ16">
        <v>0</v>
      </c>
      <c r="BA16">
        <v>39</v>
      </c>
      <c r="BB16">
        <v>9</v>
      </c>
      <c r="BC16">
        <v>4</v>
      </c>
      <c r="BD16">
        <v>7</v>
      </c>
      <c r="BE16">
        <v>17</v>
      </c>
      <c r="BF16">
        <v>4</v>
      </c>
      <c r="BG16">
        <v>28</v>
      </c>
      <c r="BH16">
        <v>8</v>
      </c>
      <c r="BI16">
        <v>19</v>
      </c>
      <c r="BJ16">
        <v>22</v>
      </c>
      <c r="BK16">
        <v>8</v>
      </c>
      <c r="BL16">
        <v>7</v>
      </c>
      <c r="BM16">
        <v>4</v>
      </c>
      <c r="BN16">
        <v>6</v>
      </c>
      <c r="BO16">
        <v>13</v>
      </c>
      <c r="BP16">
        <v>5</v>
      </c>
      <c r="BQ16">
        <v>5</v>
      </c>
      <c r="BR16" s="56">
        <v>0</v>
      </c>
      <c r="BS16">
        <v>4</v>
      </c>
      <c r="BT16">
        <v>41</v>
      </c>
      <c r="BU16">
        <v>63</v>
      </c>
      <c r="BV16">
        <v>3</v>
      </c>
      <c r="BW16">
        <v>268</v>
      </c>
      <c r="BX16">
        <v>45</v>
      </c>
      <c r="BY16">
        <v>172</v>
      </c>
      <c r="BZ16">
        <v>14</v>
      </c>
      <c r="CA16">
        <v>211</v>
      </c>
      <c r="CB16">
        <v>196</v>
      </c>
      <c r="CC16">
        <v>541</v>
      </c>
      <c r="CD16">
        <v>462</v>
      </c>
      <c r="CE16">
        <v>4</v>
      </c>
      <c r="CF16">
        <v>25</v>
      </c>
      <c r="CG16">
        <v>47</v>
      </c>
      <c r="CH16">
        <v>26</v>
      </c>
      <c r="CI16">
        <v>3</v>
      </c>
      <c r="CJ16">
        <v>11</v>
      </c>
      <c r="CK16">
        <v>53</v>
      </c>
      <c r="CL16">
        <v>384</v>
      </c>
      <c r="CM16">
        <v>174</v>
      </c>
      <c r="CN16">
        <v>7</v>
      </c>
      <c r="CO16">
        <v>153</v>
      </c>
      <c r="CP16">
        <v>124</v>
      </c>
      <c r="CQ16">
        <v>259</v>
      </c>
      <c r="CR16">
        <v>46</v>
      </c>
      <c r="CS16">
        <v>213</v>
      </c>
      <c r="CT16">
        <v>7</v>
      </c>
      <c r="CU16">
        <v>26</v>
      </c>
      <c r="CV16">
        <v>243</v>
      </c>
      <c r="CW16">
        <v>28</v>
      </c>
      <c r="CX16">
        <v>7</v>
      </c>
      <c r="CY16">
        <v>24</v>
      </c>
      <c r="CZ16">
        <v>153</v>
      </c>
      <c r="DA16">
        <v>218</v>
      </c>
      <c r="DB16">
        <v>59</v>
      </c>
      <c r="DC16">
        <v>7</v>
      </c>
      <c r="DD16">
        <v>3</v>
      </c>
      <c r="DE16">
        <v>5</v>
      </c>
      <c r="DF16">
        <v>1038</v>
      </c>
      <c r="DG16">
        <v>485</v>
      </c>
      <c r="DH16">
        <v>87</v>
      </c>
      <c r="DI16">
        <v>390</v>
      </c>
      <c r="DJ16">
        <v>50</v>
      </c>
      <c r="DK16">
        <v>1110</v>
      </c>
      <c r="DL16">
        <v>24</v>
      </c>
      <c r="DM16">
        <v>80</v>
      </c>
      <c r="DN16">
        <v>585</v>
      </c>
      <c r="DO16">
        <v>81</v>
      </c>
      <c r="DP16">
        <v>1698</v>
      </c>
      <c r="DQ16">
        <v>2638</v>
      </c>
      <c r="DR16">
        <v>257</v>
      </c>
      <c r="DS16">
        <v>8</v>
      </c>
      <c r="DT16">
        <v>1208</v>
      </c>
      <c r="DU16">
        <v>69</v>
      </c>
      <c r="DV16">
        <v>1</v>
      </c>
      <c r="DW16">
        <v>750</v>
      </c>
      <c r="DX16">
        <v>777</v>
      </c>
      <c r="DY16">
        <v>109</v>
      </c>
      <c r="DZ16">
        <v>11</v>
      </c>
      <c r="EA16">
        <v>16</v>
      </c>
      <c r="EB16">
        <v>27</v>
      </c>
      <c r="EC16">
        <v>50</v>
      </c>
      <c r="ED16">
        <v>11</v>
      </c>
      <c r="EE16">
        <v>93</v>
      </c>
      <c r="EF16">
        <v>841</v>
      </c>
      <c r="EG16">
        <v>13</v>
      </c>
      <c r="EH16">
        <v>153</v>
      </c>
      <c r="EI16">
        <v>222</v>
      </c>
      <c r="EJ16">
        <v>21</v>
      </c>
      <c r="EK16">
        <v>9</v>
      </c>
      <c r="EL16">
        <v>956</v>
      </c>
      <c r="EM16">
        <v>87</v>
      </c>
      <c r="EN16">
        <v>3</v>
      </c>
      <c r="EO16">
        <v>8</v>
      </c>
      <c r="EP16">
        <v>28</v>
      </c>
      <c r="EQ16">
        <v>35</v>
      </c>
      <c r="ER16">
        <v>7</v>
      </c>
      <c r="ES16">
        <v>11</v>
      </c>
      <c r="ET16">
        <v>74</v>
      </c>
      <c r="EU16">
        <v>69</v>
      </c>
      <c r="EV16">
        <v>145</v>
      </c>
      <c r="EW16">
        <v>30</v>
      </c>
      <c r="EX16">
        <v>1</v>
      </c>
      <c r="EY16">
        <v>16</v>
      </c>
      <c r="EZ16">
        <v>9</v>
      </c>
      <c r="FA16">
        <v>60</v>
      </c>
      <c r="FB16">
        <v>9</v>
      </c>
      <c r="FC16">
        <v>33</v>
      </c>
      <c r="FD16">
        <v>48</v>
      </c>
      <c r="FE16">
        <v>25</v>
      </c>
      <c r="FF16">
        <v>6</v>
      </c>
      <c r="FG16">
        <v>42</v>
      </c>
      <c r="FH16">
        <v>139</v>
      </c>
      <c r="FI16">
        <v>11</v>
      </c>
      <c r="FJ16">
        <v>8</v>
      </c>
      <c r="FK16">
        <v>239</v>
      </c>
      <c r="FL16">
        <v>227</v>
      </c>
      <c r="FM16">
        <v>1</v>
      </c>
      <c r="FN16">
        <v>1</v>
      </c>
      <c r="FO16">
        <v>4</v>
      </c>
      <c r="FP16">
        <v>31</v>
      </c>
      <c r="FQ16">
        <v>30</v>
      </c>
      <c r="FR16">
        <v>1</v>
      </c>
      <c r="FS16">
        <v>3</v>
      </c>
      <c r="FT16">
        <v>21</v>
      </c>
      <c r="FU16">
        <v>8</v>
      </c>
      <c r="FV16">
        <v>18</v>
      </c>
      <c r="FW16">
        <v>22</v>
      </c>
      <c r="FX16">
        <v>25</v>
      </c>
      <c r="FY16">
        <v>7</v>
      </c>
      <c r="FZ16">
        <v>8</v>
      </c>
      <c r="GA16">
        <v>16</v>
      </c>
      <c r="GB16">
        <v>256</v>
      </c>
      <c r="GC16">
        <v>10</v>
      </c>
      <c r="GD16">
        <v>0</v>
      </c>
      <c r="GE16">
        <v>137</v>
      </c>
      <c r="GF16">
        <v>19</v>
      </c>
      <c r="GG16">
        <v>29</v>
      </c>
      <c r="GH16">
        <v>0</v>
      </c>
      <c r="GI16">
        <v>72</v>
      </c>
      <c r="GJ16">
        <v>16</v>
      </c>
      <c r="GK16">
        <v>3</v>
      </c>
      <c r="GL16">
        <v>9</v>
      </c>
      <c r="GM16">
        <v>23</v>
      </c>
      <c r="GN16">
        <v>2</v>
      </c>
      <c r="GO16">
        <v>52</v>
      </c>
      <c r="GP16">
        <v>12</v>
      </c>
      <c r="GQ16">
        <v>31</v>
      </c>
      <c r="GR16">
        <v>28</v>
      </c>
      <c r="GS16">
        <v>14</v>
      </c>
      <c r="GT16">
        <v>10</v>
      </c>
      <c r="GU16">
        <v>10</v>
      </c>
      <c r="GV16">
        <v>9</v>
      </c>
      <c r="GW16">
        <v>18</v>
      </c>
      <c r="GX16">
        <v>6</v>
      </c>
      <c r="GY16">
        <v>5</v>
      </c>
      <c r="GZ16" s="56">
        <v>0</v>
      </c>
      <c r="HA16">
        <v>6</v>
      </c>
      <c r="HB16">
        <v>77</v>
      </c>
      <c r="HC16">
        <v>95</v>
      </c>
      <c r="HD16">
        <v>4</v>
      </c>
      <c r="HE16">
        <v>362</v>
      </c>
      <c r="HF16">
        <v>74</v>
      </c>
      <c r="HG16">
        <v>247</v>
      </c>
      <c r="HH16">
        <v>25</v>
      </c>
      <c r="HI16">
        <v>269</v>
      </c>
      <c r="HJ16">
        <v>271</v>
      </c>
      <c r="HK16">
        <v>683</v>
      </c>
      <c r="HL16">
        <v>545</v>
      </c>
      <c r="HM16">
        <v>4</v>
      </c>
      <c r="HN16">
        <v>41</v>
      </c>
      <c r="HO16">
        <v>70</v>
      </c>
      <c r="HP16">
        <v>39</v>
      </c>
      <c r="HQ16">
        <v>8</v>
      </c>
      <c r="HR16">
        <v>23</v>
      </c>
      <c r="HS16">
        <v>64</v>
      </c>
      <c r="HT16">
        <v>448</v>
      </c>
      <c r="HU16">
        <v>220</v>
      </c>
      <c r="HV16">
        <v>10</v>
      </c>
      <c r="HW16">
        <v>193</v>
      </c>
      <c r="HX16">
        <v>134</v>
      </c>
      <c r="HY16">
        <v>340</v>
      </c>
      <c r="HZ16">
        <v>84</v>
      </c>
      <c r="IA16">
        <v>262</v>
      </c>
      <c r="IB16">
        <v>13</v>
      </c>
      <c r="IC16">
        <v>50</v>
      </c>
      <c r="ID16">
        <v>367</v>
      </c>
      <c r="IE16">
        <v>53</v>
      </c>
      <c r="IF16">
        <v>9</v>
      </c>
      <c r="IG16">
        <v>29</v>
      </c>
      <c r="IH16">
        <v>248</v>
      </c>
      <c r="II16">
        <v>345</v>
      </c>
      <c r="IJ16">
        <v>22</v>
      </c>
      <c r="IK16">
        <v>7</v>
      </c>
      <c r="IL16">
        <v>7</v>
      </c>
      <c r="IM16">
        <v>5</v>
      </c>
      <c r="IN16">
        <v>1364</v>
      </c>
      <c r="IO16">
        <v>706</v>
      </c>
      <c r="IP16">
        <v>116</v>
      </c>
      <c r="IQ16">
        <v>577</v>
      </c>
      <c r="IR16">
        <v>78</v>
      </c>
      <c r="IS16">
        <v>1723</v>
      </c>
      <c r="IT16">
        <v>28</v>
      </c>
      <c r="IU16">
        <v>118</v>
      </c>
      <c r="IV16">
        <v>780</v>
      </c>
      <c r="IW16">
        <v>114</v>
      </c>
      <c r="IX16">
        <v>2076</v>
      </c>
      <c r="IY16">
        <v>3390</v>
      </c>
      <c r="IZ16">
        <v>376</v>
      </c>
      <c r="JA16">
        <v>10</v>
      </c>
      <c r="JB16">
        <v>1656</v>
      </c>
      <c r="JC16">
        <v>96</v>
      </c>
      <c r="JD16">
        <v>1</v>
      </c>
      <c r="JE16">
        <v>957</v>
      </c>
      <c r="JF16">
        <v>953</v>
      </c>
      <c r="JG16">
        <v>163</v>
      </c>
      <c r="JH16">
        <v>17</v>
      </c>
      <c r="JI16">
        <v>30</v>
      </c>
      <c r="JJ16">
        <v>50</v>
      </c>
      <c r="JK16">
        <v>70</v>
      </c>
      <c r="JL16">
        <v>20</v>
      </c>
      <c r="JM16">
        <v>117</v>
      </c>
      <c r="JN16">
        <v>924</v>
      </c>
      <c r="JO16">
        <v>15</v>
      </c>
      <c r="JP16">
        <v>239</v>
      </c>
      <c r="JQ16">
        <v>353</v>
      </c>
      <c r="JR16">
        <v>30</v>
      </c>
      <c r="JS16">
        <v>13</v>
      </c>
      <c r="JT16">
        <v>1012</v>
      </c>
      <c r="JU16">
        <v>82</v>
      </c>
      <c r="JV16">
        <v>4</v>
      </c>
      <c r="JW16">
        <v>11</v>
      </c>
      <c r="JX16">
        <v>29</v>
      </c>
      <c r="JY16">
        <v>31</v>
      </c>
      <c r="JZ16">
        <v>14</v>
      </c>
      <c r="KA16">
        <v>11</v>
      </c>
      <c r="KB16">
        <v>90</v>
      </c>
      <c r="KC16">
        <v>79</v>
      </c>
      <c r="KD16">
        <v>184</v>
      </c>
      <c r="KE16">
        <v>27</v>
      </c>
      <c r="KF16">
        <v>1</v>
      </c>
      <c r="KG16">
        <v>16</v>
      </c>
      <c r="KH16">
        <v>5</v>
      </c>
      <c r="KI16">
        <v>56</v>
      </c>
      <c r="KJ16">
        <v>11</v>
      </c>
      <c r="KK16">
        <v>25</v>
      </c>
      <c r="KL16">
        <v>51</v>
      </c>
      <c r="KM16">
        <v>24</v>
      </c>
      <c r="KN16">
        <v>8</v>
      </c>
      <c r="KO16">
        <v>42</v>
      </c>
      <c r="KP16">
        <v>157</v>
      </c>
      <c r="KQ16">
        <v>12</v>
      </c>
      <c r="KR16">
        <v>8</v>
      </c>
      <c r="KS16">
        <v>234</v>
      </c>
      <c r="KT16">
        <v>249</v>
      </c>
      <c r="KU16">
        <v>1</v>
      </c>
      <c r="KV16">
        <v>1</v>
      </c>
      <c r="KW16">
        <v>3</v>
      </c>
      <c r="KX16">
        <v>29</v>
      </c>
      <c r="KY16">
        <v>26</v>
      </c>
      <c r="KZ16">
        <v>1</v>
      </c>
      <c r="LA16">
        <v>1</v>
      </c>
      <c r="LB16">
        <v>26</v>
      </c>
      <c r="LC16">
        <v>11</v>
      </c>
      <c r="LD16">
        <v>16</v>
      </c>
      <c r="LE16">
        <v>29</v>
      </c>
      <c r="LF16">
        <v>27</v>
      </c>
      <c r="LG16">
        <v>7</v>
      </c>
      <c r="LH16">
        <v>16</v>
      </c>
      <c r="LI16">
        <v>23</v>
      </c>
      <c r="LJ16">
        <v>274</v>
      </c>
      <c r="LK16">
        <v>12</v>
      </c>
      <c r="LL16">
        <v>0</v>
      </c>
      <c r="LM16">
        <v>138</v>
      </c>
      <c r="LN16">
        <v>26</v>
      </c>
      <c r="LO16">
        <v>38</v>
      </c>
      <c r="LP16">
        <v>0</v>
      </c>
      <c r="LQ16">
        <v>76</v>
      </c>
      <c r="LR16">
        <v>15</v>
      </c>
      <c r="LS16">
        <v>5</v>
      </c>
      <c r="LT16">
        <v>10</v>
      </c>
      <c r="LU16">
        <v>31</v>
      </c>
      <c r="LV16">
        <v>9</v>
      </c>
      <c r="LW16">
        <v>50</v>
      </c>
      <c r="LX16">
        <v>15</v>
      </c>
      <c r="LY16">
        <v>30</v>
      </c>
      <c r="LZ16">
        <v>37</v>
      </c>
      <c r="MA16">
        <v>10</v>
      </c>
      <c r="MB16">
        <v>13</v>
      </c>
      <c r="MC16">
        <v>12</v>
      </c>
      <c r="MD16">
        <v>12</v>
      </c>
      <c r="ME16">
        <v>21</v>
      </c>
      <c r="MF16">
        <v>6</v>
      </c>
      <c r="MG16">
        <v>3</v>
      </c>
      <c r="MH16" s="56">
        <v>0</v>
      </c>
      <c r="MI16">
        <v>3</v>
      </c>
      <c r="MJ16">
        <v>79</v>
      </c>
      <c r="MK16">
        <v>103</v>
      </c>
      <c r="ML16">
        <v>2</v>
      </c>
      <c r="MM16">
        <v>389</v>
      </c>
      <c r="MN16">
        <v>82</v>
      </c>
      <c r="MO16">
        <v>280</v>
      </c>
      <c r="MP16">
        <v>23</v>
      </c>
      <c r="MQ16">
        <v>262</v>
      </c>
      <c r="MR16">
        <v>269</v>
      </c>
      <c r="MS16">
        <v>763</v>
      </c>
      <c r="MT16">
        <v>626</v>
      </c>
      <c r="MU16">
        <v>7</v>
      </c>
      <c r="MV16">
        <v>40</v>
      </c>
      <c r="MW16">
        <v>81</v>
      </c>
      <c r="MX16">
        <v>51</v>
      </c>
      <c r="MY16">
        <v>5</v>
      </c>
      <c r="MZ16">
        <v>21</v>
      </c>
      <c r="NA16">
        <v>58</v>
      </c>
      <c r="NB16">
        <v>505</v>
      </c>
      <c r="NC16">
        <v>236</v>
      </c>
      <c r="ND16">
        <v>12</v>
      </c>
      <c r="NE16">
        <v>185</v>
      </c>
      <c r="NF16">
        <v>151</v>
      </c>
      <c r="NG16">
        <v>339</v>
      </c>
      <c r="NH16">
        <v>88</v>
      </c>
      <c r="NI16">
        <v>285</v>
      </c>
      <c r="NJ16">
        <v>14</v>
      </c>
      <c r="NK16">
        <v>52</v>
      </c>
      <c r="NL16">
        <v>389</v>
      </c>
      <c r="NM16">
        <v>52</v>
      </c>
      <c r="NN16">
        <v>12</v>
      </c>
      <c r="NO16">
        <v>30</v>
      </c>
      <c r="NP16">
        <v>273</v>
      </c>
      <c r="NQ16">
        <v>354</v>
      </c>
      <c r="NR16">
        <v>57</v>
      </c>
      <c r="NS16">
        <v>11</v>
      </c>
      <c r="NT16">
        <v>7</v>
      </c>
      <c r="NU16">
        <v>6</v>
      </c>
      <c r="NV16">
        <v>1403</v>
      </c>
      <c r="NW16">
        <v>702</v>
      </c>
      <c r="NX16">
        <v>113</v>
      </c>
      <c r="NY16">
        <v>605</v>
      </c>
      <c r="NZ16">
        <v>69</v>
      </c>
      <c r="OA16">
        <v>1770</v>
      </c>
      <c r="OB16">
        <v>30</v>
      </c>
      <c r="OC16">
        <v>114</v>
      </c>
      <c r="OD16">
        <v>835</v>
      </c>
      <c r="OE16">
        <v>106</v>
      </c>
      <c r="OF16">
        <v>2173</v>
      </c>
      <c r="OG16">
        <v>3495</v>
      </c>
      <c r="OH16">
        <v>367</v>
      </c>
      <c r="OI16">
        <v>11</v>
      </c>
      <c r="OJ16">
        <v>1696</v>
      </c>
      <c r="OK16">
        <v>89</v>
      </c>
      <c r="OL16">
        <v>0</v>
      </c>
      <c r="OM16">
        <v>1017</v>
      </c>
      <c r="ON16">
        <v>1009</v>
      </c>
      <c r="OO16">
        <v>176</v>
      </c>
      <c r="OP16">
        <v>15</v>
      </c>
      <c r="OQ16">
        <v>23</v>
      </c>
      <c r="OR16">
        <v>51</v>
      </c>
      <c r="OS16">
        <v>82</v>
      </c>
      <c r="OT16">
        <v>20</v>
      </c>
      <c r="OU16">
        <v>128</v>
      </c>
      <c r="OV16">
        <v>439</v>
      </c>
      <c r="OW16">
        <v>18</v>
      </c>
      <c r="OX16">
        <v>234</v>
      </c>
      <c r="OY16">
        <v>345</v>
      </c>
      <c r="OZ16">
        <v>32</v>
      </c>
      <c r="PA16">
        <v>9</v>
      </c>
    </row>
    <row r="17" spans="1:417">
      <c r="A17" s="67" t="str">
        <f>人口推移!B16</f>
        <v>H2001</v>
      </c>
      <c r="B17" s="66">
        <f t="shared" si="0"/>
        <v>53139</v>
      </c>
      <c r="C17" s="66">
        <f t="shared" si="1"/>
        <v>19661</v>
      </c>
      <c r="D17">
        <v>724</v>
      </c>
      <c r="E17">
        <v>57</v>
      </c>
      <c r="F17">
        <v>2</v>
      </c>
      <c r="G17">
        <v>9</v>
      </c>
      <c r="H17">
        <v>14</v>
      </c>
      <c r="I17">
        <v>12</v>
      </c>
      <c r="J17">
        <v>5</v>
      </c>
      <c r="K17">
        <v>9</v>
      </c>
      <c r="L17">
        <v>88</v>
      </c>
      <c r="M17">
        <v>42</v>
      </c>
      <c r="N17">
        <v>142</v>
      </c>
      <c r="O17">
        <v>20</v>
      </c>
      <c r="P17">
        <v>1</v>
      </c>
      <c r="Q17">
        <v>10</v>
      </c>
      <c r="R17">
        <v>5</v>
      </c>
      <c r="S17">
        <v>33</v>
      </c>
      <c r="T17">
        <v>5</v>
      </c>
      <c r="U17">
        <v>13</v>
      </c>
      <c r="V17">
        <v>27</v>
      </c>
      <c r="W17">
        <v>14</v>
      </c>
      <c r="X17">
        <v>5</v>
      </c>
      <c r="Y17">
        <v>28</v>
      </c>
      <c r="Z17">
        <v>97</v>
      </c>
      <c r="AA17">
        <v>5</v>
      </c>
      <c r="AB17">
        <v>3</v>
      </c>
      <c r="AC17">
        <v>176</v>
      </c>
      <c r="AD17">
        <v>169</v>
      </c>
      <c r="AE17">
        <v>1</v>
      </c>
      <c r="AF17">
        <v>1</v>
      </c>
      <c r="AG17">
        <v>2</v>
      </c>
      <c r="AH17">
        <v>18</v>
      </c>
      <c r="AI17">
        <v>17</v>
      </c>
      <c r="AJ17">
        <v>1</v>
      </c>
      <c r="AK17">
        <v>1</v>
      </c>
      <c r="AL17">
        <v>13</v>
      </c>
      <c r="AM17">
        <v>7</v>
      </c>
      <c r="AN17">
        <v>10</v>
      </c>
      <c r="AO17">
        <v>16</v>
      </c>
      <c r="AP17">
        <v>18</v>
      </c>
      <c r="AQ17">
        <v>4</v>
      </c>
      <c r="AR17">
        <v>7</v>
      </c>
      <c r="AS17">
        <v>11</v>
      </c>
      <c r="AT17">
        <v>206</v>
      </c>
      <c r="AU17">
        <v>6</v>
      </c>
      <c r="AV17">
        <v>0</v>
      </c>
      <c r="AW17">
        <v>113</v>
      </c>
      <c r="AX17">
        <v>14</v>
      </c>
      <c r="AY17">
        <v>20</v>
      </c>
      <c r="AZ17">
        <v>0</v>
      </c>
      <c r="BA17">
        <v>39</v>
      </c>
      <c r="BB17">
        <v>9</v>
      </c>
      <c r="BC17">
        <v>4</v>
      </c>
      <c r="BD17">
        <v>7</v>
      </c>
      <c r="BE17">
        <v>17</v>
      </c>
      <c r="BF17">
        <v>4</v>
      </c>
      <c r="BG17">
        <v>29</v>
      </c>
      <c r="BH17">
        <v>8</v>
      </c>
      <c r="BI17">
        <v>19</v>
      </c>
      <c r="BJ17">
        <v>22</v>
      </c>
      <c r="BK17">
        <v>8</v>
      </c>
      <c r="BL17">
        <v>7</v>
      </c>
      <c r="BM17">
        <v>4</v>
      </c>
      <c r="BN17">
        <v>6</v>
      </c>
      <c r="BO17">
        <v>13</v>
      </c>
      <c r="BP17">
        <v>5</v>
      </c>
      <c r="BQ17">
        <v>5</v>
      </c>
      <c r="BR17" s="56">
        <v>0</v>
      </c>
      <c r="BS17">
        <v>4</v>
      </c>
      <c r="BT17">
        <v>41</v>
      </c>
      <c r="BU17">
        <v>63</v>
      </c>
      <c r="BV17">
        <v>3</v>
      </c>
      <c r="BW17">
        <v>269</v>
      </c>
      <c r="BX17">
        <v>46</v>
      </c>
      <c r="BY17">
        <v>171</v>
      </c>
      <c r="BZ17">
        <v>14</v>
      </c>
      <c r="CA17">
        <v>211</v>
      </c>
      <c r="CB17">
        <v>200</v>
      </c>
      <c r="CC17">
        <v>540</v>
      </c>
      <c r="CD17">
        <v>459</v>
      </c>
      <c r="CE17">
        <v>4</v>
      </c>
      <c r="CF17">
        <v>25</v>
      </c>
      <c r="CG17">
        <v>47</v>
      </c>
      <c r="CH17">
        <v>26</v>
      </c>
      <c r="CI17">
        <v>3</v>
      </c>
      <c r="CJ17">
        <v>12</v>
      </c>
      <c r="CK17">
        <v>53</v>
      </c>
      <c r="CL17">
        <v>385</v>
      </c>
      <c r="CM17">
        <v>173</v>
      </c>
      <c r="CN17">
        <v>7</v>
      </c>
      <c r="CO17">
        <v>152</v>
      </c>
      <c r="CP17">
        <v>123</v>
      </c>
      <c r="CQ17">
        <v>259</v>
      </c>
      <c r="CR17">
        <v>46</v>
      </c>
      <c r="CS17">
        <v>216</v>
      </c>
      <c r="CT17">
        <v>7</v>
      </c>
      <c r="CU17">
        <v>26</v>
      </c>
      <c r="CV17">
        <v>242</v>
      </c>
      <c r="CW17">
        <v>28</v>
      </c>
      <c r="CX17">
        <v>7</v>
      </c>
      <c r="CY17">
        <v>25</v>
      </c>
      <c r="CZ17">
        <v>153</v>
      </c>
      <c r="DA17">
        <v>217</v>
      </c>
      <c r="DB17">
        <v>59</v>
      </c>
      <c r="DC17">
        <v>7</v>
      </c>
      <c r="DD17">
        <v>3</v>
      </c>
      <c r="DE17">
        <v>5</v>
      </c>
      <c r="DF17">
        <v>1036</v>
      </c>
      <c r="DG17">
        <v>481</v>
      </c>
      <c r="DH17">
        <v>88</v>
      </c>
      <c r="DI17">
        <v>390</v>
      </c>
      <c r="DJ17">
        <v>49</v>
      </c>
      <c r="DK17">
        <v>1116</v>
      </c>
      <c r="DL17">
        <v>24</v>
      </c>
      <c r="DM17">
        <v>80</v>
      </c>
      <c r="DN17">
        <v>587</v>
      </c>
      <c r="DO17">
        <v>81</v>
      </c>
      <c r="DP17">
        <v>1705</v>
      </c>
      <c r="DQ17">
        <v>2634</v>
      </c>
      <c r="DR17">
        <v>260</v>
      </c>
      <c r="DS17">
        <v>8</v>
      </c>
      <c r="DT17">
        <v>1213</v>
      </c>
      <c r="DU17">
        <v>69</v>
      </c>
      <c r="DV17">
        <v>1</v>
      </c>
      <c r="DW17">
        <v>753</v>
      </c>
      <c r="DX17">
        <v>778</v>
      </c>
      <c r="DY17">
        <v>108</v>
      </c>
      <c r="DZ17">
        <v>11</v>
      </c>
      <c r="EA17">
        <v>16</v>
      </c>
      <c r="EB17">
        <v>27</v>
      </c>
      <c r="EC17">
        <v>51</v>
      </c>
      <c r="ED17">
        <v>11</v>
      </c>
      <c r="EE17">
        <v>93</v>
      </c>
      <c r="EF17">
        <v>835</v>
      </c>
      <c r="EG17">
        <v>13</v>
      </c>
      <c r="EH17">
        <v>154</v>
      </c>
      <c r="EI17">
        <v>221</v>
      </c>
      <c r="EJ17">
        <v>21</v>
      </c>
      <c r="EK17">
        <v>9</v>
      </c>
      <c r="EL17">
        <v>957</v>
      </c>
      <c r="EM17">
        <v>87</v>
      </c>
      <c r="EN17">
        <v>3</v>
      </c>
      <c r="EO17">
        <v>8</v>
      </c>
      <c r="EP17">
        <v>27</v>
      </c>
      <c r="EQ17">
        <v>35</v>
      </c>
      <c r="ER17">
        <v>7</v>
      </c>
      <c r="ES17">
        <v>11</v>
      </c>
      <c r="ET17">
        <v>74</v>
      </c>
      <c r="EU17">
        <v>69</v>
      </c>
      <c r="EV17">
        <v>144</v>
      </c>
      <c r="EW17">
        <v>30</v>
      </c>
      <c r="EX17">
        <v>1</v>
      </c>
      <c r="EY17">
        <v>16</v>
      </c>
      <c r="EZ17">
        <v>9</v>
      </c>
      <c r="FA17">
        <v>58</v>
      </c>
      <c r="FB17">
        <v>9</v>
      </c>
      <c r="FC17">
        <v>32</v>
      </c>
      <c r="FD17">
        <v>48</v>
      </c>
      <c r="FE17">
        <v>25</v>
      </c>
      <c r="FF17">
        <v>6</v>
      </c>
      <c r="FG17">
        <v>42</v>
      </c>
      <c r="FH17">
        <v>136</v>
      </c>
      <c r="FI17">
        <v>11</v>
      </c>
      <c r="FJ17">
        <v>8</v>
      </c>
      <c r="FK17">
        <v>239</v>
      </c>
      <c r="FL17">
        <v>226</v>
      </c>
      <c r="FM17">
        <v>1</v>
      </c>
      <c r="FN17">
        <v>1</v>
      </c>
      <c r="FO17">
        <v>4</v>
      </c>
      <c r="FP17">
        <v>31</v>
      </c>
      <c r="FQ17">
        <v>30</v>
      </c>
      <c r="FR17">
        <v>1</v>
      </c>
      <c r="FS17">
        <v>3</v>
      </c>
      <c r="FT17">
        <v>21</v>
      </c>
      <c r="FU17">
        <v>8</v>
      </c>
      <c r="FV17">
        <v>18</v>
      </c>
      <c r="FW17">
        <v>23</v>
      </c>
      <c r="FX17">
        <v>24</v>
      </c>
      <c r="FY17">
        <v>7</v>
      </c>
      <c r="FZ17">
        <v>7</v>
      </c>
      <c r="GA17">
        <v>16</v>
      </c>
      <c r="GB17">
        <v>257</v>
      </c>
      <c r="GC17">
        <v>10</v>
      </c>
      <c r="GD17">
        <v>0</v>
      </c>
      <c r="GE17">
        <v>138</v>
      </c>
      <c r="GF17">
        <v>19</v>
      </c>
      <c r="GG17">
        <v>29</v>
      </c>
      <c r="GH17">
        <v>0</v>
      </c>
      <c r="GI17">
        <v>72</v>
      </c>
      <c r="GJ17">
        <v>16</v>
      </c>
      <c r="GK17">
        <v>3</v>
      </c>
      <c r="GL17">
        <v>9</v>
      </c>
      <c r="GM17">
        <v>23</v>
      </c>
      <c r="GN17">
        <v>2</v>
      </c>
      <c r="GO17">
        <v>52</v>
      </c>
      <c r="GP17">
        <v>12</v>
      </c>
      <c r="GQ17">
        <v>31</v>
      </c>
      <c r="GR17">
        <v>28</v>
      </c>
      <c r="GS17">
        <v>14</v>
      </c>
      <c r="GT17">
        <v>10</v>
      </c>
      <c r="GU17">
        <v>11</v>
      </c>
      <c r="GV17">
        <v>9</v>
      </c>
      <c r="GW17">
        <v>18</v>
      </c>
      <c r="GX17">
        <v>6</v>
      </c>
      <c r="GY17">
        <v>5</v>
      </c>
      <c r="GZ17" s="56">
        <v>0</v>
      </c>
      <c r="HA17">
        <v>6</v>
      </c>
      <c r="HB17">
        <v>78</v>
      </c>
      <c r="HC17">
        <v>95</v>
      </c>
      <c r="HD17">
        <v>4</v>
      </c>
      <c r="HE17">
        <v>363</v>
      </c>
      <c r="HF17">
        <v>75</v>
      </c>
      <c r="HG17">
        <v>246</v>
      </c>
      <c r="HH17">
        <v>25</v>
      </c>
      <c r="HI17">
        <v>271</v>
      </c>
      <c r="HJ17">
        <v>272</v>
      </c>
      <c r="HK17">
        <v>683</v>
      </c>
      <c r="HL17">
        <v>538</v>
      </c>
      <c r="HM17">
        <v>4</v>
      </c>
      <c r="HN17">
        <v>41</v>
      </c>
      <c r="HO17">
        <v>70</v>
      </c>
      <c r="HP17">
        <v>39</v>
      </c>
      <c r="HQ17">
        <v>8</v>
      </c>
      <c r="HR17">
        <v>24</v>
      </c>
      <c r="HS17">
        <v>64</v>
      </c>
      <c r="HT17">
        <v>452</v>
      </c>
      <c r="HU17">
        <v>220</v>
      </c>
      <c r="HV17">
        <v>10</v>
      </c>
      <c r="HW17">
        <v>192</v>
      </c>
      <c r="HX17">
        <v>134</v>
      </c>
      <c r="HY17">
        <v>340</v>
      </c>
      <c r="HZ17">
        <v>83</v>
      </c>
      <c r="IA17">
        <v>265</v>
      </c>
      <c r="IB17">
        <v>13</v>
      </c>
      <c r="IC17">
        <v>51</v>
      </c>
      <c r="ID17">
        <v>365</v>
      </c>
      <c r="IE17">
        <v>52</v>
      </c>
      <c r="IF17">
        <v>9</v>
      </c>
      <c r="IG17">
        <v>29</v>
      </c>
      <c r="IH17">
        <v>248</v>
      </c>
      <c r="II17">
        <v>345</v>
      </c>
      <c r="IJ17">
        <v>22</v>
      </c>
      <c r="IK17">
        <v>7</v>
      </c>
      <c r="IL17">
        <v>7</v>
      </c>
      <c r="IM17">
        <v>5</v>
      </c>
      <c r="IN17">
        <v>1369</v>
      </c>
      <c r="IO17">
        <v>702</v>
      </c>
      <c r="IP17">
        <v>117</v>
      </c>
      <c r="IQ17">
        <v>573</v>
      </c>
      <c r="IR17">
        <v>76</v>
      </c>
      <c r="IS17">
        <v>1726</v>
      </c>
      <c r="IT17">
        <v>28</v>
      </c>
      <c r="IU17">
        <v>117</v>
      </c>
      <c r="IV17">
        <v>780</v>
      </c>
      <c r="IW17">
        <v>114</v>
      </c>
      <c r="IX17">
        <v>2086</v>
      </c>
      <c r="IY17">
        <v>3383</v>
      </c>
      <c r="IZ17">
        <v>380</v>
      </c>
      <c r="JA17">
        <v>10</v>
      </c>
      <c r="JB17">
        <v>1660</v>
      </c>
      <c r="JC17">
        <v>96</v>
      </c>
      <c r="JD17">
        <v>1</v>
      </c>
      <c r="JE17">
        <v>961</v>
      </c>
      <c r="JF17">
        <v>951</v>
      </c>
      <c r="JG17">
        <v>163</v>
      </c>
      <c r="JH17">
        <v>17</v>
      </c>
      <c r="JI17">
        <v>30</v>
      </c>
      <c r="JJ17">
        <v>50</v>
      </c>
      <c r="JK17">
        <v>71</v>
      </c>
      <c r="JL17">
        <v>20</v>
      </c>
      <c r="JM17">
        <v>117</v>
      </c>
      <c r="JN17">
        <v>916</v>
      </c>
      <c r="JO17">
        <v>15</v>
      </c>
      <c r="JP17">
        <v>239</v>
      </c>
      <c r="JQ17">
        <v>352</v>
      </c>
      <c r="JR17">
        <v>30</v>
      </c>
      <c r="JS17">
        <v>13</v>
      </c>
      <c r="JT17">
        <v>1012</v>
      </c>
      <c r="JU17">
        <v>83</v>
      </c>
      <c r="JV17">
        <v>4</v>
      </c>
      <c r="JW17">
        <v>11</v>
      </c>
      <c r="JX17">
        <v>28</v>
      </c>
      <c r="JY17">
        <v>31</v>
      </c>
      <c r="JZ17">
        <v>14</v>
      </c>
      <c r="KA17">
        <v>11</v>
      </c>
      <c r="KB17">
        <v>90</v>
      </c>
      <c r="KC17">
        <v>79</v>
      </c>
      <c r="KD17">
        <v>182</v>
      </c>
      <c r="KE17">
        <v>27</v>
      </c>
      <c r="KF17">
        <v>1</v>
      </c>
      <c r="KG17">
        <v>16</v>
      </c>
      <c r="KH17">
        <v>5</v>
      </c>
      <c r="KI17">
        <v>56</v>
      </c>
      <c r="KJ17">
        <v>11</v>
      </c>
      <c r="KK17">
        <v>25</v>
      </c>
      <c r="KL17">
        <v>51</v>
      </c>
      <c r="KM17">
        <v>24</v>
      </c>
      <c r="KN17">
        <v>8</v>
      </c>
      <c r="KO17">
        <v>42</v>
      </c>
      <c r="KP17">
        <v>154</v>
      </c>
      <c r="KQ17">
        <v>12</v>
      </c>
      <c r="KR17">
        <v>8</v>
      </c>
      <c r="KS17">
        <v>234</v>
      </c>
      <c r="KT17">
        <v>247</v>
      </c>
      <c r="KU17">
        <v>1</v>
      </c>
      <c r="KV17">
        <v>1</v>
      </c>
      <c r="KW17">
        <v>3</v>
      </c>
      <c r="KX17">
        <v>29</v>
      </c>
      <c r="KY17">
        <v>26</v>
      </c>
      <c r="KZ17">
        <v>1</v>
      </c>
      <c r="LA17">
        <v>1</v>
      </c>
      <c r="LB17">
        <v>26</v>
      </c>
      <c r="LC17">
        <v>11</v>
      </c>
      <c r="LD17">
        <v>16</v>
      </c>
      <c r="LE17">
        <v>29</v>
      </c>
      <c r="LF17">
        <v>27</v>
      </c>
      <c r="LG17">
        <v>7</v>
      </c>
      <c r="LH17">
        <v>14</v>
      </c>
      <c r="LI17">
        <v>23</v>
      </c>
      <c r="LJ17">
        <v>275</v>
      </c>
      <c r="LK17">
        <v>12</v>
      </c>
      <c r="LL17">
        <v>0</v>
      </c>
      <c r="LM17">
        <v>138</v>
      </c>
      <c r="LN17">
        <v>26</v>
      </c>
      <c r="LO17">
        <v>38</v>
      </c>
      <c r="LP17">
        <v>0</v>
      </c>
      <c r="LQ17">
        <v>76</v>
      </c>
      <c r="LR17">
        <v>15</v>
      </c>
      <c r="LS17">
        <v>5</v>
      </c>
      <c r="LT17">
        <v>10</v>
      </c>
      <c r="LU17">
        <v>31</v>
      </c>
      <c r="LV17">
        <v>9</v>
      </c>
      <c r="LW17">
        <v>50</v>
      </c>
      <c r="LX17">
        <v>15</v>
      </c>
      <c r="LY17">
        <v>32</v>
      </c>
      <c r="LZ17">
        <v>37</v>
      </c>
      <c r="MA17">
        <v>10</v>
      </c>
      <c r="MB17">
        <v>13</v>
      </c>
      <c r="MC17">
        <v>12</v>
      </c>
      <c r="MD17">
        <v>12</v>
      </c>
      <c r="ME17">
        <v>21</v>
      </c>
      <c r="MF17">
        <v>6</v>
      </c>
      <c r="MG17">
        <v>3</v>
      </c>
      <c r="MH17" s="56">
        <v>0</v>
      </c>
      <c r="MI17">
        <v>3</v>
      </c>
      <c r="MJ17">
        <v>81</v>
      </c>
      <c r="MK17">
        <v>103</v>
      </c>
      <c r="ML17">
        <v>2</v>
      </c>
      <c r="MM17">
        <v>390</v>
      </c>
      <c r="MN17">
        <v>84</v>
      </c>
      <c r="MO17">
        <v>274</v>
      </c>
      <c r="MP17">
        <v>23</v>
      </c>
      <c r="MQ17">
        <v>262</v>
      </c>
      <c r="MR17">
        <v>274</v>
      </c>
      <c r="MS17">
        <v>762</v>
      </c>
      <c r="MT17">
        <v>622</v>
      </c>
      <c r="MU17">
        <v>7</v>
      </c>
      <c r="MV17">
        <v>40</v>
      </c>
      <c r="MW17">
        <v>81</v>
      </c>
      <c r="MX17">
        <v>52</v>
      </c>
      <c r="MY17">
        <v>5</v>
      </c>
      <c r="MZ17">
        <v>22</v>
      </c>
      <c r="NA17">
        <v>58</v>
      </c>
      <c r="NB17">
        <v>506</v>
      </c>
      <c r="NC17">
        <v>235</v>
      </c>
      <c r="ND17">
        <v>12</v>
      </c>
      <c r="NE17">
        <v>185</v>
      </c>
      <c r="NF17">
        <v>150</v>
      </c>
      <c r="NG17">
        <v>339</v>
      </c>
      <c r="NH17">
        <v>88</v>
      </c>
      <c r="NI17">
        <v>286</v>
      </c>
      <c r="NJ17">
        <v>14</v>
      </c>
      <c r="NK17">
        <v>52</v>
      </c>
      <c r="NL17">
        <v>387</v>
      </c>
      <c r="NM17">
        <v>52</v>
      </c>
      <c r="NN17">
        <v>12</v>
      </c>
      <c r="NO17">
        <v>31</v>
      </c>
      <c r="NP17">
        <v>272</v>
      </c>
      <c r="NQ17">
        <v>354</v>
      </c>
      <c r="NR17">
        <v>57</v>
      </c>
      <c r="NS17">
        <v>11</v>
      </c>
      <c r="NT17">
        <v>7</v>
      </c>
      <c r="NU17">
        <v>6</v>
      </c>
      <c r="NV17">
        <v>1403</v>
      </c>
      <c r="NW17">
        <v>699</v>
      </c>
      <c r="NX17">
        <v>114</v>
      </c>
      <c r="NY17">
        <v>609</v>
      </c>
      <c r="NZ17">
        <v>68</v>
      </c>
      <c r="OA17">
        <v>1774</v>
      </c>
      <c r="OB17">
        <v>30</v>
      </c>
      <c r="OC17">
        <v>114</v>
      </c>
      <c r="OD17">
        <v>840</v>
      </c>
      <c r="OE17">
        <v>106</v>
      </c>
      <c r="OF17">
        <v>2185</v>
      </c>
      <c r="OG17">
        <v>3494</v>
      </c>
      <c r="OH17">
        <v>369</v>
      </c>
      <c r="OI17">
        <v>11</v>
      </c>
      <c r="OJ17">
        <v>1709</v>
      </c>
      <c r="OK17">
        <v>89</v>
      </c>
      <c r="OL17">
        <v>0</v>
      </c>
      <c r="OM17">
        <v>1016</v>
      </c>
      <c r="ON17">
        <v>1007</v>
      </c>
      <c r="OO17">
        <v>175</v>
      </c>
      <c r="OP17">
        <v>15</v>
      </c>
      <c r="OQ17">
        <v>23</v>
      </c>
      <c r="OR17">
        <v>51</v>
      </c>
      <c r="OS17">
        <v>82</v>
      </c>
      <c r="OT17">
        <v>20</v>
      </c>
      <c r="OU17">
        <v>128</v>
      </c>
      <c r="OV17">
        <v>438</v>
      </c>
      <c r="OW17">
        <v>18</v>
      </c>
      <c r="OX17">
        <v>235</v>
      </c>
      <c r="OY17">
        <v>343</v>
      </c>
      <c r="OZ17">
        <v>32</v>
      </c>
      <c r="PA17">
        <v>9</v>
      </c>
    </row>
    <row r="18" spans="1:417">
      <c r="A18" s="67" t="str">
        <f>人口推移!B17</f>
        <v>H2002</v>
      </c>
      <c r="B18" s="66">
        <f t="shared" si="0"/>
        <v>53124</v>
      </c>
      <c r="C18" s="66">
        <f t="shared" si="1"/>
        <v>19664</v>
      </c>
      <c r="D18">
        <v>730</v>
      </c>
      <c r="E18">
        <v>57</v>
      </c>
      <c r="F18">
        <v>2</v>
      </c>
      <c r="G18">
        <v>9</v>
      </c>
      <c r="H18">
        <v>14</v>
      </c>
      <c r="I18">
        <v>12</v>
      </c>
      <c r="J18">
        <v>5</v>
      </c>
      <c r="K18">
        <v>9</v>
      </c>
      <c r="L18">
        <v>88</v>
      </c>
      <c r="M18">
        <v>42</v>
      </c>
      <c r="N18">
        <v>142</v>
      </c>
      <c r="O18">
        <v>20</v>
      </c>
      <c r="P18">
        <v>1</v>
      </c>
      <c r="Q18">
        <v>10</v>
      </c>
      <c r="R18">
        <v>5</v>
      </c>
      <c r="S18">
        <v>33</v>
      </c>
      <c r="T18">
        <v>5</v>
      </c>
      <c r="U18">
        <v>13</v>
      </c>
      <c r="V18">
        <v>28</v>
      </c>
      <c r="W18">
        <v>14</v>
      </c>
      <c r="X18">
        <v>5</v>
      </c>
      <c r="Y18">
        <v>28</v>
      </c>
      <c r="Z18">
        <v>98</v>
      </c>
      <c r="AA18">
        <v>5</v>
      </c>
      <c r="AB18">
        <v>3</v>
      </c>
      <c r="AC18">
        <v>177</v>
      </c>
      <c r="AD18">
        <v>166</v>
      </c>
      <c r="AE18">
        <v>1</v>
      </c>
      <c r="AF18">
        <v>1</v>
      </c>
      <c r="AG18">
        <v>2</v>
      </c>
      <c r="AH18">
        <v>18</v>
      </c>
      <c r="AI18">
        <v>17</v>
      </c>
      <c r="AJ18">
        <v>1</v>
      </c>
      <c r="AK18">
        <v>1</v>
      </c>
      <c r="AL18">
        <v>13</v>
      </c>
      <c r="AM18">
        <v>7</v>
      </c>
      <c r="AN18">
        <v>11</v>
      </c>
      <c r="AO18">
        <v>16</v>
      </c>
      <c r="AP18">
        <v>18</v>
      </c>
      <c r="AQ18">
        <v>4</v>
      </c>
      <c r="AR18">
        <v>7</v>
      </c>
      <c r="AS18">
        <v>11</v>
      </c>
      <c r="AT18">
        <v>207</v>
      </c>
      <c r="AU18">
        <v>6</v>
      </c>
      <c r="AV18">
        <v>0</v>
      </c>
      <c r="AW18">
        <v>113</v>
      </c>
      <c r="AX18">
        <v>14</v>
      </c>
      <c r="AY18">
        <v>20</v>
      </c>
      <c r="AZ18">
        <v>0</v>
      </c>
      <c r="BA18">
        <v>39</v>
      </c>
      <c r="BB18">
        <v>9</v>
      </c>
      <c r="BC18">
        <v>4</v>
      </c>
      <c r="BD18">
        <v>7</v>
      </c>
      <c r="BE18">
        <v>17</v>
      </c>
      <c r="BF18">
        <v>4</v>
      </c>
      <c r="BG18">
        <v>29</v>
      </c>
      <c r="BH18">
        <v>8</v>
      </c>
      <c r="BI18">
        <v>19</v>
      </c>
      <c r="BJ18">
        <v>22</v>
      </c>
      <c r="BK18">
        <v>8</v>
      </c>
      <c r="BL18">
        <v>7</v>
      </c>
      <c r="BM18">
        <v>4</v>
      </c>
      <c r="BN18">
        <v>6</v>
      </c>
      <c r="BO18">
        <v>13</v>
      </c>
      <c r="BP18">
        <v>5</v>
      </c>
      <c r="BQ18">
        <v>5</v>
      </c>
      <c r="BR18" s="56">
        <v>0</v>
      </c>
      <c r="BS18">
        <v>4</v>
      </c>
      <c r="BT18">
        <v>41</v>
      </c>
      <c r="BU18">
        <v>63</v>
      </c>
      <c r="BV18">
        <v>3</v>
      </c>
      <c r="BW18">
        <v>269</v>
      </c>
      <c r="BX18">
        <v>46</v>
      </c>
      <c r="BY18">
        <v>170</v>
      </c>
      <c r="BZ18">
        <v>14</v>
      </c>
      <c r="CA18">
        <v>211</v>
      </c>
      <c r="CB18">
        <v>200</v>
      </c>
      <c r="CC18">
        <v>542</v>
      </c>
      <c r="CD18">
        <v>458</v>
      </c>
      <c r="CE18">
        <v>4</v>
      </c>
      <c r="CF18">
        <v>25</v>
      </c>
      <c r="CG18">
        <v>46</v>
      </c>
      <c r="CH18">
        <v>27</v>
      </c>
      <c r="CI18">
        <v>3</v>
      </c>
      <c r="CJ18">
        <v>13</v>
      </c>
      <c r="CK18">
        <v>55</v>
      </c>
      <c r="CL18">
        <v>390</v>
      </c>
      <c r="CM18">
        <v>173</v>
      </c>
      <c r="CN18">
        <v>7</v>
      </c>
      <c r="CO18">
        <v>153</v>
      </c>
      <c r="CP18">
        <v>125</v>
      </c>
      <c r="CQ18">
        <v>261</v>
      </c>
      <c r="CR18">
        <v>46</v>
      </c>
      <c r="CS18">
        <v>216</v>
      </c>
      <c r="CT18">
        <v>7</v>
      </c>
      <c r="CU18">
        <v>26</v>
      </c>
      <c r="CV18">
        <v>240</v>
      </c>
      <c r="CW18">
        <v>28</v>
      </c>
      <c r="CX18">
        <v>7</v>
      </c>
      <c r="CY18">
        <v>25</v>
      </c>
      <c r="CZ18">
        <v>153</v>
      </c>
      <c r="DA18">
        <v>214</v>
      </c>
      <c r="DB18">
        <v>59</v>
      </c>
      <c r="DC18">
        <v>7</v>
      </c>
      <c r="DD18">
        <v>3</v>
      </c>
      <c r="DE18">
        <v>5</v>
      </c>
      <c r="DF18">
        <v>1037</v>
      </c>
      <c r="DG18">
        <v>482</v>
      </c>
      <c r="DH18">
        <v>88</v>
      </c>
      <c r="DI18">
        <v>390</v>
      </c>
      <c r="DJ18">
        <v>49</v>
      </c>
      <c r="DK18">
        <v>1113</v>
      </c>
      <c r="DL18">
        <v>24</v>
      </c>
      <c r="DM18">
        <v>79</v>
      </c>
      <c r="DN18">
        <v>590</v>
      </c>
      <c r="DO18">
        <v>81</v>
      </c>
      <c r="DP18">
        <v>1702</v>
      </c>
      <c r="DQ18">
        <v>2626</v>
      </c>
      <c r="DR18">
        <v>261</v>
      </c>
      <c r="DS18">
        <v>8</v>
      </c>
      <c r="DT18">
        <v>1209</v>
      </c>
      <c r="DU18">
        <v>69</v>
      </c>
      <c r="DV18">
        <v>1</v>
      </c>
      <c r="DW18">
        <v>753</v>
      </c>
      <c r="DX18">
        <v>778</v>
      </c>
      <c r="DY18">
        <v>110</v>
      </c>
      <c r="DZ18">
        <v>11</v>
      </c>
      <c r="EA18">
        <v>16</v>
      </c>
      <c r="EB18">
        <v>27</v>
      </c>
      <c r="EC18">
        <v>51</v>
      </c>
      <c r="ED18">
        <v>11</v>
      </c>
      <c r="EE18">
        <v>93</v>
      </c>
      <c r="EF18">
        <v>833</v>
      </c>
      <c r="EG18">
        <v>14</v>
      </c>
      <c r="EH18">
        <v>154</v>
      </c>
      <c r="EI18">
        <v>221</v>
      </c>
      <c r="EJ18">
        <v>20</v>
      </c>
      <c r="EK18">
        <v>9</v>
      </c>
      <c r="EL18">
        <v>957</v>
      </c>
      <c r="EM18">
        <v>88</v>
      </c>
      <c r="EN18">
        <v>3</v>
      </c>
      <c r="EO18">
        <v>8</v>
      </c>
      <c r="EP18">
        <v>27</v>
      </c>
      <c r="EQ18">
        <v>35</v>
      </c>
      <c r="ER18">
        <v>7</v>
      </c>
      <c r="ES18">
        <v>11</v>
      </c>
      <c r="ET18">
        <v>74</v>
      </c>
      <c r="EU18">
        <v>69</v>
      </c>
      <c r="EV18">
        <v>143</v>
      </c>
      <c r="EW18">
        <v>30</v>
      </c>
      <c r="EX18">
        <v>1</v>
      </c>
      <c r="EY18">
        <v>16</v>
      </c>
      <c r="EZ18">
        <v>9</v>
      </c>
      <c r="FA18">
        <v>58</v>
      </c>
      <c r="FB18">
        <v>9</v>
      </c>
      <c r="FC18">
        <v>32</v>
      </c>
      <c r="FD18">
        <v>48</v>
      </c>
      <c r="FE18">
        <v>25</v>
      </c>
      <c r="FF18">
        <v>6</v>
      </c>
      <c r="FG18">
        <v>42</v>
      </c>
      <c r="FH18">
        <v>137</v>
      </c>
      <c r="FI18">
        <v>11</v>
      </c>
      <c r="FJ18">
        <v>8</v>
      </c>
      <c r="FK18">
        <v>240</v>
      </c>
      <c r="FL18">
        <v>222</v>
      </c>
      <c r="FM18">
        <v>1</v>
      </c>
      <c r="FN18">
        <v>1</v>
      </c>
      <c r="FO18">
        <v>4</v>
      </c>
      <c r="FP18">
        <v>31</v>
      </c>
      <c r="FQ18">
        <v>30</v>
      </c>
      <c r="FR18">
        <v>1</v>
      </c>
      <c r="FS18">
        <v>3</v>
      </c>
      <c r="FT18">
        <v>21</v>
      </c>
      <c r="FU18">
        <v>8</v>
      </c>
      <c r="FV18">
        <v>18</v>
      </c>
      <c r="FW18">
        <v>22</v>
      </c>
      <c r="FX18">
        <v>24</v>
      </c>
      <c r="FY18">
        <v>7</v>
      </c>
      <c r="FZ18">
        <v>7</v>
      </c>
      <c r="GA18">
        <v>16</v>
      </c>
      <c r="GB18">
        <v>259</v>
      </c>
      <c r="GC18">
        <v>10</v>
      </c>
      <c r="GD18">
        <v>0</v>
      </c>
      <c r="GE18">
        <v>139</v>
      </c>
      <c r="GF18">
        <v>19</v>
      </c>
      <c r="GG18">
        <v>29</v>
      </c>
      <c r="GH18">
        <v>0</v>
      </c>
      <c r="GI18">
        <v>72</v>
      </c>
      <c r="GJ18">
        <v>15</v>
      </c>
      <c r="GK18">
        <v>3</v>
      </c>
      <c r="GL18">
        <v>9</v>
      </c>
      <c r="GM18">
        <v>23</v>
      </c>
      <c r="GN18">
        <v>2</v>
      </c>
      <c r="GO18">
        <v>51</v>
      </c>
      <c r="GP18">
        <v>13</v>
      </c>
      <c r="GQ18">
        <v>31</v>
      </c>
      <c r="GR18">
        <v>28</v>
      </c>
      <c r="GS18">
        <v>14</v>
      </c>
      <c r="GT18">
        <v>10</v>
      </c>
      <c r="GU18">
        <v>11</v>
      </c>
      <c r="GV18">
        <v>9</v>
      </c>
      <c r="GW18">
        <v>18</v>
      </c>
      <c r="GX18">
        <v>6</v>
      </c>
      <c r="GY18">
        <v>5</v>
      </c>
      <c r="GZ18" s="56">
        <v>0</v>
      </c>
      <c r="HA18">
        <v>6</v>
      </c>
      <c r="HB18">
        <v>78</v>
      </c>
      <c r="HC18">
        <v>95</v>
      </c>
      <c r="HD18">
        <v>4</v>
      </c>
      <c r="HE18">
        <v>363</v>
      </c>
      <c r="HF18">
        <v>75</v>
      </c>
      <c r="HG18">
        <v>245</v>
      </c>
      <c r="HH18">
        <v>25</v>
      </c>
      <c r="HI18">
        <v>269</v>
      </c>
      <c r="HJ18">
        <v>270</v>
      </c>
      <c r="HK18">
        <v>686</v>
      </c>
      <c r="HL18">
        <v>537</v>
      </c>
      <c r="HM18">
        <v>4</v>
      </c>
      <c r="HN18">
        <v>42</v>
      </c>
      <c r="HO18">
        <v>69</v>
      </c>
      <c r="HP18">
        <v>39</v>
      </c>
      <c r="HQ18">
        <v>8</v>
      </c>
      <c r="HR18">
        <v>24</v>
      </c>
      <c r="HS18">
        <v>68</v>
      </c>
      <c r="HT18">
        <v>457</v>
      </c>
      <c r="HU18">
        <v>220</v>
      </c>
      <c r="HV18">
        <v>10</v>
      </c>
      <c r="HW18">
        <v>191</v>
      </c>
      <c r="HX18">
        <v>135</v>
      </c>
      <c r="HY18">
        <v>344</v>
      </c>
      <c r="HZ18">
        <v>83</v>
      </c>
      <c r="IA18">
        <v>266</v>
      </c>
      <c r="IB18">
        <v>13</v>
      </c>
      <c r="IC18">
        <v>51</v>
      </c>
      <c r="ID18">
        <v>363</v>
      </c>
      <c r="IE18">
        <v>52</v>
      </c>
      <c r="IF18">
        <v>9</v>
      </c>
      <c r="IG18">
        <v>29</v>
      </c>
      <c r="IH18">
        <v>248</v>
      </c>
      <c r="II18">
        <v>338</v>
      </c>
      <c r="IJ18">
        <v>22</v>
      </c>
      <c r="IK18">
        <v>7</v>
      </c>
      <c r="IL18">
        <v>7</v>
      </c>
      <c r="IM18">
        <v>5</v>
      </c>
      <c r="IN18">
        <v>1372</v>
      </c>
      <c r="IO18">
        <v>703</v>
      </c>
      <c r="IP18">
        <v>118</v>
      </c>
      <c r="IQ18">
        <v>573</v>
      </c>
      <c r="IR18">
        <v>76</v>
      </c>
      <c r="IS18">
        <v>1726</v>
      </c>
      <c r="IT18">
        <v>28</v>
      </c>
      <c r="IU18">
        <v>116</v>
      </c>
      <c r="IV18">
        <v>784</v>
      </c>
      <c r="IW18">
        <v>114</v>
      </c>
      <c r="IX18">
        <v>2077</v>
      </c>
      <c r="IY18">
        <v>3379</v>
      </c>
      <c r="IZ18">
        <v>381</v>
      </c>
      <c r="JA18">
        <v>10</v>
      </c>
      <c r="JB18">
        <v>1651</v>
      </c>
      <c r="JC18">
        <v>96</v>
      </c>
      <c r="JD18">
        <v>1</v>
      </c>
      <c r="JE18">
        <v>960</v>
      </c>
      <c r="JF18">
        <v>953</v>
      </c>
      <c r="JG18">
        <v>164</v>
      </c>
      <c r="JH18">
        <v>17</v>
      </c>
      <c r="JI18">
        <v>30</v>
      </c>
      <c r="JJ18">
        <v>50</v>
      </c>
      <c r="JK18">
        <v>71</v>
      </c>
      <c r="JL18">
        <v>20</v>
      </c>
      <c r="JM18">
        <v>117</v>
      </c>
      <c r="JN18">
        <v>910</v>
      </c>
      <c r="JO18">
        <v>17</v>
      </c>
      <c r="JP18">
        <v>239</v>
      </c>
      <c r="JQ18">
        <v>352</v>
      </c>
      <c r="JR18">
        <v>30</v>
      </c>
      <c r="JS18">
        <v>10</v>
      </c>
      <c r="JT18">
        <v>1019</v>
      </c>
      <c r="JU18">
        <v>83</v>
      </c>
      <c r="JV18">
        <v>4</v>
      </c>
      <c r="JW18">
        <v>11</v>
      </c>
      <c r="JX18">
        <v>28</v>
      </c>
      <c r="JY18">
        <v>31</v>
      </c>
      <c r="JZ18">
        <v>14</v>
      </c>
      <c r="KA18">
        <v>11</v>
      </c>
      <c r="KB18">
        <v>90</v>
      </c>
      <c r="KC18">
        <v>79</v>
      </c>
      <c r="KD18">
        <v>183</v>
      </c>
      <c r="KE18">
        <v>27</v>
      </c>
      <c r="KF18">
        <v>1</v>
      </c>
      <c r="KG18">
        <v>16</v>
      </c>
      <c r="KH18">
        <v>5</v>
      </c>
      <c r="KI18">
        <v>56</v>
      </c>
      <c r="KJ18">
        <v>10</v>
      </c>
      <c r="KK18">
        <v>26</v>
      </c>
      <c r="KL18">
        <v>51</v>
      </c>
      <c r="KM18">
        <v>24</v>
      </c>
      <c r="KN18">
        <v>8</v>
      </c>
      <c r="KO18">
        <v>42</v>
      </c>
      <c r="KP18">
        <v>155</v>
      </c>
      <c r="KQ18">
        <v>12</v>
      </c>
      <c r="KR18">
        <v>8</v>
      </c>
      <c r="KS18">
        <v>237</v>
      </c>
      <c r="KT18">
        <v>244</v>
      </c>
      <c r="KU18">
        <v>1</v>
      </c>
      <c r="KV18">
        <v>1</v>
      </c>
      <c r="KW18">
        <v>3</v>
      </c>
      <c r="KX18">
        <v>29</v>
      </c>
      <c r="KY18">
        <v>26</v>
      </c>
      <c r="KZ18">
        <v>1</v>
      </c>
      <c r="LA18">
        <v>1</v>
      </c>
      <c r="LB18">
        <v>26</v>
      </c>
      <c r="LC18">
        <v>11</v>
      </c>
      <c r="LD18">
        <v>17</v>
      </c>
      <c r="LE18">
        <v>28</v>
      </c>
      <c r="LF18">
        <v>27</v>
      </c>
      <c r="LG18">
        <v>7</v>
      </c>
      <c r="LH18">
        <v>14</v>
      </c>
      <c r="LI18">
        <v>23</v>
      </c>
      <c r="LJ18">
        <v>277</v>
      </c>
      <c r="LK18">
        <v>12</v>
      </c>
      <c r="LL18">
        <v>0</v>
      </c>
      <c r="LM18">
        <v>138</v>
      </c>
      <c r="LN18">
        <v>26</v>
      </c>
      <c r="LO18">
        <v>37</v>
      </c>
      <c r="LP18">
        <v>0</v>
      </c>
      <c r="LQ18">
        <v>76</v>
      </c>
      <c r="LR18">
        <v>15</v>
      </c>
      <c r="LS18">
        <v>5</v>
      </c>
      <c r="LT18">
        <v>9</v>
      </c>
      <c r="LU18">
        <v>31</v>
      </c>
      <c r="LV18">
        <v>9</v>
      </c>
      <c r="LW18">
        <v>51</v>
      </c>
      <c r="LX18">
        <v>15</v>
      </c>
      <c r="LY18">
        <v>32</v>
      </c>
      <c r="LZ18">
        <v>37</v>
      </c>
      <c r="MA18">
        <v>10</v>
      </c>
      <c r="MB18">
        <v>13</v>
      </c>
      <c r="MC18">
        <v>12</v>
      </c>
      <c r="MD18">
        <v>12</v>
      </c>
      <c r="ME18">
        <v>21</v>
      </c>
      <c r="MF18">
        <v>6</v>
      </c>
      <c r="MG18">
        <v>3</v>
      </c>
      <c r="MH18" s="56">
        <v>0</v>
      </c>
      <c r="MI18">
        <v>3</v>
      </c>
      <c r="MJ18">
        <v>81</v>
      </c>
      <c r="MK18">
        <v>103</v>
      </c>
      <c r="ML18">
        <v>2</v>
      </c>
      <c r="MM18">
        <v>390</v>
      </c>
      <c r="MN18">
        <v>84</v>
      </c>
      <c r="MO18">
        <v>273</v>
      </c>
      <c r="MP18">
        <v>23</v>
      </c>
      <c r="MQ18">
        <v>263</v>
      </c>
      <c r="MR18">
        <v>274</v>
      </c>
      <c r="MS18">
        <v>762</v>
      </c>
      <c r="MT18">
        <v>619</v>
      </c>
      <c r="MU18">
        <v>7</v>
      </c>
      <c r="MV18">
        <v>40</v>
      </c>
      <c r="MW18">
        <v>81</v>
      </c>
      <c r="MX18">
        <v>51</v>
      </c>
      <c r="MY18">
        <v>5</v>
      </c>
      <c r="MZ18">
        <v>23</v>
      </c>
      <c r="NA18">
        <v>60</v>
      </c>
      <c r="NB18">
        <v>514</v>
      </c>
      <c r="NC18">
        <v>235</v>
      </c>
      <c r="ND18">
        <v>12</v>
      </c>
      <c r="NE18">
        <v>186</v>
      </c>
      <c r="NF18">
        <v>152</v>
      </c>
      <c r="NG18">
        <v>340</v>
      </c>
      <c r="NH18">
        <v>88</v>
      </c>
      <c r="NI18">
        <v>287</v>
      </c>
      <c r="NJ18">
        <v>14</v>
      </c>
      <c r="NK18">
        <v>51</v>
      </c>
      <c r="NL18">
        <v>386</v>
      </c>
      <c r="NM18">
        <v>52</v>
      </c>
      <c r="NN18">
        <v>12</v>
      </c>
      <c r="NO18">
        <v>29</v>
      </c>
      <c r="NP18">
        <v>269</v>
      </c>
      <c r="NQ18">
        <v>346</v>
      </c>
      <c r="NR18">
        <v>57</v>
      </c>
      <c r="NS18">
        <v>11</v>
      </c>
      <c r="NT18">
        <v>7</v>
      </c>
      <c r="NU18">
        <v>6</v>
      </c>
      <c r="NV18">
        <v>1405</v>
      </c>
      <c r="NW18">
        <v>692</v>
      </c>
      <c r="NX18">
        <v>114</v>
      </c>
      <c r="NY18">
        <v>609</v>
      </c>
      <c r="NZ18">
        <v>68</v>
      </c>
      <c r="OA18">
        <v>1776</v>
      </c>
      <c r="OB18">
        <v>30</v>
      </c>
      <c r="OC18">
        <v>113</v>
      </c>
      <c r="OD18">
        <v>847</v>
      </c>
      <c r="OE18">
        <v>107</v>
      </c>
      <c r="OF18">
        <v>2181</v>
      </c>
      <c r="OG18">
        <v>3487</v>
      </c>
      <c r="OH18">
        <v>368</v>
      </c>
      <c r="OI18">
        <v>11</v>
      </c>
      <c r="OJ18">
        <v>1710</v>
      </c>
      <c r="OK18">
        <v>89</v>
      </c>
      <c r="OL18">
        <v>0</v>
      </c>
      <c r="OM18">
        <v>1018</v>
      </c>
      <c r="ON18">
        <v>1004</v>
      </c>
      <c r="OO18">
        <v>178</v>
      </c>
      <c r="OP18">
        <v>15</v>
      </c>
      <c r="OQ18">
        <v>23</v>
      </c>
      <c r="OR18">
        <v>52</v>
      </c>
      <c r="OS18">
        <v>82</v>
      </c>
      <c r="OT18">
        <v>20</v>
      </c>
      <c r="OU18">
        <v>128</v>
      </c>
      <c r="OV18">
        <v>437</v>
      </c>
      <c r="OW18">
        <v>20</v>
      </c>
      <c r="OX18">
        <v>235</v>
      </c>
      <c r="OY18">
        <v>343</v>
      </c>
      <c r="OZ18">
        <v>31</v>
      </c>
      <c r="PA18">
        <v>8</v>
      </c>
    </row>
    <row r="19" spans="1:417">
      <c r="A19" s="67" t="str">
        <f>人口推移!B18</f>
        <v>H2003</v>
      </c>
      <c r="B19" s="66">
        <f t="shared" si="0"/>
        <v>52999</v>
      </c>
      <c r="C19" s="66">
        <f t="shared" si="1"/>
        <v>19601</v>
      </c>
      <c r="D19">
        <v>731</v>
      </c>
      <c r="E19">
        <v>57</v>
      </c>
      <c r="F19">
        <v>2</v>
      </c>
      <c r="G19">
        <v>9</v>
      </c>
      <c r="H19">
        <v>14</v>
      </c>
      <c r="I19">
        <v>12</v>
      </c>
      <c r="J19">
        <v>6</v>
      </c>
      <c r="K19">
        <v>9</v>
      </c>
      <c r="L19">
        <v>86</v>
      </c>
      <c r="M19">
        <v>42</v>
      </c>
      <c r="N19">
        <v>142</v>
      </c>
      <c r="O19">
        <v>20</v>
      </c>
      <c r="P19">
        <v>1</v>
      </c>
      <c r="Q19">
        <v>10</v>
      </c>
      <c r="R19">
        <v>5</v>
      </c>
      <c r="S19">
        <v>33</v>
      </c>
      <c r="T19">
        <v>5</v>
      </c>
      <c r="U19">
        <v>13</v>
      </c>
      <c r="V19">
        <v>29</v>
      </c>
      <c r="W19">
        <v>14</v>
      </c>
      <c r="X19">
        <v>5</v>
      </c>
      <c r="Y19">
        <v>28</v>
      </c>
      <c r="Z19">
        <v>101</v>
      </c>
      <c r="AA19">
        <v>5</v>
      </c>
      <c r="AB19">
        <v>3</v>
      </c>
      <c r="AC19">
        <v>184</v>
      </c>
      <c r="AD19">
        <v>168</v>
      </c>
      <c r="AE19">
        <v>1</v>
      </c>
      <c r="AF19">
        <v>1</v>
      </c>
      <c r="AG19">
        <v>2</v>
      </c>
      <c r="AH19">
        <v>18</v>
      </c>
      <c r="AI19">
        <v>17</v>
      </c>
      <c r="AJ19">
        <v>1</v>
      </c>
      <c r="AK19">
        <v>1</v>
      </c>
      <c r="AL19">
        <v>12</v>
      </c>
      <c r="AM19">
        <v>7</v>
      </c>
      <c r="AN19">
        <v>11</v>
      </c>
      <c r="AO19">
        <v>16</v>
      </c>
      <c r="AP19">
        <v>18</v>
      </c>
      <c r="AQ19">
        <v>4</v>
      </c>
      <c r="AR19">
        <v>8</v>
      </c>
      <c r="AS19">
        <v>11</v>
      </c>
      <c r="AT19">
        <v>210</v>
      </c>
      <c r="AU19">
        <v>6</v>
      </c>
      <c r="AV19">
        <v>0</v>
      </c>
      <c r="AW19">
        <v>112</v>
      </c>
      <c r="AX19">
        <v>14</v>
      </c>
      <c r="AY19">
        <v>21</v>
      </c>
      <c r="AZ19">
        <v>0</v>
      </c>
      <c r="BA19">
        <v>40</v>
      </c>
      <c r="BB19">
        <v>9</v>
      </c>
      <c r="BC19">
        <v>4</v>
      </c>
      <c r="BD19">
        <v>7</v>
      </c>
      <c r="BE19">
        <v>17</v>
      </c>
      <c r="BF19">
        <v>4</v>
      </c>
      <c r="BG19">
        <v>29</v>
      </c>
      <c r="BH19">
        <v>8</v>
      </c>
      <c r="BI19">
        <v>19</v>
      </c>
      <c r="BJ19">
        <v>22</v>
      </c>
      <c r="BK19">
        <v>9</v>
      </c>
      <c r="BL19">
        <v>7</v>
      </c>
      <c r="BM19">
        <v>4</v>
      </c>
      <c r="BN19">
        <v>6</v>
      </c>
      <c r="BO19">
        <v>13</v>
      </c>
      <c r="BP19">
        <v>5</v>
      </c>
      <c r="BQ19">
        <v>5</v>
      </c>
      <c r="BR19" s="56">
        <v>0</v>
      </c>
      <c r="BS19">
        <v>4</v>
      </c>
      <c r="BT19">
        <v>41</v>
      </c>
      <c r="BU19">
        <v>63</v>
      </c>
      <c r="BV19">
        <v>3</v>
      </c>
      <c r="BW19">
        <v>270</v>
      </c>
      <c r="BX19">
        <v>46</v>
      </c>
      <c r="BY19">
        <v>170</v>
      </c>
      <c r="BZ19">
        <v>14</v>
      </c>
      <c r="CA19">
        <v>214</v>
      </c>
      <c r="CB19">
        <v>198</v>
      </c>
      <c r="CC19">
        <v>539</v>
      </c>
      <c r="CD19">
        <v>459</v>
      </c>
      <c r="CE19">
        <v>4</v>
      </c>
      <c r="CF19">
        <v>25</v>
      </c>
      <c r="CG19">
        <v>46</v>
      </c>
      <c r="CH19">
        <v>28</v>
      </c>
      <c r="CI19">
        <v>3</v>
      </c>
      <c r="CJ19">
        <v>16</v>
      </c>
      <c r="CK19">
        <v>55</v>
      </c>
      <c r="CL19">
        <v>405</v>
      </c>
      <c r="CM19">
        <v>170</v>
      </c>
      <c r="CN19">
        <v>7</v>
      </c>
      <c r="CO19">
        <v>157</v>
      </c>
      <c r="CP19">
        <v>123</v>
      </c>
      <c r="CQ19">
        <v>261</v>
      </c>
      <c r="CR19">
        <v>46</v>
      </c>
      <c r="CS19">
        <v>214</v>
      </c>
      <c r="CT19">
        <v>7</v>
      </c>
      <c r="CU19">
        <v>26</v>
      </c>
      <c r="CV19">
        <v>242</v>
      </c>
      <c r="CW19">
        <v>28</v>
      </c>
      <c r="CX19">
        <v>7</v>
      </c>
      <c r="CY19">
        <v>25</v>
      </c>
      <c r="CZ19">
        <v>152</v>
      </c>
      <c r="DA19">
        <v>211</v>
      </c>
      <c r="DB19">
        <v>59</v>
      </c>
      <c r="DC19">
        <v>7</v>
      </c>
      <c r="DD19">
        <v>3</v>
      </c>
      <c r="DE19">
        <v>5</v>
      </c>
      <c r="DF19">
        <v>1046</v>
      </c>
      <c r="DG19">
        <v>483</v>
      </c>
      <c r="DH19">
        <v>88</v>
      </c>
      <c r="DI19">
        <v>393</v>
      </c>
      <c r="DJ19">
        <v>50</v>
      </c>
      <c r="DK19">
        <v>1115</v>
      </c>
      <c r="DL19">
        <v>24</v>
      </c>
      <c r="DM19">
        <v>80</v>
      </c>
      <c r="DN19">
        <v>589</v>
      </c>
      <c r="DO19">
        <v>80</v>
      </c>
      <c r="DP19">
        <v>1694</v>
      </c>
      <c r="DQ19">
        <v>2616</v>
      </c>
      <c r="DR19">
        <v>260</v>
      </c>
      <c r="DS19">
        <v>8</v>
      </c>
      <c r="DT19">
        <v>1202</v>
      </c>
      <c r="DU19">
        <v>69</v>
      </c>
      <c r="DV19">
        <v>1</v>
      </c>
      <c r="DW19">
        <v>731</v>
      </c>
      <c r="DX19">
        <v>771</v>
      </c>
      <c r="DY19">
        <v>111</v>
      </c>
      <c r="DZ19">
        <v>11</v>
      </c>
      <c r="EA19">
        <v>16</v>
      </c>
      <c r="EB19">
        <v>27</v>
      </c>
      <c r="EC19">
        <v>51</v>
      </c>
      <c r="ED19">
        <v>11</v>
      </c>
      <c r="EE19">
        <v>93</v>
      </c>
      <c r="EF19">
        <v>780</v>
      </c>
      <c r="EG19">
        <v>13</v>
      </c>
      <c r="EH19">
        <v>153</v>
      </c>
      <c r="EI19">
        <v>221</v>
      </c>
      <c r="EJ19">
        <v>20</v>
      </c>
      <c r="EK19">
        <v>8</v>
      </c>
      <c r="EL19">
        <v>957</v>
      </c>
      <c r="EM19">
        <v>88</v>
      </c>
      <c r="EN19">
        <v>3</v>
      </c>
      <c r="EO19">
        <v>8</v>
      </c>
      <c r="EP19">
        <v>27</v>
      </c>
      <c r="EQ19">
        <v>37</v>
      </c>
      <c r="ER19">
        <v>7</v>
      </c>
      <c r="ES19">
        <v>11</v>
      </c>
      <c r="ET19">
        <v>73</v>
      </c>
      <c r="EU19">
        <v>70</v>
      </c>
      <c r="EV19">
        <v>141</v>
      </c>
      <c r="EW19">
        <v>30</v>
      </c>
      <c r="EX19">
        <v>1</v>
      </c>
      <c r="EY19">
        <v>16</v>
      </c>
      <c r="EZ19">
        <v>9</v>
      </c>
      <c r="FA19">
        <v>58</v>
      </c>
      <c r="FB19">
        <v>9</v>
      </c>
      <c r="FC19">
        <v>30</v>
      </c>
      <c r="FD19">
        <v>48</v>
      </c>
      <c r="FE19">
        <v>25</v>
      </c>
      <c r="FF19">
        <v>6</v>
      </c>
      <c r="FG19">
        <v>42</v>
      </c>
      <c r="FH19">
        <v>137</v>
      </c>
      <c r="FI19">
        <v>11</v>
      </c>
      <c r="FJ19">
        <v>8</v>
      </c>
      <c r="FK19">
        <v>250</v>
      </c>
      <c r="FL19">
        <v>220</v>
      </c>
      <c r="FM19">
        <v>1</v>
      </c>
      <c r="FN19">
        <v>1</v>
      </c>
      <c r="FO19">
        <v>4</v>
      </c>
      <c r="FP19">
        <v>31</v>
      </c>
      <c r="FQ19">
        <v>30</v>
      </c>
      <c r="FR19">
        <v>1</v>
      </c>
      <c r="FS19">
        <v>3</v>
      </c>
      <c r="FT19">
        <v>20</v>
      </c>
      <c r="FU19">
        <v>8</v>
      </c>
      <c r="FV19">
        <v>18</v>
      </c>
      <c r="FW19">
        <v>21</v>
      </c>
      <c r="FX19">
        <v>24</v>
      </c>
      <c r="FY19">
        <v>7</v>
      </c>
      <c r="FZ19">
        <v>9</v>
      </c>
      <c r="GA19">
        <v>16</v>
      </c>
      <c r="GB19">
        <v>259</v>
      </c>
      <c r="GC19">
        <v>11</v>
      </c>
      <c r="GD19">
        <v>0</v>
      </c>
      <c r="GE19">
        <v>137</v>
      </c>
      <c r="GF19">
        <v>21</v>
      </c>
      <c r="GG19">
        <v>30</v>
      </c>
      <c r="GH19">
        <v>0</v>
      </c>
      <c r="GI19">
        <v>74</v>
      </c>
      <c r="GJ19">
        <v>15</v>
      </c>
      <c r="GK19">
        <v>3</v>
      </c>
      <c r="GL19">
        <v>9</v>
      </c>
      <c r="GM19">
        <v>23</v>
      </c>
      <c r="GN19">
        <v>2</v>
      </c>
      <c r="GO19">
        <v>51</v>
      </c>
      <c r="GP19">
        <v>13</v>
      </c>
      <c r="GQ19">
        <v>30</v>
      </c>
      <c r="GR19">
        <v>28</v>
      </c>
      <c r="GS19">
        <v>15</v>
      </c>
      <c r="GT19">
        <v>10</v>
      </c>
      <c r="GU19">
        <v>11</v>
      </c>
      <c r="GV19">
        <v>9</v>
      </c>
      <c r="GW19">
        <v>18</v>
      </c>
      <c r="GX19">
        <v>6</v>
      </c>
      <c r="GY19">
        <v>5</v>
      </c>
      <c r="GZ19" s="56">
        <v>0</v>
      </c>
      <c r="HA19">
        <v>6</v>
      </c>
      <c r="HB19">
        <v>78</v>
      </c>
      <c r="HC19">
        <v>96</v>
      </c>
      <c r="HD19">
        <v>4</v>
      </c>
      <c r="HE19">
        <v>366</v>
      </c>
      <c r="HF19">
        <v>74</v>
      </c>
      <c r="HG19">
        <v>243</v>
      </c>
      <c r="HH19">
        <v>25</v>
      </c>
      <c r="HI19">
        <v>274</v>
      </c>
      <c r="HJ19">
        <v>264</v>
      </c>
      <c r="HK19">
        <v>676</v>
      </c>
      <c r="HL19">
        <v>537</v>
      </c>
      <c r="HM19">
        <v>4</v>
      </c>
      <c r="HN19">
        <v>42</v>
      </c>
      <c r="HO19">
        <v>70</v>
      </c>
      <c r="HP19">
        <v>40</v>
      </c>
      <c r="HQ19">
        <v>8</v>
      </c>
      <c r="HR19">
        <v>27</v>
      </c>
      <c r="HS19">
        <v>69</v>
      </c>
      <c r="HT19">
        <v>478</v>
      </c>
      <c r="HU19">
        <v>215</v>
      </c>
      <c r="HV19">
        <v>10</v>
      </c>
      <c r="HW19">
        <v>201</v>
      </c>
      <c r="HX19">
        <v>134</v>
      </c>
      <c r="HY19">
        <v>342</v>
      </c>
      <c r="HZ19">
        <v>82</v>
      </c>
      <c r="IA19">
        <v>266</v>
      </c>
      <c r="IB19">
        <v>13</v>
      </c>
      <c r="IC19">
        <v>51</v>
      </c>
      <c r="ID19">
        <v>365</v>
      </c>
      <c r="IE19">
        <v>52</v>
      </c>
      <c r="IF19">
        <v>9</v>
      </c>
      <c r="IG19">
        <v>29</v>
      </c>
      <c r="IH19">
        <v>245</v>
      </c>
      <c r="II19">
        <v>333</v>
      </c>
      <c r="IJ19">
        <v>22</v>
      </c>
      <c r="IK19">
        <v>7</v>
      </c>
      <c r="IL19">
        <v>7</v>
      </c>
      <c r="IM19">
        <v>5</v>
      </c>
      <c r="IN19">
        <v>1376</v>
      </c>
      <c r="IO19">
        <v>703</v>
      </c>
      <c r="IP19">
        <v>117</v>
      </c>
      <c r="IQ19">
        <v>569</v>
      </c>
      <c r="IR19">
        <v>74</v>
      </c>
      <c r="IS19">
        <v>1724</v>
      </c>
      <c r="IT19">
        <v>28</v>
      </c>
      <c r="IU19">
        <v>117</v>
      </c>
      <c r="IV19">
        <v>780</v>
      </c>
      <c r="IW19">
        <v>113</v>
      </c>
      <c r="IX19">
        <v>2069</v>
      </c>
      <c r="IY19">
        <v>3379</v>
      </c>
      <c r="IZ19">
        <v>376</v>
      </c>
      <c r="JA19">
        <v>10</v>
      </c>
      <c r="JB19">
        <v>1644</v>
      </c>
      <c r="JC19">
        <v>96</v>
      </c>
      <c r="JD19">
        <v>1</v>
      </c>
      <c r="JE19">
        <v>949</v>
      </c>
      <c r="JF19">
        <v>944</v>
      </c>
      <c r="JG19">
        <v>165</v>
      </c>
      <c r="JH19">
        <v>17</v>
      </c>
      <c r="JI19">
        <v>30</v>
      </c>
      <c r="JJ19">
        <v>50</v>
      </c>
      <c r="JK19">
        <v>72</v>
      </c>
      <c r="JL19">
        <v>20</v>
      </c>
      <c r="JM19">
        <v>115</v>
      </c>
      <c r="JN19">
        <v>865</v>
      </c>
      <c r="JO19">
        <v>14</v>
      </c>
      <c r="JP19">
        <v>237</v>
      </c>
      <c r="JQ19">
        <v>351</v>
      </c>
      <c r="JR19">
        <v>31</v>
      </c>
      <c r="JS19">
        <v>10</v>
      </c>
      <c r="JT19">
        <v>1017</v>
      </c>
      <c r="JU19">
        <v>83</v>
      </c>
      <c r="JV19">
        <v>4</v>
      </c>
      <c r="JW19">
        <v>12</v>
      </c>
      <c r="JX19">
        <v>28</v>
      </c>
      <c r="JY19">
        <v>32</v>
      </c>
      <c r="JZ19">
        <v>14</v>
      </c>
      <c r="KA19">
        <v>11</v>
      </c>
      <c r="KB19">
        <v>88</v>
      </c>
      <c r="KC19">
        <v>79</v>
      </c>
      <c r="KD19">
        <v>184</v>
      </c>
      <c r="KE19">
        <v>27</v>
      </c>
      <c r="KF19">
        <v>1</v>
      </c>
      <c r="KG19">
        <v>15</v>
      </c>
      <c r="KH19">
        <v>5</v>
      </c>
      <c r="KI19">
        <v>56</v>
      </c>
      <c r="KJ19">
        <v>10</v>
      </c>
      <c r="KK19">
        <v>26</v>
      </c>
      <c r="KL19">
        <v>53</v>
      </c>
      <c r="KM19">
        <v>24</v>
      </c>
      <c r="KN19">
        <v>8</v>
      </c>
      <c r="KO19">
        <v>42</v>
      </c>
      <c r="KP19">
        <v>154</v>
      </c>
      <c r="KQ19">
        <v>12</v>
      </c>
      <c r="KR19">
        <v>8</v>
      </c>
      <c r="KS19">
        <v>244</v>
      </c>
      <c r="KT19">
        <v>244</v>
      </c>
      <c r="KU19">
        <v>1</v>
      </c>
      <c r="KV19">
        <v>1</v>
      </c>
      <c r="KW19">
        <v>3</v>
      </c>
      <c r="KX19">
        <v>29</v>
      </c>
      <c r="KY19">
        <v>26</v>
      </c>
      <c r="KZ19">
        <v>1</v>
      </c>
      <c r="LA19">
        <v>1</v>
      </c>
      <c r="LB19">
        <v>25</v>
      </c>
      <c r="LC19">
        <v>11</v>
      </c>
      <c r="LD19">
        <v>17</v>
      </c>
      <c r="LE19">
        <v>28</v>
      </c>
      <c r="LF19">
        <v>27</v>
      </c>
      <c r="LG19">
        <v>7</v>
      </c>
      <c r="LH19">
        <v>16</v>
      </c>
      <c r="LI19">
        <v>23</v>
      </c>
      <c r="LJ19">
        <v>279</v>
      </c>
      <c r="LK19">
        <v>12</v>
      </c>
      <c r="LL19">
        <v>0</v>
      </c>
      <c r="LM19">
        <v>137</v>
      </c>
      <c r="LN19">
        <v>26</v>
      </c>
      <c r="LO19">
        <v>37</v>
      </c>
      <c r="LP19">
        <v>0</v>
      </c>
      <c r="LQ19">
        <v>77</v>
      </c>
      <c r="LR19">
        <v>15</v>
      </c>
      <c r="LS19">
        <v>5</v>
      </c>
      <c r="LT19">
        <v>9</v>
      </c>
      <c r="LU19">
        <v>31</v>
      </c>
      <c r="LV19">
        <v>9</v>
      </c>
      <c r="LW19">
        <v>50</v>
      </c>
      <c r="LX19">
        <v>15</v>
      </c>
      <c r="LY19">
        <v>31</v>
      </c>
      <c r="LZ19">
        <v>37</v>
      </c>
      <c r="MA19">
        <v>10</v>
      </c>
      <c r="MB19">
        <v>13</v>
      </c>
      <c r="MC19">
        <v>11</v>
      </c>
      <c r="MD19">
        <v>12</v>
      </c>
      <c r="ME19">
        <v>21</v>
      </c>
      <c r="MF19">
        <v>6</v>
      </c>
      <c r="MG19">
        <v>3</v>
      </c>
      <c r="MH19" s="56">
        <v>0</v>
      </c>
      <c r="MI19">
        <v>3</v>
      </c>
      <c r="MJ19">
        <v>83</v>
      </c>
      <c r="MK19">
        <v>103</v>
      </c>
      <c r="ML19">
        <v>2</v>
      </c>
      <c r="MM19">
        <v>393</v>
      </c>
      <c r="MN19">
        <v>84</v>
      </c>
      <c r="MO19">
        <v>270</v>
      </c>
      <c r="MP19">
        <v>23</v>
      </c>
      <c r="MQ19">
        <v>265</v>
      </c>
      <c r="MR19">
        <v>269</v>
      </c>
      <c r="MS19">
        <v>762</v>
      </c>
      <c r="MT19">
        <v>622</v>
      </c>
      <c r="MU19">
        <v>7</v>
      </c>
      <c r="MV19">
        <v>40</v>
      </c>
      <c r="MW19">
        <v>81</v>
      </c>
      <c r="MX19">
        <v>53</v>
      </c>
      <c r="MY19">
        <v>5</v>
      </c>
      <c r="MZ19">
        <v>25</v>
      </c>
      <c r="NA19">
        <v>60</v>
      </c>
      <c r="NB19">
        <v>537</v>
      </c>
      <c r="NC19">
        <v>227</v>
      </c>
      <c r="ND19">
        <v>12</v>
      </c>
      <c r="NE19">
        <v>191</v>
      </c>
      <c r="NF19">
        <v>149</v>
      </c>
      <c r="NG19">
        <v>333</v>
      </c>
      <c r="NH19">
        <v>88</v>
      </c>
      <c r="NI19">
        <v>284</v>
      </c>
      <c r="NJ19">
        <v>15</v>
      </c>
      <c r="NK19">
        <v>52</v>
      </c>
      <c r="NL19">
        <v>385</v>
      </c>
      <c r="NM19">
        <v>52</v>
      </c>
      <c r="NN19">
        <v>12</v>
      </c>
      <c r="NO19">
        <v>29</v>
      </c>
      <c r="NP19">
        <v>268</v>
      </c>
      <c r="NQ19">
        <v>342</v>
      </c>
      <c r="NR19">
        <v>57</v>
      </c>
      <c r="NS19">
        <v>11</v>
      </c>
      <c r="NT19">
        <v>7</v>
      </c>
      <c r="NU19">
        <v>6</v>
      </c>
      <c r="NV19">
        <v>1414</v>
      </c>
      <c r="NW19">
        <v>690</v>
      </c>
      <c r="NX19">
        <v>114</v>
      </c>
      <c r="NY19">
        <v>605</v>
      </c>
      <c r="NZ19">
        <v>66</v>
      </c>
      <c r="OA19">
        <v>1778</v>
      </c>
      <c r="OB19">
        <v>30</v>
      </c>
      <c r="OC19">
        <v>113</v>
      </c>
      <c r="OD19">
        <v>847</v>
      </c>
      <c r="OE19">
        <v>106</v>
      </c>
      <c r="OF19">
        <v>2176</v>
      </c>
      <c r="OG19">
        <v>3481</v>
      </c>
      <c r="OH19">
        <v>363</v>
      </c>
      <c r="OI19">
        <v>11</v>
      </c>
      <c r="OJ19">
        <v>1706</v>
      </c>
      <c r="OK19">
        <v>89</v>
      </c>
      <c r="OL19">
        <v>0</v>
      </c>
      <c r="OM19">
        <v>1000</v>
      </c>
      <c r="ON19">
        <v>1003</v>
      </c>
      <c r="OO19">
        <v>179</v>
      </c>
      <c r="OP19">
        <v>15</v>
      </c>
      <c r="OQ19">
        <v>23</v>
      </c>
      <c r="OR19">
        <v>51</v>
      </c>
      <c r="OS19">
        <v>82</v>
      </c>
      <c r="OT19">
        <v>19</v>
      </c>
      <c r="OU19">
        <v>123</v>
      </c>
      <c r="OV19">
        <v>420</v>
      </c>
      <c r="OW19">
        <v>18</v>
      </c>
      <c r="OX19">
        <v>235</v>
      </c>
      <c r="OY19">
        <v>342</v>
      </c>
      <c r="OZ19">
        <v>31</v>
      </c>
      <c r="PA19">
        <v>8</v>
      </c>
    </row>
    <row r="20" spans="1:417">
      <c r="A20" s="67" t="str">
        <f>人口推移!B19</f>
        <v>H2004</v>
      </c>
      <c r="B20" s="66">
        <f t="shared" si="0"/>
        <v>53046</v>
      </c>
      <c r="C20" s="66">
        <f t="shared" si="1"/>
        <v>19759</v>
      </c>
      <c r="D20">
        <v>730</v>
      </c>
      <c r="E20">
        <v>58</v>
      </c>
      <c r="F20">
        <v>2</v>
      </c>
      <c r="G20">
        <v>9</v>
      </c>
      <c r="H20">
        <v>14</v>
      </c>
      <c r="I20">
        <v>12</v>
      </c>
      <c r="J20">
        <v>6</v>
      </c>
      <c r="K20">
        <v>9</v>
      </c>
      <c r="L20">
        <v>87</v>
      </c>
      <c r="M20">
        <v>42</v>
      </c>
      <c r="N20">
        <v>145</v>
      </c>
      <c r="O20">
        <v>20</v>
      </c>
      <c r="P20">
        <v>1</v>
      </c>
      <c r="Q20">
        <v>10</v>
      </c>
      <c r="R20">
        <v>6</v>
      </c>
      <c r="S20">
        <v>33</v>
      </c>
      <c r="T20">
        <v>5</v>
      </c>
      <c r="U20">
        <v>13</v>
      </c>
      <c r="V20">
        <v>29</v>
      </c>
      <c r="W20">
        <v>14</v>
      </c>
      <c r="X20">
        <v>5</v>
      </c>
      <c r="Y20">
        <v>29</v>
      </c>
      <c r="Z20">
        <v>100</v>
      </c>
      <c r="AA20">
        <v>5</v>
      </c>
      <c r="AB20">
        <v>3</v>
      </c>
      <c r="AC20">
        <v>184</v>
      </c>
      <c r="AD20">
        <v>169</v>
      </c>
      <c r="AE20">
        <v>1</v>
      </c>
      <c r="AF20">
        <v>1</v>
      </c>
      <c r="AG20">
        <v>2</v>
      </c>
      <c r="AH20">
        <v>18</v>
      </c>
      <c r="AI20">
        <v>17</v>
      </c>
      <c r="AJ20">
        <v>1</v>
      </c>
      <c r="AK20">
        <v>1</v>
      </c>
      <c r="AL20">
        <v>12</v>
      </c>
      <c r="AM20">
        <v>7</v>
      </c>
      <c r="AN20">
        <v>10</v>
      </c>
      <c r="AO20">
        <v>16</v>
      </c>
      <c r="AP20">
        <v>18</v>
      </c>
      <c r="AQ20">
        <v>5</v>
      </c>
      <c r="AR20">
        <v>8</v>
      </c>
      <c r="AS20">
        <v>11</v>
      </c>
      <c r="AT20">
        <v>207</v>
      </c>
      <c r="AU20">
        <v>6</v>
      </c>
      <c r="AV20">
        <v>0</v>
      </c>
      <c r="AW20">
        <v>109</v>
      </c>
      <c r="AX20">
        <v>14</v>
      </c>
      <c r="AY20">
        <v>22</v>
      </c>
      <c r="AZ20">
        <v>0</v>
      </c>
      <c r="BA20">
        <v>40</v>
      </c>
      <c r="BB20">
        <v>9</v>
      </c>
      <c r="BC20">
        <v>4</v>
      </c>
      <c r="BD20">
        <v>7</v>
      </c>
      <c r="BE20">
        <v>17</v>
      </c>
      <c r="BF20">
        <v>4</v>
      </c>
      <c r="BG20">
        <v>29</v>
      </c>
      <c r="BH20">
        <v>8</v>
      </c>
      <c r="BI20">
        <v>19</v>
      </c>
      <c r="BJ20">
        <v>21</v>
      </c>
      <c r="BK20">
        <v>9</v>
      </c>
      <c r="BL20">
        <v>7</v>
      </c>
      <c r="BM20">
        <v>4</v>
      </c>
      <c r="BN20">
        <v>6</v>
      </c>
      <c r="BO20">
        <v>13</v>
      </c>
      <c r="BP20">
        <v>5</v>
      </c>
      <c r="BQ20">
        <v>5</v>
      </c>
      <c r="BR20" s="56">
        <v>0</v>
      </c>
      <c r="BS20">
        <v>4</v>
      </c>
      <c r="BT20">
        <v>41</v>
      </c>
      <c r="BU20">
        <v>63</v>
      </c>
      <c r="BV20">
        <v>3</v>
      </c>
      <c r="BW20">
        <v>269</v>
      </c>
      <c r="BX20">
        <v>46</v>
      </c>
      <c r="BY20">
        <v>170</v>
      </c>
      <c r="BZ20">
        <v>14</v>
      </c>
      <c r="CA20">
        <v>214</v>
      </c>
      <c r="CB20">
        <v>198</v>
      </c>
      <c r="CC20">
        <v>539</v>
      </c>
      <c r="CD20">
        <v>455</v>
      </c>
      <c r="CE20">
        <v>4</v>
      </c>
      <c r="CF20">
        <v>25</v>
      </c>
      <c r="CG20">
        <v>46</v>
      </c>
      <c r="CH20">
        <v>28</v>
      </c>
      <c r="CI20">
        <v>3</v>
      </c>
      <c r="CJ20">
        <v>16</v>
      </c>
      <c r="CK20">
        <v>55</v>
      </c>
      <c r="CL20">
        <v>405</v>
      </c>
      <c r="CM20">
        <v>167</v>
      </c>
      <c r="CN20">
        <v>9</v>
      </c>
      <c r="CO20">
        <v>157</v>
      </c>
      <c r="CP20">
        <v>123</v>
      </c>
      <c r="CQ20">
        <v>262</v>
      </c>
      <c r="CR20">
        <v>46</v>
      </c>
      <c r="CS20">
        <v>214</v>
      </c>
      <c r="CT20">
        <v>7</v>
      </c>
      <c r="CU20">
        <v>26</v>
      </c>
      <c r="CV20">
        <v>244</v>
      </c>
      <c r="CW20">
        <v>28</v>
      </c>
      <c r="CX20">
        <v>7</v>
      </c>
      <c r="CY20">
        <v>26</v>
      </c>
      <c r="CZ20">
        <v>152</v>
      </c>
      <c r="DA20">
        <v>214</v>
      </c>
      <c r="DB20">
        <v>59</v>
      </c>
      <c r="DC20">
        <v>8</v>
      </c>
      <c r="DD20">
        <v>3</v>
      </c>
      <c r="DE20">
        <v>5</v>
      </c>
      <c r="DF20">
        <v>1045</v>
      </c>
      <c r="DG20">
        <v>484</v>
      </c>
      <c r="DH20">
        <v>88</v>
      </c>
      <c r="DI20">
        <v>396</v>
      </c>
      <c r="DJ20">
        <v>50</v>
      </c>
      <c r="DK20">
        <v>1118</v>
      </c>
      <c r="DL20">
        <v>24</v>
      </c>
      <c r="DM20">
        <v>80</v>
      </c>
      <c r="DN20">
        <v>592</v>
      </c>
      <c r="DO20">
        <v>80</v>
      </c>
      <c r="DP20">
        <v>1709</v>
      </c>
      <c r="DQ20">
        <v>2635</v>
      </c>
      <c r="DR20">
        <v>257</v>
      </c>
      <c r="DS20">
        <v>8</v>
      </c>
      <c r="DT20">
        <v>1210</v>
      </c>
      <c r="DU20">
        <v>69</v>
      </c>
      <c r="DV20">
        <v>1</v>
      </c>
      <c r="DW20">
        <v>744</v>
      </c>
      <c r="DX20">
        <v>780</v>
      </c>
      <c r="DY20">
        <v>108</v>
      </c>
      <c r="DZ20">
        <v>11</v>
      </c>
      <c r="EA20">
        <v>16</v>
      </c>
      <c r="EB20">
        <v>28</v>
      </c>
      <c r="EC20">
        <v>51</v>
      </c>
      <c r="ED20">
        <v>11</v>
      </c>
      <c r="EE20">
        <v>93</v>
      </c>
      <c r="EF20">
        <v>868</v>
      </c>
      <c r="EG20">
        <v>13</v>
      </c>
      <c r="EH20">
        <v>154</v>
      </c>
      <c r="EI20">
        <v>220</v>
      </c>
      <c r="EJ20">
        <v>20</v>
      </c>
      <c r="EK20">
        <v>8</v>
      </c>
      <c r="EL20">
        <v>954</v>
      </c>
      <c r="EM20">
        <v>89</v>
      </c>
      <c r="EN20">
        <v>3</v>
      </c>
      <c r="EO20">
        <v>8</v>
      </c>
      <c r="EP20">
        <v>25</v>
      </c>
      <c r="EQ20">
        <v>37</v>
      </c>
      <c r="ER20">
        <v>7</v>
      </c>
      <c r="ES20">
        <v>11</v>
      </c>
      <c r="ET20">
        <v>72</v>
      </c>
      <c r="EU20">
        <v>70</v>
      </c>
      <c r="EV20">
        <v>141</v>
      </c>
      <c r="EW20">
        <v>30</v>
      </c>
      <c r="EX20">
        <v>1</v>
      </c>
      <c r="EY20">
        <v>16</v>
      </c>
      <c r="EZ20">
        <v>10</v>
      </c>
      <c r="FA20">
        <v>58</v>
      </c>
      <c r="FB20">
        <v>9</v>
      </c>
      <c r="FC20">
        <v>30</v>
      </c>
      <c r="FD20">
        <v>48</v>
      </c>
      <c r="FE20">
        <v>25</v>
      </c>
      <c r="FF20">
        <v>6</v>
      </c>
      <c r="FG20">
        <v>43</v>
      </c>
      <c r="FH20">
        <v>137</v>
      </c>
      <c r="FI20">
        <v>11</v>
      </c>
      <c r="FJ20">
        <v>8</v>
      </c>
      <c r="FK20">
        <v>249</v>
      </c>
      <c r="FL20">
        <v>221</v>
      </c>
      <c r="FM20">
        <v>1</v>
      </c>
      <c r="FN20">
        <v>1</v>
      </c>
      <c r="FO20">
        <v>4</v>
      </c>
      <c r="FP20">
        <v>31</v>
      </c>
      <c r="FQ20">
        <v>30</v>
      </c>
      <c r="FR20">
        <v>1</v>
      </c>
      <c r="FS20">
        <v>3</v>
      </c>
      <c r="FT20">
        <v>20</v>
      </c>
      <c r="FU20">
        <v>8</v>
      </c>
      <c r="FV20">
        <v>18</v>
      </c>
      <c r="FW20">
        <v>21</v>
      </c>
      <c r="FX20">
        <v>24</v>
      </c>
      <c r="FY20">
        <v>7</v>
      </c>
      <c r="FZ20">
        <v>9</v>
      </c>
      <c r="GA20">
        <v>16</v>
      </c>
      <c r="GB20">
        <v>252</v>
      </c>
      <c r="GC20">
        <v>11</v>
      </c>
      <c r="GD20">
        <v>0</v>
      </c>
      <c r="GE20">
        <v>136</v>
      </c>
      <c r="GF20">
        <v>21</v>
      </c>
      <c r="GG20">
        <v>29</v>
      </c>
      <c r="GH20">
        <v>0</v>
      </c>
      <c r="GI20">
        <v>74</v>
      </c>
      <c r="GJ20">
        <v>15</v>
      </c>
      <c r="GK20">
        <v>3</v>
      </c>
      <c r="GL20">
        <v>9</v>
      </c>
      <c r="GM20">
        <v>22</v>
      </c>
      <c r="GN20">
        <v>2</v>
      </c>
      <c r="GO20">
        <v>51</v>
      </c>
      <c r="GP20">
        <v>13</v>
      </c>
      <c r="GQ20">
        <v>30</v>
      </c>
      <c r="GR20">
        <v>27</v>
      </c>
      <c r="GS20">
        <v>15</v>
      </c>
      <c r="GT20">
        <v>9</v>
      </c>
      <c r="GU20">
        <v>11</v>
      </c>
      <c r="GV20">
        <v>9</v>
      </c>
      <c r="GW20">
        <v>18</v>
      </c>
      <c r="GX20">
        <v>6</v>
      </c>
      <c r="GY20">
        <v>5</v>
      </c>
      <c r="GZ20" s="56">
        <v>0</v>
      </c>
      <c r="HA20">
        <v>6</v>
      </c>
      <c r="HB20">
        <v>78</v>
      </c>
      <c r="HC20">
        <v>96</v>
      </c>
      <c r="HD20">
        <v>4</v>
      </c>
      <c r="HE20">
        <v>364</v>
      </c>
      <c r="HF20">
        <v>73</v>
      </c>
      <c r="HG20">
        <v>242</v>
      </c>
      <c r="HH20">
        <v>25</v>
      </c>
      <c r="HI20">
        <v>276</v>
      </c>
      <c r="HJ20">
        <v>269</v>
      </c>
      <c r="HK20">
        <v>675</v>
      </c>
      <c r="HL20">
        <v>535</v>
      </c>
      <c r="HM20">
        <v>4</v>
      </c>
      <c r="HN20">
        <v>42</v>
      </c>
      <c r="HO20">
        <v>69</v>
      </c>
      <c r="HP20">
        <v>40</v>
      </c>
      <c r="HQ20">
        <v>8</v>
      </c>
      <c r="HR20">
        <v>26</v>
      </c>
      <c r="HS20">
        <v>69</v>
      </c>
      <c r="HT20">
        <v>480</v>
      </c>
      <c r="HU20">
        <v>210</v>
      </c>
      <c r="HV20">
        <v>12</v>
      </c>
      <c r="HW20">
        <v>202</v>
      </c>
      <c r="HX20">
        <v>137</v>
      </c>
      <c r="HY20">
        <v>342</v>
      </c>
      <c r="HZ20">
        <v>83</v>
      </c>
      <c r="IA20">
        <v>266</v>
      </c>
      <c r="IB20">
        <v>13</v>
      </c>
      <c r="IC20">
        <v>51</v>
      </c>
      <c r="ID20">
        <v>363</v>
      </c>
      <c r="IE20">
        <v>52</v>
      </c>
      <c r="IF20">
        <v>9</v>
      </c>
      <c r="IG20">
        <v>29</v>
      </c>
      <c r="IH20">
        <v>245</v>
      </c>
      <c r="II20">
        <v>334</v>
      </c>
      <c r="IJ20">
        <v>21</v>
      </c>
      <c r="IK20">
        <v>7</v>
      </c>
      <c r="IL20">
        <v>7</v>
      </c>
      <c r="IM20">
        <v>5</v>
      </c>
      <c r="IN20">
        <v>1366</v>
      </c>
      <c r="IO20">
        <v>702</v>
      </c>
      <c r="IP20">
        <v>117</v>
      </c>
      <c r="IQ20">
        <v>570</v>
      </c>
      <c r="IR20">
        <v>74</v>
      </c>
      <c r="IS20">
        <v>1719</v>
      </c>
      <c r="IT20">
        <v>29</v>
      </c>
      <c r="IU20">
        <v>116</v>
      </c>
      <c r="IV20">
        <v>776</v>
      </c>
      <c r="IW20">
        <v>113</v>
      </c>
      <c r="IX20">
        <v>2077</v>
      </c>
      <c r="IY20">
        <v>3389</v>
      </c>
      <c r="IZ20">
        <v>371</v>
      </c>
      <c r="JA20">
        <v>10</v>
      </c>
      <c r="JB20">
        <v>1649</v>
      </c>
      <c r="JC20">
        <v>95</v>
      </c>
      <c r="JD20">
        <v>1</v>
      </c>
      <c r="JE20">
        <v>950</v>
      </c>
      <c r="JF20">
        <v>947</v>
      </c>
      <c r="JG20">
        <v>163</v>
      </c>
      <c r="JH20">
        <v>17</v>
      </c>
      <c r="JI20">
        <v>30</v>
      </c>
      <c r="JJ20">
        <v>51</v>
      </c>
      <c r="JK20">
        <v>71</v>
      </c>
      <c r="JL20">
        <v>20</v>
      </c>
      <c r="JM20">
        <v>114</v>
      </c>
      <c r="JN20">
        <v>955</v>
      </c>
      <c r="JO20">
        <v>14</v>
      </c>
      <c r="JP20">
        <v>237</v>
      </c>
      <c r="JQ20">
        <v>349</v>
      </c>
      <c r="JR20">
        <v>31</v>
      </c>
      <c r="JS20">
        <v>10</v>
      </c>
      <c r="JT20">
        <v>1019</v>
      </c>
      <c r="JU20">
        <v>83</v>
      </c>
      <c r="JV20">
        <v>4</v>
      </c>
      <c r="JW20">
        <v>12</v>
      </c>
      <c r="JX20">
        <v>28</v>
      </c>
      <c r="JY20">
        <v>31</v>
      </c>
      <c r="JZ20">
        <v>14</v>
      </c>
      <c r="KA20">
        <v>11</v>
      </c>
      <c r="KB20">
        <v>88</v>
      </c>
      <c r="KC20">
        <v>79</v>
      </c>
      <c r="KD20">
        <v>187</v>
      </c>
      <c r="KE20">
        <v>27</v>
      </c>
      <c r="KF20">
        <v>1</v>
      </c>
      <c r="KG20">
        <v>15</v>
      </c>
      <c r="KH20">
        <v>5</v>
      </c>
      <c r="KI20">
        <v>56</v>
      </c>
      <c r="KJ20">
        <v>10</v>
      </c>
      <c r="KK20">
        <v>26</v>
      </c>
      <c r="KL20">
        <v>53</v>
      </c>
      <c r="KM20">
        <v>24</v>
      </c>
      <c r="KN20">
        <v>8</v>
      </c>
      <c r="KO20">
        <v>43</v>
      </c>
      <c r="KP20">
        <v>155</v>
      </c>
      <c r="KQ20">
        <v>12</v>
      </c>
      <c r="KR20">
        <v>8</v>
      </c>
      <c r="KS20">
        <v>238</v>
      </c>
      <c r="KT20">
        <v>245</v>
      </c>
      <c r="KU20">
        <v>1</v>
      </c>
      <c r="KV20">
        <v>1</v>
      </c>
      <c r="KW20">
        <v>3</v>
      </c>
      <c r="KX20">
        <v>29</v>
      </c>
      <c r="KY20">
        <v>26</v>
      </c>
      <c r="KZ20">
        <v>1</v>
      </c>
      <c r="LA20">
        <v>1</v>
      </c>
      <c r="LB20">
        <v>24</v>
      </c>
      <c r="LC20">
        <v>11</v>
      </c>
      <c r="LD20">
        <v>16</v>
      </c>
      <c r="LE20">
        <v>28</v>
      </c>
      <c r="LF20">
        <v>27</v>
      </c>
      <c r="LG20">
        <v>10</v>
      </c>
      <c r="LH20">
        <v>16</v>
      </c>
      <c r="LI20">
        <v>24</v>
      </c>
      <c r="LJ20">
        <v>278</v>
      </c>
      <c r="LK20">
        <v>12</v>
      </c>
      <c r="LL20">
        <v>0</v>
      </c>
      <c r="LM20">
        <v>135</v>
      </c>
      <c r="LN20">
        <v>26</v>
      </c>
      <c r="LO20">
        <v>36</v>
      </c>
      <c r="LP20">
        <v>0</v>
      </c>
      <c r="LQ20">
        <v>76</v>
      </c>
      <c r="LR20">
        <v>14</v>
      </c>
      <c r="LS20">
        <v>5</v>
      </c>
      <c r="LT20">
        <v>9</v>
      </c>
      <c r="LU20">
        <v>31</v>
      </c>
      <c r="LV20">
        <v>9</v>
      </c>
      <c r="LW20">
        <v>51</v>
      </c>
      <c r="LX20">
        <v>15</v>
      </c>
      <c r="LY20">
        <v>31</v>
      </c>
      <c r="LZ20">
        <v>35</v>
      </c>
      <c r="MA20">
        <v>10</v>
      </c>
      <c r="MB20">
        <v>13</v>
      </c>
      <c r="MC20">
        <v>12</v>
      </c>
      <c r="MD20">
        <v>12</v>
      </c>
      <c r="ME20">
        <v>21</v>
      </c>
      <c r="MF20">
        <v>6</v>
      </c>
      <c r="MG20">
        <v>3</v>
      </c>
      <c r="MH20" s="56">
        <v>0</v>
      </c>
      <c r="MI20">
        <v>3</v>
      </c>
      <c r="MJ20">
        <v>83</v>
      </c>
      <c r="MK20">
        <v>102</v>
      </c>
      <c r="ML20">
        <v>2</v>
      </c>
      <c r="MM20">
        <v>392</v>
      </c>
      <c r="MN20">
        <v>84</v>
      </c>
      <c r="MO20">
        <v>272</v>
      </c>
      <c r="MP20">
        <v>23</v>
      </c>
      <c r="MQ20">
        <v>265</v>
      </c>
      <c r="MR20">
        <v>268</v>
      </c>
      <c r="MS20">
        <v>755</v>
      </c>
      <c r="MT20">
        <v>621</v>
      </c>
      <c r="MU20">
        <v>7</v>
      </c>
      <c r="MV20">
        <v>41</v>
      </c>
      <c r="MW20">
        <v>81</v>
      </c>
      <c r="MX20">
        <v>53</v>
      </c>
      <c r="MY20">
        <v>5</v>
      </c>
      <c r="MZ20">
        <v>24</v>
      </c>
      <c r="NA20">
        <v>60</v>
      </c>
      <c r="NB20">
        <v>537</v>
      </c>
      <c r="NC20">
        <v>220</v>
      </c>
      <c r="ND20">
        <v>12</v>
      </c>
      <c r="NE20">
        <v>191</v>
      </c>
      <c r="NF20">
        <v>150</v>
      </c>
      <c r="NG20">
        <v>333</v>
      </c>
      <c r="NH20">
        <v>88</v>
      </c>
      <c r="NI20">
        <v>282</v>
      </c>
      <c r="NJ20">
        <v>15</v>
      </c>
      <c r="NK20">
        <v>52</v>
      </c>
      <c r="NL20">
        <v>387</v>
      </c>
      <c r="NM20">
        <v>52</v>
      </c>
      <c r="NN20">
        <v>12</v>
      </c>
      <c r="NO20">
        <v>30</v>
      </c>
      <c r="NP20">
        <v>268</v>
      </c>
      <c r="NQ20">
        <v>339</v>
      </c>
      <c r="NR20">
        <v>58</v>
      </c>
      <c r="NS20">
        <v>12</v>
      </c>
      <c r="NT20">
        <v>7</v>
      </c>
      <c r="NU20">
        <v>6</v>
      </c>
      <c r="NV20">
        <v>1414</v>
      </c>
      <c r="NW20">
        <v>689</v>
      </c>
      <c r="NX20">
        <v>117</v>
      </c>
      <c r="NY20">
        <v>603</v>
      </c>
      <c r="NZ20">
        <v>66</v>
      </c>
      <c r="OA20">
        <v>1772</v>
      </c>
      <c r="OB20">
        <v>30</v>
      </c>
      <c r="OC20">
        <v>113</v>
      </c>
      <c r="OD20">
        <v>845</v>
      </c>
      <c r="OE20">
        <v>106</v>
      </c>
      <c r="OF20">
        <v>2166</v>
      </c>
      <c r="OG20">
        <v>3492</v>
      </c>
      <c r="OH20">
        <v>359</v>
      </c>
      <c r="OI20">
        <v>11</v>
      </c>
      <c r="OJ20">
        <v>1708</v>
      </c>
      <c r="OK20">
        <v>89</v>
      </c>
      <c r="OL20">
        <v>0</v>
      </c>
      <c r="OM20">
        <v>1004</v>
      </c>
      <c r="ON20">
        <v>1006</v>
      </c>
      <c r="OO20">
        <v>176</v>
      </c>
      <c r="OP20">
        <v>15</v>
      </c>
      <c r="OQ20">
        <v>23</v>
      </c>
      <c r="OR20">
        <v>51</v>
      </c>
      <c r="OS20">
        <v>83</v>
      </c>
      <c r="OT20">
        <v>19</v>
      </c>
      <c r="OU20">
        <v>122</v>
      </c>
      <c r="OV20">
        <v>416</v>
      </c>
      <c r="OW20">
        <v>18</v>
      </c>
      <c r="OX20">
        <v>235</v>
      </c>
      <c r="OY20">
        <v>344</v>
      </c>
      <c r="OZ20">
        <v>31</v>
      </c>
      <c r="PA20">
        <v>8</v>
      </c>
    </row>
    <row r="21" spans="1:417">
      <c r="A21" s="67" t="str">
        <f>人口推移!B20</f>
        <v>H2005</v>
      </c>
      <c r="B21" s="66">
        <f t="shared" si="0"/>
        <v>53067</v>
      </c>
      <c r="C21" s="66">
        <f t="shared" si="1"/>
        <v>19784</v>
      </c>
      <c r="D21">
        <v>732</v>
      </c>
      <c r="E21">
        <v>56</v>
      </c>
      <c r="F21">
        <v>2</v>
      </c>
      <c r="G21">
        <v>9</v>
      </c>
      <c r="H21">
        <v>14</v>
      </c>
      <c r="I21">
        <v>12</v>
      </c>
      <c r="J21">
        <v>6</v>
      </c>
      <c r="K21">
        <v>8</v>
      </c>
      <c r="L21">
        <v>87</v>
      </c>
      <c r="M21">
        <v>42</v>
      </c>
      <c r="N21">
        <v>145</v>
      </c>
      <c r="O21">
        <v>20</v>
      </c>
      <c r="P21">
        <v>1</v>
      </c>
      <c r="Q21">
        <v>10</v>
      </c>
      <c r="R21">
        <v>6</v>
      </c>
      <c r="S21">
        <v>33</v>
      </c>
      <c r="T21">
        <v>5</v>
      </c>
      <c r="U21">
        <v>13</v>
      </c>
      <c r="V21">
        <v>29</v>
      </c>
      <c r="W21">
        <v>15</v>
      </c>
      <c r="X21">
        <v>5</v>
      </c>
      <c r="Y21">
        <v>29</v>
      </c>
      <c r="Z21">
        <v>101</v>
      </c>
      <c r="AA21">
        <v>5</v>
      </c>
      <c r="AB21">
        <v>3</v>
      </c>
      <c r="AC21">
        <v>184</v>
      </c>
      <c r="AD21">
        <v>173</v>
      </c>
      <c r="AE21">
        <v>1</v>
      </c>
      <c r="AF21">
        <v>1</v>
      </c>
      <c r="AG21">
        <v>2</v>
      </c>
      <c r="AH21">
        <v>18</v>
      </c>
      <c r="AI21">
        <v>17</v>
      </c>
      <c r="AJ21">
        <v>1</v>
      </c>
      <c r="AK21">
        <v>1</v>
      </c>
      <c r="AL21">
        <v>12</v>
      </c>
      <c r="AM21">
        <v>7</v>
      </c>
      <c r="AN21">
        <v>10</v>
      </c>
      <c r="AO21">
        <v>16</v>
      </c>
      <c r="AP21">
        <v>18</v>
      </c>
      <c r="AQ21">
        <v>5</v>
      </c>
      <c r="AR21">
        <v>8</v>
      </c>
      <c r="AS21">
        <v>11</v>
      </c>
      <c r="AT21">
        <v>206</v>
      </c>
      <c r="AU21">
        <v>6</v>
      </c>
      <c r="AV21">
        <v>0</v>
      </c>
      <c r="AW21">
        <v>107</v>
      </c>
      <c r="AX21">
        <v>14</v>
      </c>
      <c r="AY21">
        <v>21</v>
      </c>
      <c r="AZ21">
        <v>0</v>
      </c>
      <c r="BA21">
        <v>40</v>
      </c>
      <c r="BB21">
        <v>9</v>
      </c>
      <c r="BC21">
        <v>4</v>
      </c>
      <c r="BD21">
        <v>7</v>
      </c>
      <c r="BE21">
        <v>17</v>
      </c>
      <c r="BF21">
        <v>4</v>
      </c>
      <c r="BG21">
        <v>29</v>
      </c>
      <c r="BH21">
        <v>9</v>
      </c>
      <c r="BI21">
        <v>19</v>
      </c>
      <c r="BJ21">
        <v>21</v>
      </c>
      <c r="BK21">
        <v>9</v>
      </c>
      <c r="BL21">
        <v>7</v>
      </c>
      <c r="BM21">
        <v>4</v>
      </c>
      <c r="BN21">
        <v>6</v>
      </c>
      <c r="BO21">
        <v>13</v>
      </c>
      <c r="BP21">
        <v>5</v>
      </c>
      <c r="BQ21">
        <v>5</v>
      </c>
      <c r="BR21" s="56">
        <v>0</v>
      </c>
      <c r="BS21">
        <v>4</v>
      </c>
      <c r="BT21">
        <v>42</v>
      </c>
      <c r="BU21">
        <v>63</v>
      </c>
      <c r="BV21">
        <v>3</v>
      </c>
      <c r="BW21">
        <v>271</v>
      </c>
      <c r="BX21">
        <v>46</v>
      </c>
      <c r="BY21">
        <v>169</v>
      </c>
      <c r="BZ21">
        <v>14</v>
      </c>
      <c r="CA21">
        <v>215</v>
      </c>
      <c r="CB21">
        <v>196</v>
      </c>
      <c r="CC21">
        <v>542</v>
      </c>
      <c r="CD21">
        <v>455</v>
      </c>
      <c r="CE21">
        <v>4</v>
      </c>
      <c r="CF21">
        <v>25</v>
      </c>
      <c r="CG21">
        <v>46</v>
      </c>
      <c r="CH21">
        <v>28</v>
      </c>
      <c r="CI21">
        <v>3</v>
      </c>
      <c r="CJ21">
        <v>16</v>
      </c>
      <c r="CK21">
        <v>55</v>
      </c>
      <c r="CL21">
        <v>405</v>
      </c>
      <c r="CM21">
        <v>167</v>
      </c>
      <c r="CN21">
        <v>10</v>
      </c>
      <c r="CO21">
        <v>155</v>
      </c>
      <c r="CP21">
        <v>121</v>
      </c>
      <c r="CQ21">
        <v>264</v>
      </c>
      <c r="CR21">
        <v>46</v>
      </c>
      <c r="CS21">
        <v>215</v>
      </c>
      <c r="CT21">
        <v>7</v>
      </c>
      <c r="CU21">
        <v>26</v>
      </c>
      <c r="CV21">
        <v>244</v>
      </c>
      <c r="CW21">
        <v>28</v>
      </c>
      <c r="CX21">
        <v>7</v>
      </c>
      <c r="CY21">
        <v>26</v>
      </c>
      <c r="CZ21">
        <v>155</v>
      </c>
      <c r="DA21">
        <v>218</v>
      </c>
      <c r="DB21">
        <v>60</v>
      </c>
      <c r="DC21">
        <v>8</v>
      </c>
      <c r="DD21">
        <v>3</v>
      </c>
      <c r="DE21">
        <v>5</v>
      </c>
      <c r="DF21">
        <v>1049</v>
      </c>
      <c r="DG21">
        <v>491</v>
      </c>
      <c r="DH21">
        <v>88</v>
      </c>
      <c r="DI21">
        <v>395</v>
      </c>
      <c r="DJ21">
        <v>51</v>
      </c>
      <c r="DK21">
        <v>1121</v>
      </c>
      <c r="DL21">
        <v>22</v>
      </c>
      <c r="DM21">
        <v>80</v>
      </c>
      <c r="DN21">
        <v>592</v>
      </c>
      <c r="DO21">
        <v>81</v>
      </c>
      <c r="DP21">
        <v>1708</v>
      </c>
      <c r="DQ21">
        <v>2639</v>
      </c>
      <c r="DR21">
        <v>257</v>
      </c>
      <c r="DS21">
        <v>8</v>
      </c>
      <c r="DT21">
        <v>1212</v>
      </c>
      <c r="DU21">
        <v>71</v>
      </c>
      <c r="DV21">
        <v>1</v>
      </c>
      <c r="DW21">
        <v>746</v>
      </c>
      <c r="DX21">
        <v>778</v>
      </c>
      <c r="DY21">
        <v>109</v>
      </c>
      <c r="DZ21">
        <v>11</v>
      </c>
      <c r="EA21">
        <v>15</v>
      </c>
      <c r="EB21">
        <v>28</v>
      </c>
      <c r="EC21">
        <v>51</v>
      </c>
      <c r="ED21">
        <v>11</v>
      </c>
      <c r="EE21">
        <v>92</v>
      </c>
      <c r="EF21">
        <v>860</v>
      </c>
      <c r="EG21">
        <v>13</v>
      </c>
      <c r="EH21">
        <v>154</v>
      </c>
      <c r="EI21">
        <v>220</v>
      </c>
      <c r="EJ21">
        <v>20</v>
      </c>
      <c r="EK21">
        <v>8</v>
      </c>
      <c r="EL21">
        <v>956</v>
      </c>
      <c r="EM21">
        <v>88</v>
      </c>
      <c r="EN21">
        <v>3</v>
      </c>
      <c r="EO21">
        <v>8</v>
      </c>
      <c r="EP21">
        <v>25</v>
      </c>
      <c r="EQ21">
        <v>37</v>
      </c>
      <c r="ER21">
        <v>7</v>
      </c>
      <c r="ES21">
        <v>11</v>
      </c>
      <c r="ET21">
        <v>72</v>
      </c>
      <c r="EU21">
        <v>70</v>
      </c>
      <c r="EV21">
        <v>141</v>
      </c>
      <c r="EW21">
        <v>30</v>
      </c>
      <c r="EX21">
        <v>1</v>
      </c>
      <c r="EY21">
        <v>16</v>
      </c>
      <c r="EZ21">
        <v>10</v>
      </c>
      <c r="FA21">
        <v>57</v>
      </c>
      <c r="FB21">
        <v>9</v>
      </c>
      <c r="FC21">
        <v>30</v>
      </c>
      <c r="FD21">
        <v>48</v>
      </c>
      <c r="FE21">
        <v>27</v>
      </c>
      <c r="FF21">
        <v>6</v>
      </c>
      <c r="FG21">
        <v>43</v>
      </c>
      <c r="FH21">
        <v>137</v>
      </c>
      <c r="FI21">
        <v>11</v>
      </c>
      <c r="FJ21">
        <v>6</v>
      </c>
      <c r="FK21">
        <v>250</v>
      </c>
      <c r="FL21">
        <v>225</v>
      </c>
      <c r="FM21">
        <v>1</v>
      </c>
      <c r="FN21">
        <v>1</v>
      </c>
      <c r="FO21">
        <v>4</v>
      </c>
      <c r="FP21">
        <v>31</v>
      </c>
      <c r="FQ21">
        <v>30</v>
      </c>
      <c r="FR21">
        <v>1</v>
      </c>
      <c r="FS21">
        <v>3</v>
      </c>
      <c r="FT21">
        <v>20</v>
      </c>
      <c r="FU21">
        <v>8</v>
      </c>
      <c r="FV21">
        <v>18</v>
      </c>
      <c r="FW21">
        <v>21</v>
      </c>
      <c r="FX21">
        <v>24</v>
      </c>
      <c r="FY21">
        <v>7</v>
      </c>
      <c r="FZ21">
        <v>9</v>
      </c>
      <c r="GA21">
        <v>16</v>
      </c>
      <c r="GB21">
        <v>254</v>
      </c>
      <c r="GC21">
        <v>11</v>
      </c>
      <c r="GD21">
        <v>0</v>
      </c>
      <c r="GE21">
        <v>135</v>
      </c>
      <c r="GF21">
        <v>21</v>
      </c>
      <c r="GG21">
        <v>29</v>
      </c>
      <c r="GH21">
        <v>0</v>
      </c>
      <c r="GI21">
        <v>74</v>
      </c>
      <c r="GJ21">
        <v>15</v>
      </c>
      <c r="GK21">
        <v>3</v>
      </c>
      <c r="GL21">
        <v>9</v>
      </c>
      <c r="GM21">
        <v>22</v>
      </c>
      <c r="GN21">
        <v>2</v>
      </c>
      <c r="GO21">
        <v>51</v>
      </c>
      <c r="GP21">
        <v>13</v>
      </c>
      <c r="GQ21">
        <v>30</v>
      </c>
      <c r="GR21">
        <v>27</v>
      </c>
      <c r="GS21">
        <v>15</v>
      </c>
      <c r="GT21">
        <v>10</v>
      </c>
      <c r="GU21">
        <v>11</v>
      </c>
      <c r="GV21">
        <v>9</v>
      </c>
      <c r="GW21">
        <v>18</v>
      </c>
      <c r="GX21">
        <v>6</v>
      </c>
      <c r="GY21">
        <v>5</v>
      </c>
      <c r="GZ21" s="56">
        <v>0</v>
      </c>
      <c r="HA21">
        <v>6</v>
      </c>
      <c r="HB21">
        <v>78</v>
      </c>
      <c r="HC21">
        <v>96</v>
      </c>
      <c r="HD21">
        <v>4</v>
      </c>
      <c r="HE21">
        <v>365</v>
      </c>
      <c r="HF21">
        <v>74</v>
      </c>
      <c r="HG21">
        <v>241</v>
      </c>
      <c r="HH21">
        <v>25</v>
      </c>
      <c r="HI21">
        <v>277</v>
      </c>
      <c r="HJ21">
        <v>265</v>
      </c>
      <c r="HK21">
        <v>672</v>
      </c>
      <c r="HL21">
        <v>535</v>
      </c>
      <c r="HM21">
        <v>4</v>
      </c>
      <c r="HN21">
        <v>42</v>
      </c>
      <c r="HO21">
        <v>69</v>
      </c>
      <c r="HP21">
        <v>40</v>
      </c>
      <c r="HQ21">
        <v>8</v>
      </c>
      <c r="HR21">
        <v>26</v>
      </c>
      <c r="HS21">
        <v>68</v>
      </c>
      <c r="HT21">
        <v>477</v>
      </c>
      <c r="HU21">
        <v>209</v>
      </c>
      <c r="HV21">
        <v>13</v>
      </c>
      <c r="HW21">
        <v>198</v>
      </c>
      <c r="HX21">
        <v>138</v>
      </c>
      <c r="HY21">
        <v>348</v>
      </c>
      <c r="HZ21">
        <v>82</v>
      </c>
      <c r="IA21">
        <v>269</v>
      </c>
      <c r="IB21">
        <v>12</v>
      </c>
      <c r="IC21">
        <v>51</v>
      </c>
      <c r="ID21">
        <v>364</v>
      </c>
      <c r="IE21">
        <v>52</v>
      </c>
      <c r="IF21">
        <v>9</v>
      </c>
      <c r="IG21">
        <v>28</v>
      </c>
      <c r="IH21">
        <v>245</v>
      </c>
      <c r="II21">
        <v>339</v>
      </c>
      <c r="IJ21">
        <v>21</v>
      </c>
      <c r="IK21">
        <v>7</v>
      </c>
      <c r="IL21">
        <v>7</v>
      </c>
      <c r="IM21">
        <v>5</v>
      </c>
      <c r="IN21">
        <v>1370</v>
      </c>
      <c r="IO21">
        <v>710</v>
      </c>
      <c r="IP21">
        <v>119</v>
      </c>
      <c r="IQ21">
        <v>564</v>
      </c>
      <c r="IR21">
        <v>75</v>
      </c>
      <c r="IS21">
        <v>1724</v>
      </c>
      <c r="IT21">
        <v>28</v>
      </c>
      <c r="IU21">
        <v>116</v>
      </c>
      <c r="IV21">
        <v>776</v>
      </c>
      <c r="IW21">
        <v>110</v>
      </c>
      <c r="IX21">
        <v>2072</v>
      </c>
      <c r="IY21">
        <v>3389</v>
      </c>
      <c r="IZ21">
        <v>371</v>
      </c>
      <c r="JA21">
        <v>10</v>
      </c>
      <c r="JB21">
        <v>1651</v>
      </c>
      <c r="JC21">
        <v>96</v>
      </c>
      <c r="JD21">
        <v>1</v>
      </c>
      <c r="JE21">
        <v>952</v>
      </c>
      <c r="JF21">
        <v>944</v>
      </c>
      <c r="JG21">
        <v>162</v>
      </c>
      <c r="JH21">
        <v>17</v>
      </c>
      <c r="JI21">
        <v>28</v>
      </c>
      <c r="JJ21">
        <v>51</v>
      </c>
      <c r="JK21">
        <v>71</v>
      </c>
      <c r="JL21">
        <v>20</v>
      </c>
      <c r="JM21">
        <v>112</v>
      </c>
      <c r="JN21">
        <v>947</v>
      </c>
      <c r="JO21">
        <v>14</v>
      </c>
      <c r="JP21">
        <v>237</v>
      </c>
      <c r="JQ21">
        <v>348</v>
      </c>
      <c r="JR21">
        <v>31</v>
      </c>
      <c r="JS21">
        <v>10</v>
      </c>
      <c r="JT21">
        <v>1025</v>
      </c>
      <c r="JU21">
        <v>82</v>
      </c>
      <c r="JV21">
        <v>4</v>
      </c>
      <c r="JW21">
        <v>12</v>
      </c>
      <c r="JX21">
        <v>28</v>
      </c>
      <c r="JY21">
        <v>30</v>
      </c>
      <c r="JZ21">
        <v>14</v>
      </c>
      <c r="KA21">
        <v>9</v>
      </c>
      <c r="KB21">
        <v>88</v>
      </c>
      <c r="KC21">
        <v>79</v>
      </c>
      <c r="KD21">
        <v>186</v>
      </c>
      <c r="KE21">
        <v>27</v>
      </c>
      <c r="KF21">
        <v>1</v>
      </c>
      <c r="KG21">
        <v>14</v>
      </c>
      <c r="KH21">
        <v>5</v>
      </c>
      <c r="KI21">
        <v>56</v>
      </c>
      <c r="KJ21">
        <v>10</v>
      </c>
      <c r="KK21">
        <v>26</v>
      </c>
      <c r="KL21">
        <v>53</v>
      </c>
      <c r="KM21">
        <v>25</v>
      </c>
      <c r="KN21">
        <v>8</v>
      </c>
      <c r="KO21">
        <v>43</v>
      </c>
      <c r="KP21">
        <v>155</v>
      </c>
      <c r="KQ21">
        <v>12</v>
      </c>
      <c r="KR21">
        <v>8</v>
      </c>
      <c r="KS21">
        <v>239</v>
      </c>
      <c r="KT21">
        <v>247</v>
      </c>
      <c r="KU21">
        <v>1</v>
      </c>
      <c r="KV21">
        <v>1</v>
      </c>
      <c r="KW21">
        <v>3</v>
      </c>
      <c r="KX21">
        <v>29</v>
      </c>
      <c r="KY21">
        <v>26</v>
      </c>
      <c r="KZ21">
        <v>1</v>
      </c>
      <c r="LA21">
        <v>1</v>
      </c>
      <c r="LB21">
        <v>24</v>
      </c>
      <c r="LC21">
        <v>11</v>
      </c>
      <c r="LD21">
        <v>16</v>
      </c>
      <c r="LE21">
        <v>29</v>
      </c>
      <c r="LF21">
        <v>27</v>
      </c>
      <c r="LG21">
        <v>10</v>
      </c>
      <c r="LH21">
        <v>16</v>
      </c>
      <c r="LI21">
        <v>24</v>
      </c>
      <c r="LJ21">
        <v>278</v>
      </c>
      <c r="LK21">
        <v>11</v>
      </c>
      <c r="LL21">
        <v>0</v>
      </c>
      <c r="LM21">
        <v>133</v>
      </c>
      <c r="LN21">
        <v>26</v>
      </c>
      <c r="LO21">
        <v>35</v>
      </c>
      <c r="LP21">
        <v>0</v>
      </c>
      <c r="LQ21">
        <v>76</v>
      </c>
      <c r="LR21">
        <v>14</v>
      </c>
      <c r="LS21">
        <v>5</v>
      </c>
      <c r="LT21">
        <v>9</v>
      </c>
      <c r="LU21">
        <v>31</v>
      </c>
      <c r="LV21">
        <v>8</v>
      </c>
      <c r="LW21">
        <v>51</v>
      </c>
      <c r="LX21">
        <v>14</v>
      </c>
      <c r="LY21">
        <v>31</v>
      </c>
      <c r="LZ21">
        <v>35</v>
      </c>
      <c r="MA21">
        <v>10</v>
      </c>
      <c r="MB21">
        <v>13</v>
      </c>
      <c r="MC21">
        <v>12</v>
      </c>
      <c r="MD21">
        <v>12</v>
      </c>
      <c r="ME21">
        <v>21</v>
      </c>
      <c r="MF21">
        <v>6</v>
      </c>
      <c r="MG21">
        <v>3</v>
      </c>
      <c r="MH21" s="56">
        <v>0</v>
      </c>
      <c r="MI21">
        <v>3</v>
      </c>
      <c r="MJ21">
        <v>83</v>
      </c>
      <c r="MK21">
        <v>102</v>
      </c>
      <c r="ML21">
        <v>2</v>
      </c>
      <c r="MM21">
        <v>395</v>
      </c>
      <c r="MN21">
        <v>84</v>
      </c>
      <c r="MO21">
        <v>273</v>
      </c>
      <c r="MP21">
        <v>23</v>
      </c>
      <c r="MQ21">
        <v>265</v>
      </c>
      <c r="MR21">
        <v>267</v>
      </c>
      <c r="MS21">
        <v>755</v>
      </c>
      <c r="MT21">
        <v>622</v>
      </c>
      <c r="MU21">
        <v>7</v>
      </c>
      <c r="MV21">
        <v>41</v>
      </c>
      <c r="MW21">
        <v>83</v>
      </c>
      <c r="MX21">
        <v>53</v>
      </c>
      <c r="MY21">
        <v>5</v>
      </c>
      <c r="MZ21">
        <v>24</v>
      </c>
      <c r="NA21">
        <v>58</v>
      </c>
      <c r="NB21">
        <v>536</v>
      </c>
      <c r="NC21">
        <v>225</v>
      </c>
      <c r="ND21">
        <v>12</v>
      </c>
      <c r="NE21">
        <v>189</v>
      </c>
      <c r="NF21">
        <v>148</v>
      </c>
      <c r="NG21">
        <v>335</v>
      </c>
      <c r="NH21">
        <v>88</v>
      </c>
      <c r="NI21">
        <v>283</v>
      </c>
      <c r="NJ21">
        <v>15</v>
      </c>
      <c r="NK21">
        <v>52</v>
      </c>
      <c r="NL21">
        <v>389</v>
      </c>
      <c r="NM21">
        <v>52</v>
      </c>
      <c r="NN21">
        <v>12</v>
      </c>
      <c r="NO21">
        <v>30</v>
      </c>
      <c r="NP21">
        <v>270</v>
      </c>
      <c r="NQ21">
        <v>342</v>
      </c>
      <c r="NR21">
        <v>59</v>
      </c>
      <c r="NS21">
        <v>12</v>
      </c>
      <c r="NT21">
        <v>7</v>
      </c>
      <c r="NU21">
        <v>6</v>
      </c>
      <c r="NV21">
        <v>1416</v>
      </c>
      <c r="NW21">
        <v>693</v>
      </c>
      <c r="NX21">
        <v>118</v>
      </c>
      <c r="NY21">
        <v>603</v>
      </c>
      <c r="NZ21">
        <v>66</v>
      </c>
      <c r="OA21">
        <v>1774</v>
      </c>
      <c r="OB21">
        <v>29</v>
      </c>
      <c r="OC21">
        <v>114</v>
      </c>
      <c r="OD21">
        <v>848</v>
      </c>
      <c r="OE21">
        <v>104</v>
      </c>
      <c r="OF21">
        <v>2165</v>
      </c>
      <c r="OG21">
        <v>3490</v>
      </c>
      <c r="OH21">
        <v>356</v>
      </c>
      <c r="OI21">
        <v>11</v>
      </c>
      <c r="OJ21">
        <v>1714</v>
      </c>
      <c r="OK21">
        <v>91</v>
      </c>
      <c r="OL21">
        <v>0</v>
      </c>
      <c r="OM21">
        <v>1004</v>
      </c>
      <c r="ON21">
        <v>1002</v>
      </c>
      <c r="OO21">
        <v>177</v>
      </c>
      <c r="OP21">
        <v>15</v>
      </c>
      <c r="OQ21">
        <v>22</v>
      </c>
      <c r="OR21">
        <v>51</v>
      </c>
      <c r="OS21">
        <v>83</v>
      </c>
      <c r="OT21">
        <v>19</v>
      </c>
      <c r="OU21">
        <v>120</v>
      </c>
      <c r="OV21">
        <v>415</v>
      </c>
      <c r="OW21">
        <v>18</v>
      </c>
      <c r="OX21">
        <v>236</v>
      </c>
      <c r="OY21">
        <v>344</v>
      </c>
      <c r="OZ21">
        <v>32</v>
      </c>
      <c r="PA21">
        <v>8</v>
      </c>
    </row>
    <row r="22" spans="1:417">
      <c r="A22" s="67" t="str">
        <f>人口推移!B21</f>
        <v>H2006</v>
      </c>
      <c r="B22" s="66">
        <f t="shared" si="0"/>
        <v>53013</v>
      </c>
      <c r="C22" s="66">
        <f t="shared" si="1"/>
        <v>19744</v>
      </c>
      <c r="D22">
        <v>732</v>
      </c>
      <c r="E22">
        <v>55</v>
      </c>
      <c r="F22">
        <v>2</v>
      </c>
      <c r="G22">
        <v>9</v>
      </c>
      <c r="H22">
        <v>14</v>
      </c>
      <c r="I22">
        <v>12</v>
      </c>
      <c r="J22">
        <v>6</v>
      </c>
      <c r="K22">
        <v>8</v>
      </c>
      <c r="L22">
        <v>87</v>
      </c>
      <c r="M22">
        <v>42</v>
      </c>
      <c r="N22">
        <v>145</v>
      </c>
      <c r="O22">
        <v>20</v>
      </c>
      <c r="P22">
        <v>1</v>
      </c>
      <c r="Q22">
        <v>10</v>
      </c>
      <c r="R22">
        <v>5</v>
      </c>
      <c r="S22">
        <v>32</v>
      </c>
      <c r="T22">
        <v>5</v>
      </c>
      <c r="U22">
        <v>13</v>
      </c>
      <c r="V22">
        <v>29</v>
      </c>
      <c r="W22">
        <v>15</v>
      </c>
      <c r="X22">
        <v>5</v>
      </c>
      <c r="Y22">
        <v>29</v>
      </c>
      <c r="Z22">
        <v>104</v>
      </c>
      <c r="AA22">
        <v>5</v>
      </c>
      <c r="AB22">
        <v>3</v>
      </c>
      <c r="AC22">
        <v>186</v>
      </c>
      <c r="AD22">
        <v>172</v>
      </c>
      <c r="AE22">
        <v>1</v>
      </c>
      <c r="AF22">
        <v>1</v>
      </c>
      <c r="AG22">
        <v>2</v>
      </c>
      <c r="AH22">
        <v>18</v>
      </c>
      <c r="AI22">
        <v>17</v>
      </c>
      <c r="AJ22">
        <v>1</v>
      </c>
      <c r="AK22">
        <v>1</v>
      </c>
      <c r="AL22">
        <v>12</v>
      </c>
      <c r="AM22">
        <v>7</v>
      </c>
      <c r="AN22">
        <v>10</v>
      </c>
      <c r="AO22">
        <v>16</v>
      </c>
      <c r="AP22">
        <v>18</v>
      </c>
      <c r="AQ22">
        <v>5</v>
      </c>
      <c r="AR22">
        <v>8</v>
      </c>
      <c r="AS22">
        <v>11</v>
      </c>
      <c r="AT22">
        <v>206</v>
      </c>
      <c r="AU22">
        <v>6</v>
      </c>
      <c r="AV22">
        <v>0</v>
      </c>
      <c r="AW22">
        <v>107</v>
      </c>
      <c r="AX22">
        <v>14</v>
      </c>
      <c r="AY22">
        <v>21</v>
      </c>
      <c r="AZ22">
        <v>1</v>
      </c>
      <c r="BA22">
        <v>39</v>
      </c>
      <c r="BB22">
        <v>9</v>
      </c>
      <c r="BC22">
        <v>4</v>
      </c>
      <c r="BD22">
        <v>7</v>
      </c>
      <c r="BE22">
        <v>17</v>
      </c>
      <c r="BF22">
        <v>4</v>
      </c>
      <c r="BG22">
        <v>29</v>
      </c>
      <c r="BH22">
        <v>9</v>
      </c>
      <c r="BI22">
        <v>19</v>
      </c>
      <c r="BJ22">
        <v>21</v>
      </c>
      <c r="BK22">
        <v>9</v>
      </c>
      <c r="BL22">
        <v>7</v>
      </c>
      <c r="BM22">
        <v>4</v>
      </c>
      <c r="BN22">
        <v>6</v>
      </c>
      <c r="BO22">
        <v>14</v>
      </c>
      <c r="BP22">
        <v>5</v>
      </c>
      <c r="BQ22">
        <v>5</v>
      </c>
      <c r="BR22" s="56">
        <v>0</v>
      </c>
      <c r="BS22">
        <v>4</v>
      </c>
      <c r="BT22">
        <v>42</v>
      </c>
      <c r="BU22">
        <v>62</v>
      </c>
      <c r="BV22">
        <v>3</v>
      </c>
      <c r="BW22">
        <v>270</v>
      </c>
      <c r="BX22">
        <v>46</v>
      </c>
      <c r="BY22">
        <v>169</v>
      </c>
      <c r="BZ22">
        <v>14</v>
      </c>
      <c r="CA22">
        <v>217</v>
      </c>
      <c r="CB22">
        <v>196</v>
      </c>
      <c r="CC22">
        <v>544</v>
      </c>
      <c r="CD22">
        <v>457</v>
      </c>
      <c r="CE22">
        <v>4</v>
      </c>
      <c r="CF22">
        <v>25</v>
      </c>
      <c r="CG22">
        <v>45</v>
      </c>
      <c r="CH22">
        <v>28</v>
      </c>
      <c r="CI22">
        <v>3</v>
      </c>
      <c r="CJ22">
        <v>17</v>
      </c>
      <c r="CK22">
        <v>56</v>
      </c>
      <c r="CL22">
        <v>400</v>
      </c>
      <c r="CM22">
        <v>167</v>
      </c>
      <c r="CN22">
        <v>10</v>
      </c>
      <c r="CO22">
        <v>155</v>
      </c>
      <c r="CP22">
        <v>126</v>
      </c>
      <c r="CQ22">
        <v>261</v>
      </c>
      <c r="CR22">
        <v>47</v>
      </c>
      <c r="CS22">
        <v>217</v>
      </c>
      <c r="CT22">
        <v>7</v>
      </c>
      <c r="CU22">
        <v>26</v>
      </c>
      <c r="CV22">
        <v>244</v>
      </c>
      <c r="CW22">
        <v>28</v>
      </c>
      <c r="CX22">
        <v>7</v>
      </c>
      <c r="CY22">
        <v>26</v>
      </c>
      <c r="CZ22">
        <v>155</v>
      </c>
      <c r="DA22">
        <v>218</v>
      </c>
      <c r="DB22">
        <v>59</v>
      </c>
      <c r="DC22">
        <v>8</v>
      </c>
      <c r="DD22">
        <v>3</v>
      </c>
      <c r="DE22">
        <v>6</v>
      </c>
      <c r="DF22">
        <v>1059</v>
      </c>
      <c r="DG22">
        <v>489</v>
      </c>
      <c r="DH22">
        <v>88</v>
      </c>
      <c r="DI22">
        <v>393</v>
      </c>
      <c r="DJ22">
        <v>50</v>
      </c>
      <c r="DK22">
        <v>1121</v>
      </c>
      <c r="DL22">
        <v>22</v>
      </c>
      <c r="DM22">
        <v>80</v>
      </c>
      <c r="DN22">
        <v>594</v>
      </c>
      <c r="DO22">
        <v>81</v>
      </c>
      <c r="DP22">
        <v>1721</v>
      </c>
      <c r="DQ22">
        <v>2645</v>
      </c>
      <c r="DR22">
        <v>256</v>
      </c>
      <c r="DS22">
        <v>8</v>
      </c>
      <c r="DT22">
        <v>1209</v>
      </c>
      <c r="DU22">
        <v>71</v>
      </c>
      <c r="DV22">
        <v>1</v>
      </c>
      <c r="DW22">
        <v>744</v>
      </c>
      <c r="DX22">
        <v>776</v>
      </c>
      <c r="DY22">
        <v>109</v>
      </c>
      <c r="DZ22">
        <v>11</v>
      </c>
      <c r="EA22">
        <v>15</v>
      </c>
      <c r="EB22">
        <v>28</v>
      </c>
      <c r="EC22">
        <v>51</v>
      </c>
      <c r="ED22">
        <v>11</v>
      </c>
      <c r="EE22">
        <v>91</v>
      </c>
      <c r="EF22">
        <v>797</v>
      </c>
      <c r="EG22">
        <v>13</v>
      </c>
      <c r="EH22">
        <v>154</v>
      </c>
      <c r="EI22">
        <v>220</v>
      </c>
      <c r="EJ22">
        <v>20</v>
      </c>
      <c r="EK22">
        <v>7</v>
      </c>
      <c r="EL22">
        <v>956</v>
      </c>
      <c r="EM22">
        <v>86</v>
      </c>
      <c r="EN22">
        <v>3</v>
      </c>
      <c r="EO22">
        <v>8</v>
      </c>
      <c r="EP22">
        <v>25</v>
      </c>
      <c r="EQ22">
        <v>36</v>
      </c>
      <c r="ER22">
        <v>7</v>
      </c>
      <c r="ES22">
        <v>11</v>
      </c>
      <c r="ET22">
        <v>71</v>
      </c>
      <c r="EU22">
        <v>70</v>
      </c>
      <c r="EV22">
        <v>142</v>
      </c>
      <c r="EW22">
        <v>30</v>
      </c>
      <c r="EX22">
        <v>1</v>
      </c>
      <c r="EY22">
        <v>16</v>
      </c>
      <c r="EZ22">
        <v>9</v>
      </c>
      <c r="FA22">
        <v>59</v>
      </c>
      <c r="FB22">
        <v>9</v>
      </c>
      <c r="FC22">
        <v>30</v>
      </c>
      <c r="FD22">
        <v>48</v>
      </c>
      <c r="FE22">
        <v>27</v>
      </c>
      <c r="FF22">
        <v>6</v>
      </c>
      <c r="FG22">
        <v>43</v>
      </c>
      <c r="FH22">
        <v>136</v>
      </c>
      <c r="FI22">
        <v>11</v>
      </c>
      <c r="FJ22">
        <v>6</v>
      </c>
      <c r="FK22">
        <v>253</v>
      </c>
      <c r="FL22">
        <v>226</v>
      </c>
      <c r="FM22">
        <v>1</v>
      </c>
      <c r="FN22">
        <v>1</v>
      </c>
      <c r="FO22">
        <v>4</v>
      </c>
      <c r="FP22">
        <v>31</v>
      </c>
      <c r="FQ22">
        <v>30</v>
      </c>
      <c r="FR22">
        <v>1</v>
      </c>
      <c r="FS22">
        <v>3</v>
      </c>
      <c r="FT22">
        <v>20</v>
      </c>
      <c r="FU22">
        <v>8</v>
      </c>
      <c r="FV22">
        <v>18</v>
      </c>
      <c r="FW22">
        <v>21</v>
      </c>
      <c r="FX22">
        <v>24</v>
      </c>
      <c r="FY22">
        <v>7</v>
      </c>
      <c r="FZ22">
        <v>9</v>
      </c>
      <c r="GA22">
        <v>16</v>
      </c>
      <c r="GB22">
        <v>254</v>
      </c>
      <c r="GC22">
        <v>11</v>
      </c>
      <c r="GD22">
        <v>0</v>
      </c>
      <c r="GE22">
        <v>135</v>
      </c>
      <c r="GF22">
        <v>21</v>
      </c>
      <c r="GG22">
        <v>29</v>
      </c>
      <c r="GH22">
        <v>0</v>
      </c>
      <c r="GI22">
        <v>74</v>
      </c>
      <c r="GJ22">
        <v>15</v>
      </c>
      <c r="GK22">
        <v>3</v>
      </c>
      <c r="GL22">
        <v>9</v>
      </c>
      <c r="GM22">
        <v>22</v>
      </c>
      <c r="GN22">
        <v>2</v>
      </c>
      <c r="GO22">
        <v>50</v>
      </c>
      <c r="GP22">
        <v>13</v>
      </c>
      <c r="GQ22">
        <v>30</v>
      </c>
      <c r="GR22">
        <v>26</v>
      </c>
      <c r="GS22">
        <v>15</v>
      </c>
      <c r="GT22">
        <v>10</v>
      </c>
      <c r="GU22">
        <v>11</v>
      </c>
      <c r="GV22">
        <v>9</v>
      </c>
      <c r="GW22">
        <v>19</v>
      </c>
      <c r="GX22">
        <v>6</v>
      </c>
      <c r="GY22">
        <v>5</v>
      </c>
      <c r="GZ22" s="56">
        <v>0</v>
      </c>
      <c r="HA22">
        <v>6</v>
      </c>
      <c r="HB22">
        <v>77</v>
      </c>
      <c r="HC22">
        <v>96</v>
      </c>
      <c r="HD22">
        <v>4</v>
      </c>
      <c r="HE22">
        <v>363</v>
      </c>
      <c r="HF22">
        <v>73</v>
      </c>
      <c r="HG22">
        <v>240</v>
      </c>
      <c r="HH22">
        <v>25</v>
      </c>
      <c r="HI22">
        <v>280</v>
      </c>
      <c r="HJ22">
        <v>266</v>
      </c>
      <c r="HK22">
        <v>673</v>
      </c>
      <c r="HL22">
        <v>531</v>
      </c>
      <c r="HM22">
        <v>4</v>
      </c>
      <c r="HN22">
        <v>42</v>
      </c>
      <c r="HO22">
        <v>68</v>
      </c>
      <c r="HP22">
        <v>40</v>
      </c>
      <c r="HQ22">
        <v>8</v>
      </c>
      <c r="HR22">
        <v>26</v>
      </c>
      <c r="HS22">
        <v>69</v>
      </c>
      <c r="HT22">
        <v>470</v>
      </c>
      <c r="HU22">
        <v>209</v>
      </c>
      <c r="HV22">
        <v>13</v>
      </c>
      <c r="HW22">
        <v>197</v>
      </c>
      <c r="HX22">
        <v>143</v>
      </c>
      <c r="HY22">
        <v>343</v>
      </c>
      <c r="HZ22">
        <v>82</v>
      </c>
      <c r="IA22">
        <v>268</v>
      </c>
      <c r="IB22">
        <v>12</v>
      </c>
      <c r="IC22">
        <v>51</v>
      </c>
      <c r="ID22">
        <v>368</v>
      </c>
      <c r="IE22">
        <v>52</v>
      </c>
      <c r="IF22">
        <v>9</v>
      </c>
      <c r="IG22">
        <v>28</v>
      </c>
      <c r="IH22">
        <v>243</v>
      </c>
      <c r="II22">
        <v>339</v>
      </c>
      <c r="IJ22">
        <v>21</v>
      </c>
      <c r="IK22">
        <v>7</v>
      </c>
      <c r="IL22">
        <v>7</v>
      </c>
      <c r="IM22">
        <v>5</v>
      </c>
      <c r="IN22">
        <v>1384</v>
      </c>
      <c r="IO22">
        <v>708</v>
      </c>
      <c r="IP22">
        <v>119</v>
      </c>
      <c r="IQ22">
        <v>563</v>
      </c>
      <c r="IR22">
        <v>75</v>
      </c>
      <c r="IS22">
        <v>1724</v>
      </c>
      <c r="IT22">
        <v>28</v>
      </c>
      <c r="IU22">
        <v>115</v>
      </c>
      <c r="IV22">
        <v>776</v>
      </c>
      <c r="IW22">
        <v>109</v>
      </c>
      <c r="IX22">
        <v>2085</v>
      </c>
      <c r="IY22">
        <v>3397</v>
      </c>
      <c r="IZ22">
        <v>368</v>
      </c>
      <c r="JA22">
        <v>10</v>
      </c>
      <c r="JB22">
        <v>1646</v>
      </c>
      <c r="JC22">
        <v>96</v>
      </c>
      <c r="JD22">
        <v>1</v>
      </c>
      <c r="JE22">
        <v>951</v>
      </c>
      <c r="JF22">
        <v>944</v>
      </c>
      <c r="JG22">
        <v>161</v>
      </c>
      <c r="JH22">
        <v>17</v>
      </c>
      <c r="JI22">
        <v>28</v>
      </c>
      <c r="JJ22">
        <v>51</v>
      </c>
      <c r="JK22">
        <v>71</v>
      </c>
      <c r="JL22">
        <v>20</v>
      </c>
      <c r="JM22">
        <v>112</v>
      </c>
      <c r="JN22">
        <v>884</v>
      </c>
      <c r="JO22">
        <v>14</v>
      </c>
      <c r="JP22">
        <v>235</v>
      </c>
      <c r="JQ22">
        <v>347</v>
      </c>
      <c r="JR22">
        <v>31</v>
      </c>
      <c r="JS22">
        <v>9</v>
      </c>
      <c r="JT22">
        <v>1025</v>
      </c>
      <c r="JU22">
        <v>82</v>
      </c>
      <c r="JV22">
        <v>4</v>
      </c>
      <c r="JW22">
        <v>12</v>
      </c>
      <c r="JX22">
        <v>28</v>
      </c>
      <c r="JY22">
        <v>29</v>
      </c>
      <c r="JZ22">
        <v>14</v>
      </c>
      <c r="KA22">
        <v>9</v>
      </c>
      <c r="KB22">
        <v>88</v>
      </c>
      <c r="KC22">
        <v>79</v>
      </c>
      <c r="KD22">
        <v>186</v>
      </c>
      <c r="KE22">
        <v>27</v>
      </c>
      <c r="KF22">
        <v>1</v>
      </c>
      <c r="KG22">
        <v>14</v>
      </c>
      <c r="KH22">
        <v>5</v>
      </c>
      <c r="KI22">
        <v>55</v>
      </c>
      <c r="KJ22">
        <v>10</v>
      </c>
      <c r="KK22">
        <v>26</v>
      </c>
      <c r="KL22">
        <v>53</v>
      </c>
      <c r="KM22">
        <v>25</v>
      </c>
      <c r="KN22">
        <v>8</v>
      </c>
      <c r="KO22">
        <v>43</v>
      </c>
      <c r="KP22">
        <v>157</v>
      </c>
      <c r="KQ22">
        <v>12</v>
      </c>
      <c r="KR22">
        <v>8</v>
      </c>
      <c r="KS22">
        <v>241</v>
      </c>
      <c r="KT22">
        <v>245</v>
      </c>
      <c r="KU22">
        <v>1</v>
      </c>
      <c r="KV22">
        <v>1</v>
      </c>
      <c r="KW22">
        <v>3</v>
      </c>
      <c r="KX22">
        <v>29</v>
      </c>
      <c r="KY22">
        <v>27</v>
      </c>
      <c r="KZ22">
        <v>1</v>
      </c>
      <c r="LA22">
        <v>1</v>
      </c>
      <c r="LB22">
        <v>24</v>
      </c>
      <c r="LC22">
        <v>11</v>
      </c>
      <c r="LD22">
        <v>16</v>
      </c>
      <c r="LE22">
        <v>29</v>
      </c>
      <c r="LF22">
        <v>27</v>
      </c>
      <c r="LG22">
        <v>10</v>
      </c>
      <c r="LH22">
        <v>16</v>
      </c>
      <c r="LI22">
        <v>24</v>
      </c>
      <c r="LJ22">
        <v>278</v>
      </c>
      <c r="LK22">
        <v>11</v>
      </c>
      <c r="LL22">
        <v>0</v>
      </c>
      <c r="LM22">
        <v>134</v>
      </c>
      <c r="LN22">
        <v>26</v>
      </c>
      <c r="LO22">
        <v>35</v>
      </c>
      <c r="LP22">
        <v>1</v>
      </c>
      <c r="LQ22">
        <v>75</v>
      </c>
      <c r="LR22">
        <v>14</v>
      </c>
      <c r="LS22">
        <v>5</v>
      </c>
      <c r="LT22">
        <v>9</v>
      </c>
      <c r="LU22">
        <v>31</v>
      </c>
      <c r="LV22">
        <v>8</v>
      </c>
      <c r="LW22">
        <v>51</v>
      </c>
      <c r="LX22">
        <v>14</v>
      </c>
      <c r="LY22">
        <v>31</v>
      </c>
      <c r="LZ22">
        <v>35</v>
      </c>
      <c r="MA22">
        <v>10</v>
      </c>
      <c r="MB22">
        <v>13</v>
      </c>
      <c r="MC22">
        <v>12</v>
      </c>
      <c r="MD22">
        <v>12</v>
      </c>
      <c r="ME22">
        <v>21</v>
      </c>
      <c r="MF22">
        <v>6</v>
      </c>
      <c r="MG22">
        <v>3</v>
      </c>
      <c r="MH22" s="56">
        <v>0</v>
      </c>
      <c r="MI22">
        <v>3</v>
      </c>
      <c r="MJ22">
        <v>83</v>
      </c>
      <c r="MK22">
        <v>102</v>
      </c>
      <c r="ML22">
        <v>2</v>
      </c>
      <c r="MM22">
        <v>393</v>
      </c>
      <c r="MN22">
        <v>84</v>
      </c>
      <c r="MO22">
        <v>273</v>
      </c>
      <c r="MP22">
        <v>23</v>
      </c>
      <c r="MQ22">
        <v>268</v>
      </c>
      <c r="MR22">
        <v>264</v>
      </c>
      <c r="MS22">
        <v>754</v>
      </c>
      <c r="MT22">
        <v>620</v>
      </c>
      <c r="MU22">
        <v>7</v>
      </c>
      <c r="MV22">
        <v>41</v>
      </c>
      <c r="MW22">
        <v>82</v>
      </c>
      <c r="MX22">
        <v>53</v>
      </c>
      <c r="MY22">
        <v>5</v>
      </c>
      <c r="MZ22">
        <v>25</v>
      </c>
      <c r="NA22">
        <v>61</v>
      </c>
      <c r="NB22">
        <v>529</v>
      </c>
      <c r="NC22">
        <v>226</v>
      </c>
      <c r="ND22">
        <v>11</v>
      </c>
      <c r="NE22">
        <v>189</v>
      </c>
      <c r="NF22">
        <v>153</v>
      </c>
      <c r="NG22">
        <v>330</v>
      </c>
      <c r="NH22">
        <v>87</v>
      </c>
      <c r="NI22">
        <v>288</v>
      </c>
      <c r="NJ22">
        <v>15</v>
      </c>
      <c r="NK22">
        <v>52</v>
      </c>
      <c r="NL22">
        <v>391</v>
      </c>
      <c r="NM22">
        <v>52</v>
      </c>
      <c r="NN22">
        <v>12</v>
      </c>
      <c r="NO22">
        <v>30</v>
      </c>
      <c r="NP22">
        <v>267</v>
      </c>
      <c r="NQ22">
        <v>343</v>
      </c>
      <c r="NR22">
        <v>58</v>
      </c>
      <c r="NS22">
        <v>12</v>
      </c>
      <c r="NT22">
        <v>7</v>
      </c>
      <c r="NU22">
        <v>8</v>
      </c>
      <c r="NV22">
        <v>1423</v>
      </c>
      <c r="NW22">
        <v>690</v>
      </c>
      <c r="NX22">
        <v>118</v>
      </c>
      <c r="NY22">
        <v>600</v>
      </c>
      <c r="NZ22">
        <v>66</v>
      </c>
      <c r="OA22">
        <v>1782</v>
      </c>
      <c r="OB22">
        <v>29</v>
      </c>
      <c r="OC22">
        <v>113</v>
      </c>
      <c r="OD22">
        <v>848</v>
      </c>
      <c r="OE22">
        <v>104</v>
      </c>
      <c r="OF22">
        <v>2166</v>
      </c>
      <c r="OG22">
        <v>3496</v>
      </c>
      <c r="OH22">
        <v>354</v>
      </c>
      <c r="OI22">
        <v>11</v>
      </c>
      <c r="OJ22">
        <v>1717</v>
      </c>
      <c r="OK22">
        <v>91</v>
      </c>
      <c r="OL22">
        <v>0</v>
      </c>
      <c r="OM22">
        <v>1001</v>
      </c>
      <c r="ON22">
        <v>998</v>
      </c>
      <c r="OO22">
        <v>176</v>
      </c>
      <c r="OP22">
        <v>15</v>
      </c>
      <c r="OQ22">
        <v>22</v>
      </c>
      <c r="OR22">
        <v>51</v>
      </c>
      <c r="OS22">
        <v>83</v>
      </c>
      <c r="OT22">
        <v>19</v>
      </c>
      <c r="OU22">
        <v>119</v>
      </c>
      <c r="OV22">
        <v>416</v>
      </c>
      <c r="OW22">
        <v>18</v>
      </c>
      <c r="OX22">
        <v>235</v>
      </c>
      <c r="OY22">
        <v>343</v>
      </c>
      <c r="OZ22">
        <v>32</v>
      </c>
      <c r="PA22">
        <v>8</v>
      </c>
    </row>
    <row r="23" spans="1:417">
      <c r="A23" s="67" t="str">
        <f>人口推移!B22</f>
        <v>H2007</v>
      </c>
      <c r="B23" s="66">
        <f t="shared" si="0"/>
        <v>53058</v>
      </c>
      <c r="C23" s="66">
        <f t="shared" si="1"/>
        <v>19782</v>
      </c>
      <c r="D23">
        <v>730</v>
      </c>
      <c r="E23">
        <v>55</v>
      </c>
      <c r="F23">
        <v>2</v>
      </c>
      <c r="G23">
        <v>9</v>
      </c>
      <c r="H23">
        <v>14</v>
      </c>
      <c r="I23">
        <v>12</v>
      </c>
      <c r="J23">
        <v>6</v>
      </c>
      <c r="K23">
        <v>8</v>
      </c>
      <c r="L23">
        <v>85</v>
      </c>
      <c r="M23">
        <v>42</v>
      </c>
      <c r="N23">
        <v>145</v>
      </c>
      <c r="O23">
        <v>20</v>
      </c>
      <c r="P23">
        <v>1</v>
      </c>
      <c r="Q23">
        <v>10</v>
      </c>
      <c r="R23">
        <v>4</v>
      </c>
      <c r="S23">
        <v>32</v>
      </c>
      <c r="T23">
        <v>5</v>
      </c>
      <c r="U23">
        <v>13</v>
      </c>
      <c r="V23">
        <v>29</v>
      </c>
      <c r="W23">
        <v>15</v>
      </c>
      <c r="X23">
        <v>5</v>
      </c>
      <c r="Y23">
        <v>29</v>
      </c>
      <c r="Z23">
        <v>105</v>
      </c>
      <c r="AA23">
        <v>5</v>
      </c>
      <c r="AB23">
        <v>3</v>
      </c>
      <c r="AC23">
        <v>187</v>
      </c>
      <c r="AD23">
        <v>171</v>
      </c>
      <c r="AE23">
        <v>1</v>
      </c>
      <c r="AF23">
        <v>1</v>
      </c>
      <c r="AG23">
        <v>2</v>
      </c>
      <c r="AH23">
        <v>20</v>
      </c>
      <c r="AI23">
        <v>17</v>
      </c>
      <c r="AJ23">
        <v>1</v>
      </c>
      <c r="AK23">
        <v>1</v>
      </c>
      <c r="AL23">
        <v>12</v>
      </c>
      <c r="AM23">
        <v>7</v>
      </c>
      <c r="AN23">
        <v>10</v>
      </c>
      <c r="AO23">
        <v>16</v>
      </c>
      <c r="AP23">
        <v>18</v>
      </c>
      <c r="AQ23">
        <v>5</v>
      </c>
      <c r="AR23">
        <v>7</v>
      </c>
      <c r="AS23">
        <v>11</v>
      </c>
      <c r="AT23">
        <v>208</v>
      </c>
      <c r="AU23">
        <v>6</v>
      </c>
      <c r="AV23">
        <v>0</v>
      </c>
      <c r="AW23">
        <v>106</v>
      </c>
      <c r="AX23">
        <v>14</v>
      </c>
      <c r="AY23">
        <v>22</v>
      </c>
      <c r="AZ23">
        <v>1</v>
      </c>
      <c r="BA23">
        <v>39</v>
      </c>
      <c r="BB23">
        <v>9</v>
      </c>
      <c r="BC23">
        <v>4</v>
      </c>
      <c r="BD23">
        <v>7</v>
      </c>
      <c r="BE23">
        <v>17</v>
      </c>
      <c r="BF23">
        <v>4</v>
      </c>
      <c r="BG23">
        <v>29</v>
      </c>
      <c r="BH23">
        <v>9</v>
      </c>
      <c r="BI23">
        <v>19</v>
      </c>
      <c r="BJ23">
        <v>21</v>
      </c>
      <c r="BK23">
        <v>10</v>
      </c>
      <c r="BL23">
        <v>7</v>
      </c>
      <c r="BM23">
        <v>4</v>
      </c>
      <c r="BN23">
        <v>6</v>
      </c>
      <c r="BO23">
        <v>14</v>
      </c>
      <c r="BP23">
        <v>5</v>
      </c>
      <c r="BQ23">
        <v>5</v>
      </c>
      <c r="BR23" s="56">
        <v>0</v>
      </c>
      <c r="BS23">
        <v>4</v>
      </c>
      <c r="BT23">
        <v>42</v>
      </c>
      <c r="BU23">
        <v>62</v>
      </c>
      <c r="BV23">
        <v>3</v>
      </c>
      <c r="BW23">
        <v>270</v>
      </c>
      <c r="BX23">
        <v>47</v>
      </c>
      <c r="BY23">
        <v>169</v>
      </c>
      <c r="BZ23">
        <v>14</v>
      </c>
      <c r="CA23">
        <v>218</v>
      </c>
      <c r="CB23">
        <v>196</v>
      </c>
      <c r="CC23">
        <v>543</v>
      </c>
      <c r="CD23">
        <v>456</v>
      </c>
      <c r="CE23">
        <v>4</v>
      </c>
      <c r="CF23">
        <v>25</v>
      </c>
      <c r="CG23">
        <v>44</v>
      </c>
      <c r="CH23">
        <v>29</v>
      </c>
      <c r="CI23">
        <v>3</v>
      </c>
      <c r="CJ23">
        <v>17</v>
      </c>
      <c r="CK23">
        <v>54</v>
      </c>
      <c r="CL23">
        <v>403</v>
      </c>
      <c r="CM23">
        <v>170</v>
      </c>
      <c r="CN23">
        <v>10</v>
      </c>
      <c r="CO23">
        <v>161</v>
      </c>
      <c r="CP23">
        <v>125</v>
      </c>
      <c r="CQ23">
        <v>262</v>
      </c>
      <c r="CR23">
        <v>47</v>
      </c>
      <c r="CS23">
        <v>217</v>
      </c>
      <c r="CT23">
        <v>7</v>
      </c>
      <c r="CU23">
        <v>26</v>
      </c>
      <c r="CV23">
        <v>245</v>
      </c>
      <c r="CW23">
        <v>28</v>
      </c>
      <c r="CX23">
        <v>7</v>
      </c>
      <c r="CY23">
        <v>27</v>
      </c>
      <c r="CZ23">
        <v>155</v>
      </c>
      <c r="DA23">
        <v>216</v>
      </c>
      <c r="DB23">
        <v>59</v>
      </c>
      <c r="DC23">
        <v>8</v>
      </c>
      <c r="DD23">
        <v>3</v>
      </c>
      <c r="DE23">
        <v>6</v>
      </c>
      <c r="DF23">
        <v>1067</v>
      </c>
      <c r="DG23">
        <v>490</v>
      </c>
      <c r="DH23">
        <v>88</v>
      </c>
      <c r="DI23">
        <v>393</v>
      </c>
      <c r="DJ23">
        <v>50</v>
      </c>
      <c r="DK23">
        <v>1122</v>
      </c>
      <c r="DL23">
        <v>22</v>
      </c>
      <c r="DM23">
        <v>80</v>
      </c>
      <c r="DN23">
        <v>596</v>
      </c>
      <c r="DO23">
        <v>80</v>
      </c>
      <c r="DP23">
        <v>1715</v>
      </c>
      <c r="DQ23">
        <v>2647</v>
      </c>
      <c r="DR23">
        <v>254</v>
      </c>
      <c r="DS23">
        <v>8</v>
      </c>
      <c r="DT23">
        <v>1207</v>
      </c>
      <c r="DU23">
        <v>71</v>
      </c>
      <c r="DV23">
        <v>1</v>
      </c>
      <c r="DW23">
        <v>749</v>
      </c>
      <c r="DX23">
        <v>776</v>
      </c>
      <c r="DY23">
        <v>108</v>
      </c>
      <c r="DZ23">
        <v>11</v>
      </c>
      <c r="EA23">
        <v>15</v>
      </c>
      <c r="EB23">
        <v>28</v>
      </c>
      <c r="EC23">
        <v>51</v>
      </c>
      <c r="ED23">
        <v>11</v>
      </c>
      <c r="EE23">
        <v>91</v>
      </c>
      <c r="EF23">
        <v>818</v>
      </c>
      <c r="EG23">
        <v>13</v>
      </c>
      <c r="EH23">
        <v>153</v>
      </c>
      <c r="EI23">
        <v>221</v>
      </c>
      <c r="EJ23">
        <v>20</v>
      </c>
      <c r="EK23">
        <v>7</v>
      </c>
      <c r="EL23">
        <v>955</v>
      </c>
      <c r="EM23">
        <v>86</v>
      </c>
      <c r="EN23">
        <v>3</v>
      </c>
      <c r="EO23">
        <v>8</v>
      </c>
      <c r="EP23">
        <v>25</v>
      </c>
      <c r="EQ23">
        <v>36</v>
      </c>
      <c r="ER23">
        <v>7</v>
      </c>
      <c r="ES23">
        <v>11</v>
      </c>
      <c r="ET23">
        <v>69</v>
      </c>
      <c r="EU23">
        <v>69</v>
      </c>
      <c r="EV23">
        <v>141</v>
      </c>
      <c r="EW23">
        <v>30</v>
      </c>
      <c r="EX23">
        <v>1</v>
      </c>
      <c r="EY23">
        <v>16</v>
      </c>
      <c r="EZ23">
        <v>8</v>
      </c>
      <c r="FA23">
        <v>56</v>
      </c>
      <c r="FB23">
        <v>9</v>
      </c>
      <c r="FC23">
        <v>30</v>
      </c>
      <c r="FD23">
        <v>48</v>
      </c>
      <c r="FE23">
        <v>27</v>
      </c>
      <c r="FF23">
        <v>6</v>
      </c>
      <c r="FG23">
        <v>43</v>
      </c>
      <c r="FH23">
        <v>138</v>
      </c>
      <c r="FI23">
        <v>11</v>
      </c>
      <c r="FJ23">
        <v>6</v>
      </c>
      <c r="FK23">
        <v>254</v>
      </c>
      <c r="FL23">
        <v>225</v>
      </c>
      <c r="FM23">
        <v>1</v>
      </c>
      <c r="FN23">
        <v>1</v>
      </c>
      <c r="FO23">
        <v>4</v>
      </c>
      <c r="FP23">
        <v>33</v>
      </c>
      <c r="FQ23">
        <v>30</v>
      </c>
      <c r="FR23">
        <v>1</v>
      </c>
      <c r="FS23">
        <v>3</v>
      </c>
      <c r="FT23">
        <v>20</v>
      </c>
      <c r="FU23">
        <v>8</v>
      </c>
      <c r="FV23">
        <v>18</v>
      </c>
      <c r="FW23">
        <v>21</v>
      </c>
      <c r="FX23">
        <v>24</v>
      </c>
      <c r="FY23">
        <v>8</v>
      </c>
      <c r="FZ23">
        <v>8</v>
      </c>
      <c r="GA23">
        <v>16</v>
      </c>
      <c r="GB23">
        <v>258</v>
      </c>
      <c r="GC23">
        <v>11</v>
      </c>
      <c r="GD23">
        <v>0</v>
      </c>
      <c r="GE23">
        <v>134</v>
      </c>
      <c r="GF23">
        <v>21</v>
      </c>
      <c r="GG23">
        <v>31</v>
      </c>
      <c r="GH23">
        <v>0</v>
      </c>
      <c r="GI23">
        <v>74</v>
      </c>
      <c r="GJ23">
        <v>15</v>
      </c>
      <c r="GK23">
        <v>3</v>
      </c>
      <c r="GL23">
        <v>9</v>
      </c>
      <c r="GM23">
        <v>22</v>
      </c>
      <c r="GN23">
        <v>2</v>
      </c>
      <c r="GO23">
        <v>50</v>
      </c>
      <c r="GP23">
        <v>13</v>
      </c>
      <c r="GQ23">
        <v>30</v>
      </c>
      <c r="GR23">
        <v>26</v>
      </c>
      <c r="GS23">
        <v>15</v>
      </c>
      <c r="GT23">
        <v>10</v>
      </c>
      <c r="GU23">
        <v>11</v>
      </c>
      <c r="GV23">
        <v>9</v>
      </c>
      <c r="GW23">
        <v>19</v>
      </c>
      <c r="GX23">
        <v>6</v>
      </c>
      <c r="GY23">
        <v>5</v>
      </c>
      <c r="GZ23" s="56">
        <v>0</v>
      </c>
      <c r="HA23">
        <v>6</v>
      </c>
      <c r="HB23">
        <v>77</v>
      </c>
      <c r="HC23">
        <v>96</v>
      </c>
      <c r="HD23">
        <v>4</v>
      </c>
      <c r="HE23">
        <v>360</v>
      </c>
      <c r="HF23">
        <v>74</v>
      </c>
      <c r="HG23">
        <v>239</v>
      </c>
      <c r="HH23">
        <v>25</v>
      </c>
      <c r="HI23">
        <v>281</v>
      </c>
      <c r="HJ23">
        <v>266</v>
      </c>
      <c r="HK23">
        <v>670</v>
      </c>
      <c r="HL23">
        <v>532</v>
      </c>
      <c r="HM23">
        <v>4</v>
      </c>
      <c r="HN23">
        <v>42</v>
      </c>
      <c r="HO23">
        <v>67</v>
      </c>
      <c r="HP23">
        <v>40</v>
      </c>
      <c r="HQ23">
        <v>8</v>
      </c>
      <c r="HR23">
        <v>26</v>
      </c>
      <c r="HS23">
        <v>66</v>
      </c>
      <c r="HT23">
        <v>471</v>
      </c>
      <c r="HU23">
        <v>210</v>
      </c>
      <c r="HV23">
        <v>13</v>
      </c>
      <c r="HW23">
        <v>200</v>
      </c>
      <c r="HX23">
        <v>141</v>
      </c>
      <c r="HY23">
        <v>344</v>
      </c>
      <c r="HZ23">
        <v>82</v>
      </c>
      <c r="IA23">
        <v>268</v>
      </c>
      <c r="IB23">
        <v>12</v>
      </c>
      <c r="IC23">
        <v>51</v>
      </c>
      <c r="ID23">
        <v>368</v>
      </c>
      <c r="IE23">
        <v>52</v>
      </c>
      <c r="IF23">
        <v>9</v>
      </c>
      <c r="IG23">
        <v>29</v>
      </c>
      <c r="IH23">
        <v>243</v>
      </c>
      <c r="II23">
        <v>335</v>
      </c>
      <c r="IJ23">
        <v>21</v>
      </c>
      <c r="IK23">
        <v>7</v>
      </c>
      <c r="IL23">
        <v>7</v>
      </c>
      <c r="IM23">
        <v>5</v>
      </c>
      <c r="IN23">
        <v>1392</v>
      </c>
      <c r="IO23">
        <v>709</v>
      </c>
      <c r="IP23">
        <v>119</v>
      </c>
      <c r="IQ23">
        <v>564</v>
      </c>
      <c r="IR23">
        <v>76</v>
      </c>
      <c r="IS23">
        <v>1720</v>
      </c>
      <c r="IT23">
        <v>28</v>
      </c>
      <c r="IU23">
        <v>115</v>
      </c>
      <c r="IV23">
        <v>778</v>
      </c>
      <c r="IW23">
        <v>108</v>
      </c>
      <c r="IX23">
        <v>2081</v>
      </c>
      <c r="IY23">
        <v>3403</v>
      </c>
      <c r="IZ23">
        <v>367</v>
      </c>
      <c r="JA23">
        <v>10</v>
      </c>
      <c r="JB23">
        <v>1640</v>
      </c>
      <c r="JC23">
        <v>95</v>
      </c>
      <c r="JD23">
        <v>1</v>
      </c>
      <c r="JE23">
        <v>956</v>
      </c>
      <c r="JF23">
        <v>943</v>
      </c>
      <c r="JG23">
        <v>161</v>
      </c>
      <c r="JH23">
        <v>17</v>
      </c>
      <c r="JI23">
        <v>27</v>
      </c>
      <c r="JJ23">
        <v>49</v>
      </c>
      <c r="JK23">
        <v>71</v>
      </c>
      <c r="JL23">
        <v>20</v>
      </c>
      <c r="JM23">
        <v>112</v>
      </c>
      <c r="JN23">
        <v>898</v>
      </c>
      <c r="JO23">
        <v>14</v>
      </c>
      <c r="JP23">
        <v>234</v>
      </c>
      <c r="JQ23">
        <v>346</v>
      </c>
      <c r="JR23">
        <v>31</v>
      </c>
      <c r="JS23">
        <v>9</v>
      </c>
      <c r="JT23">
        <v>1023</v>
      </c>
      <c r="JU23">
        <v>82</v>
      </c>
      <c r="JV23">
        <v>4</v>
      </c>
      <c r="JW23">
        <v>11</v>
      </c>
      <c r="JX23">
        <v>28</v>
      </c>
      <c r="JY23">
        <v>29</v>
      </c>
      <c r="JZ23">
        <v>14</v>
      </c>
      <c r="KA23">
        <v>9</v>
      </c>
      <c r="KB23">
        <v>87</v>
      </c>
      <c r="KC23">
        <v>79</v>
      </c>
      <c r="KD23">
        <v>188</v>
      </c>
      <c r="KE23">
        <v>27</v>
      </c>
      <c r="KF23">
        <v>1</v>
      </c>
      <c r="KG23">
        <v>14</v>
      </c>
      <c r="KH23">
        <v>5</v>
      </c>
      <c r="KI23">
        <v>55</v>
      </c>
      <c r="KJ23">
        <v>11</v>
      </c>
      <c r="KK23">
        <v>26</v>
      </c>
      <c r="KL23">
        <v>53</v>
      </c>
      <c r="KM23">
        <v>25</v>
      </c>
      <c r="KN23">
        <v>8</v>
      </c>
      <c r="KO23">
        <v>44</v>
      </c>
      <c r="KP23">
        <v>159</v>
      </c>
      <c r="KQ23">
        <v>12</v>
      </c>
      <c r="KR23">
        <v>8</v>
      </c>
      <c r="KS23">
        <v>242</v>
      </c>
      <c r="KT23">
        <v>244</v>
      </c>
      <c r="KU23">
        <v>1</v>
      </c>
      <c r="KV23">
        <v>1</v>
      </c>
      <c r="KW23">
        <v>3</v>
      </c>
      <c r="KX23">
        <v>31</v>
      </c>
      <c r="KY23">
        <v>27</v>
      </c>
      <c r="KZ23">
        <v>1</v>
      </c>
      <c r="LA23">
        <v>1</v>
      </c>
      <c r="LB23">
        <v>23</v>
      </c>
      <c r="LC23">
        <v>11</v>
      </c>
      <c r="LD23">
        <v>16</v>
      </c>
      <c r="LE23">
        <v>29</v>
      </c>
      <c r="LF23">
        <v>27</v>
      </c>
      <c r="LG23">
        <v>12</v>
      </c>
      <c r="LH23">
        <v>16</v>
      </c>
      <c r="LI23">
        <v>24</v>
      </c>
      <c r="LJ23">
        <v>282</v>
      </c>
      <c r="LK23">
        <v>11</v>
      </c>
      <c r="LL23">
        <v>0</v>
      </c>
      <c r="LM23">
        <v>134</v>
      </c>
      <c r="LN23">
        <v>26</v>
      </c>
      <c r="LO23">
        <v>37</v>
      </c>
      <c r="LP23">
        <v>1</v>
      </c>
      <c r="LQ23">
        <v>75</v>
      </c>
      <c r="LR23">
        <v>14</v>
      </c>
      <c r="LS23">
        <v>5</v>
      </c>
      <c r="LT23">
        <v>10</v>
      </c>
      <c r="LU23">
        <v>31</v>
      </c>
      <c r="LV23">
        <v>8</v>
      </c>
      <c r="LW23">
        <v>51</v>
      </c>
      <c r="LX23">
        <v>14</v>
      </c>
      <c r="LY23">
        <v>31</v>
      </c>
      <c r="LZ23">
        <v>35</v>
      </c>
      <c r="MA23">
        <v>11</v>
      </c>
      <c r="MB23">
        <v>13</v>
      </c>
      <c r="MC23">
        <v>11</v>
      </c>
      <c r="MD23">
        <v>12</v>
      </c>
      <c r="ME23">
        <v>21</v>
      </c>
      <c r="MF23">
        <v>6</v>
      </c>
      <c r="MG23">
        <v>3</v>
      </c>
      <c r="MH23" s="56">
        <v>0</v>
      </c>
      <c r="MI23">
        <v>3</v>
      </c>
      <c r="MJ23">
        <v>83</v>
      </c>
      <c r="MK23">
        <v>102</v>
      </c>
      <c r="ML23">
        <v>2</v>
      </c>
      <c r="MM23">
        <v>393</v>
      </c>
      <c r="MN23">
        <v>84</v>
      </c>
      <c r="MO23">
        <v>271</v>
      </c>
      <c r="MP23">
        <v>23</v>
      </c>
      <c r="MQ23">
        <v>266</v>
      </c>
      <c r="MR23">
        <v>263</v>
      </c>
      <c r="MS23">
        <v>754</v>
      </c>
      <c r="MT23">
        <v>622</v>
      </c>
      <c r="MU23">
        <v>7</v>
      </c>
      <c r="MV23">
        <v>41</v>
      </c>
      <c r="MW23">
        <v>82</v>
      </c>
      <c r="MX23">
        <v>53</v>
      </c>
      <c r="MY23">
        <v>5</v>
      </c>
      <c r="MZ23">
        <v>25</v>
      </c>
      <c r="NA23">
        <v>60</v>
      </c>
      <c r="NB23">
        <v>528</v>
      </c>
      <c r="NC23">
        <v>230</v>
      </c>
      <c r="ND23">
        <v>11</v>
      </c>
      <c r="NE23">
        <v>194</v>
      </c>
      <c r="NF23">
        <v>154</v>
      </c>
      <c r="NG23">
        <v>335</v>
      </c>
      <c r="NH23">
        <v>87</v>
      </c>
      <c r="NI23">
        <v>288</v>
      </c>
      <c r="NJ23">
        <v>15</v>
      </c>
      <c r="NK23">
        <v>52</v>
      </c>
      <c r="NL23">
        <v>391</v>
      </c>
      <c r="NM23">
        <v>51</v>
      </c>
      <c r="NN23">
        <v>12</v>
      </c>
      <c r="NO23">
        <v>31</v>
      </c>
      <c r="NP23">
        <v>268</v>
      </c>
      <c r="NQ23">
        <v>340</v>
      </c>
      <c r="NR23">
        <v>58</v>
      </c>
      <c r="NS23">
        <v>12</v>
      </c>
      <c r="NT23">
        <v>7</v>
      </c>
      <c r="NU23">
        <v>8</v>
      </c>
      <c r="NV23">
        <v>1425</v>
      </c>
      <c r="NW23">
        <v>694</v>
      </c>
      <c r="NX23">
        <v>118</v>
      </c>
      <c r="NY23">
        <v>602</v>
      </c>
      <c r="NZ23">
        <v>66</v>
      </c>
      <c r="OA23">
        <v>1781</v>
      </c>
      <c r="OB23">
        <v>29</v>
      </c>
      <c r="OC23">
        <v>113</v>
      </c>
      <c r="OD23">
        <v>848</v>
      </c>
      <c r="OE23">
        <v>104</v>
      </c>
      <c r="OF23">
        <v>2157</v>
      </c>
      <c r="OG23">
        <v>3507</v>
      </c>
      <c r="OH23">
        <v>352</v>
      </c>
      <c r="OI23">
        <v>11</v>
      </c>
      <c r="OJ23">
        <v>1717</v>
      </c>
      <c r="OK23">
        <v>91</v>
      </c>
      <c r="OL23">
        <v>0</v>
      </c>
      <c r="OM23">
        <v>1001</v>
      </c>
      <c r="ON23">
        <v>999</v>
      </c>
      <c r="OO23">
        <v>176</v>
      </c>
      <c r="OP23">
        <v>15</v>
      </c>
      <c r="OQ23">
        <v>22</v>
      </c>
      <c r="OR23">
        <v>50</v>
      </c>
      <c r="OS23">
        <v>83</v>
      </c>
      <c r="OT23">
        <v>19</v>
      </c>
      <c r="OU23">
        <v>119</v>
      </c>
      <c r="OV23">
        <v>428</v>
      </c>
      <c r="OW23">
        <v>18</v>
      </c>
      <c r="OX23">
        <v>234</v>
      </c>
      <c r="OY23">
        <v>342</v>
      </c>
      <c r="OZ23">
        <v>32</v>
      </c>
      <c r="PA23">
        <v>8</v>
      </c>
    </row>
    <row r="24" spans="1:417">
      <c r="A24" s="67" t="str">
        <f>人口推移!B23</f>
        <v>H2008</v>
      </c>
      <c r="B24" s="66">
        <f t="shared" si="0"/>
        <v>53025</v>
      </c>
      <c r="C24" s="66">
        <f t="shared" si="1"/>
        <v>19766</v>
      </c>
      <c r="D24">
        <v>730</v>
      </c>
      <c r="E24">
        <v>55</v>
      </c>
      <c r="F24">
        <v>2</v>
      </c>
      <c r="G24">
        <v>9</v>
      </c>
      <c r="H24">
        <v>15</v>
      </c>
      <c r="I24">
        <v>12</v>
      </c>
      <c r="J24">
        <v>6</v>
      </c>
      <c r="K24">
        <v>8</v>
      </c>
      <c r="L24">
        <v>86</v>
      </c>
      <c r="M24">
        <v>42</v>
      </c>
      <c r="N24">
        <v>145</v>
      </c>
      <c r="O24">
        <v>20</v>
      </c>
      <c r="P24">
        <v>1</v>
      </c>
      <c r="Q24">
        <v>10</v>
      </c>
      <c r="R24">
        <v>4</v>
      </c>
      <c r="S24">
        <v>32</v>
      </c>
      <c r="T24">
        <v>5</v>
      </c>
      <c r="U24">
        <v>13</v>
      </c>
      <c r="V24">
        <v>29</v>
      </c>
      <c r="W24">
        <v>15</v>
      </c>
      <c r="X24">
        <v>5</v>
      </c>
      <c r="Y24">
        <v>29</v>
      </c>
      <c r="Z24">
        <v>104</v>
      </c>
      <c r="AA24">
        <v>5</v>
      </c>
      <c r="AB24">
        <v>3</v>
      </c>
      <c r="AC24">
        <v>186</v>
      </c>
      <c r="AD24">
        <v>174</v>
      </c>
      <c r="AE24">
        <v>1</v>
      </c>
      <c r="AF24">
        <v>1</v>
      </c>
      <c r="AG24">
        <v>2</v>
      </c>
      <c r="AH24">
        <v>20</v>
      </c>
      <c r="AI24">
        <v>17</v>
      </c>
      <c r="AJ24">
        <v>1</v>
      </c>
      <c r="AK24">
        <v>1</v>
      </c>
      <c r="AL24">
        <v>12</v>
      </c>
      <c r="AM24">
        <v>8</v>
      </c>
      <c r="AN24">
        <v>10</v>
      </c>
      <c r="AO24">
        <v>16</v>
      </c>
      <c r="AP24">
        <v>18</v>
      </c>
      <c r="AQ24">
        <v>5</v>
      </c>
      <c r="AR24">
        <v>7</v>
      </c>
      <c r="AS24">
        <v>11</v>
      </c>
      <c r="AT24">
        <v>206</v>
      </c>
      <c r="AU24">
        <v>6</v>
      </c>
      <c r="AV24">
        <v>0</v>
      </c>
      <c r="AW24">
        <v>107</v>
      </c>
      <c r="AX24">
        <v>14</v>
      </c>
      <c r="AY24">
        <v>22</v>
      </c>
      <c r="AZ24">
        <v>1</v>
      </c>
      <c r="BA24">
        <v>39</v>
      </c>
      <c r="BB24">
        <v>9</v>
      </c>
      <c r="BC24">
        <v>4</v>
      </c>
      <c r="BD24">
        <v>7</v>
      </c>
      <c r="BE24">
        <v>17</v>
      </c>
      <c r="BF24">
        <v>4</v>
      </c>
      <c r="BG24">
        <v>29</v>
      </c>
      <c r="BH24">
        <v>9</v>
      </c>
      <c r="BI24">
        <v>19</v>
      </c>
      <c r="BJ24">
        <v>21</v>
      </c>
      <c r="BK24">
        <v>10</v>
      </c>
      <c r="BL24">
        <v>7</v>
      </c>
      <c r="BM24">
        <v>4</v>
      </c>
      <c r="BN24">
        <v>6</v>
      </c>
      <c r="BO24">
        <v>14</v>
      </c>
      <c r="BP24">
        <v>5</v>
      </c>
      <c r="BQ24">
        <v>4</v>
      </c>
      <c r="BR24" s="56">
        <v>0</v>
      </c>
      <c r="BS24">
        <v>4</v>
      </c>
      <c r="BT24">
        <v>42</v>
      </c>
      <c r="BU24">
        <v>62</v>
      </c>
      <c r="BV24">
        <v>3</v>
      </c>
      <c r="BW24">
        <v>268</v>
      </c>
      <c r="BX24">
        <v>47</v>
      </c>
      <c r="BY24">
        <v>169</v>
      </c>
      <c r="BZ24">
        <v>14</v>
      </c>
      <c r="CA24">
        <v>217</v>
      </c>
      <c r="CB24">
        <v>195</v>
      </c>
      <c r="CC24">
        <v>543</v>
      </c>
      <c r="CD24">
        <v>458</v>
      </c>
      <c r="CE24">
        <v>4</v>
      </c>
      <c r="CF24">
        <v>25</v>
      </c>
      <c r="CG24">
        <v>44</v>
      </c>
      <c r="CH24">
        <v>27</v>
      </c>
      <c r="CI24">
        <v>3</v>
      </c>
      <c r="CJ24">
        <v>17</v>
      </c>
      <c r="CK24">
        <v>54</v>
      </c>
      <c r="CL24">
        <v>400</v>
      </c>
      <c r="CM24">
        <v>170</v>
      </c>
      <c r="CN24">
        <v>10</v>
      </c>
      <c r="CO24">
        <v>159</v>
      </c>
      <c r="CP24">
        <v>128</v>
      </c>
      <c r="CQ24">
        <v>262</v>
      </c>
      <c r="CR24">
        <v>47</v>
      </c>
      <c r="CS24">
        <v>219</v>
      </c>
      <c r="CT24">
        <v>7</v>
      </c>
      <c r="CU24">
        <v>26</v>
      </c>
      <c r="CV24">
        <v>243</v>
      </c>
      <c r="CW24">
        <v>28</v>
      </c>
      <c r="CX24">
        <v>7</v>
      </c>
      <c r="CY24">
        <v>27</v>
      </c>
      <c r="CZ24">
        <v>157</v>
      </c>
      <c r="DA24">
        <v>217</v>
      </c>
      <c r="DB24">
        <v>59</v>
      </c>
      <c r="DC24">
        <v>8</v>
      </c>
      <c r="DD24">
        <v>3</v>
      </c>
      <c r="DE24">
        <v>6</v>
      </c>
      <c r="DF24">
        <v>1067</v>
      </c>
      <c r="DG24">
        <v>489</v>
      </c>
      <c r="DH24">
        <v>88</v>
      </c>
      <c r="DI24">
        <v>394</v>
      </c>
      <c r="DJ24">
        <v>50</v>
      </c>
      <c r="DK24">
        <v>1123</v>
      </c>
      <c r="DL24">
        <v>23</v>
      </c>
      <c r="DM24">
        <v>80</v>
      </c>
      <c r="DN24">
        <v>596</v>
      </c>
      <c r="DO24">
        <v>81</v>
      </c>
      <c r="DP24">
        <v>1715</v>
      </c>
      <c r="DQ24">
        <v>2638</v>
      </c>
      <c r="DR24">
        <v>254</v>
      </c>
      <c r="DS24">
        <v>8</v>
      </c>
      <c r="DT24">
        <v>1205</v>
      </c>
      <c r="DU24">
        <v>72</v>
      </c>
      <c r="DV24">
        <v>1</v>
      </c>
      <c r="DW24">
        <v>746</v>
      </c>
      <c r="DX24">
        <v>779</v>
      </c>
      <c r="DY24">
        <v>108</v>
      </c>
      <c r="DZ24">
        <v>11</v>
      </c>
      <c r="EA24">
        <v>15</v>
      </c>
      <c r="EB24">
        <v>28</v>
      </c>
      <c r="EC24">
        <v>51</v>
      </c>
      <c r="ED24">
        <v>11</v>
      </c>
      <c r="EE24">
        <v>90</v>
      </c>
      <c r="EF24">
        <v>812</v>
      </c>
      <c r="EG24">
        <v>13</v>
      </c>
      <c r="EH24">
        <v>152</v>
      </c>
      <c r="EI24">
        <v>221</v>
      </c>
      <c r="EJ24">
        <v>20</v>
      </c>
      <c r="EK24">
        <v>7</v>
      </c>
      <c r="EL24">
        <v>953</v>
      </c>
      <c r="EM24">
        <v>86</v>
      </c>
      <c r="EN24">
        <v>3</v>
      </c>
      <c r="EO24">
        <v>8</v>
      </c>
      <c r="EP24">
        <v>25</v>
      </c>
      <c r="EQ24">
        <v>36</v>
      </c>
      <c r="ER24">
        <v>7</v>
      </c>
      <c r="ES24">
        <v>11</v>
      </c>
      <c r="ET24">
        <v>70</v>
      </c>
      <c r="EU24">
        <v>69</v>
      </c>
      <c r="EV24">
        <v>140</v>
      </c>
      <c r="EW24">
        <v>30</v>
      </c>
      <c r="EX24">
        <v>1</v>
      </c>
      <c r="EY24">
        <v>16</v>
      </c>
      <c r="EZ24">
        <v>8</v>
      </c>
      <c r="FA24">
        <v>56</v>
      </c>
      <c r="FB24">
        <v>9</v>
      </c>
      <c r="FC24">
        <v>30</v>
      </c>
      <c r="FD24">
        <v>48</v>
      </c>
      <c r="FE24">
        <v>27</v>
      </c>
      <c r="FF24">
        <v>6</v>
      </c>
      <c r="FG24">
        <v>41</v>
      </c>
      <c r="FH24">
        <v>138</v>
      </c>
      <c r="FI24">
        <v>12</v>
      </c>
      <c r="FJ24">
        <v>6</v>
      </c>
      <c r="FK24">
        <v>253</v>
      </c>
      <c r="FL24">
        <v>229</v>
      </c>
      <c r="FM24">
        <v>1</v>
      </c>
      <c r="FN24">
        <v>1</v>
      </c>
      <c r="FO24">
        <v>4</v>
      </c>
      <c r="FP24">
        <v>33</v>
      </c>
      <c r="FQ24">
        <v>30</v>
      </c>
      <c r="FR24">
        <v>1</v>
      </c>
      <c r="FS24">
        <v>3</v>
      </c>
      <c r="FT24">
        <v>20</v>
      </c>
      <c r="FU24">
        <v>8</v>
      </c>
      <c r="FV24">
        <v>18</v>
      </c>
      <c r="FW24">
        <v>21</v>
      </c>
      <c r="FX24">
        <v>24</v>
      </c>
      <c r="FY24">
        <v>8</v>
      </c>
      <c r="FZ24">
        <v>8</v>
      </c>
      <c r="GA24">
        <v>16</v>
      </c>
      <c r="GB24">
        <v>256</v>
      </c>
      <c r="GC24">
        <v>11</v>
      </c>
      <c r="GD24">
        <v>0</v>
      </c>
      <c r="GE24">
        <v>134</v>
      </c>
      <c r="GF24">
        <v>20</v>
      </c>
      <c r="GG24">
        <v>31</v>
      </c>
      <c r="GH24">
        <v>0</v>
      </c>
      <c r="GI24">
        <v>74</v>
      </c>
      <c r="GJ24">
        <v>15</v>
      </c>
      <c r="GK24">
        <v>3</v>
      </c>
      <c r="GL24">
        <v>9</v>
      </c>
      <c r="GM24">
        <v>22</v>
      </c>
      <c r="GN24">
        <v>2</v>
      </c>
      <c r="GO24">
        <v>51</v>
      </c>
      <c r="GP24">
        <v>13</v>
      </c>
      <c r="GQ24">
        <v>30</v>
      </c>
      <c r="GR24">
        <v>26</v>
      </c>
      <c r="GS24">
        <v>16</v>
      </c>
      <c r="GT24">
        <v>9</v>
      </c>
      <c r="GU24">
        <v>11</v>
      </c>
      <c r="GV24">
        <v>9</v>
      </c>
      <c r="GW24">
        <v>19</v>
      </c>
      <c r="GX24">
        <v>6</v>
      </c>
      <c r="GY24">
        <v>4</v>
      </c>
      <c r="GZ24" s="56">
        <v>0</v>
      </c>
      <c r="HA24">
        <v>6</v>
      </c>
      <c r="HB24">
        <v>77</v>
      </c>
      <c r="HC24">
        <v>96</v>
      </c>
      <c r="HD24">
        <v>4</v>
      </c>
      <c r="HE24">
        <v>360</v>
      </c>
      <c r="HF24">
        <v>74</v>
      </c>
      <c r="HG24">
        <v>240</v>
      </c>
      <c r="HH24">
        <v>25</v>
      </c>
      <c r="HI24">
        <v>280</v>
      </c>
      <c r="HJ24">
        <v>264</v>
      </c>
      <c r="HK24">
        <v>670</v>
      </c>
      <c r="HL24">
        <v>531</v>
      </c>
      <c r="HM24">
        <v>4</v>
      </c>
      <c r="HN24">
        <v>42</v>
      </c>
      <c r="HO24">
        <v>67</v>
      </c>
      <c r="HP24">
        <v>39</v>
      </c>
      <c r="HQ24">
        <v>8</v>
      </c>
      <c r="HR24">
        <v>26</v>
      </c>
      <c r="HS24">
        <v>66</v>
      </c>
      <c r="HT24">
        <v>469</v>
      </c>
      <c r="HU24">
        <v>208</v>
      </c>
      <c r="HV24">
        <v>14</v>
      </c>
      <c r="HW24">
        <v>200</v>
      </c>
      <c r="HX24">
        <v>144</v>
      </c>
      <c r="HY24">
        <v>340</v>
      </c>
      <c r="HZ24">
        <v>82</v>
      </c>
      <c r="IA24">
        <v>269</v>
      </c>
      <c r="IB24">
        <v>12</v>
      </c>
      <c r="IC24">
        <v>51</v>
      </c>
      <c r="ID24">
        <v>364</v>
      </c>
      <c r="IE24">
        <v>52</v>
      </c>
      <c r="IF24">
        <v>9</v>
      </c>
      <c r="IG24">
        <v>29</v>
      </c>
      <c r="IH24">
        <v>247</v>
      </c>
      <c r="II24">
        <v>335</v>
      </c>
      <c r="IJ24">
        <v>21</v>
      </c>
      <c r="IK24">
        <v>7</v>
      </c>
      <c r="IL24">
        <v>7</v>
      </c>
      <c r="IM24">
        <v>5</v>
      </c>
      <c r="IN24">
        <v>1388</v>
      </c>
      <c r="IO24">
        <v>710</v>
      </c>
      <c r="IP24">
        <v>119</v>
      </c>
      <c r="IQ24">
        <v>564</v>
      </c>
      <c r="IR24">
        <v>76</v>
      </c>
      <c r="IS24">
        <v>1724</v>
      </c>
      <c r="IT24">
        <v>29</v>
      </c>
      <c r="IU24">
        <v>115</v>
      </c>
      <c r="IV24">
        <v>774</v>
      </c>
      <c r="IW24">
        <v>109</v>
      </c>
      <c r="IX24">
        <v>2082</v>
      </c>
      <c r="IY24">
        <v>3394</v>
      </c>
      <c r="IZ24">
        <v>368</v>
      </c>
      <c r="JA24">
        <v>10</v>
      </c>
      <c r="JB24">
        <v>1643</v>
      </c>
      <c r="JC24">
        <v>96</v>
      </c>
      <c r="JD24">
        <v>1</v>
      </c>
      <c r="JE24">
        <v>955</v>
      </c>
      <c r="JF24">
        <v>947</v>
      </c>
      <c r="JG24">
        <v>161</v>
      </c>
      <c r="JH24">
        <v>17</v>
      </c>
      <c r="JI24">
        <v>27</v>
      </c>
      <c r="JJ24">
        <v>48</v>
      </c>
      <c r="JK24">
        <v>71</v>
      </c>
      <c r="JL24">
        <v>20</v>
      </c>
      <c r="JM24">
        <v>111</v>
      </c>
      <c r="JN24">
        <v>892</v>
      </c>
      <c r="JO24">
        <v>14</v>
      </c>
      <c r="JP24">
        <v>233</v>
      </c>
      <c r="JQ24">
        <v>347</v>
      </c>
      <c r="JR24">
        <v>31</v>
      </c>
      <c r="JS24">
        <v>9</v>
      </c>
      <c r="JT24">
        <v>1018</v>
      </c>
      <c r="JU24">
        <v>82</v>
      </c>
      <c r="JV24">
        <v>4</v>
      </c>
      <c r="JW24">
        <v>11</v>
      </c>
      <c r="JX24">
        <v>28</v>
      </c>
      <c r="JY24">
        <v>29</v>
      </c>
      <c r="JZ24">
        <v>14</v>
      </c>
      <c r="KA24">
        <v>9</v>
      </c>
      <c r="KB24">
        <v>86</v>
      </c>
      <c r="KC24">
        <v>79</v>
      </c>
      <c r="KD24">
        <v>188</v>
      </c>
      <c r="KE24">
        <v>27</v>
      </c>
      <c r="KF24">
        <v>1</v>
      </c>
      <c r="KG24">
        <v>14</v>
      </c>
      <c r="KH24">
        <v>5</v>
      </c>
      <c r="KI24">
        <v>55</v>
      </c>
      <c r="KJ24">
        <v>11</v>
      </c>
      <c r="KK24">
        <v>26</v>
      </c>
      <c r="KL24">
        <v>53</v>
      </c>
      <c r="KM24">
        <v>25</v>
      </c>
      <c r="KN24">
        <v>8</v>
      </c>
      <c r="KO24">
        <v>43</v>
      </c>
      <c r="KP24">
        <v>158</v>
      </c>
      <c r="KQ24">
        <v>12</v>
      </c>
      <c r="KR24">
        <v>8</v>
      </c>
      <c r="KS24">
        <v>242</v>
      </c>
      <c r="KT24">
        <v>248</v>
      </c>
      <c r="KU24">
        <v>1</v>
      </c>
      <c r="KV24">
        <v>1</v>
      </c>
      <c r="KW24">
        <v>3</v>
      </c>
      <c r="KX24">
        <v>31</v>
      </c>
      <c r="KY24">
        <v>27</v>
      </c>
      <c r="KZ24">
        <v>1</v>
      </c>
      <c r="LA24">
        <v>1</v>
      </c>
      <c r="LB24">
        <v>23</v>
      </c>
      <c r="LC24">
        <v>15</v>
      </c>
      <c r="LD24">
        <v>16</v>
      </c>
      <c r="LE24">
        <v>29</v>
      </c>
      <c r="LF24">
        <v>27</v>
      </c>
      <c r="LG24">
        <v>12</v>
      </c>
      <c r="LH24">
        <v>16</v>
      </c>
      <c r="LI24">
        <v>24</v>
      </c>
      <c r="LJ24">
        <v>278</v>
      </c>
      <c r="LK24">
        <v>11</v>
      </c>
      <c r="LL24">
        <v>0</v>
      </c>
      <c r="LM24">
        <v>135</v>
      </c>
      <c r="LN24">
        <v>26</v>
      </c>
      <c r="LO24">
        <v>37</v>
      </c>
      <c r="LP24">
        <v>1</v>
      </c>
      <c r="LQ24">
        <v>75</v>
      </c>
      <c r="LR24">
        <v>14</v>
      </c>
      <c r="LS24">
        <v>5</v>
      </c>
      <c r="LT24">
        <v>10</v>
      </c>
      <c r="LU24">
        <v>31</v>
      </c>
      <c r="LV24">
        <v>8</v>
      </c>
      <c r="LW24">
        <v>51</v>
      </c>
      <c r="LX24">
        <v>14</v>
      </c>
      <c r="LY24">
        <v>31</v>
      </c>
      <c r="LZ24">
        <v>34</v>
      </c>
      <c r="MA24">
        <v>11</v>
      </c>
      <c r="MB24">
        <v>13</v>
      </c>
      <c r="MC24">
        <v>11</v>
      </c>
      <c r="MD24">
        <v>12</v>
      </c>
      <c r="ME24">
        <v>21</v>
      </c>
      <c r="MF24">
        <v>6</v>
      </c>
      <c r="MG24">
        <v>3</v>
      </c>
      <c r="MH24" s="56">
        <v>0</v>
      </c>
      <c r="MI24">
        <v>3</v>
      </c>
      <c r="MJ24">
        <v>83</v>
      </c>
      <c r="MK24">
        <v>102</v>
      </c>
      <c r="ML24">
        <v>2</v>
      </c>
      <c r="MM24">
        <v>386</v>
      </c>
      <c r="MN24">
        <v>84</v>
      </c>
      <c r="MO24">
        <v>272</v>
      </c>
      <c r="MP24">
        <v>23</v>
      </c>
      <c r="MQ24">
        <v>266</v>
      </c>
      <c r="MR24">
        <v>260</v>
      </c>
      <c r="MS24">
        <v>748</v>
      </c>
      <c r="MT24">
        <v>625</v>
      </c>
      <c r="MU24">
        <v>7</v>
      </c>
      <c r="MV24">
        <v>41</v>
      </c>
      <c r="MW24">
        <v>83</v>
      </c>
      <c r="MX24">
        <v>50</v>
      </c>
      <c r="MY24">
        <v>5</v>
      </c>
      <c r="MZ24">
        <v>25</v>
      </c>
      <c r="NA24">
        <v>60</v>
      </c>
      <c r="NB24">
        <v>523</v>
      </c>
      <c r="NC24">
        <v>230</v>
      </c>
      <c r="ND24">
        <v>11</v>
      </c>
      <c r="NE24">
        <v>194</v>
      </c>
      <c r="NF24">
        <v>157</v>
      </c>
      <c r="NG24">
        <v>334</v>
      </c>
      <c r="NH24">
        <v>87</v>
      </c>
      <c r="NI24">
        <v>290</v>
      </c>
      <c r="NJ24">
        <v>15</v>
      </c>
      <c r="NK24">
        <v>53</v>
      </c>
      <c r="NL24">
        <v>390</v>
      </c>
      <c r="NM24">
        <v>51</v>
      </c>
      <c r="NN24">
        <v>12</v>
      </c>
      <c r="NO24">
        <v>31</v>
      </c>
      <c r="NP24">
        <v>273</v>
      </c>
      <c r="NQ24">
        <v>339</v>
      </c>
      <c r="NR24">
        <v>58</v>
      </c>
      <c r="NS24">
        <v>12</v>
      </c>
      <c r="NT24">
        <v>7</v>
      </c>
      <c r="NU24">
        <v>8</v>
      </c>
      <c r="NV24">
        <v>1431</v>
      </c>
      <c r="NW24">
        <v>692</v>
      </c>
      <c r="NX24">
        <v>118</v>
      </c>
      <c r="NY24">
        <v>601</v>
      </c>
      <c r="NZ24">
        <v>66</v>
      </c>
      <c r="OA24">
        <v>1784</v>
      </c>
      <c r="OB24">
        <v>30</v>
      </c>
      <c r="OC24">
        <v>113</v>
      </c>
      <c r="OD24">
        <v>849</v>
      </c>
      <c r="OE24">
        <v>105</v>
      </c>
      <c r="OF24">
        <v>2152</v>
      </c>
      <c r="OG24">
        <v>3506</v>
      </c>
      <c r="OH24">
        <v>352</v>
      </c>
      <c r="OI24">
        <v>11</v>
      </c>
      <c r="OJ24">
        <v>1716</v>
      </c>
      <c r="OK24">
        <v>90</v>
      </c>
      <c r="OL24">
        <v>0</v>
      </c>
      <c r="OM24">
        <v>1002</v>
      </c>
      <c r="ON24">
        <v>1001</v>
      </c>
      <c r="OO24">
        <v>177</v>
      </c>
      <c r="OP24">
        <v>15</v>
      </c>
      <c r="OQ24">
        <v>22</v>
      </c>
      <c r="OR24">
        <v>50</v>
      </c>
      <c r="OS24">
        <v>83</v>
      </c>
      <c r="OT24">
        <v>19</v>
      </c>
      <c r="OU24">
        <v>119</v>
      </c>
      <c r="OV24">
        <v>427</v>
      </c>
      <c r="OW24">
        <v>18</v>
      </c>
      <c r="OX24">
        <v>232</v>
      </c>
      <c r="OY24">
        <v>341</v>
      </c>
      <c r="OZ24">
        <v>32</v>
      </c>
      <c r="PA24">
        <v>8</v>
      </c>
    </row>
    <row r="25" spans="1:417">
      <c r="A25" s="67" t="str">
        <f>人口推移!B24</f>
        <v>H2009</v>
      </c>
      <c r="B25" s="66">
        <f t="shared" si="0"/>
        <v>53097</v>
      </c>
      <c r="C25" s="66">
        <f t="shared" si="1"/>
        <v>19798</v>
      </c>
      <c r="D25">
        <v>732</v>
      </c>
      <c r="E25">
        <v>55</v>
      </c>
      <c r="F25">
        <v>2</v>
      </c>
      <c r="G25">
        <v>9</v>
      </c>
      <c r="H25">
        <v>15</v>
      </c>
      <c r="I25">
        <v>12</v>
      </c>
      <c r="J25">
        <v>6</v>
      </c>
      <c r="K25">
        <v>8</v>
      </c>
      <c r="L25">
        <v>85</v>
      </c>
      <c r="M25">
        <v>41</v>
      </c>
      <c r="N25">
        <v>146</v>
      </c>
      <c r="O25">
        <v>20</v>
      </c>
      <c r="P25">
        <v>1</v>
      </c>
      <c r="Q25">
        <v>10</v>
      </c>
      <c r="R25">
        <v>4</v>
      </c>
      <c r="S25">
        <v>32</v>
      </c>
      <c r="T25">
        <v>5</v>
      </c>
      <c r="U25">
        <v>13</v>
      </c>
      <c r="V25">
        <v>30</v>
      </c>
      <c r="W25">
        <v>15</v>
      </c>
      <c r="X25">
        <v>5</v>
      </c>
      <c r="Y25">
        <v>29</v>
      </c>
      <c r="Z25">
        <v>103</v>
      </c>
      <c r="AA25">
        <v>5</v>
      </c>
      <c r="AB25">
        <v>3</v>
      </c>
      <c r="AC25">
        <v>185</v>
      </c>
      <c r="AD25">
        <v>176</v>
      </c>
      <c r="AE25">
        <v>1</v>
      </c>
      <c r="AF25">
        <v>1</v>
      </c>
      <c r="AG25">
        <v>2</v>
      </c>
      <c r="AH25">
        <v>20</v>
      </c>
      <c r="AI25">
        <v>17</v>
      </c>
      <c r="AJ25">
        <v>1</v>
      </c>
      <c r="AK25">
        <v>1</v>
      </c>
      <c r="AL25">
        <v>12</v>
      </c>
      <c r="AM25">
        <v>8</v>
      </c>
      <c r="AN25">
        <v>10</v>
      </c>
      <c r="AO25">
        <v>16</v>
      </c>
      <c r="AP25">
        <v>18</v>
      </c>
      <c r="AQ25">
        <v>5</v>
      </c>
      <c r="AR25">
        <v>7</v>
      </c>
      <c r="AS25">
        <v>11</v>
      </c>
      <c r="AT25">
        <v>211</v>
      </c>
      <c r="AU25">
        <v>6</v>
      </c>
      <c r="AV25">
        <v>0</v>
      </c>
      <c r="AW25">
        <v>106</v>
      </c>
      <c r="AX25">
        <v>14</v>
      </c>
      <c r="AY25">
        <v>22</v>
      </c>
      <c r="AZ25">
        <v>1</v>
      </c>
      <c r="BA25">
        <v>39</v>
      </c>
      <c r="BB25">
        <v>9</v>
      </c>
      <c r="BC25">
        <v>4</v>
      </c>
      <c r="BD25">
        <v>7</v>
      </c>
      <c r="BE25">
        <v>17</v>
      </c>
      <c r="BF25">
        <v>4</v>
      </c>
      <c r="BG25">
        <v>29</v>
      </c>
      <c r="BH25">
        <v>9</v>
      </c>
      <c r="BI25">
        <v>19</v>
      </c>
      <c r="BJ25">
        <v>21</v>
      </c>
      <c r="BK25">
        <v>10</v>
      </c>
      <c r="BL25">
        <v>7</v>
      </c>
      <c r="BM25">
        <v>4</v>
      </c>
      <c r="BN25">
        <v>6</v>
      </c>
      <c r="BO25">
        <v>14</v>
      </c>
      <c r="BP25">
        <v>5</v>
      </c>
      <c r="BQ25">
        <v>4</v>
      </c>
      <c r="BR25" s="56">
        <v>0</v>
      </c>
      <c r="BS25">
        <v>4</v>
      </c>
      <c r="BT25">
        <v>42</v>
      </c>
      <c r="BU25">
        <v>62</v>
      </c>
      <c r="BV25">
        <v>3</v>
      </c>
      <c r="BW25">
        <v>268</v>
      </c>
      <c r="BX25">
        <v>48</v>
      </c>
      <c r="BY25">
        <v>169</v>
      </c>
      <c r="BZ25">
        <v>14</v>
      </c>
      <c r="CA25">
        <v>218</v>
      </c>
      <c r="CB25">
        <v>198</v>
      </c>
      <c r="CC25">
        <v>542</v>
      </c>
      <c r="CD25">
        <v>457</v>
      </c>
      <c r="CE25">
        <v>4</v>
      </c>
      <c r="CF25">
        <v>25</v>
      </c>
      <c r="CG25">
        <v>44</v>
      </c>
      <c r="CH25">
        <v>27</v>
      </c>
      <c r="CI25">
        <v>3</v>
      </c>
      <c r="CJ25">
        <v>17</v>
      </c>
      <c r="CK25">
        <v>55</v>
      </c>
      <c r="CL25">
        <v>406</v>
      </c>
      <c r="CM25">
        <v>171</v>
      </c>
      <c r="CN25">
        <v>10</v>
      </c>
      <c r="CO25">
        <v>163</v>
      </c>
      <c r="CP25">
        <v>128</v>
      </c>
      <c r="CQ25">
        <v>263</v>
      </c>
      <c r="CR25">
        <v>47</v>
      </c>
      <c r="CS25">
        <v>217</v>
      </c>
      <c r="CT25">
        <v>7</v>
      </c>
      <c r="CU25">
        <v>26</v>
      </c>
      <c r="CV25">
        <v>240</v>
      </c>
      <c r="CW25">
        <v>28</v>
      </c>
      <c r="CX25">
        <v>7</v>
      </c>
      <c r="CY25">
        <v>27</v>
      </c>
      <c r="CZ25">
        <v>157</v>
      </c>
      <c r="DA25">
        <v>218</v>
      </c>
      <c r="DB25">
        <v>59</v>
      </c>
      <c r="DC25">
        <v>8</v>
      </c>
      <c r="DD25">
        <v>3</v>
      </c>
      <c r="DE25">
        <v>6</v>
      </c>
      <c r="DF25">
        <v>1064</v>
      </c>
      <c r="DG25">
        <v>488</v>
      </c>
      <c r="DH25">
        <v>88</v>
      </c>
      <c r="DI25">
        <v>394</v>
      </c>
      <c r="DJ25">
        <v>51</v>
      </c>
      <c r="DK25">
        <v>1129</v>
      </c>
      <c r="DL25">
        <v>23</v>
      </c>
      <c r="DM25">
        <v>81</v>
      </c>
      <c r="DN25">
        <v>593</v>
      </c>
      <c r="DO25">
        <v>81</v>
      </c>
      <c r="DP25">
        <v>1717</v>
      </c>
      <c r="DQ25">
        <v>2640</v>
      </c>
      <c r="DR25">
        <v>255</v>
      </c>
      <c r="DS25">
        <v>8</v>
      </c>
      <c r="DT25">
        <v>1210</v>
      </c>
      <c r="DU25">
        <v>71</v>
      </c>
      <c r="DV25">
        <v>1</v>
      </c>
      <c r="DW25">
        <v>747</v>
      </c>
      <c r="DX25">
        <v>777</v>
      </c>
      <c r="DY25">
        <v>108</v>
      </c>
      <c r="DZ25">
        <v>11</v>
      </c>
      <c r="EA25">
        <v>15</v>
      </c>
      <c r="EB25">
        <v>28</v>
      </c>
      <c r="EC25">
        <v>51</v>
      </c>
      <c r="ED25">
        <v>11</v>
      </c>
      <c r="EE25">
        <v>90</v>
      </c>
      <c r="EF25">
        <v>818</v>
      </c>
      <c r="EG25">
        <v>13</v>
      </c>
      <c r="EH25">
        <v>151</v>
      </c>
      <c r="EI25">
        <v>221</v>
      </c>
      <c r="EJ25">
        <v>20</v>
      </c>
      <c r="EK25">
        <v>7</v>
      </c>
      <c r="EL25">
        <v>955</v>
      </c>
      <c r="EM25">
        <v>86</v>
      </c>
      <c r="EN25">
        <v>3</v>
      </c>
      <c r="EO25">
        <v>8</v>
      </c>
      <c r="EP25">
        <v>25</v>
      </c>
      <c r="EQ25">
        <v>36</v>
      </c>
      <c r="ER25">
        <v>7</v>
      </c>
      <c r="ES25">
        <v>11</v>
      </c>
      <c r="ET25">
        <v>70</v>
      </c>
      <c r="EU25">
        <v>68</v>
      </c>
      <c r="EV25">
        <v>141</v>
      </c>
      <c r="EW25">
        <v>30</v>
      </c>
      <c r="EX25">
        <v>1</v>
      </c>
      <c r="EY25">
        <v>16</v>
      </c>
      <c r="EZ25">
        <v>8</v>
      </c>
      <c r="FA25">
        <v>56</v>
      </c>
      <c r="FB25">
        <v>9</v>
      </c>
      <c r="FC25">
        <v>30</v>
      </c>
      <c r="FD25">
        <v>49</v>
      </c>
      <c r="FE25">
        <v>26</v>
      </c>
      <c r="FF25">
        <v>6</v>
      </c>
      <c r="FG25">
        <v>40</v>
      </c>
      <c r="FH25">
        <v>137</v>
      </c>
      <c r="FI25">
        <v>12</v>
      </c>
      <c r="FJ25">
        <v>6</v>
      </c>
      <c r="FK25">
        <v>253</v>
      </c>
      <c r="FL25">
        <v>235</v>
      </c>
      <c r="FM25">
        <v>1</v>
      </c>
      <c r="FN25">
        <v>1</v>
      </c>
      <c r="FO25">
        <v>4</v>
      </c>
      <c r="FP25">
        <v>33</v>
      </c>
      <c r="FQ25">
        <v>30</v>
      </c>
      <c r="FR25">
        <v>1</v>
      </c>
      <c r="FS25">
        <v>3</v>
      </c>
      <c r="FT25">
        <v>20</v>
      </c>
      <c r="FU25">
        <v>8</v>
      </c>
      <c r="FV25">
        <v>18</v>
      </c>
      <c r="FW25">
        <v>21</v>
      </c>
      <c r="FX25">
        <v>24</v>
      </c>
      <c r="FY25">
        <v>8</v>
      </c>
      <c r="FZ25">
        <v>8</v>
      </c>
      <c r="GA25">
        <v>15</v>
      </c>
      <c r="GB25">
        <v>257</v>
      </c>
      <c r="GC25">
        <v>11</v>
      </c>
      <c r="GD25">
        <v>0</v>
      </c>
      <c r="GE25">
        <v>131</v>
      </c>
      <c r="GF25">
        <v>20</v>
      </c>
      <c r="GG25">
        <v>31</v>
      </c>
      <c r="GH25">
        <v>0</v>
      </c>
      <c r="GI25">
        <v>74</v>
      </c>
      <c r="GJ25">
        <v>15</v>
      </c>
      <c r="GK25">
        <v>3</v>
      </c>
      <c r="GL25">
        <v>9</v>
      </c>
      <c r="GM25">
        <v>22</v>
      </c>
      <c r="GN25">
        <v>2</v>
      </c>
      <c r="GO25">
        <v>51</v>
      </c>
      <c r="GP25">
        <v>12</v>
      </c>
      <c r="GQ25">
        <v>29</v>
      </c>
      <c r="GR25">
        <v>26</v>
      </c>
      <c r="GS25">
        <v>16</v>
      </c>
      <c r="GT25">
        <v>9</v>
      </c>
      <c r="GU25">
        <v>11</v>
      </c>
      <c r="GV25">
        <v>9</v>
      </c>
      <c r="GW25">
        <v>19</v>
      </c>
      <c r="GX25">
        <v>6</v>
      </c>
      <c r="GY25">
        <v>4</v>
      </c>
      <c r="GZ25" s="56">
        <v>0</v>
      </c>
      <c r="HA25">
        <v>6</v>
      </c>
      <c r="HB25">
        <v>77</v>
      </c>
      <c r="HC25">
        <v>96</v>
      </c>
      <c r="HD25">
        <v>4</v>
      </c>
      <c r="HE25">
        <v>359</v>
      </c>
      <c r="HF25">
        <v>77</v>
      </c>
      <c r="HG25">
        <v>242</v>
      </c>
      <c r="HH25">
        <v>25</v>
      </c>
      <c r="HI25">
        <v>282</v>
      </c>
      <c r="HJ25">
        <v>269</v>
      </c>
      <c r="HK25">
        <v>666</v>
      </c>
      <c r="HL25">
        <v>526</v>
      </c>
      <c r="HM25">
        <v>4</v>
      </c>
      <c r="HN25">
        <v>42</v>
      </c>
      <c r="HO25">
        <v>69</v>
      </c>
      <c r="HP25">
        <v>39</v>
      </c>
      <c r="HQ25">
        <v>8</v>
      </c>
      <c r="HR25">
        <v>26</v>
      </c>
      <c r="HS25">
        <v>66</v>
      </c>
      <c r="HT25">
        <v>476</v>
      </c>
      <c r="HU25">
        <v>210</v>
      </c>
      <c r="HV25">
        <v>14</v>
      </c>
      <c r="HW25">
        <v>204</v>
      </c>
      <c r="HX25">
        <v>145</v>
      </c>
      <c r="HY25">
        <v>341</v>
      </c>
      <c r="HZ25">
        <v>82</v>
      </c>
      <c r="IA25">
        <v>268</v>
      </c>
      <c r="IB25">
        <v>12</v>
      </c>
      <c r="IC25">
        <v>51</v>
      </c>
      <c r="ID25">
        <v>360</v>
      </c>
      <c r="IE25">
        <v>52</v>
      </c>
      <c r="IF25">
        <v>9</v>
      </c>
      <c r="IG25">
        <v>29</v>
      </c>
      <c r="IH25">
        <v>250</v>
      </c>
      <c r="II25">
        <v>336</v>
      </c>
      <c r="IJ25">
        <v>21</v>
      </c>
      <c r="IK25">
        <v>7</v>
      </c>
      <c r="IL25">
        <v>7</v>
      </c>
      <c r="IM25">
        <v>5</v>
      </c>
      <c r="IN25">
        <v>1390</v>
      </c>
      <c r="IO25">
        <v>709</v>
      </c>
      <c r="IP25">
        <v>119</v>
      </c>
      <c r="IQ25">
        <v>564</v>
      </c>
      <c r="IR25">
        <v>77</v>
      </c>
      <c r="IS25">
        <v>1727</v>
      </c>
      <c r="IT25">
        <v>29</v>
      </c>
      <c r="IU25">
        <v>114</v>
      </c>
      <c r="IV25">
        <v>772</v>
      </c>
      <c r="IW25">
        <v>108</v>
      </c>
      <c r="IX25">
        <v>2087</v>
      </c>
      <c r="IY25">
        <v>3399</v>
      </c>
      <c r="IZ25">
        <v>368</v>
      </c>
      <c r="JA25">
        <v>10</v>
      </c>
      <c r="JB25">
        <v>1649</v>
      </c>
      <c r="JC25">
        <v>95</v>
      </c>
      <c r="JD25">
        <v>1</v>
      </c>
      <c r="JE25">
        <v>958</v>
      </c>
      <c r="JF25">
        <v>947</v>
      </c>
      <c r="JG25">
        <v>162</v>
      </c>
      <c r="JH25">
        <v>17</v>
      </c>
      <c r="JI25">
        <v>28</v>
      </c>
      <c r="JJ25">
        <v>48</v>
      </c>
      <c r="JK25">
        <v>70</v>
      </c>
      <c r="JL25">
        <v>20</v>
      </c>
      <c r="JM25">
        <v>111</v>
      </c>
      <c r="JN25">
        <v>897</v>
      </c>
      <c r="JO25">
        <v>14</v>
      </c>
      <c r="JP25">
        <v>232</v>
      </c>
      <c r="JQ25">
        <v>348</v>
      </c>
      <c r="JR25">
        <v>30</v>
      </c>
      <c r="JS25">
        <v>9</v>
      </c>
      <c r="JT25">
        <v>1019</v>
      </c>
      <c r="JU25">
        <v>82</v>
      </c>
      <c r="JV25">
        <v>4</v>
      </c>
      <c r="JW25">
        <v>11</v>
      </c>
      <c r="JX25">
        <v>28</v>
      </c>
      <c r="JY25">
        <v>30</v>
      </c>
      <c r="JZ25">
        <v>14</v>
      </c>
      <c r="KA25">
        <v>9</v>
      </c>
      <c r="KB25">
        <v>86</v>
      </c>
      <c r="KC25">
        <v>77</v>
      </c>
      <c r="KD25">
        <v>186</v>
      </c>
      <c r="KE25">
        <v>27</v>
      </c>
      <c r="KF25">
        <v>1</v>
      </c>
      <c r="KG25">
        <v>14</v>
      </c>
      <c r="KH25">
        <v>5</v>
      </c>
      <c r="KI25">
        <v>55</v>
      </c>
      <c r="KJ25">
        <v>11</v>
      </c>
      <c r="KK25">
        <v>26</v>
      </c>
      <c r="KL25">
        <v>53</v>
      </c>
      <c r="KM25">
        <v>25</v>
      </c>
      <c r="KN25">
        <v>8</v>
      </c>
      <c r="KO25">
        <v>42</v>
      </c>
      <c r="KP25">
        <v>158</v>
      </c>
      <c r="KQ25">
        <v>12</v>
      </c>
      <c r="KR25">
        <v>8</v>
      </c>
      <c r="KS25">
        <v>242</v>
      </c>
      <c r="KT25">
        <v>254</v>
      </c>
      <c r="KU25">
        <v>1</v>
      </c>
      <c r="KV25">
        <v>1</v>
      </c>
      <c r="KW25">
        <v>3</v>
      </c>
      <c r="KX25">
        <v>31</v>
      </c>
      <c r="KY25">
        <v>27</v>
      </c>
      <c r="KZ25">
        <v>1</v>
      </c>
      <c r="LA25">
        <v>1</v>
      </c>
      <c r="LB25">
        <v>21</v>
      </c>
      <c r="LC25">
        <v>15</v>
      </c>
      <c r="LD25">
        <v>16</v>
      </c>
      <c r="LE25">
        <v>29</v>
      </c>
      <c r="LF25">
        <v>27</v>
      </c>
      <c r="LG25">
        <v>12</v>
      </c>
      <c r="LH25">
        <v>16</v>
      </c>
      <c r="LI25">
        <v>23</v>
      </c>
      <c r="LJ25">
        <v>282</v>
      </c>
      <c r="LK25">
        <v>11</v>
      </c>
      <c r="LL25">
        <v>0</v>
      </c>
      <c r="LM25">
        <v>135</v>
      </c>
      <c r="LN25">
        <v>27</v>
      </c>
      <c r="LO25">
        <v>37</v>
      </c>
      <c r="LP25">
        <v>1</v>
      </c>
      <c r="LQ25">
        <v>75</v>
      </c>
      <c r="LR25">
        <v>14</v>
      </c>
      <c r="LS25">
        <v>5</v>
      </c>
      <c r="LT25">
        <v>10</v>
      </c>
      <c r="LU25">
        <v>31</v>
      </c>
      <c r="LV25">
        <v>8</v>
      </c>
      <c r="LW25">
        <v>52</v>
      </c>
      <c r="LX25">
        <v>14</v>
      </c>
      <c r="LY25">
        <v>31</v>
      </c>
      <c r="LZ25">
        <v>34</v>
      </c>
      <c r="MA25">
        <v>11</v>
      </c>
      <c r="MB25">
        <v>13</v>
      </c>
      <c r="MC25">
        <v>11</v>
      </c>
      <c r="MD25">
        <v>12</v>
      </c>
      <c r="ME25">
        <v>21</v>
      </c>
      <c r="MF25">
        <v>6</v>
      </c>
      <c r="MG25">
        <v>3</v>
      </c>
      <c r="MH25" s="56">
        <v>0</v>
      </c>
      <c r="MI25">
        <v>3</v>
      </c>
      <c r="MJ25">
        <v>83</v>
      </c>
      <c r="MK25">
        <v>102</v>
      </c>
      <c r="ML25">
        <v>2</v>
      </c>
      <c r="MM25">
        <v>386</v>
      </c>
      <c r="MN25">
        <v>87</v>
      </c>
      <c r="MO25">
        <v>274</v>
      </c>
      <c r="MP25">
        <v>23</v>
      </c>
      <c r="MQ25">
        <v>267</v>
      </c>
      <c r="MR25">
        <v>266</v>
      </c>
      <c r="MS25">
        <v>743</v>
      </c>
      <c r="MT25">
        <v>622</v>
      </c>
      <c r="MU25">
        <v>7</v>
      </c>
      <c r="MV25">
        <v>40</v>
      </c>
      <c r="MW25">
        <v>87</v>
      </c>
      <c r="MX25">
        <v>50</v>
      </c>
      <c r="MY25">
        <v>5</v>
      </c>
      <c r="MZ25">
        <v>25</v>
      </c>
      <c r="NA25">
        <v>61</v>
      </c>
      <c r="NB25">
        <v>531</v>
      </c>
      <c r="NC25">
        <v>232</v>
      </c>
      <c r="ND25">
        <v>11</v>
      </c>
      <c r="NE25">
        <v>195</v>
      </c>
      <c r="NF25">
        <v>157</v>
      </c>
      <c r="NG25">
        <v>336</v>
      </c>
      <c r="NH25">
        <v>87</v>
      </c>
      <c r="NI25">
        <v>289</v>
      </c>
      <c r="NJ25">
        <v>15</v>
      </c>
      <c r="NK25">
        <v>53</v>
      </c>
      <c r="NL25">
        <v>384</v>
      </c>
      <c r="NM25">
        <v>51</v>
      </c>
      <c r="NN25">
        <v>12</v>
      </c>
      <c r="NO25">
        <v>31</v>
      </c>
      <c r="NP25">
        <v>272</v>
      </c>
      <c r="NQ25">
        <v>341</v>
      </c>
      <c r="NR25">
        <v>58</v>
      </c>
      <c r="NS25">
        <v>12</v>
      </c>
      <c r="NT25">
        <v>7</v>
      </c>
      <c r="NU25">
        <v>8</v>
      </c>
      <c r="NV25">
        <v>1435</v>
      </c>
      <c r="NW25">
        <v>696</v>
      </c>
      <c r="NX25">
        <v>118</v>
      </c>
      <c r="NY25">
        <v>600</v>
      </c>
      <c r="NZ25">
        <v>66</v>
      </c>
      <c r="OA25">
        <v>1787</v>
      </c>
      <c r="OB25">
        <v>30</v>
      </c>
      <c r="OC25">
        <v>113</v>
      </c>
      <c r="OD25">
        <v>848</v>
      </c>
      <c r="OE25">
        <v>105</v>
      </c>
      <c r="OF25">
        <v>2149</v>
      </c>
      <c r="OG25">
        <v>3507</v>
      </c>
      <c r="OH25">
        <v>353</v>
      </c>
      <c r="OI25">
        <v>11</v>
      </c>
      <c r="OJ25">
        <v>1721</v>
      </c>
      <c r="OK25">
        <v>90</v>
      </c>
      <c r="OL25">
        <v>0</v>
      </c>
      <c r="OM25">
        <v>1001</v>
      </c>
      <c r="ON25">
        <v>999</v>
      </c>
      <c r="OO25">
        <v>176</v>
      </c>
      <c r="OP25">
        <v>15</v>
      </c>
      <c r="OQ25">
        <v>22</v>
      </c>
      <c r="OR25">
        <v>50</v>
      </c>
      <c r="OS25">
        <v>83</v>
      </c>
      <c r="OT25">
        <v>19</v>
      </c>
      <c r="OU25">
        <v>119</v>
      </c>
      <c r="OV25">
        <v>430</v>
      </c>
      <c r="OW25">
        <v>18</v>
      </c>
      <c r="OX25">
        <v>231</v>
      </c>
      <c r="OY25">
        <v>339</v>
      </c>
      <c r="OZ25">
        <v>31</v>
      </c>
      <c r="PA25">
        <v>8</v>
      </c>
    </row>
    <row r="26" spans="1:417">
      <c r="A26" s="67" t="str">
        <f>人口推移!B25</f>
        <v>H2010</v>
      </c>
      <c r="B26" s="66">
        <f t="shared" si="0"/>
        <v>53137</v>
      </c>
      <c r="C26" s="66">
        <f t="shared" si="1"/>
        <v>19831</v>
      </c>
      <c r="D26">
        <v>732</v>
      </c>
      <c r="E26">
        <v>54</v>
      </c>
      <c r="F26">
        <v>2</v>
      </c>
      <c r="G26">
        <v>9</v>
      </c>
      <c r="H26">
        <v>15</v>
      </c>
      <c r="I26">
        <v>12</v>
      </c>
      <c r="J26">
        <v>6</v>
      </c>
      <c r="K26">
        <v>8</v>
      </c>
      <c r="L26">
        <v>86</v>
      </c>
      <c r="M26">
        <v>41</v>
      </c>
      <c r="N26">
        <v>144</v>
      </c>
      <c r="O26">
        <v>20</v>
      </c>
      <c r="P26">
        <v>1</v>
      </c>
      <c r="Q26">
        <v>10</v>
      </c>
      <c r="R26">
        <v>4</v>
      </c>
      <c r="S26">
        <v>32</v>
      </c>
      <c r="T26">
        <v>5</v>
      </c>
      <c r="U26">
        <v>13</v>
      </c>
      <c r="V26">
        <v>30</v>
      </c>
      <c r="W26">
        <v>15</v>
      </c>
      <c r="X26">
        <v>5</v>
      </c>
      <c r="Y26">
        <v>29</v>
      </c>
      <c r="Z26">
        <v>103</v>
      </c>
      <c r="AA26">
        <v>5</v>
      </c>
      <c r="AB26">
        <v>3</v>
      </c>
      <c r="AC26">
        <v>183</v>
      </c>
      <c r="AD26">
        <v>178</v>
      </c>
      <c r="AE26">
        <v>1</v>
      </c>
      <c r="AF26">
        <v>1</v>
      </c>
      <c r="AG26">
        <v>2</v>
      </c>
      <c r="AH26">
        <v>20</v>
      </c>
      <c r="AI26">
        <v>17</v>
      </c>
      <c r="AJ26">
        <v>1</v>
      </c>
      <c r="AK26">
        <v>1</v>
      </c>
      <c r="AL26">
        <v>12</v>
      </c>
      <c r="AM26">
        <v>8</v>
      </c>
      <c r="AN26">
        <v>10</v>
      </c>
      <c r="AO26">
        <v>16</v>
      </c>
      <c r="AP26">
        <v>18</v>
      </c>
      <c r="AQ26">
        <v>5</v>
      </c>
      <c r="AR26">
        <v>7</v>
      </c>
      <c r="AS26">
        <v>11</v>
      </c>
      <c r="AT26">
        <v>211</v>
      </c>
      <c r="AU26">
        <v>6</v>
      </c>
      <c r="AV26">
        <v>0</v>
      </c>
      <c r="AW26">
        <v>106</v>
      </c>
      <c r="AX26">
        <v>14</v>
      </c>
      <c r="AY26">
        <v>21</v>
      </c>
      <c r="AZ26">
        <v>1</v>
      </c>
      <c r="BA26">
        <v>39</v>
      </c>
      <c r="BB26">
        <v>9</v>
      </c>
      <c r="BC26">
        <v>4</v>
      </c>
      <c r="BD26">
        <v>6</v>
      </c>
      <c r="BE26">
        <v>17</v>
      </c>
      <c r="BF26">
        <v>5</v>
      </c>
      <c r="BG26">
        <v>29</v>
      </c>
      <c r="BH26">
        <v>9</v>
      </c>
      <c r="BI26">
        <v>19</v>
      </c>
      <c r="BJ26">
        <v>21</v>
      </c>
      <c r="BK26">
        <v>10</v>
      </c>
      <c r="BL26">
        <v>7</v>
      </c>
      <c r="BM26">
        <v>4</v>
      </c>
      <c r="BN26">
        <v>6</v>
      </c>
      <c r="BO26">
        <v>14</v>
      </c>
      <c r="BP26">
        <v>5</v>
      </c>
      <c r="BQ26">
        <v>4</v>
      </c>
      <c r="BR26" s="56">
        <v>0</v>
      </c>
      <c r="BS26">
        <v>4</v>
      </c>
      <c r="BT26">
        <v>42</v>
      </c>
      <c r="BU26">
        <v>61</v>
      </c>
      <c r="BV26">
        <v>3</v>
      </c>
      <c r="BW26">
        <v>269</v>
      </c>
      <c r="BX26">
        <v>48</v>
      </c>
      <c r="BY26">
        <v>169</v>
      </c>
      <c r="BZ26">
        <v>14</v>
      </c>
      <c r="CA26">
        <v>218</v>
      </c>
      <c r="CB26">
        <v>197</v>
      </c>
      <c r="CC26">
        <v>541</v>
      </c>
      <c r="CD26">
        <v>457</v>
      </c>
      <c r="CE26">
        <v>4</v>
      </c>
      <c r="CF26">
        <v>24</v>
      </c>
      <c r="CG26">
        <v>45</v>
      </c>
      <c r="CH26">
        <v>27</v>
      </c>
      <c r="CI26">
        <v>3</v>
      </c>
      <c r="CJ26">
        <v>19</v>
      </c>
      <c r="CK26">
        <v>54</v>
      </c>
      <c r="CL26">
        <v>405</v>
      </c>
      <c r="CM26">
        <v>178</v>
      </c>
      <c r="CN26">
        <v>10</v>
      </c>
      <c r="CO26">
        <v>167</v>
      </c>
      <c r="CP26">
        <v>128</v>
      </c>
      <c r="CQ26">
        <v>265</v>
      </c>
      <c r="CR26">
        <v>45</v>
      </c>
      <c r="CS26">
        <v>217</v>
      </c>
      <c r="CT26">
        <v>7</v>
      </c>
      <c r="CU26">
        <v>26</v>
      </c>
      <c r="CV26">
        <v>238</v>
      </c>
      <c r="CW26">
        <v>28</v>
      </c>
      <c r="CX26">
        <v>7</v>
      </c>
      <c r="CY26">
        <v>27</v>
      </c>
      <c r="CZ26">
        <v>157</v>
      </c>
      <c r="DA26">
        <v>219</v>
      </c>
      <c r="DB26">
        <v>59</v>
      </c>
      <c r="DC26">
        <v>8</v>
      </c>
      <c r="DD26">
        <v>3</v>
      </c>
      <c r="DE26">
        <v>6</v>
      </c>
      <c r="DF26">
        <v>1075</v>
      </c>
      <c r="DG26">
        <v>488</v>
      </c>
      <c r="DH26">
        <v>88</v>
      </c>
      <c r="DI26">
        <v>395</v>
      </c>
      <c r="DJ26">
        <v>51</v>
      </c>
      <c r="DK26">
        <v>1134</v>
      </c>
      <c r="DL26">
        <v>23</v>
      </c>
      <c r="DM26">
        <v>81</v>
      </c>
      <c r="DN26">
        <v>593</v>
      </c>
      <c r="DO26">
        <v>81</v>
      </c>
      <c r="DP26">
        <v>1722</v>
      </c>
      <c r="DQ26">
        <v>2647</v>
      </c>
      <c r="DR26">
        <v>255</v>
      </c>
      <c r="DS26">
        <v>8</v>
      </c>
      <c r="DT26">
        <v>1217</v>
      </c>
      <c r="DU26">
        <v>72</v>
      </c>
      <c r="DV26">
        <v>1</v>
      </c>
      <c r="DW26">
        <v>745</v>
      </c>
      <c r="DX26">
        <v>777</v>
      </c>
      <c r="DY26">
        <v>110</v>
      </c>
      <c r="DZ26">
        <v>11</v>
      </c>
      <c r="EA26">
        <v>15</v>
      </c>
      <c r="EB26">
        <v>28</v>
      </c>
      <c r="EC26">
        <v>51</v>
      </c>
      <c r="ED26">
        <v>11</v>
      </c>
      <c r="EE26">
        <v>89</v>
      </c>
      <c r="EF26">
        <v>809</v>
      </c>
      <c r="EG26">
        <v>13</v>
      </c>
      <c r="EH26">
        <v>151</v>
      </c>
      <c r="EI26">
        <v>222</v>
      </c>
      <c r="EJ26">
        <v>20</v>
      </c>
      <c r="EK26">
        <v>7</v>
      </c>
      <c r="EL26">
        <v>955</v>
      </c>
      <c r="EM26">
        <v>84</v>
      </c>
      <c r="EN26">
        <v>3</v>
      </c>
      <c r="EO26">
        <v>8</v>
      </c>
      <c r="EP26">
        <v>25</v>
      </c>
      <c r="EQ26">
        <v>37</v>
      </c>
      <c r="ER26">
        <v>7</v>
      </c>
      <c r="ES26">
        <v>11</v>
      </c>
      <c r="ET26">
        <v>70</v>
      </c>
      <c r="EU26">
        <v>68</v>
      </c>
      <c r="EV26">
        <v>139</v>
      </c>
      <c r="EW26">
        <v>30</v>
      </c>
      <c r="EX26">
        <v>1</v>
      </c>
      <c r="EY26">
        <v>16</v>
      </c>
      <c r="EZ26">
        <v>8</v>
      </c>
      <c r="FA26">
        <v>56</v>
      </c>
      <c r="FB26">
        <v>9</v>
      </c>
      <c r="FC26">
        <v>30</v>
      </c>
      <c r="FD26">
        <v>49</v>
      </c>
      <c r="FE26">
        <v>26</v>
      </c>
      <c r="FF26">
        <v>6</v>
      </c>
      <c r="FG26">
        <v>40</v>
      </c>
      <c r="FH26">
        <v>137</v>
      </c>
      <c r="FI26">
        <v>12</v>
      </c>
      <c r="FJ26">
        <v>6</v>
      </c>
      <c r="FK26">
        <v>250</v>
      </c>
      <c r="FL26">
        <v>237</v>
      </c>
      <c r="FM26">
        <v>1</v>
      </c>
      <c r="FN26">
        <v>1</v>
      </c>
      <c r="FO26">
        <v>4</v>
      </c>
      <c r="FP26">
        <v>33</v>
      </c>
      <c r="FQ26">
        <v>30</v>
      </c>
      <c r="FR26">
        <v>1</v>
      </c>
      <c r="FS26">
        <v>3</v>
      </c>
      <c r="FT26">
        <v>22</v>
      </c>
      <c r="FU26">
        <v>8</v>
      </c>
      <c r="FV26">
        <v>18</v>
      </c>
      <c r="FW26">
        <v>21</v>
      </c>
      <c r="FX26">
        <v>24</v>
      </c>
      <c r="FY26">
        <v>7</v>
      </c>
      <c r="FZ26">
        <v>8</v>
      </c>
      <c r="GA26">
        <v>15</v>
      </c>
      <c r="GB26">
        <v>258</v>
      </c>
      <c r="GC26">
        <v>11</v>
      </c>
      <c r="GD26">
        <v>0</v>
      </c>
      <c r="GE26">
        <v>130</v>
      </c>
      <c r="GF26">
        <v>20</v>
      </c>
      <c r="GG26">
        <v>30</v>
      </c>
      <c r="GH26">
        <v>0</v>
      </c>
      <c r="GI26">
        <v>74</v>
      </c>
      <c r="GJ26">
        <v>15</v>
      </c>
      <c r="GK26">
        <v>3</v>
      </c>
      <c r="GL26">
        <v>9</v>
      </c>
      <c r="GM26">
        <v>22</v>
      </c>
      <c r="GN26">
        <v>3</v>
      </c>
      <c r="GO26">
        <v>51</v>
      </c>
      <c r="GP26">
        <v>12</v>
      </c>
      <c r="GQ26">
        <v>29</v>
      </c>
      <c r="GR26">
        <v>27</v>
      </c>
      <c r="GS26">
        <v>16</v>
      </c>
      <c r="GT26">
        <v>9</v>
      </c>
      <c r="GU26">
        <v>11</v>
      </c>
      <c r="GV26">
        <v>9</v>
      </c>
      <c r="GW26">
        <v>19</v>
      </c>
      <c r="GX26">
        <v>6</v>
      </c>
      <c r="GY26">
        <v>4</v>
      </c>
      <c r="GZ26" s="56">
        <v>0</v>
      </c>
      <c r="HA26">
        <v>6</v>
      </c>
      <c r="HB26">
        <v>77</v>
      </c>
      <c r="HC26">
        <v>96</v>
      </c>
      <c r="HD26">
        <v>4</v>
      </c>
      <c r="HE26">
        <v>358</v>
      </c>
      <c r="HF26">
        <v>77</v>
      </c>
      <c r="HG26">
        <v>243</v>
      </c>
      <c r="HH26">
        <v>26</v>
      </c>
      <c r="HI26">
        <v>282</v>
      </c>
      <c r="HJ26">
        <v>266</v>
      </c>
      <c r="HK26">
        <v>664</v>
      </c>
      <c r="HL26">
        <v>525</v>
      </c>
      <c r="HM26">
        <v>4</v>
      </c>
      <c r="HN26">
        <v>41</v>
      </c>
      <c r="HO26">
        <v>69</v>
      </c>
      <c r="HP26">
        <v>39</v>
      </c>
      <c r="HQ26">
        <v>8</v>
      </c>
      <c r="HR26">
        <v>29</v>
      </c>
      <c r="HS26">
        <v>63</v>
      </c>
      <c r="HT26">
        <v>475</v>
      </c>
      <c r="HU26">
        <v>212</v>
      </c>
      <c r="HV26">
        <v>14</v>
      </c>
      <c r="HW26">
        <v>207</v>
      </c>
      <c r="HX26">
        <v>144</v>
      </c>
      <c r="HY26">
        <v>343</v>
      </c>
      <c r="HZ26">
        <v>80</v>
      </c>
      <c r="IA26">
        <v>269</v>
      </c>
      <c r="IB26">
        <v>13</v>
      </c>
      <c r="IC26">
        <v>51</v>
      </c>
      <c r="ID26">
        <v>363</v>
      </c>
      <c r="IE26">
        <v>53</v>
      </c>
      <c r="IF26">
        <v>9</v>
      </c>
      <c r="IG26">
        <v>29</v>
      </c>
      <c r="IH26">
        <v>249</v>
      </c>
      <c r="II26">
        <v>336</v>
      </c>
      <c r="IJ26">
        <v>21</v>
      </c>
      <c r="IK26">
        <v>7</v>
      </c>
      <c r="IL26">
        <v>7</v>
      </c>
      <c r="IM26">
        <v>5</v>
      </c>
      <c r="IN26">
        <v>1402</v>
      </c>
      <c r="IO26">
        <v>705</v>
      </c>
      <c r="IP26">
        <v>118</v>
      </c>
      <c r="IQ26">
        <v>567</v>
      </c>
      <c r="IR26">
        <v>77</v>
      </c>
      <c r="IS26">
        <v>1737</v>
      </c>
      <c r="IT26">
        <v>29</v>
      </c>
      <c r="IU26">
        <v>114</v>
      </c>
      <c r="IV26">
        <v>773</v>
      </c>
      <c r="IW26">
        <v>108</v>
      </c>
      <c r="IX26">
        <v>2093</v>
      </c>
      <c r="IY26">
        <v>3397</v>
      </c>
      <c r="IZ26">
        <v>368</v>
      </c>
      <c r="JA26">
        <v>10</v>
      </c>
      <c r="JB26">
        <v>1656</v>
      </c>
      <c r="JC26">
        <v>95</v>
      </c>
      <c r="JD26">
        <v>1</v>
      </c>
      <c r="JE26">
        <v>955</v>
      </c>
      <c r="JF26">
        <v>946</v>
      </c>
      <c r="JG26">
        <v>163</v>
      </c>
      <c r="JH26">
        <v>17</v>
      </c>
      <c r="JI26">
        <v>28</v>
      </c>
      <c r="JJ26">
        <v>48</v>
      </c>
      <c r="JK26">
        <v>70</v>
      </c>
      <c r="JL26">
        <v>20</v>
      </c>
      <c r="JM26">
        <v>108</v>
      </c>
      <c r="JN26">
        <v>889</v>
      </c>
      <c r="JO26">
        <v>14</v>
      </c>
      <c r="JP26">
        <v>232</v>
      </c>
      <c r="JQ26">
        <v>348</v>
      </c>
      <c r="JR26">
        <v>30</v>
      </c>
      <c r="JS26">
        <v>9</v>
      </c>
      <c r="JT26">
        <v>1021</v>
      </c>
      <c r="JU26">
        <v>80</v>
      </c>
      <c r="JV26">
        <v>4</v>
      </c>
      <c r="JW26">
        <v>11</v>
      </c>
      <c r="JX26">
        <v>28</v>
      </c>
      <c r="JY26">
        <v>30</v>
      </c>
      <c r="JZ26">
        <v>14</v>
      </c>
      <c r="KA26">
        <v>9</v>
      </c>
      <c r="KB26">
        <v>86</v>
      </c>
      <c r="KC26">
        <v>77</v>
      </c>
      <c r="KD26">
        <v>184</v>
      </c>
      <c r="KE26">
        <v>26</v>
      </c>
      <c r="KF26">
        <v>1</v>
      </c>
      <c r="KG26">
        <v>14</v>
      </c>
      <c r="KH26">
        <v>5</v>
      </c>
      <c r="KI26">
        <v>55</v>
      </c>
      <c r="KJ26">
        <v>11</v>
      </c>
      <c r="KK26">
        <v>26</v>
      </c>
      <c r="KL26">
        <v>53</v>
      </c>
      <c r="KM26">
        <v>25</v>
      </c>
      <c r="KN26">
        <v>8</v>
      </c>
      <c r="KO26">
        <v>42</v>
      </c>
      <c r="KP26">
        <v>157</v>
      </c>
      <c r="KQ26">
        <v>12</v>
      </c>
      <c r="KR26">
        <v>8</v>
      </c>
      <c r="KS26">
        <v>239</v>
      </c>
      <c r="KT26">
        <v>257</v>
      </c>
      <c r="KU26">
        <v>1</v>
      </c>
      <c r="KV26">
        <v>1</v>
      </c>
      <c r="KW26">
        <v>3</v>
      </c>
      <c r="KX26">
        <v>31</v>
      </c>
      <c r="KY26">
        <v>27</v>
      </c>
      <c r="KZ26">
        <v>1</v>
      </c>
      <c r="LA26">
        <v>1</v>
      </c>
      <c r="LB26">
        <v>21</v>
      </c>
      <c r="LC26">
        <v>15</v>
      </c>
      <c r="LD26">
        <v>16</v>
      </c>
      <c r="LE26">
        <v>29</v>
      </c>
      <c r="LF26">
        <v>27</v>
      </c>
      <c r="LG26">
        <v>12</v>
      </c>
      <c r="LH26">
        <v>16</v>
      </c>
      <c r="LI26">
        <v>23</v>
      </c>
      <c r="LJ26">
        <v>281</v>
      </c>
      <c r="LK26">
        <v>11</v>
      </c>
      <c r="LL26">
        <v>0</v>
      </c>
      <c r="LM26">
        <v>139</v>
      </c>
      <c r="LN26">
        <v>27</v>
      </c>
      <c r="LO26">
        <v>37</v>
      </c>
      <c r="LP26">
        <v>1</v>
      </c>
      <c r="LQ26">
        <v>75</v>
      </c>
      <c r="LR26">
        <v>14</v>
      </c>
      <c r="LS26">
        <v>5</v>
      </c>
      <c r="LT26">
        <v>9</v>
      </c>
      <c r="LU26">
        <v>31</v>
      </c>
      <c r="LV26">
        <v>8</v>
      </c>
      <c r="LW26">
        <v>52</v>
      </c>
      <c r="LX26">
        <v>14</v>
      </c>
      <c r="LY26">
        <v>31</v>
      </c>
      <c r="LZ26">
        <v>33</v>
      </c>
      <c r="MA26">
        <v>11</v>
      </c>
      <c r="MB26">
        <v>13</v>
      </c>
      <c r="MC26">
        <v>11</v>
      </c>
      <c r="MD26">
        <v>12</v>
      </c>
      <c r="ME26">
        <v>21</v>
      </c>
      <c r="MF26">
        <v>6</v>
      </c>
      <c r="MG26">
        <v>3</v>
      </c>
      <c r="MH26" s="56">
        <v>0</v>
      </c>
      <c r="MI26">
        <v>3</v>
      </c>
      <c r="MJ26">
        <v>83</v>
      </c>
      <c r="MK26">
        <v>101</v>
      </c>
      <c r="ML26">
        <v>2</v>
      </c>
      <c r="MM26">
        <v>387</v>
      </c>
      <c r="MN26">
        <v>87</v>
      </c>
      <c r="MO26">
        <v>274</v>
      </c>
      <c r="MP26">
        <v>23</v>
      </c>
      <c r="MQ26">
        <v>267</v>
      </c>
      <c r="MR26">
        <v>269</v>
      </c>
      <c r="MS26">
        <v>742</v>
      </c>
      <c r="MT26">
        <v>623</v>
      </c>
      <c r="MU26">
        <v>7</v>
      </c>
      <c r="MV26">
        <v>43</v>
      </c>
      <c r="MW26">
        <v>87</v>
      </c>
      <c r="MX26">
        <v>50</v>
      </c>
      <c r="MY26">
        <v>5</v>
      </c>
      <c r="MZ26">
        <v>26</v>
      </c>
      <c r="NA26">
        <v>59</v>
      </c>
      <c r="NB26">
        <v>528</v>
      </c>
      <c r="NC26">
        <v>237</v>
      </c>
      <c r="ND26">
        <v>11</v>
      </c>
      <c r="NE26">
        <v>198</v>
      </c>
      <c r="NF26">
        <v>155</v>
      </c>
      <c r="NG26">
        <v>341</v>
      </c>
      <c r="NH26">
        <v>83</v>
      </c>
      <c r="NI26">
        <v>290</v>
      </c>
      <c r="NJ26">
        <v>15</v>
      </c>
      <c r="NK26">
        <v>53</v>
      </c>
      <c r="NL26">
        <v>387</v>
      </c>
      <c r="NM26">
        <v>51</v>
      </c>
      <c r="NN26">
        <v>11</v>
      </c>
      <c r="NO26">
        <v>31</v>
      </c>
      <c r="NP26">
        <v>272</v>
      </c>
      <c r="NQ26">
        <v>343</v>
      </c>
      <c r="NR26">
        <v>58</v>
      </c>
      <c r="NS26">
        <v>12</v>
      </c>
      <c r="NT26">
        <v>7</v>
      </c>
      <c r="NU26">
        <v>8</v>
      </c>
      <c r="NV26">
        <v>1446</v>
      </c>
      <c r="NW26">
        <v>697</v>
      </c>
      <c r="NX26">
        <v>117</v>
      </c>
      <c r="NY26">
        <v>605</v>
      </c>
      <c r="NZ26">
        <v>66</v>
      </c>
      <c r="OA26">
        <v>1788</v>
      </c>
      <c r="OB26">
        <v>31</v>
      </c>
      <c r="OC26">
        <v>114</v>
      </c>
      <c r="OD26">
        <v>848</v>
      </c>
      <c r="OE26">
        <v>105</v>
      </c>
      <c r="OF26">
        <v>2149</v>
      </c>
      <c r="OG26">
        <v>3501</v>
      </c>
      <c r="OH26">
        <v>352</v>
      </c>
      <c r="OI26">
        <v>11</v>
      </c>
      <c r="OJ26">
        <v>1726</v>
      </c>
      <c r="OK26">
        <v>90</v>
      </c>
      <c r="OL26">
        <v>0</v>
      </c>
      <c r="OM26">
        <v>998</v>
      </c>
      <c r="ON26">
        <v>1004</v>
      </c>
      <c r="OO26">
        <v>175</v>
      </c>
      <c r="OP26">
        <v>15</v>
      </c>
      <c r="OQ26">
        <v>22</v>
      </c>
      <c r="OR26">
        <v>49</v>
      </c>
      <c r="OS26">
        <v>83</v>
      </c>
      <c r="OT26">
        <v>19</v>
      </c>
      <c r="OU26">
        <v>118</v>
      </c>
      <c r="OV26">
        <v>424</v>
      </c>
      <c r="OW26">
        <v>18</v>
      </c>
      <c r="OX26">
        <v>231</v>
      </c>
      <c r="OY26">
        <v>340</v>
      </c>
      <c r="OZ26">
        <v>31</v>
      </c>
      <c r="PA26">
        <v>8</v>
      </c>
    </row>
    <row r="27" spans="1:417">
      <c r="A27" s="67" t="str">
        <f>人口推移!B26</f>
        <v>H2011</v>
      </c>
      <c r="B27" s="66">
        <f t="shared" si="0"/>
        <v>53196</v>
      </c>
      <c r="C27" s="66">
        <f t="shared" si="1"/>
        <v>19855</v>
      </c>
      <c r="D27">
        <v>739</v>
      </c>
      <c r="E27">
        <v>54</v>
      </c>
      <c r="F27">
        <v>2</v>
      </c>
      <c r="G27">
        <v>9</v>
      </c>
      <c r="H27">
        <v>15</v>
      </c>
      <c r="I27">
        <v>12</v>
      </c>
      <c r="J27">
        <v>6</v>
      </c>
      <c r="K27">
        <v>8</v>
      </c>
      <c r="L27">
        <v>86</v>
      </c>
      <c r="M27">
        <v>41</v>
      </c>
      <c r="N27">
        <v>143</v>
      </c>
      <c r="O27">
        <v>20</v>
      </c>
      <c r="P27">
        <v>1</v>
      </c>
      <c r="Q27">
        <v>10</v>
      </c>
      <c r="R27">
        <v>4</v>
      </c>
      <c r="S27">
        <v>32</v>
      </c>
      <c r="T27">
        <v>5</v>
      </c>
      <c r="U27">
        <v>13</v>
      </c>
      <c r="V27">
        <v>31</v>
      </c>
      <c r="W27">
        <v>15</v>
      </c>
      <c r="X27">
        <v>5</v>
      </c>
      <c r="Y27">
        <v>29</v>
      </c>
      <c r="Z27">
        <v>102</v>
      </c>
      <c r="AA27">
        <v>5</v>
      </c>
      <c r="AB27">
        <v>3</v>
      </c>
      <c r="AC27">
        <v>182</v>
      </c>
      <c r="AD27">
        <v>177</v>
      </c>
      <c r="AE27">
        <v>1</v>
      </c>
      <c r="AF27">
        <v>1</v>
      </c>
      <c r="AG27">
        <v>2</v>
      </c>
      <c r="AH27">
        <v>20</v>
      </c>
      <c r="AI27">
        <v>17</v>
      </c>
      <c r="AJ27">
        <v>1</v>
      </c>
      <c r="AK27">
        <v>1</v>
      </c>
      <c r="AL27">
        <v>12</v>
      </c>
      <c r="AM27">
        <v>8</v>
      </c>
      <c r="AN27">
        <v>10</v>
      </c>
      <c r="AO27">
        <v>16</v>
      </c>
      <c r="AP27">
        <v>18</v>
      </c>
      <c r="AQ27">
        <v>5</v>
      </c>
      <c r="AR27">
        <v>7</v>
      </c>
      <c r="AS27">
        <v>11</v>
      </c>
      <c r="AT27">
        <v>213</v>
      </c>
      <c r="AU27">
        <v>6</v>
      </c>
      <c r="AV27">
        <v>0</v>
      </c>
      <c r="AW27">
        <v>106</v>
      </c>
      <c r="AX27">
        <v>14</v>
      </c>
      <c r="AY27">
        <v>21</v>
      </c>
      <c r="AZ27">
        <v>1</v>
      </c>
      <c r="BA27">
        <v>40</v>
      </c>
      <c r="BB27">
        <v>9</v>
      </c>
      <c r="BC27">
        <v>4</v>
      </c>
      <c r="BD27">
        <v>6</v>
      </c>
      <c r="BE27">
        <v>17</v>
      </c>
      <c r="BF27">
        <v>4</v>
      </c>
      <c r="BG27">
        <v>29</v>
      </c>
      <c r="BH27">
        <v>9</v>
      </c>
      <c r="BI27">
        <v>19</v>
      </c>
      <c r="BJ27">
        <v>21</v>
      </c>
      <c r="BK27">
        <v>10</v>
      </c>
      <c r="BL27">
        <v>7</v>
      </c>
      <c r="BM27">
        <v>4</v>
      </c>
      <c r="BN27">
        <v>6</v>
      </c>
      <c r="BO27">
        <v>14</v>
      </c>
      <c r="BP27">
        <v>5</v>
      </c>
      <c r="BQ27">
        <v>4</v>
      </c>
      <c r="BR27" s="56">
        <v>0</v>
      </c>
      <c r="BS27">
        <v>4</v>
      </c>
      <c r="BT27">
        <v>42</v>
      </c>
      <c r="BU27">
        <v>61</v>
      </c>
      <c r="BV27">
        <v>3</v>
      </c>
      <c r="BW27">
        <v>268</v>
      </c>
      <c r="BX27">
        <v>48</v>
      </c>
      <c r="BY27">
        <v>169</v>
      </c>
      <c r="BZ27">
        <v>14</v>
      </c>
      <c r="CA27">
        <v>218</v>
      </c>
      <c r="CB27">
        <v>197</v>
      </c>
      <c r="CC27">
        <v>540</v>
      </c>
      <c r="CD27">
        <v>459</v>
      </c>
      <c r="CE27">
        <v>4</v>
      </c>
      <c r="CF27">
        <v>24</v>
      </c>
      <c r="CG27">
        <v>45</v>
      </c>
      <c r="CH27">
        <v>27</v>
      </c>
      <c r="CI27">
        <v>3</v>
      </c>
      <c r="CJ27">
        <v>19</v>
      </c>
      <c r="CK27">
        <v>54</v>
      </c>
      <c r="CL27">
        <v>401</v>
      </c>
      <c r="CM27">
        <v>176</v>
      </c>
      <c r="CN27">
        <v>10</v>
      </c>
      <c r="CO27">
        <v>167</v>
      </c>
      <c r="CP27">
        <v>128</v>
      </c>
      <c r="CQ27">
        <v>267</v>
      </c>
      <c r="CR27">
        <v>45</v>
      </c>
      <c r="CS27">
        <v>218</v>
      </c>
      <c r="CT27">
        <v>7</v>
      </c>
      <c r="CU27">
        <v>26</v>
      </c>
      <c r="CV27">
        <v>239</v>
      </c>
      <c r="CW27">
        <v>28</v>
      </c>
      <c r="CX27">
        <v>7</v>
      </c>
      <c r="CY27">
        <v>27</v>
      </c>
      <c r="CZ27">
        <v>158</v>
      </c>
      <c r="DA27">
        <v>221</v>
      </c>
      <c r="DB27">
        <v>59</v>
      </c>
      <c r="DC27">
        <v>8</v>
      </c>
      <c r="DD27">
        <v>3</v>
      </c>
      <c r="DE27">
        <v>6</v>
      </c>
      <c r="DF27">
        <v>1087</v>
      </c>
      <c r="DG27">
        <v>488</v>
      </c>
      <c r="DH27">
        <v>88</v>
      </c>
      <c r="DI27">
        <v>393</v>
      </c>
      <c r="DJ27">
        <v>51</v>
      </c>
      <c r="DK27">
        <v>1137</v>
      </c>
      <c r="DL27">
        <v>23</v>
      </c>
      <c r="DM27">
        <v>81</v>
      </c>
      <c r="DN27">
        <v>596</v>
      </c>
      <c r="DO27">
        <v>81</v>
      </c>
      <c r="DP27">
        <v>1726</v>
      </c>
      <c r="DQ27">
        <v>2650</v>
      </c>
      <c r="DR27">
        <v>253</v>
      </c>
      <c r="DS27">
        <v>8</v>
      </c>
      <c r="DT27">
        <v>1212</v>
      </c>
      <c r="DU27">
        <v>72</v>
      </c>
      <c r="DV27">
        <v>1</v>
      </c>
      <c r="DW27">
        <v>751</v>
      </c>
      <c r="DX27">
        <v>771</v>
      </c>
      <c r="DY27">
        <v>109</v>
      </c>
      <c r="DZ27">
        <v>11</v>
      </c>
      <c r="EA27">
        <v>15</v>
      </c>
      <c r="EB27">
        <v>29</v>
      </c>
      <c r="EC27">
        <v>51</v>
      </c>
      <c r="ED27">
        <v>11</v>
      </c>
      <c r="EE27">
        <v>88</v>
      </c>
      <c r="EF27">
        <v>812</v>
      </c>
      <c r="EG27">
        <v>13</v>
      </c>
      <c r="EH27">
        <v>150</v>
      </c>
      <c r="EI27">
        <v>222</v>
      </c>
      <c r="EJ27">
        <v>20</v>
      </c>
      <c r="EK27">
        <v>7</v>
      </c>
      <c r="EL27">
        <v>962</v>
      </c>
      <c r="EM27">
        <v>83</v>
      </c>
      <c r="EN27">
        <v>3</v>
      </c>
      <c r="EO27">
        <v>8</v>
      </c>
      <c r="EP27">
        <v>25</v>
      </c>
      <c r="EQ27">
        <v>37</v>
      </c>
      <c r="ER27">
        <v>7</v>
      </c>
      <c r="ES27">
        <v>11</v>
      </c>
      <c r="ET27">
        <v>70</v>
      </c>
      <c r="EU27">
        <v>68</v>
      </c>
      <c r="EV27">
        <v>138</v>
      </c>
      <c r="EW27">
        <v>30</v>
      </c>
      <c r="EX27">
        <v>1</v>
      </c>
      <c r="EY27">
        <v>16</v>
      </c>
      <c r="EZ27">
        <v>8</v>
      </c>
      <c r="FA27">
        <v>56</v>
      </c>
      <c r="FB27">
        <v>9</v>
      </c>
      <c r="FC27">
        <v>30</v>
      </c>
      <c r="FD27">
        <v>50</v>
      </c>
      <c r="FE27">
        <v>26</v>
      </c>
      <c r="FF27">
        <v>6</v>
      </c>
      <c r="FG27">
        <v>40</v>
      </c>
      <c r="FH27">
        <v>136</v>
      </c>
      <c r="FI27">
        <v>12</v>
      </c>
      <c r="FJ27">
        <v>6</v>
      </c>
      <c r="FK27">
        <v>248</v>
      </c>
      <c r="FL27">
        <v>234</v>
      </c>
      <c r="FM27">
        <v>1</v>
      </c>
      <c r="FN27">
        <v>1</v>
      </c>
      <c r="FO27">
        <v>4</v>
      </c>
      <c r="FP27">
        <v>33</v>
      </c>
      <c r="FQ27">
        <v>30</v>
      </c>
      <c r="FR27">
        <v>1</v>
      </c>
      <c r="FS27">
        <v>3</v>
      </c>
      <c r="FT27">
        <v>22</v>
      </c>
      <c r="FU27">
        <v>8</v>
      </c>
      <c r="FV27">
        <v>18</v>
      </c>
      <c r="FW27">
        <v>21</v>
      </c>
      <c r="FX27">
        <v>24</v>
      </c>
      <c r="FY27">
        <v>7</v>
      </c>
      <c r="FZ27">
        <v>8</v>
      </c>
      <c r="GA27">
        <v>15</v>
      </c>
      <c r="GB27">
        <v>264</v>
      </c>
      <c r="GC27">
        <v>11</v>
      </c>
      <c r="GD27">
        <v>0</v>
      </c>
      <c r="GE27">
        <v>129</v>
      </c>
      <c r="GF27">
        <v>20</v>
      </c>
      <c r="GG27">
        <v>30</v>
      </c>
      <c r="GH27">
        <v>0</v>
      </c>
      <c r="GI27">
        <v>74</v>
      </c>
      <c r="GJ27">
        <v>16</v>
      </c>
      <c r="GK27">
        <v>3</v>
      </c>
      <c r="GL27">
        <v>9</v>
      </c>
      <c r="GM27">
        <v>22</v>
      </c>
      <c r="GN27">
        <v>2</v>
      </c>
      <c r="GO27">
        <v>50</v>
      </c>
      <c r="GP27">
        <v>12</v>
      </c>
      <c r="GQ27">
        <v>29</v>
      </c>
      <c r="GR27">
        <v>27</v>
      </c>
      <c r="GS27">
        <v>16</v>
      </c>
      <c r="GT27">
        <v>9</v>
      </c>
      <c r="GU27">
        <v>11</v>
      </c>
      <c r="GV27">
        <v>9</v>
      </c>
      <c r="GW27">
        <v>19</v>
      </c>
      <c r="GX27">
        <v>6</v>
      </c>
      <c r="GY27">
        <v>4</v>
      </c>
      <c r="GZ27" s="56">
        <v>0</v>
      </c>
      <c r="HA27">
        <v>6</v>
      </c>
      <c r="HB27">
        <v>77</v>
      </c>
      <c r="HC27">
        <v>96</v>
      </c>
      <c r="HD27">
        <v>4</v>
      </c>
      <c r="HE27">
        <v>358</v>
      </c>
      <c r="HF27">
        <v>77</v>
      </c>
      <c r="HG27">
        <v>244</v>
      </c>
      <c r="HH27">
        <v>26</v>
      </c>
      <c r="HI27">
        <v>282</v>
      </c>
      <c r="HJ27">
        <v>266</v>
      </c>
      <c r="HK27">
        <v>665</v>
      </c>
      <c r="HL27">
        <v>532</v>
      </c>
      <c r="HM27">
        <v>4</v>
      </c>
      <c r="HN27">
        <v>41</v>
      </c>
      <c r="HO27">
        <v>69</v>
      </c>
      <c r="HP27">
        <v>39</v>
      </c>
      <c r="HQ27">
        <v>8</v>
      </c>
      <c r="HR27">
        <v>28</v>
      </c>
      <c r="HS27">
        <v>63</v>
      </c>
      <c r="HT27">
        <v>475</v>
      </c>
      <c r="HU27">
        <v>212</v>
      </c>
      <c r="HV27">
        <v>14</v>
      </c>
      <c r="HW27">
        <v>208</v>
      </c>
      <c r="HX27">
        <v>142</v>
      </c>
      <c r="HY27">
        <v>344</v>
      </c>
      <c r="HZ27">
        <v>80</v>
      </c>
      <c r="IA27">
        <v>270</v>
      </c>
      <c r="IB27">
        <v>13</v>
      </c>
      <c r="IC27">
        <v>52</v>
      </c>
      <c r="ID27">
        <v>363</v>
      </c>
      <c r="IE27">
        <v>53</v>
      </c>
      <c r="IF27">
        <v>9</v>
      </c>
      <c r="IG27">
        <v>29</v>
      </c>
      <c r="IH27">
        <v>250</v>
      </c>
      <c r="II27">
        <v>338</v>
      </c>
      <c r="IJ27">
        <v>21</v>
      </c>
      <c r="IK27">
        <v>7</v>
      </c>
      <c r="IL27">
        <v>7</v>
      </c>
      <c r="IM27">
        <v>5</v>
      </c>
      <c r="IN27">
        <v>1417</v>
      </c>
      <c r="IO27">
        <v>703</v>
      </c>
      <c r="IP27">
        <v>118</v>
      </c>
      <c r="IQ27">
        <v>564</v>
      </c>
      <c r="IR27">
        <v>77</v>
      </c>
      <c r="IS27">
        <v>1743</v>
      </c>
      <c r="IT27">
        <v>29</v>
      </c>
      <c r="IU27">
        <v>114</v>
      </c>
      <c r="IV27">
        <v>774</v>
      </c>
      <c r="IW27">
        <v>108</v>
      </c>
      <c r="IX27">
        <v>2097</v>
      </c>
      <c r="IY27">
        <v>3390</v>
      </c>
      <c r="IZ27">
        <v>366</v>
      </c>
      <c r="JA27">
        <v>10</v>
      </c>
      <c r="JB27">
        <v>1654</v>
      </c>
      <c r="JC27">
        <v>95</v>
      </c>
      <c r="JD27">
        <v>1</v>
      </c>
      <c r="JE27">
        <v>964</v>
      </c>
      <c r="JF27">
        <v>941</v>
      </c>
      <c r="JG27">
        <v>162</v>
      </c>
      <c r="JH27">
        <v>17</v>
      </c>
      <c r="JI27">
        <v>28</v>
      </c>
      <c r="JJ27">
        <v>48</v>
      </c>
      <c r="JK27">
        <v>70</v>
      </c>
      <c r="JL27">
        <v>20</v>
      </c>
      <c r="JM27">
        <v>108</v>
      </c>
      <c r="JN27">
        <v>893</v>
      </c>
      <c r="JO27">
        <v>14</v>
      </c>
      <c r="JP27">
        <v>230</v>
      </c>
      <c r="JQ27">
        <v>347</v>
      </c>
      <c r="JR27">
        <v>29</v>
      </c>
      <c r="JS27">
        <v>9</v>
      </c>
      <c r="JT27">
        <v>1026</v>
      </c>
      <c r="JU27">
        <v>80</v>
      </c>
      <c r="JV27">
        <v>4</v>
      </c>
      <c r="JW27">
        <v>11</v>
      </c>
      <c r="JX27">
        <v>28</v>
      </c>
      <c r="JY27">
        <v>30</v>
      </c>
      <c r="JZ27">
        <v>14</v>
      </c>
      <c r="KA27">
        <v>9</v>
      </c>
      <c r="KB27">
        <v>86</v>
      </c>
      <c r="KC27">
        <v>77</v>
      </c>
      <c r="KD27">
        <v>183</v>
      </c>
      <c r="KE27">
        <v>26</v>
      </c>
      <c r="KF27">
        <v>1</v>
      </c>
      <c r="KG27">
        <v>14</v>
      </c>
      <c r="KH27">
        <v>5</v>
      </c>
      <c r="KI27">
        <v>55</v>
      </c>
      <c r="KJ27">
        <v>11</v>
      </c>
      <c r="KK27">
        <v>26</v>
      </c>
      <c r="KL27">
        <v>53</v>
      </c>
      <c r="KM27">
        <v>25</v>
      </c>
      <c r="KN27">
        <v>8</v>
      </c>
      <c r="KO27">
        <v>42</v>
      </c>
      <c r="KP27">
        <v>156</v>
      </c>
      <c r="KQ27">
        <v>12</v>
      </c>
      <c r="KR27">
        <v>8</v>
      </c>
      <c r="KS27">
        <v>237</v>
      </c>
      <c r="KT27">
        <v>256</v>
      </c>
      <c r="KU27">
        <v>1</v>
      </c>
      <c r="KV27">
        <v>1</v>
      </c>
      <c r="KW27">
        <v>3</v>
      </c>
      <c r="KX27">
        <v>31</v>
      </c>
      <c r="KY27">
        <v>27</v>
      </c>
      <c r="KZ27">
        <v>1</v>
      </c>
      <c r="LA27">
        <v>1</v>
      </c>
      <c r="LB27">
        <v>21</v>
      </c>
      <c r="LC27">
        <v>15</v>
      </c>
      <c r="LD27">
        <v>16</v>
      </c>
      <c r="LE27">
        <v>29</v>
      </c>
      <c r="LF27">
        <v>27</v>
      </c>
      <c r="LG27">
        <v>12</v>
      </c>
      <c r="LH27">
        <v>16</v>
      </c>
      <c r="LI27">
        <v>23</v>
      </c>
      <c r="LJ27">
        <v>285</v>
      </c>
      <c r="LK27">
        <v>11</v>
      </c>
      <c r="LL27">
        <v>0</v>
      </c>
      <c r="LM27">
        <v>138</v>
      </c>
      <c r="LN27">
        <v>27</v>
      </c>
      <c r="LO27">
        <v>37</v>
      </c>
      <c r="LP27">
        <v>1</v>
      </c>
      <c r="LQ27">
        <v>76</v>
      </c>
      <c r="LR27">
        <v>14</v>
      </c>
      <c r="LS27">
        <v>5</v>
      </c>
      <c r="LT27">
        <v>9</v>
      </c>
      <c r="LU27">
        <v>31</v>
      </c>
      <c r="LV27">
        <v>8</v>
      </c>
      <c r="LW27">
        <v>52</v>
      </c>
      <c r="LX27">
        <v>14</v>
      </c>
      <c r="LY27">
        <v>31</v>
      </c>
      <c r="LZ27">
        <v>33</v>
      </c>
      <c r="MA27">
        <v>11</v>
      </c>
      <c r="MB27">
        <v>13</v>
      </c>
      <c r="MC27">
        <v>11</v>
      </c>
      <c r="MD27">
        <v>12</v>
      </c>
      <c r="ME27">
        <v>21</v>
      </c>
      <c r="MF27">
        <v>6</v>
      </c>
      <c r="MG27">
        <v>3</v>
      </c>
      <c r="MH27" s="56">
        <v>0</v>
      </c>
      <c r="MI27">
        <v>3</v>
      </c>
      <c r="MJ27">
        <v>82</v>
      </c>
      <c r="MK27">
        <v>101</v>
      </c>
      <c r="ML27">
        <v>2</v>
      </c>
      <c r="MM27">
        <v>386</v>
      </c>
      <c r="MN27">
        <v>88</v>
      </c>
      <c r="MO27">
        <v>274</v>
      </c>
      <c r="MP27">
        <v>23</v>
      </c>
      <c r="MQ27">
        <v>266</v>
      </c>
      <c r="MR27">
        <v>269</v>
      </c>
      <c r="MS27">
        <v>746</v>
      </c>
      <c r="MT27">
        <v>628</v>
      </c>
      <c r="MU27">
        <v>7</v>
      </c>
      <c r="MV27">
        <v>43</v>
      </c>
      <c r="MW27">
        <v>87</v>
      </c>
      <c r="MX27">
        <v>50</v>
      </c>
      <c r="MY27">
        <v>5</v>
      </c>
      <c r="MZ27">
        <v>24</v>
      </c>
      <c r="NA27">
        <v>59</v>
      </c>
      <c r="NB27">
        <v>521</v>
      </c>
      <c r="NC27">
        <v>236</v>
      </c>
      <c r="ND27">
        <v>11</v>
      </c>
      <c r="NE27">
        <v>199</v>
      </c>
      <c r="NF27">
        <v>155</v>
      </c>
      <c r="NG27">
        <v>342</v>
      </c>
      <c r="NH27">
        <v>83</v>
      </c>
      <c r="NI27">
        <v>291</v>
      </c>
      <c r="NJ27">
        <v>15</v>
      </c>
      <c r="NK27">
        <v>53</v>
      </c>
      <c r="NL27">
        <v>387</v>
      </c>
      <c r="NM27">
        <v>51</v>
      </c>
      <c r="NN27">
        <v>11</v>
      </c>
      <c r="NO27">
        <v>31</v>
      </c>
      <c r="NP27">
        <v>273</v>
      </c>
      <c r="NQ27">
        <v>346</v>
      </c>
      <c r="NR27">
        <v>58</v>
      </c>
      <c r="NS27">
        <v>12</v>
      </c>
      <c r="NT27">
        <v>7</v>
      </c>
      <c r="NU27">
        <v>8</v>
      </c>
      <c r="NV27">
        <v>1463</v>
      </c>
      <c r="NW27">
        <v>696</v>
      </c>
      <c r="NX27">
        <v>117</v>
      </c>
      <c r="NY27">
        <v>602</v>
      </c>
      <c r="NZ27">
        <v>66</v>
      </c>
      <c r="OA27">
        <v>1790</v>
      </c>
      <c r="OB27">
        <v>31</v>
      </c>
      <c r="OC27">
        <v>115</v>
      </c>
      <c r="OD27">
        <v>853</v>
      </c>
      <c r="OE27">
        <v>105</v>
      </c>
      <c r="OF27">
        <v>2158</v>
      </c>
      <c r="OG27">
        <v>3503</v>
      </c>
      <c r="OH27">
        <v>354</v>
      </c>
      <c r="OI27">
        <v>11</v>
      </c>
      <c r="OJ27">
        <v>1722</v>
      </c>
      <c r="OK27">
        <v>90</v>
      </c>
      <c r="OL27">
        <v>0</v>
      </c>
      <c r="OM27">
        <v>1000</v>
      </c>
      <c r="ON27">
        <v>999</v>
      </c>
      <c r="OO27">
        <v>175</v>
      </c>
      <c r="OP27">
        <v>15</v>
      </c>
      <c r="OQ27">
        <v>22</v>
      </c>
      <c r="OR27">
        <v>49</v>
      </c>
      <c r="OS27">
        <v>83</v>
      </c>
      <c r="OT27">
        <v>19</v>
      </c>
      <c r="OU27">
        <v>117</v>
      </c>
      <c r="OV27">
        <v>422</v>
      </c>
      <c r="OW27">
        <v>18</v>
      </c>
      <c r="OX27">
        <v>231</v>
      </c>
      <c r="OY27">
        <v>340</v>
      </c>
      <c r="OZ27">
        <v>28</v>
      </c>
      <c r="PA27">
        <v>8</v>
      </c>
    </row>
    <row r="28" spans="1:417">
      <c r="A28" s="67" t="str">
        <f>人口推移!B27</f>
        <v>H2012</v>
      </c>
      <c r="B28" s="66">
        <f t="shared" si="0"/>
        <v>53270</v>
      </c>
      <c r="C28" s="66">
        <f t="shared" si="1"/>
        <v>19883</v>
      </c>
      <c r="D28">
        <v>735</v>
      </c>
      <c r="E28">
        <v>54</v>
      </c>
      <c r="F28">
        <v>2</v>
      </c>
      <c r="G28">
        <v>9</v>
      </c>
      <c r="H28">
        <v>15</v>
      </c>
      <c r="I28">
        <v>12</v>
      </c>
      <c r="J28">
        <v>6</v>
      </c>
      <c r="K28">
        <v>9</v>
      </c>
      <c r="L28">
        <v>86</v>
      </c>
      <c r="M28">
        <v>42</v>
      </c>
      <c r="N28">
        <v>142</v>
      </c>
      <c r="O28">
        <v>20</v>
      </c>
      <c r="P28">
        <v>1</v>
      </c>
      <c r="Q28">
        <v>10</v>
      </c>
      <c r="R28">
        <v>4</v>
      </c>
      <c r="S28">
        <v>32</v>
      </c>
      <c r="T28">
        <v>5</v>
      </c>
      <c r="U28">
        <v>13</v>
      </c>
      <c r="V28">
        <v>31</v>
      </c>
      <c r="W28">
        <v>15</v>
      </c>
      <c r="X28">
        <v>5</v>
      </c>
      <c r="Y28">
        <v>28</v>
      </c>
      <c r="Z28">
        <v>102</v>
      </c>
      <c r="AA28">
        <v>5</v>
      </c>
      <c r="AB28">
        <v>3</v>
      </c>
      <c r="AC28">
        <v>185</v>
      </c>
      <c r="AD28">
        <v>178</v>
      </c>
      <c r="AE28">
        <v>1</v>
      </c>
      <c r="AF28">
        <v>1</v>
      </c>
      <c r="AG28">
        <v>2</v>
      </c>
      <c r="AH28">
        <v>20</v>
      </c>
      <c r="AI28">
        <v>17</v>
      </c>
      <c r="AJ28">
        <v>1</v>
      </c>
      <c r="AK28">
        <v>1</v>
      </c>
      <c r="AL28">
        <v>13</v>
      </c>
      <c r="AM28">
        <v>8</v>
      </c>
      <c r="AN28">
        <v>10</v>
      </c>
      <c r="AO28">
        <v>16</v>
      </c>
      <c r="AP28">
        <v>18</v>
      </c>
      <c r="AQ28">
        <v>5</v>
      </c>
      <c r="AR28">
        <v>7</v>
      </c>
      <c r="AS28">
        <v>11</v>
      </c>
      <c r="AT28">
        <v>210</v>
      </c>
      <c r="AU28">
        <v>6</v>
      </c>
      <c r="AV28">
        <v>0</v>
      </c>
      <c r="AW28">
        <v>109</v>
      </c>
      <c r="AX28">
        <v>14</v>
      </c>
      <c r="AY28">
        <v>21</v>
      </c>
      <c r="AZ28">
        <v>1</v>
      </c>
      <c r="BA28">
        <v>41</v>
      </c>
      <c r="BB28">
        <v>9</v>
      </c>
      <c r="BC28">
        <v>4</v>
      </c>
      <c r="BD28">
        <v>6</v>
      </c>
      <c r="BE28">
        <v>16</v>
      </c>
      <c r="BF28">
        <v>4</v>
      </c>
      <c r="BG28">
        <v>29</v>
      </c>
      <c r="BH28">
        <v>9</v>
      </c>
      <c r="BI28">
        <v>19</v>
      </c>
      <c r="BJ28">
        <v>21</v>
      </c>
      <c r="BK28">
        <v>10</v>
      </c>
      <c r="BL28">
        <v>7</v>
      </c>
      <c r="BM28">
        <v>4</v>
      </c>
      <c r="BN28">
        <v>6</v>
      </c>
      <c r="BO28">
        <v>14</v>
      </c>
      <c r="BP28">
        <v>5</v>
      </c>
      <c r="BQ28">
        <v>4</v>
      </c>
      <c r="BR28" s="56">
        <v>0</v>
      </c>
      <c r="BS28">
        <v>4</v>
      </c>
      <c r="BT28">
        <v>43</v>
      </c>
      <c r="BU28">
        <v>61</v>
      </c>
      <c r="BV28">
        <v>3</v>
      </c>
      <c r="BW28">
        <v>267</v>
      </c>
      <c r="BX28">
        <v>49</v>
      </c>
      <c r="BY28">
        <v>170</v>
      </c>
      <c r="BZ28">
        <v>14</v>
      </c>
      <c r="CA28">
        <v>218</v>
      </c>
      <c r="CB28">
        <v>197</v>
      </c>
      <c r="CC28">
        <v>537</v>
      </c>
      <c r="CD28">
        <v>459</v>
      </c>
      <c r="CE28">
        <v>4</v>
      </c>
      <c r="CF28">
        <v>24</v>
      </c>
      <c r="CG28">
        <v>45</v>
      </c>
      <c r="CH28">
        <v>27</v>
      </c>
      <c r="CI28">
        <v>3</v>
      </c>
      <c r="CJ28">
        <v>20</v>
      </c>
      <c r="CK28">
        <v>53</v>
      </c>
      <c r="CL28">
        <v>409</v>
      </c>
      <c r="CM28">
        <v>177</v>
      </c>
      <c r="CN28">
        <v>10</v>
      </c>
      <c r="CO28">
        <v>168</v>
      </c>
      <c r="CP28">
        <v>128</v>
      </c>
      <c r="CQ28">
        <v>267</v>
      </c>
      <c r="CR28">
        <v>46</v>
      </c>
      <c r="CS28">
        <v>220</v>
      </c>
      <c r="CT28">
        <v>7</v>
      </c>
      <c r="CU28">
        <v>26</v>
      </c>
      <c r="CV28">
        <v>240</v>
      </c>
      <c r="CW28">
        <v>29</v>
      </c>
      <c r="CX28">
        <v>7</v>
      </c>
      <c r="CY28">
        <v>27</v>
      </c>
      <c r="CZ28">
        <v>158</v>
      </c>
      <c r="DA28">
        <v>222</v>
      </c>
      <c r="DB28">
        <v>58</v>
      </c>
      <c r="DC28">
        <v>8</v>
      </c>
      <c r="DD28">
        <v>3</v>
      </c>
      <c r="DE28">
        <v>6</v>
      </c>
      <c r="DF28">
        <v>1086</v>
      </c>
      <c r="DG28">
        <v>493</v>
      </c>
      <c r="DH28">
        <v>88</v>
      </c>
      <c r="DI28">
        <v>392</v>
      </c>
      <c r="DJ28">
        <v>51</v>
      </c>
      <c r="DK28">
        <v>1137</v>
      </c>
      <c r="DL28">
        <v>23</v>
      </c>
      <c r="DM28">
        <v>81</v>
      </c>
      <c r="DN28">
        <v>592</v>
      </c>
      <c r="DO28">
        <v>80</v>
      </c>
      <c r="DP28">
        <v>1736</v>
      </c>
      <c r="DQ28">
        <v>2663</v>
      </c>
      <c r="DR28">
        <v>254</v>
      </c>
      <c r="DS28">
        <v>8</v>
      </c>
      <c r="DT28">
        <v>1205</v>
      </c>
      <c r="DU28">
        <v>74</v>
      </c>
      <c r="DV28">
        <v>1</v>
      </c>
      <c r="DW28">
        <v>755</v>
      </c>
      <c r="DX28">
        <v>771</v>
      </c>
      <c r="DY28">
        <v>108</v>
      </c>
      <c r="DZ28">
        <v>11</v>
      </c>
      <c r="EA28">
        <v>15</v>
      </c>
      <c r="EB28">
        <v>29</v>
      </c>
      <c r="EC28">
        <v>51</v>
      </c>
      <c r="ED28">
        <v>11</v>
      </c>
      <c r="EE28">
        <v>86</v>
      </c>
      <c r="EF28">
        <v>808</v>
      </c>
      <c r="EG28">
        <v>13</v>
      </c>
      <c r="EH28">
        <v>150</v>
      </c>
      <c r="EI28">
        <v>222</v>
      </c>
      <c r="EJ28">
        <v>19</v>
      </c>
      <c r="EK28">
        <v>7</v>
      </c>
      <c r="EL28">
        <v>960</v>
      </c>
      <c r="EM28">
        <v>83</v>
      </c>
      <c r="EN28">
        <v>3</v>
      </c>
      <c r="EO28">
        <v>8</v>
      </c>
      <c r="EP28">
        <v>25</v>
      </c>
      <c r="EQ28">
        <v>37</v>
      </c>
      <c r="ER28">
        <v>7</v>
      </c>
      <c r="ES28">
        <v>12</v>
      </c>
      <c r="ET28">
        <v>70</v>
      </c>
      <c r="EU28">
        <v>68</v>
      </c>
      <c r="EV28">
        <v>138</v>
      </c>
      <c r="EW28">
        <v>30</v>
      </c>
      <c r="EX28">
        <v>1</v>
      </c>
      <c r="EY28">
        <v>16</v>
      </c>
      <c r="EZ28">
        <v>8</v>
      </c>
      <c r="FA28">
        <v>56</v>
      </c>
      <c r="FB28">
        <v>9</v>
      </c>
      <c r="FC28">
        <v>31</v>
      </c>
      <c r="FD28">
        <v>50</v>
      </c>
      <c r="FE28">
        <v>26</v>
      </c>
      <c r="FF28">
        <v>6</v>
      </c>
      <c r="FG28">
        <v>39</v>
      </c>
      <c r="FH28">
        <v>138</v>
      </c>
      <c r="FI28">
        <v>12</v>
      </c>
      <c r="FJ28">
        <v>6</v>
      </c>
      <c r="FK28">
        <v>250</v>
      </c>
      <c r="FL28">
        <v>236</v>
      </c>
      <c r="FM28">
        <v>1</v>
      </c>
      <c r="FN28">
        <v>1</v>
      </c>
      <c r="FO28">
        <v>4</v>
      </c>
      <c r="FP28">
        <v>33</v>
      </c>
      <c r="FQ28">
        <v>30</v>
      </c>
      <c r="FR28">
        <v>1</v>
      </c>
      <c r="FS28">
        <v>3</v>
      </c>
      <c r="FT28">
        <v>23</v>
      </c>
      <c r="FU28">
        <v>8</v>
      </c>
      <c r="FV28">
        <v>18</v>
      </c>
      <c r="FW28">
        <v>21</v>
      </c>
      <c r="FX28">
        <v>24</v>
      </c>
      <c r="FY28">
        <v>7</v>
      </c>
      <c r="FZ28">
        <v>8</v>
      </c>
      <c r="GA28">
        <v>15</v>
      </c>
      <c r="GB28">
        <v>263</v>
      </c>
      <c r="GC28">
        <v>11</v>
      </c>
      <c r="GD28">
        <v>0</v>
      </c>
      <c r="GE28">
        <v>131</v>
      </c>
      <c r="GF28">
        <v>20</v>
      </c>
      <c r="GG28">
        <v>30</v>
      </c>
      <c r="GH28">
        <v>0</v>
      </c>
      <c r="GI28">
        <v>74</v>
      </c>
      <c r="GJ28">
        <v>16</v>
      </c>
      <c r="GK28">
        <v>3</v>
      </c>
      <c r="GL28">
        <v>9</v>
      </c>
      <c r="GM28">
        <v>22</v>
      </c>
      <c r="GN28">
        <v>2</v>
      </c>
      <c r="GO28">
        <v>50</v>
      </c>
      <c r="GP28">
        <v>12</v>
      </c>
      <c r="GQ28">
        <v>31</v>
      </c>
      <c r="GR28">
        <v>27</v>
      </c>
      <c r="GS28">
        <v>16</v>
      </c>
      <c r="GT28">
        <v>9</v>
      </c>
      <c r="GU28">
        <v>11</v>
      </c>
      <c r="GV28">
        <v>9</v>
      </c>
      <c r="GW28">
        <v>19</v>
      </c>
      <c r="GX28">
        <v>6</v>
      </c>
      <c r="GY28">
        <v>4</v>
      </c>
      <c r="GZ28" s="56">
        <v>0</v>
      </c>
      <c r="HA28">
        <v>6</v>
      </c>
      <c r="HB28">
        <v>79</v>
      </c>
      <c r="HC28">
        <v>96</v>
      </c>
      <c r="HD28">
        <v>4</v>
      </c>
      <c r="HE28">
        <v>357</v>
      </c>
      <c r="HF28">
        <v>79</v>
      </c>
      <c r="HG28">
        <v>243</v>
      </c>
      <c r="HH28">
        <v>26</v>
      </c>
      <c r="HI28">
        <v>282</v>
      </c>
      <c r="HJ28">
        <v>266</v>
      </c>
      <c r="HK28">
        <v>657</v>
      </c>
      <c r="HL28">
        <v>532</v>
      </c>
      <c r="HM28">
        <v>4</v>
      </c>
      <c r="HN28">
        <v>41</v>
      </c>
      <c r="HO28">
        <v>69</v>
      </c>
      <c r="HP28">
        <v>39</v>
      </c>
      <c r="HQ28">
        <v>8</v>
      </c>
      <c r="HR28">
        <v>29</v>
      </c>
      <c r="HS28">
        <v>63</v>
      </c>
      <c r="HT28">
        <v>485</v>
      </c>
      <c r="HU28">
        <v>212</v>
      </c>
      <c r="HV28">
        <v>14</v>
      </c>
      <c r="HW28">
        <v>208</v>
      </c>
      <c r="HX28">
        <v>142</v>
      </c>
      <c r="HY28">
        <v>345</v>
      </c>
      <c r="HZ28">
        <v>80</v>
      </c>
      <c r="IA28">
        <v>272</v>
      </c>
      <c r="IB28">
        <v>13</v>
      </c>
      <c r="IC28">
        <v>52</v>
      </c>
      <c r="ID28">
        <v>368</v>
      </c>
      <c r="IE28">
        <v>53</v>
      </c>
      <c r="IF28">
        <v>9</v>
      </c>
      <c r="IG28">
        <v>29</v>
      </c>
      <c r="IH28">
        <v>248</v>
      </c>
      <c r="II28">
        <v>340</v>
      </c>
      <c r="IJ28">
        <v>19</v>
      </c>
      <c r="IK28">
        <v>8</v>
      </c>
      <c r="IL28">
        <v>7</v>
      </c>
      <c r="IM28">
        <v>5</v>
      </c>
      <c r="IN28">
        <v>1425</v>
      </c>
      <c r="IO28">
        <v>708</v>
      </c>
      <c r="IP28">
        <v>118</v>
      </c>
      <c r="IQ28">
        <v>561</v>
      </c>
      <c r="IR28">
        <v>77</v>
      </c>
      <c r="IS28">
        <v>1742</v>
      </c>
      <c r="IT28">
        <v>29</v>
      </c>
      <c r="IU28">
        <v>116</v>
      </c>
      <c r="IV28">
        <v>771</v>
      </c>
      <c r="IW28">
        <v>107</v>
      </c>
      <c r="IX28">
        <v>2106</v>
      </c>
      <c r="IY28">
        <v>3409</v>
      </c>
      <c r="IZ28">
        <v>368</v>
      </c>
      <c r="JA28">
        <v>10</v>
      </c>
      <c r="JB28">
        <v>1643</v>
      </c>
      <c r="JC28">
        <v>98</v>
      </c>
      <c r="JD28">
        <v>1</v>
      </c>
      <c r="JE28">
        <v>966</v>
      </c>
      <c r="JF28">
        <v>938</v>
      </c>
      <c r="JG28">
        <v>162</v>
      </c>
      <c r="JH28">
        <v>17</v>
      </c>
      <c r="JI28">
        <v>28</v>
      </c>
      <c r="JJ28">
        <v>48</v>
      </c>
      <c r="JK28">
        <v>70</v>
      </c>
      <c r="JL28">
        <v>20</v>
      </c>
      <c r="JM28">
        <v>107</v>
      </c>
      <c r="JN28">
        <v>889</v>
      </c>
      <c r="JO28">
        <v>14</v>
      </c>
      <c r="JP28">
        <v>228</v>
      </c>
      <c r="JQ28">
        <v>346</v>
      </c>
      <c r="JR28">
        <v>28</v>
      </c>
      <c r="JS28">
        <v>9</v>
      </c>
      <c r="JT28">
        <v>1022</v>
      </c>
      <c r="JU28">
        <v>80</v>
      </c>
      <c r="JV28">
        <v>4</v>
      </c>
      <c r="JW28">
        <v>11</v>
      </c>
      <c r="JX28">
        <v>28</v>
      </c>
      <c r="JY28">
        <v>30</v>
      </c>
      <c r="JZ28">
        <v>14</v>
      </c>
      <c r="KA28">
        <v>9</v>
      </c>
      <c r="KB28">
        <v>86</v>
      </c>
      <c r="KC28">
        <v>78</v>
      </c>
      <c r="KD28">
        <v>182</v>
      </c>
      <c r="KE28">
        <v>26</v>
      </c>
      <c r="KF28">
        <v>1</v>
      </c>
      <c r="KG28">
        <v>14</v>
      </c>
      <c r="KH28">
        <v>5</v>
      </c>
      <c r="KI28">
        <v>55</v>
      </c>
      <c r="KJ28">
        <v>11</v>
      </c>
      <c r="KK28">
        <v>26</v>
      </c>
      <c r="KL28">
        <v>53</v>
      </c>
      <c r="KM28">
        <v>25</v>
      </c>
      <c r="KN28">
        <v>8</v>
      </c>
      <c r="KO28">
        <v>42</v>
      </c>
      <c r="KP28">
        <v>155</v>
      </c>
      <c r="KQ28">
        <v>12</v>
      </c>
      <c r="KR28">
        <v>8</v>
      </c>
      <c r="KS28">
        <v>241</v>
      </c>
      <c r="KT28">
        <v>256</v>
      </c>
      <c r="KU28">
        <v>1</v>
      </c>
      <c r="KV28">
        <v>1</v>
      </c>
      <c r="KW28">
        <v>3</v>
      </c>
      <c r="KX28">
        <v>31</v>
      </c>
      <c r="KY28">
        <v>27</v>
      </c>
      <c r="KZ28">
        <v>1</v>
      </c>
      <c r="LA28">
        <v>1</v>
      </c>
      <c r="LB28">
        <v>22</v>
      </c>
      <c r="LC28">
        <v>15</v>
      </c>
      <c r="LD28">
        <v>16</v>
      </c>
      <c r="LE28">
        <v>29</v>
      </c>
      <c r="LF28">
        <v>27</v>
      </c>
      <c r="LG28">
        <v>12</v>
      </c>
      <c r="LH28">
        <v>16</v>
      </c>
      <c r="LI28">
        <v>23</v>
      </c>
      <c r="LJ28">
        <v>285</v>
      </c>
      <c r="LK28">
        <v>11</v>
      </c>
      <c r="LL28">
        <v>0</v>
      </c>
      <c r="LM28">
        <v>139</v>
      </c>
      <c r="LN28">
        <v>27</v>
      </c>
      <c r="LO28">
        <v>37</v>
      </c>
      <c r="LP28">
        <v>1</v>
      </c>
      <c r="LQ28">
        <v>76</v>
      </c>
      <c r="LR28">
        <v>14</v>
      </c>
      <c r="LS28">
        <v>5</v>
      </c>
      <c r="LT28">
        <v>9</v>
      </c>
      <c r="LU28">
        <v>30</v>
      </c>
      <c r="LV28">
        <v>8</v>
      </c>
      <c r="LW28">
        <v>52</v>
      </c>
      <c r="LX28">
        <v>14</v>
      </c>
      <c r="LY28">
        <v>32</v>
      </c>
      <c r="LZ28">
        <v>33</v>
      </c>
      <c r="MA28">
        <v>11</v>
      </c>
      <c r="MB28">
        <v>13</v>
      </c>
      <c r="MC28">
        <v>11</v>
      </c>
      <c r="MD28">
        <v>12</v>
      </c>
      <c r="ME28">
        <v>21</v>
      </c>
      <c r="MF28">
        <v>6</v>
      </c>
      <c r="MG28">
        <v>3</v>
      </c>
      <c r="MH28" s="56">
        <v>0</v>
      </c>
      <c r="MI28">
        <v>3</v>
      </c>
      <c r="MJ28">
        <v>83</v>
      </c>
      <c r="MK28">
        <v>101</v>
      </c>
      <c r="ML28">
        <v>2</v>
      </c>
      <c r="MM28">
        <v>384</v>
      </c>
      <c r="MN28">
        <v>89</v>
      </c>
      <c r="MO28">
        <v>274</v>
      </c>
      <c r="MP28">
        <v>23</v>
      </c>
      <c r="MQ28">
        <v>266</v>
      </c>
      <c r="MR28">
        <v>269</v>
      </c>
      <c r="MS28">
        <v>740</v>
      </c>
      <c r="MT28">
        <v>628</v>
      </c>
      <c r="MU28">
        <v>7</v>
      </c>
      <c r="MV28">
        <v>43</v>
      </c>
      <c r="MW28">
        <v>87</v>
      </c>
      <c r="MX28">
        <v>50</v>
      </c>
      <c r="MY28">
        <v>5</v>
      </c>
      <c r="MZ28">
        <v>25</v>
      </c>
      <c r="NA28">
        <v>57</v>
      </c>
      <c r="NB28">
        <v>529</v>
      </c>
      <c r="NC28">
        <v>235</v>
      </c>
      <c r="ND28">
        <v>11</v>
      </c>
      <c r="NE28">
        <v>200</v>
      </c>
      <c r="NF28">
        <v>155</v>
      </c>
      <c r="NG28">
        <v>341</v>
      </c>
      <c r="NH28">
        <v>85</v>
      </c>
      <c r="NI28">
        <v>294</v>
      </c>
      <c r="NJ28">
        <v>15</v>
      </c>
      <c r="NK28">
        <v>53</v>
      </c>
      <c r="NL28">
        <v>386</v>
      </c>
      <c r="NM28">
        <v>51</v>
      </c>
      <c r="NN28">
        <v>11</v>
      </c>
      <c r="NO28">
        <v>31</v>
      </c>
      <c r="NP28">
        <v>270</v>
      </c>
      <c r="NQ28">
        <v>348</v>
      </c>
      <c r="NR28">
        <v>58</v>
      </c>
      <c r="NS28">
        <v>12</v>
      </c>
      <c r="NT28">
        <v>7</v>
      </c>
      <c r="NU28">
        <v>9</v>
      </c>
      <c r="NV28">
        <v>1465</v>
      </c>
      <c r="NW28">
        <v>697</v>
      </c>
      <c r="NX28">
        <v>117</v>
      </c>
      <c r="NY28">
        <v>604</v>
      </c>
      <c r="NZ28">
        <v>66</v>
      </c>
      <c r="OA28">
        <v>1789</v>
      </c>
      <c r="OB28">
        <v>31</v>
      </c>
      <c r="OC28">
        <v>117</v>
      </c>
      <c r="OD28">
        <v>852</v>
      </c>
      <c r="OE28">
        <v>105</v>
      </c>
      <c r="OF28">
        <v>2170</v>
      </c>
      <c r="OG28">
        <v>3518</v>
      </c>
      <c r="OH28">
        <v>356</v>
      </c>
      <c r="OI28">
        <v>11</v>
      </c>
      <c r="OJ28">
        <v>1715</v>
      </c>
      <c r="OK28">
        <v>92</v>
      </c>
      <c r="OL28">
        <v>0</v>
      </c>
      <c r="OM28">
        <v>1006</v>
      </c>
      <c r="ON28">
        <v>997</v>
      </c>
      <c r="OO28">
        <v>173</v>
      </c>
      <c r="OP28">
        <v>15</v>
      </c>
      <c r="OQ28">
        <v>22</v>
      </c>
      <c r="OR28">
        <v>49</v>
      </c>
      <c r="OS28">
        <v>83</v>
      </c>
      <c r="OT28">
        <v>19</v>
      </c>
      <c r="OU28">
        <v>115</v>
      </c>
      <c r="OV28">
        <v>421</v>
      </c>
      <c r="OW28">
        <v>18</v>
      </c>
      <c r="OX28">
        <v>231</v>
      </c>
      <c r="OY28">
        <v>341</v>
      </c>
      <c r="OZ28">
        <v>28</v>
      </c>
      <c r="PA28">
        <v>8</v>
      </c>
    </row>
    <row r="29" spans="1:417">
      <c r="A29" s="67" t="str">
        <f>人口推移!B28</f>
        <v>H2101</v>
      </c>
      <c r="B29" s="66">
        <f t="shared" si="0"/>
        <v>53306</v>
      </c>
      <c r="C29" s="66">
        <f t="shared" si="1"/>
        <v>19894</v>
      </c>
      <c r="D29">
        <v>736</v>
      </c>
      <c r="E29">
        <v>54</v>
      </c>
      <c r="F29">
        <v>2</v>
      </c>
      <c r="G29">
        <v>9</v>
      </c>
      <c r="H29">
        <v>15</v>
      </c>
      <c r="I29">
        <v>12</v>
      </c>
      <c r="J29">
        <v>6</v>
      </c>
      <c r="K29">
        <v>8</v>
      </c>
      <c r="L29">
        <v>87</v>
      </c>
      <c r="M29">
        <v>42</v>
      </c>
      <c r="N29">
        <v>142</v>
      </c>
      <c r="O29">
        <v>20</v>
      </c>
      <c r="P29">
        <v>1</v>
      </c>
      <c r="Q29">
        <v>10</v>
      </c>
      <c r="R29">
        <v>4</v>
      </c>
      <c r="S29">
        <v>32</v>
      </c>
      <c r="T29">
        <v>5</v>
      </c>
      <c r="U29">
        <v>12</v>
      </c>
      <c r="V29">
        <v>31</v>
      </c>
      <c r="W29">
        <v>15</v>
      </c>
      <c r="X29">
        <v>5</v>
      </c>
      <c r="Y29">
        <v>28</v>
      </c>
      <c r="Z29">
        <v>101</v>
      </c>
      <c r="AA29">
        <v>5</v>
      </c>
      <c r="AB29">
        <v>3</v>
      </c>
      <c r="AC29">
        <v>185</v>
      </c>
      <c r="AD29">
        <v>178</v>
      </c>
      <c r="AE29">
        <v>1</v>
      </c>
      <c r="AF29">
        <v>1</v>
      </c>
      <c r="AG29">
        <v>2</v>
      </c>
      <c r="AH29">
        <v>20</v>
      </c>
      <c r="AI29">
        <v>17</v>
      </c>
      <c r="AJ29">
        <v>1</v>
      </c>
      <c r="AK29">
        <v>1</v>
      </c>
      <c r="AL29">
        <v>13</v>
      </c>
      <c r="AM29">
        <v>8</v>
      </c>
      <c r="AN29">
        <v>10</v>
      </c>
      <c r="AO29">
        <v>16</v>
      </c>
      <c r="AP29">
        <v>17</v>
      </c>
      <c r="AQ29">
        <v>5</v>
      </c>
      <c r="AR29">
        <v>7</v>
      </c>
      <c r="AS29">
        <v>11</v>
      </c>
      <c r="AT29">
        <v>209</v>
      </c>
      <c r="AU29">
        <v>6</v>
      </c>
      <c r="AV29">
        <v>0</v>
      </c>
      <c r="AW29">
        <v>109</v>
      </c>
      <c r="AX29">
        <v>14</v>
      </c>
      <c r="AY29">
        <v>21</v>
      </c>
      <c r="AZ29">
        <v>1</v>
      </c>
      <c r="BA29">
        <v>41</v>
      </c>
      <c r="BB29">
        <v>9</v>
      </c>
      <c r="BC29">
        <v>4</v>
      </c>
      <c r="BD29">
        <v>6</v>
      </c>
      <c r="BE29">
        <v>16</v>
      </c>
      <c r="BF29">
        <v>4</v>
      </c>
      <c r="BG29">
        <v>29</v>
      </c>
      <c r="BH29">
        <v>9</v>
      </c>
      <c r="BI29">
        <v>19</v>
      </c>
      <c r="BJ29">
        <v>21</v>
      </c>
      <c r="BK29">
        <v>10</v>
      </c>
      <c r="BL29">
        <v>7</v>
      </c>
      <c r="BM29">
        <v>4</v>
      </c>
      <c r="BN29">
        <v>6</v>
      </c>
      <c r="BO29">
        <v>14</v>
      </c>
      <c r="BP29">
        <v>5</v>
      </c>
      <c r="BQ29">
        <v>4</v>
      </c>
      <c r="BR29" s="56">
        <v>0</v>
      </c>
      <c r="BS29">
        <v>4</v>
      </c>
      <c r="BT29">
        <v>43</v>
      </c>
      <c r="BU29">
        <v>61</v>
      </c>
      <c r="BV29">
        <v>3</v>
      </c>
      <c r="BW29">
        <v>267</v>
      </c>
      <c r="BX29">
        <v>49</v>
      </c>
      <c r="BY29">
        <v>172</v>
      </c>
      <c r="BZ29">
        <v>14</v>
      </c>
      <c r="CA29">
        <v>217</v>
      </c>
      <c r="CB29">
        <v>199</v>
      </c>
      <c r="CC29">
        <v>540</v>
      </c>
      <c r="CD29">
        <v>460</v>
      </c>
      <c r="CE29">
        <v>4</v>
      </c>
      <c r="CF29">
        <v>23</v>
      </c>
      <c r="CG29">
        <v>45</v>
      </c>
      <c r="CH29">
        <v>27</v>
      </c>
      <c r="CI29">
        <v>3</v>
      </c>
      <c r="CJ29">
        <v>20</v>
      </c>
      <c r="CK29">
        <v>52</v>
      </c>
      <c r="CL29">
        <v>412</v>
      </c>
      <c r="CM29">
        <v>180</v>
      </c>
      <c r="CN29">
        <v>10</v>
      </c>
      <c r="CO29">
        <v>168</v>
      </c>
      <c r="CP29">
        <v>130</v>
      </c>
      <c r="CQ29">
        <v>265</v>
      </c>
      <c r="CR29">
        <v>46</v>
      </c>
      <c r="CS29">
        <v>220</v>
      </c>
      <c r="CT29">
        <v>7</v>
      </c>
      <c r="CU29">
        <v>26</v>
      </c>
      <c r="CV29">
        <v>240</v>
      </c>
      <c r="CW29">
        <v>29</v>
      </c>
      <c r="CX29">
        <v>7</v>
      </c>
      <c r="CY29">
        <v>27</v>
      </c>
      <c r="CZ29">
        <v>159</v>
      </c>
      <c r="DA29">
        <v>222</v>
      </c>
      <c r="DB29">
        <v>59</v>
      </c>
      <c r="DC29">
        <v>8</v>
      </c>
      <c r="DD29">
        <v>3</v>
      </c>
      <c r="DE29">
        <v>6</v>
      </c>
      <c r="DF29">
        <v>1084</v>
      </c>
      <c r="DG29">
        <v>493</v>
      </c>
      <c r="DH29">
        <v>86</v>
      </c>
      <c r="DI29">
        <v>392</v>
      </c>
      <c r="DJ29">
        <v>51</v>
      </c>
      <c r="DK29">
        <v>1135</v>
      </c>
      <c r="DL29">
        <v>23</v>
      </c>
      <c r="DM29">
        <v>81</v>
      </c>
      <c r="DN29">
        <v>592</v>
      </c>
      <c r="DO29">
        <v>80</v>
      </c>
      <c r="DP29">
        <v>1736</v>
      </c>
      <c r="DQ29">
        <v>2669</v>
      </c>
      <c r="DR29">
        <v>256</v>
      </c>
      <c r="DS29">
        <v>8</v>
      </c>
      <c r="DT29">
        <v>1202</v>
      </c>
      <c r="DU29">
        <v>74</v>
      </c>
      <c r="DV29">
        <v>1</v>
      </c>
      <c r="DW29">
        <v>758</v>
      </c>
      <c r="DX29">
        <v>774</v>
      </c>
      <c r="DY29">
        <v>108</v>
      </c>
      <c r="DZ29">
        <v>11</v>
      </c>
      <c r="EA29">
        <v>15</v>
      </c>
      <c r="EB29">
        <v>28</v>
      </c>
      <c r="EC29">
        <v>51</v>
      </c>
      <c r="ED29">
        <v>11</v>
      </c>
      <c r="EE29">
        <v>86</v>
      </c>
      <c r="EF29">
        <v>806</v>
      </c>
      <c r="EG29">
        <v>13</v>
      </c>
      <c r="EH29">
        <v>150</v>
      </c>
      <c r="EI29">
        <v>221</v>
      </c>
      <c r="EJ29">
        <v>19</v>
      </c>
      <c r="EK29">
        <v>7</v>
      </c>
      <c r="EL29">
        <v>962</v>
      </c>
      <c r="EM29">
        <v>83</v>
      </c>
      <c r="EN29">
        <v>3</v>
      </c>
      <c r="EO29">
        <v>7</v>
      </c>
      <c r="EP29">
        <v>24</v>
      </c>
      <c r="EQ29">
        <v>37</v>
      </c>
      <c r="ER29">
        <v>7</v>
      </c>
      <c r="ES29">
        <v>11</v>
      </c>
      <c r="ET29">
        <v>71</v>
      </c>
      <c r="EU29">
        <v>68</v>
      </c>
      <c r="EV29">
        <v>138</v>
      </c>
      <c r="EW29">
        <v>30</v>
      </c>
      <c r="EX29">
        <v>1</v>
      </c>
      <c r="EY29">
        <v>16</v>
      </c>
      <c r="EZ29">
        <v>8</v>
      </c>
      <c r="FA29">
        <v>56</v>
      </c>
      <c r="FB29">
        <v>9</v>
      </c>
      <c r="FC29">
        <v>31</v>
      </c>
      <c r="FD29">
        <v>50</v>
      </c>
      <c r="FE29">
        <v>26</v>
      </c>
      <c r="FF29">
        <v>6</v>
      </c>
      <c r="FG29">
        <v>39</v>
      </c>
      <c r="FH29">
        <v>138</v>
      </c>
      <c r="FI29">
        <v>12</v>
      </c>
      <c r="FJ29">
        <v>6</v>
      </c>
      <c r="FK29">
        <v>250</v>
      </c>
      <c r="FL29">
        <v>237</v>
      </c>
      <c r="FM29">
        <v>1</v>
      </c>
      <c r="FN29">
        <v>1</v>
      </c>
      <c r="FO29">
        <v>4</v>
      </c>
      <c r="FP29">
        <v>33</v>
      </c>
      <c r="FQ29">
        <v>30</v>
      </c>
      <c r="FR29">
        <v>1</v>
      </c>
      <c r="FS29">
        <v>3</v>
      </c>
      <c r="FT29">
        <v>23</v>
      </c>
      <c r="FU29">
        <v>9</v>
      </c>
      <c r="FV29">
        <v>18</v>
      </c>
      <c r="FW29">
        <v>21</v>
      </c>
      <c r="FX29">
        <v>23</v>
      </c>
      <c r="FY29">
        <v>7</v>
      </c>
      <c r="FZ29">
        <v>8</v>
      </c>
      <c r="GA29">
        <v>15</v>
      </c>
      <c r="GB29">
        <v>262</v>
      </c>
      <c r="GC29">
        <v>12</v>
      </c>
      <c r="GD29">
        <v>0</v>
      </c>
      <c r="GE29">
        <v>131</v>
      </c>
      <c r="GF29">
        <v>20</v>
      </c>
      <c r="GG29">
        <v>30</v>
      </c>
      <c r="GH29">
        <v>0</v>
      </c>
      <c r="GI29">
        <v>74</v>
      </c>
      <c r="GJ29">
        <v>16</v>
      </c>
      <c r="GK29">
        <v>3</v>
      </c>
      <c r="GL29">
        <v>9</v>
      </c>
      <c r="GM29">
        <v>22</v>
      </c>
      <c r="GN29">
        <v>2</v>
      </c>
      <c r="GO29">
        <v>49</v>
      </c>
      <c r="GP29">
        <v>12</v>
      </c>
      <c r="GQ29">
        <v>31</v>
      </c>
      <c r="GR29">
        <v>27</v>
      </c>
      <c r="GS29">
        <v>16</v>
      </c>
      <c r="GT29">
        <v>9</v>
      </c>
      <c r="GU29">
        <v>11</v>
      </c>
      <c r="GV29">
        <v>9</v>
      </c>
      <c r="GW29">
        <v>19</v>
      </c>
      <c r="GX29">
        <v>6</v>
      </c>
      <c r="GY29">
        <v>4</v>
      </c>
      <c r="GZ29" s="56">
        <v>0</v>
      </c>
      <c r="HA29">
        <v>6</v>
      </c>
      <c r="HB29">
        <v>79</v>
      </c>
      <c r="HC29">
        <v>96</v>
      </c>
      <c r="HD29">
        <v>4</v>
      </c>
      <c r="HE29">
        <v>354</v>
      </c>
      <c r="HF29">
        <v>79</v>
      </c>
      <c r="HG29">
        <v>244</v>
      </c>
      <c r="HH29">
        <v>26</v>
      </c>
      <c r="HI29">
        <v>282</v>
      </c>
      <c r="HJ29">
        <v>269</v>
      </c>
      <c r="HK29">
        <v>657</v>
      </c>
      <c r="HL29">
        <v>536</v>
      </c>
      <c r="HM29">
        <v>4</v>
      </c>
      <c r="HN29">
        <v>40</v>
      </c>
      <c r="HO29">
        <v>69</v>
      </c>
      <c r="HP29">
        <v>39</v>
      </c>
      <c r="HQ29">
        <v>8</v>
      </c>
      <c r="HR29">
        <v>30</v>
      </c>
      <c r="HS29">
        <v>62</v>
      </c>
      <c r="HT29">
        <v>488</v>
      </c>
      <c r="HU29">
        <v>216</v>
      </c>
      <c r="HV29">
        <v>14</v>
      </c>
      <c r="HW29">
        <v>209</v>
      </c>
      <c r="HX29">
        <v>143</v>
      </c>
      <c r="HY29">
        <v>349</v>
      </c>
      <c r="HZ29">
        <v>79</v>
      </c>
      <c r="IA29">
        <v>271</v>
      </c>
      <c r="IB29">
        <v>13</v>
      </c>
      <c r="IC29">
        <v>52</v>
      </c>
      <c r="ID29">
        <v>367</v>
      </c>
      <c r="IE29">
        <v>53</v>
      </c>
      <c r="IF29">
        <v>9</v>
      </c>
      <c r="IG29">
        <v>29</v>
      </c>
      <c r="IH29">
        <v>250</v>
      </c>
      <c r="II29">
        <v>337</v>
      </c>
      <c r="IJ29">
        <v>19</v>
      </c>
      <c r="IK29">
        <v>8</v>
      </c>
      <c r="IL29">
        <v>7</v>
      </c>
      <c r="IM29">
        <v>5</v>
      </c>
      <c r="IN29">
        <v>1423</v>
      </c>
      <c r="IO29">
        <v>710</v>
      </c>
      <c r="IP29">
        <v>113</v>
      </c>
      <c r="IQ29">
        <v>562</v>
      </c>
      <c r="IR29">
        <v>77</v>
      </c>
      <c r="IS29">
        <v>1742</v>
      </c>
      <c r="IT29">
        <v>29</v>
      </c>
      <c r="IU29">
        <v>116</v>
      </c>
      <c r="IV29">
        <v>769</v>
      </c>
      <c r="IW29">
        <v>107</v>
      </c>
      <c r="IX29">
        <v>2109</v>
      </c>
      <c r="IY29">
        <v>3423</v>
      </c>
      <c r="IZ29">
        <v>368</v>
      </c>
      <c r="JA29">
        <v>10</v>
      </c>
      <c r="JB29">
        <v>1643</v>
      </c>
      <c r="JC29">
        <v>99</v>
      </c>
      <c r="JD29">
        <v>1</v>
      </c>
      <c r="JE29">
        <v>968</v>
      </c>
      <c r="JF29">
        <v>939</v>
      </c>
      <c r="JG29">
        <v>162</v>
      </c>
      <c r="JH29">
        <v>17</v>
      </c>
      <c r="JI29">
        <v>27</v>
      </c>
      <c r="JJ29">
        <v>47</v>
      </c>
      <c r="JK29">
        <v>71</v>
      </c>
      <c r="JL29">
        <v>20</v>
      </c>
      <c r="JM29">
        <v>107</v>
      </c>
      <c r="JN29">
        <v>886</v>
      </c>
      <c r="JO29">
        <v>14</v>
      </c>
      <c r="JP29">
        <v>228</v>
      </c>
      <c r="JQ29">
        <v>346</v>
      </c>
      <c r="JR29">
        <v>28</v>
      </c>
      <c r="JS29">
        <v>9</v>
      </c>
      <c r="JT29">
        <v>1022</v>
      </c>
      <c r="JU29">
        <v>80</v>
      </c>
      <c r="JV29">
        <v>4</v>
      </c>
      <c r="JW29">
        <v>11</v>
      </c>
      <c r="JX29">
        <v>28</v>
      </c>
      <c r="JY29">
        <v>30</v>
      </c>
      <c r="JZ29">
        <v>14</v>
      </c>
      <c r="KA29">
        <v>9</v>
      </c>
      <c r="KB29">
        <v>86</v>
      </c>
      <c r="KC29">
        <v>78</v>
      </c>
      <c r="KD29">
        <v>181</v>
      </c>
      <c r="KE29">
        <v>26</v>
      </c>
      <c r="KF29">
        <v>1</v>
      </c>
      <c r="KG29">
        <v>14</v>
      </c>
      <c r="KH29">
        <v>5</v>
      </c>
      <c r="KI29">
        <v>55</v>
      </c>
      <c r="KJ29">
        <v>11</v>
      </c>
      <c r="KK29">
        <v>25</v>
      </c>
      <c r="KL29">
        <v>56</v>
      </c>
      <c r="KM29">
        <v>25</v>
      </c>
      <c r="KN29">
        <v>8</v>
      </c>
      <c r="KO29">
        <v>42</v>
      </c>
      <c r="KP29">
        <v>153</v>
      </c>
      <c r="KQ29">
        <v>12</v>
      </c>
      <c r="KR29">
        <v>8</v>
      </c>
      <c r="KS29">
        <v>242</v>
      </c>
      <c r="KT29">
        <v>253</v>
      </c>
      <c r="KU29">
        <v>1</v>
      </c>
      <c r="KV29">
        <v>1</v>
      </c>
      <c r="KW29">
        <v>3</v>
      </c>
      <c r="KX29">
        <v>31</v>
      </c>
      <c r="KY29">
        <v>26</v>
      </c>
      <c r="KZ29">
        <v>1</v>
      </c>
      <c r="LA29">
        <v>1</v>
      </c>
      <c r="LB29">
        <v>22</v>
      </c>
      <c r="LC29">
        <v>15</v>
      </c>
      <c r="LD29">
        <v>16</v>
      </c>
      <c r="LE29">
        <v>29</v>
      </c>
      <c r="LF29">
        <v>27</v>
      </c>
      <c r="LG29">
        <v>12</v>
      </c>
      <c r="LH29">
        <v>16</v>
      </c>
      <c r="LI29">
        <v>23</v>
      </c>
      <c r="LJ29">
        <v>283</v>
      </c>
      <c r="LK29">
        <v>12</v>
      </c>
      <c r="LL29">
        <v>0</v>
      </c>
      <c r="LM29">
        <v>139</v>
      </c>
      <c r="LN29">
        <v>27</v>
      </c>
      <c r="LO29">
        <v>37</v>
      </c>
      <c r="LP29">
        <v>1</v>
      </c>
      <c r="LQ29">
        <v>76</v>
      </c>
      <c r="LR29">
        <v>14</v>
      </c>
      <c r="LS29">
        <v>5</v>
      </c>
      <c r="LT29">
        <v>9</v>
      </c>
      <c r="LU29">
        <v>30</v>
      </c>
      <c r="LV29">
        <v>8</v>
      </c>
      <c r="LW29">
        <v>52</v>
      </c>
      <c r="LX29">
        <v>14</v>
      </c>
      <c r="LY29">
        <v>32</v>
      </c>
      <c r="LZ29">
        <v>33</v>
      </c>
      <c r="MA29">
        <v>11</v>
      </c>
      <c r="MB29">
        <v>13</v>
      </c>
      <c r="MC29">
        <v>11</v>
      </c>
      <c r="MD29">
        <v>12</v>
      </c>
      <c r="ME29">
        <v>21</v>
      </c>
      <c r="MF29">
        <v>6</v>
      </c>
      <c r="MG29">
        <v>3</v>
      </c>
      <c r="MH29" s="56">
        <v>0</v>
      </c>
      <c r="MI29">
        <v>3</v>
      </c>
      <c r="MJ29">
        <v>83</v>
      </c>
      <c r="MK29">
        <v>101</v>
      </c>
      <c r="ML29">
        <v>2</v>
      </c>
      <c r="MM29">
        <v>384</v>
      </c>
      <c r="MN29">
        <v>89</v>
      </c>
      <c r="MO29">
        <v>275</v>
      </c>
      <c r="MP29">
        <v>23</v>
      </c>
      <c r="MQ29">
        <v>267</v>
      </c>
      <c r="MR29">
        <v>275</v>
      </c>
      <c r="MS29">
        <v>743</v>
      </c>
      <c r="MT29">
        <v>629</v>
      </c>
      <c r="MU29">
        <v>7</v>
      </c>
      <c r="MV29">
        <v>39</v>
      </c>
      <c r="MW29">
        <v>87</v>
      </c>
      <c r="MX29">
        <v>50</v>
      </c>
      <c r="MY29">
        <v>5</v>
      </c>
      <c r="MZ29">
        <v>24</v>
      </c>
      <c r="NA29">
        <v>56</v>
      </c>
      <c r="NB29">
        <v>531</v>
      </c>
      <c r="NC29">
        <v>237</v>
      </c>
      <c r="ND29">
        <v>11</v>
      </c>
      <c r="NE29">
        <v>198</v>
      </c>
      <c r="NF29">
        <v>158</v>
      </c>
      <c r="NG29">
        <v>342</v>
      </c>
      <c r="NH29">
        <v>85</v>
      </c>
      <c r="NI29">
        <v>291</v>
      </c>
      <c r="NJ29">
        <v>15</v>
      </c>
      <c r="NK29">
        <v>53</v>
      </c>
      <c r="NL29">
        <v>387</v>
      </c>
      <c r="NM29">
        <v>51</v>
      </c>
      <c r="NN29">
        <v>11</v>
      </c>
      <c r="NO29">
        <v>31</v>
      </c>
      <c r="NP29">
        <v>273</v>
      </c>
      <c r="NQ29">
        <v>348</v>
      </c>
      <c r="NR29">
        <v>59</v>
      </c>
      <c r="NS29">
        <v>12</v>
      </c>
      <c r="NT29">
        <v>7</v>
      </c>
      <c r="NU29">
        <v>9</v>
      </c>
      <c r="NV29">
        <v>1466</v>
      </c>
      <c r="NW29">
        <v>699</v>
      </c>
      <c r="NX29">
        <v>113</v>
      </c>
      <c r="NY29">
        <v>604</v>
      </c>
      <c r="NZ29">
        <v>66</v>
      </c>
      <c r="OA29">
        <v>1785</v>
      </c>
      <c r="OB29">
        <v>31</v>
      </c>
      <c r="OC29">
        <v>118</v>
      </c>
      <c r="OD29">
        <v>850</v>
      </c>
      <c r="OE29">
        <v>106</v>
      </c>
      <c r="OF29">
        <v>2172</v>
      </c>
      <c r="OG29">
        <v>3529</v>
      </c>
      <c r="OH29">
        <v>354</v>
      </c>
      <c r="OI29">
        <v>11</v>
      </c>
      <c r="OJ29">
        <v>1714</v>
      </c>
      <c r="OK29">
        <v>92</v>
      </c>
      <c r="OL29">
        <v>0</v>
      </c>
      <c r="OM29">
        <v>1012</v>
      </c>
      <c r="ON29">
        <v>997</v>
      </c>
      <c r="OO29">
        <v>171</v>
      </c>
      <c r="OP29">
        <v>15</v>
      </c>
      <c r="OQ29">
        <v>22</v>
      </c>
      <c r="OR29">
        <v>49</v>
      </c>
      <c r="OS29">
        <v>83</v>
      </c>
      <c r="OT29">
        <v>19</v>
      </c>
      <c r="OU29">
        <v>114</v>
      </c>
      <c r="OV29">
        <v>420</v>
      </c>
      <c r="OW29">
        <v>18</v>
      </c>
      <c r="OX29">
        <v>229</v>
      </c>
      <c r="OY29">
        <v>339</v>
      </c>
      <c r="OZ29">
        <v>28</v>
      </c>
      <c r="PA29">
        <v>8</v>
      </c>
    </row>
    <row r="30" spans="1:417">
      <c r="A30" s="67" t="str">
        <f>人口推移!B29</f>
        <v>H2102</v>
      </c>
      <c r="B30" s="66">
        <f t="shared" si="0"/>
        <v>53281</v>
      </c>
      <c r="C30" s="66">
        <f t="shared" si="1"/>
        <v>19896</v>
      </c>
      <c r="D30">
        <v>741</v>
      </c>
      <c r="E30">
        <v>54</v>
      </c>
      <c r="F30">
        <v>2</v>
      </c>
      <c r="G30">
        <v>9</v>
      </c>
      <c r="H30">
        <v>15</v>
      </c>
      <c r="I30">
        <v>12</v>
      </c>
      <c r="J30">
        <v>6</v>
      </c>
      <c r="K30">
        <v>8</v>
      </c>
      <c r="L30">
        <v>87</v>
      </c>
      <c r="M30">
        <v>42</v>
      </c>
      <c r="N30">
        <v>141</v>
      </c>
      <c r="O30">
        <v>20</v>
      </c>
      <c r="P30">
        <v>1</v>
      </c>
      <c r="Q30">
        <v>10</v>
      </c>
      <c r="R30">
        <v>5</v>
      </c>
      <c r="S30">
        <v>32</v>
      </c>
      <c r="T30">
        <v>5</v>
      </c>
      <c r="U30">
        <v>12</v>
      </c>
      <c r="V30">
        <v>32</v>
      </c>
      <c r="W30">
        <v>15</v>
      </c>
      <c r="X30">
        <v>5</v>
      </c>
      <c r="Y30">
        <v>27</v>
      </c>
      <c r="Z30">
        <v>100</v>
      </c>
      <c r="AA30">
        <v>5</v>
      </c>
      <c r="AB30">
        <v>3</v>
      </c>
      <c r="AC30">
        <v>185</v>
      </c>
      <c r="AD30">
        <v>181</v>
      </c>
      <c r="AE30">
        <v>1</v>
      </c>
      <c r="AF30">
        <v>1</v>
      </c>
      <c r="AG30">
        <v>2</v>
      </c>
      <c r="AH30">
        <v>20</v>
      </c>
      <c r="AI30">
        <v>17</v>
      </c>
      <c r="AJ30">
        <v>1</v>
      </c>
      <c r="AK30">
        <v>1</v>
      </c>
      <c r="AL30">
        <v>13</v>
      </c>
      <c r="AM30">
        <v>8</v>
      </c>
      <c r="AN30">
        <v>10</v>
      </c>
      <c r="AO30">
        <v>16</v>
      </c>
      <c r="AP30">
        <v>17</v>
      </c>
      <c r="AQ30">
        <v>5</v>
      </c>
      <c r="AR30">
        <v>7</v>
      </c>
      <c r="AS30">
        <v>11</v>
      </c>
      <c r="AT30">
        <v>209</v>
      </c>
      <c r="AU30">
        <v>6</v>
      </c>
      <c r="AV30">
        <v>0</v>
      </c>
      <c r="AW30">
        <v>110</v>
      </c>
      <c r="AX30">
        <v>14</v>
      </c>
      <c r="AY30">
        <v>21</v>
      </c>
      <c r="AZ30">
        <v>1</v>
      </c>
      <c r="BA30">
        <v>41</v>
      </c>
      <c r="BB30">
        <v>9</v>
      </c>
      <c r="BC30">
        <v>4</v>
      </c>
      <c r="BD30">
        <v>6</v>
      </c>
      <c r="BE30">
        <v>16</v>
      </c>
      <c r="BF30">
        <v>4</v>
      </c>
      <c r="BG30">
        <v>29</v>
      </c>
      <c r="BH30">
        <v>9</v>
      </c>
      <c r="BI30">
        <v>19</v>
      </c>
      <c r="BJ30">
        <v>21</v>
      </c>
      <c r="BK30">
        <v>10</v>
      </c>
      <c r="BL30">
        <v>7</v>
      </c>
      <c r="BM30">
        <v>4</v>
      </c>
      <c r="BN30">
        <v>6</v>
      </c>
      <c r="BO30">
        <v>14</v>
      </c>
      <c r="BP30">
        <v>5</v>
      </c>
      <c r="BQ30">
        <v>4</v>
      </c>
      <c r="BR30" s="56">
        <v>0</v>
      </c>
      <c r="BS30">
        <v>4</v>
      </c>
      <c r="BT30">
        <v>43</v>
      </c>
      <c r="BU30">
        <v>61</v>
      </c>
      <c r="BV30">
        <v>3</v>
      </c>
      <c r="BW30">
        <v>267</v>
      </c>
      <c r="BX30">
        <v>49</v>
      </c>
      <c r="BY30">
        <v>172</v>
      </c>
      <c r="BZ30">
        <v>14</v>
      </c>
      <c r="CA30">
        <v>218</v>
      </c>
      <c r="CB30">
        <v>201</v>
      </c>
      <c r="CC30">
        <v>543</v>
      </c>
      <c r="CD30">
        <v>460</v>
      </c>
      <c r="CE30">
        <v>4</v>
      </c>
      <c r="CF30">
        <v>23</v>
      </c>
      <c r="CG30">
        <v>45</v>
      </c>
      <c r="CH30">
        <v>27</v>
      </c>
      <c r="CI30">
        <v>3</v>
      </c>
      <c r="CJ30">
        <v>20</v>
      </c>
      <c r="CK30">
        <v>53</v>
      </c>
      <c r="CL30">
        <v>414</v>
      </c>
      <c r="CM30">
        <v>180</v>
      </c>
      <c r="CN30">
        <v>10</v>
      </c>
      <c r="CO30">
        <v>167</v>
      </c>
      <c r="CP30">
        <v>129</v>
      </c>
      <c r="CQ30">
        <v>265</v>
      </c>
      <c r="CR30">
        <v>46</v>
      </c>
      <c r="CS30">
        <v>219</v>
      </c>
      <c r="CT30">
        <v>7</v>
      </c>
      <c r="CU30">
        <v>26</v>
      </c>
      <c r="CV30">
        <v>238</v>
      </c>
      <c r="CW30">
        <v>29</v>
      </c>
      <c r="CX30">
        <v>7</v>
      </c>
      <c r="CY30">
        <v>27</v>
      </c>
      <c r="CZ30">
        <v>160</v>
      </c>
      <c r="DA30">
        <v>223</v>
      </c>
      <c r="DB30">
        <v>59</v>
      </c>
      <c r="DC30">
        <v>8</v>
      </c>
      <c r="DD30">
        <v>3</v>
      </c>
      <c r="DE30">
        <v>6</v>
      </c>
      <c r="DF30">
        <v>1093</v>
      </c>
      <c r="DG30">
        <v>490</v>
      </c>
      <c r="DH30">
        <v>86</v>
      </c>
      <c r="DI30">
        <v>394</v>
      </c>
      <c r="DJ30">
        <v>51</v>
      </c>
      <c r="DK30">
        <v>1138</v>
      </c>
      <c r="DL30">
        <v>23</v>
      </c>
      <c r="DM30">
        <v>81</v>
      </c>
      <c r="DN30">
        <v>588</v>
      </c>
      <c r="DO30">
        <v>80</v>
      </c>
      <c r="DP30">
        <v>1734</v>
      </c>
      <c r="DQ30">
        <v>2661</v>
      </c>
      <c r="DR30">
        <v>256</v>
      </c>
      <c r="DS30">
        <v>8</v>
      </c>
      <c r="DT30">
        <v>1201</v>
      </c>
      <c r="DU30">
        <v>73</v>
      </c>
      <c r="DV30">
        <v>1</v>
      </c>
      <c r="DW30">
        <v>762</v>
      </c>
      <c r="DX30">
        <v>769</v>
      </c>
      <c r="DY30">
        <v>109</v>
      </c>
      <c r="DZ30">
        <v>11</v>
      </c>
      <c r="EA30">
        <v>15</v>
      </c>
      <c r="EB30">
        <v>28</v>
      </c>
      <c r="EC30">
        <v>51</v>
      </c>
      <c r="ED30">
        <v>11</v>
      </c>
      <c r="EE30">
        <v>86</v>
      </c>
      <c r="EF30">
        <v>799</v>
      </c>
      <c r="EG30">
        <v>13</v>
      </c>
      <c r="EH30">
        <v>151</v>
      </c>
      <c r="EI30">
        <v>220</v>
      </c>
      <c r="EJ30">
        <v>19</v>
      </c>
      <c r="EK30">
        <v>7</v>
      </c>
      <c r="EL30">
        <v>963</v>
      </c>
      <c r="EM30">
        <v>83</v>
      </c>
      <c r="EN30">
        <v>3</v>
      </c>
      <c r="EO30">
        <v>7</v>
      </c>
      <c r="EP30">
        <v>24</v>
      </c>
      <c r="EQ30">
        <v>37</v>
      </c>
      <c r="ER30">
        <v>7</v>
      </c>
      <c r="ES30">
        <v>11</v>
      </c>
      <c r="ET30">
        <v>71</v>
      </c>
      <c r="EU30">
        <v>68</v>
      </c>
      <c r="EV30">
        <v>139</v>
      </c>
      <c r="EW30">
        <v>30</v>
      </c>
      <c r="EX30">
        <v>1</v>
      </c>
      <c r="EY30">
        <v>16</v>
      </c>
      <c r="EZ30">
        <v>9</v>
      </c>
      <c r="FA30">
        <v>56</v>
      </c>
      <c r="FB30">
        <v>9</v>
      </c>
      <c r="FC30">
        <v>31</v>
      </c>
      <c r="FD30">
        <v>51</v>
      </c>
      <c r="FE30">
        <v>26</v>
      </c>
      <c r="FF30">
        <v>6</v>
      </c>
      <c r="FG30">
        <v>39</v>
      </c>
      <c r="FH30">
        <v>135</v>
      </c>
      <c r="FI30">
        <v>12</v>
      </c>
      <c r="FJ30">
        <v>6</v>
      </c>
      <c r="FK30">
        <v>250</v>
      </c>
      <c r="FL30">
        <v>240</v>
      </c>
      <c r="FM30">
        <v>1</v>
      </c>
      <c r="FN30">
        <v>1</v>
      </c>
      <c r="FO30">
        <v>4</v>
      </c>
      <c r="FP30">
        <v>33</v>
      </c>
      <c r="FQ30">
        <v>30</v>
      </c>
      <c r="FR30">
        <v>1</v>
      </c>
      <c r="FS30">
        <v>3</v>
      </c>
      <c r="FT30">
        <v>23</v>
      </c>
      <c r="FU30">
        <v>9</v>
      </c>
      <c r="FV30">
        <v>18</v>
      </c>
      <c r="FW30">
        <v>21</v>
      </c>
      <c r="FX30">
        <v>23</v>
      </c>
      <c r="FY30">
        <v>7</v>
      </c>
      <c r="FZ30">
        <v>8</v>
      </c>
      <c r="GA30">
        <v>15</v>
      </c>
      <c r="GB30">
        <v>263</v>
      </c>
      <c r="GC30">
        <v>12</v>
      </c>
      <c r="GD30">
        <v>0</v>
      </c>
      <c r="GE30">
        <v>130</v>
      </c>
      <c r="GF30">
        <v>20</v>
      </c>
      <c r="GG30">
        <v>30</v>
      </c>
      <c r="GH30">
        <v>0</v>
      </c>
      <c r="GI30">
        <v>74</v>
      </c>
      <c r="GJ30">
        <v>16</v>
      </c>
      <c r="GK30">
        <v>3</v>
      </c>
      <c r="GL30">
        <v>9</v>
      </c>
      <c r="GM30">
        <v>22</v>
      </c>
      <c r="GN30">
        <v>2</v>
      </c>
      <c r="GO30">
        <v>49</v>
      </c>
      <c r="GP30">
        <v>12</v>
      </c>
      <c r="GQ30">
        <v>31</v>
      </c>
      <c r="GR30">
        <v>27</v>
      </c>
      <c r="GS30">
        <v>16</v>
      </c>
      <c r="GT30">
        <v>9</v>
      </c>
      <c r="GU30">
        <v>11</v>
      </c>
      <c r="GV30">
        <v>9</v>
      </c>
      <c r="GW30">
        <v>20</v>
      </c>
      <c r="GX30">
        <v>6</v>
      </c>
      <c r="GY30">
        <v>4</v>
      </c>
      <c r="GZ30" s="56">
        <v>0</v>
      </c>
      <c r="HA30">
        <v>6</v>
      </c>
      <c r="HB30">
        <v>78</v>
      </c>
      <c r="HC30">
        <v>96</v>
      </c>
      <c r="HD30">
        <v>4</v>
      </c>
      <c r="HE30">
        <v>351</v>
      </c>
      <c r="HF30">
        <v>80</v>
      </c>
      <c r="HG30">
        <v>242</v>
      </c>
      <c r="HH30">
        <v>26</v>
      </c>
      <c r="HI30">
        <v>284</v>
      </c>
      <c r="HJ30">
        <v>271</v>
      </c>
      <c r="HK30">
        <v>659</v>
      </c>
      <c r="HL30">
        <v>535</v>
      </c>
      <c r="HM30">
        <v>4</v>
      </c>
      <c r="HN30">
        <v>40</v>
      </c>
      <c r="HO30">
        <v>69</v>
      </c>
      <c r="HP30">
        <v>39</v>
      </c>
      <c r="HQ30">
        <v>7</v>
      </c>
      <c r="HR30">
        <v>30</v>
      </c>
      <c r="HS30">
        <v>63</v>
      </c>
      <c r="HT30">
        <v>491</v>
      </c>
      <c r="HU30">
        <v>217</v>
      </c>
      <c r="HV30">
        <v>14</v>
      </c>
      <c r="HW30">
        <v>208</v>
      </c>
      <c r="HX30">
        <v>142</v>
      </c>
      <c r="HY30">
        <v>349</v>
      </c>
      <c r="HZ30">
        <v>79</v>
      </c>
      <c r="IA30">
        <v>270</v>
      </c>
      <c r="IB30">
        <v>13</v>
      </c>
      <c r="IC30">
        <v>52</v>
      </c>
      <c r="ID30">
        <v>364</v>
      </c>
      <c r="IE30">
        <v>53</v>
      </c>
      <c r="IF30">
        <v>9</v>
      </c>
      <c r="IG30">
        <v>29</v>
      </c>
      <c r="IH30">
        <v>250</v>
      </c>
      <c r="II30">
        <v>338</v>
      </c>
      <c r="IJ30">
        <v>20</v>
      </c>
      <c r="IK30">
        <v>9</v>
      </c>
      <c r="IL30">
        <v>7</v>
      </c>
      <c r="IM30">
        <v>5</v>
      </c>
      <c r="IN30">
        <v>1433</v>
      </c>
      <c r="IO30">
        <v>708</v>
      </c>
      <c r="IP30">
        <v>114</v>
      </c>
      <c r="IQ30">
        <v>562</v>
      </c>
      <c r="IR30">
        <v>77</v>
      </c>
      <c r="IS30">
        <v>1743</v>
      </c>
      <c r="IT30">
        <v>29</v>
      </c>
      <c r="IU30">
        <v>116</v>
      </c>
      <c r="IV30">
        <v>764</v>
      </c>
      <c r="IW30">
        <v>106</v>
      </c>
      <c r="IX30">
        <v>2109</v>
      </c>
      <c r="IY30">
        <v>3414</v>
      </c>
      <c r="IZ30">
        <v>368</v>
      </c>
      <c r="JA30">
        <v>10</v>
      </c>
      <c r="JB30">
        <v>1639</v>
      </c>
      <c r="JC30">
        <v>98</v>
      </c>
      <c r="JD30">
        <v>1</v>
      </c>
      <c r="JE30">
        <v>971</v>
      </c>
      <c r="JF30">
        <v>935</v>
      </c>
      <c r="JG30">
        <v>162</v>
      </c>
      <c r="JH30">
        <v>16</v>
      </c>
      <c r="JI30">
        <v>27</v>
      </c>
      <c r="JJ30">
        <v>47</v>
      </c>
      <c r="JK30">
        <v>71</v>
      </c>
      <c r="JL30">
        <v>20</v>
      </c>
      <c r="JM30">
        <v>107</v>
      </c>
      <c r="JN30">
        <v>881</v>
      </c>
      <c r="JO30">
        <v>14</v>
      </c>
      <c r="JP30">
        <v>229</v>
      </c>
      <c r="JQ30">
        <v>344</v>
      </c>
      <c r="JR30">
        <v>28</v>
      </c>
      <c r="JS30">
        <v>9</v>
      </c>
      <c r="JT30">
        <v>1023</v>
      </c>
      <c r="JU30">
        <v>80</v>
      </c>
      <c r="JV30">
        <v>4</v>
      </c>
      <c r="JW30">
        <v>11</v>
      </c>
      <c r="JX30">
        <v>28</v>
      </c>
      <c r="JY30">
        <v>29</v>
      </c>
      <c r="JZ30">
        <v>14</v>
      </c>
      <c r="KA30">
        <v>9</v>
      </c>
      <c r="KB30">
        <v>85</v>
      </c>
      <c r="KC30">
        <v>78</v>
      </c>
      <c r="KD30">
        <v>180</v>
      </c>
      <c r="KE30">
        <v>26</v>
      </c>
      <c r="KF30">
        <v>1</v>
      </c>
      <c r="KG30">
        <v>14</v>
      </c>
      <c r="KH30">
        <v>5</v>
      </c>
      <c r="KI30">
        <v>55</v>
      </c>
      <c r="KJ30">
        <v>11</v>
      </c>
      <c r="KK30">
        <v>25</v>
      </c>
      <c r="KL30">
        <v>57</v>
      </c>
      <c r="KM30">
        <v>25</v>
      </c>
      <c r="KN30">
        <v>8</v>
      </c>
      <c r="KO30">
        <v>42</v>
      </c>
      <c r="KP30">
        <v>152</v>
      </c>
      <c r="KQ30">
        <v>12</v>
      </c>
      <c r="KR30">
        <v>8</v>
      </c>
      <c r="KS30">
        <v>244</v>
      </c>
      <c r="KT30">
        <v>254</v>
      </c>
      <c r="KU30">
        <v>1</v>
      </c>
      <c r="KV30">
        <v>1</v>
      </c>
      <c r="KW30">
        <v>3</v>
      </c>
      <c r="KX30">
        <v>31</v>
      </c>
      <c r="KY30">
        <v>26</v>
      </c>
      <c r="KZ30">
        <v>1</v>
      </c>
      <c r="LA30">
        <v>1</v>
      </c>
      <c r="LB30">
        <v>22</v>
      </c>
      <c r="LC30">
        <v>15</v>
      </c>
      <c r="LD30">
        <v>16</v>
      </c>
      <c r="LE30">
        <v>29</v>
      </c>
      <c r="LF30">
        <v>27</v>
      </c>
      <c r="LG30">
        <v>12</v>
      </c>
      <c r="LH30">
        <v>16</v>
      </c>
      <c r="LI30">
        <v>23</v>
      </c>
      <c r="LJ30">
        <v>283</v>
      </c>
      <c r="LK30">
        <v>12</v>
      </c>
      <c r="LL30">
        <v>0</v>
      </c>
      <c r="LM30">
        <v>140</v>
      </c>
      <c r="LN30">
        <v>27</v>
      </c>
      <c r="LO30">
        <v>37</v>
      </c>
      <c r="LP30">
        <v>1</v>
      </c>
      <c r="LQ30">
        <v>76</v>
      </c>
      <c r="LR30">
        <v>14</v>
      </c>
      <c r="LS30">
        <v>5</v>
      </c>
      <c r="LT30">
        <v>9</v>
      </c>
      <c r="LU30">
        <v>30</v>
      </c>
      <c r="LV30">
        <v>8</v>
      </c>
      <c r="LW30">
        <v>52</v>
      </c>
      <c r="LX30">
        <v>14</v>
      </c>
      <c r="LY30">
        <v>32</v>
      </c>
      <c r="LZ30">
        <v>33</v>
      </c>
      <c r="MA30">
        <v>11</v>
      </c>
      <c r="MB30">
        <v>13</v>
      </c>
      <c r="MC30">
        <v>11</v>
      </c>
      <c r="MD30">
        <v>12</v>
      </c>
      <c r="ME30">
        <v>21</v>
      </c>
      <c r="MF30">
        <v>6</v>
      </c>
      <c r="MG30">
        <v>3</v>
      </c>
      <c r="MH30" s="56">
        <v>0</v>
      </c>
      <c r="MI30">
        <v>3</v>
      </c>
      <c r="MJ30">
        <v>83</v>
      </c>
      <c r="MK30">
        <v>101</v>
      </c>
      <c r="ML30">
        <v>2</v>
      </c>
      <c r="MM30">
        <v>385</v>
      </c>
      <c r="MN30">
        <v>89</v>
      </c>
      <c r="MO30">
        <v>275</v>
      </c>
      <c r="MP30">
        <v>23</v>
      </c>
      <c r="MQ30">
        <v>268</v>
      </c>
      <c r="MR30">
        <v>276</v>
      </c>
      <c r="MS30">
        <v>746</v>
      </c>
      <c r="MT30">
        <v>627</v>
      </c>
      <c r="MU30">
        <v>7</v>
      </c>
      <c r="MV30">
        <v>40</v>
      </c>
      <c r="MW30">
        <v>87</v>
      </c>
      <c r="MX30">
        <v>50</v>
      </c>
      <c r="MY30">
        <v>5</v>
      </c>
      <c r="MZ30">
        <v>24</v>
      </c>
      <c r="NA30">
        <v>56</v>
      </c>
      <c r="NB30">
        <v>531</v>
      </c>
      <c r="NC30">
        <v>238</v>
      </c>
      <c r="ND30">
        <v>11</v>
      </c>
      <c r="NE30">
        <v>198</v>
      </c>
      <c r="NF30">
        <v>158</v>
      </c>
      <c r="NG30">
        <v>345</v>
      </c>
      <c r="NH30">
        <v>85</v>
      </c>
      <c r="NI30">
        <v>288</v>
      </c>
      <c r="NJ30">
        <v>15</v>
      </c>
      <c r="NK30">
        <v>55</v>
      </c>
      <c r="NL30">
        <v>382</v>
      </c>
      <c r="NM30">
        <v>51</v>
      </c>
      <c r="NN30">
        <v>11</v>
      </c>
      <c r="NO30">
        <v>31</v>
      </c>
      <c r="NP30">
        <v>276</v>
      </c>
      <c r="NQ30">
        <v>348</v>
      </c>
      <c r="NR30">
        <v>58</v>
      </c>
      <c r="NS30">
        <v>12</v>
      </c>
      <c r="NT30">
        <v>7</v>
      </c>
      <c r="NU30">
        <v>9</v>
      </c>
      <c r="NV30">
        <v>1472</v>
      </c>
      <c r="NW30">
        <v>699</v>
      </c>
      <c r="NX30">
        <v>112</v>
      </c>
      <c r="NY30">
        <v>605</v>
      </c>
      <c r="NZ30">
        <v>66</v>
      </c>
      <c r="OA30">
        <v>1787</v>
      </c>
      <c r="OB30">
        <v>31</v>
      </c>
      <c r="OC30">
        <v>119</v>
      </c>
      <c r="OD30">
        <v>841</v>
      </c>
      <c r="OE30">
        <v>106</v>
      </c>
      <c r="OF30">
        <v>2168</v>
      </c>
      <c r="OG30">
        <v>3518</v>
      </c>
      <c r="OH30">
        <v>353</v>
      </c>
      <c r="OI30">
        <v>11</v>
      </c>
      <c r="OJ30">
        <v>1714</v>
      </c>
      <c r="OK30">
        <v>91</v>
      </c>
      <c r="OL30">
        <v>0</v>
      </c>
      <c r="OM30">
        <v>1013</v>
      </c>
      <c r="ON30">
        <v>994</v>
      </c>
      <c r="OO30">
        <v>172</v>
      </c>
      <c r="OP30">
        <v>15</v>
      </c>
      <c r="OQ30">
        <v>22</v>
      </c>
      <c r="OR30">
        <v>49</v>
      </c>
      <c r="OS30">
        <v>83</v>
      </c>
      <c r="OT30">
        <v>19</v>
      </c>
      <c r="OU30">
        <v>114</v>
      </c>
      <c r="OV30">
        <v>419</v>
      </c>
      <c r="OW30">
        <v>18</v>
      </c>
      <c r="OX30">
        <v>229</v>
      </c>
      <c r="OY30">
        <v>338</v>
      </c>
      <c r="OZ30">
        <v>28</v>
      </c>
      <c r="PA30">
        <v>8</v>
      </c>
    </row>
    <row r="31" spans="1:417">
      <c r="A31" s="67" t="str">
        <f>人口推移!B30</f>
        <v>H2103</v>
      </c>
      <c r="B31" s="66">
        <f t="shared" si="0"/>
        <v>53048</v>
      </c>
      <c r="C31" s="66">
        <f t="shared" si="1"/>
        <v>19835</v>
      </c>
      <c r="D31">
        <v>740</v>
      </c>
      <c r="E31">
        <v>55</v>
      </c>
      <c r="F31">
        <v>2</v>
      </c>
      <c r="G31">
        <v>9</v>
      </c>
      <c r="H31">
        <v>14</v>
      </c>
      <c r="I31">
        <v>12</v>
      </c>
      <c r="J31">
        <v>6</v>
      </c>
      <c r="K31">
        <v>8</v>
      </c>
      <c r="L31">
        <v>86</v>
      </c>
      <c r="M31">
        <v>42</v>
      </c>
      <c r="N31">
        <v>133</v>
      </c>
      <c r="O31">
        <v>20</v>
      </c>
      <c r="P31">
        <v>1</v>
      </c>
      <c r="Q31">
        <v>10</v>
      </c>
      <c r="R31">
        <v>5</v>
      </c>
      <c r="S31">
        <v>32</v>
      </c>
      <c r="T31">
        <v>5</v>
      </c>
      <c r="U31">
        <v>12</v>
      </c>
      <c r="V31">
        <v>32</v>
      </c>
      <c r="W31">
        <v>15</v>
      </c>
      <c r="X31">
        <v>5</v>
      </c>
      <c r="Y31">
        <v>26</v>
      </c>
      <c r="Z31">
        <v>102</v>
      </c>
      <c r="AA31">
        <v>5</v>
      </c>
      <c r="AB31">
        <v>3</v>
      </c>
      <c r="AC31">
        <v>189</v>
      </c>
      <c r="AD31">
        <v>181</v>
      </c>
      <c r="AE31">
        <v>1</v>
      </c>
      <c r="AF31">
        <v>1</v>
      </c>
      <c r="AG31">
        <v>2</v>
      </c>
      <c r="AH31">
        <v>20</v>
      </c>
      <c r="AI31">
        <v>17</v>
      </c>
      <c r="AJ31">
        <v>1</v>
      </c>
      <c r="AK31">
        <v>1</v>
      </c>
      <c r="AL31">
        <v>13</v>
      </c>
      <c r="AM31">
        <v>8</v>
      </c>
      <c r="AN31">
        <v>10</v>
      </c>
      <c r="AO31">
        <v>16</v>
      </c>
      <c r="AP31">
        <v>17</v>
      </c>
      <c r="AQ31">
        <v>5</v>
      </c>
      <c r="AR31">
        <v>7</v>
      </c>
      <c r="AS31">
        <v>11</v>
      </c>
      <c r="AT31">
        <v>211</v>
      </c>
      <c r="AU31">
        <v>6</v>
      </c>
      <c r="AV31">
        <v>0</v>
      </c>
      <c r="AW31">
        <v>113</v>
      </c>
      <c r="AX31">
        <v>14</v>
      </c>
      <c r="AY31">
        <v>21</v>
      </c>
      <c r="AZ31">
        <v>1</v>
      </c>
      <c r="BA31">
        <v>41</v>
      </c>
      <c r="BB31">
        <v>9</v>
      </c>
      <c r="BC31">
        <v>4</v>
      </c>
      <c r="BD31">
        <v>6</v>
      </c>
      <c r="BE31">
        <v>16</v>
      </c>
      <c r="BF31">
        <v>4</v>
      </c>
      <c r="BG31">
        <v>29</v>
      </c>
      <c r="BH31">
        <v>9</v>
      </c>
      <c r="BI31">
        <v>20</v>
      </c>
      <c r="BJ31">
        <v>21</v>
      </c>
      <c r="BK31">
        <v>10</v>
      </c>
      <c r="BL31">
        <v>7</v>
      </c>
      <c r="BM31">
        <v>4</v>
      </c>
      <c r="BN31">
        <v>6</v>
      </c>
      <c r="BO31">
        <v>14</v>
      </c>
      <c r="BP31">
        <v>5</v>
      </c>
      <c r="BQ31">
        <v>4</v>
      </c>
      <c r="BR31" s="56">
        <v>0</v>
      </c>
      <c r="BS31">
        <v>4</v>
      </c>
      <c r="BT31">
        <v>43</v>
      </c>
      <c r="BU31">
        <v>60</v>
      </c>
      <c r="BV31">
        <v>3</v>
      </c>
      <c r="BW31">
        <v>268</v>
      </c>
      <c r="BX31">
        <v>49</v>
      </c>
      <c r="BY31">
        <v>172</v>
      </c>
      <c r="BZ31">
        <v>16</v>
      </c>
      <c r="CA31">
        <v>218</v>
      </c>
      <c r="CB31">
        <v>201</v>
      </c>
      <c r="CC31">
        <v>544</v>
      </c>
      <c r="CD31">
        <v>456</v>
      </c>
      <c r="CE31">
        <v>4</v>
      </c>
      <c r="CF31">
        <v>23</v>
      </c>
      <c r="CG31">
        <v>44</v>
      </c>
      <c r="CH31">
        <v>27</v>
      </c>
      <c r="CI31">
        <v>3</v>
      </c>
      <c r="CJ31">
        <v>20</v>
      </c>
      <c r="CK31">
        <v>51</v>
      </c>
      <c r="CL31">
        <v>413</v>
      </c>
      <c r="CM31">
        <v>183</v>
      </c>
      <c r="CN31">
        <v>10</v>
      </c>
      <c r="CO31">
        <v>162</v>
      </c>
      <c r="CP31">
        <v>133</v>
      </c>
      <c r="CQ31">
        <v>267</v>
      </c>
      <c r="CR31">
        <v>47</v>
      </c>
      <c r="CS31">
        <v>220</v>
      </c>
      <c r="CT31">
        <v>7</v>
      </c>
      <c r="CU31">
        <v>26</v>
      </c>
      <c r="CV31">
        <v>242</v>
      </c>
      <c r="CW31">
        <v>29</v>
      </c>
      <c r="CX31">
        <v>7</v>
      </c>
      <c r="CY31">
        <v>27</v>
      </c>
      <c r="CZ31">
        <v>160</v>
      </c>
      <c r="DA31">
        <v>227</v>
      </c>
      <c r="DB31">
        <v>60</v>
      </c>
      <c r="DC31">
        <v>8</v>
      </c>
      <c r="DD31">
        <v>3</v>
      </c>
      <c r="DE31">
        <v>6</v>
      </c>
      <c r="DF31">
        <v>1096</v>
      </c>
      <c r="DG31">
        <v>484</v>
      </c>
      <c r="DH31">
        <v>86</v>
      </c>
      <c r="DI31">
        <v>397</v>
      </c>
      <c r="DJ31">
        <v>51</v>
      </c>
      <c r="DK31">
        <v>1142</v>
      </c>
      <c r="DL31">
        <v>23</v>
      </c>
      <c r="DM31">
        <v>81</v>
      </c>
      <c r="DN31">
        <v>590</v>
      </c>
      <c r="DO31">
        <v>80</v>
      </c>
      <c r="DP31">
        <v>1743</v>
      </c>
      <c r="DQ31">
        <v>2620</v>
      </c>
      <c r="DR31">
        <v>256</v>
      </c>
      <c r="DS31">
        <v>8</v>
      </c>
      <c r="DT31">
        <v>1200</v>
      </c>
      <c r="DU31">
        <v>73</v>
      </c>
      <c r="DV31">
        <v>1</v>
      </c>
      <c r="DW31">
        <v>755</v>
      </c>
      <c r="DX31">
        <v>740</v>
      </c>
      <c r="DY31">
        <v>124</v>
      </c>
      <c r="DZ31">
        <v>11</v>
      </c>
      <c r="EA31">
        <v>15</v>
      </c>
      <c r="EB31">
        <v>28</v>
      </c>
      <c r="EC31">
        <v>53</v>
      </c>
      <c r="ED31">
        <v>11</v>
      </c>
      <c r="EE31">
        <v>86</v>
      </c>
      <c r="EF31">
        <v>769</v>
      </c>
      <c r="EG31">
        <v>13</v>
      </c>
      <c r="EH31">
        <v>153</v>
      </c>
      <c r="EI31">
        <v>222</v>
      </c>
      <c r="EJ31">
        <v>19</v>
      </c>
      <c r="EK31">
        <v>7</v>
      </c>
      <c r="EL31">
        <v>956</v>
      </c>
      <c r="EM31">
        <v>83</v>
      </c>
      <c r="EN31">
        <v>3</v>
      </c>
      <c r="EO31">
        <v>9</v>
      </c>
      <c r="EP31">
        <v>22</v>
      </c>
      <c r="EQ31">
        <v>37</v>
      </c>
      <c r="ER31">
        <v>7</v>
      </c>
      <c r="ES31">
        <v>11</v>
      </c>
      <c r="ET31">
        <v>71</v>
      </c>
      <c r="EU31">
        <v>68</v>
      </c>
      <c r="EV31">
        <v>136</v>
      </c>
      <c r="EW31">
        <v>30</v>
      </c>
      <c r="EX31">
        <v>1</v>
      </c>
      <c r="EY31">
        <v>15</v>
      </c>
      <c r="EZ31">
        <v>9</v>
      </c>
      <c r="FA31">
        <v>56</v>
      </c>
      <c r="FB31">
        <v>9</v>
      </c>
      <c r="FC31">
        <v>30</v>
      </c>
      <c r="FD31">
        <v>51</v>
      </c>
      <c r="FE31">
        <v>26</v>
      </c>
      <c r="FF31">
        <v>6</v>
      </c>
      <c r="FG31">
        <v>38</v>
      </c>
      <c r="FH31">
        <v>135</v>
      </c>
      <c r="FI31">
        <v>12</v>
      </c>
      <c r="FJ31">
        <v>6</v>
      </c>
      <c r="FK31">
        <v>252</v>
      </c>
      <c r="FL31">
        <v>240</v>
      </c>
      <c r="FM31">
        <v>1</v>
      </c>
      <c r="FN31">
        <v>1</v>
      </c>
      <c r="FO31">
        <v>4</v>
      </c>
      <c r="FP31">
        <v>33</v>
      </c>
      <c r="FQ31">
        <v>30</v>
      </c>
      <c r="FR31">
        <v>1</v>
      </c>
      <c r="FS31">
        <v>3</v>
      </c>
      <c r="FT31">
        <v>23</v>
      </c>
      <c r="FU31">
        <v>9</v>
      </c>
      <c r="FV31">
        <v>18</v>
      </c>
      <c r="FW31">
        <v>21</v>
      </c>
      <c r="FX31">
        <v>23</v>
      </c>
      <c r="FY31">
        <v>7</v>
      </c>
      <c r="FZ31">
        <v>8</v>
      </c>
      <c r="GA31">
        <v>15</v>
      </c>
      <c r="GB31">
        <v>270</v>
      </c>
      <c r="GC31">
        <v>12</v>
      </c>
      <c r="GD31">
        <v>0</v>
      </c>
      <c r="GE31">
        <v>135</v>
      </c>
      <c r="GF31">
        <v>19</v>
      </c>
      <c r="GG31">
        <v>30</v>
      </c>
      <c r="GH31">
        <v>0</v>
      </c>
      <c r="GI31">
        <v>75</v>
      </c>
      <c r="GJ31">
        <v>16</v>
      </c>
      <c r="GK31">
        <v>3</v>
      </c>
      <c r="GL31">
        <v>9</v>
      </c>
      <c r="GM31">
        <v>22</v>
      </c>
      <c r="GN31">
        <v>2</v>
      </c>
      <c r="GO31">
        <v>48</v>
      </c>
      <c r="GP31">
        <v>12</v>
      </c>
      <c r="GQ31">
        <v>31</v>
      </c>
      <c r="GR31">
        <v>27</v>
      </c>
      <c r="GS31">
        <v>14</v>
      </c>
      <c r="GT31">
        <v>9</v>
      </c>
      <c r="GU31">
        <v>11</v>
      </c>
      <c r="GV31">
        <v>9</v>
      </c>
      <c r="GW31">
        <v>20</v>
      </c>
      <c r="GX31">
        <v>6</v>
      </c>
      <c r="GY31">
        <v>4</v>
      </c>
      <c r="GZ31" s="56">
        <v>0</v>
      </c>
      <c r="HA31">
        <v>6</v>
      </c>
      <c r="HB31">
        <v>77</v>
      </c>
      <c r="HC31">
        <v>94</v>
      </c>
      <c r="HD31">
        <v>4</v>
      </c>
      <c r="HE31">
        <v>352</v>
      </c>
      <c r="HF31">
        <v>80</v>
      </c>
      <c r="HG31">
        <v>241</v>
      </c>
      <c r="HH31">
        <v>30</v>
      </c>
      <c r="HI31">
        <v>278</v>
      </c>
      <c r="HJ31">
        <v>274</v>
      </c>
      <c r="HK31">
        <v>662</v>
      </c>
      <c r="HL31">
        <v>532</v>
      </c>
      <c r="HM31">
        <v>4</v>
      </c>
      <c r="HN31">
        <v>40</v>
      </c>
      <c r="HO31">
        <v>68</v>
      </c>
      <c r="HP31">
        <v>39</v>
      </c>
      <c r="HQ31">
        <v>7</v>
      </c>
      <c r="HR31">
        <v>29</v>
      </c>
      <c r="HS31">
        <v>61</v>
      </c>
      <c r="HT31">
        <v>496</v>
      </c>
      <c r="HU31">
        <v>217</v>
      </c>
      <c r="HV31">
        <v>14</v>
      </c>
      <c r="HW31">
        <v>203</v>
      </c>
      <c r="HX31">
        <v>140</v>
      </c>
      <c r="HY31">
        <v>351</v>
      </c>
      <c r="HZ31">
        <v>79</v>
      </c>
      <c r="IA31">
        <v>271</v>
      </c>
      <c r="IB31">
        <v>13</v>
      </c>
      <c r="IC31">
        <v>52</v>
      </c>
      <c r="ID31">
        <v>367</v>
      </c>
      <c r="IE31">
        <v>52</v>
      </c>
      <c r="IF31">
        <v>9</v>
      </c>
      <c r="IG31">
        <v>29</v>
      </c>
      <c r="IH31">
        <v>250</v>
      </c>
      <c r="II31">
        <v>343</v>
      </c>
      <c r="IJ31">
        <v>20</v>
      </c>
      <c r="IK31">
        <v>8</v>
      </c>
      <c r="IL31">
        <v>7</v>
      </c>
      <c r="IM31">
        <v>5</v>
      </c>
      <c r="IN31">
        <v>1440</v>
      </c>
      <c r="IO31">
        <v>692</v>
      </c>
      <c r="IP31">
        <v>111</v>
      </c>
      <c r="IQ31">
        <v>562</v>
      </c>
      <c r="IR31">
        <v>76</v>
      </c>
      <c r="IS31">
        <v>1737</v>
      </c>
      <c r="IT31">
        <v>28</v>
      </c>
      <c r="IU31">
        <v>115</v>
      </c>
      <c r="IV31">
        <v>760</v>
      </c>
      <c r="IW31">
        <v>107</v>
      </c>
      <c r="IX31">
        <v>2105</v>
      </c>
      <c r="IY31">
        <v>3378</v>
      </c>
      <c r="IZ31">
        <v>365</v>
      </c>
      <c r="JA31">
        <v>10</v>
      </c>
      <c r="JB31">
        <v>1636</v>
      </c>
      <c r="JC31">
        <v>96</v>
      </c>
      <c r="JD31">
        <v>1</v>
      </c>
      <c r="JE31">
        <v>964</v>
      </c>
      <c r="JF31">
        <v>918</v>
      </c>
      <c r="JG31">
        <v>175</v>
      </c>
      <c r="JH31">
        <v>16</v>
      </c>
      <c r="JI31">
        <v>26</v>
      </c>
      <c r="JJ31">
        <v>46</v>
      </c>
      <c r="JK31">
        <v>73</v>
      </c>
      <c r="JL31">
        <v>20</v>
      </c>
      <c r="JM31">
        <v>107</v>
      </c>
      <c r="JN31">
        <v>852</v>
      </c>
      <c r="JO31">
        <v>14</v>
      </c>
      <c r="JP31">
        <v>227</v>
      </c>
      <c r="JQ31">
        <v>344</v>
      </c>
      <c r="JR31">
        <v>27</v>
      </c>
      <c r="JS31">
        <v>9</v>
      </c>
      <c r="JT31">
        <v>1022</v>
      </c>
      <c r="JU31">
        <v>80</v>
      </c>
      <c r="JV31">
        <v>4</v>
      </c>
      <c r="JW31">
        <v>11</v>
      </c>
      <c r="JX31">
        <v>26</v>
      </c>
      <c r="JY31">
        <v>29</v>
      </c>
      <c r="JZ31">
        <v>14</v>
      </c>
      <c r="KA31">
        <v>9</v>
      </c>
      <c r="KB31">
        <v>85</v>
      </c>
      <c r="KC31">
        <v>78</v>
      </c>
      <c r="KD31">
        <v>173</v>
      </c>
      <c r="KE31">
        <v>26</v>
      </c>
      <c r="KF31">
        <v>1</v>
      </c>
      <c r="KG31">
        <v>14</v>
      </c>
      <c r="KH31">
        <v>5</v>
      </c>
      <c r="KI31">
        <v>55</v>
      </c>
      <c r="KJ31">
        <v>11</v>
      </c>
      <c r="KK31">
        <v>25</v>
      </c>
      <c r="KL31">
        <v>57</v>
      </c>
      <c r="KM31">
        <v>25</v>
      </c>
      <c r="KN31">
        <v>8</v>
      </c>
      <c r="KO31">
        <v>41</v>
      </c>
      <c r="KP31">
        <v>153</v>
      </c>
      <c r="KQ31">
        <v>12</v>
      </c>
      <c r="KR31">
        <v>8</v>
      </c>
      <c r="KS31">
        <v>245</v>
      </c>
      <c r="KT31">
        <v>244</v>
      </c>
      <c r="KU31">
        <v>1</v>
      </c>
      <c r="KV31">
        <v>1</v>
      </c>
      <c r="KW31">
        <v>3</v>
      </c>
      <c r="KX31">
        <v>30</v>
      </c>
      <c r="KY31">
        <v>27</v>
      </c>
      <c r="KZ31">
        <v>1</v>
      </c>
      <c r="LA31">
        <v>1</v>
      </c>
      <c r="LB31">
        <v>22</v>
      </c>
      <c r="LC31">
        <v>15</v>
      </c>
      <c r="LD31">
        <v>16</v>
      </c>
      <c r="LE31">
        <v>29</v>
      </c>
      <c r="LF31">
        <v>27</v>
      </c>
      <c r="LG31">
        <v>12</v>
      </c>
      <c r="LH31">
        <v>15</v>
      </c>
      <c r="LI31">
        <v>23</v>
      </c>
      <c r="LJ31">
        <v>286</v>
      </c>
      <c r="LK31">
        <v>12</v>
      </c>
      <c r="LL31">
        <v>0</v>
      </c>
      <c r="LM31">
        <v>141</v>
      </c>
      <c r="LN31">
        <v>27</v>
      </c>
      <c r="LO31">
        <v>36</v>
      </c>
      <c r="LP31">
        <v>1</v>
      </c>
      <c r="LQ31">
        <v>76</v>
      </c>
      <c r="LR31">
        <v>14</v>
      </c>
      <c r="LS31">
        <v>5</v>
      </c>
      <c r="LT31">
        <v>9</v>
      </c>
      <c r="LU31">
        <v>30</v>
      </c>
      <c r="LV31">
        <v>8</v>
      </c>
      <c r="LW31">
        <v>53</v>
      </c>
      <c r="LX31">
        <v>14</v>
      </c>
      <c r="LY31">
        <v>32</v>
      </c>
      <c r="LZ31">
        <v>33</v>
      </c>
      <c r="MA31">
        <v>11</v>
      </c>
      <c r="MB31">
        <v>13</v>
      </c>
      <c r="MC31">
        <v>11</v>
      </c>
      <c r="MD31">
        <v>12</v>
      </c>
      <c r="ME31">
        <v>21</v>
      </c>
      <c r="MF31">
        <v>6</v>
      </c>
      <c r="MG31">
        <v>3</v>
      </c>
      <c r="MH31" s="56">
        <v>0</v>
      </c>
      <c r="MI31">
        <v>3</v>
      </c>
      <c r="MJ31">
        <v>83</v>
      </c>
      <c r="MK31">
        <v>100</v>
      </c>
      <c r="ML31">
        <v>2</v>
      </c>
      <c r="MM31">
        <v>386</v>
      </c>
      <c r="MN31">
        <v>89</v>
      </c>
      <c r="MO31">
        <v>274</v>
      </c>
      <c r="MP31">
        <v>26</v>
      </c>
      <c r="MQ31">
        <v>265</v>
      </c>
      <c r="MR31">
        <v>275</v>
      </c>
      <c r="MS31">
        <v>744</v>
      </c>
      <c r="MT31">
        <v>621</v>
      </c>
      <c r="MU31">
        <v>7</v>
      </c>
      <c r="MV31">
        <v>40</v>
      </c>
      <c r="MW31">
        <v>82</v>
      </c>
      <c r="MX31">
        <v>50</v>
      </c>
      <c r="MY31">
        <v>5</v>
      </c>
      <c r="MZ31">
        <v>23</v>
      </c>
      <c r="NA31">
        <v>55</v>
      </c>
      <c r="NB31">
        <v>528</v>
      </c>
      <c r="NC31">
        <v>241</v>
      </c>
      <c r="ND31">
        <v>11</v>
      </c>
      <c r="NE31">
        <v>198</v>
      </c>
      <c r="NF31">
        <v>157</v>
      </c>
      <c r="NG31">
        <v>346</v>
      </c>
      <c r="NH31">
        <v>84</v>
      </c>
      <c r="NI31">
        <v>291</v>
      </c>
      <c r="NJ31">
        <v>15</v>
      </c>
      <c r="NK31">
        <v>55</v>
      </c>
      <c r="NL31">
        <v>385</v>
      </c>
      <c r="NM31">
        <v>51</v>
      </c>
      <c r="NN31">
        <v>11</v>
      </c>
      <c r="NO31">
        <v>31</v>
      </c>
      <c r="NP31">
        <v>275</v>
      </c>
      <c r="NQ31">
        <v>352</v>
      </c>
      <c r="NR31">
        <v>59</v>
      </c>
      <c r="NS31">
        <v>11</v>
      </c>
      <c r="NT31">
        <v>7</v>
      </c>
      <c r="NU31">
        <v>9</v>
      </c>
      <c r="NV31">
        <v>1470</v>
      </c>
      <c r="NW31">
        <v>697</v>
      </c>
      <c r="NX31">
        <v>111</v>
      </c>
      <c r="NY31">
        <v>603</v>
      </c>
      <c r="NZ31">
        <v>63</v>
      </c>
      <c r="OA31">
        <v>1787</v>
      </c>
      <c r="OB31">
        <v>30</v>
      </c>
      <c r="OC31">
        <v>120</v>
      </c>
      <c r="OD31">
        <v>838</v>
      </c>
      <c r="OE31">
        <v>106</v>
      </c>
      <c r="OF31">
        <v>2168</v>
      </c>
      <c r="OG31">
        <v>3473</v>
      </c>
      <c r="OH31">
        <v>354</v>
      </c>
      <c r="OI31">
        <v>11</v>
      </c>
      <c r="OJ31">
        <v>1711</v>
      </c>
      <c r="OK31">
        <v>89</v>
      </c>
      <c r="OL31">
        <v>0</v>
      </c>
      <c r="OM31">
        <v>1005</v>
      </c>
      <c r="ON31">
        <v>966</v>
      </c>
      <c r="OO31">
        <v>171</v>
      </c>
      <c r="OP31">
        <v>15</v>
      </c>
      <c r="OQ31">
        <v>22</v>
      </c>
      <c r="OR31">
        <v>49</v>
      </c>
      <c r="OS31">
        <v>85</v>
      </c>
      <c r="OT31">
        <v>19</v>
      </c>
      <c r="OU31">
        <v>115</v>
      </c>
      <c r="OV31">
        <v>416</v>
      </c>
      <c r="OW31">
        <v>18</v>
      </c>
      <c r="OX31">
        <v>232</v>
      </c>
      <c r="OY31">
        <v>342</v>
      </c>
      <c r="OZ31">
        <v>28</v>
      </c>
      <c r="PA31">
        <v>8</v>
      </c>
    </row>
    <row r="32" spans="1:417">
      <c r="A32" s="67" t="str">
        <f>人口推移!B31</f>
        <v>H2104</v>
      </c>
      <c r="B32" s="66">
        <f t="shared" si="0"/>
        <v>53196</v>
      </c>
      <c r="C32" s="66">
        <f t="shared" si="1"/>
        <v>20024</v>
      </c>
      <c r="D32">
        <v>743</v>
      </c>
      <c r="E32">
        <v>55</v>
      </c>
      <c r="F32">
        <v>2</v>
      </c>
      <c r="G32">
        <v>10</v>
      </c>
      <c r="H32">
        <v>14</v>
      </c>
      <c r="I32">
        <v>12</v>
      </c>
      <c r="J32">
        <v>6</v>
      </c>
      <c r="K32">
        <v>8</v>
      </c>
      <c r="L32">
        <v>85</v>
      </c>
      <c r="M32">
        <v>42</v>
      </c>
      <c r="N32">
        <v>134</v>
      </c>
      <c r="O32">
        <v>20</v>
      </c>
      <c r="P32">
        <v>1</v>
      </c>
      <c r="Q32">
        <v>10</v>
      </c>
      <c r="R32">
        <v>5</v>
      </c>
      <c r="S32">
        <v>32</v>
      </c>
      <c r="T32">
        <v>5</v>
      </c>
      <c r="U32">
        <v>13</v>
      </c>
      <c r="V32">
        <v>32</v>
      </c>
      <c r="W32">
        <v>15</v>
      </c>
      <c r="X32">
        <v>5</v>
      </c>
      <c r="Y32">
        <v>27</v>
      </c>
      <c r="Z32">
        <v>98</v>
      </c>
      <c r="AA32">
        <v>5</v>
      </c>
      <c r="AB32">
        <v>3</v>
      </c>
      <c r="AC32">
        <v>192</v>
      </c>
      <c r="AD32">
        <v>188</v>
      </c>
      <c r="AE32">
        <v>1</v>
      </c>
      <c r="AF32">
        <v>1</v>
      </c>
      <c r="AG32">
        <v>2</v>
      </c>
      <c r="AH32">
        <v>21</v>
      </c>
      <c r="AI32">
        <v>17</v>
      </c>
      <c r="AJ32">
        <v>1</v>
      </c>
      <c r="AK32">
        <v>1</v>
      </c>
      <c r="AL32">
        <v>13</v>
      </c>
      <c r="AM32">
        <v>8</v>
      </c>
      <c r="AN32">
        <v>10</v>
      </c>
      <c r="AO32">
        <v>16</v>
      </c>
      <c r="AP32">
        <v>17</v>
      </c>
      <c r="AQ32">
        <v>5</v>
      </c>
      <c r="AR32">
        <v>7</v>
      </c>
      <c r="AS32">
        <v>11</v>
      </c>
      <c r="AT32">
        <v>216</v>
      </c>
      <c r="AU32">
        <v>6</v>
      </c>
      <c r="AV32">
        <v>0</v>
      </c>
      <c r="AW32">
        <v>114</v>
      </c>
      <c r="AX32">
        <v>14</v>
      </c>
      <c r="AY32">
        <v>21</v>
      </c>
      <c r="AZ32">
        <v>1</v>
      </c>
      <c r="BA32">
        <v>41</v>
      </c>
      <c r="BB32">
        <v>9</v>
      </c>
      <c r="BC32">
        <v>4</v>
      </c>
      <c r="BD32">
        <v>6</v>
      </c>
      <c r="BE32">
        <v>16</v>
      </c>
      <c r="BF32">
        <v>4</v>
      </c>
      <c r="BG32">
        <v>29</v>
      </c>
      <c r="BH32">
        <v>9</v>
      </c>
      <c r="BI32">
        <v>20</v>
      </c>
      <c r="BJ32">
        <v>21</v>
      </c>
      <c r="BK32">
        <v>10</v>
      </c>
      <c r="BL32">
        <v>7</v>
      </c>
      <c r="BM32">
        <v>4</v>
      </c>
      <c r="BN32">
        <v>6</v>
      </c>
      <c r="BO32">
        <v>14</v>
      </c>
      <c r="BP32">
        <v>5</v>
      </c>
      <c r="BQ32">
        <v>4</v>
      </c>
      <c r="BR32" s="56">
        <v>0</v>
      </c>
      <c r="BS32">
        <v>3</v>
      </c>
      <c r="BT32">
        <v>43</v>
      </c>
      <c r="BU32">
        <v>60</v>
      </c>
      <c r="BV32">
        <v>3</v>
      </c>
      <c r="BW32">
        <v>269</v>
      </c>
      <c r="BX32">
        <v>49</v>
      </c>
      <c r="BY32">
        <v>172</v>
      </c>
      <c r="BZ32">
        <v>16</v>
      </c>
      <c r="CA32">
        <v>218</v>
      </c>
      <c r="CB32">
        <v>199</v>
      </c>
      <c r="CC32">
        <v>551</v>
      </c>
      <c r="CD32">
        <v>456</v>
      </c>
      <c r="CE32">
        <v>4</v>
      </c>
      <c r="CF32">
        <v>23</v>
      </c>
      <c r="CG32">
        <v>44</v>
      </c>
      <c r="CH32">
        <v>27</v>
      </c>
      <c r="CI32">
        <v>3</v>
      </c>
      <c r="CJ32">
        <v>22</v>
      </c>
      <c r="CK32">
        <v>51</v>
      </c>
      <c r="CL32">
        <v>415</v>
      </c>
      <c r="CM32">
        <v>185</v>
      </c>
      <c r="CN32">
        <v>10</v>
      </c>
      <c r="CO32">
        <v>164</v>
      </c>
      <c r="CP32">
        <v>137</v>
      </c>
      <c r="CQ32">
        <v>267</v>
      </c>
      <c r="CR32">
        <v>48</v>
      </c>
      <c r="CS32">
        <v>221</v>
      </c>
      <c r="CT32">
        <v>7</v>
      </c>
      <c r="CU32">
        <v>26</v>
      </c>
      <c r="CV32">
        <v>245</v>
      </c>
      <c r="CW32">
        <v>29</v>
      </c>
      <c r="CX32">
        <v>7</v>
      </c>
      <c r="CY32">
        <v>27</v>
      </c>
      <c r="CZ32">
        <v>161</v>
      </c>
      <c r="DA32">
        <v>231</v>
      </c>
      <c r="DB32">
        <v>59</v>
      </c>
      <c r="DC32">
        <v>8</v>
      </c>
      <c r="DD32">
        <v>3</v>
      </c>
      <c r="DE32">
        <v>6</v>
      </c>
      <c r="DF32">
        <v>1110</v>
      </c>
      <c r="DG32">
        <v>482</v>
      </c>
      <c r="DH32">
        <v>85</v>
      </c>
      <c r="DI32">
        <v>399</v>
      </c>
      <c r="DJ32">
        <v>49</v>
      </c>
      <c r="DK32">
        <v>1145</v>
      </c>
      <c r="DL32">
        <v>23</v>
      </c>
      <c r="DM32">
        <v>80</v>
      </c>
      <c r="DN32">
        <v>592</v>
      </c>
      <c r="DO32">
        <v>80</v>
      </c>
      <c r="DP32">
        <v>1752</v>
      </c>
      <c r="DQ32">
        <v>2652</v>
      </c>
      <c r="DR32">
        <v>255</v>
      </c>
      <c r="DS32">
        <v>8</v>
      </c>
      <c r="DT32">
        <v>1207</v>
      </c>
      <c r="DU32">
        <v>73</v>
      </c>
      <c r="DV32">
        <v>1</v>
      </c>
      <c r="DW32">
        <v>764</v>
      </c>
      <c r="DX32">
        <v>747</v>
      </c>
      <c r="DY32">
        <v>126</v>
      </c>
      <c r="DZ32">
        <v>11</v>
      </c>
      <c r="EA32">
        <v>15</v>
      </c>
      <c r="EB32">
        <v>28</v>
      </c>
      <c r="EC32">
        <v>53</v>
      </c>
      <c r="ED32">
        <v>11</v>
      </c>
      <c r="EE32">
        <v>87</v>
      </c>
      <c r="EF32">
        <v>830</v>
      </c>
      <c r="EG32">
        <v>13</v>
      </c>
      <c r="EH32">
        <v>155</v>
      </c>
      <c r="EI32">
        <v>222</v>
      </c>
      <c r="EJ32">
        <v>19</v>
      </c>
      <c r="EK32">
        <v>7</v>
      </c>
      <c r="EL32">
        <v>959</v>
      </c>
      <c r="EM32">
        <v>81</v>
      </c>
      <c r="EN32">
        <v>3</v>
      </c>
      <c r="EO32">
        <v>9</v>
      </c>
      <c r="EP32">
        <v>21</v>
      </c>
      <c r="EQ32">
        <v>37</v>
      </c>
      <c r="ER32">
        <v>7</v>
      </c>
      <c r="ES32">
        <v>11</v>
      </c>
      <c r="ET32">
        <v>67</v>
      </c>
      <c r="EU32">
        <v>67</v>
      </c>
      <c r="EV32">
        <v>135</v>
      </c>
      <c r="EW32">
        <v>29</v>
      </c>
      <c r="EX32">
        <v>1</v>
      </c>
      <c r="EY32">
        <v>15</v>
      </c>
      <c r="EZ32">
        <v>9</v>
      </c>
      <c r="FA32">
        <v>56</v>
      </c>
      <c r="FB32">
        <v>9</v>
      </c>
      <c r="FC32">
        <v>31</v>
      </c>
      <c r="FD32">
        <v>51</v>
      </c>
      <c r="FE32">
        <v>26</v>
      </c>
      <c r="FF32">
        <v>6</v>
      </c>
      <c r="FG32">
        <v>38</v>
      </c>
      <c r="FH32">
        <v>128</v>
      </c>
      <c r="FI32">
        <v>12</v>
      </c>
      <c r="FJ32">
        <v>6</v>
      </c>
      <c r="FK32">
        <v>253</v>
      </c>
      <c r="FL32">
        <v>246</v>
      </c>
      <c r="FM32">
        <v>1</v>
      </c>
      <c r="FN32">
        <v>1</v>
      </c>
      <c r="FO32">
        <v>4</v>
      </c>
      <c r="FP32">
        <v>34</v>
      </c>
      <c r="FQ32">
        <v>30</v>
      </c>
      <c r="FR32">
        <v>1</v>
      </c>
      <c r="FS32">
        <v>3</v>
      </c>
      <c r="FT32">
        <v>23</v>
      </c>
      <c r="FU32">
        <v>9</v>
      </c>
      <c r="FV32">
        <v>18</v>
      </c>
      <c r="FW32">
        <v>21</v>
      </c>
      <c r="FX32">
        <v>23</v>
      </c>
      <c r="FY32">
        <v>7</v>
      </c>
      <c r="FZ32">
        <v>8</v>
      </c>
      <c r="GA32">
        <v>15</v>
      </c>
      <c r="GB32">
        <v>275</v>
      </c>
      <c r="GC32">
        <v>12</v>
      </c>
      <c r="GD32">
        <v>0</v>
      </c>
      <c r="GE32">
        <v>137</v>
      </c>
      <c r="GF32">
        <v>19</v>
      </c>
      <c r="GG32">
        <v>29</v>
      </c>
      <c r="GH32">
        <v>0</v>
      </c>
      <c r="GI32">
        <v>74</v>
      </c>
      <c r="GJ32">
        <v>16</v>
      </c>
      <c r="GK32">
        <v>3</v>
      </c>
      <c r="GL32">
        <v>9</v>
      </c>
      <c r="GM32">
        <v>21</v>
      </c>
      <c r="GN32">
        <v>2</v>
      </c>
      <c r="GO32">
        <v>48</v>
      </c>
      <c r="GP32">
        <v>12</v>
      </c>
      <c r="GQ32">
        <v>32</v>
      </c>
      <c r="GR32">
        <v>27</v>
      </c>
      <c r="GS32">
        <v>13</v>
      </c>
      <c r="GT32">
        <v>9</v>
      </c>
      <c r="GU32">
        <v>11</v>
      </c>
      <c r="GV32">
        <v>9</v>
      </c>
      <c r="GW32">
        <v>20</v>
      </c>
      <c r="GX32">
        <v>6</v>
      </c>
      <c r="GY32">
        <v>4</v>
      </c>
      <c r="GZ32" s="56">
        <v>0</v>
      </c>
      <c r="HA32">
        <v>5</v>
      </c>
      <c r="HB32">
        <v>77</v>
      </c>
      <c r="HC32">
        <v>94</v>
      </c>
      <c r="HD32">
        <v>4</v>
      </c>
      <c r="HE32">
        <v>355</v>
      </c>
      <c r="HF32">
        <v>80</v>
      </c>
      <c r="HG32">
        <v>240</v>
      </c>
      <c r="HH32">
        <v>30</v>
      </c>
      <c r="HI32">
        <v>277</v>
      </c>
      <c r="HJ32">
        <v>269</v>
      </c>
      <c r="HK32">
        <v>667</v>
      </c>
      <c r="HL32">
        <v>533</v>
      </c>
      <c r="HM32">
        <v>4</v>
      </c>
      <c r="HN32">
        <v>38</v>
      </c>
      <c r="HO32">
        <v>69</v>
      </c>
      <c r="HP32">
        <v>39</v>
      </c>
      <c r="HQ32">
        <v>7</v>
      </c>
      <c r="HR32">
        <v>30</v>
      </c>
      <c r="HS32">
        <v>61</v>
      </c>
      <c r="HT32">
        <v>494</v>
      </c>
      <c r="HU32">
        <v>220</v>
      </c>
      <c r="HV32">
        <v>14</v>
      </c>
      <c r="HW32">
        <v>204</v>
      </c>
      <c r="HX32">
        <v>143</v>
      </c>
      <c r="HY32">
        <v>345</v>
      </c>
      <c r="HZ32">
        <v>81</v>
      </c>
      <c r="IA32">
        <v>270</v>
      </c>
      <c r="IB32">
        <v>13</v>
      </c>
      <c r="IC32">
        <v>52</v>
      </c>
      <c r="ID32">
        <v>370</v>
      </c>
      <c r="IE32">
        <v>52</v>
      </c>
      <c r="IF32">
        <v>9</v>
      </c>
      <c r="IG32">
        <v>29</v>
      </c>
      <c r="IH32">
        <v>247</v>
      </c>
      <c r="II32">
        <v>343</v>
      </c>
      <c r="IJ32">
        <v>19</v>
      </c>
      <c r="IK32">
        <v>8</v>
      </c>
      <c r="IL32">
        <v>7</v>
      </c>
      <c r="IM32">
        <v>5</v>
      </c>
      <c r="IN32">
        <v>1457</v>
      </c>
      <c r="IO32">
        <v>688</v>
      </c>
      <c r="IP32">
        <v>109</v>
      </c>
      <c r="IQ32">
        <v>562</v>
      </c>
      <c r="IR32">
        <v>73</v>
      </c>
      <c r="IS32">
        <v>1741</v>
      </c>
      <c r="IT32">
        <v>29</v>
      </c>
      <c r="IU32">
        <v>112</v>
      </c>
      <c r="IV32">
        <v>759</v>
      </c>
      <c r="IW32">
        <v>106</v>
      </c>
      <c r="IX32">
        <v>2116</v>
      </c>
      <c r="IY32">
        <v>3399</v>
      </c>
      <c r="IZ32">
        <v>363</v>
      </c>
      <c r="JA32">
        <v>10</v>
      </c>
      <c r="JB32">
        <v>1626</v>
      </c>
      <c r="JC32">
        <v>97</v>
      </c>
      <c r="JD32">
        <v>1</v>
      </c>
      <c r="JE32">
        <v>963</v>
      </c>
      <c r="JF32">
        <v>921</v>
      </c>
      <c r="JG32">
        <v>175</v>
      </c>
      <c r="JH32">
        <v>16</v>
      </c>
      <c r="JI32">
        <v>26</v>
      </c>
      <c r="JJ32">
        <v>46</v>
      </c>
      <c r="JK32">
        <v>73</v>
      </c>
      <c r="JL32">
        <v>20</v>
      </c>
      <c r="JM32">
        <v>107</v>
      </c>
      <c r="JN32">
        <v>913</v>
      </c>
      <c r="JO32">
        <v>14</v>
      </c>
      <c r="JP32">
        <v>228</v>
      </c>
      <c r="JQ32">
        <v>342</v>
      </c>
      <c r="JR32">
        <v>27</v>
      </c>
      <c r="JS32">
        <v>9</v>
      </c>
      <c r="JT32">
        <v>1023</v>
      </c>
      <c r="JU32">
        <v>78</v>
      </c>
      <c r="JV32">
        <v>4</v>
      </c>
      <c r="JW32">
        <v>12</v>
      </c>
      <c r="JX32">
        <v>26</v>
      </c>
      <c r="JY32">
        <v>29</v>
      </c>
      <c r="JZ32">
        <v>14</v>
      </c>
      <c r="KA32">
        <v>8</v>
      </c>
      <c r="KB32">
        <v>82</v>
      </c>
      <c r="KC32">
        <v>79</v>
      </c>
      <c r="KD32">
        <v>175</v>
      </c>
      <c r="KE32">
        <v>26</v>
      </c>
      <c r="KF32">
        <v>1</v>
      </c>
      <c r="KG32">
        <v>14</v>
      </c>
      <c r="KH32">
        <v>5</v>
      </c>
      <c r="KI32">
        <v>55</v>
      </c>
      <c r="KJ32">
        <v>11</v>
      </c>
      <c r="KK32">
        <v>26</v>
      </c>
      <c r="KL32">
        <v>55</v>
      </c>
      <c r="KM32">
        <v>25</v>
      </c>
      <c r="KN32">
        <v>8</v>
      </c>
      <c r="KO32">
        <v>42</v>
      </c>
      <c r="KP32">
        <v>150</v>
      </c>
      <c r="KQ32">
        <v>12</v>
      </c>
      <c r="KR32">
        <v>8</v>
      </c>
      <c r="KS32">
        <v>249</v>
      </c>
      <c r="KT32">
        <v>247</v>
      </c>
      <c r="KU32">
        <v>1</v>
      </c>
      <c r="KV32">
        <v>1</v>
      </c>
      <c r="KW32">
        <v>3</v>
      </c>
      <c r="KX32">
        <v>31</v>
      </c>
      <c r="KY32">
        <v>27</v>
      </c>
      <c r="KZ32">
        <v>1</v>
      </c>
      <c r="LA32">
        <v>1</v>
      </c>
      <c r="LB32">
        <v>23</v>
      </c>
      <c r="LC32">
        <v>15</v>
      </c>
      <c r="LD32">
        <v>16</v>
      </c>
      <c r="LE32">
        <v>29</v>
      </c>
      <c r="LF32">
        <v>28</v>
      </c>
      <c r="LG32">
        <v>12</v>
      </c>
      <c r="LH32">
        <v>15</v>
      </c>
      <c r="LI32">
        <v>23</v>
      </c>
      <c r="LJ32">
        <v>288</v>
      </c>
      <c r="LK32">
        <v>12</v>
      </c>
      <c r="LL32">
        <v>0</v>
      </c>
      <c r="LM32">
        <v>141</v>
      </c>
      <c r="LN32">
        <v>27</v>
      </c>
      <c r="LO32">
        <v>34</v>
      </c>
      <c r="LP32">
        <v>1</v>
      </c>
      <c r="LQ32">
        <v>76</v>
      </c>
      <c r="LR32">
        <v>14</v>
      </c>
      <c r="LS32">
        <v>5</v>
      </c>
      <c r="LT32">
        <v>9</v>
      </c>
      <c r="LU32">
        <v>28</v>
      </c>
      <c r="LV32">
        <v>8</v>
      </c>
      <c r="LW32">
        <v>53</v>
      </c>
      <c r="LX32">
        <v>14</v>
      </c>
      <c r="LY32">
        <v>32</v>
      </c>
      <c r="LZ32">
        <v>33</v>
      </c>
      <c r="MA32">
        <v>11</v>
      </c>
      <c r="MB32">
        <v>13</v>
      </c>
      <c r="MC32">
        <v>10</v>
      </c>
      <c r="MD32">
        <v>12</v>
      </c>
      <c r="ME32">
        <v>21</v>
      </c>
      <c r="MF32">
        <v>6</v>
      </c>
      <c r="MG32">
        <v>3</v>
      </c>
      <c r="MH32" s="56">
        <v>0</v>
      </c>
      <c r="MI32">
        <v>3</v>
      </c>
      <c r="MJ32">
        <v>83</v>
      </c>
      <c r="MK32">
        <v>99</v>
      </c>
      <c r="ML32">
        <v>2</v>
      </c>
      <c r="MM32">
        <v>387</v>
      </c>
      <c r="MN32">
        <v>90</v>
      </c>
      <c r="MO32">
        <v>273</v>
      </c>
      <c r="MP32">
        <v>26</v>
      </c>
      <c r="MQ32">
        <v>263</v>
      </c>
      <c r="MR32">
        <v>275</v>
      </c>
      <c r="MS32">
        <v>750</v>
      </c>
      <c r="MT32">
        <v>620</v>
      </c>
      <c r="MU32">
        <v>7</v>
      </c>
      <c r="MV32">
        <v>40</v>
      </c>
      <c r="MW32">
        <v>83</v>
      </c>
      <c r="MX32">
        <v>51</v>
      </c>
      <c r="MY32">
        <v>5</v>
      </c>
      <c r="MZ32">
        <v>25</v>
      </c>
      <c r="NA32">
        <v>56</v>
      </c>
      <c r="NB32">
        <v>528</v>
      </c>
      <c r="NC32">
        <v>246</v>
      </c>
      <c r="ND32">
        <v>11</v>
      </c>
      <c r="NE32">
        <v>198</v>
      </c>
      <c r="NF32">
        <v>155</v>
      </c>
      <c r="NG32">
        <v>346</v>
      </c>
      <c r="NH32">
        <v>85</v>
      </c>
      <c r="NI32">
        <v>290</v>
      </c>
      <c r="NJ32">
        <v>14</v>
      </c>
      <c r="NK32">
        <v>55</v>
      </c>
      <c r="NL32">
        <v>389</v>
      </c>
      <c r="NM32">
        <v>50</v>
      </c>
      <c r="NN32">
        <v>11</v>
      </c>
      <c r="NO32">
        <v>31</v>
      </c>
      <c r="NP32">
        <v>274</v>
      </c>
      <c r="NQ32">
        <v>354</v>
      </c>
      <c r="NR32">
        <v>59</v>
      </c>
      <c r="NS32">
        <v>11</v>
      </c>
      <c r="NT32">
        <v>7</v>
      </c>
      <c r="NU32">
        <v>9</v>
      </c>
      <c r="NV32">
        <v>1488</v>
      </c>
      <c r="NW32">
        <v>689</v>
      </c>
      <c r="NX32">
        <v>110</v>
      </c>
      <c r="NY32">
        <v>603</v>
      </c>
      <c r="NZ32">
        <v>61</v>
      </c>
      <c r="OA32">
        <v>1802</v>
      </c>
      <c r="OB32">
        <v>30</v>
      </c>
      <c r="OC32">
        <v>115</v>
      </c>
      <c r="OD32">
        <v>836</v>
      </c>
      <c r="OE32">
        <v>106</v>
      </c>
      <c r="OF32">
        <v>2183</v>
      </c>
      <c r="OG32">
        <v>3482</v>
      </c>
      <c r="OH32">
        <v>355</v>
      </c>
      <c r="OI32">
        <v>11</v>
      </c>
      <c r="OJ32">
        <v>1709</v>
      </c>
      <c r="OK32">
        <v>89</v>
      </c>
      <c r="OL32">
        <v>0</v>
      </c>
      <c r="OM32">
        <v>1009</v>
      </c>
      <c r="ON32">
        <v>963</v>
      </c>
      <c r="OO32">
        <v>172</v>
      </c>
      <c r="OP32">
        <v>15</v>
      </c>
      <c r="OQ32">
        <v>22</v>
      </c>
      <c r="OR32">
        <v>50</v>
      </c>
      <c r="OS32">
        <v>85</v>
      </c>
      <c r="OT32">
        <v>19</v>
      </c>
      <c r="OU32">
        <v>115</v>
      </c>
      <c r="OV32">
        <v>414</v>
      </c>
      <c r="OW32">
        <v>18</v>
      </c>
      <c r="OX32">
        <v>235</v>
      </c>
      <c r="OY32">
        <v>341</v>
      </c>
      <c r="OZ32">
        <v>28</v>
      </c>
      <c r="PA32">
        <v>8</v>
      </c>
    </row>
    <row r="33" spans="1:417">
      <c r="A33" s="67" t="str">
        <f>人口推移!B32</f>
        <v>H2105</v>
      </c>
      <c r="B33" s="66">
        <f t="shared" si="0"/>
        <v>53187</v>
      </c>
      <c r="C33" s="66">
        <f t="shared" si="1"/>
        <v>20038</v>
      </c>
      <c r="D33">
        <v>736</v>
      </c>
      <c r="E33">
        <v>55</v>
      </c>
      <c r="F33">
        <v>2</v>
      </c>
      <c r="G33">
        <v>10</v>
      </c>
      <c r="H33">
        <v>14</v>
      </c>
      <c r="I33">
        <v>12</v>
      </c>
      <c r="J33">
        <v>6</v>
      </c>
      <c r="K33">
        <v>8</v>
      </c>
      <c r="L33">
        <v>85</v>
      </c>
      <c r="M33">
        <v>43</v>
      </c>
      <c r="N33">
        <v>135</v>
      </c>
      <c r="O33">
        <v>20</v>
      </c>
      <c r="P33">
        <v>1</v>
      </c>
      <c r="Q33">
        <v>10</v>
      </c>
      <c r="R33">
        <v>6</v>
      </c>
      <c r="S33">
        <v>32</v>
      </c>
      <c r="T33">
        <v>5</v>
      </c>
      <c r="U33">
        <v>13</v>
      </c>
      <c r="V33">
        <v>31</v>
      </c>
      <c r="W33">
        <v>15</v>
      </c>
      <c r="X33">
        <v>5</v>
      </c>
      <c r="Y33">
        <v>27</v>
      </c>
      <c r="Z33">
        <v>97</v>
      </c>
      <c r="AA33">
        <v>5</v>
      </c>
      <c r="AB33">
        <v>3</v>
      </c>
      <c r="AC33">
        <v>193</v>
      </c>
      <c r="AD33">
        <v>190</v>
      </c>
      <c r="AE33">
        <v>1</v>
      </c>
      <c r="AF33">
        <v>1</v>
      </c>
      <c r="AG33">
        <v>2</v>
      </c>
      <c r="AH33">
        <v>21</v>
      </c>
      <c r="AI33">
        <v>17</v>
      </c>
      <c r="AJ33">
        <v>1</v>
      </c>
      <c r="AK33">
        <v>1</v>
      </c>
      <c r="AL33">
        <v>13</v>
      </c>
      <c r="AM33">
        <v>8</v>
      </c>
      <c r="AN33">
        <v>10</v>
      </c>
      <c r="AO33">
        <v>16</v>
      </c>
      <c r="AP33">
        <v>17</v>
      </c>
      <c r="AQ33">
        <v>5</v>
      </c>
      <c r="AR33">
        <v>7</v>
      </c>
      <c r="AS33">
        <v>11</v>
      </c>
      <c r="AT33">
        <v>219</v>
      </c>
      <c r="AU33">
        <v>6</v>
      </c>
      <c r="AV33">
        <v>0</v>
      </c>
      <c r="AW33">
        <v>114</v>
      </c>
      <c r="AX33">
        <v>14</v>
      </c>
      <c r="AY33">
        <v>21</v>
      </c>
      <c r="AZ33">
        <v>1</v>
      </c>
      <c r="BA33">
        <v>40</v>
      </c>
      <c r="BB33">
        <v>9</v>
      </c>
      <c r="BC33">
        <v>4</v>
      </c>
      <c r="BD33">
        <v>6</v>
      </c>
      <c r="BE33">
        <v>16</v>
      </c>
      <c r="BF33">
        <v>4</v>
      </c>
      <c r="BG33">
        <v>29</v>
      </c>
      <c r="BH33">
        <v>9</v>
      </c>
      <c r="BI33">
        <v>20</v>
      </c>
      <c r="BJ33">
        <v>21</v>
      </c>
      <c r="BK33">
        <v>10</v>
      </c>
      <c r="BL33">
        <v>7</v>
      </c>
      <c r="BM33">
        <v>4</v>
      </c>
      <c r="BN33">
        <v>6</v>
      </c>
      <c r="BO33">
        <v>14</v>
      </c>
      <c r="BP33">
        <v>5</v>
      </c>
      <c r="BQ33">
        <v>4</v>
      </c>
      <c r="BR33" s="56">
        <v>0</v>
      </c>
      <c r="BS33">
        <v>3</v>
      </c>
      <c r="BT33">
        <v>43</v>
      </c>
      <c r="BU33">
        <v>60</v>
      </c>
      <c r="BV33">
        <v>3</v>
      </c>
      <c r="BW33">
        <v>270</v>
      </c>
      <c r="BX33">
        <v>49</v>
      </c>
      <c r="BY33">
        <v>173</v>
      </c>
      <c r="BZ33">
        <v>16</v>
      </c>
      <c r="CA33">
        <v>216</v>
      </c>
      <c r="CB33">
        <v>198</v>
      </c>
      <c r="CC33">
        <v>550</v>
      </c>
      <c r="CD33">
        <v>457</v>
      </c>
      <c r="CE33">
        <v>4</v>
      </c>
      <c r="CF33">
        <v>23</v>
      </c>
      <c r="CG33">
        <v>44</v>
      </c>
      <c r="CH33">
        <v>27</v>
      </c>
      <c r="CI33">
        <v>3</v>
      </c>
      <c r="CJ33">
        <v>21</v>
      </c>
      <c r="CK33">
        <v>52</v>
      </c>
      <c r="CL33">
        <v>419</v>
      </c>
      <c r="CM33">
        <v>184</v>
      </c>
      <c r="CN33">
        <v>10</v>
      </c>
      <c r="CO33">
        <v>166</v>
      </c>
      <c r="CP33">
        <v>138</v>
      </c>
      <c r="CQ33">
        <v>268</v>
      </c>
      <c r="CR33">
        <v>48</v>
      </c>
      <c r="CS33">
        <v>220</v>
      </c>
      <c r="CT33">
        <v>7</v>
      </c>
      <c r="CU33">
        <v>26</v>
      </c>
      <c r="CV33">
        <v>243</v>
      </c>
      <c r="CW33">
        <v>29</v>
      </c>
      <c r="CX33">
        <v>7</v>
      </c>
      <c r="CY33">
        <v>27</v>
      </c>
      <c r="CZ33">
        <v>160</v>
      </c>
      <c r="DA33">
        <v>231</v>
      </c>
      <c r="DB33">
        <v>59</v>
      </c>
      <c r="DC33">
        <v>8</v>
      </c>
      <c r="DD33">
        <v>3</v>
      </c>
      <c r="DE33">
        <v>6</v>
      </c>
      <c r="DF33">
        <v>1117</v>
      </c>
      <c r="DG33">
        <v>478</v>
      </c>
      <c r="DH33">
        <v>85</v>
      </c>
      <c r="DI33">
        <v>398</v>
      </c>
      <c r="DJ33">
        <v>49</v>
      </c>
      <c r="DK33">
        <v>1149</v>
      </c>
      <c r="DL33">
        <v>23</v>
      </c>
      <c r="DM33">
        <v>79</v>
      </c>
      <c r="DN33">
        <v>593</v>
      </c>
      <c r="DO33">
        <v>80</v>
      </c>
      <c r="DP33">
        <v>1756</v>
      </c>
      <c r="DQ33">
        <v>2660</v>
      </c>
      <c r="DR33">
        <v>256</v>
      </c>
      <c r="DS33">
        <v>8</v>
      </c>
      <c r="DT33">
        <v>1206</v>
      </c>
      <c r="DU33">
        <v>74</v>
      </c>
      <c r="DV33">
        <v>1</v>
      </c>
      <c r="DW33">
        <v>761</v>
      </c>
      <c r="DX33">
        <v>747</v>
      </c>
      <c r="DY33">
        <v>126</v>
      </c>
      <c r="DZ33">
        <v>11</v>
      </c>
      <c r="EA33">
        <v>15</v>
      </c>
      <c r="EB33">
        <v>28</v>
      </c>
      <c r="EC33">
        <v>53</v>
      </c>
      <c r="ED33">
        <v>11</v>
      </c>
      <c r="EE33">
        <v>86</v>
      </c>
      <c r="EF33">
        <v>828</v>
      </c>
      <c r="EG33">
        <v>13</v>
      </c>
      <c r="EH33">
        <v>156</v>
      </c>
      <c r="EI33">
        <v>221</v>
      </c>
      <c r="EJ33">
        <v>19</v>
      </c>
      <c r="EK33">
        <v>7</v>
      </c>
      <c r="EL33">
        <v>952</v>
      </c>
      <c r="EM33">
        <v>81</v>
      </c>
      <c r="EN33">
        <v>3</v>
      </c>
      <c r="EO33">
        <v>9</v>
      </c>
      <c r="EP33">
        <v>21</v>
      </c>
      <c r="EQ33">
        <v>37</v>
      </c>
      <c r="ER33">
        <v>7</v>
      </c>
      <c r="ES33">
        <v>11</v>
      </c>
      <c r="ET33">
        <v>67</v>
      </c>
      <c r="EU33">
        <v>68</v>
      </c>
      <c r="EV33">
        <v>135</v>
      </c>
      <c r="EW33">
        <v>29</v>
      </c>
      <c r="EX33">
        <v>1</v>
      </c>
      <c r="EY33">
        <v>15</v>
      </c>
      <c r="EZ33">
        <v>10</v>
      </c>
      <c r="FA33">
        <v>56</v>
      </c>
      <c r="FB33">
        <v>9</v>
      </c>
      <c r="FC33">
        <v>29</v>
      </c>
      <c r="FD33">
        <v>50</v>
      </c>
      <c r="FE33">
        <v>26</v>
      </c>
      <c r="FF33">
        <v>6</v>
      </c>
      <c r="FG33">
        <v>39</v>
      </c>
      <c r="FH33">
        <v>127</v>
      </c>
      <c r="FI33">
        <v>12</v>
      </c>
      <c r="FJ33">
        <v>6</v>
      </c>
      <c r="FK33">
        <v>252</v>
      </c>
      <c r="FL33">
        <v>249</v>
      </c>
      <c r="FM33">
        <v>1</v>
      </c>
      <c r="FN33">
        <v>1</v>
      </c>
      <c r="FO33">
        <v>3</v>
      </c>
      <c r="FP33">
        <v>33</v>
      </c>
      <c r="FQ33">
        <v>30</v>
      </c>
      <c r="FR33">
        <v>1</v>
      </c>
      <c r="FS33">
        <v>3</v>
      </c>
      <c r="FT33">
        <v>23</v>
      </c>
      <c r="FU33">
        <v>9</v>
      </c>
      <c r="FV33">
        <v>18</v>
      </c>
      <c r="FW33">
        <v>21</v>
      </c>
      <c r="FX33">
        <v>23</v>
      </c>
      <c r="FY33">
        <v>7</v>
      </c>
      <c r="FZ33">
        <v>8</v>
      </c>
      <c r="GA33">
        <v>15</v>
      </c>
      <c r="GB33">
        <v>279</v>
      </c>
      <c r="GC33">
        <v>12</v>
      </c>
      <c r="GD33">
        <v>0</v>
      </c>
      <c r="GE33">
        <v>137</v>
      </c>
      <c r="GF33">
        <v>19</v>
      </c>
      <c r="GG33">
        <v>29</v>
      </c>
      <c r="GH33">
        <v>0</v>
      </c>
      <c r="GI33">
        <v>73</v>
      </c>
      <c r="GJ33">
        <v>16</v>
      </c>
      <c r="GK33">
        <v>3</v>
      </c>
      <c r="GL33">
        <v>10</v>
      </c>
      <c r="GM33">
        <v>21</v>
      </c>
      <c r="GN33">
        <v>2</v>
      </c>
      <c r="GO33">
        <v>48</v>
      </c>
      <c r="GP33">
        <v>12</v>
      </c>
      <c r="GQ33">
        <v>32</v>
      </c>
      <c r="GR33">
        <v>27</v>
      </c>
      <c r="GS33">
        <v>13</v>
      </c>
      <c r="GT33">
        <v>9</v>
      </c>
      <c r="GU33">
        <v>11</v>
      </c>
      <c r="GV33">
        <v>9</v>
      </c>
      <c r="GW33">
        <v>20</v>
      </c>
      <c r="GX33">
        <v>6</v>
      </c>
      <c r="GY33">
        <v>4</v>
      </c>
      <c r="GZ33" s="56">
        <v>0</v>
      </c>
      <c r="HA33">
        <v>5</v>
      </c>
      <c r="HB33">
        <v>77</v>
      </c>
      <c r="HC33">
        <v>94</v>
      </c>
      <c r="HD33">
        <v>4</v>
      </c>
      <c r="HE33">
        <v>359</v>
      </c>
      <c r="HF33">
        <v>80</v>
      </c>
      <c r="HG33">
        <v>240</v>
      </c>
      <c r="HH33">
        <v>30</v>
      </c>
      <c r="HI33">
        <v>275</v>
      </c>
      <c r="HJ33">
        <v>267</v>
      </c>
      <c r="HK33">
        <v>666</v>
      </c>
      <c r="HL33">
        <v>536</v>
      </c>
      <c r="HM33">
        <v>4</v>
      </c>
      <c r="HN33">
        <v>38</v>
      </c>
      <c r="HO33">
        <v>69</v>
      </c>
      <c r="HP33">
        <v>39</v>
      </c>
      <c r="HQ33">
        <v>7</v>
      </c>
      <c r="HR33">
        <v>27</v>
      </c>
      <c r="HS33">
        <v>63</v>
      </c>
      <c r="HT33">
        <v>498</v>
      </c>
      <c r="HU33">
        <v>219</v>
      </c>
      <c r="HV33">
        <v>14</v>
      </c>
      <c r="HW33">
        <v>206</v>
      </c>
      <c r="HX33">
        <v>142</v>
      </c>
      <c r="HY33">
        <v>344</v>
      </c>
      <c r="HZ33">
        <v>81</v>
      </c>
      <c r="IA33">
        <v>271</v>
      </c>
      <c r="IB33">
        <v>13</v>
      </c>
      <c r="IC33">
        <v>47</v>
      </c>
      <c r="ID33">
        <v>369</v>
      </c>
      <c r="IE33">
        <v>52</v>
      </c>
      <c r="IF33">
        <v>9</v>
      </c>
      <c r="IG33">
        <v>29</v>
      </c>
      <c r="IH33">
        <v>243</v>
      </c>
      <c r="II33">
        <v>343</v>
      </c>
      <c r="IJ33">
        <v>19</v>
      </c>
      <c r="IK33">
        <v>8</v>
      </c>
      <c r="IL33">
        <v>7</v>
      </c>
      <c r="IM33">
        <v>5</v>
      </c>
      <c r="IN33">
        <v>1468</v>
      </c>
      <c r="IO33">
        <v>683</v>
      </c>
      <c r="IP33">
        <v>109</v>
      </c>
      <c r="IQ33">
        <v>559</v>
      </c>
      <c r="IR33">
        <v>73</v>
      </c>
      <c r="IS33">
        <v>1740</v>
      </c>
      <c r="IT33">
        <v>29</v>
      </c>
      <c r="IU33">
        <v>110</v>
      </c>
      <c r="IV33">
        <v>759</v>
      </c>
      <c r="IW33">
        <v>107</v>
      </c>
      <c r="IX33">
        <v>2124</v>
      </c>
      <c r="IY33">
        <v>3416</v>
      </c>
      <c r="IZ33">
        <v>364</v>
      </c>
      <c r="JA33">
        <v>10</v>
      </c>
      <c r="JB33">
        <v>1626</v>
      </c>
      <c r="JC33">
        <v>97</v>
      </c>
      <c r="JD33">
        <v>1</v>
      </c>
      <c r="JE33">
        <v>956</v>
      </c>
      <c r="JF33">
        <v>915</v>
      </c>
      <c r="JG33">
        <v>175</v>
      </c>
      <c r="JH33">
        <v>16</v>
      </c>
      <c r="JI33">
        <v>26</v>
      </c>
      <c r="JJ33">
        <v>45</v>
      </c>
      <c r="JK33">
        <v>72</v>
      </c>
      <c r="JL33">
        <v>20</v>
      </c>
      <c r="JM33">
        <v>106</v>
      </c>
      <c r="JN33">
        <v>911</v>
      </c>
      <c r="JO33">
        <v>14</v>
      </c>
      <c r="JP33">
        <v>228</v>
      </c>
      <c r="JQ33">
        <v>338</v>
      </c>
      <c r="JR33">
        <v>27</v>
      </c>
      <c r="JS33">
        <v>9</v>
      </c>
      <c r="JT33">
        <v>1015</v>
      </c>
      <c r="JU33">
        <v>78</v>
      </c>
      <c r="JV33">
        <v>4</v>
      </c>
      <c r="JW33">
        <v>12</v>
      </c>
      <c r="JX33">
        <v>26</v>
      </c>
      <c r="JY33">
        <v>29</v>
      </c>
      <c r="JZ33">
        <v>14</v>
      </c>
      <c r="KA33">
        <v>8</v>
      </c>
      <c r="KB33">
        <v>83</v>
      </c>
      <c r="KC33">
        <v>79</v>
      </c>
      <c r="KD33">
        <v>174</v>
      </c>
      <c r="KE33">
        <v>26</v>
      </c>
      <c r="KF33">
        <v>1</v>
      </c>
      <c r="KG33">
        <v>14</v>
      </c>
      <c r="KH33">
        <v>5</v>
      </c>
      <c r="KI33">
        <v>55</v>
      </c>
      <c r="KJ33">
        <v>11</v>
      </c>
      <c r="KK33">
        <v>26</v>
      </c>
      <c r="KL33">
        <v>55</v>
      </c>
      <c r="KM33">
        <v>25</v>
      </c>
      <c r="KN33">
        <v>8</v>
      </c>
      <c r="KO33">
        <v>42</v>
      </c>
      <c r="KP33">
        <v>148</v>
      </c>
      <c r="KQ33">
        <v>12</v>
      </c>
      <c r="KR33">
        <v>8</v>
      </c>
      <c r="KS33">
        <v>250</v>
      </c>
      <c r="KT33">
        <v>247</v>
      </c>
      <c r="KU33">
        <v>1</v>
      </c>
      <c r="KV33">
        <v>1</v>
      </c>
      <c r="KW33">
        <v>3</v>
      </c>
      <c r="KX33">
        <v>31</v>
      </c>
      <c r="KY33">
        <v>27</v>
      </c>
      <c r="KZ33">
        <v>1</v>
      </c>
      <c r="LA33">
        <v>1</v>
      </c>
      <c r="LB33">
        <v>23</v>
      </c>
      <c r="LC33">
        <v>15</v>
      </c>
      <c r="LD33">
        <v>16</v>
      </c>
      <c r="LE33">
        <v>29</v>
      </c>
      <c r="LF33">
        <v>28</v>
      </c>
      <c r="LG33">
        <v>12</v>
      </c>
      <c r="LH33">
        <v>15</v>
      </c>
      <c r="LI33">
        <v>22</v>
      </c>
      <c r="LJ33">
        <v>291</v>
      </c>
      <c r="LK33">
        <v>12</v>
      </c>
      <c r="LL33">
        <v>0</v>
      </c>
      <c r="LM33">
        <v>141</v>
      </c>
      <c r="LN33">
        <v>27</v>
      </c>
      <c r="LO33">
        <v>34</v>
      </c>
      <c r="LP33">
        <v>1</v>
      </c>
      <c r="LQ33">
        <v>72</v>
      </c>
      <c r="LR33">
        <v>14</v>
      </c>
      <c r="LS33">
        <v>5</v>
      </c>
      <c r="LT33">
        <v>9</v>
      </c>
      <c r="LU33">
        <v>28</v>
      </c>
      <c r="LV33">
        <v>7</v>
      </c>
      <c r="LW33">
        <v>53</v>
      </c>
      <c r="LX33">
        <v>14</v>
      </c>
      <c r="LY33">
        <v>32</v>
      </c>
      <c r="LZ33">
        <v>31</v>
      </c>
      <c r="MA33">
        <v>11</v>
      </c>
      <c r="MB33">
        <v>13</v>
      </c>
      <c r="MC33">
        <v>10</v>
      </c>
      <c r="MD33">
        <v>12</v>
      </c>
      <c r="ME33">
        <v>21</v>
      </c>
      <c r="MF33">
        <v>6</v>
      </c>
      <c r="MG33">
        <v>3</v>
      </c>
      <c r="MH33" s="56">
        <v>0</v>
      </c>
      <c r="MI33">
        <v>3</v>
      </c>
      <c r="MJ33">
        <v>83</v>
      </c>
      <c r="MK33">
        <v>99</v>
      </c>
      <c r="ML33">
        <v>2</v>
      </c>
      <c r="MM33">
        <v>392</v>
      </c>
      <c r="MN33">
        <v>90</v>
      </c>
      <c r="MO33">
        <v>275</v>
      </c>
      <c r="MP33">
        <v>26</v>
      </c>
      <c r="MQ33">
        <v>262</v>
      </c>
      <c r="MR33">
        <v>272</v>
      </c>
      <c r="MS33">
        <v>745</v>
      </c>
      <c r="MT33">
        <v>623</v>
      </c>
      <c r="MU33">
        <v>7</v>
      </c>
      <c r="MV33">
        <v>40</v>
      </c>
      <c r="MW33">
        <v>83</v>
      </c>
      <c r="MX33">
        <v>48</v>
      </c>
      <c r="MY33">
        <v>5</v>
      </c>
      <c r="MZ33">
        <v>22</v>
      </c>
      <c r="NA33">
        <v>58</v>
      </c>
      <c r="NB33">
        <v>532</v>
      </c>
      <c r="NC33">
        <v>246</v>
      </c>
      <c r="ND33">
        <v>11</v>
      </c>
      <c r="NE33">
        <v>201</v>
      </c>
      <c r="NF33">
        <v>155</v>
      </c>
      <c r="NG33">
        <v>349</v>
      </c>
      <c r="NH33">
        <v>85</v>
      </c>
      <c r="NI33">
        <v>288</v>
      </c>
      <c r="NJ33">
        <v>14</v>
      </c>
      <c r="NK33">
        <v>53</v>
      </c>
      <c r="NL33">
        <v>387</v>
      </c>
      <c r="NM33">
        <v>50</v>
      </c>
      <c r="NN33">
        <v>10</v>
      </c>
      <c r="NO33">
        <v>31</v>
      </c>
      <c r="NP33">
        <v>272</v>
      </c>
      <c r="NQ33">
        <v>353</v>
      </c>
      <c r="NR33">
        <v>59</v>
      </c>
      <c r="NS33">
        <v>11</v>
      </c>
      <c r="NT33">
        <v>7</v>
      </c>
      <c r="NU33">
        <v>9</v>
      </c>
      <c r="NV33">
        <v>1510</v>
      </c>
      <c r="NW33">
        <v>683</v>
      </c>
      <c r="NX33">
        <v>110</v>
      </c>
      <c r="NY33">
        <v>601</v>
      </c>
      <c r="NZ33">
        <v>61</v>
      </c>
      <c r="OA33">
        <v>1800</v>
      </c>
      <c r="OB33">
        <v>30</v>
      </c>
      <c r="OC33">
        <v>114</v>
      </c>
      <c r="OD33">
        <v>835</v>
      </c>
      <c r="OE33">
        <v>106</v>
      </c>
      <c r="OF33">
        <v>2189</v>
      </c>
      <c r="OG33">
        <v>3485</v>
      </c>
      <c r="OH33">
        <v>354</v>
      </c>
      <c r="OI33">
        <v>11</v>
      </c>
      <c r="OJ33">
        <v>1707</v>
      </c>
      <c r="OK33">
        <v>90</v>
      </c>
      <c r="OL33">
        <v>0</v>
      </c>
      <c r="OM33">
        <v>1007</v>
      </c>
      <c r="ON33">
        <v>961</v>
      </c>
      <c r="OO33">
        <v>173</v>
      </c>
      <c r="OP33">
        <v>15</v>
      </c>
      <c r="OQ33">
        <v>22</v>
      </c>
      <c r="OR33">
        <v>51</v>
      </c>
      <c r="OS33">
        <v>85</v>
      </c>
      <c r="OT33">
        <v>19</v>
      </c>
      <c r="OU33">
        <v>112</v>
      </c>
      <c r="OV33">
        <v>414</v>
      </c>
      <c r="OW33">
        <v>18</v>
      </c>
      <c r="OX33">
        <v>235</v>
      </c>
      <c r="OY33">
        <v>341</v>
      </c>
      <c r="OZ33">
        <v>28</v>
      </c>
      <c r="PA33">
        <v>8</v>
      </c>
    </row>
    <row r="34" spans="1:417">
      <c r="A34" s="67" t="str">
        <f>人口推移!B33</f>
        <v>H2106</v>
      </c>
      <c r="B34" s="66">
        <f t="shared" si="0"/>
        <v>53206</v>
      </c>
      <c r="C34" s="66">
        <f t="shared" si="1"/>
        <v>20046</v>
      </c>
      <c r="D34">
        <v>736</v>
      </c>
      <c r="E34">
        <v>55</v>
      </c>
      <c r="F34">
        <v>2</v>
      </c>
      <c r="G34">
        <v>10</v>
      </c>
      <c r="H34">
        <v>14</v>
      </c>
      <c r="I34">
        <v>12</v>
      </c>
      <c r="J34">
        <v>6</v>
      </c>
      <c r="K34">
        <v>8</v>
      </c>
      <c r="L34">
        <v>83</v>
      </c>
      <c r="M34">
        <v>42</v>
      </c>
      <c r="N34">
        <v>134</v>
      </c>
      <c r="O34">
        <v>20</v>
      </c>
      <c r="P34">
        <v>1</v>
      </c>
      <c r="Q34">
        <v>10</v>
      </c>
      <c r="R34">
        <v>6</v>
      </c>
      <c r="S34">
        <v>32</v>
      </c>
      <c r="T34">
        <v>5</v>
      </c>
      <c r="U34">
        <v>13</v>
      </c>
      <c r="V34">
        <v>30</v>
      </c>
      <c r="W34">
        <v>15</v>
      </c>
      <c r="X34">
        <v>5</v>
      </c>
      <c r="Y34">
        <v>27</v>
      </c>
      <c r="Z34">
        <v>99</v>
      </c>
      <c r="AA34">
        <v>5</v>
      </c>
      <c r="AB34">
        <v>3</v>
      </c>
      <c r="AC34">
        <v>194</v>
      </c>
      <c r="AD34">
        <v>191</v>
      </c>
      <c r="AE34">
        <v>1</v>
      </c>
      <c r="AF34">
        <v>1</v>
      </c>
      <c r="AG34">
        <v>2</v>
      </c>
      <c r="AH34">
        <v>21</v>
      </c>
      <c r="AI34">
        <v>17</v>
      </c>
      <c r="AJ34">
        <v>1</v>
      </c>
      <c r="AK34">
        <v>1</v>
      </c>
      <c r="AL34">
        <v>13</v>
      </c>
      <c r="AM34">
        <v>8</v>
      </c>
      <c r="AN34">
        <v>10</v>
      </c>
      <c r="AO34">
        <v>16</v>
      </c>
      <c r="AP34">
        <v>17</v>
      </c>
      <c r="AQ34">
        <v>5</v>
      </c>
      <c r="AR34">
        <v>7</v>
      </c>
      <c r="AS34">
        <v>11</v>
      </c>
      <c r="AT34">
        <v>220</v>
      </c>
      <c r="AU34">
        <v>6</v>
      </c>
      <c r="AV34">
        <v>0</v>
      </c>
      <c r="AW34">
        <v>113</v>
      </c>
      <c r="AX34">
        <v>14</v>
      </c>
      <c r="AY34">
        <v>21</v>
      </c>
      <c r="AZ34">
        <v>1</v>
      </c>
      <c r="BA34">
        <v>42</v>
      </c>
      <c r="BB34">
        <v>9</v>
      </c>
      <c r="BC34">
        <v>4</v>
      </c>
      <c r="BD34">
        <v>6</v>
      </c>
      <c r="BE34">
        <v>16</v>
      </c>
      <c r="BF34">
        <v>4</v>
      </c>
      <c r="BG34">
        <v>29</v>
      </c>
      <c r="BH34">
        <v>9</v>
      </c>
      <c r="BI34">
        <v>20</v>
      </c>
      <c r="BJ34">
        <v>21</v>
      </c>
      <c r="BK34">
        <v>10</v>
      </c>
      <c r="BL34">
        <v>7</v>
      </c>
      <c r="BM34">
        <v>4</v>
      </c>
      <c r="BN34">
        <v>6</v>
      </c>
      <c r="BO34">
        <v>14</v>
      </c>
      <c r="BP34">
        <v>5</v>
      </c>
      <c r="BQ34">
        <v>4</v>
      </c>
      <c r="BR34" s="56">
        <v>0</v>
      </c>
      <c r="BS34">
        <v>3</v>
      </c>
      <c r="BT34">
        <v>43</v>
      </c>
      <c r="BU34">
        <v>60</v>
      </c>
      <c r="BV34">
        <v>3</v>
      </c>
      <c r="BW34">
        <v>270</v>
      </c>
      <c r="BX34">
        <v>47</v>
      </c>
      <c r="BY34">
        <v>173</v>
      </c>
      <c r="BZ34">
        <v>16</v>
      </c>
      <c r="CA34">
        <v>215</v>
      </c>
      <c r="CB34">
        <v>198</v>
      </c>
      <c r="CC34">
        <v>550</v>
      </c>
      <c r="CD34">
        <v>459</v>
      </c>
      <c r="CE34">
        <v>4</v>
      </c>
      <c r="CF34">
        <v>23</v>
      </c>
      <c r="CG34">
        <v>43</v>
      </c>
      <c r="CH34">
        <v>26</v>
      </c>
      <c r="CI34">
        <v>3</v>
      </c>
      <c r="CJ34">
        <v>21</v>
      </c>
      <c r="CK34">
        <v>53</v>
      </c>
      <c r="CL34">
        <v>416</v>
      </c>
      <c r="CM34">
        <v>183</v>
      </c>
      <c r="CN34">
        <v>9</v>
      </c>
      <c r="CO34">
        <v>168</v>
      </c>
      <c r="CP34">
        <v>138</v>
      </c>
      <c r="CQ34">
        <v>268</v>
      </c>
      <c r="CR34">
        <v>48</v>
      </c>
      <c r="CS34">
        <v>218</v>
      </c>
      <c r="CT34">
        <v>7</v>
      </c>
      <c r="CU34">
        <v>26</v>
      </c>
      <c r="CV34">
        <v>244</v>
      </c>
      <c r="CW34">
        <v>29</v>
      </c>
      <c r="CX34">
        <v>7</v>
      </c>
      <c r="CY34">
        <v>27</v>
      </c>
      <c r="CZ34">
        <v>161</v>
      </c>
      <c r="DA34">
        <v>231</v>
      </c>
      <c r="DB34">
        <v>60</v>
      </c>
      <c r="DC34">
        <v>8</v>
      </c>
      <c r="DD34">
        <v>3</v>
      </c>
      <c r="DE34">
        <v>6</v>
      </c>
      <c r="DF34">
        <v>1122</v>
      </c>
      <c r="DG34">
        <v>481</v>
      </c>
      <c r="DH34">
        <v>86</v>
      </c>
      <c r="DI34">
        <v>397</v>
      </c>
      <c r="DJ34">
        <v>50</v>
      </c>
      <c r="DK34">
        <v>1150</v>
      </c>
      <c r="DL34">
        <v>23</v>
      </c>
      <c r="DM34">
        <v>80</v>
      </c>
      <c r="DN34">
        <v>604</v>
      </c>
      <c r="DO34">
        <v>80</v>
      </c>
      <c r="DP34">
        <v>1764</v>
      </c>
      <c r="DQ34">
        <v>2662</v>
      </c>
      <c r="DR34">
        <v>258</v>
      </c>
      <c r="DS34">
        <v>8</v>
      </c>
      <c r="DT34">
        <v>1211</v>
      </c>
      <c r="DU34">
        <v>73</v>
      </c>
      <c r="DV34">
        <v>1</v>
      </c>
      <c r="DW34">
        <v>762</v>
      </c>
      <c r="DX34">
        <v>743</v>
      </c>
      <c r="DY34">
        <v>126</v>
      </c>
      <c r="DZ34">
        <v>11</v>
      </c>
      <c r="EA34">
        <v>15</v>
      </c>
      <c r="EB34">
        <v>28</v>
      </c>
      <c r="EC34">
        <v>53</v>
      </c>
      <c r="ED34">
        <v>11</v>
      </c>
      <c r="EE34">
        <v>86</v>
      </c>
      <c r="EF34">
        <v>802</v>
      </c>
      <c r="EG34">
        <v>13</v>
      </c>
      <c r="EH34">
        <v>157</v>
      </c>
      <c r="EI34">
        <v>221</v>
      </c>
      <c r="EJ34">
        <v>20</v>
      </c>
      <c r="EK34">
        <v>7</v>
      </c>
      <c r="EL34">
        <v>953</v>
      </c>
      <c r="EM34">
        <v>81</v>
      </c>
      <c r="EN34">
        <v>3</v>
      </c>
      <c r="EO34">
        <v>9</v>
      </c>
      <c r="EP34">
        <v>21</v>
      </c>
      <c r="EQ34">
        <v>37</v>
      </c>
      <c r="ER34">
        <v>7</v>
      </c>
      <c r="ES34">
        <v>11</v>
      </c>
      <c r="ET34">
        <v>67</v>
      </c>
      <c r="EU34">
        <v>68</v>
      </c>
      <c r="EV34">
        <v>133</v>
      </c>
      <c r="EW34">
        <v>29</v>
      </c>
      <c r="EX34">
        <v>1</v>
      </c>
      <c r="EY34">
        <v>15</v>
      </c>
      <c r="EZ34">
        <v>10</v>
      </c>
      <c r="FA34">
        <v>56</v>
      </c>
      <c r="FB34">
        <v>9</v>
      </c>
      <c r="FC34">
        <v>29</v>
      </c>
      <c r="FD34">
        <v>49</v>
      </c>
      <c r="FE34">
        <v>25</v>
      </c>
      <c r="FF34">
        <v>6</v>
      </c>
      <c r="FG34">
        <v>39</v>
      </c>
      <c r="FH34">
        <v>129</v>
      </c>
      <c r="FI34">
        <v>12</v>
      </c>
      <c r="FJ34">
        <v>6</v>
      </c>
      <c r="FK34">
        <v>254</v>
      </c>
      <c r="FL34">
        <v>248</v>
      </c>
      <c r="FM34">
        <v>1</v>
      </c>
      <c r="FN34">
        <v>1</v>
      </c>
      <c r="FO34">
        <v>3</v>
      </c>
      <c r="FP34">
        <v>33</v>
      </c>
      <c r="FQ34">
        <v>30</v>
      </c>
      <c r="FR34">
        <v>1</v>
      </c>
      <c r="FS34">
        <v>3</v>
      </c>
      <c r="FT34">
        <v>23</v>
      </c>
      <c r="FU34">
        <v>9</v>
      </c>
      <c r="FV34">
        <v>18</v>
      </c>
      <c r="FW34">
        <v>21</v>
      </c>
      <c r="FX34">
        <v>23</v>
      </c>
      <c r="FY34">
        <v>7</v>
      </c>
      <c r="FZ34">
        <v>8</v>
      </c>
      <c r="GA34">
        <v>15</v>
      </c>
      <c r="GB34">
        <v>283</v>
      </c>
      <c r="GC34">
        <v>12</v>
      </c>
      <c r="GD34">
        <v>0</v>
      </c>
      <c r="GE34">
        <v>136</v>
      </c>
      <c r="GF34">
        <v>19</v>
      </c>
      <c r="GG34">
        <v>30</v>
      </c>
      <c r="GH34">
        <v>0</v>
      </c>
      <c r="GI34">
        <v>77</v>
      </c>
      <c r="GJ34">
        <v>16</v>
      </c>
      <c r="GK34">
        <v>3</v>
      </c>
      <c r="GL34">
        <v>10</v>
      </c>
      <c r="GM34">
        <v>23</v>
      </c>
      <c r="GN34">
        <v>2</v>
      </c>
      <c r="GO34">
        <v>48</v>
      </c>
      <c r="GP34">
        <v>12</v>
      </c>
      <c r="GQ34">
        <v>31</v>
      </c>
      <c r="GR34">
        <v>27</v>
      </c>
      <c r="GS34">
        <v>13</v>
      </c>
      <c r="GT34">
        <v>9</v>
      </c>
      <c r="GU34">
        <v>11</v>
      </c>
      <c r="GV34">
        <v>9</v>
      </c>
      <c r="GW34">
        <v>20</v>
      </c>
      <c r="GX34">
        <v>6</v>
      </c>
      <c r="GY34">
        <v>4</v>
      </c>
      <c r="GZ34" s="56">
        <v>0</v>
      </c>
      <c r="HA34">
        <v>5</v>
      </c>
      <c r="HB34">
        <v>77</v>
      </c>
      <c r="HC34">
        <v>94</v>
      </c>
      <c r="HD34">
        <v>4</v>
      </c>
      <c r="HE34">
        <v>356</v>
      </c>
      <c r="HF34">
        <v>78</v>
      </c>
      <c r="HG34">
        <v>241</v>
      </c>
      <c r="HH34">
        <v>30</v>
      </c>
      <c r="HI34">
        <v>275</v>
      </c>
      <c r="HJ34">
        <v>266</v>
      </c>
      <c r="HK34">
        <v>667</v>
      </c>
      <c r="HL34">
        <v>541</v>
      </c>
      <c r="HM34">
        <v>4</v>
      </c>
      <c r="HN34">
        <v>38</v>
      </c>
      <c r="HO34">
        <v>67</v>
      </c>
      <c r="HP34">
        <v>38</v>
      </c>
      <c r="HQ34">
        <v>7</v>
      </c>
      <c r="HR34">
        <v>27</v>
      </c>
      <c r="HS34">
        <v>65</v>
      </c>
      <c r="HT34">
        <v>502</v>
      </c>
      <c r="HU34">
        <v>219</v>
      </c>
      <c r="HV34">
        <v>13</v>
      </c>
      <c r="HW34">
        <v>208</v>
      </c>
      <c r="HX34">
        <v>142</v>
      </c>
      <c r="HY34">
        <v>344</v>
      </c>
      <c r="HZ34">
        <v>81</v>
      </c>
      <c r="IA34">
        <v>267</v>
      </c>
      <c r="IB34">
        <v>13</v>
      </c>
      <c r="IC34">
        <v>47</v>
      </c>
      <c r="ID34">
        <v>367</v>
      </c>
      <c r="IE34">
        <v>52</v>
      </c>
      <c r="IF34">
        <v>9</v>
      </c>
      <c r="IG34">
        <v>28</v>
      </c>
      <c r="IH34">
        <v>246</v>
      </c>
      <c r="II34">
        <v>344</v>
      </c>
      <c r="IJ34">
        <v>20</v>
      </c>
      <c r="IK34">
        <v>8</v>
      </c>
      <c r="IL34">
        <v>7</v>
      </c>
      <c r="IM34">
        <v>5</v>
      </c>
      <c r="IN34">
        <v>1474</v>
      </c>
      <c r="IO34">
        <v>686</v>
      </c>
      <c r="IP34">
        <v>110</v>
      </c>
      <c r="IQ34">
        <v>557</v>
      </c>
      <c r="IR34">
        <v>74</v>
      </c>
      <c r="IS34">
        <v>1736</v>
      </c>
      <c r="IT34">
        <v>29</v>
      </c>
      <c r="IU34">
        <v>112</v>
      </c>
      <c r="IV34">
        <v>772</v>
      </c>
      <c r="IW34">
        <v>106</v>
      </c>
      <c r="IX34">
        <v>2131</v>
      </c>
      <c r="IY34">
        <v>3413</v>
      </c>
      <c r="IZ34">
        <v>363</v>
      </c>
      <c r="JA34">
        <v>10</v>
      </c>
      <c r="JB34">
        <v>1635</v>
      </c>
      <c r="JC34">
        <v>97</v>
      </c>
      <c r="JD34">
        <v>1</v>
      </c>
      <c r="JE34">
        <v>957</v>
      </c>
      <c r="JF34">
        <v>910</v>
      </c>
      <c r="JG34">
        <v>174</v>
      </c>
      <c r="JH34">
        <v>16</v>
      </c>
      <c r="JI34">
        <v>26</v>
      </c>
      <c r="JJ34">
        <v>44</v>
      </c>
      <c r="JK34">
        <v>72</v>
      </c>
      <c r="JL34">
        <v>20</v>
      </c>
      <c r="JM34">
        <v>106</v>
      </c>
      <c r="JN34">
        <v>882</v>
      </c>
      <c r="JO34">
        <v>14</v>
      </c>
      <c r="JP34">
        <v>229</v>
      </c>
      <c r="JQ34">
        <v>339</v>
      </c>
      <c r="JR34">
        <v>27</v>
      </c>
      <c r="JS34">
        <v>8</v>
      </c>
      <c r="JT34">
        <v>1014</v>
      </c>
      <c r="JU34">
        <v>78</v>
      </c>
      <c r="JV34">
        <v>4</v>
      </c>
      <c r="JW34">
        <v>12</v>
      </c>
      <c r="JX34">
        <v>26</v>
      </c>
      <c r="JY34">
        <v>29</v>
      </c>
      <c r="JZ34">
        <v>14</v>
      </c>
      <c r="KA34">
        <v>8</v>
      </c>
      <c r="KB34">
        <v>81</v>
      </c>
      <c r="KC34">
        <v>77</v>
      </c>
      <c r="KD34">
        <v>172</v>
      </c>
      <c r="KE34">
        <v>26</v>
      </c>
      <c r="KF34">
        <v>1</v>
      </c>
      <c r="KG34">
        <v>14</v>
      </c>
      <c r="KH34">
        <v>5</v>
      </c>
      <c r="KI34">
        <v>55</v>
      </c>
      <c r="KJ34">
        <v>11</v>
      </c>
      <c r="KK34">
        <v>26</v>
      </c>
      <c r="KL34">
        <v>54</v>
      </c>
      <c r="KM34">
        <v>25</v>
      </c>
      <c r="KN34">
        <v>8</v>
      </c>
      <c r="KO34">
        <v>42</v>
      </c>
      <c r="KP34">
        <v>149</v>
      </c>
      <c r="KQ34">
        <v>12</v>
      </c>
      <c r="KR34">
        <v>8</v>
      </c>
      <c r="KS34">
        <v>251</v>
      </c>
      <c r="KT34">
        <v>248</v>
      </c>
      <c r="KU34">
        <v>1</v>
      </c>
      <c r="KV34">
        <v>1</v>
      </c>
      <c r="KW34">
        <v>3</v>
      </c>
      <c r="KX34">
        <v>31</v>
      </c>
      <c r="KY34">
        <v>27</v>
      </c>
      <c r="KZ34">
        <v>1</v>
      </c>
      <c r="LA34">
        <v>1</v>
      </c>
      <c r="LB34">
        <v>23</v>
      </c>
      <c r="LC34">
        <v>16</v>
      </c>
      <c r="LD34">
        <v>16</v>
      </c>
      <c r="LE34">
        <v>29</v>
      </c>
      <c r="LF34">
        <v>28</v>
      </c>
      <c r="LG34">
        <v>12</v>
      </c>
      <c r="LH34">
        <v>15</v>
      </c>
      <c r="LI34">
        <v>22</v>
      </c>
      <c r="LJ34">
        <v>291</v>
      </c>
      <c r="LK34">
        <v>12</v>
      </c>
      <c r="LL34">
        <v>0</v>
      </c>
      <c r="LM34">
        <v>140</v>
      </c>
      <c r="LN34">
        <v>27</v>
      </c>
      <c r="LO34">
        <v>34</v>
      </c>
      <c r="LP34">
        <v>1</v>
      </c>
      <c r="LQ34">
        <v>75</v>
      </c>
      <c r="LR34">
        <v>14</v>
      </c>
      <c r="LS34">
        <v>5</v>
      </c>
      <c r="LT34">
        <v>9</v>
      </c>
      <c r="LU34">
        <v>30</v>
      </c>
      <c r="LV34">
        <v>7</v>
      </c>
      <c r="LW34">
        <v>53</v>
      </c>
      <c r="LX34">
        <v>14</v>
      </c>
      <c r="LY34">
        <v>30</v>
      </c>
      <c r="LZ34">
        <v>31</v>
      </c>
      <c r="MA34">
        <v>11</v>
      </c>
      <c r="MB34">
        <v>13</v>
      </c>
      <c r="MC34">
        <v>10</v>
      </c>
      <c r="MD34">
        <v>12</v>
      </c>
      <c r="ME34">
        <v>21</v>
      </c>
      <c r="MF34">
        <v>6</v>
      </c>
      <c r="MG34">
        <v>3</v>
      </c>
      <c r="MH34" s="56">
        <v>0</v>
      </c>
      <c r="MI34">
        <v>3</v>
      </c>
      <c r="MJ34">
        <v>83</v>
      </c>
      <c r="MK34">
        <v>99</v>
      </c>
      <c r="ML34">
        <v>2</v>
      </c>
      <c r="MM34">
        <v>389</v>
      </c>
      <c r="MN34">
        <v>87</v>
      </c>
      <c r="MO34">
        <v>275</v>
      </c>
      <c r="MP34">
        <v>26</v>
      </c>
      <c r="MQ34">
        <v>260</v>
      </c>
      <c r="MR34">
        <v>268</v>
      </c>
      <c r="MS34">
        <v>748</v>
      </c>
      <c r="MT34">
        <v>622</v>
      </c>
      <c r="MU34">
        <v>7</v>
      </c>
      <c r="MV34">
        <v>40</v>
      </c>
      <c r="MW34">
        <v>80</v>
      </c>
      <c r="MX34">
        <v>48</v>
      </c>
      <c r="MY34">
        <v>5</v>
      </c>
      <c r="MZ34">
        <v>22</v>
      </c>
      <c r="NA34">
        <v>60</v>
      </c>
      <c r="NB34">
        <v>532</v>
      </c>
      <c r="NC34">
        <v>244</v>
      </c>
      <c r="ND34">
        <v>11</v>
      </c>
      <c r="NE34">
        <v>205</v>
      </c>
      <c r="NF34">
        <v>153</v>
      </c>
      <c r="NG34">
        <v>350</v>
      </c>
      <c r="NH34">
        <v>85</v>
      </c>
      <c r="NI34">
        <v>286</v>
      </c>
      <c r="NJ34">
        <v>14</v>
      </c>
      <c r="NK34">
        <v>53</v>
      </c>
      <c r="NL34">
        <v>384</v>
      </c>
      <c r="NM34">
        <v>50</v>
      </c>
      <c r="NN34">
        <v>10</v>
      </c>
      <c r="NO34">
        <v>31</v>
      </c>
      <c r="NP34">
        <v>272</v>
      </c>
      <c r="NQ34">
        <v>353</v>
      </c>
      <c r="NR34">
        <v>59</v>
      </c>
      <c r="NS34">
        <v>10</v>
      </c>
      <c r="NT34">
        <v>7</v>
      </c>
      <c r="NU34">
        <v>9</v>
      </c>
      <c r="NV34">
        <v>1519</v>
      </c>
      <c r="NW34">
        <v>682</v>
      </c>
      <c r="NX34">
        <v>111</v>
      </c>
      <c r="NY34">
        <v>599</v>
      </c>
      <c r="NZ34">
        <v>61</v>
      </c>
      <c r="OA34">
        <v>1798</v>
      </c>
      <c r="OB34">
        <v>30</v>
      </c>
      <c r="OC34">
        <v>112</v>
      </c>
      <c r="OD34">
        <v>852</v>
      </c>
      <c r="OE34">
        <v>106</v>
      </c>
      <c r="OF34">
        <v>2198</v>
      </c>
      <c r="OG34">
        <v>3483</v>
      </c>
      <c r="OH34">
        <v>358</v>
      </c>
      <c r="OI34">
        <v>11</v>
      </c>
      <c r="OJ34">
        <v>1710</v>
      </c>
      <c r="OK34">
        <v>89</v>
      </c>
      <c r="OL34">
        <v>0</v>
      </c>
      <c r="OM34">
        <v>1005</v>
      </c>
      <c r="ON34">
        <v>953</v>
      </c>
      <c r="OO34">
        <v>173</v>
      </c>
      <c r="OP34">
        <v>16</v>
      </c>
      <c r="OQ34">
        <v>22</v>
      </c>
      <c r="OR34">
        <v>51</v>
      </c>
      <c r="OS34">
        <v>85</v>
      </c>
      <c r="OT34">
        <v>19</v>
      </c>
      <c r="OU34">
        <v>114</v>
      </c>
      <c r="OV34">
        <v>418</v>
      </c>
      <c r="OW34">
        <v>18</v>
      </c>
      <c r="OX34">
        <v>234</v>
      </c>
      <c r="OY34">
        <v>340</v>
      </c>
      <c r="OZ34">
        <v>28</v>
      </c>
      <c r="PA34">
        <v>8</v>
      </c>
    </row>
    <row r="35" spans="1:417">
      <c r="A35" s="67" t="str">
        <f>人口推移!B34</f>
        <v>H2107</v>
      </c>
      <c r="B35" s="66">
        <f t="shared" si="0"/>
        <v>53333</v>
      </c>
      <c r="C35" s="66">
        <f t="shared" si="1"/>
        <v>20147</v>
      </c>
      <c r="D35">
        <v>735</v>
      </c>
      <c r="E35">
        <v>55</v>
      </c>
      <c r="F35">
        <v>2</v>
      </c>
      <c r="G35">
        <v>10</v>
      </c>
      <c r="H35">
        <v>14</v>
      </c>
      <c r="I35">
        <v>12</v>
      </c>
      <c r="J35">
        <v>6</v>
      </c>
      <c r="K35">
        <v>8</v>
      </c>
      <c r="L35">
        <v>83</v>
      </c>
      <c r="M35">
        <v>41</v>
      </c>
      <c r="N35">
        <v>133</v>
      </c>
      <c r="O35">
        <v>20</v>
      </c>
      <c r="P35">
        <v>1</v>
      </c>
      <c r="Q35">
        <v>10</v>
      </c>
      <c r="R35">
        <v>6</v>
      </c>
      <c r="S35">
        <v>33</v>
      </c>
      <c r="T35">
        <v>5</v>
      </c>
      <c r="U35">
        <v>13</v>
      </c>
      <c r="V35">
        <v>29</v>
      </c>
      <c r="W35">
        <v>15</v>
      </c>
      <c r="X35">
        <v>5</v>
      </c>
      <c r="Y35">
        <v>27</v>
      </c>
      <c r="Z35">
        <v>99</v>
      </c>
      <c r="AA35">
        <v>5</v>
      </c>
      <c r="AB35">
        <v>3</v>
      </c>
      <c r="AC35">
        <v>195</v>
      </c>
      <c r="AD35">
        <v>193</v>
      </c>
      <c r="AE35">
        <v>1</v>
      </c>
      <c r="AF35">
        <v>1</v>
      </c>
      <c r="AG35">
        <v>2</v>
      </c>
      <c r="AH35">
        <v>21</v>
      </c>
      <c r="AI35">
        <v>17</v>
      </c>
      <c r="AJ35">
        <v>1</v>
      </c>
      <c r="AK35">
        <v>1</v>
      </c>
      <c r="AL35">
        <v>13</v>
      </c>
      <c r="AM35">
        <v>8</v>
      </c>
      <c r="AN35">
        <v>10</v>
      </c>
      <c r="AO35">
        <v>16</v>
      </c>
      <c r="AP35">
        <v>17</v>
      </c>
      <c r="AQ35">
        <v>5</v>
      </c>
      <c r="AR35">
        <v>7</v>
      </c>
      <c r="AS35">
        <v>11</v>
      </c>
      <c r="AT35">
        <v>220</v>
      </c>
      <c r="AU35">
        <v>6</v>
      </c>
      <c r="AV35">
        <v>0</v>
      </c>
      <c r="AW35">
        <v>113</v>
      </c>
      <c r="AX35">
        <v>14</v>
      </c>
      <c r="AY35">
        <v>21</v>
      </c>
      <c r="AZ35">
        <v>1</v>
      </c>
      <c r="BA35">
        <v>42</v>
      </c>
      <c r="BB35">
        <v>9</v>
      </c>
      <c r="BC35">
        <v>4</v>
      </c>
      <c r="BD35">
        <v>6</v>
      </c>
      <c r="BE35">
        <v>16</v>
      </c>
      <c r="BF35">
        <v>4</v>
      </c>
      <c r="BG35">
        <v>29</v>
      </c>
      <c r="BH35">
        <v>9</v>
      </c>
      <c r="BI35">
        <v>21</v>
      </c>
      <c r="BJ35">
        <v>21</v>
      </c>
      <c r="BK35">
        <v>10</v>
      </c>
      <c r="BL35">
        <v>7</v>
      </c>
      <c r="BM35">
        <v>4</v>
      </c>
      <c r="BN35">
        <v>6</v>
      </c>
      <c r="BO35">
        <v>14</v>
      </c>
      <c r="BP35">
        <v>5</v>
      </c>
      <c r="BQ35">
        <v>4</v>
      </c>
      <c r="BR35" s="56">
        <v>0</v>
      </c>
      <c r="BS35">
        <v>3</v>
      </c>
      <c r="BT35">
        <v>43</v>
      </c>
      <c r="BU35">
        <v>61</v>
      </c>
      <c r="BV35">
        <v>3</v>
      </c>
      <c r="BW35">
        <v>271</v>
      </c>
      <c r="BX35">
        <v>47</v>
      </c>
      <c r="BY35">
        <v>174</v>
      </c>
      <c r="BZ35">
        <v>16</v>
      </c>
      <c r="CA35">
        <v>215</v>
      </c>
      <c r="CB35">
        <v>197</v>
      </c>
      <c r="CC35">
        <v>555</v>
      </c>
      <c r="CD35">
        <v>458</v>
      </c>
      <c r="CE35">
        <v>4</v>
      </c>
      <c r="CF35">
        <v>23</v>
      </c>
      <c r="CG35">
        <v>42</v>
      </c>
      <c r="CH35">
        <v>26</v>
      </c>
      <c r="CI35">
        <v>3</v>
      </c>
      <c r="CJ35">
        <v>21</v>
      </c>
      <c r="CK35">
        <v>53</v>
      </c>
      <c r="CL35">
        <v>414</v>
      </c>
      <c r="CM35">
        <v>184</v>
      </c>
      <c r="CN35">
        <v>10</v>
      </c>
      <c r="CO35">
        <v>169</v>
      </c>
      <c r="CP35">
        <v>137</v>
      </c>
      <c r="CQ35">
        <v>267</v>
      </c>
      <c r="CR35">
        <v>49</v>
      </c>
      <c r="CS35">
        <v>221</v>
      </c>
      <c r="CT35">
        <v>7</v>
      </c>
      <c r="CU35">
        <v>26</v>
      </c>
      <c r="CV35">
        <v>243</v>
      </c>
      <c r="CW35">
        <v>29</v>
      </c>
      <c r="CX35">
        <v>7</v>
      </c>
      <c r="CY35">
        <v>27</v>
      </c>
      <c r="CZ35">
        <v>161</v>
      </c>
      <c r="DA35">
        <v>231</v>
      </c>
      <c r="DB35">
        <v>59</v>
      </c>
      <c r="DC35">
        <v>8</v>
      </c>
      <c r="DD35">
        <v>3</v>
      </c>
      <c r="DE35">
        <v>6</v>
      </c>
      <c r="DF35">
        <v>1123</v>
      </c>
      <c r="DG35">
        <v>486</v>
      </c>
      <c r="DH35">
        <v>86</v>
      </c>
      <c r="DI35">
        <v>397</v>
      </c>
      <c r="DJ35">
        <v>50</v>
      </c>
      <c r="DK35">
        <v>1154</v>
      </c>
      <c r="DL35">
        <v>23</v>
      </c>
      <c r="DM35">
        <v>79</v>
      </c>
      <c r="DN35">
        <v>607</v>
      </c>
      <c r="DO35">
        <v>80</v>
      </c>
      <c r="DP35">
        <v>1771</v>
      </c>
      <c r="DQ35">
        <v>2669</v>
      </c>
      <c r="DR35">
        <v>260</v>
      </c>
      <c r="DS35">
        <v>8</v>
      </c>
      <c r="DT35">
        <v>1214</v>
      </c>
      <c r="DU35">
        <v>73</v>
      </c>
      <c r="DV35">
        <v>1</v>
      </c>
      <c r="DW35">
        <v>765</v>
      </c>
      <c r="DX35">
        <v>741</v>
      </c>
      <c r="DY35">
        <v>125</v>
      </c>
      <c r="DZ35">
        <v>11</v>
      </c>
      <c r="EA35">
        <v>15</v>
      </c>
      <c r="EB35">
        <v>28</v>
      </c>
      <c r="EC35">
        <v>53</v>
      </c>
      <c r="ED35">
        <v>11</v>
      </c>
      <c r="EE35">
        <v>87</v>
      </c>
      <c r="EF35">
        <v>865</v>
      </c>
      <c r="EG35">
        <v>13</v>
      </c>
      <c r="EH35">
        <v>157</v>
      </c>
      <c r="EI35">
        <v>220</v>
      </c>
      <c r="EJ35">
        <v>20</v>
      </c>
      <c r="EK35">
        <v>7</v>
      </c>
      <c r="EL35">
        <v>955</v>
      </c>
      <c r="EM35">
        <v>81</v>
      </c>
      <c r="EN35">
        <v>3</v>
      </c>
      <c r="EO35">
        <v>9</v>
      </c>
      <c r="EP35">
        <v>21</v>
      </c>
      <c r="EQ35">
        <v>37</v>
      </c>
      <c r="ER35">
        <v>7</v>
      </c>
      <c r="ES35">
        <v>11</v>
      </c>
      <c r="ET35">
        <v>66</v>
      </c>
      <c r="EU35">
        <v>66</v>
      </c>
      <c r="EV35">
        <v>131</v>
      </c>
      <c r="EW35">
        <v>29</v>
      </c>
      <c r="EX35">
        <v>1</v>
      </c>
      <c r="EY35">
        <v>15</v>
      </c>
      <c r="EZ35">
        <v>10</v>
      </c>
      <c r="FA35">
        <v>54</v>
      </c>
      <c r="FB35">
        <v>9</v>
      </c>
      <c r="FC35">
        <v>29</v>
      </c>
      <c r="FD35">
        <v>48</v>
      </c>
      <c r="FE35">
        <v>25</v>
      </c>
      <c r="FF35">
        <v>6</v>
      </c>
      <c r="FG35">
        <v>38</v>
      </c>
      <c r="FH35">
        <v>129</v>
      </c>
      <c r="FI35">
        <v>12</v>
      </c>
      <c r="FJ35">
        <v>6</v>
      </c>
      <c r="FK35">
        <v>259</v>
      </c>
      <c r="FL35">
        <v>250</v>
      </c>
      <c r="FM35">
        <v>1</v>
      </c>
      <c r="FN35">
        <v>1</v>
      </c>
      <c r="FO35">
        <v>3</v>
      </c>
      <c r="FP35">
        <v>33</v>
      </c>
      <c r="FQ35">
        <v>30</v>
      </c>
      <c r="FR35">
        <v>1</v>
      </c>
      <c r="FS35">
        <v>3</v>
      </c>
      <c r="FT35">
        <v>23</v>
      </c>
      <c r="FU35">
        <v>9</v>
      </c>
      <c r="FV35">
        <v>18</v>
      </c>
      <c r="FW35">
        <v>21</v>
      </c>
      <c r="FX35">
        <v>23</v>
      </c>
      <c r="FY35">
        <v>7</v>
      </c>
      <c r="FZ35">
        <v>8</v>
      </c>
      <c r="GA35">
        <v>15</v>
      </c>
      <c r="GB35">
        <v>283</v>
      </c>
      <c r="GC35">
        <v>12</v>
      </c>
      <c r="GD35">
        <v>0</v>
      </c>
      <c r="GE35">
        <v>137</v>
      </c>
      <c r="GF35">
        <v>19</v>
      </c>
      <c r="GG35">
        <v>30</v>
      </c>
      <c r="GH35">
        <v>0</v>
      </c>
      <c r="GI35">
        <v>77</v>
      </c>
      <c r="GJ35">
        <v>16</v>
      </c>
      <c r="GK35">
        <v>3</v>
      </c>
      <c r="GL35">
        <v>10</v>
      </c>
      <c r="GM35">
        <v>23</v>
      </c>
      <c r="GN35">
        <v>2</v>
      </c>
      <c r="GO35">
        <v>47</v>
      </c>
      <c r="GP35">
        <v>12</v>
      </c>
      <c r="GQ35">
        <v>33</v>
      </c>
      <c r="GR35">
        <v>27</v>
      </c>
      <c r="GS35">
        <v>13</v>
      </c>
      <c r="GT35">
        <v>9</v>
      </c>
      <c r="GU35">
        <v>11</v>
      </c>
      <c r="GV35">
        <v>9</v>
      </c>
      <c r="GW35">
        <v>21</v>
      </c>
      <c r="GX35">
        <v>6</v>
      </c>
      <c r="GY35">
        <v>4</v>
      </c>
      <c r="GZ35" s="56">
        <v>0</v>
      </c>
      <c r="HA35">
        <v>5</v>
      </c>
      <c r="HB35">
        <v>76</v>
      </c>
      <c r="HC35">
        <v>95</v>
      </c>
      <c r="HD35">
        <v>4</v>
      </c>
      <c r="HE35">
        <v>360</v>
      </c>
      <c r="HF35">
        <v>79</v>
      </c>
      <c r="HG35">
        <v>241</v>
      </c>
      <c r="HH35">
        <v>29</v>
      </c>
      <c r="HI35">
        <v>271</v>
      </c>
      <c r="HJ35">
        <v>263</v>
      </c>
      <c r="HK35">
        <v>675</v>
      </c>
      <c r="HL35">
        <v>540</v>
      </c>
      <c r="HM35">
        <v>4</v>
      </c>
      <c r="HN35">
        <v>37</v>
      </c>
      <c r="HO35">
        <v>65</v>
      </c>
      <c r="HP35">
        <v>38</v>
      </c>
      <c r="HQ35">
        <v>7</v>
      </c>
      <c r="HR35">
        <v>27</v>
      </c>
      <c r="HS35">
        <v>65</v>
      </c>
      <c r="HT35">
        <v>502</v>
      </c>
      <c r="HU35">
        <v>219</v>
      </c>
      <c r="HV35">
        <v>14</v>
      </c>
      <c r="HW35">
        <v>207</v>
      </c>
      <c r="HX35">
        <v>142</v>
      </c>
      <c r="HY35">
        <v>342</v>
      </c>
      <c r="HZ35">
        <v>83</v>
      </c>
      <c r="IA35">
        <v>269</v>
      </c>
      <c r="IB35">
        <v>13</v>
      </c>
      <c r="IC35">
        <v>47</v>
      </c>
      <c r="ID35">
        <v>365</v>
      </c>
      <c r="IE35">
        <v>52</v>
      </c>
      <c r="IF35">
        <v>9</v>
      </c>
      <c r="IG35">
        <v>28</v>
      </c>
      <c r="IH35">
        <v>246</v>
      </c>
      <c r="II35">
        <v>345</v>
      </c>
      <c r="IJ35">
        <v>19</v>
      </c>
      <c r="IK35">
        <v>8</v>
      </c>
      <c r="IL35">
        <v>7</v>
      </c>
      <c r="IM35">
        <v>5</v>
      </c>
      <c r="IN35">
        <v>1479</v>
      </c>
      <c r="IO35">
        <v>688</v>
      </c>
      <c r="IP35">
        <v>110</v>
      </c>
      <c r="IQ35">
        <v>557</v>
      </c>
      <c r="IR35">
        <v>74</v>
      </c>
      <c r="IS35">
        <v>1739</v>
      </c>
      <c r="IT35">
        <v>29</v>
      </c>
      <c r="IU35">
        <v>111</v>
      </c>
      <c r="IV35">
        <v>778</v>
      </c>
      <c r="IW35">
        <v>105</v>
      </c>
      <c r="IX35">
        <v>2138</v>
      </c>
      <c r="IY35">
        <v>3413</v>
      </c>
      <c r="IZ35">
        <v>366</v>
      </c>
      <c r="JA35">
        <v>10</v>
      </c>
      <c r="JB35">
        <v>1641</v>
      </c>
      <c r="JC35">
        <v>96</v>
      </c>
      <c r="JD35">
        <v>1</v>
      </c>
      <c r="JE35">
        <v>963</v>
      </c>
      <c r="JF35">
        <v>911</v>
      </c>
      <c r="JG35">
        <v>173</v>
      </c>
      <c r="JH35">
        <v>16</v>
      </c>
      <c r="JI35">
        <v>26</v>
      </c>
      <c r="JJ35">
        <v>44</v>
      </c>
      <c r="JK35">
        <v>72</v>
      </c>
      <c r="JL35">
        <v>19</v>
      </c>
      <c r="JM35">
        <v>107</v>
      </c>
      <c r="JN35">
        <v>940</v>
      </c>
      <c r="JO35">
        <v>14</v>
      </c>
      <c r="JP35">
        <v>230</v>
      </c>
      <c r="JQ35">
        <v>337</v>
      </c>
      <c r="JR35">
        <v>27</v>
      </c>
      <c r="JS35">
        <v>8</v>
      </c>
      <c r="JT35">
        <v>1013</v>
      </c>
      <c r="JU35">
        <v>78</v>
      </c>
      <c r="JV35">
        <v>4</v>
      </c>
      <c r="JW35">
        <v>12</v>
      </c>
      <c r="JX35">
        <v>26</v>
      </c>
      <c r="JY35">
        <v>29</v>
      </c>
      <c r="JZ35">
        <v>14</v>
      </c>
      <c r="KA35">
        <v>8</v>
      </c>
      <c r="KB35">
        <v>80</v>
      </c>
      <c r="KC35">
        <v>76</v>
      </c>
      <c r="KD35">
        <v>172</v>
      </c>
      <c r="KE35">
        <v>26</v>
      </c>
      <c r="KF35">
        <v>1</v>
      </c>
      <c r="KG35">
        <v>14</v>
      </c>
      <c r="KH35">
        <v>5</v>
      </c>
      <c r="KI35">
        <v>55</v>
      </c>
      <c r="KJ35">
        <v>11</v>
      </c>
      <c r="KK35">
        <v>26</v>
      </c>
      <c r="KL35">
        <v>53</v>
      </c>
      <c r="KM35">
        <v>25</v>
      </c>
      <c r="KN35">
        <v>8</v>
      </c>
      <c r="KO35">
        <v>42</v>
      </c>
      <c r="KP35">
        <v>149</v>
      </c>
      <c r="KQ35">
        <v>12</v>
      </c>
      <c r="KR35">
        <v>8</v>
      </c>
      <c r="KS35">
        <v>257</v>
      </c>
      <c r="KT35">
        <v>251</v>
      </c>
      <c r="KU35">
        <v>1</v>
      </c>
      <c r="KV35">
        <v>1</v>
      </c>
      <c r="KW35">
        <v>3</v>
      </c>
      <c r="KX35">
        <v>32</v>
      </c>
      <c r="KY35">
        <v>27</v>
      </c>
      <c r="KZ35">
        <v>1</v>
      </c>
      <c r="LA35">
        <v>1</v>
      </c>
      <c r="LB35">
        <v>23</v>
      </c>
      <c r="LC35">
        <v>16</v>
      </c>
      <c r="LD35">
        <v>16</v>
      </c>
      <c r="LE35">
        <v>29</v>
      </c>
      <c r="LF35">
        <v>28</v>
      </c>
      <c r="LG35">
        <v>12</v>
      </c>
      <c r="LH35">
        <v>15</v>
      </c>
      <c r="LI35">
        <v>22</v>
      </c>
      <c r="LJ35">
        <v>291</v>
      </c>
      <c r="LK35">
        <v>12</v>
      </c>
      <c r="LL35">
        <v>0</v>
      </c>
      <c r="LM35">
        <v>140</v>
      </c>
      <c r="LN35">
        <v>26</v>
      </c>
      <c r="LO35">
        <v>34</v>
      </c>
      <c r="LP35">
        <v>1</v>
      </c>
      <c r="LQ35">
        <v>75</v>
      </c>
      <c r="LR35">
        <v>14</v>
      </c>
      <c r="LS35">
        <v>5</v>
      </c>
      <c r="LT35">
        <v>9</v>
      </c>
      <c r="LU35">
        <v>30</v>
      </c>
      <c r="LV35">
        <v>7</v>
      </c>
      <c r="LW35">
        <v>53</v>
      </c>
      <c r="LX35">
        <v>14</v>
      </c>
      <c r="LY35">
        <v>33</v>
      </c>
      <c r="LZ35">
        <v>31</v>
      </c>
      <c r="MA35">
        <v>11</v>
      </c>
      <c r="MB35">
        <v>13</v>
      </c>
      <c r="MC35">
        <v>10</v>
      </c>
      <c r="MD35">
        <v>12</v>
      </c>
      <c r="ME35">
        <v>21</v>
      </c>
      <c r="MF35">
        <v>6</v>
      </c>
      <c r="MG35">
        <v>3</v>
      </c>
      <c r="MH35" s="56">
        <v>0</v>
      </c>
      <c r="MI35">
        <v>3</v>
      </c>
      <c r="MJ35">
        <v>81</v>
      </c>
      <c r="MK35">
        <v>101</v>
      </c>
      <c r="ML35">
        <v>2</v>
      </c>
      <c r="MM35">
        <v>391</v>
      </c>
      <c r="MN35">
        <v>87</v>
      </c>
      <c r="MO35">
        <v>277</v>
      </c>
      <c r="MP35">
        <v>26</v>
      </c>
      <c r="MQ35">
        <v>258</v>
      </c>
      <c r="MR35">
        <v>266</v>
      </c>
      <c r="MS35">
        <v>754</v>
      </c>
      <c r="MT35">
        <v>623</v>
      </c>
      <c r="MU35">
        <v>7</v>
      </c>
      <c r="MV35">
        <v>40</v>
      </c>
      <c r="MW35">
        <v>78</v>
      </c>
      <c r="MX35">
        <v>48</v>
      </c>
      <c r="MY35">
        <v>5</v>
      </c>
      <c r="MZ35">
        <v>22</v>
      </c>
      <c r="NA35">
        <v>60</v>
      </c>
      <c r="NB35">
        <v>529</v>
      </c>
      <c r="NC35">
        <v>243</v>
      </c>
      <c r="ND35">
        <v>11</v>
      </c>
      <c r="NE35">
        <v>207</v>
      </c>
      <c r="NF35">
        <v>156</v>
      </c>
      <c r="NG35">
        <v>347</v>
      </c>
      <c r="NH35">
        <v>87</v>
      </c>
      <c r="NI35">
        <v>288</v>
      </c>
      <c r="NJ35">
        <v>14</v>
      </c>
      <c r="NK35">
        <v>54</v>
      </c>
      <c r="NL35">
        <v>385</v>
      </c>
      <c r="NM35">
        <v>50</v>
      </c>
      <c r="NN35">
        <v>10</v>
      </c>
      <c r="NO35">
        <v>31</v>
      </c>
      <c r="NP35">
        <v>271</v>
      </c>
      <c r="NQ35">
        <v>354</v>
      </c>
      <c r="NR35">
        <v>59</v>
      </c>
      <c r="NS35">
        <v>10</v>
      </c>
      <c r="NT35">
        <v>7</v>
      </c>
      <c r="NU35">
        <v>9</v>
      </c>
      <c r="NV35">
        <v>1523</v>
      </c>
      <c r="NW35">
        <v>686</v>
      </c>
      <c r="NX35">
        <v>111</v>
      </c>
      <c r="NY35">
        <v>600</v>
      </c>
      <c r="NZ35">
        <v>61</v>
      </c>
      <c r="OA35">
        <v>1797</v>
      </c>
      <c r="OB35">
        <v>30</v>
      </c>
      <c r="OC35">
        <v>111</v>
      </c>
      <c r="OD35">
        <v>854</v>
      </c>
      <c r="OE35">
        <v>104</v>
      </c>
      <c r="OF35">
        <v>2195</v>
      </c>
      <c r="OG35">
        <v>3486</v>
      </c>
      <c r="OH35">
        <v>361</v>
      </c>
      <c r="OI35">
        <v>11</v>
      </c>
      <c r="OJ35">
        <v>1711</v>
      </c>
      <c r="OK35">
        <v>89</v>
      </c>
      <c r="OL35">
        <v>0</v>
      </c>
      <c r="OM35">
        <v>1007</v>
      </c>
      <c r="ON35">
        <v>950</v>
      </c>
      <c r="OO35">
        <v>172</v>
      </c>
      <c r="OP35">
        <v>16</v>
      </c>
      <c r="OQ35">
        <v>22</v>
      </c>
      <c r="OR35">
        <v>50</v>
      </c>
      <c r="OS35">
        <v>85</v>
      </c>
      <c r="OT35">
        <v>19</v>
      </c>
      <c r="OU35">
        <v>114</v>
      </c>
      <c r="OV35">
        <v>424</v>
      </c>
      <c r="OW35">
        <v>18</v>
      </c>
      <c r="OX35">
        <v>235</v>
      </c>
      <c r="OY35">
        <v>339</v>
      </c>
      <c r="OZ35">
        <v>28</v>
      </c>
      <c r="PA35">
        <v>8</v>
      </c>
    </row>
    <row r="36" spans="1:417">
      <c r="A36" s="67" t="str">
        <f>人口推移!B35</f>
        <v>H2108</v>
      </c>
      <c r="B36" s="66">
        <f t="shared" si="0"/>
        <v>53351</v>
      </c>
      <c r="C36" s="66">
        <f t="shared" si="1"/>
        <v>20164</v>
      </c>
      <c r="D36">
        <v>736</v>
      </c>
      <c r="E36">
        <v>56</v>
      </c>
      <c r="F36">
        <v>2</v>
      </c>
      <c r="G36">
        <v>10</v>
      </c>
      <c r="H36">
        <v>14</v>
      </c>
      <c r="I36">
        <v>12</v>
      </c>
      <c r="J36">
        <v>6</v>
      </c>
      <c r="K36">
        <v>8</v>
      </c>
      <c r="L36">
        <v>83</v>
      </c>
      <c r="M36">
        <v>41</v>
      </c>
      <c r="N36">
        <v>134</v>
      </c>
      <c r="O36">
        <v>20</v>
      </c>
      <c r="P36">
        <v>1</v>
      </c>
      <c r="Q36">
        <v>10</v>
      </c>
      <c r="R36">
        <v>6</v>
      </c>
      <c r="S36">
        <v>34</v>
      </c>
      <c r="T36">
        <v>5</v>
      </c>
      <c r="U36">
        <v>13</v>
      </c>
      <c r="V36">
        <v>28</v>
      </c>
      <c r="W36">
        <v>15</v>
      </c>
      <c r="X36">
        <v>5</v>
      </c>
      <c r="Y36">
        <v>27</v>
      </c>
      <c r="Z36">
        <v>99</v>
      </c>
      <c r="AA36">
        <v>5</v>
      </c>
      <c r="AB36">
        <v>3</v>
      </c>
      <c r="AC36">
        <v>194</v>
      </c>
      <c r="AD36">
        <v>193</v>
      </c>
      <c r="AE36">
        <v>1</v>
      </c>
      <c r="AF36">
        <v>1</v>
      </c>
      <c r="AG36">
        <v>2</v>
      </c>
      <c r="AH36">
        <v>21</v>
      </c>
      <c r="AI36">
        <v>17</v>
      </c>
      <c r="AJ36">
        <v>1</v>
      </c>
      <c r="AK36">
        <v>1</v>
      </c>
      <c r="AL36">
        <v>13</v>
      </c>
      <c r="AM36">
        <v>8</v>
      </c>
      <c r="AN36">
        <v>10</v>
      </c>
      <c r="AO36">
        <v>16</v>
      </c>
      <c r="AP36">
        <v>18</v>
      </c>
      <c r="AQ36">
        <v>5</v>
      </c>
      <c r="AR36">
        <v>7</v>
      </c>
      <c r="AS36">
        <v>11</v>
      </c>
      <c r="AT36">
        <v>222</v>
      </c>
      <c r="AU36">
        <v>6</v>
      </c>
      <c r="AV36">
        <v>0</v>
      </c>
      <c r="AW36">
        <v>111</v>
      </c>
      <c r="AX36">
        <v>14</v>
      </c>
      <c r="AY36">
        <v>21</v>
      </c>
      <c r="AZ36">
        <v>1</v>
      </c>
      <c r="BA36">
        <v>42</v>
      </c>
      <c r="BB36">
        <v>9</v>
      </c>
      <c r="BC36">
        <v>4</v>
      </c>
      <c r="BD36">
        <v>6</v>
      </c>
      <c r="BE36">
        <v>16</v>
      </c>
      <c r="BF36">
        <v>4</v>
      </c>
      <c r="BG36">
        <v>29</v>
      </c>
      <c r="BH36">
        <v>9</v>
      </c>
      <c r="BI36">
        <v>21</v>
      </c>
      <c r="BJ36">
        <v>21</v>
      </c>
      <c r="BK36">
        <v>10</v>
      </c>
      <c r="BL36">
        <v>7</v>
      </c>
      <c r="BM36">
        <v>4</v>
      </c>
      <c r="BN36">
        <v>6</v>
      </c>
      <c r="BO36">
        <v>14</v>
      </c>
      <c r="BP36">
        <v>5</v>
      </c>
      <c r="BQ36">
        <v>4</v>
      </c>
      <c r="BR36" s="56">
        <v>0</v>
      </c>
      <c r="BS36">
        <v>3</v>
      </c>
      <c r="BT36">
        <v>43</v>
      </c>
      <c r="BU36">
        <v>61</v>
      </c>
      <c r="BV36">
        <v>3</v>
      </c>
      <c r="BW36">
        <v>271</v>
      </c>
      <c r="BX36">
        <v>47</v>
      </c>
      <c r="BY36">
        <v>174</v>
      </c>
      <c r="BZ36">
        <v>16</v>
      </c>
      <c r="CA36">
        <v>216</v>
      </c>
      <c r="CB36">
        <v>199</v>
      </c>
      <c r="CC36">
        <v>560</v>
      </c>
      <c r="CD36">
        <v>457</v>
      </c>
      <c r="CE36">
        <v>4</v>
      </c>
      <c r="CF36">
        <v>23</v>
      </c>
      <c r="CG36">
        <v>41</v>
      </c>
      <c r="CH36">
        <v>27</v>
      </c>
      <c r="CI36">
        <v>3</v>
      </c>
      <c r="CJ36">
        <v>24</v>
      </c>
      <c r="CK36">
        <v>52</v>
      </c>
      <c r="CL36">
        <v>409</v>
      </c>
      <c r="CM36">
        <v>183</v>
      </c>
      <c r="CN36">
        <v>10</v>
      </c>
      <c r="CO36">
        <v>170</v>
      </c>
      <c r="CP36">
        <v>137</v>
      </c>
      <c r="CQ36">
        <v>269</v>
      </c>
      <c r="CR36">
        <v>48</v>
      </c>
      <c r="CS36">
        <v>222</v>
      </c>
      <c r="CT36">
        <v>7</v>
      </c>
      <c r="CU36">
        <v>26</v>
      </c>
      <c r="CV36">
        <v>245</v>
      </c>
      <c r="CW36">
        <v>29</v>
      </c>
      <c r="CX36">
        <v>7</v>
      </c>
      <c r="CY36">
        <v>27</v>
      </c>
      <c r="CZ36">
        <v>161</v>
      </c>
      <c r="DA36">
        <v>229</v>
      </c>
      <c r="DB36">
        <v>59</v>
      </c>
      <c r="DC36">
        <v>8</v>
      </c>
      <c r="DD36">
        <v>3</v>
      </c>
      <c r="DE36">
        <v>6</v>
      </c>
      <c r="DF36">
        <v>1128</v>
      </c>
      <c r="DG36">
        <v>482</v>
      </c>
      <c r="DH36">
        <v>86</v>
      </c>
      <c r="DI36">
        <v>400</v>
      </c>
      <c r="DJ36">
        <v>50</v>
      </c>
      <c r="DK36">
        <v>1159</v>
      </c>
      <c r="DL36">
        <v>23</v>
      </c>
      <c r="DM36">
        <v>79</v>
      </c>
      <c r="DN36">
        <v>610</v>
      </c>
      <c r="DO36">
        <v>80</v>
      </c>
      <c r="DP36">
        <v>1777</v>
      </c>
      <c r="DQ36">
        <v>2679</v>
      </c>
      <c r="DR36">
        <v>260</v>
      </c>
      <c r="DS36">
        <v>8</v>
      </c>
      <c r="DT36">
        <v>1216</v>
      </c>
      <c r="DU36">
        <v>73</v>
      </c>
      <c r="DV36">
        <v>1</v>
      </c>
      <c r="DW36">
        <v>766</v>
      </c>
      <c r="DX36">
        <v>744</v>
      </c>
      <c r="DY36">
        <v>126</v>
      </c>
      <c r="DZ36">
        <v>11</v>
      </c>
      <c r="EA36">
        <v>15</v>
      </c>
      <c r="EB36">
        <v>28</v>
      </c>
      <c r="EC36">
        <v>53</v>
      </c>
      <c r="ED36">
        <v>11</v>
      </c>
      <c r="EE36">
        <v>86</v>
      </c>
      <c r="EF36">
        <v>839</v>
      </c>
      <c r="EG36">
        <v>13</v>
      </c>
      <c r="EH36">
        <v>156</v>
      </c>
      <c r="EI36">
        <v>221</v>
      </c>
      <c r="EJ36">
        <v>20</v>
      </c>
      <c r="EK36">
        <v>7</v>
      </c>
      <c r="EL36">
        <v>949</v>
      </c>
      <c r="EM36">
        <v>82</v>
      </c>
      <c r="EN36">
        <v>3</v>
      </c>
      <c r="EO36">
        <v>9</v>
      </c>
      <c r="EP36">
        <v>21</v>
      </c>
      <c r="EQ36">
        <v>37</v>
      </c>
      <c r="ER36">
        <v>7</v>
      </c>
      <c r="ES36">
        <v>11</v>
      </c>
      <c r="ET36">
        <v>67</v>
      </c>
      <c r="EU36">
        <v>66</v>
      </c>
      <c r="EV36">
        <v>132</v>
      </c>
      <c r="EW36">
        <v>29</v>
      </c>
      <c r="EX36">
        <v>1</v>
      </c>
      <c r="EY36">
        <v>15</v>
      </c>
      <c r="EZ36">
        <v>10</v>
      </c>
      <c r="FA36">
        <v>55</v>
      </c>
      <c r="FB36">
        <v>9</v>
      </c>
      <c r="FC36">
        <v>29</v>
      </c>
      <c r="FD36">
        <v>48</v>
      </c>
      <c r="FE36">
        <v>25</v>
      </c>
      <c r="FF36">
        <v>6</v>
      </c>
      <c r="FG36">
        <v>39</v>
      </c>
      <c r="FH36">
        <v>130</v>
      </c>
      <c r="FI36">
        <v>10</v>
      </c>
      <c r="FJ36">
        <v>6</v>
      </c>
      <c r="FK36">
        <v>262</v>
      </c>
      <c r="FL36">
        <v>248</v>
      </c>
      <c r="FM36">
        <v>1</v>
      </c>
      <c r="FN36">
        <v>1</v>
      </c>
      <c r="FO36">
        <v>3</v>
      </c>
      <c r="FP36">
        <v>33</v>
      </c>
      <c r="FQ36">
        <v>30</v>
      </c>
      <c r="FR36">
        <v>1</v>
      </c>
      <c r="FS36">
        <v>3</v>
      </c>
      <c r="FT36">
        <v>23</v>
      </c>
      <c r="FU36">
        <v>9</v>
      </c>
      <c r="FV36">
        <v>18</v>
      </c>
      <c r="FW36">
        <v>21</v>
      </c>
      <c r="FX36">
        <v>23</v>
      </c>
      <c r="FY36">
        <v>7</v>
      </c>
      <c r="FZ36">
        <v>8</v>
      </c>
      <c r="GA36">
        <v>15</v>
      </c>
      <c r="GB36">
        <v>283</v>
      </c>
      <c r="GC36">
        <v>12</v>
      </c>
      <c r="GD36">
        <v>0</v>
      </c>
      <c r="GE36">
        <v>136</v>
      </c>
      <c r="GF36">
        <v>19</v>
      </c>
      <c r="GG36">
        <v>30</v>
      </c>
      <c r="GH36">
        <v>0</v>
      </c>
      <c r="GI36">
        <v>77</v>
      </c>
      <c r="GJ36">
        <v>16</v>
      </c>
      <c r="GK36">
        <v>3</v>
      </c>
      <c r="GL36">
        <v>10</v>
      </c>
      <c r="GM36">
        <v>23</v>
      </c>
      <c r="GN36">
        <v>2</v>
      </c>
      <c r="GO36">
        <v>47</v>
      </c>
      <c r="GP36">
        <v>12</v>
      </c>
      <c r="GQ36">
        <v>33</v>
      </c>
      <c r="GR36">
        <v>27</v>
      </c>
      <c r="GS36">
        <v>13</v>
      </c>
      <c r="GT36">
        <v>9</v>
      </c>
      <c r="GU36">
        <v>11</v>
      </c>
      <c r="GV36">
        <v>9</v>
      </c>
      <c r="GW36">
        <v>21</v>
      </c>
      <c r="GX36">
        <v>6</v>
      </c>
      <c r="GY36">
        <v>4</v>
      </c>
      <c r="GZ36" s="56">
        <v>0</v>
      </c>
      <c r="HA36">
        <v>5</v>
      </c>
      <c r="HB36">
        <v>76</v>
      </c>
      <c r="HC36">
        <v>95</v>
      </c>
      <c r="HD36">
        <v>4</v>
      </c>
      <c r="HE36">
        <v>360</v>
      </c>
      <c r="HF36">
        <v>78</v>
      </c>
      <c r="HG36">
        <v>241</v>
      </c>
      <c r="HH36">
        <v>29</v>
      </c>
      <c r="HI36">
        <v>270</v>
      </c>
      <c r="HJ36">
        <v>264</v>
      </c>
      <c r="HK36">
        <v>678</v>
      </c>
      <c r="HL36">
        <v>538</v>
      </c>
      <c r="HM36">
        <v>5</v>
      </c>
      <c r="HN36">
        <v>38</v>
      </c>
      <c r="HO36">
        <v>63</v>
      </c>
      <c r="HP36">
        <v>39</v>
      </c>
      <c r="HQ36">
        <v>7</v>
      </c>
      <c r="HR36">
        <v>30</v>
      </c>
      <c r="HS36">
        <v>64</v>
      </c>
      <c r="HT36">
        <v>496</v>
      </c>
      <c r="HU36">
        <v>218</v>
      </c>
      <c r="HV36">
        <v>14</v>
      </c>
      <c r="HW36">
        <v>207</v>
      </c>
      <c r="HX36">
        <v>142</v>
      </c>
      <c r="HY36">
        <v>344</v>
      </c>
      <c r="HZ36">
        <v>83</v>
      </c>
      <c r="IA36">
        <v>270</v>
      </c>
      <c r="IB36">
        <v>13</v>
      </c>
      <c r="IC36">
        <v>47</v>
      </c>
      <c r="ID36">
        <v>369</v>
      </c>
      <c r="IE36">
        <v>51</v>
      </c>
      <c r="IF36">
        <v>9</v>
      </c>
      <c r="IG36">
        <v>28</v>
      </c>
      <c r="IH36">
        <v>246</v>
      </c>
      <c r="II36">
        <v>342</v>
      </c>
      <c r="IJ36">
        <v>19</v>
      </c>
      <c r="IK36">
        <v>8</v>
      </c>
      <c r="IL36">
        <v>7</v>
      </c>
      <c r="IM36">
        <v>5</v>
      </c>
      <c r="IN36">
        <v>1486</v>
      </c>
      <c r="IO36">
        <v>687</v>
      </c>
      <c r="IP36">
        <v>110</v>
      </c>
      <c r="IQ36">
        <v>563</v>
      </c>
      <c r="IR36">
        <v>73</v>
      </c>
      <c r="IS36">
        <v>1739</v>
      </c>
      <c r="IT36">
        <v>29</v>
      </c>
      <c r="IU36">
        <v>111</v>
      </c>
      <c r="IV36">
        <v>781</v>
      </c>
      <c r="IW36">
        <v>107</v>
      </c>
      <c r="IX36">
        <v>2139</v>
      </c>
      <c r="IY36">
        <v>3414</v>
      </c>
      <c r="IZ36">
        <v>366</v>
      </c>
      <c r="JA36">
        <v>10</v>
      </c>
      <c r="JB36">
        <v>1647</v>
      </c>
      <c r="JC36">
        <v>96</v>
      </c>
      <c r="JD36">
        <v>1</v>
      </c>
      <c r="JE36">
        <v>969</v>
      </c>
      <c r="JF36">
        <v>912</v>
      </c>
      <c r="JG36">
        <v>172</v>
      </c>
      <c r="JH36">
        <v>16</v>
      </c>
      <c r="JI36">
        <v>26</v>
      </c>
      <c r="JJ36">
        <v>44</v>
      </c>
      <c r="JK36">
        <v>72</v>
      </c>
      <c r="JL36">
        <v>19</v>
      </c>
      <c r="JM36">
        <v>106</v>
      </c>
      <c r="JN36">
        <v>915</v>
      </c>
      <c r="JO36">
        <v>14</v>
      </c>
      <c r="JP36">
        <v>227</v>
      </c>
      <c r="JQ36">
        <v>336</v>
      </c>
      <c r="JR36">
        <v>27</v>
      </c>
      <c r="JS36">
        <v>8</v>
      </c>
      <c r="JT36">
        <v>1011</v>
      </c>
      <c r="JU36">
        <v>79</v>
      </c>
      <c r="JV36">
        <v>4</v>
      </c>
      <c r="JW36">
        <v>11</v>
      </c>
      <c r="JX36">
        <v>26</v>
      </c>
      <c r="JY36">
        <v>29</v>
      </c>
      <c r="JZ36">
        <v>14</v>
      </c>
      <c r="KA36">
        <v>8</v>
      </c>
      <c r="KB36">
        <v>80</v>
      </c>
      <c r="KC36">
        <v>76</v>
      </c>
      <c r="KD36">
        <v>173</v>
      </c>
      <c r="KE36">
        <v>26</v>
      </c>
      <c r="KF36">
        <v>1</v>
      </c>
      <c r="KG36">
        <v>14</v>
      </c>
      <c r="KH36">
        <v>5</v>
      </c>
      <c r="KI36">
        <v>55</v>
      </c>
      <c r="KJ36">
        <v>11</v>
      </c>
      <c r="KK36">
        <v>26</v>
      </c>
      <c r="KL36">
        <v>52</v>
      </c>
      <c r="KM36">
        <v>25</v>
      </c>
      <c r="KN36">
        <v>8</v>
      </c>
      <c r="KO36">
        <v>42</v>
      </c>
      <c r="KP36">
        <v>148</v>
      </c>
      <c r="KQ36">
        <v>11</v>
      </c>
      <c r="KR36">
        <v>8</v>
      </c>
      <c r="KS36">
        <v>259</v>
      </c>
      <c r="KT36">
        <v>250</v>
      </c>
      <c r="KU36">
        <v>1</v>
      </c>
      <c r="KV36">
        <v>1</v>
      </c>
      <c r="KW36">
        <v>3</v>
      </c>
      <c r="KX36">
        <v>32</v>
      </c>
      <c r="KY36">
        <v>27</v>
      </c>
      <c r="KZ36">
        <v>1</v>
      </c>
      <c r="LA36">
        <v>1</v>
      </c>
      <c r="LB36">
        <v>23</v>
      </c>
      <c r="LC36">
        <v>16</v>
      </c>
      <c r="LD36">
        <v>16</v>
      </c>
      <c r="LE36">
        <v>29</v>
      </c>
      <c r="LF36">
        <v>27</v>
      </c>
      <c r="LG36">
        <v>12</v>
      </c>
      <c r="LH36">
        <v>15</v>
      </c>
      <c r="LI36">
        <v>22</v>
      </c>
      <c r="LJ36">
        <v>294</v>
      </c>
      <c r="LK36">
        <v>13</v>
      </c>
      <c r="LL36">
        <v>0</v>
      </c>
      <c r="LM36">
        <v>137</v>
      </c>
      <c r="LN36">
        <v>26</v>
      </c>
      <c r="LO36">
        <v>34</v>
      </c>
      <c r="LP36">
        <v>1</v>
      </c>
      <c r="LQ36">
        <v>75</v>
      </c>
      <c r="LR36">
        <v>14</v>
      </c>
      <c r="LS36">
        <v>5</v>
      </c>
      <c r="LT36">
        <v>9</v>
      </c>
      <c r="LU36">
        <v>31</v>
      </c>
      <c r="LV36">
        <v>7</v>
      </c>
      <c r="LW36">
        <v>53</v>
      </c>
      <c r="LX36">
        <v>13</v>
      </c>
      <c r="LY36">
        <v>33</v>
      </c>
      <c r="LZ36">
        <v>31</v>
      </c>
      <c r="MA36">
        <v>11</v>
      </c>
      <c r="MB36">
        <v>13</v>
      </c>
      <c r="MC36">
        <v>10</v>
      </c>
      <c r="MD36">
        <v>12</v>
      </c>
      <c r="ME36">
        <v>20</v>
      </c>
      <c r="MF36">
        <v>6</v>
      </c>
      <c r="MG36">
        <v>3</v>
      </c>
      <c r="MH36" s="56">
        <v>0</v>
      </c>
      <c r="MI36">
        <v>3</v>
      </c>
      <c r="MJ36">
        <v>81</v>
      </c>
      <c r="MK36">
        <v>102</v>
      </c>
      <c r="ML36">
        <v>2</v>
      </c>
      <c r="MM36">
        <v>390</v>
      </c>
      <c r="MN36">
        <v>87</v>
      </c>
      <c r="MO36">
        <v>278</v>
      </c>
      <c r="MP36">
        <v>26</v>
      </c>
      <c r="MQ36">
        <v>259</v>
      </c>
      <c r="MR36">
        <v>267</v>
      </c>
      <c r="MS36">
        <v>756</v>
      </c>
      <c r="MT36">
        <v>620</v>
      </c>
      <c r="MU36">
        <v>7</v>
      </c>
      <c r="MV36">
        <v>40</v>
      </c>
      <c r="MW36">
        <v>76</v>
      </c>
      <c r="MX36">
        <v>48</v>
      </c>
      <c r="MY36">
        <v>5</v>
      </c>
      <c r="MZ36">
        <v>27</v>
      </c>
      <c r="NA36">
        <v>59</v>
      </c>
      <c r="NB36">
        <v>517</v>
      </c>
      <c r="NC36">
        <v>242</v>
      </c>
      <c r="ND36">
        <v>11</v>
      </c>
      <c r="NE36">
        <v>209</v>
      </c>
      <c r="NF36">
        <v>155</v>
      </c>
      <c r="NG36">
        <v>352</v>
      </c>
      <c r="NH36">
        <v>85</v>
      </c>
      <c r="NI36">
        <v>289</v>
      </c>
      <c r="NJ36">
        <v>14</v>
      </c>
      <c r="NK36">
        <v>53</v>
      </c>
      <c r="NL36">
        <v>385</v>
      </c>
      <c r="NM36">
        <v>48</v>
      </c>
      <c r="NN36">
        <v>10</v>
      </c>
      <c r="NO36">
        <v>31</v>
      </c>
      <c r="NP36">
        <v>270</v>
      </c>
      <c r="NQ36">
        <v>352</v>
      </c>
      <c r="NR36">
        <v>59</v>
      </c>
      <c r="NS36">
        <v>10</v>
      </c>
      <c r="NT36">
        <v>7</v>
      </c>
      <c r="NU36">
        <v>9</v>
      </c>
      <c r="NV36">
        <v>1532</v>
      </c>
      <c r="NW36">
        <v>682</v>
      </c>
      <c r="NX36">
        <v>111</v>
      </c>
      <c r="NY36">
        <v>606</v>
      </c>
      <c r="NZ36">
        <v>62</v>
      </c>
      <c r="OA36">
        <v>1798</v>
      </c>
      <c r="OB36">
        <v>30</v>
      </c>
      <c r="OC36">
        <v>112</v>
      </c>
      <c r="OD36">
        <v>863</v>
      </c>
      <c r="OE36">
        <v>105</v>
      </c>
      <c r="OF36">
        <v>2202</v>
      </c>
      <c r="OG36">
        <v>3497</v>
      </c>
      <c r="OH36">
        <v>358</v>
      </c>
      <c r="OI36">
        <v>11</v>
      </c>
      <c r="OJ36">
        <v>1701</v>
      </c>
      <c r="OK36">
        <v>89</v>
      </c>
      <c r="OL36">
        <v>0</v>
      </c>
      <c r="OM36">
        <v>1010</v>
      </c>
      <c r="ON36">
        <v>955</v>
      </c>
      <c r="OO36">
        <v>172</v>
      </c>
      <c r="OP36">
        <v>16</v>
      </c>
      <c r="OQ36">
        <v>22</v>
      </c>
      <c r="OR36">
        <v>50</v>
      </c>
      <c r="OS36">
        <v>85</v>
      </c>
      <c r="OT36">
        <v>19</v>
      </c>
      <c r="OU36">
        <v>114</v>
      </c>
      <c r="OV36">
        <v>422</v>
      </c>
      <c r="OW36">
        <v>18</v>
      </c>
      <c r="OX36">
        <v>234</v>
      </c>
      <c r="OY36">
        <v>340</v>
      </c>
      <c r="OZ36">
        <v>28</v>
      </c>
      <c r="PA36">
        <v>8</v>
      </c>
    </row>
    <row r="37" spans="1:417">
      <c r="A37" s="67" t="str">
        <f>人口推移!B36</f>
        <v>H2109</v>
      </c>
      <c r="B37" s="66">
        <f t="shared" si="0"/>
        <v>53407</v>
      </c>
      <c r="C37" s="66">
        <f t="shared" si="1"/>
        <v>20190</v>
      </c>
      <c r="D37">
        <v>736</v>
      </c>
      <c r="E37">
        <v>56</v>
      </c>
      <c r="F37">
        <v>2</v>
      </c>
      <c r="G37">
        <v>10</v>
      </c>
      <c r="H37">
        <v>15</v>
      </c>
      <c r="I37">
        <v>12</v>
      </c>
      <c r="J37">
        <v>6</v>
      </c>
      <c r="K37">
        <v>8</v>
      </c>
      <c r="L37">
        <v>83</v>
      </c>
      <c r="M37">
        <v>41</v>
      </c>
      <c r="N37">
        <v>134</v>
      </c>
      <c r="O37">
        <v>20</v>
      </c>
      <c r="P37">
        <v>1</v>
      </c>
      <c r="Q37">
        <v>10</v>
      </c>
      <c r="R37">
        <v>6</v>
      </c>
      <c r="S37">
        <v>34</v>
      </c>
      <c r="T37">
        <v>5</v>
      </c>
      <c r="U37">
        <v>13</v>
      </c>
      <c r="V37">
        <v>28</v>
      </c>
      <c r="W37">
        <v>15</v>
      </c>
      <c r="X37">
        <v>5</v>
      </c>
      <c r="Y37">
        <v>27</v>
      </c>
      <c r="Z37">
        <v>97</v>
      </c>
      <c r="AA37">
        <v>5</v>
      </c>
      <c r="AB37">
        <v>3</v>
      </c>
      <c r="AC37">
        <v>195</v>
      </c>
      <c r="AD37">
        <v>195</v>
      </c>
      <c r="AE37">
        <v>1</v>
      </c>
      <c r="AF37">
        <v>1</v>
      </c>
      <c r="AG37">
        <v>2</v>
      </c>
      <c r="AH37">
        <v>21</v>
      </c>
      <c r="AI37">
        <v>17</v>
      </c>
      <c r="AJ37">
        <v>1</v>
      </c>
      <c r="AK37">
        <v>1</v>
      </c>
      <c r="AL37">
        <v>13</v>
      </c>
      <c r="AM37">
        <v>8</v>
      </c>
      <c r="AN37">
        <v>10</v>
      </c>
      <c r="AO37">
        <v>16</v>
      </c>
      <c r="AP37">
        <v>18</v>
      </c>
      <c r="AQ37">
        <v>5</v>
      </c>
      <c r="AR37">
        <v>7</v>
      </c>
      <c r="AS37">
        <v>11</v>
      </c>
      <c r="AT37">
        <v>223</v>
      </c>
      <c r="AU37">
        <v>6</v>
      </c>
      <c r="AV37">
        <v>0</v>
      </c>
      <c r="AW37">
        <v>113</v>
      </c>
      <c r="AX37">
        <v>14</v>
      </c>
      <c r="AY37">
        <v>21</v>
      </c>
      <c r="AZ37">
        <v>1</v>
      </c>
      <c r="BA37">
        <v>42</v>
      </c>
      <c r="BB37">
        <v>9</v>
      </c>
      <c r="BC37">
        <v>4</v>
      </c>
      <c r="BD37">
        <v>6</v>
      </c>
      <c r="BE37">
        <v>16</v>
      </c>
      <c r="BF37">
        <v>4</v>
      </c>
      <c r="BG37">
        <v>29</v>
      </c>
      <c r="BH37">
        <v>9</v>
      </c>
      <c r="BI37">
        <v>21</v>
      </c>
      <c r="BJ37">
        <v>21</v>
      </c>
      <c r="BK37">
        <v>10</v>
      </c>
      <c r="BL37">
        <v>7</v>
      </c>
      <c r="BM37">
        <v>4</v>
      </c>
      <c r="BN37">
        <v>6</v>
      </c>
      <c r="BO37">
        <v>14</v>
      </c>
      <c r="BP37">
        <v>5</v>
      </c>
      <c r="BQ37">
        <v>4</v>
      </c>
      <c r="BR37" s="56">
        <v>0</v>
      </c>
      <c r="BS37">
        <v>3</v>
      </c>
      <c r="BT37">
        <v>43</v>
      </c>
      <c r="BU37">
        <v>61</v>
      </c>
      <c r="BV37">
        <v>3</v>
      </c>
      <c r="BW37">
        <v>271</v>
      </c>
      <c r="BX37">
        <v>47</v>
      </c>
      <c r="BY37">
        <v>175</v>
      </c>
      <c r="BZ37">
        <v>16</v>
      </c>
      <c r="CA37">
        <v>217</v>
      </c>
      <c r="CB37">
        <v>201</v>
      </c>
      <c r="CC37">
        <v>565</v>
      </c>
      <c r="CD37">
        <v>456</v>
      </c>
      <c r="CE37">
        <v>4</v>
      </c>
      <c r="CF37">
        <v>23</v>
      </c>
      <c r="CG37">
        <v>41</v>
      </c>
      <c r="CH37">
        <v>27</v>
      </c>
      <c r="CI37">
        <v>3</v>
      </c>
      <c r="CJ37">
        <v>23</v>
      </c>
      <c r="CK37">
        <v>53</v>
      </c>
      <c r="CL37">
        <v>407</v>
      </c>
      <c r="CM37">
        <v>185</v>
      </c>
      <c r="CN37">
        <v>9</v>
      </c>
      <c r="CO37">
        <v>170</v>
      </c>
      <c r="CP37">
        <v>137</v>
      </c>
      <c r="CQ37">
        <v>271</v>
      </c>
      <c r="CR37">
        <v>48</v>
      </c>
      <c r="CS37">
        <v>221</v>
      </c>
      <c r="CT37">
        <v>7</v>
      </c>
      <c r="CU37">
        <v>26</v>
      </c>
      <c r="CV37">
        <v>245</v>
      </c>
      <c r="CW37">
        <v>29</v>
      </c>
      <c r="CX37">
        <v>7</v>
      </c>
      <c r="CY37">
        <v>27</v>
      </c>
      <c r="CZ37">
        <v>161</v>
      </c>
      <c r="DA37">
        <v>230</v>
      </c>
      <c r="DB37">
        <v>59</v>
      </c>
      <c r="DC37">
        <v>9</v>
      </c>
      <c r="DD37">
        <v>3</v>
      </c>
      <c r="DE37">
        <v>6</v>
      </c>
      <c r="DF37">
        <v>1128</v>
      </c>
      <c r="DG37">
        <v>480</v>
      </c>
      <c r="DH37">
        <v>88</v>
      </c>
      <c r="DI37">
        <v>401</v>
      </c>
      <c r="DJ37">
        <v>50</v>
      </c>
      <c r="DK37">
        <v>1157</v>
      </c>
      <c r="DL37">
        <v>23</v>
      </c>
      <c r="DM37">
        <v>78</v>
      </c>
      <c r="DN37">
        <v>610</v>
      </c>
      <c r="DO37">
        <v>80</v>
      </c>
      <c r="DP37">
        <v>1777</v>
      </c>
      <c r="DQ37">
        <v>2692</v>
      </c>
      <c r="DR37">
        <v>261</v>
      </c>
      <c r="DS37">
        <v>8</v>
      </c>
      <c r="DT37">
        <v>1219</v>
      </c>
      <c r="DU37">
        <v>73</v>
      </c>
      <c r="DV37">
        <v>1</v>
      </c>
      <c r="DW37">
        <v>764</v>
      </c>
      <c r="DX37">
        <v>743</v>
      </c>
      <c r="DY37">
        <v>126</v>
      </c>
      <c r="DZ37">
        <v>11</v>
      </c>
      <c r="EA37">
        <v>15</v>
      </c>
      <c r="EB37">
        <v>28</v>
      </c>
      <c r="EC37">
        <v>54</v>
      </c>
      <c r="ED37">
        <v>11</v>
      </c>
      <c r="EE37">
        <v>86</v>
      </c>
      <c r="EF37">
        <v>837</v>
      </c>
      <c r="EG37">
        <v>13</v>
      </c>
      <c r="EH37">
        <v>156</v>
      </c>
      <c r="EI37">
        <v>221</v>
      </c>
      <c r="EJ37">
        <v>20</v>
      </c>
      <c r="EK37">
        <v>7</v>
      </c>
      <c r="EL37">
        <v>948</v>
      </c>
      <c r="EM37">
        <v>82</v>
      </c>
      <c r="EN37">
        <v>3</v>
      </c>
      <c r="EO37">
        <v>9</v>
      </c>
      <c r="EP37">
        <v>21</v>
      </c>
      <c r="EQ37">
        <v>37</v>
      </c>
      <c r="ER37">
        <v>7</v>
      </c>
      <c r="ES37">
        <v>11</v>
      </c>
      <c r="ET37">
        <v>67</v>
      </c>
      <c r="EU37">
        <v>67</v>
      </c>
      <c r="EV37">
        <v>132</v>
      </c>
      <c r="EW37">
        <v>29</v>
      </c>
      <c r="EX37">
        <v>1</v>
      </c>
      <c r="EY37">
        <v>15</v>
      </c>
      <c r="EZ37">
        <v>10</v>
      </c>
      <c r="FA37">
        <v>55</v>
      </c>
      <c r="FB37">
        <v>9</v>
      </c>
      <c r="FC37">
        <v>29</v>
      </c>
      <c r="FD37">
        <v>48</v>
      </c>
      <c r="FE37">
        <v>25</v>
      </c>
      <c r="FF37">
        <v>7</v>
      </c>
      <c r="FG37">
        <v>39</v>
      </c>
      <c r="FH37">
        <v>129</v>
      </c>
      <c r="FI37">
        <v>10</v>
      </c>
      <c r="FJ37">
        <v>6</v>
      </c>
      <c r="FK37">
        <v>263</v>
      </c>
      <c r="FL37">
        <v>248</v>
      </c>
      <c r="FM37">
        <v>1</v>
      </c>
      <c r="FN37">
        <v>1</v>
      </c>
      <c r="FO37">
        <v>3</v>
      </c>
      <c r="FP37">
        <v>33</v>
      </c>
      <c r="FQ37">
        <v>30</v>
      </c>
      <c r="FR37">
        <v>1</v>
      </c>
      <c r="FS37">
        <v>3</v>
      </c>
      <c r="FT37">
        <v>23</v>
      </c>
      <c r="FU37">
        <v>9</v>
      </c>
      <c r="FV37">
        <v>18</v>
      </c>
      <c r="FW37">
        <v>21</v>
      </c>
      <c r="FX37">
        <v>23</v>
      </c>
      <c r="FY37">
        <v>7</v>
      </c>
      <c r="FZ37">
        <v>8</v>
      </c>
      <c r="GA37">
        <v>15</v>
      </c>
      <c r="GB37">
        <v>286</v>
      </c>
      <c r="GC37">
        <v>12</v>
      </c>
      <c r="GD37">
        <v>0</v>
      </c>
      <c r="GE37">
        <v>139</v>
      </c>
      <c r="GF37">
        <v>18</v>
      </c>
      <c r="GG37">
        <v>30</v>
      </c>
      <c r="GH37">
        <v>0</v>
      </c>
      <c r="GI37">
        <v>77</v>
      </c>
      <c r="GJ37">
        <v>16</v>
      </c>
      <c r="GK37">
        <v>2</v>
      </c>
      <c r="GL37">
        <v>10</v>
      </c>
      <c r="GM37">
        <v>23</v>
      </c>
      <c r="GN37">
        <v>2</v>
      </c>
      <c r="GO37">
        <v>48</v>
      </c>
      <c r="GP37">
        <v>12</v>
      </c>
      <c r="GQ37">
        <v>32</v>
      </c>
      <c r="GR37">
        <v>27</v>
      </c>
      <c r="GS37">
        <v>13</v>
      </c>
      <c r="GT37">
        <v>9</v>
      </c>
      <c r="GU37">
        <v>11</v>
      </c>
      <c r="GV37">
        <v>9</v>
      </c>
      <c r="GW37">
        <v>21</v>
      </c>
      <c r="GX37">
        <v>6</v>
      </c>
      <c r="GY37">
        <v>4</v>
      </c>
      <c r="GZ37" s="56">
        <v>0</v>
      </c>
      <c r="HA37">
        <v>5</v>
      </c>
      <c r="HB37">
        <v>75</v>
      </c>
      <c r="HC37">
        <v>95</v>
      </c>
      <c r="HD37">
        <v>4</v>
      </c>
      <c r="HE37">
        <v>357</v>
      </c>
      <c r="HF37">
        <v>78</v>
      </c>
      <c r="HG37">
        <v>242</v>
      </c>
      <c r="HH37">
        <v>29</v>
      </c>
      <c r="HI37">
        <v>271</v>
      </c>
      <c r="HJ37">
        <v>264</v>
      </c>
      <c r="HK37">
        <v>687</v>
      </c>
      <c r="HL37">
        <v>537</v>
      </c>
      <c r="HM37">
        <v>5</v>
      </c>
      <c r="HN37">
        <v>38</v>
      </c>
      <c r="HO37">
        <v>63</v>
      </c>
      <c r="HP37">
        <v>39</v>
      </c>
      <c r="HQ37">
        <v>7</v>
      </c>
      <c r="HR37">
        <v>30</v>
      </c>
      <c r="HS37">
        <v>65</v>
      </c>
      <c r="HT37">
        <v>497</v>
      </c>
      <c r="HU37">
        <v>222</v>
      </c>
      <c r="HV37">
        <v>13</v>
      </c>
      <c r="HW37">
        <v>207</v>
      </c>
      <c r="HX37">
        <v>142</v>
      </c>
      <c r="HY37">
        <v>349</v>
      </c>
      <c r="HZ37">
        <v>83</v>
      </c>
      <c r="IA37">
        <v>268</v>
      </c>
      <c r="IB37">
        <v>13</v>
      </c>
      <c r="IC37">
        <v>47</v>
      </c>
      <c r="ID37">
        <v>368</v>
      </c>
      <c r="IE37">
        <v>51</v>
      </c>
      <c r="IF37">
        <v>9</v>
      </c>
      <c r="IG37">
        <v>28</v>
      </c>
      <c r="IH37">
        <v>245</v>
      </c>
      <c r="II37">
        <v>345</v>
      </c>
      <c r="IJ37">
        <v>19</v>
      </c>
      <c r="IK37">
        <v>8</v>
      </c>
      <c r="IL37">
        <v>7</v>
      </c>
      <c r="IM37">
        <v>5</v>
      </c>
      <c r="IN37">
        <v>1490</v>
      </c>
      <c r="IO37">
        <v>686</v>
      </c>
      <c r="IP37">
        <v>109</v>
      </c>
      <c r="IQ37">
        <v>563</v>
      </c>
      <c r="IR37">
        <v>73</v>
      </c>
      <c r="IS37">
        <v>1738</v>
      </c>
      <c r="IT37">
        <v>29</v>
      </c>
      <c r="IU37">
        <v>110</v>
      </c>
      <c r="IV37">
        <v>783</v>
      </c>
      <c r="IW37">
        <v>107</v>
      </c>
      <c r="IX37">
        <v>2137</v>
      </c>
      <c r="IY37">
        <v>3429</v>
      </c>
      <c r="IZ37">
        <v>365</v>
      </c>
      <c r="JA37">
        <v>10</v>
      </c>
      <c r="JB37">
        <v>1655</v>
      </c>
      <c r="JC37">
        <v>96</v>
      </c>
      <c r="JD37">
        <v>1</v>
      </c>
      <c r="JE37">
        <v>968</v>
      </c>
      <c r="JF37">
        <v>907</v>
      </c>
      <c r="JG37">
        <v>171</v>
      </c>
      <c r="JH37">
        <v>16</v>
      </c>
      <c r="JI37">
        <v>26</v>
      </c>
      <c r="JJ37">
        <v>45</v>
      </c>
      <c r="JK37">
        <v>73</v>
      </c>
      <c r="JL37">
        <v>19</v>
      </c>
      <c r="JM37">
        <v>107</v>
      </c>
      <c r="JN37">
        <v>914</v>
      </c>
      <c r="JO37">
        <v>14</v>
      </c>
      <c r="JP37">
        <v>225</v>
      </c>
      <c r="JQ37">
        <v>336</v>
      </c>
      <c r="JR37">
        <v>27</v>
      </c>
      <c r="JS37">
        <v>8</v>
      </c>
      <c r="JT37">
        <v>1009</v>
      </c>
      <c r="JU37">
        <v>79</v>
      </c>
      <c r="JV37">
        <v>4</v>
      </c>
      <c r="JW37">
        <v>11</v>
      </c>
      <c r="JX37">
        <v>27</v>
      </c>
      <c r="JY37">
        <v>29</v>
      </c>
      <c r="JZ37">
        <v>14</v>
      </c>
      <c r="KA37">
        <v>8</v>
      </c>
      <c r="KB37">
        <v>80</v>
      </c>
      <c r="KC37">
        <v>78</v>
      </c>
      <c r="KD37">
        <v>173</v>
      </c>
      <c r="KE37">
        <v>27</v>
      </c>
      <c r="KF37">
        <v>1</v>
      </c>
      <c r="KG37">
        <v>14</v>
      </c>
      <c r="KH37">
        <v>5</v>
      </c>
      <c r="KI37">
        <v>55</v>
      </c>
      <c r="KJ37">
        <v>11</v>
      </c>
      <c r="KK37">
        <v>26</v>
      </c>
      <c r="KL37">
        <v>52</v>
      </c>
      <c r="KM37">
        <v>25</v>
      </c>
      <c r="KN37">
        <v>8</v>
      </c>
      <c r="KO37">
        <v>41</v>
      </c>
      <c r="KP37">
        <v>147</v>
      </c>
      <c r="KQ37">
        <v>11</v>
      </c>
      <c r="KR37">
        <v>7</v>
      </c>
      <c r="KS37">
        <v>261</v>
      </c>
      <c r="KT37">
        <v>251</v>
      </c>
      <c r="KU37">
        <v>1</v>
      </c>
      <c r="KV37">
        <v>1</v>
      </c>
      <c r="KW37">
        <v>3</v>
      </c>
      <c r="KX37">
        <v>32</v>
      </c>
      <c r="KY37">
        <v>27</v>
      </c>
      <c r="KZ37">
        <v>1</v>
      </c>
      <c r="LA37">
        <v>1</v>
      </c>
      <c r="LB37">
        <v>23</v>
      </c>
      <c r="LC37">
        <v>15</v>
      </c>
      <c r="LD37">
        <v>16</v>
      </c>
      <c r="LE37">
        <v>29</v>
      </c>
      <c r="LF37">
        <v>27</v>
      </c>
      <c r="LG37">
        <v>12</v>
      </c>
      <c r="LH37">
        <v>15</v>
      </c>
      <c r="LI37">
        <v>22</v>
      </c>
      <c r="LJ37">
        <v>294</v>
      </c>
      <c r="LK37">
        <v>13</v>
      </c>
      <c r="LL37">
        <v>0</v>
      </c>
      <c r="LM37">
        <v>137</v>
      </c>
      <c r="LN37">
        <v>26</v>
      </c>
      <c r="LO37">
        <v>35</v>
      </c>
      <c r="LP37">
        <v>1</v>
      </c>
      <c r="LQ37">
        <v>75</v>
      </c>
      <c r="LR37">
        <v>14</v>
      </c>
      <c r="LS37">
        <v>5</v>
      </c>
      <c r="LT37">
        <v>9</v>
      </c>
      <c r="LU37">
        <v>31</v>
      </c>
      <c r="LV37">
        <v>7</v>
      </c>
      <c r="LW37">
        <v>53</v>
      </c>
      <c r="LX37">
        <v>13</v>
      </c>
      <c r="LY37">
        <v>33</v>
      </c>
      <c r="LZ37">
        <v>31</v>
      </c>
      <c r="MA37">
        <v>11</v>
      </c>
      <c r="MB37">
        <v>14</v>
      </c>
      <c r="MC37">
        <v>10</v>
      </c>
      <c r="MD37">
        <v>12</v>
      </c>
      <c r="ME37">
        <v>20</v>
      </c>
      <c r="MF37">
        <v>6</v>
      </c>
      <c r="MG37">
        <v>3</v>
      </c>
      <c r="MH37" s="56">
        <v>0</v>
      </c>
      <c r="MI37">
        <v>3</v>
      </c>
      <c r="MJ37">
        <v>81</v>
      </c>
      <c r="MK37">
        <v>102</v>
      </c>
      <c r="ML37">
        <v>2</v>
      </c>
      <c r="MM37">
        <v>389</v>
      </c>
      <c r="MN37">
        <v>87</v>
      </c>
      <c r="MO37">
        <v>280</v>
      </c>
      <c r="MP37">
        <v>26</v>
      </c>
      <c r="MQ37">
        <v>261</v>
      </c>
      <c r="MR37">
        <v>270</v>
      </c>
      <c r="MS37">
        <v>761</v>
      </c>
      <c r="MT37">
        <v>619</v>
      </c>
      <c r="MU37">
        <v>7</v>
      </c>
      <c r="MV37">
        <v>40</v>
      </c>
      <c r="MW37">
        <v>76</v>
      </c>
      <c r="MX37">
        <v>49</v>
      </c>
      <c r="MY37">
        <v>5</v>
      </c>
      <c r="MZ37">
        <v>26</v>
      </c>
      <c r="NA37">
        <v>61</v>
      </c>
      <c r="NB37">
        <v>519</v>
      </c>
      <c r="NC37">
        <v>243</v>
      </c>
      <c r="ND37">
        <v>11</v>
      </c>
      <c r="NE37">
        <v>207</v>
      </c>
      <c r="NF37">
        <v>156</v>
      </c>
      <c r="NG37">
        <v>352</v>
      </c>
      <c r="NH37">
        <v>84</v>
      </c>
      <c r="NI37">
        <v>288</v>
      </c>
      <c r="NJ37">
        <v>14</v>
      </c>
      <c r="NK37">
        <v>53</v>
      </c>
      <c r="NL37">
        <v>384</v>
      </c>
      <c r="NM37">
        <v>48</v>
      </c>
      <c r="NN37">
        <v>10</v>
      </c>
      <c r="NO37">
        <v>30</v>
      </c>
      <c r="NP37">
        <v>270</v>
      </c>
      <c r="NQ37">
        <v>352</v>
      </c>
      <c r="NR37">
        <v>58</v>
      </c>
      <c r="NS37">
        <v>11</v>
      </c>
      <c r="NT37">
        <v>7</v>
      </c>
      <c r="NU37">
        <v>9</v>
      </c>
      <c r="NV37">
        <v>1530</v>
      </c>
      <c r="NW37">
        <v>679</v>
      </c>
      <c r="NX37">
        <v>115</v>
      </c>
      <c r="NY37">
        <v>607</v>
      </c>
      <c r="NZ37">
        <v>62</v>
      </c>
      <c r="OA37">
        <v>1801</v>
      </c>
      <c r="OB37">
        <v>30</v>
      </c>
      <c r="OC37">
        <v>111</v>
      </c>
      <c r="OD37">
        <v>864</v>
      </c>
      <c r="OE37">
        <v>107</v>
      </c>
      <c r="OF37">
        <v>2198</v>
      </c>
      <c r="OG37">
        <v>3503</v>
      </c>
      <c r="OH37">
        <v>358</v>
      </c>
      <c r="OI37">
        <v>11</v>
      </c>
      <c r="OJ37">
        <v>1705</v>
      </c>
      <c r="OK37">
        <v>90</v>
      </c>
      <c r="OL37">
        <v>0</v>
      </c>
      <c r="OM37">
        <v>1006</v>
      </c>
      <c r="ON37">
        <v>955</v>
      </c>
      <c r="OO37">
        <v>173</v>
      </c>
      <c r="OP37">
        <v>16</v>
      </c>
      <c r="OQ37">
        <v>22</v>
      </c>
      <c r="OR37">
        <v>49</v>
      </c>
      <c r="OS37">
        <v>85</v>
      </c>
      <c r="OT37">
        <v>19</v>
      </c>
      <c r="OU37">
        <v>117</v>
      </c>
      <c r="OV37">
        <v>420</v>
      </c>
      <c r="OW37">
        <v>18</v>
      </c>
      <c r="OX37">
        <v>233</v>
      </c>
      <c r="OY37">
        <v>340</v>
      </c>
      <c r="OZ37">
        <v>28</v>
      </c>
      <c r="PA37">
        <v>8</v>
      </c>
    </row>
    <row r="38" spans="1:417">
      <c r="A38" s="67" t="str">
        <f>人口推移!B37</f>
        <v>H2110</v>
      </c>
      <c r="B38" s="66">
        <f t="shared" si="0"/>
        <v>53437</v>
      </c>
      <c r="C38" s="66">
        <f t="shared" si="1"/>
        <v>20192</v>
      </c>
      <c r="D38">
        <v>734</v>
      </c>
      <c r="E38">
        <v>55</v>
      </c>
      <c r="F38">
        <v>2</v>
      </c>
      <c r="G38">
        <v>9</v>
      </c>
      <c r="H38">
        <v>14</v>
      </c>
      <c r="I38">
        <v>12</v>
      </c>
      <c r="J38">
        <v>6</v>
      </c>
      <c r="K38">
        <v>8</v>
      </c>
      <c r="L38">
        <v>83</v>
      </c>
      <c r="M38">
        <v>41</v>
      </c>
      <c r="N38">
        <v>134</v>
      </c>
      <c r="O38">
        <v>20</v>
      </c>
      <c r="P38">
        <v>1</v>
      </c>
      <c r="Q38">
        <v>10</v>
      </c>
      <c r="R38">
        <v>6</v>
      </c>
      <c r="S38">
        <v>34</v>
      </c>
      <c r="T38">
        <v>5</v>
      </c>
      <c r="U38">
        <v>13</v>
      </c>
      <c r="V38">
        <v>28</v>
      </c>
      <c r="W38">
        <v>15</v>
      </c>
      <c r="X38">
        <v>5</v>
      </c>
      <c r="Y38">
        <v>28</v>
      </c>
      <c r="Z38">
        <v>98</v>
      </c>
      <c r="AA38">
        <v>5</v>
      </c>
      <c r="AB38">
        <v>3</v>
      </c>
      <c r="AC38">
        <v>196</v>
      </c>
      <c r="AD38">
        <v>197</v>
      </c>
      <c r="AE38">
        <v>1</v>
      </c>
      <c r="AF38">
        <v>1</v>
      </c>
      <c r="AG38">
        <v>2</v>
      </c>
      <c r="AH38">
        <v>21</v>
      </c>
      <c r="AI38">
        <v>17</v>
      </c>
      <c r="AJ38">
        <v>1</v>
      </c>
      <c r="AK38">
        <v>1</v>
      </c>
      <c r="AL38">
        <v>13</v>
      </c>
      <c r="AM38">
        <v>8</v>
      </c>
      <c r="AN38">
        <v>10</v>
      </c>
      <c r="AO38">
        <v>17</v>
      </c>
      <c r="AP38">
        <v>18</v>
      </c>
      <c r="AQ38">
        <v>5</v>
      </c>
      <c r="AR38">
        <v>7</v>
      </c>
      <c r="AS38">
        <v>11</v>
      </c>
      <c r="AT38">
        <v>221</v>
      </c>
      <c r="AU38">
        <v>6</v>
      </c>
      <c r="AV38">
        <v>0</v>
      </c>
      <c r="AW38">
        <v>112</v>
      </c>
      <c r="AX38">
        <v>14</v>
      </c>
      <c r="AY38">
        <v>22</v>
      </c>
      <c r="AZ38">
        <v>1</v>
      </c>
      <c r="BA38">
        <v>43</v>
      </c>
      <c r="BB38">
        <v>9</v>
      </c>
      <c r="BC38">
        <v>4</v>
      </c>
      <c r="BD38">
        <v>6</v>
      </c>
      <c r="BE38">
        <v>16</v>
      </c>
      <c r="BF38">
        <v>4</v>
      </c>
      <c r="BG38">
        <v>29</v>
      </c>
      <c r="BH38">
        <v>9</v>
      </c>
      <c r="BI38">
        <v>21</v>
      </c>
      <c r="BJ38">
        <v>21</v>
      </c>
      <c r="BK38">
        <v>10</v>
      </c>
      <c r="BL38">
        <v>7</v>
      </c>
      <c r="BM38">
        <v>4</v>
      </c>
      <c r="BN38">
        <v>6</v>
      </c>
      <c r="BO38">
        <v>14</v>
      </c>
      <c r="BP38">
        <v>5</v>
      </c>
      <c r="BQ38">
        <v>4</v>
      </c>
      <c r="BR38" s="56">
        <v>0</v>
      </c>
      <c r="BS38">
        <v>3</v>
      </c>
      <c r="BT38">
        <v>43</v>
      </c>
      <c r="BU38">
        <v>61</v>
      </c>
      <c r="BV38">
        <v>3</v>
      </c>
      <c r="BW38">
        <v>273</v>
      </c>
      <c r="BX38">
        <v>47</v>
      </c>
      <c r="BY38">
        <v>175</v>
      </c>
      <c r="BZ38">
        <v>16</v>
      </c>
      <c r="CA38">
        <v>218</v>
      </c>
      <c r="CB38">
        <v>204</v>
      </c>
      <c r="CC38">
        <v>568</v>
      </c>
      <c r="CD38">
        <v>456</v>
      </c>
      <c r="CE38">
        <v>4</v>
      </c>
      <c r="CF38">
        <v>23</v>
      </c>
      <c r="CG38">
        <v>43</v>
      </c>
      <c r="CH38">
        <v>27</v>
      </c>
      <c r="CI38">
        <v>3</v>
      </c>
      <c r="CJ38">
        <v>24</v>
      </c>
      <c r="CK38">
        <v>54</v>
      </c>
      <c r="CL38">
        <v>408</v>
      </c>
      <c r="CM38">
        <v>184</v>
      </c>
      <c r="CN38">
        <v>9</v>
      </c>
      <c r="CO38">
        <v>170</v>
      </c>
      <c r="CP38">
        <v>136</v>
      </c>
      <c r="CQ38">
        <v>270</v>
      </c>
      <c r="CR38">
        <v>49</v>
      </c>
      <c r="CS38">
        <v>221</v>
      </c>
      <c r="CT38">
        <v>7</v>
      </c>
      <c r="CU38">
        <v>26</v>
      </c>
      <c r="CV38">
        <v>246</v>
      </c>
      <c r="CW38">
        <v>29</v>
      </c>
      <c r="CX38">
        <v>7</v>
      </c>
      <c r="CY38">
        <v>27</v>
      </c>
      <c r="CZ38">
        <v>160</v>
      </c>
      <c r="DA38">
        <v>230</v>
      </c>
      <c r="DB38">
        <v>59</v>
      </c>
      <c r="DC38">
        <v>9</v>
      </c>
      <c r="DD38">
        <v>3</v>
      </c>
      <c r="DE38">
        <v>6</v>
      </c>
      <c r="DF38">
        <v>1138</v>
      </c>
      <c r="DG38">
        <v>481</v>
      </c>
      <c r="DH38">
        <v>88</v>
      </c>
      <c r="DI38">
        <v>400</v>
      </c>
      <c r="DJ38">
        <v>51</v>
      </c>
      <c r="DK38">
        <v>1158</v>
      </c>
      <c r="DL38">
        <v>23</v>
      </c>
      <c r="DM38">
        <v>78</v>
      </c>
      <c r="DN38">
        <v>613</v>
      </c>
      <c r="DO38">
        <v>81</v>
      </c>
      <c r="DP38">
        <v>1777</v>
      </c>
      <c r="DQ38">
        <v>2697</v>
      </c>
      <c r="DR38">
        <v>261</v>
      </c>
      <c r="DS38">
        <v>8</v>
      </c>
      <c r="DT38">
        <v>1225</v>
      </c>
      <c r="DU38">
        <v>73</v>
      </c>
      <c r="DV38">
        <v>1</v>
      </c>
      <c r="DW38">
        <v>770</v>
      </c>
      <c r="DX38">
        <v>739</v>
      </c>
      <c r="DY38">
        <v>126</v>
      </c>
      <c r="DZ38">
        <v>11</v>
      </c>
      <c r="EA38">
        <v>15</v>
      </c>
      <c r="EB38">
        <v>28</v>
      </c>
      <c r="EC38">
        <v>54</v>
      </c>
      <c r="ED38">
        <v>11</v>
      </c>
      <c r="EE38">
        <v>87</v>
      </c>
      <c r="EF38">
        <v>797</v>
      </c>
      <c r="EG38">
        <v>13</v>
      </c>
      <c r="EH38">
        <v>156</v>
      </c>
      <c r="EI38">
        <v>221</v>
      </c>
      <c r="EJ38">
        <v>20</v>
      </c>
      <c r="EK38">
        <v>7</v>
      </c>
      <c r="EL38">
        <v>946</v>
      </c>
      <c r="EM38">
        <v>80</v>
      </c>
      <c r="EN38">
        <v>3</v>
      </c>
      <c r="EO38">
        <v>9</v>
      </c>
      <c r="EP38">
        <v>20</v>
      </c>
      <c r="EQ38">
        <v>37</v>
      </c>
      <c r="ER38">
        <v>7</v>
      </c>
      <c r="ES38">
        <v>10</v>
      </c>
      <c r="ET38">
        <v>67</v>
      </c>
      <c r="EU38">
        <v>67</v>
      </c>
      <c r="EV38">
        <v>132</v>
      </c>
      <c r="EW38">
        <v>29</v>
      </c>
      <c r="EX38">
        <v>1</v>
      </c>
      <c r="EY38">
        <v>15</v>
      </c>
      <c r="EZ38">
        <v>10</v>
      </c>
      <c r="FA38">
        <v>56</v>
      </c>
      <c r="FB38">
        <v>9</v>
      </c>
      <c r="FC38">
        <v>29</v>
      </c>
      <c r="FD38">
        <v>48</v>
      </c>
      <c r="FE38">
        <v>25</v>
      </c>
      <c r="FF38">
        <v>7</v>
      </c>
      <c r="FG38">
        <v>41</v>
      </c>
      <c r="FH38">
        <v>130</v>
      </c>
      <c r="FI38">
        <v>10</v>
      </c>
      <c r="FJ38">
        <v>6</v>
      </c>
      <c r="FK38">
        <v>265</v>
      </c>
      <c r="FL38">
        <v>249</v>
      </c>
      <c r="FM38">
        <v>1</v>
      </c>
      <c r="FN38">
        <v>1</v>
      </c>
      <c r="FO38">
        <v>3</v>
      </c>
      <c r="FP38">
        <v>33</v>
      </c>
      <c r="FQ38">
        <v>30</v>
      </c>
      <c r="FR38">
        <v>1</v>
      </c>
      <c r="FS38">
        <v>3</v>
      </c>
      <c r="FT38">
        <v>23</v>
      </c>
      <c r="FU38">
        <v>9</v>
      </c>
      <c r="FV38">
        <v>18</v>
      </c>
      <c r="FW38">
        <v>21</v>
      </c>
      <c r="FX38">
        <v>23</v>
      </c>
      <c r="FY38">
        <v>7</v>
      </c>
      <c r="FZ38">
        <v>8</v>
      </c>
      <c r="GA38">
        <v>15</v>
      </c>
      <c r="GB38">
        <v>282</v>
      </c>
      <c r="GC38">
        <v>12</v>
      </c>
      <c r="GD38">
        <v>0</v>
      </c>
      <c r="GE38">
        <v>138</v>
      </c>
      <c r="GF38">
        <v>18</v>
      </c>
      <c r="GG38">
        <v>32</v>
      </c>
      <c r="GH38">
        <v>0</v>
      </c>
      <c r="GI38">
        <v>78</v>
      </c>
      <c r="GJ38">
        <v>16</v>
      </c>
      <c r="GK38">
        <v>2</v>
      </c>
      <c r="GL38">
        <v>10</v>
      </c>
      <c r="GM38">
        <v>23</v>
      </c>
      <c r="GN38">
        <v>2</v>
      </c>
      <c r="GO38">
        <v>48</v>
      </c>
      <c r="GP38">
        <v>12</v>
      </c>
      <c r="GQ38">
        <v>32</v>
      </c>
      <c r="GR38">
        <v>27</v>
      </c>
      <c r="GS38">
        <v>13</v>
      </c>
      <c r="GT38">
        <v>9</v>
      </c>
      <c r="GU38">
        <v>12</v>
      </c>
      <c r="GV38">
        <v>9</v>
      </c>
      <c r="GW38">
        <v>21</v>
      </c>
      <c r="GX38">
        <v>6</v>
      </c>
      <c r="GY38">
        <v>4</v>
      </c>
      <c r="GZ38" s="56">
        <v>0</v>
      </c>
      <c r="HA38">
        <v>5</v>
      </c>
      <c r="HB38">
        <v>75</v>
      </c>
      <c r="HC38">
        <v>95</v>
      </c>
      <c r="HD38">
        <v>4</v>
      </c>
      <c r="HE38">
        <v>358</v>
      </c>
      <c r="HF38">
        <v>78</v>
      </c>
      <c r="HG38">
        <v>241</v>
      </c>
      <c r="HH38">
        <v>29</v>
      </c>
      <c r="HI38">
        <v>271</v>
      </c>
      <c r="HJ38">
        <v>267</v>
      </c>
      <c r="HK38">
        <v>689</v>
      </c>
      <c r="HL38">
        <v>534</v>
      </c>
      <c r="HM38">
        <v>5</v>
      </c>
      <c r="HN38">
        <v>38</v>
      </c>
      <c r="HO38">
        <v>69</v>
      </c>
      <c r="HP38">
        <v>40</v>
      </c>
      <c r="HQ38">
        <v>7</v>
      </c>
      <c r="HR38">
        <v>31</v>
      </c>
      <c r="HS38">
        <v>67</v>
      </c>
      <c r="HT38">
        <v>500</v>
      </c>
      <c r="HU38">
        <v>224</v>
      </c>
      <c r="HV38">
        <v>13</v>
      </c>
      <c r="HW38">
        <v>208</v>
      </c>
      <c r="HX38">
        <v>141</v>
      </c>
      <c r="HY38">
        <v>347</v>
      </c>
      <c r="HZ38">
        <v>84</v>
      </c>
      <c r="IA38">
        <v>268</v>
      </c>
      <c r="IB38">
        <v>13</v>
      </c>
      <c r="IC38">
        <v>47</v>
      </c>
      <c r="ID38">
        <v>369</v>
      </c>
      <c r="IE38">
        <v>51</v>
      </c>
      <c r="IF38">
        <v>9</v>
      </c>
      <c r="IG38">
        <v>28</v>
      </c>
      <c r="IH38">
        <v>240</v>
      </c>
      <c r="II38">
        <v>342</v>
      </c>
      <c r="IJ38">
        <v>19</v>
      </c>
      <c r="IK38">
        <v>8</v>
      </c>
      <c r="IL38">
        <v>7</v>
      </c>
      <c r="IM38">
        <v>5</v>
      </c>
      <c r="IN38">
        <v>1503</v>
      </c>
      <c r="IO38">
        <v>687</v>
      </c>
      <c r="IP38">
        <v>109</v>
      </c>
      <c r="IQ38">
        <v>560</v>
      </c>
      <c r="IR38">
        <v>73</v>
      </c>
      <c r="IS38">
        <v>1741</v>
      </c>
      <c r="IT38">
        <v>29</v>
      </c>
      <c r="IU38">
        <v>110</v>
      </c>
      <c r="IV38">
        <v>787</v>
      </c>
      <c r="IW38">
        <v>107</v>
      </c>
      <c r="IX38">
        <v>2136</v>
      </c>
      <c r="IY38">
        <v>3425</v>
      </c>
      <c r="IZ38">
        <v>364</v>
      </c>
      <c r="JA38">
        <v>10</v>
      </c>
      <c r="JB38">
        <v>1665</v>
      </c>
      <c r="JC38">
        <v>95</v>
      </c>
      <c r="JD38">
        <v>1</v>
      </c>
      <c r="JE38">
        <v>973</v>
      </c>
      <c r="JF38">
        <v>899</v>
      </c>
      <c r="JG38">
        <v>170</v>
      </c>
      <c r="JH38">
        <v>16</v>
      </c>
      <c r="JI38">
        <v>26</v>
      </c>
      <c r="JJ38">
        <v>45</v>
      </c>
      <c r="JK38">
        <v>74</v>
      </c>
      <c r="JL38">
        <v>19</v>
      </c>
      <c r="JM38">
        <v>108</v>
      </c>
      <c r="JN38">
        <v>874</v>
      </c>
      <c r="JO38">
        <v>14</v>
      </c>
      <c r="JP38">
        <v>225</v>
      </c>
      <c r="JQ38">
        <v>335</v>
      </c>
      <c r="JR38">
        <v>27</v>
      </c>
      <c r="JS38">
        <v>8</v>
      </c>
      <c r="JT38">
        <v>1009</v>
      </c>
      <c r="JU38">
        <v>78</v>
      </c>
      <c r="JV38">
        <v>4</v>
      </c>
      <c r="JW38">
        <v>10</v>
      </c>
      <c r="JX38">
        <v>27</v>
      </c>
      <c r="JY38">
        <v>29</v>
      </c>
      <c r="JZ38">
        <v>14</v>
      </c>
      <c r="KA38">
        <v>8</v>
      </c>
      <c r="KB38">
        <v>79</v>
      </c>
      <c r="KC38">
        <v>79</v>
      </c>
      <c r="KD38">
        <v>173</v>
      </c>
      <c r="KE38">
        <v>27</v>
      </c>
      <c r="KF38">
        <v>1</v>
      </c>
      <c r="KG38">
        <v>14</v>
      </c>
      <c r="KH38">
        <v>5</v>
      </c>
      <c r="KI38">
        <v>55</v>
      </c>
      <c r="KJ38">
        <v>11</v>
      </c>
      <c r="KK38">
        <v>26</v>
      </c>
      <c r="KL38">
        <v>52</v>
      </c>
      <c r="KM38">
        <v>25</v>
      </c>
      <c r="KN38">
        <v>7</v>
      </c>
      <c r="KO38">
        <v>42</v>
      </c>
      <c r="KP38">
        <v>148</v>
      </c>
      <c r="KQ38">
        <v>11</v>
      </c>
      <c r="KR38">
        <v>7</v>
      </c>
      <c r="KS38">
        <v>263</v>
      </c>
      <c r="KT38">
        <v>250</v>
      </c>
      <c r="KU38">
        <v>1</v>
      </c>
      <c r="KV38">
        <v>1</v>
      </c>
      <c r="KW38">
        <v>3</v>
      </c>
      <c r="KX38">
        <v>32</v>
      </c>
      <c r="KY38">
        <v>27</v>
      </c>
      <c r="KZ38">
        <v>1</v>
      </c>
      <c r="LA38">
        <v>1</v>
      </c>
      <c r="LB38">
        <v>23</v>
      </c>
      <c r="LC38">
        <v>15</v>
      </c>
      <c r="LD38">
        <v>16</v>
      </c>
      <c r="LE38">
        <v>30</v>
      </c>
      <c r="LF38">
        <v>27</v>
      </c>
      <c r="LG38">
        <v>12</v>
      </c>
      <c r="LH38">
        <v>15</v>
      </c>
      <c r="LI38">
        <v>22</v>
      </c>
      <c r="LJ38">
        <v>289</v>
      </c>
      <c r="LK38">
        <v>13</v>
      </c>
      <c r="LL38">
        <v>0</v>
      </c>
      <c r="LM38">
        <v>137</v>
      </c>
      <c r="LN38">
        <v>26</v>
      </c>
      <c r="LO38">
        <v>36</v>
      </c>
      <c r="LP38">
        <v>1</v>
      </c>
      <c r="LQ38">
        <v>76</v>
      </c>
      <c r="LR38">
        <v>14</v>
      </c>
      <c r="LS38">
        <v>5</v>
      </c>
      <c r="LT38">
        <v>9</v>
      </c>
      <c r="LU38">
        <v>31</v>
      </c>
      <c r="LV38">
        <v>7</v>
      </c>
      <c r="LW38">
        <v>53</v>
      </c>
      <c r="LX38">
        <v>13</v>
      </c>
      <c r="LY38">
        <v>33</v>
      </c>
      <c r="LZ38">
        <v>31</v>
      </c>
      <c r="MA38">
        <v>11</v>
      </c>
      <c r="MB38">
        <v>14</v>
      </c>
      <c r="MC38">
        <v>9</v>
      </c>
      <c r="MD38">
        <v>12</v>
      </c>
      <c r="ME38">
        <v>21</v>
      </c>
      <c r="MF38">
        <v>6</v>
      </c>
      <c r="MG38">
        <v>3</v>
      </c>
      <c r="MH38" s="56">
        <v>0</v>
      </c>
      <c r="MI38">
        <v>3</v>
      </c>
      <c r="MJ38">
        <v>82</v>
      </c>
      <c r="MK38">
        <v>102</v>
      </c>
      <c r="ML38">
        <v>2</v>
      </c>
      <c r="MM38">
        <v>386</v>
      </c>
      <c r="MN38">
        <v>87</v>
      </c>
      <c r="MO38">
        <v>280</v>
      </c>
      <c r="MP38">
        <v>26</v>
      </c>
      <c r="MQ38">
        <v>264</v>
      </c>
      <c r="MR38">
        <v>273</v>
      </c>
      <c r="MS38">
        <v>763</v>
      </c>
      <c r="MT38">
        <v>618</v>
      </c>
      <c r="MU38">
        <v>7</v>
      </c>
      <c r="MV38">
        <v>40</v>
      </c>
      <c r="MW38">
        <v>80</v>
      </c>
      <c r="MX38">
        <v>49</v>
      </c>
      <c r="MY38">
        <v>5</v>
      </c>
      <c r="MZ38">
        <v>27</v>
      </c>
      <c r="NA38">
        <v>61</v>
      </c>
      <c r="NB38">
        <v>520</v>
      </c>
      <c r="NC38">
        <v>241</v>
      </c>
      <c r="ND38">
        <v>11</v>
      </c>
      <c r="NE38">
        <v>208</v>
      </c>
      <c r="NF38">
        <v>156</v>
      </c>
      <c r="NG38">
        <v>345</v>
      </c>
      <c r="NH38">
        <v>85</v>
      </c>
      <c r="NI38">
        <v>286</v>
      </c>
      <c r="NJ38">
        <v>14</v>
      </c>
      <c r="NK38">
        <v>53</v>
      </c>
      <c r="NL38">
        <v>386</v>
      </c>
      <c r="NM38">
        <v>48</v>
      </c>
      <c r="NN38">
        <v>10</v>
      </c>
      <c r="NO38">
        <v>30</v>
      </c>
      <c r="NP38">
        <v>272</v>
      </c>
      <c r="NQ38">
        <v>351</v>
      </c>
      <c r="NR38">
        <v>58</v>
      </c>
      <c r="NS38">
        <v>11</v>
      </c>
      <c r="NT38">
        <v>7</v>
      </c>
      <c r="NU38">
        <v>9</v>
      </c>
      <c r="NV38">
        <v>1546</v>
      </c>
      <c r="NW38">
        <v>680</v>
      </c>
      <c r="NX38">
        <v>115</v>
      </c>
      <c r="NY38">
        <v>605</v>
      </c>
      <c r="NZ38">
        <v>62</v>
      </c>
      <c r="OA38">
        <v>1802</v>
      </c>
      <c r="OB38">
        <v>30</v>
      </c>
      <c r="OC38">
        <v>111</v>
      </c>
      <c r="OD38">
        <v>874</v>
      </c>
      <c r="OE38">
        <v>105</v>
      </c>
      <c r="OF38">
        <v>2199</v>
      </c>
      <c r="OG38">
        <v>3501</v>
      </c>
      <c r="OH38">
        <v>358</v>
      </c>
      <c r="OI38">
        <v>11</v>
      </c>
      <c r="OJ38">
        <v>1717</v>
      </c>
      <c r="OK38">
        <v>88</v>
      </c>
      <c r="OL38">
        <v>0</v>
      </c>
      <c r="OM38">
        <v>1016</v>
      </c>
      <c r="ON38">
        <v>949</v>
      </c>
      <c r="OO38">
        <v>172</v>
      </c>
      <c r="OP38">
        <v>16</v>
      </c>
      <c r="OQ38">
        <v>22</v>
      </c>
      <c r="OR38">
        <v>49</v>
      </c>
      <c r="OS38">
        <v>85</v>
      </c>
      <c r="OT38">
        <v>19</v>
      </c>
      <c r="OU38">
        <v>118</v>
      </c>
      <c r="OV38">
        <v>421</v>
      </c>
      <c r="OW38">
        <v>18</v>
      </c>
      <c r="OX38">
        <v>237</v>
      </c>
      <c r="OY38">
        <v>338</v>
      </c>
      <c r="OZ38">
        <v>28</v>
      </c>
      <c r="PA38">
        <v>8</v>
      </c>
    </row>
    <row r="39" spans="1:417">
      <c r="A39" s="67" t="str">
        <f>人口推移!B38</f>
        <v>H2111</v>
      </c>
      <c r="B39" s="66">
        <f t="shared" si="0"/>
        <v>53502</v>
      </c>
      <c r="C39" s="66">
        <f t="shared" si="1"/>
        <v>20209</v>
      </c>
      <c r="D39">
        <v>736</v>
      </c>
      <c r="E39">
        <v>55</v>
      </c>
      <c r="F39">
        <v>2</v>
      </c>
      <c r="G39">
        <v>9</v>
      </c>
      <c r="H39">
        <v>14</v>
      </c>
      <c r="I39">
        <v>12</v>
      </c>
      <c r="J39">
        <v>6</v>
      </c>
      <c r="K39">
        <v>9</v>
      </c>
      <c r="L39">
        <v>82</v>
      </c>
      <c r="M39">
        <v>41</v>
      </c>
      <c r="N39">
        <v>135</v>
      </c>
      <c r="O39">
        <v>20</v>
      </c>
      <c r="P39">
        <v>1</v>
      </c>
      <c r="Q39">
        <v>10</v>
      </c>
      <c r="R39">
        <v>6</v>
      </c>
      <c r="S39">
        <v>34</v>
      </c>
      <c r="T39">
        <v>5</v>
      </c>
      <c r="U39">
        <v>13</v>
      </c>
      <c r="V39">
        <v>28</v>
      </c>
      <c r="W39">
        <v>15</v>
      </c>
      <c r="X39">
        <v>5</v>
      </c>
      <c r="Y39">
        <v>28</v>
      </c>
      <c r="Z39">
        <v>98</v>
      </c>
      <c r="AA39">
        <v>5</v>
      </c>
      <c r="AB39">
        <v>3</v>
      </c>
      <c r="AC39">
        <v>196</v>
      </c>
      <c r="AD39">
        <v>196</v>
      </c>
      <c r="AE39">
        <v>1</v>
      </c>
      <c r="AF39">
        <v>1</v>
      </c>
      <c r="AG39">
        <v>2</v>
      </c>
      <c r="AH39">
        <v>21</v>
      </c>
      <c r="AI39">
        <v>16</v>
      </c>
      <c r="AJ39">
        <v>1</v>
      </c>
      <c r="AK39">
        <v>1</v>
      </c>
      <c r="AL39">
        <v>13</v>
      </c>
      <c r="AM39">
        <v>8</v>
      </c>
      <c r="AN39">
        <v>10</v>
      </c>
      <c r="AO39">
        <v>16</v>
      </c>
      <c r="AP39">
        <v>18</v>
      </c>
      <c r="AQ39">
        <v>5</v>
      </c>
      <c r="AR39">
        <v>8</v>
      </c>
      <c r="AS39">
        <v>11</v>
      </c>
      <c r="AT39">
        <v>223</v>
      </c>
      <c r="AU39">
        <v>6</v>
      </c>
      <c r="AV39">
        <v>0</v>
      </c>
      <c r="AW39">
        <v>111</v>
      </c>
      <c r="AX39">
        <v>14</v>
      </c>
      <c r="AY39">
        <v>21</v>
      </c>
      <c r="AZ39">
        <v>1</v>
      </c>
      <c r="BA39">
        <v>43</v>
      </c>
      <c r="BB39">
        <v>9</v>
      </c>
      <c r="BC39">
        <v>4</v>
      </c>
      <c r="BD39">
        <v>6</v>
      </c>
      <c r="BE39">
        <v>16</v>
      </c>
      <c r="BF39">
        <v>4</v>
      </c>
      <c r="BG39">
        <v>29</v>
      </c>
      <c r="BH39">
        <v>9</v>
      </c>
      <c r="BI39">
        <v>21</v>
      </c>
      <c r="BJ39">
        <v>22</v>
      </c>
      <c r="BK39">
        <v>10</v>
      </c>
      <c r="BL39">
        <v>7</v>
      </c>
      <c r="BM39">
        <v>4</v>
      </c>
      <c r="BN39">
        <v>6</v>
      </c>
      <c r="BO39">
        <v>14</v>
      </c>
      <c r="BP39">
        <v>5</v>
      </c>
      <c r="BQ39">
        <v>4</v>
      </c>
      <c r="BR39" s="56">
        <v>0</v>
      </c>
      <c r="BS39">
        <v>3</v>
      </c>
      <c r="BT39">
        <v>43</v>
      </c>
      <c r="BU39">
        <v>61</v>
      </c>
      <c r="BV39">
        <v>3</v>
      </c>
      <c r="BW39">
        <v>274</v>
      </c>
      <c r="BX39">
        <v>47</v>
      </c>
      <c r="BY39">
        <v>176</v>
      </c>
      <c r="BZ39">
        <v>16</v>
      </c>
      <c r="CA39">
        <v>217</v>
      </c>
      <c r="CB39">
        <v>205</v>
      </c>
      <c r="CC39">
        <v>573</v>
      </c>
      <c r="CD39">
        <v>455</v>
      </c>
      <c r="CE39">
        <v>4</v>
      </c>
      <c r="CF39">
        <v>23</v>
      </c>
      <c r="CG39">
        <v>44</v>
      </c>
      <c r="CH39">
        <v>27</v>
      </c>
      <c r="CI39">
        <v>3</v>
      </c>
      <c r="CJ39">
        <v>23</v>
      </c>
      <c r="CK39">
        <v>54</v>
      </c>
      <c r="CL39">
        <v>404</v>
      </c>
      <c r="CM39">
        <v>182</v>
      </c>
      <c r="CN39">
        <v>9</v>
      </c>
      <c r="CO39">
        <v>170</v>
      </c>
      <c r="CP39">
        <v>137</v>
      </c>
      <c r="CQ39">
        <v>272</v>
      </c>
      <c r="CR39">
        <v>48</v>
      </c>
      <c r="CS39">
        <v>219</v>
      </c>
      <c r="CT39">
        <v>7</v>
      </c>
      <c r="CU39">
        <v>26</v>
      </c>
      <c r="CV39">
        <v>248</v>
      </c>
      <c r="CW39">
        <v>29</v>
      </c>
      <c r="CX39">
        <v>7</v>
      </c>
      <c r="CY39">
        <v>27</v>
      </c>
      <c r="CZ39">
        <v>159</v>
      </c>
      <c r="DA39">
        <v>229</v>
      </c>
      <c r="DB39">
        <v>59</v>
      </c>
      <c r="DC39">
        <v>9</v>
      </c>
      <c r="DD39">
        <v>3</v>
      </c>
      <c r="DE39">
        <v>6</v>
      </c>
      <c r="DF39">
        <v>1148</v>
      </c>
      <c r="DG39">
        <v>481</v>
      </c>
      <c r="DH39">
        <v>88</v>
      </c>
      <c r="DI39">
        <v>398</v>
      </c>
      <c r="DJ39">
        <v>51</v>
      </c>
      <c r="DK39">
        <v>1160</v>
      </c>
      <c r="DL39">
        <v>23</v>
      </c>
      <c r="DM39">
        <v>79</v>
      </c>
      <c r="DN39">
        <v>615</v>
      </c>
      <c r="DO39">
        <v>81</v>
      </c>
      <c r="DP39">
        <v>1778</v>
      </c>
      <c r="DQ39">
        <v>2698</v>
      </c>
      <c r="DR39">
        <v>261</v>
      </c>
      <c r="DS39">
        <v>8</v>
      </c>
      <c r="DT39">
        <v>1228</v>
      </c>
      <c r="DU39">
        <v>72</v>
      </c>
      <c r="DV39">
        <v>1</v>
      </c>
      <c r="DW39">
        <v>771</v>
      </c>
      <c r="DX39">
        <v>744</v>
      </c>
      <c r="DY39">
        <v>124</v>
      </c>
      <c r="DZ39">
        <v>11</v>
      </c>
      <c r="EA39">
        <v>15</v>
      </c>
      <c r="EB39">
        <v>27</v>
      </c>
      <c r="EC39">
        <v>54</v>
      </c>
      <c r="ED39">
        <v>11</v>
      </c>
      <c r="EE39">
        <v>87</v>
      </c>
      <c r="EF39">
        <v>791</v>
      </c>
      <c r="EG39">
        <v>13</v>
      </c>
      <c r="EH39">
        <v>158</v>
      </c>
      <c r="EI39">
        <v>220</v>
      </c>
      <c r="EJ39">
        <v>20</v>
      </c>
      <c r="EK39">
        <v>7</v>
      </c>
      <c r="EL39">
        <v>948</v>
      </c>
      <c r="EM39">
        <v>80</v>
      </c>
      <c r="EN39">
        <v>3</v>
      </c>
      <c r="EO39">
        <v>9</v>
      </c>
      <c r="EP39">
        <v>20</v>
      </c>
      <c r="EQ39">
        <v>37</v>
      </c>
      <c r="ER39">
        <v>7</v>
      </c>
      <c r="ES39">
        <v>11</v>
      </c>
      <c r="ET39">
        <v>66</v>
      </c>
      <c r="EU39">
        <v>67</v>
      </c>
      <c r="EV39">
        <v>133</v>
      </c>
      <c r="EW39">
        <v>29</v>
      </c>
      <c r="EX39">
        <v>1</v>
      </c>
      <c r="EY39">
        <v>15</v>
      </c>
      <c r="EZ39">
        <v>10</v>
      </c>
      <c r="FA39">
        <v>56</v>
      </c>
      <c r="FB39">
        <v>9</v>
      </c>
      <c r="FC39">
        <v>29</v>
      </c>
      <c r="FD39">
        <v>48</v>
      </c>
      <c r="FE39">
        <v>25</v>
      </c>
      <c r="FF39">
        <v>7</v>
      </c>
      <c r="FG39">
        <v>41</v>
      </c>
      <c r="FH39">
        <v>128</v>
      </c>
      <c r="FI39">
        <v>10</v>
      </c>
      <c r="FJ39">
        <v>6</v>
      </c>
      <c r="FK39">
        <v>268</v>
      </c>
      <c r="FL39">
        <v>249</v>
      </c>
      <c r="FM39">
        <v>1</v>
      </c>
      <c r="FN39">
        <v>1</v>
      </c>
      <c r="FO39">
        <v>3</v>
      </c>
      <c r="FP39">
        <v>33</v>
      </c>
      <c r="FQ39">
        <v>30</v>
      </c>
      <c r="FR39">
        <v>1</v>
      </c>
      <c r="FS39">
        <v>3</v>
      </c>
      <c r="FT39">
        <v>23</v>
      </c>
      <c r="FU39">
        <v>9</v>
      </c>
      <c r="FV39">
        <v>18</v>
      </c>
      <c r="FW39">
        <v>20</v>
      </c>
      <c r="FX39">
        <v>23</v>
      </c>
      <c r="FY39">
        <v>7</v>
      </c>
      <c r="FZ39">
        <v>9</v>
      </c>
      <c r="GA39">
        <v>15</v>
      </c>
      <c r="GB39">
        <v>287</v>
      </c>
      <c r="GC39">
        <v>12</v>
      </c>
      <c r="GD39">
        <v>0</v>
      </c>
      <c r="GE39">
        <v>136</v>
      </c>
      <c r="GF39">
        <v>18</v>
      </c>
      <c r="GG39">
        <v>32</v>
      </c>
      <c r="GH39">
        <v>0</v>
      </c>
      <c r="GI39">
        <v>78</v>
      </c>
      <c r="GJ39">
        <v>16</v>
      </c>
      <c r="GK39">
        <v>2</v>
      </c>
      <c r="GL39">
        <v>10</v>
      </c>
      <c r="GM39">
        <v>23</v>
      </c>
      <c r="GN39">
        <v>2</v>
      </c>
      <c r="GO39">
        <v>48</v>
      </c>
      <c r="GP39">
        <v>12</v>
      </c>
      <c r="GQ39">
        <v>32</v>
      </c>
      <c r="GR39">
        <v>27</v>
      </c>
      <c r="GS39">
        <v>13</v>
      </c>
      <c r="GT39">
        <v>9</v>
      </c>
      <c r="GU39">
        <v>12</v>
      </c>
      <c r="GV39">
        <v>9</v>
      </c>
      <c r="GW39">
        <v>21</v>
      </c>
      <c r="GX39">
        <v>6</v>
      </c>
      <c r="GY39">
        <v>4</v>
      </c>
      <c r="GZ39" s="56">
        <v>0</v>
      </c>
      <c r="HA39">
        <v>5</v>
      </c>
      <c r="HB39">
        <v>75</v>
      </c>
      <c r="HC39">
        <v>95</v>
      </c>
      <c r="HD39">
        <v>4</v>
      </c>
      <c r="HE39">
        <v>356</v>
      </c>
      <c r="HF39">
        <v>78</v>
      </c>
      <c r="HG39">
        <v>244</v>
      </c>
      <c r="HH39">
        <v>29</v>
      </c>
      <c r="HI39">
        <v>270</v>
      </c>
      <c r="HJ39">
        <v>270</v>
      </c>
      <c r="HK39">
        <v>701</v>
      </c>
      <c r="HL39">
        <v>533</v>
      </c>
      <c r="HM39">
        <v>5</v>
      </c>
      <c r="HN39">
        <v>38</v>
      </c>
      <c r="HO39">
        <v>70</v>
      </c>
      <c r="HP39">
        <v>40</v>
      </c>
      <c r="HQ39">
        <v>7</v>
      </c>
      <c r="HR39">
        <v>30</v>
      </c>
      <c r="HS39">
        <v>67</v>
      </c>
      <c r="HT39">
        <v>502</v>
      </c>
      <c r="HU39">
        <v>222</v>
      </c>
      <c r="HV39">
        <v>13</v>
      </c>
      <c r="HW39">
        <v>209</v>
      </c>
      <c r="HX39">
        <v>141</v>
      </c>
      <c r="HY39">
        <v>351</v>
      </c>
      <c r="HZ39">
        <v>84</v>
      </c>
      <c r="IA39">
        <v>264</v>
      </c>
      <c r="IB39">
        <v>13</v>
      </c>
      <c r="IC39">
        <v>47</v>
      </c>
      <c r="ID39">
        <v>369</v>
      </c>
      <c r="IE39">
        <v>51</v>
      </c>
      <c r="IF39">
        <v>9</v>
      </c>
      <c r="IG39">
        <v>28</v>
      </c>
      <c r="IH39">
        <v>238</v>
      </c>
      <c r="II39">
        <v>340</v>
      </c>
      <c r="IJ39">
        <v>19</v>
      </c>
      <c r="IK39">
        <v>8</v>
      </c>
      <c r="IL39">
        <v>7</v>
      </c>
      <c r="IM39">
        <v>5</v>
      </c>
      <c r="IN39">
        <v>1515</v>
      </c>
      <c r="IO39">
        <v>693</v>
      </c>
      <c r="IP39">
        <v>109</v>
      </c>
      <c r="IQ39">
        <v>560</v>
      </c>
      <c r="IR39">
        <v>73</v>
      </c>
      <c r="IS39">
        <v>1739</v>
      </c>
      <c r="IT39">
        <v>28</v>
      </c>
      <c r="IU39">
        <v>110</v>
      </c>
      <c r="IV39">
        <v>787</v>
      </c>
      <c r="IW39">
        <v>106</v>
      </c>
      <c r="IX39">
        <v>2138</v>
      </c>
      <c r="IY39">
        <v>3424</v>
      </c>
      <c r="IZ39">
        <v>366</v>
      </c>
      <c r="JA39">
        <v>10</v>
      </c>
      <c r="JB39">
        <v>1668</v>
      </c>
      <c r="JC39">
        <v>94</v>
      </c>
      <c r="JD39">
        <v>1</v>
      </c>
      <c r="JE39">
        <v>973</v>
      </c>
      <c r="JF39">
        <v>902</v>
      </c>
      <c r="JG39">
        <v>169</v>
      </c>
      <c r="JH39">
        <v>16</v>
      </c>
      <c r="JI39">
        <v>26</v>
      </c>
      <c r="JJ39">
        <v>43</v>
      </c>
      <c r="JK39">
        <v>74</v>
      </c>
      <c r="JL39">
        <v>19</v>
      </c>
      <c r="JM39">
        <v>108</v>
      </c>
      <c r="JN39">
        <v>871</v>
      </c>
      <c r="JO39">
        <v>14</v>
      </c>
      <c r="JP39">
        <v>225</v>
      </c>
      <c r="JQ39">
        <v>332</v>
      </c>
      <c r="JR39">
        <v>27</v>
      </c>
      <c r="JS39">
        <v>8</v>
      </c>
      <c r="JT39">
        <v>1012</v>
      </c>
      <c r="JU39">
        <v>78</v>
      </c>
      <c r="JV39">
        <v>4</v>
      </c>
      <c r="JW39">
        <v>10</v>
      </c>
      <c r="JX39">
        <v>27</v>
      </c>
      <c r="JY39">
        <v>30</v>
      </c>
      <c r="JZ39">
        <v>14</v>
      </c>
      <c r="KA39">
        <v>8</v>
      </c>
      <c r="KB39">
        <v>77</v>
      </c>
      <c r="KC39">
        <v>79</v>
      </c>
      <c r="KD39">
        <v>173</v>
      </c>
      <c r="KE39">
        <v>27</v>
      </c>
      <c r="KF39">
        <v>1</v>
      </c>
      <c r="KG39">
        <v>14</v>
      </c>
      <c r="KH39">
        <v>5</v>
      </c>
      <c r="KI39">
        <v>55</v>
      </c>
      <c r="KJ39">
        <v>11</v>
      </c>
      <c r="KK39">
        <v>26</v>
      </c>
      <c r="KL39">
        <v>52</v>
      </c>
      <c r="KM39">
        <v>25</v>
      </c>
      <c r="KN39">
        <v>7</v>
      </c>
      <c r="KO39">
        <v>42</v>
      </c>
      <c r="KP39">
        <v>148</v>
      </c>
      <c r="KQ39">
        <v>11</v>
      </c>
      <c r="KR39">
        <v>7</v>
      </c>
      <c r="KS39">
        <v>261</v>
      </c>
      <c r="KT39">
        <v>250</v>
      </c>
      <c r="KU39">
        <v>1</v>
      </c>
      <c r="KV39">
        <v>1</v>
      </c>
      <c r="KW39">
        <v>3</v>
      </c>
      <c r="KX39">
        <v>32</v>
      </c>
      <c r="KY39">
        <v>26</v>
      </c>
      <c r="KZ39">
        <v>1</v>
      </c>
      <c r="LA39">
        <v>1</v>
      </c>
      <c r="LB39">
        <v>23</v>
      </c>
      <c r="LC39">
        <v>15</v>
      </c>
      <c r="LD39">
        <v>16</v>
      </c>
      <c r="LE39">
        <v>28</v>
      </c>
      <c r="LF39">
        <v>27</v>
      </c>
      <c r="LG39">
        <v>12</v>
      </c>
      <c r="LH39">
        <v>17</v>
      </c>
      <c r="LI39">
        <v>22</v>
      </c>
      <c r="LJ39">
        <v>291</v>
      </c>
      <c r="LK39">
        <v>13</v>
      </c>
      <c r="LL39">
        <v>0</v>
      </c>
      <c r="LM39">
        <v>136</v>
      </c>
      <c r="LN39">
        <v>26</v>
      </c>
      <c r="LO39">
        <v>35</v>
      </c>
      <c r="LP39">
        <v>1</v>
      </c>
      <c r="LQ39">
        <v>76</v>
      </c>
      <c r="LR39">
        <v>14</v>
      </c>
      <c r="LS39">
        <v>5</v>
      </c>
      <c r="LT39">
        <v>9</v>
      </c>
      <c r="LU39">
        <v>31</v>
      </c>
      <c r="LV39">
        <v>7</v>
      </c>
      <c r="LW39">
        <v>53</v>
      </c>
      <c r="LX39">
        <v>13</v>
      </c>
      <c r="LY39">
        <v>33</v>
      </c>
      <c r="LZ39">
        <v>31</v>
      </c>
      <c r="MA39">
        <v>11</v>
      </c>
      <c r="MB39">
        <v>14</v>
      </c>
      <c r="MC39">
        <v>10</v>
      </c>
      <c r="MD39">
        <v>12</v>
      </c>
      <c r="ME39">
        <v>21</v>
      </c>
      <c r="MF39">
        <v>6</v>
      </c>
      <c r="MG39">
        <v>3</v>
      </c>
      <c r="MH39" s="56">
        <v>0</v>
      </c>
      <c r="MI39">
        <v>3</v>
      </c>
      <c r="MJ39">
        <v>82</v>
      </c>
      <c r="MK39">
        <v>102</v>
      </c>
      <c r="ML39">
        <v>2</v>
      </c>
      <c r="MM39">
        <v>386</v>
      </c>
      <c r="MN39">
        <v>88</v>
      </c>
      <c r="MO39">
        <v>283</v>
      </c>
      <c r="MP39">
        <v>26</v>
      </c>
      <c r="MQ39">
        <v>264</v>
      </c>
      <c r="MR39">
        <v>272</v>
      </c>
      <c r="MS39">
        <v>771</v>
      </c>
      <c r="MT39">
        <v>617</v>
      </c>
      <c r="MU39">
        <v>7</v>
      </c>
      <c r="MV39">
        <v>40</v>
      </c>
      <c r="MW39">
        <v>82</v>
      </c>
      <c r="MX39">
        <v>49</v>
      </c>
      <c r="MY39">
        <v>5</v>
      </c>
      <c r="MZ39">
        <v>27</v>
      </c>
      <c r="NA39">
        <v>61</v>
      </c>
      <c r="NB39">
        <v>517</v>
      </c>
      <c r="NC39">
        <v>240</v>
      </c>
      <c r="ND39">
        <v>11</v>
      </c>
      <c r="NE39">
        <v>207</v>
      </c>
      <c r="NF39">
        <v>158</v>
      </c>
      <c r="NG39">
        <v>345</v>
      </c>
      <c r="NH39">
        <v>84</v>
      </c>
      <c r="NI39">
        <v>281</v>
      </c>
      <c r="NJ39">
        <v>14</v>
      </c>
      <c r="NK39">
        <v>53</v>
      </c>
      <c r="NL39">
        <v>387</v>
      </c>
      <c r="NM39">
        <v>49</v>
      </c>
      <c r="NN39">
        <v>10</v>
      </c>
      <c r="NO39">
        <v>30</v>
      </c>
      <c r="NP39">
        <v>271</v>
      </c>
      <c r="NQ39">
        <v>350</v>
      </c>
      <c r="NR39">
        <v>58</v>
      </c>
      <c r="NS39">
        <v>11</v>
      </c>
      <c r="NT39">
        <v>7</v>
      </c>
      <c r="NU39">
        <v>9</v>
      </c>
      <c r="NV39">
        <v>1555</v>
      </c>
      <c r="NW39">
        <v>683</v>
      </c>
      <c r="NX39">
        <v>115</v>
      </c>
      <c r="NY39">
        <v>604</v>
      </c>
      <c r="NZ39">
        <v>62</v>
      </c>
      <c r="OA39">
        <v>1806</v>
      </c>
      <c r="OB39">
        <v>30</v>
      </c>
      <c r="OC39">
        <v>111</v>
      </c>
      <c r="OD39">
        <v>878</v>
      </c>
      <c r="OE39">
        <v>105</v>
      </c>
      <c r="OF39">
        <v>2194</v>
      </c>
      <c r="OG39">
        <v>3503</v>
      </c>
      <c r="OH39">
        <v>359</v>
      </c>
      <c r="OI39">
        <v>11</v>
      </c>
      <c r="OJ39">
        <v>1725</v>
      </c>
      <c r="OK39">
        <v>88</v>
      </c>
      <c r="OL39">
        <v>0</v>
      </c>
      <c r="OM39">
        <v>1018</v>
      </c>
      <c r="ON39">
        <v>956</v>
      </c>
      <c r="OO39">
        <v>170</v>
      </c>
      <c r="OP39">
        <v>16</v>
      </c>
      <c r="OQ39">
        <v>22</v>
      </c>
      <c r="OR39">
        <v>49</v>
      </c>
      <c r="OS39">
        <v>85</v>
      </c>
      <c r="OT39">
        <v>18</v>
      </c>
      <c r="OU39">
        <v>118</v>
      </c>
      <c r="OV39">
        <v>421</v>
      </c>
      <c r="OW39">
        <v>18</v>
      </c>
      <c r="OX39">
        <v>235</v>
      </c>
      <c r="OY39">
        <v>339</v>
      </c>
      <c r="OZ39">
        <v>28</v>
      </c>
      <c r="PA39">
        <v>9</v>
      </c>
    </row>
    <row r="40" spans="1:417">
      <c r="A40" s="67" t="str">
        <f>人口推移!B39</f>
        <v>H2112</v>
      </c>
      <c r="B40" s="66">
        <f t="shared" si="0"/>
        <v>53497</v>
      </c>
      <c r="C40" s="66">
        <f t="shared" si="1"/>
        <v>20215</v>
      </c>
      <c r="D40">
        <v>735</v>
      </c>
      <c r="E40">
        <v>56</v>
      </c>
      <c r="F40">
        <v>2</v>
      </c>
      <c r="G40">
        <v>9</v>
      </c>
      <c r="H40">
        <v>14</v>
      </c>
      <c r="I40">
        <v>12</v>
      </c>
      <c r="J40">
        <v>6</v>
      </c>
      <c r="K40">
        <v>8</v>
      </c>
      <c r="L40">
        <v>82</v>
      </c>
      <c r="M40">
        <v>41</v>
      </c>
      <c r="N40">
        <v>135</v>
      </c>
      <c r="O40">
        <v>20</v>
      </c>
      <c r="P40">
        <v>1</v>
      </c>
      <c r="Q40">
        <v>10</v>
      </c>
      <c r="R40">
        <v>6</v>
      </c>
      <c r="S40">
        <v>33</v>
      </c>
      <c r="T40">
        <v>5</v>
      </c>
      <c r="U40">
        <v>13</v>
      </c>
      <c r="V40">
        <v>28</v>
      </c>
      <c r="W40">
        <v>15</v>
      </c>
      <c r="X40">
        <v>5</v>
      </c>
      <c r="Y40">
        <v>29</v>
      </c>
      <c r="Z40">
        <v>97</v>
      </c>
      <c r="AA40">
        <v>5</v>
      </c>
      <c r="AB40">
        <v>3</v>
      </c>
      <c r="AC40">
        <v>197</v>
      </c>
      <c r="AD40">
        <v>196</v>
      </c>
      <c r="AE40">
        <v>1</v>
      </c>
      <c r="AF40">
        <v>1</v>
      </c>
      <c r="AG40">
        <v>2</v>
      </c>
      <c r="AH40">
        <v>21</v>
      </c>
      <c r="AI40">
        <v>16</v>
      </c>
      <c r="AJ40">
        <v>1</v>
      </c>
      <c r="AK40">
        <v>1</v>
      </c>
      <c r="AL40">
        <v>13</v>
      </c>
      <c r="AM40">
        <v>8</v>
      </c>
      <c r="AN40">
        <v>10</v>
      </c>
      <c r="AO40">
        <v>16</v>
      </c>
      <c r="AP40">
        <v>17</v>
      </c>
      <c r="AQ40">
        <v>5</v>
      </c>
      <c r="AR40">
        <v>8</v>
      </c>
      <c r="AS40">
        <v>11</v>
      </c>
      <c r="AT40">
        <v>222</v>
      </c>
      <c r="AU40">
        <v>6</v>
      </c>
      <c r="AV40">
        <v>0</v>
      </c>
      <c r="AW40">
        <v>109</v>
      </c>
      <c r="AX40">
        <v>14</v>
      </c>
      <c r="AY40">
        <v>21</v>
      </c>
      <c r="AZ40">
        <v>1</v>
      </c>
      <c r="BA40">
        <v>43</v>
      </c>
      <c r="BB40">
        <v>9</v>
      </c>
      <c r="BC40">
        <v>4</v>
      </c>
      <c r="BD40">
        <v>6</v>
      </c>
      <c r="BE40">
        <v>16</v>
      </c>
      <c r="BF40">
        <v>4</v>
      </c>
      <c r="BG40">
        <v>29</v>
      </c>
      <c r="BH40">
        <v>9</v>
      </c>
      <c r="BI40">
        <v>21</v>
      </c>
      <c r="BJ40">
        <v>22</v>
      </c>
      <c r="BK40">
        <v>10</v>
      </c>
      <c r="BL40">
        <v>7</v>
      </c>
      <c r="BM40">
        <v>4</v>
      </c>
      <c r="BN40">
        <v>6</v>
      </c>
      <c r="BO40">
        <v>14</v>
      </c>
      <c r="BP40">
        <v>5</v>
      </c>
      <c r="BQ40">
        <v>4</v>
      </c>
      <c r="BR40" s="56">
        <v>0</v>
      </c>
      <c r="BS40">
        <v>3</v>
      </c>
      <c r="BT40">
        <v>43</v>
      </c>
      <c r="BU40">
        <v>61</v>
      </c>
      <c r="BV40">
        <v>3</v>
      </c>
      <c r="BW40">
        <v>274</v>
      </c>
      <c r="BX40">
        <v>47</v>
      </c>
      <c r="BY40">
        <v>176</v>
      </c>
      <c r="BZ40">
        <v>16</v>
      </c>
      <c r="CA40">
        <v>218</v>
      </c>
      <c r="CB40">
        <v>204</v>
      </c>
      <c r="CC40">
        <v>572</v>
      </c>
      <c r="CD40">
        <v>457</v>
      </c>
      <c r="CE40">
        <v>4</v>
      </c>
      <c r="CF40">
        <v>23</v>
      </c>
      <c r="CG40">
        <v>44</v>
      </c>
      <c r="CH40">
        <v>28</v>
      </c>
      <c r="CI40">
        <v>3</v>
      </c>
      <c r="CJ40">
        <v>22</v>
      </c>
      <c r="CK40">
        <v>54</v>
      </c>
      <c r="CL40">
        <v>405</v>
      </c>
      <c r="CM40">
        <v>182</v>
      </c>
      <c r="CN40">
        <v>10</v>
      </c>
      <c r="CO40">
        <v>170</v>
      </c>
      <c r="CP40">
        <v>137</v>
      </c>
      <c r="CQ40">
        <v>271</v>
      </c>
      <c r="CR40">
        <v>48</v>
      </c>
      <c r="CS40">
        <v>219</v>
      </c>
      <c r="CT40">
        <v>7</v>
      </c>
      <c r="CU40">
        <v>26</v>
      </c>
      <c r="CV40">
        <v>248</v>
      </c>
      <c r="CW40">
        <v>29</v>
      </c>
      <c r="CX40">
        <v>7</v>
      </c>
      <c r="CY40">
        <v>28</v>
      </c>
      <c r="CZ40">
        <v>158</v>
      </c>
      <c r="DA40">
        <v>229</v>
      </c>
      <c r="DB40">
        <v>59</v>
      </c>
      <c r="DC40">
        <v>9</v>
      </c>
      <c r="DD40">
        <v>3</v>
      </c>
      <c r="DE40">
        <v>6</v>
      </c>
      <c r="DF40">
        <v>1149</v>
      </c>
      <c r="DG40">
        <v>478</v>
      </c>
      <c r="DH40">
        <v>87</v>
      </c>
      <c r="DI40">
        <v>398</v>
      </c>
      <c r="DJ40">
        <v>51</v>
      </c>
      <c r="DK40">
        <v>1157</v>
      </c>
      <c r="DL40">
        <v>23</v>
      </c>
      <c r="DM40">
        <v>79</v>
      </c>
      <c r="DN40">
        <v>617</v>
      </c>
      <c r="DO40">
        <v>82</v>
      </c>
      <c r="DP40">
        <v>1783</v>
      </c>
      <c r="DQ40">
        <v>2704</v>
      </c>
      <c r="DR40">
        <v>261</v>
      </c>
      <c r="DS40">
        <v>8</v>
      </c>
      <c r="DT40">
        <v>1223</v>
      </c>
      <c r="DU40">
        <v>73</v>
      </c>
      <c r="DV40">
        <v>1</v>
      </c>
      <c r="DW40">
        <v>773</v>
      </c>
      <c r="DX40">
        <v>748</v>
      </c>
      <c r="DY40">
        <v>122</v>
      </c>
      <c r="DZ40">
        <v>11</v>
      </c>
      <c r="EA40">
        <v>15</v>
      </c>
      <c r="EB40">
        <v>27</v>
      </c>
      <c r="EC40">
        <v>54</v>
      </c>
      <c r="ED40">
        <v>11</v>
      </c>
      <c r="EE40">
        <v>87</v>
      </c>
      <c r="EF40">
        <v>789</v>
      </c>
      <c r="EG40">
        <v>13</v>
      </c>
      <c r="EH40">
        <v>157</v>
      </c>
      <c r="EI40">
        <v>224</v>
      </c>
      <c r="EJ40">
        <v>20</v>
      </c>
      <c r="EK40">
        <v>7</v>
      </c>
      <c r="EL40">
        <v>943</v>
      </c>
      <c r="EM40">
        <v>82</v>
      </c>
      <c r="EN40">
        <v>3</v>
      </c>
      <c r="EO40">
        <v>9</v>
      </c>
      <c r="EP40">
        <v>20</v>
      </c>
      <c r="EQ40">
        <v>37</v>
      </c>
      <c r="ER40">
        <v>7</v>
      </c>
      <c r="ES40">
        <v>10</v>
      </c>
      <c r="ET40">
        <v>66</v>
      </c>
      <c r="EU40">
        <v>67</v>
      </c>
      <c r="EV40">
        <v>131</v>
      </c>
      <c r="EW40">
        <v>29</v>
      </c>
      <c r="EX40">
        <v>1</v>
      </c>
      <c r="EY40">
        <v>15</v>
      </c>
      <c r="EZ40">
        <v>10</v>
      </c>
      <c r="FA40">
        <v>55</v>
      </c>
      <c r="FB40">
        <v>9</v>
      </c>
      <c r="FC40">
        <v>30</v>
      </c>
      <c r="FD40">
        <v>48</v>
      </c>
      <c r="FE40">
        <v>24</v>
      </c>
      <c r="FF40">
        <v>7</v>
      </c>
      <c r="FG40">
        <v>42</v>
      </c>
      <c r="FH40">
        <v>129</v>
      </c>
      <c r="FI40">
        <v>11</v>
      </c>
      <c r="FJ40">
        <v>6</v>
      </c>
      <c r="FK40">
        <v>269</v>
      </c>
      <c r="FL40">
        <v>249</v>
      </c>
      <c r="FM40">
        <v>1</v>
      </c>
      <c r="FN40">
        <v>1</v>
      </c>
      <c r="FO40">
        <v>3</v>
      </c>
      <c r="FP40">
        <v>33</v>
      </c>
      <c r="FQ40">
        <v>32</v>
      </c>
      <c r="FR40">
        <v>1</v>
      </c>
      <c r="FS40">
        <v>3</v>
      </c>
      <c r="FT40">
        <v>23</v>
      </c>
      <c r="FU40">
        <v>9</v>
      </c>
      <c r="FV40">
        <v>18</v>
      </c>
      <c r="FW40">
        <v>20</v>
      </c>
      <c r="FX40">
        <v>23</v>
      </c>
      <c r="FY40">
        <v>7</v>
      </c>
      <c r="FZ40">
        <v>8</v>
      </c>
      <c r="GA40">
        <v>15</v>
      </c>
      <c r="GB40">
        <v>282</v>
      </c>
      <c r="GC40">
        <v>12</v>
      </c>
      <c r="GD40">
        <v>0</v>
      </c>
      <c r="GE40">
        <v>136</v>
      </c>
      <c r="GF40">
        <v>18</v>
      </c>
      <c r="GG40">
        <v>32</v>
      </c>
      <c r="GH40">
        <v>0</v>
      </c>
      <c r="GI40">
        <v>78</v>
      </c>
      <c r="GJ40">
        <v>16</v>
      </c>
      <c r="GK40">
        <v>2</v>
      </c>
      <c r="GL40">
        <v>10</v>
      </c>
      <c r="GM40">
        <v>23</v>
      </c>
      <c r="GN40">
        <v>2</v>
      </c>
      <c r="GO40">
        <v>48</v>
      </c>
      <c r="GP40">
        <v>12</v>
      </c>
      <c r="GQ40">
        <v>32</v>
      </c>
      <c r="GR40">
        <v>27</v>
      </c>
      <c r="GS40">
        <v>13</v>
      </c>
      <c r="GT40">
        <v>9</v>
      </c>
      <c r="GU40">
        <v>12</v>
      </c>
      <c r="GV40">
        <v>9</v>
      </c>
      <c r="GW40">
        <v>21</v>
      </c>
      <c r="GX40">
        <v>6</v>
      </c>
      <c r="GY40">
        <v>4</v>
      </c>
      <c r="GZ40" s="56">
        <v>0</v>
      </c>
      <c r="HA40">
        <v>5</v>
      </c>
      <c r="HB40">
        <v>75</v>
      </c>
      <c r="HC40">
        <v>95</v>
      </c>
      <c r="HD40">
        <v>4</v>
      </c>
      <c r="HE40">
        <v>359</v>
      </c>
      <c r="HF40">
        <v>77</v>
      </c>
      <c r="HG40">
        <v>244</v>
      </c>
      <c r="HH40">
        <v>29</v>
      </c>
      <c r="HI40">
        <v>270</v>
      </c>
      <c r="HJ40">
        <v>268</v>
      </c>
      <c r="HK40">
        <v>700</v>
      </c>
      <c r="HL40">
        <v>536</v>
      </c>
      <c r="HM40">
        <v>5</v>
      </c>
      <c r="HN40">
        <v>38</v>
      </c>
      <c r="HO40">
        <v>71</v>
      </c>
      <c r="HP40">
        <v>42</v>
      </c>
      <c r="HQ40">
        <v>7</v>
      </c>
      <c r="HR40">
        <v>30</v>
      </c>
      <c r="HS40">
        <v>67</v>
      </c>
      <c r="HT40">
        <v>505</v>
      </c>
      <c r="HU40">
        <v>220</v>
      </c>
      <c r="HV40">
        <v>13</v>
      </c>
      <c r="HW40">
        <v>210</v>
      </c>
      <c r="HX40">
        <v>144</v>
      </c>
      <c r="HY40">
        <v>351</v>
      </c>
      <c r="HZ40">
        <v>84</v>
      </c>
      <c r="IA40">
        <v>266</v>
      </c>
      <c r="IB40">
        <v>13</v>
      </c>
      <c r="IC40">
        <v>47</v>
      </c>
      <c r="ID40">
        <v>369</v>
      </c>
      <c r="IE40">
        <v>51</v>
      </c>
      <c r="IF40">
        <v>10</v>
      </c>
      <c r="IG40">
        <v>28</v>
      </c>
      <c r="IH40">
        <v>235</v>
      </c>
      <c r="II40">
        <v>341</v>
      </c>
      <c r="IJ40">
        <v>19</v>
      </c>
      <c r="IK40">
        <v>8</v>
      </c>
      <c r="IL40">
        <v>7</v>
      </c>
      <c r="IM40">
        <v>5</v>
      </c>
      <c r="IN40">
        <v>1514</v>
      </c>
      <c r="IO40">
        <v>687</v>
      </c>
      <c r="IP40">
        <v>109</v>
      </c>
      <c r="IQ40">
        <v>558</v>
      </c>
      <c r="IR40">
        <v>73</v>
      </c>
      <c r="IS40">
        <v>1741</v>
      </c>
      <c r="IT40">
        <v>28</v>
      </c>
      <c r="IU40">
        <v>110</v>
      </c>
      <c r="IV40">
        <v>788</v>
      </c>
      <c r="IW40">
        <v>107</v>
      </c>
      <c r="IX40">
        <v>2140</v>
      </c>
      <c r="IY40">
        <v>3436</v>
      </c>
      <c r="IZ40">
        <v>364</v>
      </c>
      <c r="JA40">
        <v>10</v>
      </c>
      <c r="JB40">
        <v>1658</v>
      </c>
      <c r="JC40">
        <v>94</v>
      </c>
      <c r="JD40">
        <v>1</v>
      </c>
      <c r="JE40">
        <v>972</v>
      </c>
      <c r="JF40">
        <v>904</v>
      </c>
      <c r="JG40">
        <v>167</v>
      </c>
      <c r="JH40">
        <v>16</v>
      </c>
      <c r="JI40">
        <v>26</v>
      </c>
      <c r="JJ40">
        <v>43</v>
      </c>
      <c r="JK40">
        <v>74</v>
      </c>
      <c r="JL40">
        <v>19</v>
      </c>
      <c r="JM40">
        <v>107</v>
      </c>
      <c r="JN40">
        <v>868</v>
      </c>
      <c r="JO40">
        <v>14</v>
      </c>
      <c r="JP40">
        <v>225</v>
      </c>
      <c r="JQ40">
        <v>335</v>
      </c>
      <c r="JR40">
        <v>27</v>
      </c>
      <c r="JS40">
        <v>8</v>
      </c>
      <c r="JT40">
        <v>1016</v>
      </c>
      <c r="JU40">
        <v>79</v>
      </c>
      <c r="JV40">
        <v>4</v>
      </c>
      <c r="JW40">
        <v>9</v>
      </c>
      <c r="JX40">
        <v>27</v>
      </c>
      <c r="JY40">
        <v>29</v>
      </c>
      <c r="JZ40">
        <v>14</v>
      </c>
      <c r="KA40">
        <v>8</v>
      </c>
      <c r="KB40">
        <v>77</v>
      </c>
      <c r="KC40">
        <v>79</v>
      </c>
      <c r="KD40">
        <v>173</v>
      </c>
      <c r="KE40">
        <v>27</v>
      </c>
      <c r="KF40">
        <v>1</v>
      </c>
      <c r="KG40">
        <v>14</v>
      </c>
      <c r="KH40">
        <v>5</v>
      </c>
      <c r="KI40">
        <v>55</v>
      </c>
      <c r="KJ40">
        <v>11</v>
      </c>
      <c r="KK40">
        <v>26</v>
      </c>
      <c r="KL40">
        <v>52</v>
      </c>
      <c r="KM40">
        <v>25</v>
      </c>
      <c r="KN40">
        <v>7</v>
      </c>
      <c r="KO40">
        <v>43</v>
      </c>
      <c r="KP40">
        <v>148</v>
      </c>
      <c r="KQ40">
        <v>10</v>
      </c>
      <c r="KR40">
        <v>7</v>
      </c>
      <c r="KS40">
        <v>263</v>
      </c>
      <c r="KT40">
        <v>248</v>
      </c>
      <c r="KU40">
        <v>1</v>
      </c>
      <c r="KV40">
        <v>1</v>
      </c>
      <c r="KW40">
        <v>3</v>
      </c>
      <c r="KX40">
        <v>32</v>
      </c>
      <c r="KY40">
        <v>26</v>
      </c>
      <c r="KZ40">
        <v>1</v>
      </c>
      <c r="LA40">
        <v>1</v>
      </c>
      <c r="LB40">
        <v>23</v>
      </c>
      <c r="LC40">
        <v>15</v>
      </c>
      <c r="LD40">
        <v>16</v>
      </c>
      <c r="LE40">
        <v>28</v>
      </c>
      <c r="LF40">
        <v>25</v>
      </c>
      <c r="LG40">
        <v>12</v>
      </c>
      <c r="LH40">
        <v>17</v>
      </c>
      <c r="LI40">
        <v>22</v>
      </c>
      <c r="LJ40">
        <v>290</v>
      </c>
      <c r="LK40">
        <v>13</v>
      </c>
      <c r="LL40">
        <v>0</v>
      </c>
      <c r="LM40">
        <v>135</v>
      </c>
      <c r="LN40">
        <v>26</v>
      </c>
      <c r="LO40">
        <v>35</v>
      </c>
      <c r="LP40">
        <v>1</v>
      </c>
      <c r="LQ40">
        <v>76</v>
      </c>
      <c r="LR40">
        <v>14</v>
      </c>
      <c r="LS40">
        <v>5</v>
      </c>
      <c r="LT40">
        <v>9</v>
      </c>
      <c r="LU40">
        <v>31</v>
      </c>
      <c r="LV40">
        <v>7</v>
      </c>
      <c r="LW40">
        <v>53</v>
      </c>
      <c r="LX40">
        <v>13</v>
      </c>
      <c r="LY40">
        <v>33</v>
      </c>
      <c r="LZ40">
        <v>31</v>
      </c>
      <c r="MA40">
        <v>10</v>
      </c>
      <c r="MB40">
        <v>14</v>
      </c>
      <c r="MC40">
        <v>10</v>
      </c>
      <c r="MD40">
        <v>12</v>
      </c>
      <c r="ME40">
        <v>21</v>
      </c>
      <c r="MF40">
        <v>6</v>
      </c>
      <c r="MG40">
        <v>3</v>
      </c>
      <c r="MH40" s="56">
        <v>0</v>
      </c>
      <c r="MI40">
        <v>3</v>
      </c>
      <c r="MJ40">
        <v>82</v>
      </c>
      <c r="MK40">
        <v>102</v>
      </c>
      <c r="ML40">
        <v>2</v>
      </c>
      <c r="MM40">
        <v>389</v>
      </c>
      <c r="MN40">
        <v>88</v>
      </c>
      <c r="MO40">
        <v>283</v>
      </c>
      <c r="MP40">
        <v>26</v>
      </c>
      <c r="MQ40">
        <v>265</v>
      </c>
      <c r="MR40">
        <v>272</v>
      </c>
      <c r="MS40">
        <v>769</v>
      </c>
      <c r="MT40">
        <v>616</v>
      </c>
      <c r="MU40">
        <v>7</v>
      </c>
      <c r="MV40">
        <v>40</v>
      </c>
      <c r="MW40">
        <v>83</v>
      </c>
      <c r="MX40">
        <v>50</v>
      </c>
      <c r="MY40">
        <v>5</v>
      </c>
      <c r="MZ40">
        <v>26</v>
      </c>
      <c r="NA40">
        <v>61</v>
      </c>
      <c r="NB40">
        <v>516</v>
      </c>
      <c r="NC40">
        <v>238</v>
      </c>
      <c r="ND40">
        <v>12</v>
      </c>
      <c r="NE40">
        <v>208</v>
      </c>
      <c r="NF40">
        <v>160</v>
      </c>
      <c r="NG40">
        <v>346</v>
      </c>
      <c r="NH40">
        <v>84</v>
      </c>
      <c r="NI40">
        <v>282</v>
      </c>
      <c r="NJ40">
        <v>14</v>
      </c>
      <c r="NK40">
        <v>54</v>
      </c>
      <c r="NL40">
        <v>386</v>
      </c>
      <c r="NM40">
        <v>49</v>
      </c>
      <c r="NN40">
        <v>10</v>
      </c>
      <c r="NO40">
        <v>31</v>
      </c>
      <c r="NP40">
        <v>269</v>
      </c>
      <c r="NQ40">
        <v>349</v>
      </c>
      <c r="NR40">
        <v>58</v>
      </c>
      <c r="NS40">
        <v>11</v>
      </c>
      <c r="NT40">
        <v>7</v>
      </c>
      <c r="NU40">
        <v>9</v>
      </c>
      <c r="NV40">
        <v>1560</v>
      </c>
      <c r="NW40">
        <v>675</v>
      </c>
      <c r="NX40">
        <v>114</v>
      </c>
      <c r="NY40">
        <v>604</v>
      </c>
      <c r="NZ40">
        <v>62</v>
      </c>
      <c r="OA40">
        <v>1806</v>
      </c>
      <c r="OB40">
        <v>30</v>
      </c>
      <c r="OC40">
        <v>111</v>
      </c>
      <c r="OD40">
        <v>884</v>
      </c>
      <c r="OE40">
        <v>105</v>
      </c>
      <c r="OF40">
        <v>2194</v>
      </c>
      <c r="OG40">
        <v>3509</v>
      </c>
      <c r="OH40">
        <v>360</v>
      </c>
      <c r="OI40">
        <v>11</v>
      </c>
      <c r="OJ40">
        <v>1716</v>
      </c>
      <c r="OK40">
        <v>88</v>
      </c>
      <c r="OL40">
        <v>0</v>
      </c>
      <c r="OM40">
        <v>1018</v>
      </c>
      <c r="ON40">
        <v>958</v>
      </c>
      <c r="OO40">
        <v>170</v>
      </c>
      <c r="OP40">
        <v>16</v>
      </c>
      <c r="OQ40">
        <v>22</v>
      </c>
      <c r="OR40">
        <v>49</v>
      </c>
      <c r="OS40">
        <v>85</v>
      </c>
      <c r="OT40">
        <v>18</v>
      </c>
      <c r="OU40">
        <v>117</v>
      </c>
      <c r="OV40">
        <v>422</v>
      </c>
      <c r="OW40">
        <v>18</v>
      </c>
      <c r="OX40">
        <v>233</v>
      </c>
      <c r="OY40">
        <v>334</v>
      </c>
      <c r="OZ40">
        <v>28</v>
      </c>
      <c r="PA40">
        <v>9</v>
      </c>
    </row>
    <row r="41" spans="1:417">
      <c r="A41" s="67" t="str">
        <f>人口推移!B40</f>
        <v>H2201</v>
      </c>
      <c r="B41" s="66">
        <f t="shared" si="0"/>
        <v>53547</v>
      </c>
      <c r="C41" s="66">
        <f t="shared" si="1"/>
        <v>20249</v>
      </c>
      <c r="D41">
        <v>736</v>
      </c>
      <c r="E41">
        <v>56</v>
      </c>
      <c r="F41">
        <v>2</v>
      </c>
      <c r="G41">
        <v>9</v>
      </c>
      <c r="H41">
        <v>14</v>
      </c>
      <c r="I41">
        <v>12</v>
      </c>
      <c r="J41">
        <v>6</v>
      </c>
      <c r="K41">
        <v>8</v>
      </c>
      <c r="L41">
        <v>82</v>
      </c>
      <c r="M41">
        <v>41</v>
      </c>
      <c r="N41">
        <v>135</v>
      </c>
      <c r="O41">
        <v>19</v>
      </c>
      <c r="P41">
        <v>1</v>
      </c>
      <c r="Q41">
        <v>11</v>
      </c>
      <c r="R41">
        <v>6</v>
      </c>
      <c r="S41">
        <v>33</v>
      </c>
      <c r="T41">
        <v>5</v>
      </c>
      <c r="U41">
        <v>13</v>
      </c>
      <c r="V41">
        <v>28</v>
      </c>
      <c r="W41">
        <v>15</v>
      </c>
      <c r="X41">
        <v>5</v>
      </c>
      <c r="Y41">
        <v>29</v>
      </c>
      <c r="Z41">
        <v>96</v>
      </c>
      <c r="AA41">
        <v>5</v>
      </c>
      <c r="AB41">
        <v>3</v>
      </c>
      <c r="AC41">
        <v>196</v>
      </c>
      <c r="AD41">
        <v>197</v>
      </c>
      <c r="AE41">
        <v>1</v>
      </c>
      <c r="AF41">
        <v>1</v>
      </c>
      <c r="AG41">
        <v>2</v>
      </c>
      <c r="AH41">
        <v>21</v>
      </c>
      <c r="AI41">
        <v>16</v>
      </c>
      <c r="AJ41">
        <v>1</v>
      </c>
      <c r="AK41">
        <v>1</v>
      </c>
      <c r="AL41">
        <v>13</v>
      </c>
      <c r="AM41">
        <v>8</v>
      </c>
      <c r="AN41">
        <v>10</v>
      </c>
      <c r="AO41">
        <v>16</v>
      </c>
      <c r="AP41">
        <v>17</v>
      </c>
      <c r="AQ41">
        <v>5</v>
      </c>
      <c r="AR41">
        <v>8</v>
      </c>
      <c r="AS41">
        <v>11</v>
      </c>
      <c r="AT41">
        <v>220</v>
      </c>
      <c r="AU41">
        <v>6</v>
      </c>
      <c r="AV41">
        <v>0</v>
      </c>
      <c r="AW41">
        <v>106</v>
      </c>
      <c r="AX41">
        <v>14</v>
      </c>
      <c r="AY41">
        <v>21</v>
      </c>
      <c r="AZ41">
        <v>1</v>
      </c>
      <c r="BA41">
        <v>43</v>
      </c>
      <c r="BB41">
        <v>9</v>
      </c>
      <c r="BC41">
        <v>4</v>
      </c>
      <c r="BD41">
        <v>6</v>
      </c>
      <c r="BE41">
        <v>16</v>
      </c>
      <c r="BF41">
        <v>4</v>
      </c>
      <c r="BG41">
        <v>29</v>
      </c>
      <c r="BH41">
        <v>9</v>
      </c>
      <c r="BI41">
        <v>20</v>
      </c>
      <c r="BJ41">
        <v>21</v>
      </c>
      <c r="BK41">
        <v>10</v>
      </c>
      <c r="BL41">
        <v>7</v>
      </c>
      <c r="BM41">
        <v>4</v>
      </c>
      <c r="BN41">
        <v>6</v>
      </c>
      <c r="BO41">
        <v>14</v>
      </c>
      <c r="BP41">
        <v>5</v>
      </c>
      <c r="BQ41">
        <v>5</v>
      </c>
      <c r="BR41" s="56">
        <v>0</v>
      </c>
      <c r="BS41">
        <v>3</v>
      </c>
      <c r="BT41">
        <v>43</v>
      </c>
      <c r="BU41">
        <v>61</v>
      </c>
      <c r="BV41">
        <v>3</v>
      </c>
      <c r="BW41">
        <v>277</v>
      </c>
      <c r="BX41">
        <v>47</v>
      </c>
      <c r="BY41">
        <v>176</v>
      </c>
      <c r="BZ41">
        <v>16</v>
      </c>
      <c r="CA41">
        <v>219</v>
      </c>
      <c r="CB41">
        <v>204</v>
      </c>
      <c r="CC41">
        <v>574</v>
      </c>
      <c r="CD41">
        <v>458</v>
      </c>
      <c r="CE41">
        <v>4</v>
      </c>
      <c r="CF41">
        <v>24</v>
      </c>
      <c r="CG41">
        <v>44</v>
      </c>
      <c r="CH41">
        <v>28</v>
      </c>
      <c r="CI41">
        <v>3</v>
      </c>
      <c r="CJ41">
        <v>23</v>
      </c>
      <c r="CK41">
        <v>53</v>
      </c>
      <c r="CL41">
        <v>409</v>
      </c>
      <c r="CM41">
        <v>179</v>
      </c>
      <c r="CN41">
        <v>10</v>
      </c>
      <c r="CO41">
        <v>172</v>
      </c>
      <c r="CP41">
        <v>137</v>
      </c>
      <c r="CQ41">
        <v>273</v>
      </c>
      <c r="CR41">
        <v>48</v>
      </c>
      <c r="CS41">
        <v>221</v>
      </c>
      <c r="CT41">
        <v>8</v>
      </c>
      <c r="CU41">
        <v>26</v>
      </c>
      <c r="CV41">
        <v>245</v>
      </c>
      <c r="CW41">
        <v>29</v>
      </c>
      <c r="CX41">
        <v>7</v>
      </c>
      <c r="CY41">
        <v>28</v>
      </c>
      <c r="CZ41">
        <v>159</v>
      </c>
      <c r="DA41">
        <v>229</v>
      </c>
      <c r="DB41">
        <v>59</v>
      </c>
      <c r="DC41">
        <v>9</v>
      </c>
      <c r="DD41">
        <v>3</v>
      </c>
      <c r="DE41">
        <v>6</v>
      </c>
      <c r="DF41">
        <v>1148</v>
      </c>
      <c r="DG41">
        <v>481</v>
      </c>
      <c r="DH41">
        <v>87</v>
      </c>
      <c r="DI41">
        <v>398</v>
      </c>
      <c r="DJ41">
        <v>51</v>
      </c>
      <c r="DK41">
        <v>1164</v>
      </c>
      <c r="DL41">
        <v>23</v>
      </c>
      <c r="DM41">
        <v>80</v>
      </c>
      <c r="DN41">
        <v>622</v>
      </c>
      <c r="DO41">
        <v>84</v>
      </c>
      <c r="DP41">
        <v>1786</v>
      </c>
      <c r="DQ41">
        <v>2702</v>
      </c>
      <c r="DR41">
        <v>260</v>
      </c>
      <c r="DS41">
        <v>8</v>
      </c>
      <c r="DT41">
        <v>1228</v>
      </c>
      <c r="DU41">
        <v>74</v>
      </c>
      <c r="DV41">
        <v>1</v>
      </c>
      <c r="DW41">
        <v>777</v>
      </c>
      <c r="DX41">
        <v>749</v>
      </c>
      <c r="DY41">
        <v>122</v>
      </c>
      <c r="DZ41">
        <v>11</v>
      </c>
      <c r="EA41">
        <v>15</v>
      </c>
      <c r="EB41">
        <v>27</v>
      </c>
      <c r="EC41">
        <v>54</v>
      </c>
      <c r="ED41">
        <v>11</v>
      </c>
      <c r="EE41">
        <v>87</v>
      </c>
      <c r="EF41">
        <v>787</v>
      </c>
      <c r="EG41">
        <v>13</v>
      </c>
      <c r="EH41">
        <v>157</v>
      </c>
      <c r="EI41">
        <v>223</v>
      </c>
      <c r="EJ41">
        <v>20</v>
      </c>
      <c r="EK41">
        <v>8</v>
      </c>
      <c r="EL41">
        <v>948</v>
      </c>
      <c r="EM41">
        <v>82</v>
      </c>
      <c r="EN41">
        <v>3</v>
      </c>
      <c r="EO41">
        <v>9</v>
      </c>
      <c r="EP41">
        <v>21</v>
      </c>
      <c r="EQ41">
        <v>38</v>
      </c>
      <c r="ER41">
        <v>7</v>
      </c>
      <c r="ES41">
        <v>10</v>
      </c>
      <c r="ET41">
        <v>66</v>
      </c>
      <c r="EU41">
        <v>67</v>
      </c>
      <c r="EV41">
        <v>131</v>
      </c>
      <c r="EW41">
        <v>28</v>
      </c>
      <c r="EX41">
        <v>1</v>
      </c>
      <c r="EY41">
        <v>15</v>
      </c>
      <c r="EZ41">
        <v>10</v>
      </c>
      <c r="FA41">
        <v>55</v>
      </c>
      <c r="FB41">
        <v>9</v>
      </c>
      <c r="FC41">
        <v>31</v>
      </c>
      <c r="FD41">
        <v>48</v>
      </c>
      <c r="FE41">
        <v>24</v>
      </c>
      <c r="FF41">
        <v>7</v>
      </c>
      <c r="FG41">
        <v>42</v>
      </c>
      <c r="FH41">
        <v>130</v>
      </c>
      <c r="FI41">
        <v>11</v>
      </c>
      <c r="FJ41">
        <v>6</v>
      </c>
      <c r="FK41">
        <v>270</v>
      </c>
      <c r="FL41">
        <v>250</v>
      </c>
      <c r="FM41">
        <v>1</v>
      </c>
      <c r="FN41">
        <v>1</v>
      </c>
      <c r="FO41">
        <v>3</v>
      </c>
      <c r="FP41">
        <v>33</v>
      </c>
      <c r="FQ41">
        <v>32</v>
      </c>
      <c r="FR41">
        <v>1</v>
      </c>
      <c r="FS41">
        <v>3</v>
      </c>
      <c r="FT41">
        <v>23</v>
      </c>
      <c r="FU41">
        <v>9</v>
      </c>
      <c r="FV41">
        <v>18</v>
      </c>
      <c r="FW41">
        <v>20</v>
      </c>
      <c r="FX41">
        <v>23</v>
      </c>
      <c r="FY41">
        <v>7</v>
      </c>
      <c r="FZ41">
        <v>8</v>
      </c>
      <c r="GA41">
        <v>15</v>
      </c>
      <c r="GB41">
        <v>279</v>
      </c>
      <c r="GC41">
        <v>12</v>
      </c>
      <c r="GD41">
        <v>0</v>
      </c>
      <c r="GE41">
        <v>131</v>
      </c>
      <c r="GF41">
        <v>18</v>
      </c>
      <c r="GG41">
        <v>32</v>
      </c>
      <c r="GH41">
        <v>0</v>
      </c>
      <c r="GI41">
        <v>78</v>
      </c>
      <c r="GJ41">
        <v>16</v>
      </c>
      <c r="GK41">
        <v>2</v>
      </c>
      <c r="GL41">
        <v>10</v>
      </c>
      <c r="GM41">
        <v>23</v>
      </c>
      <c r="GN41">
        <v>2</v>
      </c>
      <c r="GO41">
        <v>48</v>
      </c>
      <c r="GP41">
        <v>12</v>
      </c>
      <c r="GQ41">
        <v>31</v>
      </c>
      <c r="GR41">
        <v>27</v>
      </c>
      <c r="GS41">
        <v>13</v>
      </c>
      <c r="GT41">
        <v>8</v>
      </c>
      <c r="GU41">
        <v>12</v>
      </c>
      <c r="GV41">
        <v>9</v>
      </c>
      <c r="GW41">
        <v>21</v>
      </c>
      <c r="GX41">
        <v>6</v>
      </c>
      <c r="GY41">
        <v>4</v>
      </c>
      <c r="GZ41" s="56">
        <v>0</v>
      </c>
      <c r="HA41">
        <v>5</v>
      </c>
      <c r="HB41">
        <v>74</v>
      </c>
      <c r="HC41">
        <v>95</v>
      </c>
      <c r="HD41">
        <v>4</v>
      </c>
      <c r="HE41">
        <v>360</v>
      </c>
      <c r="HF41">
        <v>77</v>
      </c>
      <c r="HG41">
        <v>244</v>
      </c>
      <c r="HH41">
        <v>29</v>
      </c>
      <c r="HI41">
        <v>270</v>
      </c>
      <c r="HJ41">
        <v>267</v>
      </c>
      <c r="HK41">
        <v>703</v>
      </c>
      <c r="HL41">
        <v>538</v>
      </c>
      <c r="HM41">
        <v>5</v>
      </c>
      <c r="HN41">
        <v>37</v>
      </c>
      <c r="HO41">
        <v>70</v>
      </c>
      <c r="HP41">
        <v>41</v>
      </c>
      <c r="HQ41">
        <v>7</v>
      </c>
      <c r="HR41">
        <v>30</v>
      </c>
      <c r="HS41">
        <v>66</v>
      </c>
      <c r="HT41">
        <v>509</v>
      </c>
      <c r="HU41">
        <v>217</v>
      </c>
      <c r="HV41">
        <v>13</v>
      </c>
      <c r="HW41">
        <v>211</v>
      </c>
      <c r="HX41">
        <v>143</v>
      </c>
      <c r="HY41">
        <v>353</v>
      </c>
      <c r="HZ41">
        <v>83</v>
      </c>
      <c r="IA41">
        <v>267</v>
      </c>
      <c r="IB41">
        <v>15</v>
      </c>
      <c r="IC41">
        <v>47</v>
      </c>
      <c r="ID41">
        <v>365</v>
      </c>
      <c r="IE41">
        <v>51</v>
      </c>
      <c r="IF41">
        <v>10</v>
      </c>
      <c r="IG41">
        <v>28</v>
      </c>
      <c r="IH41">
        <v>239</v>
      </c>
      <c r="II41">
        <v>341</v>
      </c>
      <c r="IJ41">
        <v>19</v>
      </c>
      <c r="IK41">
        <v>8</v>
      </c>
      <c r="IL41">
        <v>7</v>
      </c>
      <c r="IM41">
        <v>5</v>
      </c>
      <c r="IN41">
        <v>1513</v>
      </c>
      <c r="IO41">
        <v>688</v>
      </c>
      <c r="IP41">
        <v>109</v>
      </c>
      <c r="IQ41">
        <v>556</v>
      </c>
      <c r="IR41">
        <v>72</v>
      </c>
      <c r="IS41">
        <v>1747</v>
      </c>
      <c r="IT41">
        <v>27</v>
      </c>
      <c r="IU41">
        <v>110</v>
      </c>
      <c r="IV41">
        <v>796</v>
      </c>
      <c r="IW41">
        <v>108</v>
      </c>
      <c r="IX41">
        <v>2137</v>
      </c>
      <c r="IY41">
        <v>3438</v>
      </c>
      <c r="IZ41">
        <v>364</v>
      </c>
      <c r="JA41">
        <v>10</v>
      </c>
      <c r="JB41">
        <v>1665</v>
      </c>
      <c r="JC41">
        <v>96</v>
      </c>
      <c r="JD41">
        <v>1</v>
      </c>
      <c r="JE41">
        <v>974</v>
      </c>
      <c r="JF41">
        <v>906</v>
      </c>
      <c r="JG41">
        <v>167</v>
      </c>
      <c r="JH41">
        <v>16</v>
      </c>
      <c r="JI41">
        <v>26</v>
      </c>
      <c r="JJ41">
        <v>43</v>
      </c>
      <c r="JK41">
        <v>74</v>
      </c>
      <c r="JL41">
        <v>19</v>
      </c>
      <c r="JM41">
        <v>107</v>
      </c>
      <c r="JN41">
        <v>864</v>
      </c>
      <c r="JO41">
        <v>14</v>
      </c>
      <c r="JP41">
        <v>226</v>
      </c>
      <c r="JQ41">
        <v>336</v>
      </c>
      <c r="JR41">
        <v>27</v>
      </c>
      <c r="JS41">
        <v>9</v>
      </c>
      <c r="JT41">
        <v>1020</v>
      </c>
      <c r="JU41">
        <v>79</v>
      </c>
      <c r="JV41">
        <v>4</v>
      </c>
      <c r="JW41">
        <v>9</v>
      </c>
      <c r="JX41">
        <v>27</v>
      </c>
      <c r="JY41">
        <v>29</v>
      </c>
      <c r="JZ41">
        <v>14</v>
      </c>
      <c r="KA41">
        <v>8</v>
      </c>
      <c r="KB41">
        <v>77</v>
      </c>
      <c r="KC41">
        <v>79</v>
      </c>
      <c r="KD41">
        <v>171</v>
      </c>
      <c r="KE41">
        <v>27</v>
      </c>
      <c r="KF41">
        <v>1</v>
      </c>
      <c r="KG41">
        <v>14</v>
      </c>
      <c r="KH41">
        <v>5</v>
      </c>
      <c r="KI41">
        <v>55</v>
      </c>
      <c r="KJ41">
        <v>11</v>
      </c>
      <c r="KK41">
        <v>26</v>
      </c>
      <c r="KL41">
        <v>52</v>
      </c>
      <c r="KM41">
        <v>25</v>
      </c>
      <c r="KN41">
        <v>7</v>
      </c>
      <c r="KO41">
        <v>43</v>
      </c>
      <c r="KP41">
        <v>147</v>
      </c>
      <c r="KQ41">
        <v>10</v>
      </c>
      <c r="KR41">
        <v>7</v>
      </c>
      <c r="KS41">
        <v>260</v>
      </c>
      <c r="KT41">
        <v>248</v>
      </c>
      <c r="KU41">
        <v>1</v>
      </c>
      <c r="KV41">
        <v>1</v>
      </c>
      <c r="KW41">
        <v>3</v>
      </c>
      <c r="KX41">
        <v>32</v>
      </c>
      <c r="KY41">
        <v>27</v>
      </c>
      <c r="KZ41">
        <v>1</v>
      </c>
      <c r="LA41">
        <v>1</v>
      </c>
      <c r="LB41">
        <v>23</v>
      </c>
      <c r="LC41">
        <v>15</v>
      </c>
      <c r="LD41">
        <v>16</v>
      </c>
      <c r="LE41">
        <v>28</v>
      </c>
      <c r="LF41">
        <v>25</v>
      </c>
      <c r="LG41">
        <v>12</v>
      </c>
      <c r="LH41">
        <v>17</v>
      </c>
      <c r="LI41">
        <v>22</v>
      </c>
      <c r="LJ41">
        <v>291</v>
      </c>
      <c r="LK41">
        <v>13</v>
      </c>
      <c r="LL41">
        <v>0</v>
      </c>
      <c r="LM41">
        <v>131</v>
      </c>
      <c r="LN41">
        <v>26</v>
      </c>
      <c r="LO41">
        <v>35</v>
      </c>
      <c r="LP41">
        <v>1</v>
      </c>
      <c r="LQ41">
        <v>76</v>
      </c>
      <c r="LR41">
        <v>14</v>
      </c>
      <c r="LS41">
        <v>5</v>
      </c>
      <c r="LT41">
        <v>9</v>
      </c>
      <c r="LU41">
        <v>31</v>
      </c>
      <c r="LV41">
        <v>7</v>
      </c>
      <c r="LW41">
        <v>54</v>
      </c>
      <c r="LX41">
        <v>12</v>
      </c>
      <c r="LY41">
        <v>32</v>
      </c>
      <c r="LZ41">
        <v>30</v>
      </c>
      <c r="MA41">
        <v>10</v>
      </c>
      <c r="MB41">
        <v>14</v>
      </c>
      <c r="MC41">
        <v>10</v>
      </c>
      <c r="MD41">
        <v>12</v>
      </c>
      <c r="ME41">
        <v>21</v>
      </c>
      <c r="MF41">
        <v>6</v>
      </c>
      <c r="MG41">
        <v>4</v>
      </c>
      <c r="MH41" s="56">
        <v>0</v>
      </c>
      <c r="MI41">
        <v>3</v>
      </c>
      <c r="MJ41">
        <v>82</v>
      </c>
      <c r="MK41">
        <v>100</v>
      </c>
      <c r="ML41">
        <v>2</v>
      </c>
      <c r="MM41">
        <v>391</v>
      </c>
      <c r="MN41">
        <v>87</v>
      </c>
      <c r="MO41">
        <v>283</v>
      </c>
      <c r="MP41">
        <v>26</v>
      </c>
      <c r="MQ41">
        <v>266</v>
      </c>
      <c r="MR41">
        <v>272</v>
      </c>
      <c r="MS41">
        <v>776</v>
      </c>
      <c r="MT41">
        <v>613</v>
      </c>
      <c r="MU41">
        <v>7</v>
      </c>
      <c r="MV41">
        <v>39</v>
      </c>
      <c r="MW41">
        <v>81</v>
      </c>
      <c r="MX41">
        <v>50</v>
      </c>
      <c r="MY41">
        <v>5</v>
      </c>
      <c r="MZ41">
        <v>27</v>
      </c>
      <c r="NA41">
        <v>61</v>
      </c>
      <c r="NB41">
        <v>522</v>
      </c>
      <c r="NC41">
        <v>236</v>
      </c>
      <c r="ND41">
        <v>12</v>
      </c>
      <c r="NE41">
        <v>208</v>
      </c>
      <c r="NF41">
        <v>158</v>
      </c>
      <c r="NG41">
        <v>347</v>
      </c>
      <c r="NH41">
        <v>84</v>
      </c>
      <c r="NI41">
        <v>284</v>
      </c>
      <c r="NJ41">
        <v>15</v>
      </c>
      <c r="NK41">
        <v>53</v>
      </c>
      <c r="NL41">
        <v>382</v>
      </c>
      <c r="NM41">
        <v>49</v>
      </c>
      <c r="NN41">
        <v>10</v>
      </c>
      <c r="NO41">
        <v>31</v>
      </c>
      <c r="NP41">
        <v>269</v>
      </c>
      <c r="NQ41">
        <v>349</v>
      </c>
      <c r="NR41">
        <v>58</v>
      </c>
      <c r="NS41">
        <v>11</v>
      </c>
      <c r="NT41">
        <v>7</v>
      </c>
      <c r="NU41">
        <v>9</v>
      </c>
      <c r="NV41">
        <v>1565</v>
      </c>
      <c r="NW41">
        <v>675</v>
      </c>
      <c r="NX41">
        <v>114</v>
      </c>
      <c r="NY41">
        <v>604</v>
      </c>
      <c r="NZ41">
        <v>61</v>
      </c>
      <c r="OA41">
        <v>1808</v>
      </c>
      <c r="OB41">
        <v>30</v>
      </c>
      <c r="OC41">
        <v>112</v>
      </c>
      <c r="OD41">
        <v>888</v>
      </c>
      <c r="OE41">
        <v>105</v>
      </c>
      <c r="OF41">
        <v>2194</v>
      </c>
      <c r="OG41">
        <v>3519</v>
      </c>
      <c r="OH41">
        <v>359</v>
      </c>
      <c r="OI41">
        <v>11</v>
      </c>
      <c r="OJ41">
        <v>1721</v>
      </c>
      <c r="OK41">
        <v>88</v>
      </c>
      <c r="OL41">
        <v>0</v>
      </c>
      <c r="OM41">
        <v>1023</v>
      </c>
      <c r="ON41">
        <v>958</v>
      </c>
      <c r="OO41">
        <v>170</v>
      </c>
      <c r="OP41">
        <v>16</v>
      </c>
      <c r="OQ41">
        <v>21</v>
      </c>
      <c r="OR41">
        <v>49</v>
      </c>
      <c r="OS41">
        <v>85</v>
      </c>
      <c r="OT41">
        <v>18</v>
      </c>
      <c r="OU41">
        <v>117</v>
      </c>
      <c r="OV41">
        <v>421</v>
      </c>
      <c r="OW41">
        <v>18</v>
      </c>
      <c r="OX41">
        <v>232</v>
      </c>
      <c r="OY41">
        <v>332</v>
      </c>
      <c r="OZ41">
        <v>28</v>
      </c>
      <c r="PA41">
        <v>9</v>
      </c>
    </row>
    <row r="42" spans="1:417">
      <c r="A42" s="67" t="str">
        <f>人口推移!B41</f>
        <v>H2202</v>
      </c>
      <c r="B42" s="66">
        <f t="shared" si="0"/>
        <v>53561</v>
      </c>
      <c r="C42" s="66">
        <f t="shared" si="1"/>
        <v>20251</v>
      </c>
      <c r="D42">
        <v>738</v>
      </c>
      <c r="E42">
        <v>57</v>
      </c>
      <c r="F42">
        <v>2</v>
      </c>
      <c r="G42">
        <v>9</v>
      </c>
      <c r="H42">
        <v>14</v>
      </c>
      <c r="I42">
        <v>12</v>
      </c>
      <c r="J42">
        <v>6</v>
      </c>
      <c r="K42">
        <v>8</v>
      </c>
      <c r="L42">
        <v>82</v>
      </c>
      <c r="M42">
        <v>41</v>
      </c>
      <c r="N42">
        <v>136</v>
      </c>
      <c r="O42">
        <v>19</v>
      </c>
      <c r="P42">
        <v>1</v>
      </c>
      <c r="Q42">
        <v>11</v>
      </c>
      <c r="R42">
        <v>6</v>
      </c>
      <c r="S42">
        <v>33</v>
      </c>
      <c r="T42">
        <v>5</v>
      </c>
      <c r="U42">
        <v>13</v>
      </c>
      <c r="V42">
        <v>28</v>
      </c>
      <c r="W42">
        <v>15</v>
      </c>
      <c r="X42">
        <v>5</v>
      </c>
      <c r="Y42">
        <v>29</v>
      </c>
      <c r="Z42">
        <v>96</v>
      </c>
      <c r="AA42">
        <v>5</v>
      </c>
      <c r="AB42">
        <v>4</v>
      </c>
      <c r="AC42">
        <v>199</v>
      </c>
      <c r="AD42">
        <v>192</v>
      </c>
      <c r="AE42">
        <v>1</v>
      </c>
      <c r="AF42">
        <v>1</v>
      </c>
      <c r="AG42">
        <v>2</v>
      </c>
      <c r="AH42">
        <v>21</v>
      </c>
      <c r="AI42">
        <v>16</v>
      </c>
      <c r="AJ42">
        <v>1</v>
      </c>
      <c r="AK42">
        <v>1</v>
      </c>
      <c r="AL42">
        <v>13</v>
      </c>
      <c r="AM42">
        <v>8</v>
      </c>
      <c r="AN42">
        <v>10</v>
      </c>
      <c r="AO42">
        <v>16</v>
      </c>
      <c r="AP42">
        <v>17</v>
      </c>
      <c r="AQ42">
        <v>5</v>
      </c>
      <c r="AR42">
        <v>8</v>
      </c>
      <c r="AS42">
        <v>11</v>
      </c>
      <c r="AT42">
        <v>217</v>
      </c>
      <c r="AU42">
        <v>6</v>
      </c>
      <c r="AV42">
        <v>0</v>
      </c>
      <c r="AW42">
        <v>107</v>
      </c>
      <c r="AX42">
        <v>14</v>
      </c>
      <c r="AY42">
        <v>21</v>
      </c>
      <c r="AZ42">
        <v>1</v>
      </c>
      <c r="BA42">
        <v>43</v>
      </c>
      <c r="BB42">
        <v>9</v>
      </c>
      <c r="BC42">
        <v>4</v>
      </c>
      <c r="BD42">
        <v>6</v>
      </c>
      <c r="BE42">
        <v>16</v>
      </c>
      <c r="BF42">
        <v>4</v>
      </c>
      <c r="BG42">
        <v>29</v>
      </c>
      <c r="BH42">
        <v>9</v>
      </c>
      <c r="BI42">
        <v>20</v>
      </c>
      <c r="BJ42">
        <v>20</v>
      </c>
      <c r="BK42">
        <v>10</v>
      </c>
      <c r="BL42">
        <v>7</v>
      </c>
      <c r="BM42">
        <v>4</v>
      </c>
      <c r="BN42">
        <v>6</v>
      </c>
      <c r="BO42">
        <v>14</v>
      </c>
      <c r="BP42">
        <v>5</v>
      </c>
      <c r="BQ42">
        <v>5</v>
      </c>
      <c r="BR42" s="56">
        <v>0</v>
      </c>
      <c r="BS42">
        <v>3</v>
      </c>
      <c r="BT42">
        <v>43</v>
      </c>
      <c r="BU42">
        <v>61</v>
      </c>
      <c r="BV42">
        <v>3</v>
      </c>
      <c r="BW42">
        <v>277</v>
      </c>
      <c r="BX42">
        <v>49</v>
      </c>
      <c r="BY42">
        <v>176</v>
      </c>
      <c r="BZ42">
        <v>16</v>
      </c>
      <c r="CA42">
        <v>220</v>
      </c>
      <c r="CB42">
        <v>204</v>
      </c>
      <c r="CC42">
        <v>576</v>
      </c>
      <c r="CD42">
        <v>460</v>
      </c>
      <c r="CE42">
        <v>4</v>
      </c>
      <c r="CF42">
        <v>24</v>
      </c>
      <c r="CG42">
        <v>43</v>
      </c>
      <c r="CH42">
        <v>28</v>
      </c>
      <c r="CI42">
        <v>3</v>
      </c>
      <c r="CJ42">
        <v>23</v>
      </c>
      <c r="CK42">
        <v>53</v>
      </c>
      <c r="CL42">
        <v>409</v>
      </c>
      <c r="CM42">
        <v>177</v>
      </c>
      <c r="CN42">
        <v>10</v>
      </c>
      <c r="CO42">
        <v>172</v>
      </c>
      <c r="CP42">
        <v>137</v>
      </c>
      <c r="CQ42">
        <v>274</v>
      </c>
      <c r="CR42">
        <v>49</v>
      </c>
      <c r="CS42">
        <v>221</v>
      </c>
      <c r="CT42">
        <v>8</v>
      </c>
      <c r="CU42">
        <v>26</v>
      </c>
      <c r="CV42">
        <v>245</v>
      </c>
      <c r="CW42">
        <v>29</v>
      </c>
      <c r="CX42">
        <v>7</v>
      </c>
      <c r="CY42">
        <v>28</v>
      </c>
      <c r="CZ42">
        <v>157</v>
      </c>
      <c r="DA42">
        <v>229</v>
      </c>
      <c r="DB42">
        <v>59</v>
      </c>
      <c r="DC42">
        <v>9</v>
      </c>
      <c r="DD42">
        <v>3</v>
      </c>
      <c r="DE42">
        <v>6</v>
      </c>
      <c r="DF42">
        <v>1141</v>
      </c>
      <c r="DG42">
        <v>483</v>
      </c>
      <c r="DH42">
        <v>86</v>
      </c>
      <c r="DI42">
        <v>401</v>
      </c>
      <c r="DJ42">
        <v>51</v>
      </c>
      <c r="DK42">
        <v>1166</v>
      </c>
      <c r="DL42">
        <v>23</v>
      </c>
      <c r="DM42">
        <v>79</v>
      </c>
      <c r="DN42">
        <v>624</v>
      </c>
      <c r="DO42">
        <v>83</v>
      </c>
      <c r="DP42">
        <v>1791</v>
      </c>
      <c r="DQ42">
        <v>2706</v>
      </c>
      <c r="DR42">
        <v>260</v>
      </c>
      <c r="DS42">
        <v>8</v>
      </c>
      <c r="DT42">
        <v>1229</v>
      </c>
      <c r="DU42">
        <v>74</v>
      </c>
      <c r="DV42">
        <v>1</v>
      </c>
      <c r="DW42">
        <v>777</v>
      </c>
      <c r="DX42">
        <v>746</v>
      </c>
      <c r="DY42">
        <v>121</v>
      </c>
      <c r="DZ42">
        <v>11</v>
      </c>
      <c r="EA42">
        <v>15</v>
      </c>
      <c r="EB42">
        <v>27</v>
      </c>
      <c r="EC42">
        <v>53</v>
      </c>
      <c r="ED42">
        <v>11</v>
      </c>
      <c r="EE42">
        <v>87</v>
      </c>
      <c r="EF42">
        <v>781</v>
      </c>
      <c r="EG42">
        <v>13</v>
      </c>
      <c r="EH42">
        <v>157</v>
      </c>
      <c r="EI42">
        <v>223</v>
      </c>
      <c r="EJ42">
        <v>20</v>
      </c>
      <c r="EK42">
        <v>8</v>
      </c>
      <c r="EL42">
        <v>950</v>
      </c>
      <c r="EM42">
        <v>83</v>
      </c>
      <c r="EN42">
        <v>3</v>
      </c>
      <c r="EO42">
        <v>9</v>
      </c>
      <c r="EP42">
        <v>21</v>
      </c>
      <c r="EQ42">
        <v>38</v>
      </c>
      <c r="ER42">
        <v>7</v>
      </c>
      <c r="ES42">
        <v>10</v>
      </c>
      <c r="ET42">
        <v>66</v>
      </c>
      <c r="EU42">
        <v>67</v>
      </c>
      <c r="EV42">
        <v>131</v>
      </c>
      <c r="EW42">
        <v>28</v>
      </c>
      <c r="EX42">
        <v>1</v>
      </c>
      <c r="EY42">
        <v>15</v>
      </c>
      <c r="EZ42">
        <v>10</v>
      </c>
      <c r="FA42">
        <v>55</v>
      </c>
      <c r="FB42">
        <v>9</v>
      </c>
      <c r="FC42">
        <v>31</v>
      </c>
      <c r="FD42">
        <v>48</v>
      </c>
      <c r="FE42">
        <v>24</v>
      </c>
      <c r="FF42">
        <v>7</v>
      </c>
      <c r="FG42">
        <v>42</v>
      </c>
      <c r="FH42">
        <v>130</v>
      </c>
      <c r="FI42">
        <v>11</v>
      </c>
      <c r="FJ42">
        <v>9</v>
      </c>
      <c r="FK42">
        <v>277</v>
      </c>
      <c r="FL42">
        <v>247</v>
      </c>
      <c r="FM42">
        <v>1</v>
      </c>
      <c r="FN42">
        <v>1</v>
      </c>
      <c r="FO42">
        <v>3</v>
      </c>
      <c r="FP42">
        <v>33</v>
      </c>
      <c r="FQ42">
        <v>32</v>
      </c>
      <c r="FR42">
        <v>1</v>
      </c>
      <c r="FS42">
        <v>3</v>
      </c>
      <c r="FT42">
        <v>23</v>
      </c>
      <c r="FU42">
        <v>9</v>
      </c>
      <c r="FV42">
        <v>18</v>
      </c>
      <c r="FW42">
        <v>20</v>
      </c>
      <c r="FX42">
        <v>23</v>
      </c>
      <c r="FY42">
        <v>8</v>
      </c>
      <c r="FZ42">
        <v>8</v>
      </c>
      <c r="GA42">
        <v>15</v>
      </c>
      <c r="GB42">
        <v>271</v>
      </c>
      <c r="GC42">
        <v>12</v>
      </c>
      <c r="GD42">
        <v>0</v>
      </c>
      <c r="GE42">
        <v>132</v>
      </c>
      <c r="GF42">
        <v>18</v>
      </c>
      <c r="GG42">
        <v>32</v>
      </c>
      <c r="GH42">
        <v>0</v>
      </c>
      <c r="GI42">
        <v>78</v>
      </c>
      <c r="GJ42">
        <v>16</v>
      </c>
      <c r="GK42">
        <v>2</v>
      </c>
      <c r="GL42">
        <v>10</v>
      </c>
      <c r="GM42">
        <v>23</v>
      </c>
      <c r="GN42">
        <v>2</v>
      </c>
      <c r="GO42">
        <v>48</v>
      </c>
      <c r="GP42">
        <v>12</v>
      </c>
      <c r="GQ42">
        <v>31</v>
      </c>
      <c r="GR42">
        <v>26</v>
      </c>
      <c r="GS42">
        <v>13</v>
      </c>
      <c r="GT42">
        <v>8</v>
      </c>
      <c r="GU42">
        <v>12</v>
      </c>
      <c r="GV42">
        <v>9</v>
      </c>
      <c r="GW42">
        <v>21</v>
      </c>
      <c r="GX42">
        <v>6</v>
      </c>
      <c r="GY42">
        <v>4</v>
      </c>
      <c r="GZ42" s="56">
        <v>0</v>
      </c>
      <c r="HA42">
        <v>5</v>
      </c>
      <c r="HB42">
        <v>74</v>
      </c>
      <c r="HC42">
        <v>95</v>
      </c>
      <c r="HD42">
        <v>4</v>
      </c>
      <c r="HE42">
        <v>357</v>
      </c>
      <c r="HF42">
        <v>80</v>
      </c>
      <c r="HG42">
        <v>244</v>
      </c>
      <c r="HH42">
        <v>29</v>
      </c>
      <c r="HI42">
        <v>272</v>
      </c>
      <c r="HJ42">
        <v>267</v>
      </c>
      <c r="HK42">
        <v>702</v>
      </c>
      <c r="HL42">
        <v>539</v>
      </c>
      <c r="HM42">
        <v>5</v>
      </c>
      <c r="HN42">
        <v>37</v>
      </c>
      <c r="HO42">
        <v>68</v>
      </c>
      <c r="HP42">
        <v>41</v>
      </c>
      <c r="HQ42">
        <v>7</v>
      </c>
      <c r="HR42">
        <v>30</v>
      </c>
      <c r="HS42">
        <v>66</v>
      </c>
      <c r="HT42">
        <v>505</v>
      </c>
      <c r="HU42">
        <v>216</v>
      </c>
      <c r="HV42">
        <v>13</v>
      </c>
      <c r="HW42">
        <v>211</v>
      </c>
      <c r="HX42">
        <v>145</v>
      </c>
      <c r="HY42">
        <v>355</v>
      </c>
      <c r="HZ42">
        <v>84</v>
      </c>
      <c r="IA42">
        <v>265</v>
      </c>
      <c r="IB42">
        <v>15</v>
      </c>
      <c r="IC42">
        <v>47</v>
      </c>
      <c r="ID42">
        <v>365</v>
      </c>
      <c r="IE42">
        <v>51</v>
      </c>
      <c r="IF42">
        <v>11</v>
      </c>
      <c r="IG42">
        <v>28</v>
      </c>
      <c r="IH42">
        <v>237</v>
      </c>
      <c r="II42">
        <v>342</v>
      </c>
      <c r="IJ42">
        <v>19</v>
      </c>
      <c r="IK42">
        <v>8</v>
      </c>
      <c r="IL42">
        <v>7</v>
      </c>
      <c r="IM42">
        <v>5</v>
      </c>
      <c r="IN42">
        <v>1504</v>
      </c>
      <c r="IO42">
        <v>690</v>
      </c>
      <c r="IP42">
        <v>108</v>
      </c>
      <c r="IQ42">
        <v>558</v>
      </c>
      <c r="IR42">
        <v>72</v>
      </c>
      <c r="IS42">
        <v>1752</v>
      </c>
      <c r="IT42">
        <v>27</v>
      </c>
      <c r="IU42">
        <v>109</v>
      </c>
      <c r="IV42">
        <v>800</v>
      </c>
      <c r="IW42">
        <v>108</v>
      </c>
      <c r="IX42">
        <v>2137</v>
      </c>
      <c r="IY42">
        <v>3451</v>
      </c>
      <c r="IZ42">
        <v>364</v>
      </c>
      <c r="JA42">
        <v>10</v>
      </c>
      <c r="JB42">
        <v>1664</v>
      </c>
      <c r="JC42">
        <v>96</v>
      </c>
      <c r="JD42">
        <v>1</v>
      </c>
      <c r="JE42">
        <v>973</v>
      </c>
      <c r="JF42">
        <v>907</v>
      </c>
      <c r="JG42">
        <v>166</v>
      </c>
      <c r="JH42">
        <v>16</v>
      </c>
      <c r="JI42">
        <v>26</v>
      </c>
      <c r="JJ42">
        <v>43</v>
      </c>
      <c r="JK42">
        <v>74</v>
      </c>
      <c r="JL42">
        <v>19</v>
      </c>
      <c r="JM42">
        <v>107</v>
      </c>
      <c r="JN42">
        <v>857</v>
      </c>
      <c r="JO42">
        <v>14</v>
      </c>
      <c r="JP42">
        <v>225</v>
      </c>
      <c r="JQ42">
        <v>334</v>
      </c>
      <c r="JR42">
        <v>27</v>
      </c>
      <c r="JS42">
        <v>9</v>
      </c>
      <c r="JT42">
        <v>1017</v>
      </c>
      <c r="JU42">
        <v>79</v>
      </c>
      <c r="JV42">
        <v>4</v>
      </c>
      <c r="JW42">
        <v>9</v>
      </c>
      <c r="JX42">
        <v>27</v>
      </c>
      <c r="JY42">
        <v>29</v>
      </c>
      <c r="JZ42">
        <v>14</v>
      </c>
      <c r="KA42">
        <v>8</v>
      </c>
      <c r="KB42">
        <v>78</v>
      </c>
      <c r="KC42">
        <v>79</v>
      </c>
      <c r="KD42">
        <v>173</v>
      </c>
      <c r="KE42">
        <v>27</v>
      </c>
      <c r="KF42">
        <v>1</v>
      </c>
      <c r="KG42">
        <v>14</v>
      </c>
      <c r="KH42">
        <v>5</v>
      </c>
      <c r="KI42">
        <v>55</v>
      </c>
      <c r="KJ42">
        <v>11</v>
      </c>
      <c r="KK42">
        <v>26</v>
      </c>
      <c r="KL42">
        <v>51</v>
      </c>
      <c r="KM42">
        <v>25</v>
      </c>
      <c r="KN42">
        <v>7</v>
      </c>
      <c r="KO42">
        <v>43</v>
      </c>
      <c r="KP42">
        <v>146</v>
      </c>
      <c r="KQ42">
        <v>10</v>
      </c>
      <c r="KR42">
        <v>8</v>
      </c>
      <c r="KS42">
        <v>265</v>
      </c>
      <c r="KT42">
        <v>244</v>
      </c>
      <c r="KU42">
        <v>1</v>
      </c>
      <c r="KV42">
        <v>1</v>
      </c>
      <c r="KW42">
        <v>3</v>
      </c>
      <c r="KX42">
        <v>32</v>
      </c>
      <c r="KY42">
        <v>27</v>
      </c>
      <c r="KZ42">
        <v>1</v>
      </c>
      <c r="LA42">
        <v>1</v>
      </c>
      <c r="LB42">
        <v>23</v>
      </c>
      <c r="LC42">
        <v>14</v>
      </c>
      <c r="LD42">
        <v>16</v>
      </c>
      <c r="LE42">
        <v>28</v>
      </c>
      <c r="LF42">
        <v>25</v>
      </c>
      <c r="LG42">
        <v>12</v>
      </c>
      <c r="LH42">
        <v>17</v>
      </c>
      <c r="LI42">
        <v>22</v>
      </c>
      <c r="LJ42">
        <v>289</v>
      </c>
      <c r="LK42">
        <v>13</v>
      </c>
      <c r="LL42">
        <v>0</v>
      </c>
      <c r="LM42">
        <v>135</v>
      </c>
      <c r="LN42">
        <v>26</v>
      </c>
      <c r="LO42">
        <v>36</v>
      </c>
      <c r="LP42">
        <v>1</v>
      </c>
      <c r="LQ42">
        <v>76</v>
      </c>
      <c r="LR42">
        <v>14</v>
      </c>
      <c r="LS42">
        <v>5</v>
      </c>
      <c r="LT42">
        <v>9</v>
      </c>
      <c r="LU42">
        <v>31</v>
      </c>
      <c r="LV42">
        <v>7</v>
      </c>
      <c r="LW42">
        <v>54</v>
      </c>
      <c r="LX42">
        <v>12</v>
      </c>
      <c r="LY42">
        <v>31</v>
      </c>
      <c r="LZ42">
        <v>29</v>
      </c>
      <c r="MA42">
        <v>9</v>
      </c>
      <c r="MB42">
        <v>14</v>
      </c>
      <c r="MC42">
        <v>10</v>
      </c>
      <c r="MD42">
        <v>12</v>
      </c>
      <c r="ME42">
        <v>21</v>
      </c>
      <c r="MF42">
        <v>6</v>
      </c>
      <c r="MG42">
        <v>4</v>
      </c>
      <c r="MH42" s="56">
        <v>0</v>
      </c>
      <c r="MI42">
        <v>3</v>
      </c>
      <c r="MJ42">
        <v>81</v>
      </c>
      <c r="MK42">
        <v>100</v>
      </c>
      <c r="ML42">
        <v>2</v>
      </c>
      <c r="MM42">
        <v>391</v>
      </c>
      <c r="MN42">
        <v>89</v>
      </c>
      <c r="MO42">
        <v>282</v>
      </c>
      <c r="MP42">
        <v>26</v>
      </c>
      <c r="MQ42">
        <v>267</v>
      </c>
      <c r="MR42">
        <v>272</v>
      </c>
      <c r="MS42">
        <v>773</v>
      </c>
      <c r="MT42">
        <v>616</v>
      </c>
      <c r="MU42">
        <v>7</v>
      </c>
      <c r="MV42">
        <v>39</v>
      </c>
      <c r="MW42">
        <v>80</v>
      </c>
      <c r="MX42">
        <v>50</v>
      </c>
      <c r="MY42">
        <v>5</v>
      </c>
      <c r="MZ42">
        <v>27</v>
      </c>
      <c r="NA42">
        <v>62</v>
      </c>
      <c r="NB42">
        <v>526</v>
      </c>
      <c r="NC42">
        <v>234</v>
      </c>
      <c r="ND42">
        <v>12</v>
      </c>
      <c r="NE42">
        <v>208</v>
      </c>
      <c r="NF42">
        <v>159</v>
      </c>
      <c r="NG42">
        <v>344</v>
      </c>
      <c r="NH42">
        <v>85</v>
      </c>
      <c r="NI42">
        <v>284</v>
      </c>
      <c r="NJ42">
        <v>15</v>
      </c>
      <c r="NK42">
        <v>53</v>
      </c>
      <c r="NL42">
        <v>382</v>
      </c>
      <c r="NM42">
        <v>49</v>
      </c>
      <c r="NN42">
        <v>10</v>
      </c>
      <c r="NO42">
        <v>31</v>
      </c>
      <c r="NP42">
        <v>267</v>
      </c>
      <c r="NQ42">
        <v>348</v>
      </c>
      <c r="NR42">
        <v>58</v>
      </c>
      <c r="NS42">
        <v>11</v>
      </c>
      <c r="NT42">
        <v>7</v>
      </c>
      <c r="NU42">
        <v>9</v>
      </c>
      <c r="NV42">
        <v>1555</v>
      </c>
      <c r="NW42">
        <v>677</v>
      </c>
      <c r="NX42">
        <v>115</v>
      </c>
      <c r="NY42">
        <v>607</v>
      </c>
      <c r="NZ42">
        <v>62</v>
      </c>
      <c r="OA42">
        <v>1811</v>
      </c>
      <c r="OB42">
        <v>30</v>
      </c>
      <c r="OC42">
        <v>112</v>
      </c>
      <c r="OD42">
        <v>894</v>
      </c>
      <c r="OE42">
        <v>105</v>
      </c>
      <c r="OF42">
        <v>2201</v>
      </c>
      <c r="OG42">
        <v>3527</v>
      </c>
      <c r="OH42">
        <v>358</v>
      </c>
      <c r="OI42">
        <v>11</v>
      </c>
      <c r="OJ42">
        <v>1720</v>
      </c>
      <c r="OK42">
        <v>88</v>
      </c>
      <c r="OL42">
        <v>0</v>
      </c>
      <c r="OM42">
        <v>1025</v>
      </c>
      <c r="ON42">
        <v>954</v>
      </c>
      <c r="OO42">
        <v>170</v>
      </c>
      <c r="OP42">
        <v>16</v>
      </c>
      <c r="OQ42">
        <v>21</v>
      </c>
      <c r="OR42">
        <v>49</v>
      </c>
      <c r="OS42">
        <v>84</v>
      </c>
      <c r="OT42">
        <v>18</v>
      </c>
      <c r="OU42">
        <v>117</v>
      </c>
      <c r="OV42">
        <v>421</v>
      </c>
      <c r="OW42">
        <v>17</v>
      </c>
      <c r="OX42">
        <v>232</v>
      </c>
      <c r="OY42">
        <v>329</v>
      </c>
      <c r="OZ42">
        <v>28</v>
      </c>
      <c r="PA42">
        <v>9</v>
      </c>
    </row>
    <row r="43" spans="1:417">
      <c r="A43" s="67" t="str">
        <f>人口推移!B42</f>
        <v>H2203</v>
      </c>
      <c r="B43" s="66">
        <f t="shared" si="0"/>
        <v>53481</v>
      </c>
      <c r="C43" s="66">
        <f t="shared" si="1"/>
        <v>20266</v>
      </c>
      <c r="D43">
        <v>741</v>
      </c>
      <c r="E43">
        <v>59</v>
      </c>
      <c r="F43">
        <v>2</v>
      </c>
      <c r="G43">
        <v>9</v>
      </c>
      <c r="H43">
        <v>14</v>
      </c>
      <c r="I43">
        <v>12</v>
      </c>
      <c r="J43">
        <v>6</v>
      </c>
      <c r="K43">
        <v>8</v>
      </c>
      <c r="L43">
        <v>81</v>
      </c>
      <c r="M43">
        <v>41</v>
      </c>
      <c r="N43">
        <v>132</v>
      </c>
      <c r="O43">
        <v>19</v>
      </c>
      <c r="P43">
        <v>1</v>
      </c>
      <c r="Q43">
        <v>11</v>
      </c>
      <c r="R43">
        <v>6</v>
      </c>
      <c r="S43">
        <v>33</v>
      </c>
      <c r="T43">
        <v>5</v>
      </c>
      <c r="U43">
        <v>13</v>
      </c>
      <c r="V43">
        <v>29</v>
      </c>
      <c r="W43">
        <v>15</v>
      </c>
      <c r="X43">
        <v>5</v>
      </c>
      <c r="Y43">
        <v>29</v>
      </c>
      <c r="Z43">
        <v>97</v>
      </c>
      <c r="AA43">
        <v>5</v>
      </c>
      <c r="AB43">
        <v>4</v>
      </c>
      <c r="AC43">
        <v>198</v>
      </c>
      <c r="AD43">
        <v>195</v>
      </c>
      <c r="AE43">
        <v>1</v>
      </c>
      <c r="AF43">
        <v>1</v>
      </c>
      <c r="AG43">
        <v>2</v>
      </c>
      <c r="AH43">
        <v>21</v>
      </c>
      <c r="AI43">
        <v>16</v>
      </c>
      <c r="AJ43">
        <v>1</v>
      </c>
      <c r="AK43">
        <v>1</v>
      </c>
      <c r="AL43">
        <v>13</v>
      </c>
      <c r="AM43">
        <v>8</v>
      </c>
      <c r="AN43">
        <v>10</v>
      </c>
      <c r="AO43">
        <v>17</v>
      </c>
      <c r="AP43">
        <v>17</v>
      </c>
      <c r="AQ43">
        <v>5</v>
      </c>
      <c r="AR43">
        <v>8</v>
      </c>
      <c r="AS43">
        <v>11</v>
      </c>
      <c r="AT43">
        <v>223</v>
      </c>
      <c r="AU43">
        <v>6</v>
      </c>
      <c r="AV43">
        <v>0</v>
      </c>
      <c r="AW43">
        <v>105</v>
      </c>
      <c r="AX43">
        <v>14</v>
      </c>
      <c r="AY43">
        <v>21</v>
      </c>
      <c r="AZ43">
        <v>1</v>
      </c>
      <c r="BA43">
        <v>43</v>
      </c>
      <c r="BB43">
        <v>9</v>
      </c>
      <c r="BC43">
        <v>4</v>
      </c>
      <c r="BD43">
        <v>6</v>
      </c>
      <c r="BE43">
        <v>17</v>
      </c>
      <c r="BF43">
        <v>4</v>
      </c>
      <c r="BG43">
        <v>29</v>
      </c>
      <c r="BH43">
        <v>9</v>
      </c>
      <c r="BI43">
        <v>20</v>
      </c>
      <c r="BJ43">
        <v>20</v>
      </c>
      <c r="BK43">
        <v>10</v>
      </c>
      <c r="BL43">
        <v>7</v>
      </c>
      <c r="BM43">
        <v>4</v>
      </c>
      <c r="BN43">
        <v>6</v>
      </c>
      <c r="BO43">
        <v>13</v>
      </c>
      <c r="BP43">
        <v>5</v>
      </c>
      <c r="BQ43">
        <v>5</v>
      </c>
      <c r="BR43" s="56">
        <v>0</v>
      </c>
      <c r="BS43">
        <v>3</v>
      </c>
      <c r="BT43">
        <v>43</v>
      </c>
      <c r="BU43">
        <v>61</v>
      </c>
      <c r="BV43">
        <v>3</v>
      </c>
      <c r="BW43">
        <v>277</v>
      </c>
      <c r="BX43">
        <v>51</v>
      </c>
      <c r="BY43">
        <v>176</v>
      </c>
      <c r="BZ43">
        <v>16</v>
      </c>
      <c r="CA43">
        <v>222</v>
      </c>
      <c r="CB43">
        <v>204</v>
      </c>
      <c r="CC43">
        <v>575</v>
      </c>
      <c r="CD43">
        <v>464</v>
      </c>
      <c r="CE43">
        <v>4</v>
      </c>
      <c r="CF43">
        <v>24</v>
      </c>
      <c r="CG43">
        <v>43</v>
      </c>
      <c r="CH43">
        <v>29</v>
      </c>
      <c r="CI43">
        <v>3</v>
      </c>
      <c r="CJ43">
        <v>23</v>
      </c>
      <c r="CK43">
        <v>52</v>
      </c>
      <c r="CL43">
        <v>413</v>
      </c>
      <c r="CM43">
        <v>177</v>
      </c>
      <c r="CN43">
        <v>10</v>
      </c>
      <c r="CO43">
        <v>173</v>
      </c>
      <c r="CP43">
        <v>136</v>
      </c>
      <c r="CQ43">
        <v>268</v>
      </c>
      <c r="CR43">
        <v>49</v>
      </c>
      <c r="CS43">
        <v>223</v>
      </c>
      <c r="CT43">
        <v>8</v>
      </c>
      <c r="CU43">
        <v>26</v>
      </c>
      <c r="CV43">
        <v>243</v>
      </c>
      <c r="CW43">
        <v>29</v>
      </c>
      <c r="CX43">
        <v>7</v>
      </c>
      <c r="CY43">
        <v>29</v>
      </c>
      <c r="CZ43">
        <v>158</v>
      </c>
      <c r="DA43">
        <v>230</v>
      </c>
      <c r="DB43">
        <v>58</v>
      </c>
      <c r="DC43">
        <v>9</v>
      </c>
      <c r="DD43">
        <v>3</v>
      </c>
      <c r="DE43">
        <v>6</v>
      </c>
      <c r="DF43">
        <v>1158</v>
      </c>
      <c r="DG43">
        <v>484</v>
      </c>
      <c r="DH43">
        <v>87</v>
      </c>
      <c r="DI43">
        <v>401</v>
      </c>
      <c r="DJ43">
        <v>51</v>
      </c>
      <c r="DK43">
        <v>1171</v>
      </c>
      <c r="DL43">
        <v>23</v>
      </c>
      <c r="DM43">
        <v>81</v>
      </c>
      <c r="DN43">
        <v>627</v>
      </c>
      <c r="DO43">
        <v>83</v>
      </c>
      <c r="DP43">
        <v>1793</v>
      </c>
      <c r="DQ43">
        <v>2694</v>
      </c>
      <c r="DR43">
        <v>263</v>
      </c>
      <c r="DS43">
        <v>8</v>
      </c>
      <c r="DT43">
        <v>1234</v>
      </c>
      <c r="DU43">
        <v>74</v>
      </c>
      <c r="DV43">
        <v>1</v>
      </c>
      <c r="DW43">
        <v>769</v>
      </c>
      <c r="DX43">
        <v>746</v>
      </c>
      <c r="DY43">
        <v>121</v>
      </c>
      <c r="DZ43">
        <v>11</v>
      </c>
      <c r="EA43">
        <v>15</v>
      </c>
      <c r="EB43">
        <v>27</v>
      </c>
      <c r="EC43">
        <v>54</v>
      </c>
      <c r="ED43">
        <v>11</v>
      </c>
      <c r="EE43">
        <v>85</v>
      </c>
      <c r="EF43">
        <v>761</v>
      </c>
      <c r="EG43">
        <v>13</v>
      </c>
      <c r="EH43">
        <v>157</v>
      </c>
      <c r="EI43">
        <v>225</v>
      </c>
      <c r="EJ43">
        <v>19</v>
      </c>
      <c r="EK43">
        <v>8</v>
      </c>
      <c r="EL43">
        <v>951</v>
      </c>
      <c r="EM43">
        <v>86</v>
      </c>
      <c r="EN43">
        <v>3</v>
      </c>
      <c r="EO43">
        <v>9</v>
      </c>
      <c r="EP43">
        <v>21</v>
      </c>
      <c r="EQ43">
        <v>38</v>
      </c>
      <c r="ER43">
        <v>7</v>
      </c>
      <c r="ES43">
        <v>10</v>
      </c>
      <c r="ET43">
        <v>67</v>
      </c>
      <c r="EU43">
        <v>67</v>
      </c>
      <c r="EV43">
        <v>132</v>
      </c>
      <c r="EW43">
        <v>28</v>
      </c>
      <c r="EX43">
        <v>1</v>
      </c>
      <c r="EY43">
        <v>15</v>
      </c>
      <c r="EZ43">
        <v>10</v>
      </c>
      <c r="FA43">
        <v>55</v>
      </c>
      <c r="FB43">
        <v>9</v>
      </c>
      <c r="FC43">
        <v>31</v>
      </c>
      <c r="FD43">
        <v>50</v>
      </c>
      <c r="FE43">
        <v>23</v>
      </c>
      <c r="FF43">
        <v>7</v>
      </c>
      <c r="FG43">
        <v>42</v>
      </c>
      <c r="FH43">
        <v>130</v>
      </c>
      <c r="FI43">
        <v>11</v>
      </c>
      <c r="FJ43">
        <v>9</v>
      </c>
      <c r="FK43">
        <v>277</v>
      </c>
      <c r="FL43">
        <v>245</v>
      </c>
      <c r="FM43">
        <v>1</v>
      </c>
      <c r="FN43">
        <v>1</v>
      </c>
      <c r="FO43">
        <v>3</v>
      </c>
      <c r="FP43">
        <v>33</v>
      </c>
      <c r="FQ43">
        <v>32</v>
      </c>
      <c r="FR43">
        <v>1</v>
      </c>
      <c r="FS43">
        <v>3</v>
      </c>
      <c r="FT43">
        <v>23</v>
      </c>
      <c r="FU43">
        <v>9</v>
      </c>
      <c r="FV43">
        <v>18</v>
      </c>
      <c r="FW43">
        <v>21</v>
      </c>
      <c r="FX43">
        <v>23</v>
      </c>
      <c r="FY43">
        <v>8</v>
      </c>
      <c r="FZ43">
        <v>8</v>
      </c>
      <c r="GA43">
        <v>15</v>
      </c>
      <c r="GB43">
        <v>277</v>
      </c>
      <c r="GC43">
        <v>12</v>
      </c>
      <c r="GD43">
        <v>0</v>
      </c>
      <c r="GE43">
        <v>127</v>
      </c>
      <c r="GF43">
        <v>19</v>
      </c>
      <c r="GG43">
        <v>32</v>
      </c>
      <c r="GH43">
        <v>0</v>
      </c>
      <c r="GI43">
        <v>76</v>
      </c>
      <c r="GJ43">
        <v>16</v>
      </c>
      <c r="GK43">
        <v>2</v>
      </c>
      <c r="GL43">
        <v>9</v>
      </c>
      <c r="GM43">
        <v>24</v>
      </c>
      <c r="GN43">
        <v>2</v>
      </c>
      <c r="GO43">
        <v>49</v>
      </c>
      <c r="GP43">
        <v>12</v>
      </c>
      <c r="GQ43">
        <v>28</v>
      </c>
      <c r="GR43">
        <v>26</v>
      </c>
      <c r="GS43">
        <v>13</v>
      </c>
      <c r="GT43">
        <v>8</v>
      </c>
      <c r="GU43">
        <v>12</v>
      </c>
      <c r="GV43">
        <v>9</v>
      </c>
      <c r="GW43">
        <v>20</v>
      </c>
      <c r="GX43">
        <v>6</v>
      </c>
      <c r="GY43">
        <v>4</v>
      </c>
      <c r="GZ43" s="56">
        <v>0</v>
      </c>
      <c r="HA43">
        <v>5</v>
      </c>
      <c r="HB43">
        <v>74</v>
      </c>
      <c r="HC43">
        <v>95</v>
      </c>
      <c r="HD43">
        <v>4</v>
      </c>
      <c r="HE43">
        <v>356</v>
      </c>
      <c r="HF43">
        <v>82</v>
      </c>
      <c r="HG43">
        <v>237</v>
      </c>
      <c r="HH43">
        <v>29</v>
      </c>
      <c r="HI43">
        <v>278</v>
      </c>
      <c r="HJ43">
        <v>265</v>
      </c>
      <c r="HK43">
        <v>700</v>
      </c>
      <c r="HL43">
        <v>540</v>
      </c>
      <c r="HM43">
        <v>5</v>
      </c>
      <c r="HN43">
        <v>37</v>
      </c>
      <c r="HO43">
        <v>68</v>
      </c>
      <c r="HP43">
        <v>40</v>
      </c>
      <c r="HQ43">
        <v>7</v>
      </c>
      <c r="HR43">
        <v>29</v>
      </c>
      <c r="HS43">
        <v>63</v>
      </c>
      <c r="HT43">
        <v>517</v>
      </c>
      <c r="HU43">
        <v>212</v>
      </c>
      <c r="HV43">
        <v>13</v>
      </c>
      <c r="HW43">
        <v>210</v>
      </c>
      <c r="HX43">
        <v>144</v>
      </c>
      <c r="HY43">
        <v>347</v>
      </c>
      <c r="HZ43">
        <v>84</v>
      </c>
      <c r="IA43">
        <v>265</v>
      </c>
      <c r="IB43">
        <v>15</v>
      </c>
      <c r="IC43">
        <v>47</v>
      </c>
      <c r="ID43">
        <v>366</v>
      </c>
      <c r="IE43">
        <v>51</v>
      </c>
      <c r="IF43">
        <v>11</v>
      </c>
      <c r="IG43">
        <v>28</v>
      </c>
      <c r="IH43">
        <v>234</v>
      </c>
      <c r="II43">
        <v>340</v>
      </c>
      <c r="IJ43">
        <v>18</v>
      </c>
      <c r="IK43">
        <v>8</v>
      </c>
      <c r="IL43">
        <v>7</v>
      </c>
      <c r="IM43">
        <v>5</v>
      </c>
      <c r="IN43">
        <v>1516</v>
      </c>
      <c r="IO43">
        <v>687</v>
      </c>
      <c r="IP43">
        <v>111</v>
      </c>
      <c r="IQ43">
        <v>557</v>
      </c>
      <c r="IR43">
        <v>72</v>
      </c>
      <c r="IS43">
        <v>1754</v>
      </c>
      <c r="IT43">
        <v>27</v>
      </c>
      <c r="IU43">
        <v>110</v>
      </c>
      <c r="IV43">
        <v>802</v>
      </c>
      <c r="IW43">
        <v>108</v>
      </c>
      <c r="IX43">
        <v>2133</v>
      </c>
      <c r="IY43">
        <v>3436</v>
      </c>
      <c r="IZ43">
        <v>362</v>
      </c>
      <c r="JA43">
        <v>10</v>
      </c>
      <c r="JB43">
        <v>1657</v>
      </c>
      <c r="JC43">
        <v>96</v>
      </c>
      <c r="JD43">
        <v>1</v>
      </c>
      <c r="JE43">
        <v>963</v>
      </c>
      <c r="JF43">
        <v>907</v>
      </c>
      <c r="JG43">
        <v>167</v>
      </c>
      <c r="JH43">
        <v>16</v>
      </c>
      <c r="JI43">
        <v>26</v>
      </c>
      <c r="JJ43">
        <v>43</v>
      </c>
      <c r="JK43">
        <v>74</v>
      </c>
      <c r="JL43">
        <v>19</v>
      </c>
      <c r="JM43">
        <v>106</v>
      </c>
      <c r="JN43">
        <v>836</v>
      </c>
      <c r="JO43">
        <v>14</v>
      </c>
      <c r="JP43">
        <v>223</v>
      </c>
      <c r="JQ43">
        <v>332</v>
      </c>
      <c r="JR43">
        <v>25</v>
      </c>
      <c r="JS43">
        <v>9</v>
      </c>
      <c r="JT43">
        <v>1018</v>
      </c>
      <c r="JU43">
        <v>82</v>
      </c>
      <c r="JV43">
        <v>4</v>
      </c>
      <c r="JW43">
        <v>9</v>
      </c>
      <c r="JX43">
        <v>27</v>
      </c>
      <c r="JY43">
        <v>29</v>
      </c>
      <c r="JZ43">
        <v>14</v>
      </c>
      <c r="KA43">
        <v>8</v>
      </c>
      <c r="KB43">
        <v>77</v>
      </c>
      <c r="KC43">
        <v>79</v>
      </c>
      <c r="KD43">
        <v>168</v>
      </c>
      <c r="KE43">
        <v>27</v>
      </c>
      <c r="KF43">
        <v>1</v>
      </c>
      <c r="KG43">
        <v>14</v>
      </c>
      <c r="KH43">
        <v>5</v>
      </c>
      <c r="KI43">
        <v>55</v>
      </c>
      <c r="KJ43">
        <v>11</v>
      </c>
      <c r="KK43">
        <v>26</v>
      </c>
      <c r="KL43">
        <v>53</v>
      </c>
      <c r="KM43">
        <v>25</v>
      </c>
      <c r="KN43">
        <v>7</v>
      </c>
      <c r="KO43">
        <v>44</v>
      </c>
      <c r="KP43">
        <v>149</v>
      </c>
      <c r="KQ43">
        <v>10</v>
      </c>
      <c r="KR43">
        <v>8</v>
      </c>
      <c r="KS43">
        <v>263</v>
      </c>
      <c r="KT43">
        <v>246</v>
      </c>
      <c r="KU43">
        <v>1</v>
      </c>
      <c r="KV43">
        <v>1</v>
      </c>
      <c r="KW43">
        <v>3</v>
      </c>
      <c r="KX43">
        <v>32</v>
      </c>
      <c r="KY43">
        <v>27</v>
      </c>
      <c r="KZ43">
        <v>1</v>
      </c>
      <c r="LA43">
        <v>1</v>
      </c>
      <c r="LB43">
        <v>23</v>
      </c>
      <c r="LC43">
        <v>14</v>
      </c>
      <c r="LD43">
        <v>16</v>
      </c>
      <c r="LE43">
        <v>28</v>
      </c>
      <c r="LF43">
        <v>25</v>
      </c>
      <c r="LG43">
        <v>12</v>
      </c>
      <c r="LH43">
        <v>17</v>
      </c>
      <c r="LI43">
        <v>22</v>
      </c>
      <c r="LJ43">
        <v>292</v>
      </c>
      <c r="LK43">
        <v>13</v>
      </c>
      <c r="LL43">
        <v>0</v>
      </c>
      <c r="LM43">
        <v>131</v>
      </c>
      <c r="LN43">
        <v>26</v>
      </c>
      <c r="LO43">
        <v>36</v>
      </c>
      <c r="LP43">
        <v>1</v>
      </c>
      <c r="LQ43">
        <v>76</v>
      </c>
      <c r="LR43">
        <v>14</v>
      </c>
      <c r="LS43">
        <v>5</v>
      </c>
      <c r="LT43">
        <v>9</v>
      </c>
      <c r="LU43">
        <v>33</v>
      </c>
      <c r="LV43">
        <v>7</v>
      </c>
      <c r="LW43">
        <v>54</v>
      </c>
      <c r="LX43">
        <v>12</v>
      </c>
      <c r="LY43">
        <v>30</v>
      </c>
      <c r="LZ43">
        <v>29</v>
      </c>
      <c r="MA43">
        <v>8</v>
      </c>
      <c r="MB43">
        <v>14</v>
      </c>
      <c r="MC43">
        <v>10</v>
      </c>
      <c r="MD43">
        <v>12</v>
      </c>
      <c r="ME43">
        <v>21</v>
      </c>
      <c r="MF43">
        <v>6</v>
      </c>
      <c r="MG43">
        <v>4</v>
      </c>
      <c r="MH43" s="56">
        <v>0</v>
      </c>
      <c r="MI43">
        <v>3</v>
      </c>
      <c r="MJ43">
        <v>79</v>
      </c>
      <c r="MK43">
        <v>100</v>
      </c>
      <c r="ML43">
        <v>2</v>
      </c>
      <c r="MM43">
        <v>391</v>
      </c>
      <c r="MN43">
        <v>90</v>
      </c>
      <c r="MO43">
        <v>278</v>
      </c>
      <c r="MP43">
        <v>26</v>
      </c>
      <c r="MQ43">
        <v>269</v>
      </c>
      <c r="MR43">
        <v>270</v>
      </c>
      <c r="MS43">
        <v>778</v>
      </c>
      <c r="MT43">
        <v>619</v>
      </c>
      <c r="MU43">
        <v>7</v>
      </c>
      <c r="MV43">
        <v>39</v>
      </c>
      <c r="MW43">
        <v>81</v>
      </c>
      <c r="MX43">
        <v>49</v>
      </c>
      <c r="MY43">
        <v>5</v>
      </c>
      <c r="MZ43">
        <v>27</v>
      </c>
      <c r="NA43">
        <v>61</v>
      </c>
      <c r="NB43">
        <v>534</v>
      </c>
      <c r="NC43">
        <v>232</v>
      </c>
      <c r="ND43">
        <v>12</v>
      </c>
      <c r="NE43">
        <v>208</v>
      </c>
      <c r="NF43">
        <v>159</v>
      </c>
      <c r="NG43">
        <v>331</v>
      </c>
      <c r="NH43">
        <v>85</v>
      </c>
      <c r="NI43">
        <v>285</v>
      </c>
      <c r="NJ43">
        <v>15</v>
      </c>
      <c r="NK43">
        <v>52</v>
      </c>
      <c r="NL43">
        <v>379</v>
      </c>
      <c r="NM43">
        <v>49</v>
      </c>
      <c r="NN43">
        <v>10</v>
      </c>
      <c r="NO43">
        <v>31</v>
      </c>
      <c r="NP43">
        <v>269</v>
      </c>
      <c r="NQ43">
        <v>351</v>
      </c>
      <c r="NR43">
        <v>56</v>
      </c>
      <c r="NS43">
        <v>11</v>
      </c>
      <c r="NT43">
        <v>7</v>
      </c>
      <c r="NU43">
        <v>9</v>
      </c>
      <c r="NV43">
        <v>1566</v>
      </c>
      <c r="NW43">
        <v>679</v>
      </c>
      <c r="NX43">
        <v>115</v>
      </c>
      <c r="NY43">
        <v>601</v>
      </c>
      <c r="NZ43">
        <v>62</v>
      </c>
      <c r="OA43">
        <v>1825</v>
      </c>
      <c r="OB43">
        <v>30</v>
      </c>
      <c r="OC43">
        <v>111</v>
      </c>
      <c r="OD43">
        <v>889</v>
      </c>
      <c r="OE43">
        <v>107</v>
      </c>
      <c r="OF43">
        <v>2202</v>
      </c>
      <c r="OG43">
        <v>3518</v>
      </c>
      <c r="OH43">
        <v>361</v>
      </c>
      <c r="OI43">
        <v>11</v>
      </c>
      <c r="OJ43">
        <v>1720</v>
      </c>
      <c r="OK43">
        <v>88</v>
      </c>
      <c r="OL43">
        <v>0</v>
      </c>
      <c r="OM43">
        <v>1011</v>
      </c>
      <c r="ON43">
        <v>953</v>
      </c>
      <c r="OO43">
        <v>169</v>
      </c>
      <c r="OP43">
        <v>15</v>
      </c>
      <c r="OQ43">
        <v>21</v>
      </c>
      <c r="OR43">
        <v>48</v>
      </c>
      <c r="OS43">
        <v>85</v>
      </c>
      <c r="OT43">
        <v>18</v>
      </c>
      <c r="OU43">
        <v>115</v>
      </c>
      <c r="OV43">
        <v>416</v>
      </c>
      <c r="OW43">
        <v>16</v>
      </c>
      <c r="OX43">
        <v>231</v>
      </c>
      <c r="OY43">
        <v>329</v>
      </c>
      <c r="OZ43">
        <v>25</v>
      </c>
      <c r="PA43">
        <v>9</v>
      </c>
    </row>
    <row r="44" spans="1:417">
      <c r="A44" s="67" t="str">
        <f>人口推移!B43</f>
        <v>H2204</v>
      </c>
      <c r="B44" s="66">
        <f t="shared" si="0"/>
        <v>53568</v>
      </c>
      <c r="C44" s="66">
        <f t="shared" si="1"/>
        <v>20411</v>
      </c>
      <c r="D44">
        <v>737</v>
      </c>
      <c r="E44">
        <v>59</v>
      </c>
      <c r="F44">
        <v>2</v>
      </c>
      <c r="G44">
        <v>9</v>
      </c>
      <c r="H44">
        <v>14</v>
      </c>
      <c r="I44">
        <v>12</v>
      </c>
      <c r="J44">
        <v>6</v>
      </c>
      <c r="K44">
        <v>8</v>
      </c>
      <c r="L44">
        <v>81</v>
      </c>
      <c r="M44">
        <v>42</v>
      </c>
      <c r="N44">
        <v>134</v>
      </c>
      <c r="O44">
        <v>19</v>
      </c>
      <c r="P44">
        <v>1</v>
      </c>
      <c r="Q44">
        <v>11</v>
      </c>
      <c r="R44">
        <v>5</v>
      </c>
      <c r="S44">
        <v>33</v>
      </c>
      <c r="T44">
        <v>5</v>
      </c>
      <c r="U44">
        <v>13</v>
      </c>
      <c r="V44">
        <v>29</v>
      </c>
      <c r="W44">
        <v>15</v>
      </c>
      <c r="X44">
        <v>6</v>
      </c>
      <c r="Y44">
        <v>29</v>
      </c>
      <c r="Z44">
        <v>98</v>
      </c>
      <c r="AA44">
        <v>5</v>
      </c>
      <c r="AB44">
        <v>4</v>
      </c>
      <c r="AC44">
        <v>196</v>
      </c>
      <c r="AD44">
        <v>195</v>
      </c>
      <c r="AE44">
        <v>1</v>
      </c>
      <c r="AF44">
        <v>1</v>
      </c>
      <c r="AG44">
        <v>2</v>
      </c>
      <c r="AH44">
        <v>21</v>
      </c>
      <c r="AI44">
        <v>16</v>
      </c>
      <c r="AJ44">
        <v>1</v>
      </c>
      <c r="AK44">
        <v>1</v>
      </c>
      <c r="AL44">
        <v>13</v>
      </c>
      <c r="AM44">
        <v>8</v>
      </c>
      <c r="AN44">
        <v>10</v>
      </c>
      <c r="AO44">
        <v>17</v>
      </c>
      <c r="AP44">
        <v>17</v>
      </c>
      <c r="AQ44">
        <v>5</v>
      </c>
      <c r="AR44">
        <v>8</v>
      </c>
      <c r="AS44">
        <v>11</v>
      </c>
      <c r="AT44">
        <v>230</v>
      </c>
      <c r="AU44">
        <v>6</v>
      </c>
      <c r="AV44">
        <v>0</v>
      </c>
      <c r="AW44">
        <v>109</v>
      </c>
      <c r="AX44">
        <v>15</v>
      </c>
      <c r="AY44">
        <v>21</v>
      </c>
      <c r="AZ44">
        <v>1</v>
      </c>
      <c r="BA44">
        <v>43</v>
      </c>
      <c r="BB44">
        <v>9</v>
      </c>
      <c r="BC44">
        <v>4</v>
      </c>
      <c r="BD44">
        <v>6</v>
      </c>
      <c r="BE44">
        <v>17</v>
      </c>
      <c r="BF44">
        <v>4</v>
      </c>
      <c r="BG44">
        <v>29</v>
      </c>
      <c r="BH44">
        <v>9</v>
      </c>
      <c r="BI44">
        <v>20</v>
      </c>
      <c r="BJ44">
        <v>20</v>
      </c>
      <c r="BK44">
        <v>10</v>
      </c>
      <c r="BL44">
        <v>7</v>
      </c>
      <c r="BM44">
        <v>4</v>
      </c>
      <c r="BN44">
        <v>6</v>
      </c>
      <c r="BO44">
        <v>12</v>
      </c>
      <c r="BP44">
        <v>5</v>
      </c>
      <c r="BQ44">
        <v>5</v>
      </c>
      <c r="BR44" s="56">
        <v>0</v>
      </c>
      <c r="BS44">
        <v>3</v>
      </c>
      <c r="BT44">
        <v>43</v>
      </c>
      <c r="BU44">
        <v>60</v>
      </c>
      <c r="BV44">
        <v>3</v>
      </c>
      <c r="BW44">
        <v>279</v>
      </c>
      <c r="BX44">
        <v>52</v>
      </c>
      <c r="BY44">
        <v>175</v>
      </c>
      <c r="BZ44">
        <v>16</v>
      </c>
      <c r="CA44">
        <v>223</v>
      </c>
      <c r="CB44">
        <v>205</v>
      </c>
      <c r="CC44">
        <v>577</v>
      </c>
      <c r="CD44">
        <v>463</v>
      </c>
      <c r="CE44">
        <v>4</v>
      </c>
      <c r="CF44">
        <v>24</v>
      </c>
      <c r="CG44">
        <v>43</v>
      </c>
      <c r="CH44">
        <v>29</v>
      </c>
      <c r="CI44">
        <v>3</v>
      </c>
      <c r="CJ44">
        <v>22</v>
      </c>
      <c r="CK44">
        <v>52</v>
      </c>
      <c r="CL44">
        <v>418</v>
      </c>
      <c r="CM44">
        <v>177</v>
      </c>
      <c r="CN44">
        <v>11</v>
      </c>
      <c r="CO44">
        <v>170</v>
      </c>
      <c r="CP44">
        <v>137</v>
      </c>
      <c r="CQ44">
        <v>271</v>
      </c>
      <c r="CR44">
        <v>49</v>
      </c>
      <c r="CS44">
        <v>222</v>
      </c>
      <c r="CT44">
        <v>8</v>
      </c>
      <c r="CU44">
        <v>26</v>
      </c>
      <c r="CV44">
        <v>242</v>
      </c>
      <c r="CW44">
        <v>29</v>
      </c>
      <c r="CX44">
        <v>7</v>
      </c>
      <c r="CY44">
        <v>29</v>
      </c>
      <c r="CZ44">
        <v>157</v>
      </c>
      <c r="DA44">
        <v>231</v>
      </c>
      <c r="DB44">
        <v>59</v>
      </c>
      <c r="DC44">
        <v>9</v>
      </c>
      <c r="DD44">
        <v>3</v>
      </c>
      <c r="DE44">
        <v>6</v>
      </c>
      <c r="DF44">
        <v>1167</v>
      </c>
      <c r="DG44">
        <v>484</v>
      </c>
      <c r="DH44">
        <v>88</v>
      </c>
      <c r="DI44">
        <v>402</v>
      </c>
      <c r="DJ44">
        <v>51</v>
      </c>
      <c r="DK44">
        <v>1175</v>
      </c>
      <c r="DL44">
        <v>23</v>
      </c>
      <c r="DM44">
        <v>81</v>
      </c>
      <c r="DN44">
        <v>638</v>
      </c>
      <c r="DO44">
        <v>84</v>
      </c>
      <c r="DP44">
        <v>1794</v>
      </c>
      <c r="DQ44">
        <v>2721</v>
      </c>
      <c r="DR44">
        <v>263</v>
      </c>
      <c r="DS44">
        <v>8</v>
      </c>
      <c r="DT44">
        <v>1246</v>
      </c>
      <c r="DU44">
        <v>73</v>
      </c>
      <c r="DV44">
        <v>1</v>
      </c>
      <c r="DW44">
        <v>779</v>
      </c>
      <c r="DX44">
        <v>755</v>
      </c>
      <c r="DY44">
        <v>123</v>
      </c>
      <c r="DZ44">
        <v>11</v>
      </c>
      <c r="EA44">
        <v>15</v>
      </c>
      <c r="EB44">
        <v>27</v>
      </c>
      <c r="EC44">
        <v>54</v>
      </c>
      <c r="ED44">
        <v>11</v>
      </c>
      <c r="EE44">
        <v>85</v>
      </c>
      <c r="EF44">
        <v>796</v>
      </c>
      <c r="EG44">
        <v>13</v>
      </c>
      <c r="EH44">
        <v>159</v>
      </c>
      <c r="EI44">
        <v>228</v>
      </c>
      <c r="EJ44">
        <v>19</v>
      </c>
      <c r="EK44">
        <v>8</v>
      </c>
      <c r="EL44">
        <v>948</v>
      </c>
      <c r="EM44">
        <v>86</v>
      </c>
      <c r="EN44">
        <v>3</v>
      </c>
      <c r="EO44">
        <v>9</v>
      </c>
      <c r="EP44">
        <v>21</v>
      </c>
      <c r="EQ44">
        <v>38</v>
      </c>
      <c r="ER44">
        <v>7</v>
      </c>
      <c r="ES44">
        <v>10</v>
      </c>
      <c r="ET44">
        <v>67</v>
      </c>
      <c r="EU44">
        <v>67</v>
      </c>
      <c r="EV44">
        <v>132</v>
      </c>
      <c r="EW44">
        <v>29</v>
      </c>
      <c r="EX44">
        <v>1</v>
      </c>
      <c r="EY44">
        <v>15</v>
      </c>
      <c r="EZ44">
        <v>9</v>
      </c>
      <c r="FA44">
        <v>54</v>
      </c>
      <c r="FB44">
        <v>9</v>
      </c>
      <c r="FC44">
        <v>31</v>
      </c>
      <c r="FD44">
        <v>50</v>
      </c>
      <c r="FE44">
        <v>23</v>
      </c>
      <c r="FF44">
        <v>8</v>
      </c>
      <c r="FG44">
        <v>42</v>
      </c>
      <c r="FH44">
        <v>129</v>
      </c>
      <c r="FI44">
        <v>11</v>
      </c>
      <c r="FJ44">
        <v>8</v>
      </c>
      <c r="FK44">
        <v>277</v>
      </c>
      <c r="FL44">
        <v>240</v>
      </c>
      <c r="FM44">
        <v>1</v>
      </c>
      <c r="FN44">
        <v>1</v>
      </c>
      <c r="FO44">
        <v>3</v>
      </c>
      <c r="FP44">
        <v>33</v>
      </c>
      <c r="FQ44">
        <v>32</v>
      </c>
      <c r="FR44">
        <v>1</v>
      </c>
      <c r="FS44">
        <v>3</v>
      </c>
      <c r="FT44">
        <v>23</v>
      </c>
      <c r="FU44">
        <v>9</v>
      </c>
      <c r="FV44">
        <v>18</v>
      </c>
      <c r="FW44">
        <v>21</v>
      </c>
      <c r="FX44">
        <v>23</v>
      </c>
      <c r="FY44">
        <v>8</v>
      </c>
      <c r="FZ44">
        <v>8</v>
      </c>
      <c r="GA44">
        <v>15</v>
      </c>
      <c r="GB44">
        <v>279</v>
      </c>
      <c r="GC44">
        <v>12</v>
      </c>
      <c r="GD44">
        <v>0</v>
      </c>
      <c r="GE44">
        <v>133</v>
      </c>
      <c r="GF44">
        <v>20</v>
      </c>
      <c r="GG44">
        <v>32</v>
      </c>
      <c r="GH44">
        <v>0</v>
      </c>
      <c r="GI44">
        <v>76</v>
      </c>
      <c r="GJ44">
        <v>16</v>
      </c>
      <c r="GK44">
        <v>2</v>
      </c>
      <c r="GL44">
        <v>9</v>
      </c>
      <c r="GM44">
        <v>24</v>
      </c>
      <c r="GN44">
        <v>2</v>
      </c>
      <c r="GO44">
        <v>49</v>
      </c>
      <c r="GP44">
        <v>12</v>
      </c>
      <c r="GQ44">
        <v>28</v>
      </c>
      <c r="GR44">
        <v>26</v>
      </c>
      <c r="GS44">
        <v>13</v>
      </c>
      <c r="GT44">
        <v>8</v>
      </c>
      <c r="GU44">
        <v>12</v>
      </c>
      <c r="GV44">
        <v>9</v>
      </c>
      <c r="GW44">
        <v>19</v>
      </c>
      <c r="GX44">
        <v>6</v>
      </c>
      <c r="GY44">
        <v>4</v>
      </c>
      <c r="GZ44" s="56">
        <v>0</v>
      </c>
      <c r="HA44">
        <v>5</v>
      </c>
      <c r="HB44">
        <v>73</v>
      </c>
      <c r="HC44">
        <v>94</v>
      </c>
      <c r="HD44">
        <v>4</v>
      </c>
      <c r="HE44">
        <v>357</v>
      </c>
      <c r="HF44">
        <v>82</v>
      </c>
      <c r="HG44">
        <v>235</v>
      </c>
      <c r="HH44">
        <v>29</v>
      </c>
      <c r="HI44">
        <v>280</v>
      </c>
      <c r="HJ44">
        <v>265</v>
      </c>
      <c r="HK44">
        <v>704</v>
      </c>
      <c r="HL44">
        <v>538</v>
      </c>
      <c r="HM44">
        <v>5</v>
      </c>
      <c r="HN44">
        <v>37</v>
      </c>
      <c r="HO44">
        <v>68</v>
      </c>
      <c r="HP44">
        <v>40</v>
      </c>
      <c r="HQ44">
        <v>7</v>
      </c>
      <c r="HR44">
        <v>28</v>
      </c>
      <c r="HS44">
        <v>63</v>
      </c>
      <c r="HT44">
        <v>519</v>
      </c>
      <c r="HU44">
        <v>212</v>
      </c>
      <c r="HV44">
        <v>14</v>
      </c>
      <c r="HW44">
        <v>210</v>
      </c>
      <c r="HX44">
        <v>146</v>
      </c>
      <c r="HY44">
        <v>347</v>
      </c>
      <c r="HZ44">
        <v>84</v>
      </c>
      <c r="IA44">
        <v>262</v>
      </c>
      <c r="IB44">
        <v>15</v>
      </c>
      <c r="IC44">
        <v>47</v>
      </c>
      <c r="ID44">
        <v>366</v>
      </c>
      <c r="IE44">
        <v>51</v>
      </c>
      <c r="IF44">
        <v>11</v>
      </c>
      <c r="IG44">
        <v>29</v>
      </c>
      <c r="IH44">
        <v>232</v>
      </c>
      <c r="II44">
        <v>341</v>
      </c>
      <c r="IJ44">
        <v>18</v>
      </c>
      <c r="IK44">
        <v>8</v>
      </c>
      <c r="IL44">
        <v>7</v>
      </c>
      <c r="IM44">
        <v>5</v>
      </c>
      <c r="IN44">
        <v>1520</v>
      </c>
      <c r="IO44">
        <v>683</v>
      </c>
      <c r="IP44">
        <v>110</v>
      </c>
      <c r="IQ44">
        <v>553</v>
      </c>
      <c r="IR44">
        <v>72</v>
      </c>
      <c r="IS44">
        <v>1756</v>
      </c>
      <c r="IT44">
        <v>27</v>
      </c>
      <c r="IU44">
        <v>110</v>
      </c>
      <c r="IV44">
        <v>818</v>
      </c>
      <c r="IW44">
        <v>108</v>
      </c>
      <c r="IX44">
        <v>2127</v>
      </c>
      <c r="IY44">
        <v>3440</v>
      </c>
      <c r="IZ44">
        <v>360</v>
      </c>
      <c r="JA44">
        <v>10</v>
      </c>
      <c r="JB44">
        <v>1661</v>
      </c>
      <c r="JC44">
        <v>94</v>
      </c>
      <c r="JD44">
        <v>1</v>
      </c>
      <c r="JE44">
        <v>964</v>
      </c>
      <c r="JF44">
        <v>910</v>
      </c>
      <c r="JG44">
        <v>168</v>
      </c>
      <c r="JH44">
        <v>16</v>
      </c>
      <c r="JI44">
        <v>26</v>
      </c>
      <c r="JJ44">
        <v>43</v>
      </c>
      <c r="JK44">
        <v>74</v>
      </c>
      <c r="JL44">
        <v>19</v>
      </c>
      <c r="JM44">
        <v>105</v>
      </c>
      <c r="JN44">
        <v>868</v>
      </c>
      <c r="JO44">
        <v>14</v>
      </c>
      <c r="JP44">
        <v>223</v>
      </c>
      <c r="JQ44">
        <v>333</v>
      </c>
      <c r="JR44">
        <v>25</v>
      </c>
      <c r="JS44">
        <v>9</v>
      </c>
      <c r="JT44">
        <v>1016</v>
      </c>
      <c r="JU44">
        <v>82</v>
      </c>
      <c r="JV44">
        <v>4</v>
      </c>
      <c r="JW44">
        <v>9</v>
      </c>
      <c r="JX44">
        <v>27</v>
      </c>
      <c r="JY44">
        <v>29</v>
      </c>
      <c r="JZ44">
        <v>14</v>
      </c>
      <c r="KA44">
        <v>8</v>
      </c>
      <c r="KB44">
        <v>77</v>
      </c>
      <c r="KC44">
        <v>78</v>
      </c>
      <c r="KD44">
        <v>169</v>
      </c>
      <c r="KE44">
        <v>28</v>
      </c>
      <c r="KF44">
        <v>1</v>
      </c>
      <c r="KG44">
        <v>14</v>
      </c>
      <c r="KH44">
        <v>5</v>
      </c>
      <c r="KI44">
        <v>55</v>
      </c>
      <c r="KJ44">
        <v>11</v>
      </c>
      <c r="KK44">
        <v>26</v>
      </c>
      <c r="KL44">
        <v>53</v>
      </c>
      <c r="KM44">
        <v>25</v>
      </c>
      <c r="KN44">
        <v>8</v>
      </c>
      <c r="KO44">
        <v>44</v>
      </c>
      <c r="KP44">
        <v>148</v>
      </c>
      <c r="KQ44">
        <v>10</v>
      </c>
      <c r="KR44">
        <v>8</v>
      </c>
      <c r="KS44">
        <v>261</v>
      </c>
      <c r="KT44">
        <v>249</v>
      </c>
      <c r="KU44">
        <v>1</v>
      </c>
      <c r="KV44">
        <v>1</v>
      </c>
      <c r="KW44">
        <v>3</v>
      </c>
      <c r="KX44">
        <v>32</v>
      </c>
      <c r="KY44">
        <v>27</v>
      </c>
      <c r="KZ44">
        <v>1</v>
      </c>
      <c r="LA44">
        <v>1</v>
      </c>
      <c r="LB44">
        <v>23</v>
      </c>
      <c r="LC44">
        <v>14</v>
      </c>
      <c r="LD44">
        <v>16</v>
      </c>
      <c r="LE44">
        <v>28</v>
      </c>
      <c r="LF44">
        <v>25</v>
      </c>
      <c r="LG44">
        <v>12</v>
      </c>
      <c r="LH44">
        <v>17</v>
      </c>
      <c r="LI44">
        <v>22</v>
      </c>
      <c r="LJ44">
        <v>303</v>
      </c>
      <c r="LK44">
        <v>13</v>
      </c>
      <c r="LL44">
        <v>0</v>
      </c>
      <c r="LM44">
        <v>133</v>
      </c>
      <c r="LN44">
        <v>27</v>
      </c>
      <c r="LO44">
        <v>36</v>
      </c>
      <c r="LP44">
        <v>1</v>
      </c>
      <c r="LQ44">
        <v>76</v>
      </c>
      <c r="LR44">
        <v>14</v>
      </c>
      <c r="LS44">
        <v>5</v>
      </c>
      <c r="LT44">
        <v>9</v>
      </c>
      <c r="LU44">
        <v>34</v>
      </c>
      <c r="LV44">
        <v>7</v>
      </c>
      <c r="LW44">
        <v>54</v>
      </c>
      <c r="LX44">
        <v>12</v>
      </c>
      <c r="LY44">
        <v>30</v>
      </c>
      <c r="LZ44">
        <v>29</v>
      </c>
      <c r="MA44">
        <v>8</v>
      </c>
      <c r="MB44">
        <v>14</v>
      </c>
      <c r="MC44">
        <v>10</v>
      </c>
      <c r="MD44">
        <v>12</v>
      </c>
      <c r="ME44">
        <v>20</v>
      </c>
      <c r="MF44">
        <v>7</v>
      </c>
      <c r="MG44">
        <v>4</v>
      </c>
      <c r="MH44" s="56">
        <v>0</v>
      </c>
      <c r="MI44">
        <v>3</v>
      </c>
      <c r="MJ44">
        <v>79</v>
      </c>
      <c r="MK44">
        <v>98</v>
      </c>
      <c r="ML44">
        <v>2</v>
      </c>
      <c r="MM44">
        <v>389</v>
      </c>
      <c r="MN44">
        <v>90</v>
      </c>
      <c r="MO44">
        <v>275</v>
      </c>
      <c r="MP44">
        <v>25</v>
      </c>
      <c r="MQ44">
        <v>267</v>
      </c>
      <c r="MR44">
        <v>269</v>
      </c>
      <c r="MS44">
        <v>783</v>
      </c>
      <c r="MT44">
        <v>614</v>
      </c>
      <c r="MU44">
        <v>7</v>
      </c>
      <c r="MV44">
        <v>39</v>
      </c>
      <c r="MW44">
        <v>81</v>
      </c>
      <c r="MX44">
        <v>49</v>
      </c>
      <c r="MY44">
        <v>5</v>
      </c>
      <c r="MZ44">
        <v>27</v>
      </c>
      <c r="NA44">
        <v>62</v>
      </c>
      <c r="NB44">
        <v>535</v>
      </c>
      <c r="NC44">
        <v>229</v>
      </c>
      <c r="ND44">
        <v>12</v>
      </c>
      <c r="NE44">
        <v>206</v>
      </c>
      <c r="NF44">
        <v>161</v>
      </c>
      <c r="NG44">
        <v>335</v>
      </c>
      <c r="NH44">
        <v>86</v>
      </c>
      <c r="NI44">
        <v>279</v>
      </c>
      <c r="NJ44">
        <v>15</v>
      </c>
      <c r="NK44">
        <v>52</v>
      </c>
      <c r="NL44">
        <v>380</v>
      </c>
      <c r="NM44">
        <v>48</v>
      </c>
      <c r="NN44">
        <v>10</v>
      </c>
      <c r="NO44">
        <v>31</v>
      </c>
      <c r="NP44">
        <v>268</v>
      </c>
      <c r="NQ44">
        <v>355</v>
      </c>
      <c r="NR44">
        <v>55</v>
      </c>
      <c r="NS44">
        <v>11</v>
      </c>
      <c r="NT44">
        <v>7</v>
      </c>
      <c r="NU44">
        <v>9</v>
      </c>
      <c r="NV44">
        <v>1565</v>
      </c>
      <c r="NW44">
        <v>674</v>
      </c>
      <c r="NX44">
        <v>117</v>
      </c>
      <c r="NY44">
        <v>603</v>
      </c>
      <c r="NZ44">
        <v>62</v>
      </c>
      <c r="OA44">
        <v>1818</v>
      </c>
      <c r="OB44">
        <v>30</v>
      </c>
      <c r="OC44">
        <v>111</v>
      </c>
      <c r="OD44">
        <v>898</v>
      </c>
      <c r="OE44">
        <v>110</v>
      </c>
      <c r="OF44">
        <v>2211</v>
      </c>
      <c r="OG44">
        <v>3531</v>
      </c>
      <c r="OH44">
        <v>360</v>
      </c>
      <c r="OI44">
        <v>11</v>
      </c>
      <c r="OJ44">
        <v>1724</v>
      </c>
      <c r="OK44">
        <v>89</v>
      </c>
      <c r="OL44">
        <v>0</v>
      </c>
      <c r="OM44">
        <v>1013</v>
      </c>
      <c r="ON44">
        <v>953</v>
      </c>
      <c r="OO44">
        <v>168</v>
      </c>
      <c r="OP44">
        <v>15</v>
      </c>
      <c r="OQ44">
        <v>21</v>
      </c>
      <c r="OR44">
        <v>48</v>
      </c>
      <c r="OS44">
        <v>85</v>
      </c>
      <c r="OT44">
        <v>18</v>
      </c>
      <c r="OU44">
        <v>115</v>
      </c>
      <c r="OV44">
        <v>420</v>
      </c>
      <c r="OW44">
        <v>16</v>
      </c>
      <c r="OX44">
        <v>231</v>
      </c>
      <c r="OY44">
        <v>330</v>
      </c>
      <c r="OZ44">
        <v>25</v>
      </c>
      <c r="PA44">
        <v>9</v>
      </c>
    </row>
    <row r="45" spans="1:417">
      <c r="A45" s="67" t="str">
        <f>人口推移!B44</f>
        <v>H2205</v>
      </c>
      <c r="B45" s="66">
        <f t="shared" si="0"/>
        <v>53574</v>
      </c>
      <c r="C45" s="66">
        <f t="shared" si="1"/>
        <v>20432</v>
      </c>
      <c r="D45">
        <v>740</v>
      </c>
      <c r="E45">
        <v>59</v>
      </c>
      <c r="F45">
        <v>2</v>
      </c>
      <c r="G45">
        <v>9</v>
      </c>
      <c r="H45">
        <v>14</v>
      </c>
      <c r="I45">
        <v>12</v>
      </c>
      <c r="J45">
        <v>6</v>
      </c>
      <c r="K45">
        <v>8</v>
      </c>
      <c r="L45">
        <v>81</v>
      </c>
      <c r="M45">
        <v>42</v>
      </c>
      <c r="N45">
        <v>135</v>
      </c>
      <c r="O45">
        <v>19</v>
      </c>
      <c r="P45">
        <v>1</v>
      </c>
      <c r="Q45">
        <v>11</v>
      </c>
      <c r="R45">
        <v>5</v>
      </c>
      <c r="S45">
        <v>33</v>
      </c>
      <c r="T45">
        <v>5</v>
      </c>
      <c r="U45">
        <v>13</v>
      </c>
      <c r="V45">
        <v>29</v>
      </c>
      <c r="W45">
        <v>15</v>
      </c>
      <c r="X45">
        <v>6</v>
      </c>
      <c r="Y45">
        <v>29</v>
      </c>
      <c r="Z45">
        <v>101</v>
      </c>
      <c r="AA45">
        <v>5</v>
      </c>
      <c r="AB45">
        <v>4</v>
      </c>
      <c r="AC45">
        <v>197</v>
      </c>
      <c r="AD45">
        <v>193</v>
      </c>
      <c r="AE45">
        <v>1</v>
      </c>
      <c r="AF45">
        <v>1</v>
      </c>
      <c r="AG45">
        <v>2</v>
      </c>
      <c r="AH45">
        <v>21</v>
      </c>
      <c r="AI45">
        <v>16</v>
      </c>
      <c r="AJ45">
        <v>1</v>
      </c>
      <c r="AK45">
        <v>1</v>
      </c>
      <c r="AL45">
        <v>13</v>
      </c>
      <c r="AM45">
        <v>8</v>
      </c>
      <c r="AN45">
        <v>10</v>
      </c>
      <c r="AO45">
        <v>18</v>
      </c>
      <c r="AP45">
        <v>17</v>
      </c>
      <c r="AQ45">
        <v>5</v>
      </c>
      <c r="AR45">
        <v>8</v>
      </c>
      <c r="AS45">
        <v>11</v>
      </c>
      <c r="AT45">
        <v>227</v>
      </c>
      <c r="AU45">
        <v>7</v>
      </c>
      <c r="AV45">
        <v>0</v>
      </c>
      <c r="AW45">
        <v>111</v>
      </c>
      <c r="AX45">
        <v>15</v>
      </c>
      <c r="AY45">
        <v>21</v>
      </c>
      <c r="AZ45">
        <v>1</v>
      </c>
      <c r="BA45">
        <v>43</v>
      </c>
      <c r="BB45">
        <v>9</v>
      </c>
      <c r="BC45">
        <v>4</v>
      </c>
      <c r="BD45">
        <v>6</v>
      </c>
      <c r="BE45">
        <v>17</v>
      </c>
      <c r="BF45">
        <v>4</v>
      </c>
      <c r="BG45">
        <v>30</v>
      </c>
      <c r="BH45">
        <v>9</v>
      </c>
      <c r="BI45">
        <v>20</v>
      </c>
      <c r="BJ45">
        <v>20</v>
      </c>
      <c r="BK45">
        <v>10</v>
      </c>
      <c r="BL45">
        <v>7</v>
      </c>
      <c r="BM45">
        <v>4</v>
      </c>
      <c r="BN45">
        <v>6</v>
      </c>
      <c r="BO45">
        <v>12</v>
      </c>
      <c r="BP45">
        <v>5</v>
      </c>
      <c r="BQ45">
        <v>5</v>
      </c>
      <c r="BR45" s="56">
        <v>0</v>
      </c>
      <c r="BS45">
        <v>3</v>
      </c>
      <c r="BT45">
        <v>43</v>
      </c>
      <c r="BU45">
        <v>60</v>
      </c>
      <c r="BV45">
        <v>4</v>
      </c>
      <c r="BW45">
        <v>278</v>
      </c>
      <c r="BX45">
        <v>52</v>
      </c>
      <c r="BY45">
        <v>176</v>
      </c>
      <c r="BZ45">
        <v>16</v>
      </c>
      <c r="CA45">
        <v>224</v>
      </c>
      <c r="CB45">
        <v>206</v>
      </c>
      <c r="CC45">
        <v>577</v>
      </c>
      <c r="CD45">
        <v>459</v>
      </c>
      <c r="CE45">
        <v>3</v>
      </c>
      <c r="CF45">
        <v>24</v>
      </c>
      <c r="CG45">
        <v>43</v>
      </c>
      <c r="CH45">
        <v>29</v>
      </c>
      <c r="CI45">
        <v>3</v>
      </c>
      <c r="CJ45">
        <v>23</v>
      </c>
      <c r="CK45">
        <v>53</v>
      </c>
      <c r="CL45">
        <v>421</v>
      </c>
      <c r="CM45">
        <v>179</v>
      </c>
      <c r="CN45">
        <v>11</v>
      </c>
      <c r="CO45">
        <v>173</v>
      </c>
      <c r="CP45">
        <v>137</v>
      </c>
      <c r="CQ45">
        <v>272</v>
      </c>
      <c r="CR45">
        <v>49</v>
      </c>
      <c r="CS45">
        <v>224</v>
      </c>
      <c r="CT45">
        <v>8</v>
      </c>
      <c r="CU45">
        <v>28</v>
      </c>
      <c r="CV45">
        <v>244</v>
      </c>
      <c r="CW45">
        <v>29</v>
      </c>
      <c r="CX45">
        <v>7</v>
      </c>
      <c r="CY45">
        <v>29</v>
      </c>
      <c r="CZ45">
        <v>158</v>
      </c>
      <c r="DA45">
        <v>230</v>
      </c>
      <c r="DB45">
        <v>57</v>
      </c>
      <c r="DC45">
        <v>9</v>
      </c>
      <c r="DD45">
        <v>3</v>
      </c>
      <c r="DE45">
        <v>6</v>
      </c>
      <c r="DF45">
        <v>1167</v>
      </c>
      <c r="DG45">
        <v>485</v>
      </c>
      <c r="DH45">
        <v>89</v>
      </c>
      <c r="DI45">
        <v>402</v>
      </c>
      <c r="DJ45">
        <v>51</v>
      </c>
      <c r="DK45">
        <v>1178</v>
      </c>
      <c r="DL45">
        <v>22</v>
      </c>
      <c r="DM45">
        <v>81</v>
      </c>
      <c r="DN45">
        <v>644</v>
      </c>
      <c r="DO45">
        <v>84</v>
      </c>
      <c r="DP45">
        <v>1793</v>
      </c>
      <c r="DQ45">
        <v>2719</v>
      </c>
      <c r="DR45">
        <v>262</v>
      </c>
      <c r="DS45">
        <v>8</v>
      </c>
      <c r="DT45">
        <v>1253</v>
      </c>
      <c r="DU45">
        <v>74</v>
      </c>
      <c r="DV45">
        <v>1</v>
      </c>
      <c r="DW45">
        <v>774</v>
      </c>
      <c r="DX45">
        <v>754</v>
      </c>
      <c r="DY45">
        <v>122</v>
      </c>
      <c r="DZ45">
        <v>11</v>
      </c>
      <c r="EA45">
        <v>15</v>
      </c>
      <c r="EB45">
        <v>27</v>
      </c>
      <c r="EC45">
        <v>54</v>
      </c>
      <c r="ED45">
        <v>11</v>
      </c>
      <c r="EE45">
        <v>84</v>
      </c>
      <c r="EF45">
        <v>787</v>
      </c>
      <c r="EG45">
        <v>13</v>
      </c>
      <c r="EH45">
        <v>160</v>
      </c>
      <c r="EI45">
        <v>229</v>
      </c>
      <c r="EJ45">
        <v>20</v>
      </c>
      <c r="EK45">
        <v>8</v>
      </c>
      <c r="EL45">
        <v>949</v>
      </c>
      <c r="EM45">
        <v>86</v>
      </c>
      <c r="EN45">
        <v>3</v>
      </c>
      <c r="EO45">
        <v>9</v>
      </c>
      <c r="EP45">
        <v>21</v>
      </c>
      <c r="EQ45">
        <v>38</v>
      </c>
      <c r="ER45">
        <v>7</v>
      </c>
      <c r="ES45">
        <v>10</v>
      </c>
      <c r="ET45">
        <v>67</v>
      </c>
      <c r="EU45">
        <v>67</v>
      </c>
      <c r="EV45">
        <v>133</v>
      </c>
      <c r="EW45">
        <v>29</v>
      </c>
      <c r="EX45">
        <v>1</v>
      </c>
      <c r="EY45">
        <v>15</v>
      </c>
      <c r="EZ45">
        <v>9</v>
      </c>
      <c r="FA45">
        <v>54</v>
      </c>
      <c r="FB45">
        <v>9</v>
      </c>
      <c r="FC45">
        <v>31</v>
      </c>
      <c r="FD45">
        <v>49</v>
      </c>
      <c r="FE45">
        <v>23</v>
      </c>
      <c r="FF45">
        <v>8</v>
      </c>
      <c r="FG45">
        <v>42</v>
      </c>
      <c r="FH45">
        <v>132</v>
      </c>
      <c r="FI45">
        <v>11</v>
      </c>
      <c r="FJ45">
        <v>8</v>
      </c>
      <c r="FK45">
        <v>277</v>
      </c>
      <c r="FL45">
        <v>238</v>
      </c>
      <c r="FM45">
        <v>1</v>
      </c>
      <c r="FN45">
        <v>1</v>
      </c>
      <c r="FO45">
        <v>3</v>
      </c>
      <c r="FP45">
        <v>33</v>
      </c>
      <c r="FQ45">
        <v>32</v>
      </c>
      <c r="FR45">
        <v>1</v>
      </c>
      <c r="FS45">
        <v>3</v>
      </c>
      <c r="FT45">
        <v>23</v>
      </c>
      <c r="FU45">
        <v>9</v>
      </c>
      <c r="FV45">
        <v>18</v>
      </c>
      <c r="FW45">
        <v>21</v>
      </c>
      <c r="FX45">
        <v>23</v>
      </c>
      <c r="FY45">
        <v>8</v>
      </c>
      <c r="FZ45">
        <v>8</v>
      </c>
      <c r="GA45">
        <v>14</v>
      </c>
      <c r="GB45">
        <v>277</v>
      </c>
      <c r="GC45">
        <v>12</v>
      </c>
      <c r="GD45">
        <v>0</v>
      </c>
      <c r="GE45">
        <v>135</v>
      </c>
      <c r="GF45">
        <v>20</v>
      </c>
      <c r="GG45">
        <v>32</v>
      </c>
      <c r="GH45">
        <v>0</v>
      </c>
      <c r="GI45">
        <v>76</v>
      </c>
      <c r="GJ45">
        <v>16</v>
      </c>
      <c r="GK45">
        <v>2</v>
      </c>
      <c r="GL45">
        <v>9</v>
      </c>
      <c r="GM45">
        <v>24</v>
      </c>
      <c r="GN45">
        <v>2</v>
      </c>
      <c r="GO45">
        <v>49</v>
      </c>
      <c r="GP45">
        <v>12</v>
      </c>
      <c r="GQ45">
        <v>28</v>
      </c>
      <c r="GR45">
        <v>26</v>
      </c>
      <c r="GS45">
        <v>13</v>
      </c>
      <c r="GT45">
        <v>8</v>
      </c>
      <c r="GU45">
        <v>12</v>
      </c>
      <c r="GV45">
        <v>9</v>
      </c>
      <c r="GW45">
        <v>20</v>
      </c>
      <c r="GX45">
        <v>6</v>
      </c>
      <c r="GY45">
        <v>4</v>
      </c>
      <c r="GZ45" s="56">
        <v>0</v>
      </c>
      <c r="HA45">
        <v>5</v>
      </c>
      <c r="HB45">
        <v>73</v>
      </c>
      <c r="HC45">
        <v>93</v>
      </c>
      <c r="HD45">
        <v>6</v>
      </c>
      <c r="HE45">
        <v>355</v>
      </c>
      <c r="HF45">
        <v>82</v>
      </c>
      <c r="HG45">
        <v>238</v>
      </c>
      <c r="HH45">
        <v>29</v>
      </c>
      <c r="HI45">
        <v>283</v>
      </c>
      <c r="HJ45">
        <v>266</v>
      </c>
      <c r="HK45">
        <v>704</v>
      </c>
      <c r="HL45">
        <v>535</v>
      </c>
      <c r="HM45">
        <v>3</v>
      </c>
      <c r="HN45">
        <v>37</v>
      </c>
      <c r="HO45">
        <v>68</v>
      </c>
      <c r="HP45">
        <v>40</v>
      </c>
      <c r="HQ45">
        <v>7</v>
      </c>
      <c r="HR45">
        <v>29</v>
      </c>
      <c r="HS45">
        <v>63</v>
      </c>
      <c r="HT45">
        <v>521</v>
      </c>
      <c r="HU45">
        <v>211</v>
      </c>
      <c r="HV45">
        <v>14</v>
      </c>
      <c r="HW45">
        <v>212</v>
      </c>
      <c r="HX45">
        <v>146</v>
      </c>
      <c r="HY45">
        <v>347</v>
      </c>
      <c r="HZ45">
        <v>84</v>
      </c>
      <c r="IA45">
        <v>263</v>
      </c>
      <c r="IB45">
        <v>15</v>
      </c>
      <c r="IC45">
        <v>47</v>
      </c>
      <c r="ID45">
        <v>368</v>
      </c>
      <c r="IE45">
        <v>51</v>
      </c>
      <c r="IF45">
        <v>11</v>
      </c>
      <c r="IG45">
        <v>29</v>
      </c>
      <c r="IH45">
        <v>231</v>
      </c>
      <c r="II45">
        <v>339</v>
      </c>
      <c r="IJ45">
        <v>17</v>
      </c>
      <c r="IK45">
        <v>8</v>
      </c>
      <c r="IL45">
        <v>7</v>
      </c>
      <c r="IM45">
        <v>5</v>
      </c>
      <c r="IN45">
        <v>1525</v>
      </c>
      <c r="IO45">
        <v>687</v>
      </c>
      <c r="IP45">
        <v>112</v>
      </c>
      <c r="IQ45">
        <v>551</v>
      </c>
      <c r="IR45">
        <v>72</v>
      </c>
      <c r="IS45">
        <v>1755</v>
      </c>
      <c r="IT45">
        <v>25</v>
      </c>
      <c r="IU45">
        <v>110</v>
      </c>
      <c r="IV45">
        <v>824</v>
      </c>
      <c r="IW45">
        <v>108</v>
      </c>
      <c r="IX45">
        <v>2123</v>
      </c>
      <c r="IY45">
        <v>3432</v>
      </c>
      <c r="IZ45">
        <v>360</v>
      </c>
      <c r="JA45">
        <v>10</v>
      </c>
      <c r="JB45">
        <v>1664</v>
      </c>
      <c r="JC45">
        <v>95</v>
      </c>
      <c r="JD45">
        <v>1</v>
      </c>
      <c r="JE45">
        <v>961</v>
      </c>
      <c r="JF45">
        <v>910</v>
      </c>
      <c r="JG45">
        <v>167</v>
      </c>
      <c r="JH45">
        <v>16</v>
      </c>
      <c r="JI45">
        <v>26</v>
      </c>
      <c r="JJ45">
        <v>43</v>
      </c>
      <c r="JK45">
        <v>74</v>
      </c>
      <c r="JL45">
        <v>19</v>
      </c>
      <c r="JM45">
        <v>105</v>
      </c>
      <c r="JN45">
        <v>859</v>
      </c>
      <c r="JO45">
        <v>14</v>
      </c>
      <c r="JP45">
        <v>222</v>
      </c>
      <c r="JQ45">
        <v>334</v>
      </c>
      <c r="JR45">
        <v>28</v>
      </c>
      <c r="JS45">
        <v>9</v>
      </c>
      <c r="JT45">
        <v>1020</v>
      </c>
      <c r="JU45">
        <v>82</v>
      </c>
      <c r="JV45">
        <v>4</v>
      </c>
      <c r="JW45">
        <v>9</v>
      </c>
      <c r="JX45">
        <v>27</v>
      </c>
      <c r="JY45">
        <v>29</v>
      </c>
      <c r="JZ45">
        <v>14</v>
      </c>
      <c r="KA45">
        <v>8</v>
      </c>
      <c r="KB45">
        <v>77</v>
      </c>
      <c r="KC45">
        <v>78</v>
      </c>
      <c r="KD45">
        <v>169</v>
      </c>
      <c r="KE45">
        <v>28</v>
      </c>
      <c r="KF45">
        <v>1</v>
      </c>
      <c r="KG45">
        <v>14</v>
      </c>
      <c r="KH45">
        <v>5</v>
      </c>
      <c r="KI45">
        <v>54</v>
      </c>
      <c r="KJ45">
        <v>11</v>
      </c>
      <c r="KK45">
        <v>26</v>
      </c>
      <c r="KL45">
        <v>53</v>
      </c>
      <c r="KM45">
        <v>24</v>
      </c>
      <c r="KN45">
        <v>8</v>
      </c>
      <c r="KO45">
        <v>44</v>
      </c>
      <c r="KP45">
        <v>150</v>
      </c>
      <c r="KQ45">
        <v>10</v>
      </c>
      <c r="KR45">
        <v>8</v>
      </c>
      <c r="KS45">
        <v>262</v>
      </c>
      <c r="KT45">
        <v>246</v>
      </c>
      <c r="KU45">
        <v>1</v>
      </c>
      <c r="KV45">
        <v>1</v>
      </c>
      <c r="KW45">
        <v>3</v>
      </c>
      <c r="KX45">
        <v>32</v>
      </c>
      <c r="KY45">
        <v>27</v>
      </c>
      <c r="KZ45">
        <v>1</v>
      </c>
      <c r="LA45">
        <v>1</v>
      </c>
      <c r="LB45">
        <v>23</v>
      </c>
      <c r="LC45">
        <v>14</v>
      </c>
      <c r="LD45">
        <v>16</v>
      </c>
      <c r="LE45">
        <v>28</v>
      </c>
      <c r="LF45">
        <v>25</v>
      </c>
      <c r="LG45">
        <v>12</v>
      </c>
      <c r="LH45">
        <v>17</v>
      </c>
      <c r="LI45">
        <v>22</v>
      </c>
      <c r="LJ45">
        <v>301</v>
      </c>
      <c r="LK45">
        <v>13</v>
      </c>
      <c r="LL45">
        <v>0</v>
      </c>
      <c r="LM45">
        <v>133</v>
      </c>
      <c r="LN45">
        <v>27</v>
      </c>
      <c r="LO45">
        <v>35</v>
      </c>
      <c r="LP45">
        <v>1</v>
      </c>
      <c r="LQ45">
        <v>76</v>
      </c>
      <c r="LR45">
        <v>14</v>
      </c>
      <c r="LS45">
        <v>5</v>
      </c>
      <c r="LT45">
        <v>9</v>
      </c>
      <c r="LU45">
        <v>34</v>
      </c>
      <c r="LV45">
        <v>7</v>
      </c>
      <c r="LW45">
        <v>54</v>
      </c>
      <c r="LX45">
        <v>12</v>
      </c>
      <c r="LY45">
        <v>30</v>
      </c>
      <c r="LZ45">
        <v>29</v>
      </c>
      <c r="MA45">
        <v>8</v>
      </c>
      <c r="MB45">
        <v>14</v>
      </c>
      <c r="MC45">
        <v>10</v>
      </c>
      <c r="MD45">
        <v>12</v>
      </c>
      <c r="ME45">
        <v>20</v>
      </c>
      <c r="MF45">
        <v>7</v>
      </c>
      <c r="MG45">
        <v>4</v>
      </c>
      <c r="MH45" s="56">
        <v>0</v>
      </c>
      <c r="MI45">
        <v>3</v>
      </c>
      <c r="MJ45">
        <v>79</v>
      </c>
      <c r="MK45">
        <v>98</v>
      </c>
      <c r="ML45">
        <v>3</v>
      </c>
      <c r="MM45">
        <v>387</v>
      </c>
      <c r="MN45">
        <v>89</v>
      </c>
      <c r="MO45">
        <v>276</v>
      </c>
      <c r="MP45">
        <v>25</v>
      </c>
      <c r="MQ45">
        <v>266</v>
      </c>
      <c r="MR45">
        <v>269</v>
      </c>
      <c r="MS45">
        <v>781</v>
      </c>
      <c r="MT45">
        <v>609</v>
      </c>
      <c r="MU45">
        <v>6</v>
      </c>
      <c r="MV45">
        <v>39</v>
      </c>
      <c r="MW45">
        <v>81</v>
      </c>
      <c r="MX45">
        <v>49</v>
      </c>
      <c r="MY45">
        <v>5</v>
      </c>
      <c r="MZ45">
        <v>28</v>
      </c>
      <c r="NA45">
        <v>61</v>
      </c>
      <c r="NB45">
        <v>538</v>
      </c>
      <c r="NC45">
        <v>229</v>
      </c>
      <c r="ND45">
        <v>12</v>
      </c>
      <c r="NE45">
        <v>211</v>
      </c>
      <c r="NF45">
        <v>161</v>
      </c>
      <c r="NG45">
        <v>336</v>
      </c>
      <c r="NH45">
        <v>86</v>
      </c>
      <c r="NI45">
        <v>280</v>
      </c>
      <c r="NJ45">
        <v>15</v>
      </c>
      <c r="NK45">
        <v>52</v>
      </c>
      <c r="NL45">
        <v>381</v>
      </c>
      <c r="NM45">
        <v>49</v>
      </c>
      <c r="NN45">
        <v>10</v>
      </c>
      <c r="NO45">
        <v>30</v>
      </c>
      <c r="NP45">
        <v>267</v>
      </c>
      <c r="NQ45">
        <v>356</v>
      </c>
      <c r="NR45">
        <v>52</v>
      </c>
      <c r="NS45">
        <v>11</v>
      </c>
      <c r="NT45">
        <v>7</v>
      </c>
      <c r="NU45">
        <v>9</v>
      </c>
      <c r="NV45">
        <v>1562</v>
      </c>
      <c r="NW45">
        <v>680</v>
      </c>
      <c r="NX45">
        <v>119</v>
      </c>
      <c r="NY45">
        <v>603</v>
      </c>
      <c r="NZ45">
        <v>63</v>
      </c>
      <c r="OA45">
        <v>1816</v>
      </c>
      <c r="OB45">
        <v>28</v>
      </c>
      <c r="OC45">
        <v>111</v>
      </c>
      <c r="OD45">
        <v>904</v>
      </c>
      <c r="OE45">
        <v>110</v>
      </c>
      <c r="OF45">
        <v>2213</v>
      </c>
      <c r="OG45">
        <v>3531</v>
      </c>
      <c r="OH45">
        <v>359</v>
      </c>
      <c r="OI45">
        <v>11</v>
      </c>
      <c r="OJ45">
        <v>1731</v>
      </c>
      <c r="OK45">
        <v>89</v>
      </c>
      <c r="OL45">
        <v>0</v>
      </c>
      <c r="OM45">
        <v>1006</v>
      </c>
      <c r="ON45">
        <v>952</v>
      </c>
      <c r="OO45">
        <v>168</v>
      </c>
      <c r="OP45">
        <v>15</v>
      </c>
      <c r="OQ45">
        <v>21</v>
      </c>
      <c r="OR45">
        <v>48</v>
      </c>
      <c r="OS45">
        <v>85</v>
      </c>
      <c r="OT45">
        <v>18</v>
      </c>
      <c r="OU45">
        <v>115</v>
      </c>
      <c r="OV45">
        <v>420</v>
      </c>
      <c r="OW45">
        <v>16</v>
      </c>
      <c r="OX45">
        <v>230</v>
      </c>
      <c r="OY45">
        <v>331</v>
      </c>
      <c r="OZ45">
        <v>26</v>
      </c>
      <c r="PA45">
        <v>9</v>
      </c>
    </row>
    <row r="46" spans="1:417">
      <c r="A46" s="67" t="str">
        <f>人口推移!B45</f>
        <v>H2206</v>
      </c>
      <c r="B46" s="66">
        <f t="shared" si="0"/>
        <v>53595</v>
      </c>
      <c r="C46" s="66">
        <f t="shared" si="1"/>
        <v>20439</v>
      </c>
      <c r="D46">
        <v>741</v>
      </c>
      <c r="E46">
        <v>59</v>
      </c>
      <c r="F46">
        <v>2</v>
      </c>
      <c r="G46">
        <v>8</v>
      </c>
      <c r="H46">
        <v>14</v>
      </c>
      <c r="I46">
        <v>12</v>
      </c>
      <c r="J46">
        <v>6</v>
      </c>
      <c r="K46">
        <v>8</v>
      </c>
      <c r="L46">
        <v>81</v>
      </c>
      <c r="M46">
        <v>42</v>
      </c>
      <c r="N46">
        <v>136</v>
      </c>
      <c r="O46">
        <v>19</v>
      </c>
      <c r="P46">
        <v>1</v>
      </c>
      <c r="Q46">
        <v>11</v>
      </c>
      <c r="R46">
        <v>5</v>
      </c>
      <c r="S46">
        <v>33</v>
      </c>
      <c r="T46">
        <v>5</v>
      </c>
      <c r="U46">
        <v>13</v>
      </c>
      <c r="V46">
        <v>29</v>
      </c>
      <c r="W46">
        <v>15</v>
      </c>
      <c r="X46">
        <v>6</v>
      </c>
      <c r="Y46">
        <v>29</v>
      </c>
      <c r="Z46">
        <v>101</v>
      </c>
      <c r="AA46">
        <v>5</v>
      </c>
      <c r="AB46">
        <v>4</v>
      </c>
      <c r="AC46">
        <v>200</v>
      </c>
      <c r="AD46">
        <v>192</v>
      </c>
      <c r="AE46">
        <v>1</v>
      </c>
      <c r="AF46">
        <v>1</v>
      </c>
      <c r="AG46">
        <v>2</v>
      </c>
      <c r="AH46">
        <v>21</v>
      </c>
      <c r="AI46">
        <v>16</v>
      </c>
      <c r="AJ46">
        <v>1</v>
      </c>
      <c r="AK46">
        <v>1</v>
      </c>
      <c r="AL46">
        <v>13</v>
      </c>
      <c r="AM46">
        <v>8</v>
      </c>
      <c r="AN46">
        <v>10</v>
      </c>
      <c r="AO46">
        <v>18</v>
      </c>
      <c r="AP46">
        <v>17</v>
      </c>
      <c r="AQ46">
        <v>5</v>
      </c>
      <c r="AR46">
        <v>8</v>
      </c>
      <c r="AS46">
        <v>11</v>
      </c>
      <c r="AT46">
        <v>229</v>
      </c>
      <c r="AU46">
        <v>7</v>
      </c>
      <c r="AV46">
        <v>0</v>
      </c>
      <c r="AW46">
        <v>109</v>
      </c>
      <c r="AX46">
        <v>15</v>
      </c>
      <c r="AY46">
        <v>21</v>
      </c>
      <c r="AZ46">
        <v>1</v>
      </c>
      <c r="BA46">
        <v>43</v>
      </c>
      <c r="BB46">
        <v>9</v>
      </c>
      <c r="BC46">
        <v>4</v>
      </c>
      <c r="BD46">
        <v>6</v>
      </c>
      <c r="BE46">
        <v>17</v>
      </c>
      <c r="BF46">
        <v>4</v>
      </c>
      <c r="BG46">
        <v>29</v>
      </c>
      <c r="BH46">
        <v>9</v>
      </c>
      <c r="BI46">
        <v>20</v>
      </c>
      <c r="BJ46">
        <v>20</v>
      </c>
      <c r="BK46">
        <v>10</v>
      </c>
      <c r="BL46">
        <v>7</v>
      </c>
      <c r="BM46">
        <v>4</v>
      </c>
      <c r="BN46">
        <v>6</v>
      </c>
      <c r="BO46">
        <v>12</v>
      </c>
      <c r="BP46">
        <v>5</v>
      </c>
      <c r="BQ46">
        <v>5</v>
      </c>
      <c r="BR46" s="56">
        <v>0</v>
      </c>
      <c r="BS46">
        <v>3</v>
      </c>
      <c r="BT46">
        <v>43</v>
      </c>
      <c r="BU46">
        <v>60</v>
      </c>
      <c r="BV46">
        <v>4</v>
      </c>
      <c r="BW46">
        <v>278</v>
      </c>
      <c r="BX46">
        <v>52</v>
      </c>
      <c r="BY46">
        <v>176</v>
      </c>
      <c r="BZ46">
        <v>16</v>
      </c>
      <c r="CA46">
        <v>224</v>
      </c>
      <c r="CB46">
        <v>203</v>
      </c>
      <c r="CC46">
        <v>576</v>
      </c>
      <c r="CD46">
        <v>459</v>
      </c>
      <c r="CE46">
        <v>3</v>
      </c>
      <c r="CF46">
        <v>24</v>
      </c>
      <c r="CG46">
        <v>41</v>
      </c>
      <c r="CH46">
        <v>29</v>
      </c>
      <c r="CI46">
        <v>3</v>
      </c>
      <c r="CJ46">
        <v>23</v>
      </c>
      <c r="CK46">
        <v>53</v>
      </c>
      <c r="CL46">
        <v>425</v>
      </c>
      <c r="CM46">
        <v>177</v>
      </c>
      <c r="CN46">
        <v>11</v>
      </c>
      <c r="CO46">
        <v>176</v>
      </c>
      <c r="CP46">
        <v>136</v>
      </c>
      <c r="CQ46">
        <v>271</v>
      </c>
      <c r="CR46">
        <v>49</v>
      </c>
      <c r="CS46">
        <v>224</v>
      </c>
      <c r="CT46">
        <v>8</v>
      </c>
      <c r="CU46">
        <v>28</v>
      </c>
      <c r="CV46">
        <v>244</v>
      </c>
      <c r="CW46">
        <v>29</v>
      </c>
      <c r="CX46">
        <v>7</v>
      </c>
      <c r="CY46">
        <v>29</v>
      </c>
      <c r="CZ46">
        <v>157</v>
      </c>
      <c r="DA46">
        <v>230</v>
      </c>
      <c r="DB46">
        <v>58</v>
      </c>
      <c r="DC46">
        <v>9</v>
      </c>
      <c r="DD46">
        <v>3</v>
      </c>
      <c r="DE46">
        <v>7</v>
      </c>
      <c r="DF46">
        <v>1170</v>
      </c>
      <c r="DG46">
        <v>488</v>
      </c>
      <c r="DH46">
        <v>89</v>
      </c>
      <c r="DI46">
        <v>403</v>
      </c>
      <c r="DJ46">
        <v>51</v>
      </c>
      <c r="DK46">
        <v>1178</v>
      </c>
      <c r="DL46">
        <v>22</v>
      </c>
      <c r="DM46">
        <v>81</v>
      </c>
      <c r="DN46">
        <v>646</v>
      </c>
      <c r="DO46">
        <v>86</v>
      </c>
      <c r="DP46">
        <v>1797</v>
      </c>
      <c r="DQ46">
        <v>2718</v>
      </c>
      <c r="DR46">
        <v>262</v>
      </c>
      <c r="DS46">
        <v>8</v>
      </c>
      <c r="DT46">
        <v>1256</v>
      </c>
      <c r="DU46">
        <v>72</v>
      </c>
      <c r="DV46">
        <v>1</v>
      </c>
      <c r="DW46">
        <v>775</v>
      </c>
      <c r="DX46">
        <v>755</v>
      </c>
      <c r="DY46">
        <v>122</v>
      </c>
      <c r="DZ46">
        <v>11</v>
      </c>
      <c r="EA46">
        <v>14</v>
      </c>
      <c r="EB46">
        <v>27</v>
      </c>
      <c r="EC46">
        <v>54</v>
      </c>
      <c r="ED46">
        <v>11</v>
      </c>
      <c r="EE46">
        <v>84</v>
      </c>
      <c r="EF46">
        <v>778</v>
      </c>
      <c r="EG46">
        <v>13</v>
      </c>
      <c r="EH46">
        <v>160</v>
      </c>
      <c r="EI46">
        <v>229</v>
      </c>
      <c r="EJ46">
        <v>20</v>
      </c>
      <c r="EK46">
        <v>8</v>
      </c>
      <c r="EL46">
        <v>946</v>
      </c>
      <c r="EM46">
        <v>86</v>
      </c>
      <c r="EN46">
        <v>3</v>
      </c>
      <c r="EO46">
        <v>9</v>
      </c>
      <c r="EP46">
        <v>21</v>
      </c>
      <c r="EQ46">
        <v>38</v>
      </c>
      <c r="ER46">
        <v>7</v>
      </c>
      <c r="ES46">
        <v>10</v>
      </c>
      <c r="ET46">
        <v>67</v>
      </c>
      <c r="EU46">
        <v>68</v>
      </c>
      <c r="EV46">
        <v>134</v>
      </c>
      <c r="EW46">
        <v>29</v>
      </c>
      <c r="EX46">
        <v>1</v>
      </c>
      <c r="EY46">
        <v>15</v>
      </c>
      <c r="EZ46">
        <v>9</v>
      </c>
      <c r="FA46">
        <v>54</v>
      </c>
      <c r="FB46">
        <v>9</v>
      </c>
      <c r="FC46">
        <v>31</v>
      </c>
      <c r="FD46">
        <v>49</v>
      </c>
      <c r="FE46">
        <v>23</v>
      </c>
      <c r="FF46">
        <v>8</v>
      </c>
      <c r="FG46">
        <v>42</v>
      </c>
      <c r="FH46">
        <v>130</v>
      </c>
      <c r="FI46">
        <v>11</v>
      </c>
      <c r="FJ46">
        <v>8</v>
      </c>
      <c r="FK46">
        <v>282</v>
      </c>
      <c r="FL46">
        <v>238</v>
      </c>
      <c r="FM46">
        <v>1</v>
      </c>
      <c r="FN46">
        <v>1</v>
      </c>
      <c r="FO46">
        <v>3</v>
      </c>
      <c r="FP46">
        <v>33</v>
      </c>
      <c r="FQ46">
        <v>32</v>
      </c>
      <c r="FR46">
        <v>1</v>
      </c>
      <c r="FS46">
        <v>3</v>
      </c>
      <c r="FT46">
        <v>23</v>
      </c>
      <c r="FU46">
        <v>9</v>
      </c>
      <c r="FV46">
        <v>18</v>
      </c>
      <c r="FW46">
        <v>21</v>
      </c>
      <c r="FX46">
        <v>23</v>
      </c>
      <c r="FY46">
        <v>8</v>
      </c>
      <c r="FZ46">
        <v>8</v>
      </c>
      <c r="GA46">
        <v>14</v>
      </c>
      <c r="GB46">
        <v>281</v>
      </c>
      <c r="GC46">
        <v>12</v>
      </c>
      <c r="GD46">
        <v>0</v>
      </c>
      <c r="GE46">
        <v>135</v>
      </c>
      <c r="GF46">
        <v>20</v>
      </c>
      <c r="GG46">
        <v>32</v>
      </c>
      <c r="GH46">
        <v>0</v>
      </c>
      <c r="GI46">
        <v>77</v>
      </c>
      <c r="GJ46">
        <v>16</v>
      </c>
      <c r="GK46">
        <v>2</v>
      </c>
      <c r="GL46">
        <v>9</v>
      </c>
      <c r="GM46">
        <v>24</v>
      </c>
      <c r="GN46">
        <v>2</v>
      </c>
      <c r="GO46">
        <v>47</v>
      </c>
      <c r="GP46">
        <v>12</v>
      </c>
      <c r="GQ46">
        <v>28</v>
      </c>
      <c r="GR46">
        <v>26</v>
      </c>
      <c r="GS46">
        <v>13</v>
      </c>
      <c r="GT46">
        <v>8</v>
      </c>
      <c r="GU46">
        <v>13</v>
      </c>
      <c r="GV46">
        <v>9</v>
      </c>
      <c r="GW46">
        <v>20</v>
      </c>
      <c r="GX46">
        <v>6</v>
      </c>
      <c r="GY46">
        <v>4</v>
      </c>
      <c r="GZ46" s="56">
        <v>0</v>
      </c>
      <c r="HA46">
        <v>5</v>
      </c>
      <c r="HB46">
        <v>73</v>
      </c>
      <c r="HC46">
        <v>93</v>
      </c>
      <c r="HD46">
        <v>6</v>
      </c>
      <c r="HE46">
        <v>354</v>
      </c>
      <c r="HF46">
        <v>82</v>
      </c>
      <c r="HG46">
        <v>236</v>
      </c>
      <c r="HH46">
        <v>29</v>
      </c>
      <c r="HI46">
        <v>282</v>
      </c>
      <c r="HJ46">
        <v>263</v>
      </c>
      <c r="HK46">
        <v>706</v>
      </c>
      <c r="HL46">
        <v>535</v>
      </c>
      <c r="HM46">
        <v>3</v>
      </c>
      <c r="HN46">
        <v>37</v>
      </c>
      <c r="HO46">
        <v>66</v>
      </c>
      <c r="HP46">
        <v>40</v>
      </c>
      <c r="HQ46">
        <v>7</v>
      </c>
      <c r="HR46">
        <v>29</v>
      </c>
      <c r="HS46">
        <v>63</v>
      </c>
      <c r="HT46">
        <v>525</v>
      </c>
      <c r="HU46">
        <v>212</v>
      </c>
      <c r="HV46">
        <v>14</v>
      </c>
      <c r="HW46">
        <v>212</v>
      </c>
      <c r="HX46">
        <v>145</v>
      </c>
      <c r="HY46">
        <v>346</v>
      </c>
      <c r="HZ46">
        <v>84</v>
      </c>
      <c r="IA46">
        <v>263</v>
      </c>
      <c r="IB46">
        <v>15</v>
      </c>
      <c r="IC46">
        <v>47</v>
      </c>
      <c r="ID46">
        <v>368</v>
      </c>
      <c r="IE46">
        <v>51</v>
      </c>
      <c r="IF46">
        <v>11</v>
      </c>
      <c r="IG46">
        <v>28</v>
      </c>
      <c r="IH46">
        <v>231</v>
      </c>
      <c r="II46">
        <v>338</v>
      </c>
      <c r="IJ46">
        <v>17</v>
      </c>
      <c r="IK46">
        <v>8</v>
      </c>
      <c r="IL46">
        <v>7</v>
      </c>
      <c r="IM46">
        <v>8</v>
      </c>
      <c r="IN46">
        <v>1527</v>
      </c>
      <c r="IO46">
        <v>693</v>
      </c>
      <c r="IP46">
        <v>112</v>
      </c>
      <c r="IQ46">
        <v>552</v>
      </c>
      <c r="IR46">
        <v>72</v>
      </c>
      <c r="IS46">
        <v>1758</v>
      </c>
      <c r="IT46">
        <v>25</v>
      </c>
      <c r="IU46">
        <v>110</v>
      </c>
      <c r="IV46">
        <v>829</v>
      </c>
      <c r="IW46">
        <v>108</v>
      </c>
      <c r="IX46">
        <v>2122</v>
      </c>
      <c r="IY46">
        <v>3428</v>
      </c>
      <c r="IZ46">
        <v>362</v>
      </c>
      <c r="JA46">
        <v>10</v>
      </c>
      <c r="JB46">
        <v>1661</v>
      </c>
      <c r="JC46">
        <v>92</v>
      </c>
      <c r="JD46">
        <v>1</v>
      </c>
      <c r="JE46">
        <v>963</v>
      </c>
      <c r="JF46">
        <v>911</v>
      </c>
      <c r="JG46">
        <v>167</v>
      </c>
      <c r="JH46">
        <v>16</v>
      </c>
      <c r="JI46">
        <v>26</v>
      </c>
      <c r="JJ46">
        <v>43</v>
      </c>
      <c r="JK46">
        <v>75</v>
      </c>
      <c r="JL46">
        <v>19</v>
      </c>
      <c r="JM46">
        <v>106</v>
      </c>
      <c r="JN46">
        <v>848</v>
      </c>
      <c r="JO46">
        <v>14</v>
      </c>
      <c r="JP46">
        <v>221</v>
      </c>
      <c r="JQ46">
        <v>334</v>
      </c>
      <c r="JR46">
        <v>28</v>
      </c>
      <c r="JS46">
        <v>9</v>
      </c>
      <c r="JT46">
        <v>1019</v>
      </c>
      <c r="JU46">
        <v>82</v>
      </c>
      <c r="JV46">
        <v>4</v>
      </c>
      <c r="JW46">
        <v>8</v>
      </c>
      <c r="JX46">
        <v>27</v>
      </c>
      <c r="JY46">
        <v>29</v>
      </c>
      <c r="JZ46">
        <v>14</v>
      </c>
      <c r="KA46">
        <v>8</v>
      </c>
      <c r="KB46">
        <v>77</v>
      </c>
      <c r="KC46">
        <v>78</v>
      </c>
      <c r="KD46">
        <v>170</v>
      </c>
      <c r="KE46">
        <v>28</v>
      </c>
      <c r="KF46">
        <v>1</v>
      </c>
      <c r="KG46">
        <v>14</v>
      </c>
      <c r="KH46">
        <v>5</v>
      </c>
      <c r="KI46">
        <v>54</v>
      </c>
      <c r="KJ46">
        <v>11</v>
      </c>
      <c r="KK46">
        <v>26</v>
      </c>
      <c r="KL46">
        <v>53</v>
      </c>
      <c r="KM46">
        <v>24</v>
      </c>
      <c r="KN46">
        <v>8</v>
      </c>
      <c r="KO46">
        <v>44</v>
      </c>
      <c r="KP46">
        <v>150</v>
      </c>
      <c r="KQ46">
        <v>10</v>
      </c>
      <c r="KR46">
        <v>8</v>
      </c>
      <c r="KS46">
        <v>262</v>
      </c>
      <c r="KT46">
        <v>246</v>
      </c>
      <c r="KU46">
        <v>1</v>
      </c>
      <c r="KV46">
        <v>1</v>
      </c>
      <c r="KW46">
        <v>3</v>
      </c>
      <c r="KX46">
        <v>32</v>
      </c>
      <c r="KY46">
        <v>27</v>
      </c>
      <c r="KZ46">
        <v>1</v>
      </c>
      <c r="LA46">
        <v>1</v>
      </c>
      <c r="LB46">
        <v>23</v>
      </c>
      <c r="LC46">
        <v>14</v>
      </c>
      <c r="LD46">
        <v>16</v>
      </c>
      <c r="LE46">
        <v>28</v>
      </c>
      <c r="LF46">
        <v>25</v>
      </c>
      <c r="LG46">
        <v>12</v>
      </c>
      <c r="LH46">
        <v>17</v>
      </c>
      <c r="LI46">
        <v>22</v>
      </c>
      <c r="LJ46">
        <v>301</v>
      </c>
      <c r="LK46">
        <v>13</v>
      </c>
      <c r="LL46">
        <v>0</v>
      </c>
      <c r="LM46">
        <v>131</v>
      </c>
      <c r="LN46">
        <v>27</v>
      </c>
      <c r="LO46">
        <v>34</v>
      </c>
      <c r="LP46">
        <v>1</v>
      </c>
      <c r="LQ46">
        <v>77</v>
      </c>
      <c r="LR46">
        <v>14</v>
      </c>
      <c r="LS46">
        <v>5</v>
      </c>
      <c r="LT46">
        <v>9</v>
      </c>
      <c r="LU46">
        <v>34</v>
      </c>
      <c r="LV46">
        <v>7</v>
      </c>
      <c r="LW46">
        <v>54</v>
      </c>
      <c r="LX46">
        <v>11</v>
      </c>
      <c r="LY46">
        <v>30</v>
      </c>
      <c r="LZ46">
        <v>29</v>
      </c>
      <c r="MA46">
        <v>8</v>
      </c>
      <c r="MB46">
        <v>14</v>
      </c>
      <c r="MC46">
        <v>10</v>
      </c>
      <c r="MD46">
        <v>12</v>
      </c>
      <c r="ME46">
        <v>20</v>
      </c>
      <c r="MF46">
        <v>7</v>
      </c>
      <c r="MG46">
        <v>4</v>
      </c>
      <c r="MH46" s="56">
        <v>0</v>
      </c>
      <c r="MI46">
        <v>3</v>
      </c>
      <c r="MJ46">
        <v>79</v>
      </c>
      <c r="MK46">
        <v>99</v>
      </c>
      <c r="ML46">
        <v>3</v>
      </c>
      <c r="MM46">
        <v>386</v>
      </c>
      <c r="MN46">
        <v>89</v>
      </c>
      <c r="MO46">
        <v>273</v>
      </c>
      <c r="MP46">
        <v>25</v>
      </c>
      <c r="MQ46">
        <v>268</v>
      </c>
      <c r="MR46">
        <v>266</v>
      </c>
      <c r="MS46">
        <v>779</v>
      </c>
      <c r="MT46">
        <v>609</v>
      </c>
      <c r="MU46">
        <v>6</v>
      </c>
      <c r="MV46">
        <v>39</v>
      </c>
      <c r="MW46">
        <v>78</v>
      </c>
      <c r="MX46">
        <v>49</v>
      </c>
      <c r="MY46">
        <v>5</v>
      </c>
      <c r="MZ46">
        <v>28</v>
      </c>
      <c r="NA46">
        <v>61</v>
      </c>
      <c r="NB46">
        <v>549</v>
      </c>
      <c r="NC46">
        <v>226</v>
      </c>
      <c r="ND46">
        <v>13</v>
      </c>
      <c r="NE46">
        <v>213</v>
      </c>
      <c r="NF46">
        <v>159</v>
      </c>
      <c r="NG46">
        <v>339</v>
      </c>
      <c r="NH46">
        <v>86</v>
      </c>
      <c r="NI46">
        <v>280</v>
      </c>
      <c r="NJ46">
        <v>15</v>
      </c>
      <c r="NK46">
        <v>52</v>
      </c>
      <c r="NL46">
        <v>383</v>
      </c>
      <c r="NM46">
        <v>49</v>
      </c>
      <c r="NN46">
        <v>10</v>
      </c>
      <c r="NO46">
        <v>30</v>
      </c>
      <c r="NP46">
        <v>265</v>
      </c>
      <c r="NQ46">
        <v>355</v>
      </c>
      <c r="NR46">
        <v>53</v>
      </c>
      <c r="NS46">
        <v>11</v>
      </c>
      <c r="NT46">
        <v>7</v>
      </c>
      <c r="NU46">
        <v>10</v>
      </c>
      <c r="NV46">
        <v>1560</v>
      </c>
      <c r="NW46">
        <v>685</v>
      </c>
      <c r="NX46">
        <v>121</v>
      </c>
      <c r="NY46">
        <v>603</v>
      </c>
      <c r="NZ46">
        <v>63</v>
      </c>
      <c r="OA46">
        <v>1815</v>
      </c>
      <c r="OB46">
        <v>28</v>
      </c>
      <c r="OC46">
        <v>111</v>
      </c>
      <c r="OD46">
        <v>903</v>
      </c>
      <c r="OE46">
        <v>111</v>
      </c>
      <c r="OF46">
        <v>2221</v>
      </c>
      <c r="OG46">
        <v>3530</v>
      </c>
      <c r="OH46">
        <v>359</v>
      </c>
      <c r="OI46">
        <v>11</v>
      </c>
      <c r="OJ46">
        <v>1732</v>
      </c>
      <c r="OK46">
        <v>88</v>
      </c>
      <c r="OL46">
        <v>0</v>
      </c>
      <c r="OM46">
        <v>1009</v>
      </c>
      <c r="ON46">
        <v>952</v>
      </c>
      <c r="OO46">
        <v>169</v>
      </c>
      <c r="OP46">
        <v>15</v>
      </c>
      <c r="OQ46">
        <v>20</v>
      </c>
      <c r="OR46">
        <v>48</v>
      </c>
      <c r="OS46">
        <v>85</v>
      </c>
      <c r="OT46">
        <v>18</v>
      </c>
      <c r="OU46">
        <v>115</v>
      </c>
      <c r="OV46">
        <v>422</v>
      </c>
      <c r="OW46">
        <v>16</v>
      </c>
      <c r="OX46">
        <v>230</v>
      </c>
      <c r="OY46">
        <v>332</v>
      </c>
      <c r="OZ46">
        <v>26</v>
      </c>
      <c r="PA46">
        <v>9</v>
      </c>
    </row>
    <row r="47" spans="1:417">
      <c r="A47" s="67" t="str">
        <f>人口推移!B46</f>
        <v>H2207</v>
      </c>
      <c r="B47" s="66">
        <f t="shared" si="0"/>
        <v>53731</v>
      </c>
      <c r="C47" s="66">
        <f t="shared" si="1"/>
        <v>20521</v>
      </c>
      <c r="D47">
        <v>742</v>
      </c>
      <c r="E47">
        <v>59</v>
      </c>
      <c r="F47">
        <v>2</v>
      </c>
      <c r="G47">
        <v>8</v>
      </c>
      <c r="H47">
        <v>14</v>
      </c>
      <c r="I47">
        <v>12</v>
      </c>
      <c r="J47">
        <v>6</v>
      </c>
      <c r="K47">
        <v>8</v>
      </c>
      <c r="L47">
        <v>82</v>
      </c>
      <c r="M47">
        <v>42</v>
      </c>
      <c r="N47">
        <v>136</v>
      </c>
      <c r="O47">
        <v>19</v>
      </c>
      <c r="P47">
        <v>1</v>
      </c>
      <c r="Q47">
        <v>11</v>
      </c>
      <c r="R47">
        <v>5</v>
      </c>
      <c r="S47">
        <v>33</v>
      </c>
      <c r="T47">
        <v>5</v>
      </c>
      <c r="U47">
        <v>14</v>
      </c>
      <c r="V47">
        <v>29</v>
      </c>
      <c r="W47">
        <v>16</v>
      </c>
      <c r="X47">
        <v>6</v>
      </c>
      <c r="Y47">
        <v>29</v>
      </c>
      <c r="Z47">
        <v>101</v>
      </c>
      <c r="AA47">
        <v>5</v>
      </c>
      <c r="AB47">
        <v>4</v>
      </c>
      <c r="AC47">
        <v>201</v>
      </c>
      <c r="AD47">
        <v>193</v>
      </c>
      <c r="AE47">
        <v>1</v>
      </c>
      <c r="AF47">
        <v>1</v>
      </c>
      <c r="AG47">
        <v>2</v>
      </c>
      <c r="AH47">
        <v>21</v>
      </c>
      <c r="AI47">
        <v>17</v>
      </c>
      <c r="AJ47">
        <v>1</v>
      </c>
      <c r="AK47">
        <v>1</v>
      </c>
      <c r="AL47">
        <v>13</v>
      </c>
      <c r="AM47">
        <v>8</v>
      </c>
      <c r="AN47">
        <v>10</v>
      </c>
      <c r="AO47">
        <v>18</v>
      </c>
      <c r="AP47">
        <v>17</v>
      </c>
      <c r="AQ47">
        <v>5</v>
      </c>
      <c r="AR47">
        <v>8</v>
      </c>
      <c r="AS47">
        <v>12</v>
      </c>
      <c r="AT47">
        <v>230</v>
      </c>
      <c r="AU47">
        <v>7</v>
      </c>
      <c r="AV47">
        <v>0</v>
      </c>
      <c r="AW47">
        <v>108</v>
      </c>
      <c r="AX47">
        <v>15</v>
      </c>
      <c r="AY47">
        <v>21</v>
      </c>
      <c r="AZ47">
        <v>1</v>
      </c>
      <c r="BA47">
        <v>43</v>
      </c>
      <c r="BB47">
        <v>9</v>
      </c>
      <c r="BC47">
        <v>4</v>
      </c>
      <c r="BD47">
        <v>6</v>
      </c>
      <c r="BE47">
        <v>17</v>
      </c>
      <c r="BF47">
        <v>4</v>
      </c>
      <c r="BG47">
        <v>29</v>
      </c>
      <c r="BH47">
        <v>9</v>
      </c>
      <c r="BI47">
        <v>20</v>
      </c>
      <c r="BJ47">
        <v>20</v>
      </c>
      <c r="BK47">
        <v>9</v>
      </c>
      <c r="BL47">
        <v>7</v>
      </c>
      <c r="BM47">
        <v>4</v>
      </c>
      <c r="BN47">
        <v>6</v>
      </c>
      <c r="BO47">
        <v>12</v>
      </c>
      <c r="BP47">
        <v>5</v>
      </c>
      <c r="BQ47">
        <v>5</v>
      </c>
      <c r="BR47" s="56">
        <v>0</v>
      </c>
      <c r="BS47">
        <v>3</v>
      </c>
      <c r="BT47">
        <v>43</v>
      </c>
      <c r="BU47">
        <v>60</v>
      </c>
      <c r="BV47">
        <v>4</v>
      </c>
      <c r="BW47">
        <v>279</v>
      </c>
      <c r="BX47">
        <v>52</v>
      </c>
      <c r="BY47">
        <v>175</v>
      </c>
      <c r="BZ47">
        <v>16</v>
      </c>
      <c r="CA47">
        <v>223</v>
      </c>
      <c r="CB47">
        <v>204</v>
      </c>
      <c r="CC47">
        <v>575</v>
      </c>
      <c r="CD47">
        <v>462</v>
      </c>
      <c r="CE47">
        <v>3</v>
      </c>
      <c r="CF47">
        <v>24</v>
      </c>
      <c r="CG47">
        <v>42</v>
      </c>
      <c r="CH47">
        <v>29</v>
      </c>
      <c r="CI47">
        <v>3</v>
      </c>
      <c r="CJ47">
        <v>23</v>
      </c>
      <c r="CK47">
        <v>53</v>
      </c>
      <c r="CL47">
        <v>425</v>
      </c>
      <c r="CM47">
        <v>177</v>
      </c>
      <c r="CN47">
        <v>11</v>
      </c>
      <c r="CO47">
        <v>178</v>
      </c>
      <c r="CP47">
        <v>136</v>
      </c>
      <c r="CQ47">
        <v>270</v>
      </c>
      <c r="CR47">
        <v>50</v>
      </c>
      <c r="CS47">
        <v>223</v>
      </c>
      <c r="CT47">
        <v>8</v>
      </c>
      <c r="CU47">
        <v>28</v>
      </c>
      <c r="CV47">
        <v>246</v>
      </c>
      <c r="CW47">
        <v>29</v>
      </c>
      <c r="CX47">
        <v>7</v>
      </c>
      <c r="CY47">
        <v>29</v>
      </c>
      <c r="CZ47">
        <v>160</v>
      </c>
      <c r="DA47">
        <v>228</v>
      </c>
      <c r="DB47">
        <v>58</v>
      </c>
      <c r="DC47">
        <v>9</v>
      </c>
      <c r="DD47">
        <v>3</v>
      </c>
      <c r="DE47">
        <v>7</v>
      </c>
      <c r="DF47">
        <v>1166</v>
      </c>
      <c r="DG47">
        <v>484</v>
      </c>
      <c r="DH47">
        <v>91</v>
      </c>
      <c r="DI47">
        <v>402</v>
      </c>
      <c r="DJ47">
        <v>51</v>
      </c>
      <c r="DK47">
        <v>1183</v>
      </c>
      <c r="DL47">
        <v>22</v>
      </c>
      <c r="DM47">
        <v>81</v>
      </c>
      <c r="DN47">
        <v>652</v>
      </c>
      <c r="DO47">
        <v>86</v>
      </c>
      <c r="DP47">
        <v>1802</v>
      </c>
      <c r="DQ47">
        <v>2724</v>
      </c>
      <c r="DR47">
        <v>263</v>
      </c>
      <c r="DS47">
        <v>8</v>
      </c>
      <c r="DT47">
        <v>1252</v>
      </c>
      <c r="DU47">
        <v>72</v>
      </c>
      <c r="DV47">
        <v>1</v>
      </c>
      <c r="DW47">
        <v>774</v>
      </c>
      <c r="DX47">
        <v>757</v>
      </c>
      <c r="DY47">
        <v>123</v>
      </c>
      <c r="DZ47">
        <v>11</v>
      </c>
      <c r="EA47">
        <v>14</v>
      </c>
      <c r="EB47">
        <v>26</v>
      </c>
      <c r="EC47">
        <v>54</v>
      </c>
      <c r="ED47">
        <v>11</v>
      </c>
      <c r="EE47">
        <v>86</v>
      </c>
      <c r="EF47">
        <v>828</v>
      </c>
      <c r="EG47">
        <v>13</v>
      </c>
      <c r="EH47">
        <v>163</v>
      </c>
      <c r="EI47">
        <v>229</v>
      </c>
      <c r="EJ47">
        <v>20</v>
      </c>
      <c r="EK47">
        <v>8</v>
      </c>
      <c r="EL47">
        <v>948</v>
      </c>
      <c r="EM47">
        <v>86</v>
      </c>
      <c r="EN47">
        <v>3</v>
      </c>
      <c r="EO47">
        <v>9</v>
      </c>
      <c r="EP47">
        <v>21</v>
      </c>
      <c r="EQ47">
        <v>38</v>
      </c>
      <c r="ER47">
        <v>7</v>
      </c>
      <c r="ES47">
        <v>10</v>
      </c>
      <c r="ET47">
        <v>67</v>
      </c>
      <c r="EU47">
        <v>68</v>
      </c>
      <c r="EV47">
        <v>134</v>
      </c>
      <c r="EW47">
        <v>29</v>
      </c>
      <c r="EX47">
        <v>1</v>
      </c>
      <c r="EY47">
        <v>15</v>
      </c>
      <c r="EZ47">
        <v>9</v>
      </c>
      <c r="FA47">
        <v>54</v>
      </c>
      <c r="FB47">
        <v>9</v>
      </c>
      <c r="FC47">
        <v>32</v>
      </c>
      <c r="FD47">
        <v>49</v>
      </c>
      <c r="FE47">
        <v>24</v>
      </c>
      <c r="FF47">
        <v>8</v>
      </c>
      <c r="FG47">
        <v>42</v>
      </c>
      <c r="FH47">
        <v>130</v>
      </c>
      <c r="FI47">
        <v>11</v>
      </c>
      <c r="FJ47">
        <v>8</v>
      </c>
      <c r="FK47">
        <v>284</v>
      </c>
      <c r="FL47">
        <v>239</v>
      </c>
      <c r="FM47">
        <v>1</v>
      </c>
      <c r="FN47">
        <v>1</v>
      </c>
      <c r="FO47">
        <v>3</v>
      </c>
      <c r="FP47">
        <v>33</v>
      </c>
      <c r="FQ47">
        <v>33</v>
      </c>
      <c r="FR47">
        <v>1</v>
      </c>
      <c r="FS47">
        <v>3</v>
      </c>
      <c r="FT47">
        <v>23</v>
      </c>
      <c r="FU47">
        <v>8</v>
      </c>
      <c r="FV47">
        <v>18</v>
      </c>
      <c r="FW47">
        <v>21</v>
      </c>
      <c r="FX47">
        <v>23</v>
      </c>
      <c r="FY47">
        <v>8</v>
      </c>
      <c r="FZ47">
        <v>8</v>
      </c>
      <c r="GA47">
        <v>15</v>
      </c>
      <c r="GB47">
        <v>283</v>
      </c>
      <c r="GC47">
        <v>12</v>
      </c>
      <c r="GD47">
        <v>0</v>
      </c>
      <c r="GE47">
        <v>134</v>
      </c>
      <c r="GF47">
        <v>20</v>
      </c>
      <c r="GG47">
        <v>32</v>
      </c>
      <c r="GH47">
        <v>0</v>
      </c>
      <c r="GI47">
        <v>77</v>
      </c>
      <c r="GJ47">
        <v>16</v>
      </c>
      <c r="GK47">
        <v>2</v>
      </c>
      <c r="GL47">
        <v>9</v>
      </c>
      <c r="GM47">
        <v>24</v>
      </c>
      <c r="GN47">
        <v>2</v>
      </c>
      <c r="GO47">
        <v>47</v>
      </c>
      <c r="GP47">
        <v>12</v>
      </c>
      <c r="GQ47">
        <v>28</v>
      </c>
      <c r="GR47">
        <v>26</v>
      </c>
      <c r="GS47">
        <v>12</v>
      </c>
      <c r="GT47">
        <v>8</v>
      </c>
      <c r="GU47">
        <v>13</v>
      </c>
      <c r="GV47">
        <v>9</v>
      </c>
      <c r="GW47">
        <v>20</v>
      </c>
      <c r="GX47">
        <v>6</v>
      </c>
      <c r="GY47">
        <v>4</v>
      </c>
      <c r="GZ47" s="56">
        <v>0</v>
      </c>
      <c r="HA47">
        <v>5</v>
      </c>
      <c r="HB47">
        <v>73</v>
      </c>
      <c r="HC47">
        <v>93</v>
      </c>
      <c r="HD47">
        <v>6</v>
      </c>
      <c r="HE47">
        <v>352</v>
      </c>
      <c r="HF47">
        <v>82</v>
      </c>
      <c r="HG47">
        <v>235</v>
      </c>
      <c r="HH47">
        <v>29</v>
      </c>
      <c r="HI47">
        <v>278</v>
      </c>
      <c r="HJ47">
        <v>263</v>
      </c>
      <c r="HK47">
        <v>702</v>
      </c>
      <c r="HL47">
        <v>538</v>
      </c>
      <c r="HM47">
        <v>3</v>
      </c>
      <c r="HN47">
        <v>37</v>
      </c>
      <c r="HO47">
        <v>68</v>
      </c>
      <c r="HP47">
        <v>40</v>
      </c>
      <c r="HQ47">
        <v>7</v>
      </c>
      <c r="HR47">
        <v>30</v>
      </c>
      <c r="HS47">
        <v>63</v>
      </c>
      <c r="HT47">
        <v>525</v>
      </c>
      <c r="HU47">
        <v>211</v>
      </c>
      <c r="HV47">
        <v>14</v>
      </c>
      <c r="HW47">
        <v>212</v>
      </c>
      <c r="HX47">
        <v>146</v>
      </c>
      <c r="HY47">
        <v>345</v>
      </c>
      <c r="HZ47">
        <v>85</v>
      </c>
      <c r="IA47">
        <v>267</v>
      </c>
      <c r="IB47">
        <v>15</v>
      </c>
      <c r="IC47">
        <v>47</v>
      </c>
      <c r="ID47">
        <v>370</v>
      </c>
      <c r="IE47">
        <v>51</v>
      </c>
      <c r="IF47">
        <v>11</v>
      </c>
      <c r="IG47">
        <v>28</v>
      </c>
      <c r="IH47">
        <v>238</v>
      </c>
      <c r="II47">
        <v>335</v>
      </c>
      <c r="IJ47">
        <v>17</v>
      </c>
      <c r="IK47">
        <v>8</v>
      </c>
      <c r="IL47">
        <v>7</v>
      </c>
      <c r="IM47">
        <v>8</v>
      </c>
      <c r="IN47">
        <v>1525</v>
      </c>
      <c r="IO47">
        <v>691</v>
      </c>
      <c r="IP47">
        <v>113</v>
      </c>
      <c r="IQ47">
        <v>553</v>
      </c>
      <c r="IR47">
        <v>72</v>
      </c>
      <c r="IS47">
        <v>1764</v>
      </c>
      <c r="IT47">
        <v>25</v>
      </c>
      <c r="IU47">
        <v>111</v>
      </c>
      <c r="IV47">
        <v>844</v>
      </c>
      <c r="IW47">
        <v>108</v>
      </c>
      <c r="IX47">
        <v>2123</v>
      </c>
      <c r="IY47">
        <v>3436</v>
      </c>
      <c r="IZ47">
        <v>366</v>
      </c>
      <c r="JA47">
        <v>10</v>
      </c>
      <c r="JB47">
        <v>1655</v>
      </c>
      <c r="JC47">
        <v>92</v>
      </c>
      <c r="JD47">
        <v>1</v>
      </c>
      <c r="JE47">
        <v>965</v>
      </c>
      <c r="JF47">
        <v>913</v>
      </c>
      <c r="JG47">
        <v>169</v>
      </c>
      <c r="JH47">
        <v>16</v>
      </c>
      <c r="JI47">
        <v>26</v>
      </c>
      <c r="JJ47">
        <v>43</v>
      </c>
      <c r="JK47">
        <v>75</v>
      </c>
      <c r="JL47">
        <v>19</v>
      </c>
      <c r="JM47">
        <v>107</v>
      </c>
      <c r="JN47">
        <v>894</v>
      </c>
      <c r="JO47">
        <v>14</v>
      </c>
      <c r="JP47">
        <v>222</v>
      </c>
      <c r="JQ47">
        <v>332</v>
      </c>
      <c r="JR47">
        <v>28</v>
      </c>
      <c r="JS47">
        <v>10</v>
      </c>
      <c r="JT47">
        <v>1019</v>
      </c>
      <c r="JU47">
        <v>82</v>
      </c>
      <c r="JV47">
        <v>4</v>
      </c>
      <c r="JW47">
        <v>8</v>
      </c>
      <c r="JX47">
        <v>27</v>
      </c>
      <c r="JY47">
        <v>29</v>
      </c>
      <c r="JZ47">
        <v>14</v>
      </c>
      <c r="KA47">
        <v>8</v>
      </c>
      <c r="KB47">
        <v>77</v>
      </c>
      <c r="KC47">
        <v>78</v>
      </c>
      <c r="KD47">
        <v>170</v>
      </c>
      <c r="KE47">
        <v>28</v>
      </c>
      <c r="KF47">
        <v>1</v>
      </c>
      <c r="KG47">
        <v>14</v>
      </c>
      <c r="KH47">
        <v>5</v>
      </c>
      <c r="KI47">
        <v>54</v>
      </c>
      <c r="KJ47">
        <v>11</v>
      </c>
      <c r="KK47">
        <v>26</v>
      </c>
      <c r="KL47">
        <v>53</v>
      </c>
      <c r="KM47">
        <v>26</v>
      </c>
      <c r="KN47">
        <v>8</v>
      </c>
      <c r="KO47">
        <v>44</v>
      </c>
      <c r="KP47">
        <v>150</v>
      </c>
      <c r="KQ47">
        <v>10</v>
      </c>
      <c r="KR47">
        <v>8</v>
      </c>
      <c r="KS47">
        <v>267</v>
      </c>
      <c r="KT47">
        <v>242</v>
      </c>
      <c r="KU47">
        <v>1</v>
      </c>
      <c r="KV47">
        <v>1</v>
      </c>
      <c r="KW47">
        <v>3</v>
      </c>
      <c r="KX47">
        <v>32</v>
      </c>
      <c r="KY47">
        <v>27</v>
      </c>
      <c r="KZ47">
        <v>1</v>
      </c>
      <c r="LA47">
        <v>1</v>
      </c>
      <c r="LB47">
        <v>23</v>
      </c>
      <c r="LC47">
        <v>14</v>
      </c>
      <c r="LD47">
        <v>16</v>
      </c>
      <c r="LE47">
        <v>28</v>
      </c>
      <c r="LF47">
        <v>25</v>
      </c>
      <c r="LG47">
        <v>12</v>
      </c>
      <c r="LH47">
        <v>17</v>
      </c>
      <c r="LI47">
        <v>23</v>
      </c>
      <c r="LJ47">
        <v>302</v>
      </c>
      <c r="LK47">
        <v>13</v>
      </c>
      <c r="LL47">
        <v>0</v>
      </c>
      <c r="LM47">
        <v>131</v>
      </c>
      <c r="LN47">
        <v>27</v>
      </c>
      <c r="LO47">
        <v>34</v>
      </c>
      <c r="LP47">
        <v>1</v>
      </c>
      <c r="LQ47">
        <v>77</v>
      </c>
      <c r="LR47">
        <v>14</v>
      </c>
      <c r="LS47">
        <v>5</v>
      </c>
      <c r="LT47">
        <v>9</v>
      </c>
      <c r="LU47">
        <v>34</v>
      </c>
      <c r="LV47">
        <v>7</v>
      </c>
      <c r="LW47">
        <v>53</v>
      </c>
      <c r="LX47">
        <v>11</v>
      </c>
      <c r="LY47">
        <v>30</v>
      </c>
      <c r="LZ47">
        <v>29</v>
      </c>
      <c r="MA47">
        <v>8</v>
      </c>
      <c r="MB47">
        <v>14</v>
      </c>
      <c r="MC47">
        <v>10</v>
      </c>
      <c r="MD47">
        <v>12</v>
      </c>
      <c r="ME47">
        <v>20</v>
      </c>
      <c r="MF47">
        <v>7</v>
      </c>
      <c r="MG47">
        <v>4</v>
      </c>
      <c r="MH47" s="56">
        <v>0</v>
      </c>
      <c r="MI47">
        <v>3</v>
      </c>
      <c r="MJ47">
        <v>79</v>
      </c>
      <c r="MK47">
        <v>100</v>
      </c>
      <c r="ML47">
        <v>3</v>
      </c>
      <c r="MM47">
        <v>386</v>
      </c>
      <c r="MN47">
        <v>89</v>
      </c>
      <c r="MO47">
        <v>273</v>
      </c>
      <c r="MP47">
        <v>25</v>
      </c>
      <c r="MQ47">
        <v>265</v>
      </c>
      <c r="MR47">
        <v>266</v>
      </c>
      <c r="MS47">
        <v>776</v>
      </c>
      <c r="MT47">
        <v>613</v>
      </c>
      <c r="MU47">
        <v>6</v>
      </c>
      <c r="MV47">
        <v>39</v>
      </c>
      <c r="MW47">
        <v>79</v>
      </c>
      <c r="MX47">
        <v>49</v>
      </c>
      <c r="MY47">
        <v>5</v>
      </c>
      <c r="MZ47">
        <v>28</v>
      </c>
      <c r="NA47">
        <v>60</v>
      </c>
      <c r="NB47">
        <v>551</v>
      </c>
      <c r="NC47">
        <v>225</v>
      </c>
      <c r="ND47">
        <v>13</v>
      </c>
      <c r="NE47">
        <v>214</v>
      </c>
      <c r="NF47">
        <v>159</v>
      </c>
      <c r="NG47">
        <v>338</v>
      </c>
      <c r="NH47">
        <v>88</v>
      </c>
      <c r="NI47">
        <v>279</v>
      </c>
      <c r="NJ47">
        <v>15</v>
      </c>
      <c r="NK47">
        <v>52</v>
      </c>
      <c r="NL47">
        <v>383</v>
      </c>
      <c r="NM47">
        <v>49</v>
      </c>
      <c r="NN47">
        <v>10</v>
      </c>
      <c r="NO47">
        <v>30</v>
      </c>
      <c r="NP47">
        <v>269</v>
      </c>
      <c r="NQ47">
        <v>350</v>
      </c>
      <c r="NR47">
        <v>53</v>
      </c>
      <c r="NS47">
        <v>11</v>
      </c>
      <c r="NT47">
        <v>7</v>
      </c>
      <c r="NU47">
        <v>10</v>
      </c>
      <c r="NV47">
        <v>1563</v>
      </c>
      <c r="NW47">
        <v>681</v>
      </c>
      <c r="NX47">
        <v>124</v>
      </c>
      <c r="NY47">
        <v>602</v>
      </c>
      <c r="NZ47">
        <v>63</v>
      </c>
      <c r="OA47">
        <v>1818</v>
      </c>
      <c r="OB47">
        <v>28</v>
      </c>
      <c r="OC47">
        <v>109</v>
      </c>
      <c r="OD47">
        <v>916</v>
      </c>
      <c r="OE47">
        <v>111</v>
      </c>
      <c r="OF47">
        <v>2223</v>
      </c>
      <c r="OG47">
        <v>3536</v>
      </c>
      <c r="OH47">
        <v>359</v>
      </c>
      <c r="OI47">
        <v>11</v>
      </c>
      <c r="OJ47">
        <v>1735</v>
      </c>
      <c r="OK47">
        <v>88</v>
      </c>
      <c r="OL47">
        <v>0</v>
      </c>
      <c r="OM47">
        <v>1006</v>
      </c>
      <c r="ON47">
        <v>955</v>
      </c>
      <c r="OO47">
        <v>168</v>
      </c>
      <c r="OP47">
        <v>15</v>
      </c>
      <c r="OQ47">
        <v>20</v>
      </c>
      <c r="OR47">
        <v>48</v>
      </c>
      <c r="OS47">
        <v>85</v>
      </c>
      <c r="OT47">
        <v>18</v>
      </c>
      <c r="OU47">
        <v>116</v>
      </c>
      <c r="OV47">
        <v>428</v>
      </c>
      <c r="OW47">
        <v>16</v>
      </c>
      <c r="OX47">
        <v>235</v>
      </c>
      <c r="OY47">
        <v>334</v>
      </c>
      <c r="OZ47">
        <v>26</v>
      </c>
      <c r="PA47">
        <v>9</v>
      </c>
    </row>
    <row r="48" spans="1:417">
      <c r="A48" s="67" t="str">
        <f>人口推移!B47</f>
        <v>H2208</v>
      </c>
      <c r="B48" s="66">
        <f t="shared" si="0"/>
        <v>53701</v>
      </c>
      <c r="C48" s="66">
        <f t="shared" si="1"/>
        <v>20496</v>
      </c>
      <c r="D48">
        <v>743</v>
      </c>
      <c r="E48">
        <v>59</v>
      </c>
      <c r="F48">
        <v>2</v>
      </c>
      <c r="G48">
        <v>8</v>
      </c>
      <c r="H48">
        <v>14</v>
      </c>
      <c r="I48">
        <v>13</v>
      </c>
      <c r="J48">
        <v>6</v>
      </c>
      <c r="K48">
        <v>8</v>
      </c>
      <c r="L48">
        <v>82</v>
      </c>
      <c r="M48">
        <v>42</v>
      </c>
      <c r="N48">
        <v>135</v>
      </c>
      <c r="O48">
        <v>19</v>
      </c>
      <c r="P48">
        <v>1</v>
      </c>
      <c r="Q48">
        <v>11</v>
      </c>
      <c r="R48">
        <v>5</v>
      </c>
      <c r="S48">
        <v>33</v>
      </c>
      <c r="T48">
        <v>5</v>
      </c>
      <c r="U48">
        <v>14</v>
      </c>
      <c r="V48">
        <v>27</v>
      </c>
      <c r="W48">
        <v>16</v>
      </c>
      <c r="X48">
        <v>6</v>
      </c>
      <c r="Y48">
        <v>27</v>
      </c>
      <c r="Z48">
        <v>101</v>
      </c>
      <c r="AA48">
        <v>5</v>
      </c>
      <c r="AB48">
        <v>4</v>
      </c>
      <c r="AC48">
        <v>200</v>
      </c>
      <c r="AD48">
        <v>196</v>
      </c>
      <c r="AE48">
        <v>1</v>
      </c>
      <c r="AF48">
        <v>1</v>
      </c>
      <c r="AG48">
        <v>2</v>
      </c>
      <c r="AH48">
        <v>21</v>
      </c>
      <c r="AI48">
        <v>17</v>
      </c>
      <c r="AJ48">
        <v>1</v>
      </c>
      <c r="AK48">
        <v>1</v>
      </c>
      <c r="AL48">
        <v>13</v>
      </c>
      <c r="AM48">
        <v>8</v>
      </c>
      <c r="AN48">
        <v>10</v>
      </c>
      <c r="AO48">
        <v>18</v>
      </c>
      <c r="AP48">
        <v>17</v>
      </c>
      <c r="AQ48">
        <v>5</v>
      </c>
      <c r="AR48">
        <v>8</v>
      </c>
      <c r="AS48">
        <v>12</v>
      </c>
      <c r="AT48">
        <v>228</v>
      </c>
      <c r="AU48">
        <v>7</v>
      </c>
      <c r="AV48">
        <v>0</v>
      </c>
      <c r="AW48">
        <v>106</v>
      </c>
      <c r="AX48">
        <v>15</v>
      </c>
      <c r="AY48">
        <v>21</v>
      </c>
      <c r="AZ48">
        <v>1</v>
      </c>
      <c r="BA48">
        <v>43</v>
      </c>
      <c r="BB48">
        <v>9</v>
      </c>
      <c r="BC48">
        <v>4</v>
      </c>
      <c r="BD48">
        <v>6</v>
      </c>
      <c r="BE48">
        <v>17</v>
      </c>
      <c r="BF48">
        <v>4</v>
      </c>
      <c r="BG48">
        <v>28</v>
      </c>
      <c r="BH48">
        <v>9</v>
      </c>
      <c r="BI48">
        <v>20</v>
      </c>
      <c r="BJ48">
        <v>20</v>
      </c>
      <c r="BK48">
        <v>9</v>
      </c>
      <c r="BL48">
        <v>7</v>
      </c>
      <c r="BM48">
        <v>4</v>
      </c>
      <c r="BN48">
        <v>6</v>
      </c>
      <c r="BO48">
        <v>12</v>
      </c>
      <c r="BP48">
        <v>5</v>
      </c>
      <c r="BQ48">
        <v>5</v>
      </c>
      <c r="BR48" s="56">
        <v>0</v>
      </c>
      <c r="BS48">
        <v>3</v>
      </c>
      <c r="BT48">
        <v>43</v>
      </c>
      <c r="BU48">
        <v>62</v>
      </c>
      <c r="BV48">
        <v>4</v>
      </c>
      <c r="BW48">
        <v>279</v>
      </c>
      <c r="BX48">
        <v>52</v>
      </c>
      <c r="BY48">
        <v>174</v>
      </c>
      <c r="BZ48">
        <v>16</v>
      </c>
      <c r="CA48">
        <v>223</v>
      </c>
      <c r="CB48">
        <v>204</v>
      </c>
      <c r="CC48">
        <v>580</v>
      </c>
      <c r="CD48">
        <v>465</v>
      </c>
      <c r="CE48">
        <v>4</v>
      </c>
      <c r="CF48">
        <v>24</v>
      </c>
      <c r="CG48">
        <v>40</v>
      </c>
      <c r="CH48">
        <v>29</v>
      </c>
      <c r="CI48">
        <v>3</v>
      </c>
      <c r="CJ48">
        <v>23</v>
      </c>
      <c r="CK48">
        <v>54</v>
      </c>
      <c r="CL48">
        <v>423</v>
      </c>
      <c r="CM48">
        <v>176</v>
      </c>
      <c r="CN48">
        <v>11</v>
      </c>
      <c r="CO48">
        <v>181</v>
      </c>
      <c r="CP48">
        <v>136</v>
      </c>
      <c r="CQ48">
        <v>269</v>
      </c>
      <c r="CR48">
        <v>50</v>
      </c>
      <c r="CS48">
        <v>225</v>
      </c>
      <c r="CT48">
        <v>8</v>
      </c>
      <c r="CU48">
        <v>28</v>
      </c>
      <c r="CV48">
        <v>245</v>
      </c>
      <c r="CW48">
        <v>29</v>
      </c>
      <c r="CX48">
        <v>7</v>
      </c>
      <c r="CY48">
        <v>29</v>
      </c>
      <c r="CZ48">
        <v>160</v>
      </c>
      <c r="DA48">
        <v>225</v>
      </c>
      <c r="DB48">
        <v>59</v>
      </c>
      <c r="DC48">
        <v>9</v>
      </c>
      <c r="DD48">
        <v>3</v>
      </c>
      <c r="DE48">
        <v>7</v>
      </c>
      <c r="DF48">
        <v>1164</v>
      </c>
      <c r="DG48">
        <v>482</v>
      </c>
      <c r="DH48">
        <v>90</v>
      </c>
      <c r="DI48">
        <v>402</v>
      </c>
      <c r="DJ48">
        <v>51</v>
      </c>
      <c r="DK48">
        <v>1186</v>
      </c>
      <c r="DL48">
        <v>22</v>
      </c>
      <c r="DM48">
        <v>82</v>
      </c>
      <c r="DN48">
        <v>654</v>
      </c>
      <c r="DO48">
        <v>86</v>
      </c>
      <c r="DP48">
        <v>1814</v>
      </c>
      <c r="DQ48">
        <v>2725</v>
      </c>
      <c r="DR48">
        <v>262</v>
      </c>
      <c r="DS48">
        <v>8</v>
      </c>
      <c r="DT48">
        <v>1247</v>
      </c>
      <c r="DU48">
        <v>71</v>
      </c>
      <c r="DV48">
        <v>1</v>
      </c>
      <c r="DW48">
        <v>771</v>
      </c>
      <c r="DX48">
        <v>750</v>
      </c>
      <c r="DY48">
        <v>123</v>
      </c>
      <c r="DZ48">
        <v>11</v>
      </c>
      <c r="EA48">
        <v>14</v>
      </c>
      <c r="EB48">
        <v>27</v>
      </c>
      <c r="EC48">
        <v>54</v>
      </c>
      <c r="ED48">
        <v>11</v>
      </c>
      <c r="EE48">
        <v>86</v>
      </c>
      <c r="EF48">
        <v>805</v>
      </c>
      <c r="EG48">
        <v>13</v>
      </c>
      <c r="EH48">
        <v>161</v>
      </c>
      <c r="EI48">
        <v>230</v>
      </c>
      <c r="EJ48">
        <v>20</v>
      </c>
      <c r="EK48">
        <v>8</v>
      </c>
      <c r="EL48">
        <v>946</v>
      </c>
      <c r="EM48">
        <v>86</v>
      </c>
      <c r="EN48">
        <v>3</v>
      </c>
      <c r="EO48">
        <v>9</v>
      </c>
      <c r="EP48">
        <v>21</v>
      </c>
      <c r="EQ48">
        <v>35</v>
      </c>
      <c r="ER48">
        <v>7</v>
      </c>
      <c r="ES48">
        <v>10</v>
      </c>
      <c r="ET48">
        <v>67</v>
      </c>
      <c r="EU48">
        <v>69</v>
      </c>
      <c r="EV48">
        <v>133</v>
      </c>
      <c r="EW48">
        <v>29</v>
      </c>
      <c r="EX48">
        <v>1</v>
      </c>
      <c r="EY48">
        <v>15</v>
      </c>
      <c r="EZ48">
        <v>9</v>
      </c>
      <c r="FA48">
        <v>54</v>
      </c>
      <c r="FB48">
        <v>9</v>
      </c>
      <c r="FC48">
        <v>32</v>
      </c>
      <c r="FD48">
        <v>44</v>
      </c>
      <c r="FE48">
        <v>24</v>
      </c>
      <c r="FF48">
        <v>8</v>
      </c>
      <c r="FG48">
        <v>40</v>
      </c>
      <c r="FH48">
        <v>131</v>
      </c>
      <c r="FI48">
        <v>11</v>
      </c>
      <c r="FJ48">
        <v>8</v>
      </c>
      <c r="FK48">
        <v>285</v>
      </c>
      <c r="FL48">
        <v>244</v>
      </c>
      <c r="FM48">
        <v>1</v>
      </c>
      <c r="FN48">
        <v>1</v>
      </c>
      <c r="FO48">
        <v>3</v>
      </c>
      <c r="FP48">
        <v>33</v>
      </c>
      <c r="FQ48">
        <v>33</v>
      </c>
      <c r="FR48">
        <v>1</v>
      </c>
      <c r="FS48">
        <v>3</v>
      </c>
      <c r="FT48">
        <v>23</v>
      </c>
      <c r="FU48">
        <v>8</v>
      </c>
      <c r="FV48">
        <v>18</v>
      </c>
      <c r="FW48">
        <v>21</v>
      </c>
      <c r="FX48">
        <v>23</v>
      </c>
      <c r="FY48">
        <v>7</v>
      </c>
      <c r="FZ48">
        <v>8</v>
      </c>
      <c r="GA48">
        <v>15</v>
      </c>
      <c r="GB48">
        <v>278</v>
      </c>
      <c r="GC48">
        <v>12</v>
      </c>
      <c r="GD48">
        <v>0</v>
      </c>
      <c r="GE48">
        <v>132</v>
      </c>
      <c r="GF48">
        <v>20</v>
      </c>
      <c r="GG48">
        <v>32</v>
      </c>
      <c r="GH48">
        <v>0</v>
      </c>
      <c r="GI48">
        <v>77</v>
      </c>
      <c r="GJ48">
        <v>16</v>
      </c>
      <c r="GK48">
        <v>2</v>
      </c>
      <c r="GL48">
        <v>9</v>
      </c>
      <c r="GM48">
        <v>24</v>
      </c>
      <c r="GN48">
        <v>3</v>
      </c>
      <c r="GO48">
        <v>47</v>
      </c>
      <c r="GP48">
        <v>12</v>
      </c>
      <c r="GQ48">
        <v>28</v>
      </c>
      <c r="GR48">
        <v>26</v>
      </c>
      <c r="GS48">
        <v>12</v>
      </c>
      <c r="GT48">
        <v>8</v>
      </c>
      <c r="GU48">
        <v>13</v>
      </c>
      <c r="GV48">
        <v>9</v>
      </c>
      <c r="GW48">
        <v>20</v>
      </c>
      <c r="GX48">
        <v>6</v>
      </c>
      <c r="GY48">
        <v>4</v>
      </c>
      <c r="GZ48" s="56">
        <v>0</v>
      </c>
      <c r="HA48">
        <v>5</v>
      </c>
      <c r="HB48">
        <v>73</v>
      </c>
      <c r="HC48">
        <v>94</v>
      </c>
      <c r="HD48">
        <v>6</v>
      </c>
      <c r="HE48">
        <v>352</v>
      </c>
      <c r="HF48">
        <v>83</v>
      </c>
      <c r="HG48">
        <v>233</v>
      </c>
      <c r="HH48">
        <v>29</v>
      </c>
      <c r="HI48">
        <v>275</v>
      </c>
      <c r="HJ48">
        <v>263</v>
      </c>
      <c r="HK48">
        <v>707</v>
      </c>
      <c r="HL48">
        <v>542</v>
      </c>
      <c r="HM48">
        <v>5</v>
      </c>
      <c r="HN48">
        <v>36</v>
      </c>
      <c r="HO48">
        <v>65</v>
      </c>
      <c r="HP48">
        <v>40</v>
      </c>
      <c r="HQ48">
        <v>7</v>
      </c>
      <c r="HR48">
        <v>30</v>
      </c>
      <c r="HS48">
        <v>64</v>
      </c>
      <c r="HT48">
        <v>524</v>
      </c>
      <c r="HU48">
        <v>209</v>
      </c>
      <c r="HV48">
        <v>14</v>
      </c>
      <c r="HW48">
        <v>213</v>
      </c>
      <c r="HX48">
        <v>146</v>
      </c>
      <c r="HY48">
        <v>344</v>
      </c>
      <c r="HZ48">
        <v>85</v>
      </c>
      <c r="IA48">
        <v>267</v>
      </c>
      <c r="IB48">
        <v>15</v>
      </c>
      <c r="IC48">
        <v>47</v>
      </c>
      <c r="ID48">
        <v>371</v>
      </c>
      <c r="IE48">
        <v>51</v>
      </c>
      <c r="IF48">
        <v>11</v>
      </c>
      <c r="IG48">
        <v>28</v>
      </c>
      <c r="IH48">
        <v>237</v>
      </c>
      <c r="II48">
        <v>334</v>
      </c>
      <c r="IJ48">
        <v>18</v>
      </c>
      <c r="IK48">
        <v>8</v>
      </c>
      <c r="IL48">
        <v>7</v>
      </c>
      <c r="IM48">
        <v>9</v>
      </c>
      <c r="IN48">
        <v>1527</v>
      </c>
      <c r="IO48">
        <v>690</v>
      </c>
      <c r="IP48">
        <v>113</v>
      </c>
      <c r="IQ48">
        <v>551</v>
      </c>
      <c r="IR48">
        <v>72</v>
      </c>
      <c r="IS48">
        <v>1763</v>
      </c>
      <c r="IT48">
        <v>27</v>
      </c>
      <c r="IU48">
        <v>112</v>
      </c>
      <c r="IV48">
        <v>850</v>
      </c>
      <c r="IW48">
        <v>107</v>
      </c>
      <c r="IX48">
        <v>2132</v>
      </c>
      <c r="IY48">
        <v>3434</v>
      </c>
      <c r="IZ48">
        <v>365</v>
      </c>
      <c r="JA48">
        <v>10</v>
      </c>
      <c r="JB48">
        <v>1658</v>
      </c>
      <c r="JC48">
        <v>92</v>
      </c>
      <c r="JD48">
        <v>1</v>
      </c>
      <c r="JE48">
        <v>958</v>
      </c>
      <c r="JF48">
        <v>912</v>
      </c>
      <c r="JG48">
        <v>169</v>
      </c>
      <c r="JH48">
        <v>16</v>
      </c>
      <c r="JI48">
        <v>26</v>
      </c>
      <c r="JJ48">
        <v>43</v>
      </c>
      <c r="JK48">
        <v>74</v>
      </c>
      <c r="JL48">
        <v>19</v>
      </c>
      <c r="JM48">
        <v>107</v>
      </c>
      <c r="JN48">
        <v>869</v>
      </c>
      <c r="JO48">
        <v>14</v>
      </c>
      <c r="JP48">
        <v>220</v>
      </c>
      <c r="JQ48">
        <v>332</v>
      </c>
      <c r="JR48">
        <v>28</v>
      </c>
      <c r="JS48">
        <v>10</v>
      </c>
      <c r="JT48">
        <v>1012</v>
      </c>
      <c r="JU48">
        <v>83</v>
      </c>
      <c r="JV48">
        <v>4</v>
      </c>
      <c r="JW48">
        <v>8</v>
      </c>
      <c r="JX48">
        <v>26</v>
      </c>
      <c r="JY48">
        <v>29</v>
      </c>
      <c r="JZ48">
        <v>14</v>
      </c>
      <c r="KA48">
        <v>8</v>
      </c>
      <c r="KB48">
        <v>76</v>
      </c>
      <c r="KC48">
        <v>78</v>
      </c>
      <c r="KD48">
        <v>169</v>
      </c>
      <c r="KE48">
        <v>28</v>
      </c>
      <c r="KF48">
        <v>1</v>
      </c>
      <c r="KG48">
        <v>14</v>
      </c>
      <c r="KH48">
        <v>5</v>
      </c>
      <c r="KI48">
        <v>54</v>
      </c>
      <c r="KJ48">
        <v>11</v>
      </c>
      <c r="KK48">
        <v>26</v>
      </c>
      <c r="KL48">
        <v>51</v>
      </c>
      <c r="KM48">
        <v>26</v>
      </c>
      <c r="KN48">
        <v>8</v>
      </c>
      <c r="KO48">
        <v>44</v>
      </c>
      <c r="KP48">
        <v>151</v>
      </c>
      <c r="KQ48">
        <v>10</v>
      </c>
      <c r="KR48">
        <v>8</v>
      </c>
      <c r="KS48">
        <v>267</v>
      </c>
      <c r="KT48">
        <v>247</v>
      </c>
      <c r="KU48">
        <v>1</v>
      </c>
      <c r="KV48">
        <v>1</v>
      </c>
      <c r="KW48">
        <v>3</v>
      </c>
      <c r="KX48">
        <v>32</v>
      </c>
      <c r="KY48">
        <v>27</v>
      </c>
      <c r="KZ48">
        <v>1</v>
      </c>
      <c r="LA48">
        <v>1</v>
      </c>
      <c r="LB48">
        <v>23</v>
      </c>
      <c r="LC48">
        <v>14</v>
      </c>
      <c r="LD48">
        <v>16</v>
      </c>
      <c r="LE48">
        <v>28</v>
      </c>
      <c r="LF48">
        <v>25</v>
      </c>
      <c r="LG48">
        <v>12</v>
      </c>
      <c r="LH48">
        <v>17</v>
      </c>
      <c r="LI48">
        <v>24</v>
      </c>
      <c r="LJ48">
        <v>302</v>
      </c>
      <c r="LK48">
        <v>13</v>
      </c>
      <c r="LL48">
        <v>0</v>
      </c>
      <c r="LM48">
        <v>131</v>
      </c>
      <c r="LN48">
        <v>27</v>
      </c>
      <c r="LO48">
        <v>34</v>
      </c>
      <c r="LP48">
        <v>1</v>
      </c>
      <c r="LQ48">
        <v>77</v>
      </c>
      <c r="LR48">
        <v>14</v>
      </c>
      <c r="LS48">
        <v>5</v>
      </c>
      <c r="LT48">
        <v>9</v>
      </c>
      <c r="LU48">
        <v>34</v>
      </c>
      <c r="LV48">
        <v>9</v>
      </c>
      <c r="LW48">
        <v>52</v>
      </c>
      <c r="LX48">
        <v>11</v>
      </c>
      <c r="LY48">
        <v>30</v>
      </c>
      <c r="LZ48">
        <v>30</v>
      </c>
      <c r="MA48">
        <v>8</v>
      </c>
      <c r="MB48">
        <v>14</v>
      </c>
      <c r="MC48">
        <v>10</v>
      </c>
      <c r="MD48">
        <v>12</v>
      </c>
      <c r="ME48">
        <v>20</v>
      </c>
      <c r="MF48">
        <v>7</v>
      </c>
      <c r="MG48">
        <v>4</v>
      </c>
      <c r="MH48" s="56">
        <v>0</v>
      </c>
      <c r="MI48">
        <v>3</v>
      </c>
      <c r="MJ48">
        <v>79</v>
      </c>
      <c r="MK48">
        <v>102</v>
      </c>
      <c r="ML48">
        <v>3</v>
      </c>
      <c r="MM48">
        <v>387</v>
      </c>
      <c r="MN48">
        <v>89</v>
      </c>
      <c r="MO48">
        <v>269</v>
      </c>
      <c r="MP48">
        <v>25</v>
      </c>
      <c r="MQ48">
        <v>266</v>
      </c>
      <c r="MR48">
        <v>266</v>
      </c>
      <c r="MS48">
        <v>784</v>
      </c>
      <c r="MT48">
        <v>615</v>
      </c>
      <c r="MU48">
        <v>7</v>
      </c>
      <c r="MV48">
        <v>39</v>
      </c>
      <c r="MW48">
        <v>75</v>
      </c>
      <c r="MX48">
        <v>49</v>
      </c>
      <c r="MY48">
        <v>5</v>
      </c>
      <c r="MZ48">
        <v>28</v>
      </c>
      <c r="NA48">
        <v>62</v>
      </c>
      <c r="NB48">
        <v>548</v>
      </c>
      <c r="NC48">
        <v>225</v>
      </c>
      <c r="ND48">
        <v>13</v>
      </c>
      <c r="NE48">
        <v>216</v>
      </c>
      <c r="NF48">
        <v>157</v>
      </c>
      <c r="NG48">
        <v>339</v>
      </c>
      <c r="NH48">
        <v>87</v>
      </c>
      <c r="NI48">
        <v>281</v>
      </c>
      <c r="NJ48">
        <v>15</v>
      </c>
      <c r="NK48">
        <v>52</v>
      </c>
      <c r="NL48">
        <v>381</v>
      </c>
      <c r="NM48">
        <v>48</v>
      </c>
      <c r="NN48">
        <v>10</v>
      </c>
      <c r="NO48">
        <v>30</v>
      </c>
      <c r="NP48">
        <v>270</v>
      </c>
      <c r="NQ48">
        <v>344</v>
      </c>
      <c r="NR48">
        <v>53</v>
      </c>
      <c r="NS48">
        <v>11</v>
      </c>
      <c r="NT48">
        <v>7</v>
      </c>
      <c r="NU48">
        <v>10</v>
      </c>
      <c r="NV48">
        <v>1573</v>
      </c>
      <c r="NW48">
        <v>679</v>
      </c>
      <c r="NX48">
        <v>122</v>
      </c>
      <c r="NY48">
        <v>599</v>
      </c>
      <c r="NZ48">
        <v>63</v>
      </c>
      <c r="OA48">
        <v>1817</v>
      </c>
      <c r="OB48">
        <v>29</v>
      </c>
      <c r="OC48">
        <v>109</v>
      </c>
      <c r="OD48">
        <v>916</v>
      </c>
      <c r="OE48">
        <v>111</v>
      </c>
      <c r="OF48">
        <v>2238</v>
      </c>
      <c r="OG48">
        <v>3532</v>
      </c>
      <c r="OH48">
        <v>358</v>
      </c>
      <c r="OI48">
        <v>11</v>
      </c>
      <c r="OJ48">
        <v>1730</v>
      </c>
      <c r="OK48">
        <v>87</v>
      </c>
      <c r="OL48">
        <v>0</v>
      </c>
      <c r="OM48">
        <v>1004</v>
      </c>
      <c r="ON48">
        <v>954</v>
      </c>
      <c r="OO48">
        <v>167</v>
      </c>
      <c r="OP48">
        <v>15</v>
      </c>
      <c r="OQ48">
        <v>20</v>
      </c>
      <c r="OR48">
        <v>48</v>
      </c>
      <c r="OS48">
        <v>84</v>
      </c>
      <c r="OT48">
        <v>18</v>
      </c>
      <c r="OU48">
        <v>116</v>
      </c>
      <c r="OV48">
        <v>428</v>
      </c>
      <c r="OW48">
        <v>16</v>
      </c>
      <c r="OX48">
        <v>234</v>
      </c>
      <c r="OY48">
        <v>335</v>
      </c>
      <c r="OZ48">
        <v>26</v>
      </c>
      <c r="PA48">
        <v>9</v>
      </c>
    </row>
    <row r="49" spans="1:417">
      <c r="A49" s="67" t="str">
        <f>人口推移!B48</f>
        <v>H2209</v>
      </c>
      <c r="B49" s="66">
        <f t="shared" si="0"/>
        <v>53780</v>
      </c>
      <c r="C49" s="66">
        <f t="shared" si="1"/>
        <v>20533</v>
      </c>
      <c r="D49">
        <v>741</v>
      </c>
      <c r="E49">
        <v>60</v>
      </c>
      <c r="F49">
        <v>2</v>
      </c>
      <c r="G49">
        <v>8</v>
      </c>
      <c r="H49">
        <v>14</v>
      </c>
      <c r="I49">
        <v>13</v>
      </c>
      <c r="J49">
        <v>6</v>
      </c>
      <c r="K49">
        <v>9</v>
      </c>
      <c r="L49">
        <v>82</v>
      </c>
      <c r="M49">
        <v>42</v>
      </c>
      <c r="N49">
        <v>135</v>
      </c>
      <c r="O49">
        <v>19</v>
      </c>
      <c r="P49">
        <v>1</v>
      </c>
      <c r="Q49">
        <v>11</v>
      </c>
      <c r="R49">
        <v>5</v>
      </c>
      <c r="S49">
        <v>33</v>
      </c>
      <c r="T49">
        <v>5</v>
      </c>
      <c r="U49">
        <v>14</v>
      </c>
      <c r="V49">
        <v>27</v>
      </c>
      <c r="W49">
        <v>16</v>
      </c>
      <c r="X49">
        <v>6</v>
      </c>
      <c r="Y49">
        <v>27</v>
      </c>
      <c r="Z49">
        <v>102</v>
      </c>
      <c r="AA49">
        <v>5</v>
      </c>
      <c r="AB49">
        <v>4</v>
      </c>
      <c r="AC49">
        <v>198</v>
      </c>
      <c r="AD49">
        <v>200</v>
      </c>
      <c r="AE49">
        <v>1</v>
      </c>
      <c r="AF49">
        <v>1</v>
      </c>
      <c r="AG49">
        <v>2</v>
      </c>
      <c r="AH49">
        <v>21</v>
      </c>
      <c r="AI49">
        <v>17</v>
      </c>
      <c r="AJ49">
        <v>1</v>
      </c>
      <c r="AK49">
        <v>1</v>
      </c>
      <c r="AL49">
        <v>13</v>
      </c>
      <c r="AM49">
        <v>8</v>
      </c>
      <c r="AN49">
        <v>10</v>
      </c>
      <c r="AO49">
        <v>18</v>
      </c>
      <c r="AP49">
        <v>18</v>
      </c>
      <c r="AQ49">
        <v>5</v>
      </c>
      <c r="AR49">
        <v>8</v>
      </c>
      <c r="AS49">
        <v>12</v>
      </c>
      <c r="AT49">
        <v>230</v>
      </c>
      <c r="AU49">
        <v>7</v>
      </c>
      <c r="AV49">
        <v>0</v>
      </c>
      <c r="AW49">
        <v>107</v>
      </c>
      <c r="AX49">
        <v>15</v>
      </c>
      <c r="AY49">
        <v>21</v>
      </c>
      <c r="AZ49">
        <v>1</v>
      </c>
      <c r="BA49">
        <v>43</v>
      </c>
      <c r="BB49">
        <v>9</v>
      </c>
      <c r="BC49">
        <v>4</v>
      </c>
      <c r="BD49">
        <v>6</v>
      </c>
      <c r="BE49">
        <v>17</v>
      </c>
      <c r="BF49">
        <v>4</v>
      </c>
      <c r="BG49">
        <v>28</v>
      </c>
      <c r="BH49">
        <v>9</v>
      </c>
      <c r="BI49">
        <v>20</v>
      </c>
      <c r="BJ49">
        <v>20</v>
      </c>
      <c r="BK49">
        <v>9</v>
      </c>
      <c r="BL49">
        <v>7</v>
      </c>
      <c r="BM49">
        <v>4</v>
      </c>
      <c r="BN49">
        <v>6</v>
      </c>
      <c r="BO49">
        <v>12</v>
      </c>
      <c r="BP49">
        <v>5</v>
      </c>
      <c r="BQ49">
        <v>5</v>
      </c>
      <c r="BR49" s="56">
        <v>0</v>
      </c>
      <c r="BS49">
        <v>3</v>
      </c>
      <c r="BT49">
        <v>44</v>
      </c>
      <c r="BU49">
        <v>62</v>
      </c>
      <c r="BV49">
        <v>4</v>
      </c>
      <c r="BW49">
        <v>280</v>
      </c>
      <c r="BX49">
        <v>52</v>
      </c>
      <c r="BY49">
        <v>175</v>
      </c>
      <c r="BZ49">
        <v>16</v>
      </c>
      <c r="CA49">
        <v>222</v>
      </c>
      <c r="CB49">
        <v>205</v>
      </c>
      <c r="CC49">
        <v>584</v>
      </c>
      <c r="CD49">
        <v>467</v>
      </c>
      <c r="CE49">
        <v>4</v>
      </c>
      <c r="CF49">
        <v>24</v>
      </c>
      <c r="CG49">
        <v>40</v>
      </c>
      <c r="CH49">
        <v>28</v>
      </c>
      <c r="CI49">
        <v>3</v>
      </c>
      <c r="CJ49">
        <v>23</v>
      </c>
      <c r="CK49">
        <v>53</v>
      </c>
      <c r="CL49">
        <v>420</v>
      </c>
      <c r="CM49">
        <v>177</v>
      </c>
      <c r="CN49">
        <v>10</v>
      </c>
      <c r="CO49">
        <v>180</v>
      </c>
      <c r="CP49">
        <v>135</v>
      </c>
      <c r="CQ49">
        <v>269</v>
      </c>
      <c r="CR49">
        <v>50</v>
      </c>
      <c r="CS49">
        <v>223</v>
      </c>
      <c r="CT49">
        <v>8</v>
      </c>
      <c r="CU49">
        <v>27</v>
      </c>
      <c r="CV49">
        <v>246</v>
      </c>
      <c r="CW49">
        <v>28</v>
      </c>
      <c r="CX49">
        <v>7</v>
      </c>
      <c r="CY49">
        <v>29</v>
      </c>
      <c r="CZ49">
        <v>161</v>
      </c>
      <c r="DA49">
        <v>226</v>
      </c>
      <c r="DB49">
        <v>59</v>
      </c>
      <c r="DC49">
        <v>9</v>
      </c>
      <c r="DD49">
        <v>3</v>
      </c>
      <c r="DE49">
        <v>7</v>
      </c>
      <c r="DF49">
        <v>1169</v>
      </c>
      <c r="DG49">
        <v>483</v>
      </c>
      <c r="DH49">
        <v>87</v>
      </c>
      <c r="DI49">
        <v>400</v>
      </c>
      <c r="DJ49">
        <v>51</v>
      </c>
      <c r="DK49">
        <v>1190</v>
      </c>
      <c r="DL49">
        <v>22</v>
      </c>
      <c r="DM49">
        <v>82</v>
      </c>
      <c r="DN49">
        <v>659</v>
      </c>
      <c r="DO49">
        <v>85</v>
      </c>
      <c r="DP49">
        <v>1813</v>
      </c>
      <c r="DQ49">
        <v>2732</v>
      </c>
      <c r="DR49">
        <v>261</v>
      </c>
      <c r="DS49">
        <v>8</v>
      </c>
      <c r="DT49">
        <v>1249</v>
      </c>
      <c r="DU49">
        <v>72</v>
      </c>
      <c r="DV49">
        <v>1</v>
      </c>
      <c r="DW49">
        <v>770</v>
      </c>
      <c r="DX49">
        <v>755</v>
      </c>
      <c r="DY49">
        <v>124</v>
      </c>
      <c r="DZ49">
        <v>11</v>
      </c>
      <c r="EA49">
        <v>14</v>
      </c>
      <c r="EB49">
        <v>27</v>
      </c>
      <c r="EC49">
        <v>53</v>
      </c>
      <c r="ED49">
        <v>11</v>
      </c>
      <c r="EE49">
        <v>86</v>
      </c>
      <c r="EF49">
        <v>810</v>
      </c>
      <c r="EG49">
        <v>14</v>
      </c>
      <c r="EH49">
        <v>160</v>
      </c>
      <c r="EI49">
        <v>232</v>
      </c>
      <c r="EJ49">
        <v>21</v>
      </c>
      <c r="EK49">
        <v>8</v>
      </c>
      <c r="EL49">
        <v>942</v>
      </c>
      <c r="EM49">
        <v>86</v>
      </c>
      <c r="EN49">
        <v>3</v>
      </c>
      <c r="EO49">
        <v>9</v>
      </c>
      <c r="EP49">
        <v>21</v>
      </c>
      <c r="EQ49">
        <v>35</v>
      </c>
      <c r="ER49">
        <v>7</v>
      </c>
      <c r="ES49">
        <v>9</v>
      </c>
      <c r="ET49">
        <v>67</v>
      </c>
      <c r="EU49">
        <v>69</v>
      </c>
      <c r="EV49">
        <v>133</v>
      </c>
      <c r="EW49">
        <v>29</v>
      </c>
      <c r="EX49">
        <v>1</v>
      </c>
      <c r="EY49">
        <v>15</v>
      </c>
      <c r="EZ49">
        <v>9</v>
      </c>
      <c r="FA49">
        <v>54</v>
      </c>
      <c r="FB49">
        <v>9</v>
      </c>
      <c r="FC49">
        <v>32</v>
      </c>
      <c r="FD49">
        <v>44</v>
      </c>
      <c r="FE49">
        <v>23</v>
      </c>
      <c r="FF49">
        <v>8</v>
      </c>
      <c r="FG49">
        <v>41</v>
      </c>
      <c r="FH49">
        <v>133</v>
      </c>
      <c r="FI49">
        <v>11</v>
      </c>
      <c r="FJ49">
        <v>8</v>
      </c>
      <c r="FK49">
        <v>281</v>
      </c>
      <c r="FL49">
        <v>249</v>
      </c>
      <c r="FM49">
        <v>1</v>
      </c>
      <c r="FN49">
        <v>1</v>
      </c>
      <c r="FO49">
        <v>3</v>
      </c>
      <c r="FP49">
        <v>33</v>
      </c>
      <c r="FQ49">
        <v>33</v>
      </c>
      <c r="FR49">
        <v>1</v>
      </c>
      <c r="FS49">
        <v>3</v>
      </c>
      <c r="FT49">
        <v>24</v>
      </c>
      <c r="FU49">
        <v>8</v>
      </c>
      <c r="FV49">
        <v>18</v>
      </c>
      <c r="FW49">
        <v>21</v>
      </c>
      <c r="FX49">
        <v>24</v>
      </c>
      <c r="FY49">
        <v>7</v>
      </c>
      <c r="FZ49">
        <v>8</v>
      </c>
      <c r="GA49">
        <v>14</v>
      </c>
      <c r="GB49">
        <v>278</v>
      </c>
      <c r="GC49">
        <v>12</v>
      </c>
      <c r="GD49">
        <v>0</v>
      </c>
      <c r="GE49">
        <v>132</v>
      </c>
      <c r="GF49">
        <v>20</v>
      </c>
      <c r="GG49">
        <v>32</v>
      </c>
      <c r="GH49">
        <v>0</v>
      </c>
      <c r="GI49">
        <v>77</v>
      </c>
      <c r="GJ49">
        <v>16</v>
      </c>
      <c r="GK49">
        <v>2</v>
      </c>
      <c r="GL49">
        <v>9</v>
      </c>
      <c r="GM49">
        <v>24</v>
      </c>
      <c r="GN49">
        <v>3</v>
      </c>
      <c r="GO49">
        <v>47</v>
      </c>
      <c r="GP49">
        <v>13</v>
      </c>
      <c r="GQ49">
        <v>28</v>
      </c>
      <c r="GR49">
        <v>26</v>
      </c>
      <c r="GS49">
        <v>12</v>
      </c>
      <c r="GT49">
        <v>8</v>
      </c>
      <c r="GU49">
        <v>13</v>
      </c>
      <c r="GV49">
        <v>9</v>
      </c>
      <c r="GW49">
        <v>20</v>
      </c>
      <c r="GX49">
        <v>6</v>
      </c>
      <c r="GY49">
        <v>4</v>
      </c>
      <c r="GZ49" s="56">
        <v>0</v>
      </c>
      <c r="HA49">
        <v>5</v>
      </c>
      <c r="HB49">
        <v>74</v>
      </c>
      <c r="HC49">
        <v>94</v>
      </c>
      <c r="HD49">
        <v>6</v>
      </c>
      <c r="HE49">
        <v>351</v>
      </c>
      <c r="HF49">
        <v>82</v>
      </c>
      <c r="HG49">
        <v>234</v>
      </c>
      <c r="HH49">
        <v>29</v>
      </c>
      <c r="HI49">
        <v>274</v>
      </c>
      <c r="HJ49">
        <v>265</v>
      </c>
      <c r="HK49">
        <v>710</v>
      </c>
      <c r="HL49">
        <v>543</v>
      </c>
      <c r="HM49">
        <v>5</v>
      </c>
      <c r="HN49">
        <v>36</v>
      </c>
      <c r="HO49">
        <v>65</v>
      </c>
      <c r="HP49">
        <v>38</v>
      </c>
      <c r="HQ49">
        <v>7</v>
      </c>
      <c r="HR49">
        <v>30</v>
      </c>
      <c r="HS49">
        <v>62</v>
      </c>
      <c r="HT49">
        <v>519</v>
      </c>
      <c r="HU49">
        <v>209</v>
      </c>
      <c r="HV49">
        <v>13</v>
      </c>
      <c r="HW49">
        <v>211</v>
      </c>
      <c r="HX49">
        <v>142</v>
      </c>
      <c r="HY49">
        <v>345</v>
      </c>
      <c r="HZ49">
        <v>85</v>
      </c>
      <c r="IA49">
        <v>263</v>
      </c>
      <c r="IB49">
        <v>15</v>
      </c>
      <c r="IC49">
        <v>46</v>
      </c>
      <c r="ID49">
        <v>372</v>
      </c>
      <c r="IE49">
        <v>50</v>
      </c>
      <c r="IF49">
        <v>11</v>
      </c>
      <c r="IG49">
        <v>28</v>
      </c>
      <c r="IH49">
        <v>239</v>
      </c>
      <c r="II49">
        <v>335</v>
      </c>
      <c r="IJ49">
        <v>18</v>
      </c>
      <c r="IK49">
        <v>8</v>
      </c>
      <c r="IL49">
        <v>7</v>
      </c>
      <c r="IM49">
        <v>9</v>
      </c>
      <c r="IN49">
        <v>1528</v>
      </c>
      <c r="IO49">
        <v>691</v>
      </c>
      <c r="IP49">
        <v>111</v>
      </c>
      <c r="IQ49">
        <v>551</v>
      </c>
      <c r="IR49">
        <v>72</v>
      </c>
      <c r="IS49">
        <v>1768</v>
      </c>
      <c r="IT49">
        <v>26</v>
      </c>
      <c r="IU49">
        <v>112</v>
      </c>
      <c r="IV49">
        <v>859</v>
      </c>
      <c r="IW49">
        <v>105</v>
      </c>
      <c r="IX49">
        <v>2134</v>
      </c>
      <c r="IY49">
        <v>3440</v>
      </c>
      <c r="IZ49">
        <v>363</v>
      </c>
      <c r="JA49">
        <v>10</v>
      </c>
      <c r="JB49">
        <v>1663</v>
      </c>
      <c r="JC49">
        <v>93</v>
      </c>
      <c r="JD49">
        <v>1</v>
      </c>
      <c r="JE49">
        <v>957</v>
      </c>
      <c r="JF49">
        <v>916</v>
      </c>
      <c r="JG49">
        <v>169</v>
      </c>
      <c r="JH49">
        <v>16</v>
      </c>
      <c r="JI49">
        <v>26</v>
      </c>
      <c r="JJ49">
        <v>42</v>
      </c>
      <c r="JK49">
        <v>72</v>
      </c>
      <c r="JL49">
        <v>19</v>
      </c>
      <c r="JM49">
        <v>107</v>
      </c>
      <c r="JN49">
        <v>876</v>
      </c>
      <c r="JO49">
        <v>16</v>
      </c>
      <c r="JP49">
        <v>219</v>
      </c>
      <c r="JQ49">
        <v>335</v>
      </c>
      <c r="JR49">
        <v>28</v>
      </c>
      <c r="JS49">
        <v>10</v>
      </c>
      <c r="JT49">
        <v>1012</v>
      </c>
      <c r="JU49">
        <v>85</v>
      </c>
      <c r="JV49">
        <v>4</v>
      </c>
      <c r="JW49">
        <v>9</v>
      </c>
      <c r="JX49">
        <v>26</v>
      </c>
      <c r="JY49">
        <v>29</v>
      </c>
      <c r="JZ49">
        <v>14</v>
      </c>
      <c r="KA49">
        <v>9</v>
      </c>
      <c r="KB49">
        <v>78</v>
      </c>
      <c r="KC49">
        <v>78</v>
      </c>
      <c r="KD49">
        <v>168</v>
      </c>
      <c r="KE49">
        <v>28</v>
      </c>
      <c r="KF49">
        <v>1</v>
      </c>
      <c r="KG49">
        <v>14</v>
      </c>
      <c r="KH49">
        <v>5</v>
      </c>
      <c r="KI49">
        <v>54</v>
      </c>
      <c r="KJ49">
        <v>11</v>
      </c>
      <c r="KK49">
        <v>26</v>
      </c>
      <c r="KL49">
        <v>51</v>
      </c>
      <c r="KM49">
        <v>26</v>
      </c>
      <c r="KN49">
        <v>8</v>
      </c>
      <c r="KO49">
        <v>43</v>
      </c>
      <c r="KP49">
        <v>152</v>
      </c>
      <c r="KQ49">
        <v>10</v>
      </c>
      <c r="KR49">
        <v>8</v>
      </c>
      <c r="KS49">
        <v>267</v>
      </c>
      <c r="KT49">
        <v>252</v>
      </c>
      <c r="KU49">
        <v>1</v>
      </c>
      <c r="KV49">
        <v>1</v>
      </c>
      <c r="KW49">
        <v>3</v>
      </c>
      <c r="KX49">
        <v>32</v>
      </c>
      <c r="KY49">
        <v>27</v>
      </c>
      <c r="KZ49">
        <v>1</v>
      </c>
      <c r="LA49">
        <v>1</v>
      </c>
      <c r="LB49">
        <v>22</v>
      </c>
      <c r="LC49">
        <v>14</v>
      </c>
      <c r="LD49">
        <v>16</v>
      </c>
      <c r="LE49">
        <v>28</v>
      </c>
      <c r="LF49">
        <v>25</v>
      </c>
      <c r="LG49">
        <v>12</v>
      </c>
      <c r="LH49">
        <v>17</v>
      </c>
      <c r="LI49">
        <v>24</v>
      </c>
      <c r="LJ49">
        <v>302</v>
      </c>
      <c r="LK49">
        <v>13</v>
      </c>
      <c r="LL49">
        <v>0</v>
      </c>
      <c r="LM49">
        <v>134</v>
      </c>
      <c r="LN49">
        <v>27</v>
      </c>
      <c r="LO49">
        <v>34</v>
      </c>
      <c r="LP49">
        <v>1</v>
      </c>
      <c r="LQ49">
        <v>77</v>
      </c>
      <c r="LR49">
        <v>14</v>
      </c>
      <c r="LS49">
        <v>5</v>
      </c>
      <c r="LT49">
        <v>9</v>
      </c>
      <c r="LU49">
        <v>33</v>
      </c>
      <c r="LV49">
        <v>9</v>
      </c>
      <c r="LW49">
        <v>52</v>
      </c>
      <c r="LX49">
        <v>11</v>
      </c>
      <c r="LY49">
        <v>30</v>
      </c>
      <c r="LZ49">
        <v>30</v>
      </c>
      <c r="MA49">
        <v>9</v>
      </c>
      <c r="MB49">
        <v>14</v>
      </c>
      <c r="MC49">
        <v>10</v>
      </c>
      <c r="MD49">
        <v>12</v>
      </c>
      <c r="ME49">
        <v>20</v>
      </c>
      <c r="MF49">
        <v>7</v>
      </c>
      <c r="MG49">
        <v>4</v>
      </c>
      <c r="MH49" s="56">
        <v>0</v>
      </c>
      <c r="MI49">
        <v>3</v>
      </c>
      <c r="MJ49">
        <v>80</v>
      </c>
      <c r="MK49">
        <v>102</v>
      </c>
      <c r="ML49">
        <v>3</v>
      </c>
      <c r="MM49">
        <v>388</v>
      </c>
      <c r="MN49">
        <v>88</v>
      </c>
      <c r="MO49">
        <v>270</v>
      </c>
      <c r="MP49">
        <v>25</v>
      </c>
      <c r="MQ49">
        <v>264</v>
      </c>
      <c r="MR49">
        <v>267</v>
      </c>
      <c r="MS49">
        <v>789</v>
      </c>
      <c r="MT49">
        <v>617</v>
      </c>
      <c r="MU49">
        <v>7</v>
      </c>
      <c r="MV49">
        <v>38</v>
      </c>
      <c r="MW49">
        <v>75</v>
      </c>
      <c r="MX49">
        <v>49</v>
      </c>
      <c r="MY49">
        <v>5</v>
      </c>
      <c r="MZ49">
        <v>28</v>
      </c>
      <c r="NA49">
        <v>61</v>
      </c>
      <c r="NB49">
        <v>544</v>
      </c>
      <c r="NC49">
        <v>226</v>
      </c>
      <c r="ND49">
        <v>13</v>
      </c>
      <c r="NE49">
        <v>215</v>
      </c>
      <c r="NF49">
        <v>152</v>
      </c>
      <c r="NG49">
        <v>340</v>
      </c>
      <c r="NH49">
        <v>86</v>
      </c>
      <c r="NI49">
        <v>280</v>
      </c>
      <c r="NJ49">
        <v>15</v>
      </c>
      <c r="NK49">
        <v>52</v>
      </c>
      <c r="NL49">
        <v>379</v>
      </c>
      <c r="NM49">
        <v>48</v>
      </c>
      <c r="NN49">
        <v>10</v>
      </c>
      <c r="NO49">
        <v>30</v>
      </c>
      <c r="NP49">
        <v>272</v>
      </c>
      <c r="NQ49">
        <v>347</v>
      </c>
      <c r="NR49">
        <v>53</v>
      </c>
      <c r="NS49">
        <v>11</v>
      </c>
      <c r="NT49">
        <v>7</v>
      </c>
      <c r="NU49">
        <v>10</v>
      </c>
      <c r="NV49">
        <v>1584</v>
      </c>
      <c r="NW49">
        <v>684</v>
      </c>
      <c r="NX49">
        <v>120</v>
      </c>
      <c r="NY49">
        <v>599</v>
      </c>
      <c r="NZ49">
        <v>63</v>
      </c>
      <c r="OA49">
        <v>1819</v>
      </c>
      <c r="OB49">
        <v>29</v>
      </c>
      <c r="OC49">
        <v>109</v>
      </c>
      <c r="OD49">
        <v>925</v>
      </c>
      <c r="OE49">
        <v>111</v>
      </c>
      <c r="OF49">
        <v>2239</v>
      </c>
      <c r="OG49">
        <v>3532</v>
      </c>
      <c r="OH49">
        <v>357</v>
      </c>
      <c r="OI49">
        <v>11</v>
      </c>
      <c r="OJ49">
        <v>1730</v>
      </c>
      <c r="OK49">
        <v>89</v>
      </c>
      <c r="OL49">
        <v>0</v>
      </c>
      <c r="OM49">
        <v>1004</v>
      </c>
      <c r="ON49">
        <v>961</v>
      </c>
      <c r="OO49">
        <v>170</v>
      </c>
      <c r="OP49">
        <v>15</v>
      </c>
      <c r="OQ49">
        <v>21</v>
      </c>
      <c r="OR49">
        <v>48</v>
      </c>
      <c r="OS49">
        <v>83</v>
      </c>
      <c r="OT49">
        <v>18</v>
      </c>
      <c r="OU49">
        <v>116</v>
      </c>
      <c r="OV49">
        <v>430</v>
      </c>
      <c r="OW49">
        <v>19</v>
      </c>
      <c r="OX49">
        <v>235</v>
      </c>
      <c r="OY49">
        <v>338</v>
      </c>
      <c r="OZ49">
        <v>26</v>
      </c>
      <c r="PA49">
        <v>9</v>
      </c>
    </row>
    <row r="50" spans="1:417">
      <c r="A50" s="67" t="str">
        <f>人口推移!B49</f>
        <v>H2210</v>
      </c>
      <c r="B50" s="66">
        <f t="shared" si="0"/>
        <v>53847</v>
      </c>
      <c r="C50" s="66">
        <f t="shared" si="1"/>
        <v>20560</v>
      </c>
      <c r="D50">
        <v>744</v>
      </c>
      <c r="E50">
        <v>60</v>
      </c>
      <c r="F50">
        <v>2</v>
      </c>
      <c r="G50">
        <v>8</v>
      </c>
      <c r="H50">
        <v>14</v>
      </c>
      <c r="I50">
        <v>13</v>
      </c>
      <c r="J50">
        <v>6</v>
      </c>
      <c r="K50">
        <v>9</v>
      </c>
      <c r="L50">
        <v>82</v>
      </c>
      <c r="M50">
        <v>42</v>
      </c>
      <c r="N50">
        <v>135</v>
      </c>
      <c r="O50">
        <v>19</v>
      </c>
      <c r="P50">
        <v>1</v>
      </c>
      <c r="Q50">
        <v>11</v>
      </c>
      <c r="R50">
        <v>4</v>
      </c>
      <c r="S50">
        <v>33</v>
      </c>
      <c r="T50">
        <v>5</v>
      </c>
      <c r="U50">
        <v>14</v>
      </c>
      <c r="V50">
        <v>27</v>
      </c>
      <c r="W50">
        <v>16</v>
      </c>
      <c r="X50">
        <v>6</v>
      </c>
      <c r="Y50">
        <v>27</v>
      </c>
      <c r="Z50">
        <v>102</v>
      </c>
      <c r="AA50">
        <v>5</v>
      </c>
      <c r="AB50">
        <v>4</v>
      </c>
      <c r="AC50">
        <v>200</v>
      </c>
      <c r="AD50">
        <v>200</v>
      </c>
      <c r="AE50">
        <v>1</v>
      </c>
      <c r="AF50">
        <v>1</v>
      </c>
      <c r="AG50">
        <v>2</v>
      </c>
      <c r="AH50">
        <v>21</v>
      </c>
      <c r="AI50">
        <v>17</v>
      </c>
      <c r="AJ50">
        <v>1</v>
      </c>
      <c r="AK50">
        <v>1</v>
      </c>
      <c r="AL50">
        <v>13</v>
      </c>
      <c r="AM50">
        <v>8</v>
      </c>
      <c r="AN50">
        <v>10</v>
      </c>
      <c r="AO50">
        <v>18</v>
      </c>
      <c r="AP50">
        <v>19</v>
      </c>
      <c r="AQ50">
        <v>5</v>
      </c>
      <c r="AR50">
        <v>8</v>
      </c>
      <c r="AS50">
        <v>12</v>
      </c>
      <c r="AT50">
        <v>231</v>
      </c>
      <c r="AU50">
        <v>7</v>
      </c>
      <c r="AV50">
        <v>0</v>
      </c>
      <c r="AW50">
        <v>106</v>
      </c>
      <c r="AX50">
        <v>15</v>
      </c>
      <c r="AY50">
        <v>21</v>
      </c>
      <c r="AZ50">
        <v>1</v>
      </c>
      <c r="BA50">
        <v>43</v>
      </c>
      <c r="BB50">
        <v>9</v>
      </c>
      <c r="BC50">
        <v>4</v>
      </c>
      <c r="BD50">
        <v>6</v>
      </c>
      <c r="BE50">
        <v>17</v>
      </c>
      <c r="BF50">
        <v>4</v>
      </c>
      <c r="BG50">
        <v>27</v>
      </c>
      <c r="BH50">
        <v>9</v>
      </c>
      <c r="BI50">
        <v>20</v>
      </c>
      <c r="BJ50">
        <v>20</v>
      </c>
      <c r="BK50">
        <v>9</v>
      </c>
      <c r="BL50">
        <v>7</v>
      </c>
      <c r="BM50">
        <v>4</v>
      </c>
      <c r="BN50">
        <v>6</v>
      </c>
      <c r="BO50">
        <v>12</v>
      </c>
      <c r="BP50">
        <v>5</v>
      </c>
      <c r="BQ50">
        <v>5</v>
      </c>
      <c r="BR50" s="56">
        <v>0</v>
      </c>
      <c r="BS50">
        <v>3</v>
      </c>
      <c r="BT50">
        <v>44</v>
      </c>
      <c r="BU50">
        <v>62</v>
      </c>
      <c r="BV50">
        <v>4</v>
      </c>
      <c r="BW50">
        <v>280</v>
      </c>
      <c r="BX50">
        <v>52</v>
      </c>
      <c r="BY50">
        <v>177</v>
      </c>
      <c r="BZ50">
        <v>16</v>
      </c>
      <c r="CA50">
        <v>222</v>
      </c>
      <c r="CB50">
        <v>207</v>
      </c>
      <c r="CC50">
        <v>591</v>
      </c>
      <c r="CD50">
        <v>467</v>
      </c>
      <c r="CE50">
        <v>4</v>
      </c>
      <c r="CF50">
        <v>24</v>
      </c>
      <c r="CG50">
        <v>42</v>
      </c>
      <c r="CH50">
        <v>28</v>
      </c>
      <c r="CI50">
        <v>3</v>
      </c>
      <c r="CJ50">
        <v>23</v>
      </c>
      <c r="CK50">
        <v>52</v>
      </c>
      <c r="CL50">
        <v>417</v>
      </c>
      <c r="CM50">
        <v>178</v>
      </c>
      <c r="CN50">
        <v>10</v>
      </c>
      <c r="CO50">
        <v>179</v>
      </c>
      <c r="CP50">
        <v>134</v>
      </c>
      <c r="CQ50">
        <v>271</v>
      </c>
      <c r="CR50">
        <v>49</v>
      </c>
      <c r="CS50">
        <v>221</v>
      </c>
      <c r="CT50">
        <v>8</v>
      </c>
      <c r="CU50">
        <v>27</v>
      </c>
      <c r="CV50">
        <v>247</v>
      </c>
      <c r="CW50">
        <v>28</v>
      </c>
      <c r="CX50">
        <v>7</v>
      </c>
      <c r="CY50">
        <v>28</v>
      </c>
      <c r="CZ50">
        <v>161</v>
      </c>
      <c r="DA50">
        <v>226</v>
      </c>
      <c r="DB50">
        <v>59</v>
      </c>
      <c r="DC50">
        <v>9</v>
      </c>
      <c r="DD50">
        <v>3</v>
      </c>
      <c r="DE50">
        <v>7</v>
      </c>
      <c r="DF50">
        <v>1178</v>
      </c>
      <c r="DG50">
        <v>485</v>
      </c>
      <c r="DH50">
        <v>87</v>
      </c>
      <c r="DI50">
        <v>401</v>
      </c>
      <c r="DJ50">
        <v>51</v>
      </c>
      <c r="DK50">
        <v>1195</v>
      </c>
      <c r="DL50">
        <v>22</v>
      </c>
      <c r="DM50">
        <v>81</v>
      </c>
      <c r="DN50">
        <v>656</v>
      </c>
      <c r="DO50">
        <v>85</v>
      </c>
      <c r="DP50">
        <v>1819</v>
      </c>
      <c r="DQ50">
        <v>2726</v>
      </c>
      <c r="DR50">
        <v>261</v>
      </c>
      <c r="DS50">
        <v>8</v>
      </c>
      <c r="DT50">
        <v>1257</v>
      </c>
      <c r="DU50">
        <v>71</v>
      </c>
      <c r="DV50">
        <v>0</v>
      </c>
      <c r="DW50">
        <v>770</v>
      </c>
      <c r="DX50">
        <v>755</v>
      </c>
      <c r="DY50">
        <v>123</v>
      </c>
      <c r="DZ50">
        <v>11</v>
      </c>
      <c r="EA50">
        <v>14</v>
      </c>
      <c r="EB50">
        <v>27</v>
      </c>
      <c r="EC50">
        <v>53</v>
      </c>
      <c r="ED50">
        <v>11</v>
      </c>
      <c r="EE50">
        <v>86</v>
      </c>
      <c r="EF50">
        <v>811</v>
      </c>
      <c r="EG50">
        <v>14</v>
      </c>
      <c r="EH50">
        <v>158</v>
      </c>
      <c r="EI50">
        <v>231</v>
      </c>
      <c r="EJ50">
        <v>21</v>
      </c>
      <c r="EK50">
        <v>8</v>
      </c>
      <c r="EL50">
        <v>943</v>
      </c>
      <c r="EM50">
        <v>86</v>
      </c>
      <c r="EN50">
        <v>3</v>
      </c>
      <c r="EO50">
        <v>9</v>
      </c>
      <c r="EP50">
        <v>20</v>
      </c>
      <c r="EQ50">
        <v>35</v>
      </c>
      <c r="ER50">
        <v>7</v>
      </c>
      <c r="ES50">
        <v>9</v>
      </c>
      <c r="ET50">
        <v>67</v>
      </c>
      <c r="EU50">
        <v>69</v>
      </c>
      <c r="EV50">
        <v>133</v>
      </c>
      <c r="EW50">
        <v>29</v>
      </c>
      <c r="EX50">
        <v>1</v>
      </c>
      <c r="EY50">
        <v>15</v>
      </c>
      <c r="EZ50">
        <v>8</v>
      </c>
      <c r="FA50">
        <v>53</v>
      </c>
      <c r="FB50">
        <v>9</v>
      </c>
      <c r="FC50">
        <v>32</v>
      </c>
      <c r="FD50">
        <v>44</v>
      </c>
      <c r="FE50">
        <v>23</v>
      </c>
      <c r="FF50">
        <v>8</v>
      </c>
      <c r="FG50">
        <v>41</v>
      </c>
      <c r="FH50">
        <v>134</v>
      </c>
      <c r="FI50">
        <v>11</v>
      </c>
      <c r="FJ50">
        <v>8</v>
      </c>
      <c r="FK50">
        <v>285</v>
      </c>
      <c r="FL50">
        <v>250</v>
      </c>
      <c r="FM50">
        <v>1</v>
      </c>
      <c r="FN50">
        <v>1</v>
      </c>
      <c r="FO50">
        <v>3</v>
      </c>
      <c r="FP50">
        <v>33</v>
      </c>
      <c r="FQ50">
        <v>33</v>
      </c>
      <c r="FR50">
        <v>1</v>
      </c>
      <c r="FS50">
        <v>3</v>
      </c>
      <c r="FT50">
        <v>24</v>
      </c>
      <c r="FU50">
        <v>8</v>
      </c>
      <c r="FV50">
        <v>18</v>
      </c>
      <c r="FW50">
        <v>21</v>
      </c>
      <c r="FX50">
        <v>24</v>
      </c>
      <c r="FY50">
        <v>7</v>
      </c>
      <c r="FZ50">
        <v>8</v>
      </c>
      <c r="GA50">
        <v>14</v>
      </c>
      <c r="GB50">
        <v>278</v>
      </c>
      <c r="GC50">
        <v>12</v>
      </c>
      <c r="GD50">
        <v>0</v>
      </c>
      <c r="GE50">
        <v>131</v>
      </c>
      <c r="GF50">
        <v>20</v>
      </c>
      <c r="GG50">
        <v>32</v>
      </c>
      <c r="GH50">
        <v>0</v>
      </c>
      <c r="GI50">
        <v>77</v>
      </c>
      <c r="GJ50">
        <v>16</v>
      </c>
      <c r="GK50">
        <v>2</v>
      </c>
      <c r="GL50">
        <v>9</v>
      </c>
      <c r="GM50">
        <v>24</v>
      </c>
      <c r="GN50">
        <v>3</v>
      </c>
      <c r="GO50">
        <v>46</v>
      </c>
      <c r="GP50">
        <v>13</v>
      </c>
      <c r="GQ50">
        <v>28</v>
      </c>
      <c r="GR50">
        <v>26</v>
      </c>
      <c r="GS50">
        <v>12</v>
      </c>
      <c r="GT50">
        <v>8</v>
      </c>
      <c r="GU50">
        <v>13</v>
      </c>
      <c r="GV50">
        <v>9</v>
      </c>
      <c r="GW50">
        <v>20</v>
      </c>
      <c r="GX50">
        <v>6</v>
      </c>
      <c r="GY50">
        <v>4</v>
      </c>
      <c r="GZ50" s="56">
        <v>0</v>
      </c>
      <c r="HA50">
        <v>5</v>
      </c>
      <c r="HB50">
        <v>74</v>
      </c>
      <c r="HC50">
        <v>93</v>
      </c>
      <c r="HD50">
        <v>6</v>
      </c>
      <c r="HE50">
        <v>350</v>
      </c>
      <c r="HF50">
        <v>82</v>
      </c>
      <c r="HG50">
        <v>236</v>
      </c>
      <c r="HH50">
        <v>28</v>
      </c>
      <c r="HI50">
        <v>274</v>
      </c>
      <c r="HJ50">
        <v>265</v>
      </c>
      <c r="HK50">
        <v>718</v>
      </c>
      <c r="HL50">
        <v>540</v>
      </c>
      <c r="HM50">
        <v>6</v>
      </c>
      <c r="HN50">
        <v>36</v>
      </c>
      <c r="HO50">
        <v>66</v>
      </c>
      <c r="HP50">
        <v>38</v>
      </c>
      <c r="HQ50">
        <v>7</v>
      </c>
      <c r="HR50">
        <v>29</v>
      </c>
      <c r="HS50">
        <v>61</v>
      </c>
      <c r="HT50">
        <v>520</v>
      </c>
      <c r="HU50">
        <v>207</v>
      </c>
      <c r="HV50">
        <v>13</v>
      </c>
      <c r="HW50">
        <v>210</v>
      </c>
      <c r="HX50">
        <v>141</v>
      </c>
      <c r="HY50">
        <v>347</v>
      </c>
      <c r="HZ50">
        <v>85</v>
      </c>
      <c r="IA50">
        <v>262</v>
      </c>
      <c r="IB50">
        <v>15</v>
      </c>
      <c r="IC50">
        <v>46</v>
      </c>
      <c r="ID50">
        <v>375</v>
      </c>
      <c r="IE50">
        <v>50</v>
      </c>
      <c r="IF50">
        <v>11</v>
      </c>
      <c r="IG50">
        <v>28</v>
      </c>
      <c r="IH50">
        <v>240</v>
      </c>
      <c r="II50">
        <v>334</v>
      </c>
      <c r="IJ50">
        <v>17</v>
      </c>
      <c r="IK50">
        <v>8</v>
      </c>
      <c r="IL50">
        <v>7</v>
      </c>
      <c r="IM50">
        <v>9</v>
      </c>
      <c r="IN50">
        <v>1532</v>
      </c>
      <c r="IO50">
        <v>692</v>
      </c>
      <c r="IP50">
        <v>111</v>
      </c>
      <c r="IQ50">
        <v>549</v>
      </c>
      <c r="IR50">
        <v>72</v>
      </c>
      <c r="IS50">
        <v>1769</v>
      </c>
      <c r="IT50">
        <v>26</v>
      </c>
      <c r="IU50">
        <v>110</v>
      </c>
      <c r="IV50">
        <v>862</v>
      </c>
      <c r="IW50">
        <v>104</v>
      </c>
      <c r="IX50">
        <v>2141</v>
      </c>
      <c r="IY50">
        <v>3436</v>
      </c>
      <c r="IZ50">
        <v>364</v>
      </c>
      <c r="JA50">
        <v>10</v>
      </c>
      <c r="JB50">
        <v>1671</v>
      </c>
      <c r="JC50">
        <v>91</v>
      </c>
      <c r="JD50">
        <v>0</v>
      </c>
      <c r="JE50">
        <v>957</v>
      </c>
      <c r="JF50">
        <v>917</v>
      </c>
      <c r="JG50">
        <v>168</v>
      </c>
      <c r="JH50">
        <v>16</v>
      </c>
      <c r="JI50">
        <v>26</v>
      </c>
      <c r="JJ50">
        <v>42</v>
      </c>
      <c r="JK50">
        <v>72</v>
      </c>
      <c r="JL50">
        <v>19</v>
      </c>
      <c r="JM50">
        <v>107</v>
      </c>
      <c r="JN50">
        <v>881</v>
      </c>
      <c r="JO50">
        <v>16</v>
      </c>
      <c r="JP50">
        <v>217</v>
      </c>
      <c r="JQ50">
        <v>333</v>
      </c>
      <c r="JR50">
        <v>28</v>
      </c>
      <c r="JS50">
        <v>10</v>
      </c>
      <c r="JT50">
        <v>1015</v>
      </c>
      <c r="JU50">
        <v>85</v>
      </c>
      <c r="JV50">
        <v>4</v>
      </c>
      <c r="JW50">
        <v>8</v>
      </c>
      <c r="JX50">
        <v>25</v>
      </c>
      <c r="JY50">
        <v>29</v>
      </c>
      <c r="JZ50">
        <v>14</v>
      </c>
      <c r="KA50">
        <v>9</v>
      </c>
      <c r="KB50">
        <v>78</v>
      </c>
      <c r="KC50">
        <v>78</v>
      </c>
      <c r="KD50">
        <v>168</v>
      </c>
      <c r="KE50">
        <v>27</v>
      </c>
      <c r="KF50">
        <v>1</v>
      </c>
      <c r="KG50">
        <v>14</v>
      </c>
      <c r="KH50">
        <v>5</v>
      </c>
      <c r="KI50">
        <v>54</v>
      </c>
      <c r="KJ50">
        <v>11</v>
      </c>
      <c r="KK50">
        <v>27</v>
      </c>
      <c r="KL50">
        <v>51</v>
      </c>
      <c r="KM50">
        <v>26</v>
      </c>
      <c r="KN50">
        <v>8</v>
      </c>
      <c r="KO50">
        <v>43</v>
      </c>
      <c r="KP50">
        <v>152</v>
      </c>
      <c r="KQ50">
        <v>10</v>
      </c>
      <c r="KR50">
        <v>8</v>
      </c>
      <c r="KS50">
        <v>268</v>
      </c>
      <c r="KT50">
        <v>253</v>
      </c>
      <c r="KU50">
        <v>1</v>
      </c>
      <c r="KV50">
        <v>1</v>
      </c>
      <c r="KW50">
        <v>3</v>
      </c>
      <c r="KX50">
        <v>33</v>
      </c>
      <c r="KY50">
        <v>27</v>
      </c>
      <c r="KZ50">
        <v>1</v>
      </c>
      <c r="LA50">
        <v>1</v>
      </c>
      <c r="LB50">
        <v>22</v>
      </c>
      <c r="LC50">
        <v>14</v>
      </c>
      <c r="LD50">
        <v>16</v>
      </c>
      <c r="LE50">
        <v>28</v>
      </c>
      <c r="LF50">
        <v>25</v>
      </c>
      <c r="LG50">
        <v>12</v>
      </c>
      <c r="LH50">
        <v>16</v>
      </c>
      <c r="LI50">
        <v>24</v>
      </c>
      <c r="LJ50">
        <v>300</v>
      </c>
      <c r="LK50">
        <v>13</v>
      </c>
      <c r="LL50">
        <v>0</v>
      </c>
      <c r="LM50">
        <v>134</v>
      </c>
      <c r="LN50">
        <v>27</v>
      </c>
      <c r="LO50">
        <v>34</v>
      </c>
      <c r="LP50">
        <v>1</v>
      </c>
      <c r="LQ50">
        <v>77</v>
      </c>
      <c r="LR50">
        <v>15</v>
      </c>
      <c r="LS50">
        <v>5</v>
      </c>
      <c r="LT50">
        <v>9</v>
      </c>
      <c r="LU50">
        <v>33</v>
      </c>
      <c r="LV50">
        <v>9</v>
      </c>
      <c r="LW50">
        <v>52</v>
      </c>
      <c r="LX50">
        <v>11</v>
      </c>
      <c r="LY50">
        <v>30</v>
      </c>
      <c r="LZ50">
        <v>30</v>
      </c>
      <c r="MA50">
        <v>9</v>
      </c>
      <c r="MB50">
        <v>14</v>
      </c>
      <c r="MC50">
        <v>10</v>
      </c>
      <c r="MD50">
        <v>12</v>
      </c>
      <c r="ME50">
        <v>20</v>
      </c>
      <c r="MF50">
        <v>7</v>
      </c>
      <c r="MG50">
        <v>4</v>
      </c>
      <c r="MH50" s="56">
        <v>0</v>
      </c>
      <c r="MI50">
        <v>3</v>
      </c>
      <c r="MJ50">
        <v>82</v>
      </c>
      <c r="MK50">
        <v>102</v>
      </c>
      <c r="ML50">
        <v>3</v>
      </c>
      <c r="MM50">
        <v>387</v>
      </c>
      <c r="MN50">
        <v>88</v>
      </c>
      <c r="MO50">
        <v>268</v>
      </c>
      <c r="MP50">
        <v>25</v>
      </c>
      <c r="MQ50">
        <v>263</v>
      </c>
      <c r="MR50">
        <v>269</v>
      </c>
      <c r="MS50">
        <v>796</v>
      </c>
      <c r="MT50">
        <v>619</v>
      </c>
      <c r="MU50">
        <v>7</v>
      </c>
      <c r="MV50">
        <v>38</v>
      </c>
      <c r="MW50">
        <v>78</v>
      </c>
      <c r="MX50">
        <v>49</v>
      </c>
      <c r="MY50">
        <v>5</v>
      </c>
      <c r="MZ50">
        <v>27</v>
      </c>
      <c r="NA50">
        <v>60</v>
      </c>
      <c r="NB50">
        <v>541</v>
      </c>
      <c r="NC50">
        <v>228</v>
      </c>
      <c r="ND50">
        <v>13</v>
      </c>
      <c r="NE50">
        <v>215</v>
      </c>
      <c r="NF50">
        <v>152</v>
      </c>
      <c r="NG50">
        <v>343</v>
      </c>
      <c r="NH50">
        <v>86</v>
      </c>
      <c r="NI50">
        <v>279</v>
      </c>
      <c r="NJ50">
        <v>15</v>
      </c>
      <c r="NK50">
        <v>52</v>
      </c>
      <c r="NL50">
        <v>377</v>
      </c>
      <c r="NM50">
        <v>48</v>
      </c>
      <c r="NN50">
        <v>10</v>
      </c>
      <c r="NO50">
        <v>29</v>
      </c>
      <c r="NP50">
        <v>275</v>
      </c>
      <c r="NQ50">
        <v>347</v>
      </c>
      <c r="NR50">
        <v>54</v>
      </c>
      <c r="NS50">
        <v>11</v>
      </c>
      <c r="NT50">
        <v>7</v>
      </c>
      <c r="NU50">
        <v>10</v>
      </c>
      <c r="NV50">
        <v>1595</v>
      </c>
      <c r="NW50">
        <v>686</v>
      </c>
      <c r="NX50">
        <v>120</v>
      </c>
      <c r="NY50">
        <v>597</v>
      </c>
      <c r="NZ50">
        <v>63</v>
      </c>
      <c r="OA50">
        <v>1823</v>
      </c>
      <c r="OB50">
        <v>29</v>
      </c>
      <c r="OC50">
        <v>109</v>
      </c>
      <c r="OD50">
        <v>930</v>
      </c>
      <c r="OE50">
        <v>108</v>
      </c>
      <c r="OF50">
        <v>2255</v>
      </c>
      <c r="OG50">
        <v>3526</v>
      </c>
      <c r="OH50">
        <v>358</v>
      </c>
      <c r="OI50">
        <v>11</v>
      </c>
      <c r="OJ50">
        <v>1738</v>
      </c>
      <c r="OK50">
        <v>90</v>
      </c>
      <c r="OL50">
        <v>0</v>
      </c>
      <c r="OM50">
        <v>1007</v>
      </c>
      <c r="ON50">
        <v>962</v>
      </c>
      <c r="OO50">
        <v>168</v>
      </c>
      <c r="OP50">
        <v>15</v>
      </c>
      <c r="OQ50">
        <v>21</v>
      </c>
      <c r="OR50">
        <v>48</v>
      </c>
      <c r="OS50">
        <v>82</v>
      </c>
      <c r="OT50">
        <v>18</v>
      </c>
      <c r="OU50">
        <v>117</v>
      </c>
      <c r="OV50">
        <v>429</v>
      </c>
      <c r="OW50">
        <v>19</v>
      </c>
      <c r="OX50">
        <v>233</v>
      </c>
      <c r="OY50">
        <v>335</v>
      </c>
      <c r="OZ50">
        <v>26</v>
      </c>
      <c r="PA50">
        <v>9</v>
      </c>
    </row>
    <row r="51" spans="1:417">
      <c r="A51" s="67" t="str">
        <f>人口推移!B50</f>
        <v>H2211</v>
      </c>
      <c r="B51" s="66">
        <f t="shared" si="0"/>
        <v>53884</v>
      </c>
      <c r="C51" s="66">
        <f t="shared" si="1"/>
        <v>20609</v>
      </c>
      <c r="D51">
        <v>746</v>
      </c>
      <c r="E51">
        <v>61</v>
      </c>
      <c r="F51">
        <v>2</v>
      </c>
      <c r="G51">
        <v>8</v>
      </c>
      <c r="H51">
        <v>14</v>
      </c>
      <c r="I51">
        <v>13</v>
      </c>
      <c r="J51">
        <v>6</v>
      </c>
      <c r="K51">
        <v>9</v>
      </c>
      <c r="L51">
        <v>81</v>
      </c>
      <c r="M51">
        <v>42</v>
      </c>
      <c r="N51">
        <v>135</v>
      </c>
      <c r="O51">
        <v>19</v>
      </c>
      <c r="P51">
        <v>1</v>
      </c>
      <c r="Q51">
        <v>11</v>
      </c>
      <c r="R51">
        <v>4</v>
      </c>
      <c r="S51">
        <v>33</v>
      </c>
      <c r="T51">
        <v>5</v>
      </c>
      <c r="U51">
        <v>15</v>
      </c>
      <c r="V51">
        <v>26</v>
      </c>
      <c r="W51">
        <v>16</v>
      </c>
      <c r="X51">
        <v>6</v>
      </c>
      <c r="Y51">
        <v>27</v>
      </c>
      <c r="Z51">
        <v>102</v>
      </c>
      <c r="AA51">
        <v>5</v>
      </c>
      <c r="AB51">
        <v>4</v>
      </c>
      <c r="AC51">
        <v>199</v>
      </c>
      <c r="AD51">
        <v>199</v>
      </c>
      <c r="AE51">
        <v>1</v>
      </c>
      <c r="AF51">
        <v>1</v>
      </c>
      <c r="AG51">
        <v>2</v>
      </c>
      <c r="AH51">
        <v>21</v>
      </c>
      <c r="AI51">
        <v>18</v>
      </c>
      <c r="AJ51">
        <v>1</v>
      </c>
      <c r="AK51">
        <v>1</v>
      </c>
      <c r="AL51">
        <v>13</v>
      </c>
      <c r="AM51">
        <v>8</v>
      </c>
      <c r="AN51">
        <v>10</v>
      </c>
      <c r="AO51">
        <v>18</v>
      </c>
      <c r="AP51">
        <v>18</v>
      </c>
      <c r="AQ51">
        <v>5</v>
      </c>
      <c r="AR51">
        <v>8</v>
      </c>
      <c r="AS51">
        <v>12</v>
      </c>
      <c r="AT51">
        <v>235</v>
      </c>
      <c r="AU51">
        <v>7</v>
      </c>
      <c r="AV51">
        <v>0</v>
      </c>
      <c r="AW51">
        <v>107</v>
      </c>
      <c r="AX51">
        <v>15</v>
      </c>
      <c r="AY51">
        <v>21</v>
      </c>
      <c r="AZ51">
        <v>1</v>
      </c>
      <c r="BA51">
        <v>44</v>
      </c>
      <c r="BB51">
        <v>9</v>
      </c>
      <c r="BC51">
        <v>4</v>
      </c>
      <c r="BD51">
        <v>6</v>
      </c>
      <c r="BE51">
        <v>17</v>
      </c>
      <c r="BF51">
        <v>4</v>
      </c>
      <c r="BG51">
        <v>28</v>
      </c>
      <c r="BH51">
        <v>9</v>
      </c>
      <c r="BI51">
        <v>20</v>
      </c>
      <c r="BJ51">
        <v>20</v>
      </c>
      <c r="BK51">
        <v>9</v>
      </c>
      <c r="BL51">
        <v>7</v>
      </c>
      <c r="BM51">
        <v>4</v>
      </c>
      <c r="BN51">
        <v>6</v>
      </c>
      <c r="BO51">
        <v>12</v>
      </c>
      <c r="BP51">
        <v>5</v>
      </c>
      <c r="BQ51">
        <v>5</v>
      </c>
      <c r="BR51" s="56">
        <v>0</v>
      </c>
      <c r="BS51">
        <v>3</v>
      </c>
      <c r="BT51">
        <v>44</v>
      </c>
      <c r="BU51">
        <v>62</v>
      </c>
      <c r="BV51">
        <v>4</v>
      </c>
      <c r="BW51">
        <v>280</v>
      </c>
      <c r="BX51">
        <v>51</v>
      </c>
      <c r="BY51">
        <v>178</v>
      </c>
      <c r="BZ51">
        <v>16</v>
      </c>
      <c r="CA51">
        <v>222</v>
      </c>
      <c r="CB51">
        <v>210</v>
      </c>
      <c r="CC51">
        <v>593</v>
      </c>
      <c r="CD51">
        <v>466</v>
      </c>
      <c r="CE51">
        <v>4</v>
      </c>
      <c r="CF51">
        <v>24</v>
      </c>
      <c r="CG51">
        <v>42</v>
      </c>
      <c r="CH51">
        <v>28</v>
      </c>
      <c r="CI51">
        <v>3</v>
      </c>
      <c r="CJ51">
        <v>27</v>
      </c>
      <c r="CK51">
        <v>54</v>
      </c>
      <c r="CL51">
        <v>421</v>
      </c>
      <c r="CM51">
        <v>179</v>
      </c>
      <c r="CN51">
        <v>9</v>
      </c>
      <c r="CO51">
        <v>176</v>
      </c>
      <c r="CP51">
        <v>136</v>
      </c>
      <c r="CQ51">
        <v>270</v>
      </c>
      <c r="CR51">
        <v>49</v>
      </c>
      <c r="CS51">
        <v>223</v>
      </c>
      <c r="CT51">
        <v>8</v>
      </c>
      <c r="CU51">
        <v>27</v>
      </c>
      <c r="CV51">
        <v>249</v>
      </c>
      <c r="CW51">
        <v>28</v>
      </c>
      <c r="CX51">
        <v>7</v>
      </c>
      <c r="CY51">
        <v>28</v>
      </c>
      <c r="CZ51">
        <v>165</v>
      </c>
      <c r="DA51">
        <v>225</v>
      </c>
      <c r="DB51">
        <v>59</v>
      </c>
      <c r="DC51">
        <v>9</v>
      </c>
      <c r="DD51">
        <v>3</v>
      </c>
      <c r="DE51">
        <v>7</v>
      </c>
      <c r="DF51">
        <v>1186</v>
      </c>
      <c r="DG51">
        <v>491</v>
      </c>
      <c r="DH51">
        <v>86</v>
      </c>
      <c r="DI51">
        <v>402</v>
      </c>
      <c r="DJ51">
        <v>51</v>
      </c>
      <c r="DK51">
        <v>1194</v>
      </c>
      <c r="DL51">
        <v>22</v>
      </c>
      <c r="DM51">
        <v>81</v>
      </c>
      <c r="DN51">
        <v>657</v>
      </c>
      <c r="DO51">
        <v>85</v>
      </c>
      <c r="DP51">
        <v>1830</v>
      </c>
      <c r="DQ51">
        <v>2731</v>
      </c>
      <c r="DR51">
        <v>261</v>
      </c>
      <c r="DS51">
        <v>8</v>
      </c>
      <c r="DT51">
        <v>1256</v>
      </c>
      <c r="DU51">
        <v>70</v>
      </c>
      <c r="DV51">
        <v>0</v>
      </c>
      <c r="DW51">
        <v>767</v>
      </c>
      <c r="DX51">
        <v>758</v>
      </c>
      <c r="DY51">
        <v>123</v>
      </c>
      <c r="DZ51">
        <v>11</v>
      </c>
      <c r="EA51">
        <v>14</v>
      </c>
      <c r="EB51">
        <v>27</v>
      </c>
      <c r="EC51">
        <v>53</v>
      </c>
      <c r="ED51">
        <v>11</v>
      </c>
      <c r="EE51">
        <v>86</v>
      </c>
      <c r="EF51">
        <v>803</v>
      </c>
      <c r="EG51">
        <v>14</v>
      </c>
      <c r="EH51">
        <v>156</v>
      </c>
      <c r="EI51">
        <v>236</v>
      </c>
      <c r="EJ51">
        <v>21</v>
      </c>
      <c r="EK51">
        <v>8</v>
      </c>
      <c r="EL51">
        <v>938</v>
      </c>
      <c r="EM51">
        <v>87</v>
      </c>
      <c r="EN51">
        <v>3</v>
      </c>
      <c r="EO51">
        <v>9</v>
      </c>
      <c r="EP51">
        <v>20</v>
      </c>
      <c r="EQ51">
        <v>35</v>
      </c>
      <c r="ER51">
        <v>7</v>
      </c>
      <c r="ES51">
        <v>9</v>
      </c>
      <c r="ET51">
        <v>67</v>
      </c>
      <c r="EU51">
        <v>69</v>
      </c>
      <c r="EV51">
        <v>133</v>
      </c>
      <c r="EW51">
        <v>29</v>
      </c>
      <c r="EX51">
        <v>1</v>
      </c>
      <c r="EY51">
        <v>15</v>
      </c>
      <c r="EZ51">
        <v>8</v>
      </c>
      <c r="FA51">
        <v>53</v>
      </c>
      <c r="FB51">
        <v>9</v>
      </c>
      <c r="FC51">
        <v>32</v>
      </c>
      <c r="FD51">
        <v>42</v>
      </c>
      <c r="FE51">
        <v>23</v>
      </c>
      <c r="FF51">
        <v>8</v>
      </c>
      <c r="FG51">
        <v>41</v>
      </c>
      <c r="FH51">
        <v>134</v>
      </c>
      <c r="FI51">
        <v>11</v>
      </c>
      <c r="FJ51">
        <v>8</v>
      </c>
      <c r="FK51">
        <v>282</v>
      </c>
      <c r="FL51">
        <v>249</v>
      </c>
      <c r="FM51">
        <v>1</v>
      </c>
      <c r="FN51">
        <v>1</v>
      </c>
      <c r="FO51">
        <v>3</v>
      </c>
      <c r="FP51">
        <v>33</v>
      </c>
      <c r="FQ51">
        <v>35</v>
      </c>
      <c r="FR51">
        <v>1</v>
      </c>
      <c r="FS51">
        <v>3</v>
      </c>
      <c r="FT51">
        <v>24</v>
      </c>
      <c r="FU51">
        <v>8</v>
      </c>
      <c r="FV51">
        <v>18</v>
      </c>
      <c r="FW51">
        <v>20</v>
      </c>
      <c r="FX51">
        <v>22</v>
      </c>
      <c r="FY51">
        <v>7</v>
      </c>
      <c r="FZ51">
        <v>8</v>
      </c>
      <c r="GA51">
        <v>14</v>
      </c>
      <c r="GB51">
        <v>280</v>
      </c>
      <c r="GC51">
        <v>12</v>
      </c>
      <c r="GD51">
        <v>0</v>
      </c>
      <c r="GE51">
        <v>131</v>
      </c>
      <c r="GF51">
        <v>20</v>
      </c>
      <c r="GG51">
        <v>32</v>
      </c>
      <c r="GH51">
        <v>0</v>
      </c>
      <c r="GI51">
        <v>77</v>
      </c>
      <c r="GJ51">
        <v>16</v>
      </c>
      <c r="GK51">
        <v>2</v>
      </c>
      <c r="GL51">
        <v>9</v>
      </c>
      <c r="GM51">
        <v>24</v>
      </c>
      <c r="GN51">
        <v>3</v>
      </c>
      <c r="GO51">
        <v>45</v>
      </c>
      <c r="GP51">
        <v>13</v>
      </c>
      <c r="GQ51">
        <v>28</v>
      </c>
      <c r="GR51">
        <v>26</v>
      </c>
      <c r="GS51">
        <v>12</v>
      </c>
      <c r="GT51">
        <v>8</v>
      </c>
      <c r="GU51">
        <v>13</v>
      </c>
      <c r="GV51">
        <v>9</v>
      </c>
      <c r="GW51">
        <v>20</v>
      </c>
      <c r="GX51">
        <v>6</v>
      </c>
      <c r="GY51">
        <v>4</v>
      </c>
      <c r="GZ51" s="56">
        <v>0</v>
      </c>
      <c r="HA51">
        <v>5</v>
      </c>
      <c r="HB51">
        <v>75</v>
      </c>
      <c r="HC51">
        <v>93</v>
      </c>
      <c r="HD51">
        <v>5</v>
      </c>
      <c r="HE51">
        <v>350</v>
      </c>
      <c r="HF51">
        <v>82</v>
      </c>
      <c r="HG51">
        <v>237</v>
      </c>
      <c r="HH51">
        <v>28</v>
      </c>
      <c r="HI51">
        <v>274</v>
      </c>
      <c r="HJ51">
        <v>266</v>
      </c>
      <c r="HK51">
        <v>720</v>
      </c>
      <c r="HL51">
        <v>540</v>
      </c>
      <c r="HM51">
        <v>6</v>
      </c>
      <c r="HN51">
        <v>36</v>
      </c>
      <c r="HO51">
        <v>66</v>
      </c>
      <c r="HP51">
        <v>38</v>
      </c>
      <c r="HQ51">
        <v>7</v>
      </c>
      <c r="HR51">
        <v>32</v>
      </c>
      <c r="HS51">
        <v>63</v>
      </c>
      <c r="HT51">
        <v>525</v>
      </c>
      <c r="HU51">
        <v>206</v>
      </c>
      <c r="HV51">
        <v>12</v>
      </c>
      <c r="HW51">
        <v>205</v>
      </c>
      <c r="HX51">
        <v>142</v>
      </c>
      <c r="HY51">
        <v>344</v>
      </c>
      <c r="HZ51">
        <v>85</v>
      </c>
      <c r="IA51">
        <v>263</v>
      </c>
      <c r="IB51">
        <v>15</v>
      </c>
      <c r="IC51">
        <v>46</v>
      </c>
      <c r="ID51">
        <v>377</v>
      </c>
      <c r="IE51">
        <v>50</v>
      </c>
      <c r="IF51">
        <v>11</v>
      </c>
      <c r="IG51">
        <v>28</v>
      </c>
      <c r="IH51">
        <v>241</v>
      </c>
      <c r="II51">
        <v>332</v>
      </c>
      <c r="IJ51">
        <v>17</v>
      </c>
      <c r="IK51">
        <v>8</v>
      </c>
      <c r="IL51">
        <v>7</v>
      </c>
      <c r="IM51">
        <v>9</v>
      </c>
      <c r="IN51">
        <v>1550</v>
      </c>
      <c r="IO51">
        <v>699</v>
      </c>
      <c r="IP51">
        <v>109</v>
      </c>
      <c r="IQ51">
        <v>548</v>
      </c>
      <c r="IR51">
        <v>71</v>
      </c>
      <c r="IS51">
        <v>1761</v>
      </c>
      <c r="IT51">
        <v>26</v>
      </c>
      <c r="IU51">
        <v>109</v>
      </c>
      <c r="IV51">
        <v>868</v>
      </c>
      <c r="IW51">
        <v>105</v>
      </c>
      <c r="IX51">
        <v>2157</v>
      </c>
      <c r="IY51">
        <v>3437</v>
      </c>
      <c r="IZ51">
        <v>361</v>
      </c>
      <c r="JA51">
        <v>10</v>
      </c>
      <c r="JB51">
        <v>1670</v>
      </c>
      <c r="JC51">
        <v>88</v>
      </c>
      <c r="JD51">
        <v>0</v>
      </c>
      <c r="JE51">
        <v>953</v>
      </c>
      <c r="JF51">
        <v>922</v>
      </c>
      <c r="JG51">
        <v>167</v>
      </c>
      <c r="JH51">
        <v>16</v>
      </c>
      <c r="JI51">
        <v>26</v>
      </c>
      <c r="JJ51">
        <v>42</v>
      </c>
      <c r="JK51">
        <v>71</v>
      </c>
      <c r="JL51">
        <v>19</v>
      </c>
      <c r="JM51">
        <v>108</v>
      </c>
      <c r="JN51">
        <v>873</v>
      </c>
      <c r="JO51">
        <v>16</v>
      </c>
      <c r="JP51">
        <v>216</v>
      </c>
      <c r="JQ51">
        <v>337</v>
      </c>
      <c r="JR51">
        <v>28</v>
      </c>
      <c r="JS51">
        <v>10</v>
      </c>
      <c r="JT51">
        <v>1016</v>
      </c>
      <c r="JU51">
        <v>87</v>
      </c>
      <c r="JV51">
        <v>4</v>
      </c>
      <c r="JW51">
        <v>8</v>
      </c>
      <c r="JX51">
        <v>25</v>
      </c>
      <c r="JY51">
        <v>29</v>
      </c>
      <c r="JZ51">
        <v>14</v>
      </c>
      <c r="KA51">
        <v>9</v>
      </c>
      <c r="KB51">
        <v>77</v>
      </c>
      <c r="KC51">
        <v>78</v>
      </c>
      <c r="KD51">
        <v>168</v>
      </c>
      <c r="KE51">
        <v>27</v>
      </c>
      <c r="KF51">
        <v>1</v>
      </c>
      <c r="KG51">
        <v>14</v>
      </c>
      <c r="KH51">
        <v>5</v>
      </c>
      <c r="KI51">
        <v>54</v>
      </c>
      <c r="KJ51">
        <v>11</v>
      </c>
      <c r="KK51">
        <v>27</v>
      </c>
      <c r="KL51">
        <v>49</v>
      </c>
      <c r="KM51">
        <v>26</v>
      </c>
      <c r="KN51">
        <v>8</v>
      </c>
      <c r="KO51">
        <v>43</v>
      </c>
      <c r="KP51">
        <v>151</v>
      </c>
      <c r="KQ51">
        <v>10</v>
      </c>
      <c r="KR51">
        <v>8</v>
      </c>
      <c r="KS51">
        <v>265</v>
      </c>
      <c r="KT51">
        <v>253</v>
      </c>
      <c r="KU51">
        <v>1</v>
      </c>
      <c r="KV51">
        <v>1</v>
      </c>
      <c r="KW51">
        <v>3</v>
      </c>
      <c r="KX51">
        <v>33</v>
      </c>
      <c r="KY51">
        <v>27</v>
      </c>
      <c r="KZ51">
        <v>1</v>
      </c>
      <c r="LA51">
        <v>1</v>
      </c>
      <c r="LB51">
        <v>22</v>
      </c>
      <c r="LC51">
        <v>14</v>
      </c>
      <c r="LD51">
        <v>16</v>
      </c>
      <c r="LE51">
        <v>28</v>
      </c>
      <c r="LF51">
        <v>24</v>
      </c>
      <c r="LG51">
        <v>12</v>
      </c>
      <c r="LH51">
        <v>16</v>
      </c>
      <c r="LI51">
        <v>24</v>
      </c>
      <c r="LJ51">
        <v>304</v>
      </c>
      <c r="LK51">
        <v>13</v>
      </c>
      <c r="LL51">
        <v>0</v>
      </c>
      <c r="LM51">
        <v>135</v>
      </c>
      <c r="LN51">
        <v>27</v>
      </c>
      <c r="LO51">
        <v>35</v>
      </c>
      <c r="LP51">
        <v>1</v>
      </c>
      <c r="LQ51">
        <v>78</v>
      </c>
      <c r="LR51">
        <v>15</v>
      </c>
      <c r="LS51">
        <v>5</v>
      </c>
      <c r="LT51">
        <v>9</v>
      </c>
      <c r="LU51">
        <v>33</v>
      </c>
      <c r="LV51">
        <v>9</v>
      </c>
      <c r="LW51">
        <v>52</v>
      </c>
      <c r="LX51">
        <v>11</v>
      </c>
      <c r="LY51">
        <v>30</v>
      </c>
      <c r="LZ51">
        <v>30</v>
      </c>
      <c r="MA51">
        <v>9</v>
      </c>
      <c r="MB51">
        <v>14</v>
      </c>
      <c r="MC51">
        <v>10</v>
      </c>
      <c r="MD51">
        <v>12</v>
      </c>
      <c r="ME51">
        <v>20</v>
      </c>
      <c r="MF51">
        <v>7</v>
      </c>
      <c r="MG51">
        <v>4</v>
      </c>
      <c r="MH51" s="56">
        <v>0</v>
      </c>
      <c r="MI51">
        <v>3</v>
      </c>
      <c r="MJ51">
        <v>82</v>
      </c>
      <c r="MK51">
        <v>102</v>
      </c>
      <c r="ML51">
        <v>3</v>
      </c>
      <c r="MM51">
        <v>385</v>
      </c>
      <c r="MN51">
        <v>87</v>
      </c>
      <c r="MO51">
        <v>268</v>
      </c>
      <c r="MP51">
        <v>25</v>
      </c>
      <c r="MQ51">
        <v>263</v>
      </c>
      <c r="MR51">
        <v>271</v>
      </c>
      <c r="MS51">
        <v>798</v>
      </c>
      <c r="MT51">
        <v>615</v>
      </c>
      <c r="MU51">
        <v>7</v>
      </c>
      <c r="MV51">
        <v>38</v>
      </c>
      <c r="MW51">
        <v>78</v>
      </c>
      <c r="MX51">
        <v>49</v>
      </c>
      <c r="MY51">
        <v>5</v>
      </c>
      <c r="MZ51">
        <v>27</v>
      </c>
      <c r="NA51">
        <v>63</v>
      </c>
      <c r="NB51">
        <v>544</v>
      </c>
      <c r="NC51">
        <v>227</v>
      </c>
      <c r="ND51">
        <v>13</v>
      </c>
      <c r="NE51">
        <v>212</v>
      </c>
      <c r="NF51">
        <v>155</v>
      </c>
      <c r="NG51">
        <v>343</v>
      </c>
      <c r="NH51">
        <v>86</v>
      </c>
      <c r="NI51">
        <v>283</v>
      </c>
      <c r="NJ51">
        <v>15</v>
      </c>
      <c r="NK51">
        <v>52</v>
      </c>
      <c r="NL51">
        <v>376</v>
      </c>
      <c r="NM51">
        <v>48</v>
      </c>
      <c r="NN51">
        <v>10</v>
      </c>
      <c r="NO51">
        <v>29</v>
      </c>
      <c r="NP51">
        <v>279</v>
      </c>
      <c r="NQ51">
        <v>343</v>
      </c>
      <c r="NR51">
        <v>54</v>
      </c>
      <c r="NS51">
        <v>11</v>
      </c>
      <c r="NT51">
        <v>7</v>
      </c>
      <c r="NU51">
        <v>10</v>
      </c>
      <c r="NV51">
        <v>1592</v>
      </c>
      <c r="NW51">
        <v>689</v>
      </c>
      <c r="NX51">
        <v>120</v>
      </c>
      <c r="NY51">
        <v>598</v>
      </c>
      <c r="NZ51">
        <v>63</v>
      </c>
      <c r="OA51">
        <v>1820</v>
      </c>
      <c r="OB51">
        <v>29</v>
      </c>
      <c r="OC51">
        <v>110</v>
      </c>
      <c r="OD51">
        <v>929</v>
      </c>
      <c r="OE51">
        <v>108</v>
      </c>
      <c r="OF51">
        <v>2268</v>
      </c>
      <c r="OG51">
        <v>3526</v>
      </c>
      <c r="OH51">
        <v>358</v>
      </c>
      <c r="OI51">
        <v>11</v>
      </c>
      <c r="OJ51">
        <v>1735</v>
      </c>
      <c r="OK51">
        <v>89</v>
      </c>
      <c r="OL51">
        <v>0</v>
      </c>
      <c r="OM51">
        <v>1002</v>
      </c>
      <c r="ON51">
        <v>963</v>
      </c>
      <c r="OO51">
        <v>168</v>
      </c>
      <c r="OP51">
        <v>15</v>
      </c>
      <c r="OQ51">
        <v>21</v>
      </c>
      <c r="OR51">
        <v>48</v>
      </c>
      <c r="OS51">
        <v>82</v>
      </c>
      <c r="OT51">
        <v>18</v>
      </c>
      <c r="OU51">
        <v>118</v>
      </c>
      <c r="OV51">
        <v>431</v>
      </c>
      <c r="OW51">
        <v>19</v>
      </c>
      <c r="OX51">
        <v>229</v>
      </c>
      <c r="OY51">
        <v>342</v>
      </c>
      <c r="OZ51">
        <v>26</v>
      </c>
      <c r="PA51">
        <v>9</v>
      </c>
    </row>
    <row r="52" spans="1:417">
      <c r="A52" s="67" t="str">
        <f>人口推移!B51</f>
        <v>H2212</v>
      </c>
      <c r="B52" s="66">
        <f t="shared" si="0"/>
        <v>53896</v>
      </c>
      <c r="C52" s="66">
        <f t="shared" si="1"/>
        <v>20631</v>
      </c>
      <c r="D52">
        <v>750</v>
      </c>
      <c r="E52">
        <v>61</v>
      </c>
      <c r="F52">
        <v>2</v>
      </c>
      <c r="G52">
        <v>8</v>
      </c>
      <c r="H52">
        <v>14</v>
      </c>
      <c r="I52">
        <v>13</v>
      </c>
      <c r="J52">
        <v>6</v>
      </c>
      <c r="K52">
        <v>9</v>
      </c>
      <c r="L52">
        <v>81</v>
      </c>
      <c r="M52">
        <v>42</v>
      </c>
      <c r="N52">
        <v>135</v>
      </c>
      <c r="O52">
        <v>19</v>
      </c>
      <c r="P52">
        <v>1</v>
      </c>
      <c r="Q52">
        <v>11</v>
      </c>
      <c r="R52">
        <v>4</v>
      </c>
      <c r="S52">
        <v>33</v>
      </c>
      <c r="T52">
        <v>5</v>
      </c>
      <c r="U52">
        <v>15</v>
      </c>
      <c r="V52">
        <v>26</v>
      </c>
      <c r="W52">
        <v>16</v>
      </c>
      <c r="X52">
        <v>6</v>
      </c>
      <c r="Y52">
        <v>27</v>
      </c>
      <c r="Z52">
        <v>100</v>
      </c>
      <c r="AA52">
        <v>5</v>
      </c>
      <c r="AB52">
        <v>4</v>
      </c>
      <c r="AC52">
        <v>198</v>
      </c>
      <c r="AD52">
        <v>199</v>
      </c>
      <c r="AE52">
        <v>1</v>
      </c>
      <c r="AF52">
        <v>1</v>
      </c>
      <c r="AG52">
        <v>2</v>
      </c>
      <c r="AH52">
        <v>21</v>
      </c>
      <c r="AI52">
        <v>18</v>
      </c>
      <c r="AJ52">
        <v>1</v>
      </c>
      <c r="AK52">
        <v>1</v>
      </c>
      <c r="AL52">
        <v>13</v>
      </c>
      <c r="AM52">
        <v>8</v>
      </c>
      <c r="AN52">
        <v>10</v>
      </c>
      <c r="AO52">
        <v>18</v>
      </c>
      <c r="AP52">
        <v>18</v>
      </c>
      <c r="AQ52">
        <v>5</v>
      </c>
      <c r="AR52">
        <v>8</v>
      </c>
      <c r="AS52">
        <v>12</v>
      </c>
      <c r="AT52">
        <v>234</v>
      </c>
      <c r="AU52">
        <v>7</v>
      </c>
      <c r="AV52">
        <v>0</v>
      </c>
      <c r="AW52">
        <v>109</v>
      </c>
      <c r="AX52">
        <v>15</v>
      </c>
      <c r="AY52">
        <v>21</v>
      </c>
      <c r="AZ52">
        <v>1</v>
      </c>
      <c r="BA52">
        <v>45</v>
      </c>
      <c r="BB52">
        <v>9</v>
      </c>
      <c r="BC52">
        <v>4</v>
      </c>
      <c r="BD52">
        <v>6</v>
      </c>
      <c r="BE52">
        <v>17</v>
      </c>
      <c r="BF52">
        <v>4</v>
      </c>
      <c r="BG52">
        <v>28</v>
      </c>
      <c r="BH52">
        <v>9</v>
      </c>
      <c r="BI52">
        <v>20</v>
      </c>
      <c r="BJ52">
        <v>20</v>
      </c>
      <c r="BK52">
        <v>9</v>
      </c>
      <c r="BL52">
        <v>7</v>
      </c>
      <c r="BM52">
        <v>4</v>
      </c>
      <c r="BN52">
        <v>6</v>
      </c>
      <c r="BO52">
        <v>12</v>
      </c>
      <c r="BP52">
        <v>5</v>
      </c>
      <c r="BQ52">
        <v>5</v>
      </c>
      <c r="BR52" s="56">
        <v>0</v>
      </c>
      <c r="BS52">
        <v>3</v>
      </c>
      <c r="BT52">
        <v>44</v>
      </c>
      <c r="BU52">
        <v>62</v>
      </c>
      <c r="BV52">
        <v>3</v>
      </c>
      <c r="BW52">
        <v>280</v>
      </c>
      <c r="BX52">
        <v>53</v>
      </c>
      <c r="BY52">
        <v>178</v>
      </c>
      <c r="BZ52">
        <v>16</v>
      </c>
      <c r="CA52">
        <v>225</v>
      </c>
      <c r="CB52">
        <v>210</v>
      </c>
      <c r="CC52">
        <v>596</v>
      </c>
      <c r="CD52">
        <v>469</v>
      </c>
      <c r="CE52">
        <v>4</v>
      </c>
      <c r="CF52">
        <v>24</v>
      </c>
      <c r="CG52">
        <v>42</v>
      </c>
      <c r="CH52">
        <v>28</v>
      </c>
      <c r="CI52">
        <v>3</v>
      </c>
      <c r="CJ52">
        <v>26</v>
      </c>
      <c r="CK52">
        <v>54</v>
      </c>
      <c r="CL52">
        <v>421</v>
      </c>
      <c r="CM52">
        <v>180</v>
      </c>
      <c r="CN52">
        <v>9</v>
      </c>
      <c r="CO52">
        <v>177</v>
      </c>
      <c r="CP52">
        <v>136</v>
      </c>
      <c r="CQ52">
        <v>269</v>
      </c>
      <c r="CR52">
        <v>49</v>
      </c>
      <c r="CS52">
        <v>225</v>
      </c>
      <c r="CT52">
        <v>8</v>
      </c>
      <c r="CU52">
        <v>27</v>
      </c>
      <c r="CV52">
        <v>249</v>
      </c>
      <c r="CW52">
        <v>28</v>
      </c>
      <c r="CX52">
        <v>7</v>
      </c>
      <c r="CY52">
        <v>28</v>
      </c>
      <c r="CZ52">
        <v>164</v>
      </c>
      <c r="DA52">
        <v>226</v>
      </c>
      <c r="DB52">
        <v>58</v>
      </c>
      <c r="DC52">
        <v>9</v>
      </c>
      <c r="DD52">
        <v>3</v>
      </c>
      <c r="DE52">
        <v>7</v>
      </c>
      <c r="DF52">
        <v>1195</v>
      </c>
      <c r="DG52">
        <v>492</v>
      </c>
      <c r="DH52">
        <v>88</v>
      </c>
      <c r="DI52">
        <v>403</v>
      </c>
      <c r="DJ52">
        <v>51</v>
      </c>
      <c r="DK52">
        <v>1193</v>
      </c>
      <c r="DL52">
        <v>23</v>
      </c>
      <c r="DM52">
        <v>80</v>
      </c>
      <c r="DN52">
        <v>660</v>
      </c>
      <c r="DO52">
        <v>86</v>
      </c>
      <c r="DP52">
        <v>1834</v>
      </c>
      <c r="DQ52">
        <v>2733</v>
      </c>
      <c r="DR52">
        <v>262</v>
      </c>
      <c r="DS52">
        <v>8</v>
      </c>
      <c r="DT52">
        <v>1251</v>
      </c>
      <c r="DU52">
        <v>70</v>
      </c>
      <c r="DV52">
        <v>0</v>
      </c>
      <c r="DW52">
        <v>771</v>
      </c>
      <c r="DX52">
        <v>751</v>
      </c>
      <c r="DY52">
        <v>123</v>
      </c>
      <c r="DZ52">
        <v>11</v>
      </c>
      <c r="EA52">
        <v>14</v>
      </c>
      <c r="EB52">
        <v>27</v>
      </c>
      <c r="EC52">
        <v>52</v>
      </c>
      <c r="ED52">
        <v>11</v>
      </c>
      <c r="EE52">
        <v>86</v>
      </c>
      <c r="EF52">
        <v>796</v>
      </c>
      <c r="EG52">
        <v>14</v>
      </c>
      <c r="EH52">
        <v>156</v>
      </c>
      <c r="EI52">
        <v>237</v>
      </c>
      <c r="EJ52">
        <v>21</v>
      </c>
      <c r="EK52">
        <v>8</v>
      </c>
      <c r="EL52">
        <v>945</v>
      </c>
      <c r="EM52">
        <v>87</v>
      </c>
      <c r="EN52">
        <v>3</v>
      </c>
      <c r="EO52">
        <v>9</v>
      </c>
      <c r="EP52">
        <v>19</v>
      </c>
      <c r="EQ52">
        <v>35</v>
      </c>
      <c r="ER52">
        <v>7</v>
      </c>
      <c r="ES52">
        <v>9</v>
      </c>
      <c r="ET52">
        <v>67</v>
      </c>
      <c r="EU52">
        <v>68</v>
      </c>
      <c r="EV52">
        <v>133</v>
      </c>
      <c r="EW52">
        <v>29</v>
      </c>
      <c r="EX52">
        <v>1</v>
      </c>
      <c r="EY52">
        <v>15</v>
      </c>
      <c r="EZ52">
        <v>8</v>
      </c>
      <c r="FA52">
        <v>53</v>
      </c>
      <c r="FB52">
        <v>9</v>
      </c>
      <c r="FC52">
        <v>32</v>
      </c>
      <c r="FD52">
        <v>42</v>
      </c>
      <c r="FE52">
        <v>23</v>
      </c>
      <c r="FF52">
        <v>8</v>
      </c>
      <c r="FG52">
        <v>41</v>
      </c>
      <c r="FH52">
        <v>129</v>
      </c>
      <c r="FI52">
        <v>11</v>
      </c>
      <c r="FJ52">
        <v>8</v>
      </c>
      <c r="FK52">
        <v>276</v>
      </c>
      <c r="FL52">
        <v>253</v>
      </c>
      <c r="FM52">
        <v>1</v>
      </c>
      <c r="FN52">
        <v>1</v>
      </c>
      <c r="FO52">
        <v>3</v>
      </c>
      <c r="FP52">
        <v>33</v>
      </c>
      <c r="FQ52">
        <v>35</v>
      </c>
      <c r="FR52">
        <v>1</v>
      </c>
      <c r="FS52">
        <v>3</v>
      </c>
      <c r="FT52">
        <v>24</v>
      </c>
      <c r="FU52">
        <v>8</v>
      </c>
      <c r="FV52">
        <v>18</v>
      </c>
      <c r="FW52">
        <v>20</v>
      </c>
      <c r="FX52">
        <v>22</v>
      </c>
      <c r="FY52">
        <v>7</v>
      </c>
      <c r="FZ52">
        <v>8</v>
      </c>
      <c r="GA52">
        <v>14</v>
      </c>
      <c r="GB52">
        <v>283</v>
      </c>
      <c r="GC52">
        <v>12</v>
      </c>
      <c r="GD52">
        <v>0</v>
      </c>
      <c r="GE52">
        <v>132</v>
      </c>
      <c r="GF52">
        <v>20</v>
      </c>
      <c r="GG52">
        <v>32</v>
      </c>
      <c r="GH52">
        <v>0</v>
      </c>
      <c r="GI52">
        <v>77</v>
      </c>
      <c r="GJ52">
        <v>16</v>
      </c>
      <c r="GK52">
        <v>2</v>
      </c>
      <c r="GL52">
        <v>9</v>
      </c>
      <c r="GM52">
        <v>24</v>
      </c>
      <c r="GN52">
        <v>3</v>
      </c>
      <c r="GO52">
        <v>45</v>
      </c>
      <c r="GP52">
        <v>13</v>
      </c>
      <c r="GQ52">
        <v>27</v>
      </c>
      <c r="GR52">
        <v>26</v>
      </c>
      <c r="GS52">
        <v>12</v>
      </c>
      <c r="GT52">
        <v>8</v>
      </c>
      <c r="GU52">
        <v>13</v>
      </c>
      <c r="GV52">
        <v>9</v>
      </c>
      <c r="GW52">
        <v>20</v>
      </c>
      <c r="GX52">
        <v>6</v>
      </c>
      <c r="GY52">
        <v>4</v>
      </c>
      <c r="GZ52" s="56">
        <v>0</v>
      </c>
      <c r="HA52">
        <v>5</v>
      </c>
      <c r="HB52">
        <v>75</v>
      </c>
      <c r="HC52">
        <v>93</v>
      </c>
      <c r="HD52">
        <v>4</v>
      </c>
      <c r="HE52">
        <v>348</v>
      </c>
      <c r="HF52">
        <v>83</v>
      </c>
      <c r="HG52">
        <v>236</v>
      </c>
      <c r="HH52">
        <v>28</v>
      </c>
      <c r="HI52">
        <v>277</v>
      </c>
      <c r="HJ52">
        <v>266</v>
      </c>
      <c r="HK52">
        <v>725</v>
      </c>
      <c r="HL52">
        <v>542</v>
      </c>
      <c r="HM52">
        <v>6</v>
      </c>
      <c r="HN52">
        <v>36</v>
      </c>
      <c r="HO52">
        <v>66</v>
      </c>
      <c r="HP52">
        <v>38</v>
      </c>
      <c r="HQ52">
        <v>7</v>
      </c>
      <c r="HR52">
        <v>31</v>
      </c>
      <c r="HS52">
        <v>63</v>
      </c>
      <c r="HT52">
        <v>521</v>
      </c>
      <c r="HU52">
        <v>207</v>
      </c>
      <c r="HV52">
        <v>12</v>
      </c>
      <c r="HW52">
        <v>207</v>
      </c>
      <c r="HX52">
        <v>142</v>
      </c>
      <c r="HY52">
        <v>342</v>
      </c>
      <c r="HZ52">
        <v>85</v>
      </c>
      <c r="IA52">
        <v>263</v>
      </c>
      <c r="IB52">
        <v>15</v>
      </c>
      <c r="IC52">
        <v>46</v>
      </c>
      <c r="ID52">
        <v>377</v>
      </c>
      <c r="IE52">
        <v>50</v>
      </c>
      <c r="IF52">
        <v>11</v>
      </c>
      <c r="IG52">
        <v>28</v>
      </c>
      <c r="IH52">
        <v>239</v>
      </c>
      <c r="II52">
        <v>334</v>
      </c>
      <c r="IJ52">
        <v>17</v>
      </c>
      <c r="IK52">
        <v>8</v>
      </c>
      <c r="IL52">
        <v>7</v>
      </c>
      <c r="IM52">
        <v>9</v>
      </c>
      <c r="IN52">
        <v>1554</v>
      </c>
      <c r="IO52">
        <v>701</v>
      </c>
      <c r="IP52">
        <v>110</v>
      </c>
      <c r="IQ52">
        <v>547</v>
      </c>
      <c r="IR52">
        <v>71</v>
      </c>
      <c r="IS52">
        <v>1758</v>
      </c>
      <c r="IT52">
        <v>27</v>
      </c>
      <c r="IU52">
        <v>109</v>
      </c>
      <c r="IV52">
        <v>868</v>
      </c>
      <c r="IW52">
        <v>106</v>
      </c>
      <c r="IX52">
        <v>2164</v>
      </c>
      <c r="IY52">
        <v>3430</v>
      </c>
      <c r="IZ52">
        <v>362</v>
      </c>
      <c r="JA52">
        <v>10</v>
      </c>
      <c r="JB52">
        <v>1665</v>
      </c>
      <c r="JC52">
        <v>88</v>
      </c>
      <c r="JD52">
        <v>0</v>
      </c>
      <c r="JE52">
        <v>955</v>
      </c>
      <c r="JF52">
        <v>918</v>
      </c>
      <c r="JG52">
        <v>168</v>
      </c>
      <c r="JH52">
        <v>16</v>
      </c>
      <c r="JI52">
        <v>26</v>
      </c>
      <c r="JJ52">
        <v>42</v>
      </c>
      <c r="JK52">
        <v>70</v>
      </c>
      <c r="JL52">
        <v>19</v>
      </c>
      <c r="JM52">
        <v>108</v>
      </c>
      <c r="JN52">
        <v>869</v>
      </c>
      <c r="JO52">
        <v>16</v>
      </c>
      <c r="JP52">
        <v>216</v>
      </c>
      <c r="JQ52">
        <v>341</v>
      </c>
      <c r="JR52">
        <v>28</v>
      </c>
      <c r="JS52">
        <v>10</v>
      </c>
      <c r="JT52">
        <v>1019</v>
      </c>
      <c r="JU52">
        <v>88</v>
      </c>
      <c r="JV52">
        <v>4</v>
      </c>
      <c r="JW52">
        <v>8</v>
      </c>
      <c r="JX52">
        <v>25</v>
      </c>
      <c r="JY52">
        <v>29</v>
      </c>
      <c r="JZ52">
        <v>14</v>
      </c>
      <c r="KA52">
        <v>9</v>
      </c>
      <c r="KB52">
        <v>77</v>
      </c>
      <c r="KC52">
        <v>77</v>
      </c>
      <c r="KD52">
        <v>167</v>
      </c>
      <c r="KE52">
        <v>27</v>
      </c>
      <c r="KF52">
        <v>1</v>
      </c>
      <c r="KG52">
        <v>14</v>
      </c>
      <c r="KH52">
        <v>5</v>
      </c>
      <c r="KI52">
        <v>54</v>
      </c>
      <c r="KJ52">
        <v>11</v>
      </c>
      <c r="KK52">
        <v>27</v>
      </c>
      <c r="KL52">
        <v>49</v>
      </c>
      <c r="KM52">
        <v>26</v>
      </c>
      <c r="KN52">
        <v>8</v>
      </c>
      <c r="KO52">
        <v>43</v>
      </c>
      <c r="KP52">
        <v>150</v>
      </c>
      <c r="KQ52">
        <v>10</v>
      </c>
      <c r="KR52">
        <v>8</v>
      </c>
      <c r="KS52">
        <v>266</v>
      </c>
      <c r="KT52">
        <v>256</v>
      </c>
      <c r="KU52">
        <v>1</v>
      </c>
      <c r="KV52">
        <v>1</v>
      </c>
      <c r="KW52">
        <v>3</v>
      </c>
      <c r="KX52">
        <v>33</v>
      </c>
      <c r="KY52">
        <v>27</v>
      </c>
      <c r="KZ52">
        <v>1</v>
      </c>
      <c r="LA52">
        <v>1</v>
      </c>
      <c r="LB52">
        <v>22</v>
      </c>
      <c r="LC52">
        <v>14</v>
      </c>
      <c r="LD52">
        <v>16</v>
      </c>
      <c r="LE52">
        <v>28</v>
      </c>
      <c r="LF52">
        <v>24</v>
      </c>
      <c r="LG52">
        <v>12</v>
      </c>
      <c r="LH52">
        <v>16</v>
      </c>
      <c r="LI52">
        <v>24</v>
      </c>
      <c r="LJ52">
        <v>304</v>
      </c>
      <c r="LK52">
        <v>13</v>
      </c>
      <c r="LL52">
        <v>0</v>
      </c>
      <c r="LM52">
        <v>136</v>
      </c>
      <c r="LN52">
        <v>27</v>
      </c>
      <c r="LO52">
        <v>35</v>
      </c>
      <c r="LP52">
        <v>1</v>
      </c>
      <c r="LQ52">
        <v>79</v>
      </c>
      <c r="LR52">
        <v>15</v>
      </c>
      <c r="LS52">
        <v>5</v>
      </c>
      <c r="LT52">
        <v>9</v>
      </c>
      <c r="LU52">
        <v>32</v>
      </c>
      <c r="LV52">
        <v>9</v>
      </c>
      <c r="LW52">
        <v>52</v>
      </c>
      <c r="LX52">
        <v>11</v>
      </c>
      <c r="LY52">
        <v>30</v>
      </c>
      <c r="LZ52">
        <v>29</v>
      </c>
      <c r="MA52">
        <v>9</v>
      </c>
      <c r="MB52">
        <v>14</v>
      </c>
      <c r="MC52">
        <v>10</v>
      </c>
      <c r="MD52">
        <v>12</v>
      </c>
      <c r="ME52">
        <v>20</v>
      </c>
      <c r="MF52">
        <v>7</v>
      </c>
      <c r="MG52">
        <v>4</v>
      </c>
      <c r="MH52" s="56">
        <v>0</v>
      </c>
      <c r="MI52">
        <v>3</v>
      </c>
      <c r="MJ52">
        <v>82</v>
      </c>
      <c r="MK52">
        <v>101</v>
      </c>
      <c r="ML52">
        <v>3</v>
      </c>
      <c r="MM52">
        <v>386</v>
      </c>
      <c r="MN52">
        <v>88</v>
      </c>
      <c r="MO52">
        <v>268</v>
      </c>
      <c r="MP52">
        <v>25</v>
      </c>
      <c r="MQ52">
        <v>265</v>
      </c>
      <c r="MR52">
        <v>270</v>
      </c>
      <c r="MS52">
        <v>800</v>
      </c>
      <c r="MT52">
        <v>614</v>
      </c>
      <c r="MU52">
        <v>7</v>
      </c>
      <c r="MV52">
        <v>38</v>
      </c>
      <c r="MW52">
        <v>78</v>
      </c>
      <c r="MX52">
        <v>49</v>
      </c>
      <c r="MY52">
        <v>5</v>
      </c>
      <c r="MZ52">
        <v>27</v>
      </c>
      <c r="NA52">
        <v>64</v>
      </c>
      <c r="NB52">
        <v>542</v>
      </c>
      <c r="NC52">
        <v>226</v>
      </c>
      <c r="ND52">
        <v>13</v>
      </c>
      <c r="NE52">
        <v>213</v>
      </c>
      <c r="NF52">
        <v>155</v>
      </c>
      <c r="NG52">
        <v>342</v>
      </c>
      <c r="NH52">
        <v>85</v>
      </c>
      <c r="NI52">
        <v>286</v>
      </c>
      <c r="NJ52">
        <v>14</v>
      </c>
      <c r="NK52">
        <v>52</v>
      </c>
      <c r="NL52">
        <v>377</v>
      </c>
      <c r="NM52">
        <v>48</v>
      </c>
      <c r="NN52">
        <v>10</v>
      </c>
      <c r="NO52">
        <v>29</v>
      </c>
      <c r="NP52">
        <v>277</v>
      </c>
      <c r="NQ52">
        <v>343</v>
      </c>
      <c r="NR52">
        <v>53</v>
      </c>
      <c r="NS52">
        <v>11</v>
      </c>
      <c r="NT52">
        <v>7</v>
      </c>
      <c r="NU52">
        <v>10</v>
      </c>
      <c r="NV52">
        <v>1602</v>
      </c>
      <c r="NW52">
        <v>690</v>
      </c>
      <c r="NX52">
        <v>124</v>
      </c>
      <c r="NY52">
        <v>599</v>
      </c>
      <c r="NZ52">
        <v>63</v>
      </c>
      <c r="OA52">
        <v>1821</v>
      </c>
      <c r="OB52">
        <v>29</v>
      </c>
      <c r="OC52">
        <v>110</v>
      </c>
      <c r="OD52">
        <v>929</v>
      </c>
      <c r="OE52">
        <v>110</v>
      </c>
      <c r="OF52">
        <v>2276</v>
      </c>
      <c r="OG52">
        <v>3508</v>
      </c>
      <c r="OH52">
        <v>358</v>
      </c>
      <c r="OI52">
        <v>11</v>
      </c>
      <c r="OJ52">
        <v>1730</v>
      </c>
      <c r="OK52">
        <v>89</v>
      </c>
      <c r="OL52">
        <v>0</v>
      </c>
      <c r="OM52">
        <v>1006</v>
      </c>
      <c r="ON52">
        <v>958</v>
      </c>
      <c r="OO52">
        <v>169</v>
      </c>
      <c r="OP52">
        <v>15</v>
      </c>
      <c r="OQ52">
        <v>21</v>
      </c>
      <c r="OR52">
        <v>48</v>
      </c>
      <c r="OS52">
        <v>81</v>
      </c>
      <c r="OT52">
        <v>18</v>
      </c>
      <c r="OU52">
        <v>118</v>
      </c>
      <c r="OV52">
        <v>427</v>
      </c>
      <c r="OW52">
        <v>19</v>
      </c>
      <c r="OX52">
        <v>228</v>
      </c>
      <c r="OY52">
        <v>348</v>
      </c>
      <c r="OZ52">
        <v>26</v>
      </c>
      <c r="PA52">
        <v>9</v>
      </c>
    </row>
    <row r="53" spans="1:417">
      <c r="A53" s="67" t="str">
        <f>人口推移!B52</f>
        <v>H2301</v>
      </c>
      <c r="B53" s="66">
        <f t="shared" si="0"/>
        <v>53877</v>
      </c>
      <c r="C53" s="66">
        <f t="shared" si="1"/>
        <v>20642</v>
      </c>
      <c r="D53">
        <v>749</v>
      </c>
      <c r="E53">
        <v>62</v>
      </c>
      <c r="F53">
        <v>2</v>
      </c>
      <c r="G53">
        <v>8</v>
      </c>
      <c r="H53">
        <v>14</v>
      </c>
      <c r="I53">
        <v>13</v>
      </c>
      <c r="J53">
        <v>6</v>
      </c>
      <c r="K53">
        <v>9</v>
      </c>
      <c r="L53">
        <v>81</v>
      </c>
      <c r="M53">
        <v>42</v>
      </c>
      <c r="N53">
        <v>135</v>
      </c>
      <c r="O53">
        <v>19</v>
      </c>
      <c r="P53">
        <v>1</v>
      </c>
      <c r="Q53">
        <v>11</v>
      </c>
      <c r="R53">
        <v>4</v>
      </c>
      <c r="S53">
        <v>33</v>
      </c>
      <c r="T53">
        <v>5</v>
      </c>
      <c r="U53">
        <v>15</v>
      </c>
      <c r="V53">
        <v>27</v>
      </c>
      <c r="W53">
        <v>16</v>
      </c>
      <c r="X53">
        <v>6</v>
      </c>
      <c r="Y53">
        <v>27</v>
      </c>
      <c r="Z53">
        <v>100</v>
      </c>
      <c r="AA53">
        <v>5</v>
      </c>
      <c r="AB53">
        <v>4</v>
      </c>
      <c r="AC53">
        <v>201</v>
      </c>
      <c r="AD53">
        <v>197</v>
      </c>
      <c r="AE53">
        <v>1</v>
      </c>
      <c r="AF53">
        <v>1</v>
      </c>
      <c r="AG53">
        <v>2</v>
      </c>
      <c r="AH53">
        <v>21</v>
      </c>
      <c r="AI53">
        <v>18</v>
      </c>
      <c r="AJ53">
        <v>1</v>
      </c>
      <c r="AK53">
        <v>1</v>
      </c>
      <c r="AL53">
        <v>13</v>
      </c>
      <c r="AM53">
        <v>8</v>
      </c>
      <c r="AN53">
        <v>10</v>
      </c>
      <c r="AO53">
        <v>18</v>
      </c>
      <c r="AP53">
        <v>18</v>
      </c>
      <c r="AQ53">
        <v>5</v>
      </c>
      <c r="AR53">
        <v>8</v>
      </c>
      <c r="AS53">
        <v>12</v>
      </c>
      <c r="AT53">
        <v>234</v>
      </c>
      <c r="AU53">
        <v>7</v>
      </c>
      <c r="AV53">
        <v>1</v>
      </c>
      <c r="AW53">
        <v>109</v>
      </c>
      <c r="AX53">
        <v>15</v>
      </c>
      <c r="AY53">
        <v>21</v>
      </c>
      <c r="AZ53">
        <v>1</v>
      </c>
      <c r="BA53">
        <v>45</v>
      </c>
      <c r="BB53">
        <v>9</v>
      </c>
      <c r="BC53">
        <v>4</v>
      </c>
      <c r="BD53">
        <v>6</v>
      </c>
      <c r="BE53">
        <v>17</v>
      </c>
      <c r="BF53">
        <v>4</v>
      </c>
      <c r="BG53">
        <v>28</v>
      </c>
      <c r="BH53">
        <v>9</v>
      </c>
      <c r="BI53">
        <v>20</v>
      </c>
      <c r="BJ53">
        <v>20</v>
      </c>
      <c r="BK53">
        <v>9</v>
      </c>
      <c r="BL53">
        <v>7</v>
      </c>
      <c r="BM53">
        <v>4</v>
      </c>
      <c r="BN53">
        <v>6</v>
      </c>
      <c r="BO53">
        <v>12</v>
      </c>
      <c r="BP53">
        <v>5</v>
      </c>
      <c r="BQ53">
        <v>5</v>
      </c>
      <c r="BR53" s="56">
        <v>0</v>
      </c>
      <c r="BS53">
        <v>3</v>
      </c>
      <c r="BT53">
        <v>44</v>
      </c>
      <c r="BU53">
        <v>62</v>
      </c>
      <c r="BV53">
        <v>3</v>
      </c>
      <c r="BW53">
        <v>280</v>
      </c>
      <c r="BX53">
        <v>54</v>
      </c>
      <c r="BY53">
        <v>178</v>
      </c>
      <c r="BZ53">
        <v>16</v>
      </c>
      <c r="CA53">
        <v>227</v>
      </c>
      <c r="CB53">
        <v>211</v>
      </c>
      <c r="CC53">
        <v>596</v>
      </c>
      <c r="CD53">
        <v>465</v>
      </c>
      <c r="CE53">
        <v>4</v>
      </c>
      <c r="CF53">
        <v>23</v>
      </c>
      <c r="CG53">
        <v>42</v>
      </c>
      <c r="CH53">
        <v>26</v>
      </c>
      <c r="CI53">
        <v>3</v>
      </c>
      <c r="CJ53">
        <v>25</v>
      </c>
      <c r="CK53">
        <v>54</v>
      </c>
      <c r="CL53">
        <v>422</v>
      </c>
      <c r="CM53">
        <v>182</v>
      </c>
      <c r="CN53">
        <v>9</v>
      </c>
      <c r="CO53">
        <v>177</v>
      </c>
      <c r="CP53">
        <v>136</v>
      </c>
      <c r="CQ53">
        <v>270</v>
      </c>
      <c r="CR53">
        <v>49</v>
      </c>
      <c r="CS53">
        <v>226</v>
      </c>
      <c r="CT53">
        <v>8</v>
      </c>
      <c r="CU53">
        <v>27</v>
      </c>
      <c r="CV53">
        <v>249</v>
      </c>
      <c r="CW53">
        <v>28</v>
      </c>
      <c r="CX53">
        <v>7</v>
      </c>
      <c r="CY53">
        <v>28</v>
      </c>
      <c r="CZ53">
        <v>165</v>
      </c>
      <c r="DA53">
        <v>225</v>
      </c>
      <c r="DB53">
        <v>59</v>
      </c>
      <c r="DC53">
        <v>9</v>
      </c>
      <c r="DD53">
        <v>3</v>
      </c>
      <c r="DE53">
        <v>7</v>
      </c>
      <c r="DF53">
        <v>1200</v>
      </c>
      <c r="DG53">
        <v>490</v>
      </c>
      <c r="DH53">
        <v>86</v>
      </c>
      <c r="DI53">
        <v>400</v>
      </c>
      <c r="DJ53">
        <v>52</v>
      </c>
      <c r="DK53">
        <v>1195</v>
      </c>
      <c r="DL53">
        <v>23</v>
      </c>
      <c r="DM53">
        <v>80</v>
      </c>
      <c r="DN53">
        <v>662</v>
      </c>
      <c r="DO53">
        <v>85</v>
      </c>
      <c r="DP53">
        <v>1833</v>
      </c>
      <c r="DQ53">
        <v>2743</v>
      </c>
      <c r="DR53">
        <v>262</v>
      </c>
      <c r="DS53">
        <v>8</v>
      </c>
      <c r="DT53">
        <v>1246</v>
      </c>
      <c r="DU53">
        <v>70</v>
      </c>
      <c r="DV53">
        <v>0</v>
      </c>
      <c r="DW53">
        <v>772</v>
      </c>
      <c r="DX53">
        <v>753</v>
      </c>
      <c r="DY53">
        <v>123</v>
      </c>
      <c r="DZ53">
        <v>11</v>
      </c>
      <c r="EA53">
        <v>14</v>
      </c>
      <c r="EB53">
        <v>27</v>
      </c>
      <c r="EC53">
        <v>52</v>
      </c>
      <c r="ED53">
        <v>11</v>
      </c>
      <c r="EE53">
        <v>86</v>
      </c>
      <c r="EF53">
        <v>792</v>
      </c>
      <c r="EG53">
        <v>14</v>
      </c>
      <c r="EH53">
        <v>156</v>
      </c>
      <c r="EI53">
        <v>238</v>
      </c>
      <c r="EJ53">
        <v>21</v>
      </c>
      <c r="EK53">
        <v>8</v>
      </c>
      <c r="EL53">
        <v>944</v>
      </c>
      <c r="EM53">
        <v>87</v>
      </c>
      <c r="EN53">
        <v>3</v>
      </c>
      <c r="EO53">
        <v>9</v>
      </c>
      <c r="EP53">
        <v>18</v>
      </c>
      <c r="EQ53">
        <v>35</v>
      </c>
      <c r="ER53">
        <v>7</v>
      </c>
      <c r="ES53">
        <v>9</v>
      </c>
      <c r="ET53">
        <v>67</v>
      </c>
      <c r="EU53">
        <v>68</v>
      </c>
      <c r="EV53">
        <v>133</v>
      </c>
      <c r="EW53">
        <v>29</v>
      </c>
      <c r="EX53">
        <v>1</v>
      </c>
      <c r="EY53">
        <v>15</v>
      </c>
      <c r="EZ53">
        <v>8</v>
      </c>
      <c r="FA53">
        <v>53</v>
      </c>
      <c r="FB53">
        <v>9</v>
      </c>
      <c r="FC53">
        <v>32</v>
      </c>
      <c r="FD53">
        <v>43</v>
      </c>
      <c r="FE53">
        <v>23</v>
      </c>
      <c r="FF53">
        <v>8</v>
      </c>
      <c r="FG53">
        <v>41</v>
      </c>
      <c r="FH53">
        <v>129</v>
      </c>
      <c r="FI53">
        <v>11</v>
      </c>
      <c r="FJ53">
        <v>8</v>
      </c>
      <c r="FK53">
        <v>280</v>
      </c>
      <c r="FL53">
        <v>252</v>
      </c>
      <c r="FM53">
        <v>1</v>
      </c>
      <c r="FN53">
        <v>1</v>
      </c>
      <c r="FO53">
        <v>3</v>
      </c>
      <c r="FP53">
        <v>33</v>
      </c>
      <c r="FQ53">
        <v>35</v>
      </c>
      <c r="FR53">
        <v>1</v>
      </c>
      <c r="FS53">
        <v>3</v>
      </c>
      <c r="FT53">
        <v>24</v>
      </c>
      <c r="FU53">
        <v>8</v>
      </c>
      <c r="FV53">
        <v>18</v>
      </c>
      <c r="FW53">
        <v>20</v>
      </c>
      <c r="FX53">
        <v>22</v>
      </c>
      <c r="FY53">
        <v>8</v>
      </c>
      <c r="FZ53">
        <v>8</v>
      </c>
      <c r="GA53">
        <v>14</v>
      </c>
      <c r="GB53">
        <v>282</v>
      </c>
      <c r="GC53">
        <v>12</v>
      </c>
      <c r="GD53">
        <v>1</v>
      </c>
      <c r="GE53">
        <v>132</v>
      </c>
      <c r="GF53">
        <v>20</v>
      </c>
      <c r="GG53">
        <v>32</v>
      </c>
      <c r="GH53">
        <v>0</v>
      </c>
      <c r="GI53">
        <v>77</v>
      </c>
      <c r="GJ53">
        <v>16</v>
      </c>
      <c r="GK53">
        <v>2</v>
      </c>
      <c r="GL53">
        <v>9</v>
      </c>
      <c r="GM53">
        <v>24</v>
      </c>
      <c r="GN53">
        <v>3</v>
      </c>
      <c r="GO53">
        <v>45</v>
      </c>
      <c r="GP53">
        <v>13</v>
      </c>
      <c r="GQ53">
        <v>27</v>
      </c>
      <c r="GR53">
        <v>26</v>
      </c>
      <c r="GS53">
        <v>12</v>
      </c>
      <c r="GT53">
        <v>8</v>
      </c>
      <c r="GU53">
        <v>13</v>
      </c>
      <c r="GV53">
        <v>9</v>
      </c>
      <c r="GW53">
        <v>20</v>
      </c>
      <c r="GX53">
        <v>6</v>
      </c>
      <c r="GY53">
        <v>4</v>
      </c>
      <c r="GZ53" s="56">
        <v>0</v>
      </c>
      <c r="HA53">
        <v>5</v>
      </c>
      <c r="HB53">
        <v>75</v>
      </c>
      <c r="HC53">
        <v>93</v>
      </c>
      <c r="HD53">
        <v>4</v>
      </c>
      <c r="HE53">
        <v>348</v>
      </c>
      <c r="HF53">
        <v>85</v>
      </c>
      <c r="HG53">
        <v>236</v>
      </c>
      <c r="HH53">
        <v>28</v>
      </c>
      <c r="HI53">
        <v>279</v>
      </c>
      <c r="HJ53">
        <v>265</v>
      </c>
      <c r="HK53">
        <v>725</v>
      </c>
      <c r="HL53">
        <v>537</v>
      </c>
      <c r="HM53">
        <v>6</v>
      </c>
      <c r="HN53">
        <v>35</v>
      </c>
      <c r="HO53">
        <v>66</v>
      </c>
      <c r="HP53">
        <v>35</v>
      </c>
      <c r="HQ53">
        <v>7</v>
      </c>
      <c r="HR53">
        <v>30</v>
      </c>
      <c r="HS53">
        <v>62</v>
      </c>
      <c r="HT53">
        <v>522</v>
      </c>
      <c r="HU53">
        <v>209</v>
      </c>
      <c r="HV53">
        <v>12</v>
      </c>
      <c r="HW53">
        <v>205</v>
      </c>
      <c r="HX53">
        <v>141</v>
      </c>
      <c r="HY53">
        <v>343</v>
      </c>
      <c r="HZ53">
        <v>85</v>
      </c>
      <c r="IA53">
        <v>265</v>
      </c>
      <c r="IB53">
        <v>15</v>
      </c>
      <c r="IC53">
        <v>46</v>
      </c>
      <c r="ID53">
        <v>377</v>
      </c>
      <c r="IE53">
        <v>51</v>
      </c>
      <c r="IF53">
        <v>11</v>
      </c>
      <c r="IG53">
        <v>28</v>
      </c>
      <c r="IH53">
        <v>245</v>
      </c>
      <c r="II53">
        <v>331</v>
      </c>
      <c r="IJ53">
        <v>17</v>
      </c>
      <c r="IK53">
        <v>8</v>
      </c>
      <c r="IL53">
        <v>7</v>
      </c>
      <c r="IM53">
        <v>9</v>
      </c>
      <c r="IN53">
        <v>1553</v>
      </c>
      <c r="IO53">
        <v>703</v>
      </c>
      <c r="IP53">
        <v>107</v>
      </c>
      <c r="IQ53">
        <v>545</v>
      </c>
      <c r="IR53">
        <v>72</v>
      </c>
      <c r="IS53">
        <v>1752</v>
      </c>
      <c r="IT53">
        <v>27</v>
      </c>
      <c r="IU53">
        <v>109</v>
      </c>
      <c r="IV53">
        <v>871</v>
      </c>
      <c r="IW53">
        <v>106</v>
      </c>
      <c r="IX53">
        <v>2167</v>
      </c>
      <c r="IY53">
        <v>3428</v>
      </c>
      <c r="IZ53">
        <v>360</v>
      </c>
      <c r="JA53">
        <v>10</v>
      </c>
      <c r="JB53">
        <v>1660</v>
      </c>
      <c r="JC53">
        <v>88</v>
      </c>
      <c r="JD53">
        <v>0</v>
      </c>
      <c r="JE53">
        <v>953</v>
      </c>
      <c r="JF53">
        <v>920</v>
      </c>
      <c r="JG53">
        <v>168</v>
      </c>
      <c r="JH53">
        <v>16</v>
      </c>
      <c r="JI53">
        <v>26</v>
      </c>
      <c r="JJ53">
        <v>42</v>
      </c>
      <c r="JK53">
        <v>70</v>
      </c>
      <c r="JL53">
        <v>19</v>
      </c>
      <c r="JM53">
        <v>108</v>
      </c>
      <c r="JN53">
        <v>868</v>
      </c>
      <c r="JO53">
        <v>16</v>
      </c>
      <c r="JP53">
        <v>214</v>
      </c>
      <c r="JQ53">
        <v>342</v>
      </c>
      <c r="JR53">
        <v>28</v>
      </c>
      <c r="JS53">
        <v>10</v>
      </c>
      <c r="JT53">
        <v>1015</v>
      </c>
      <c r="JU53">
        <v>87</v>
      </c>
      <c r="JV53">
        <v>4</v>
      </c>
      <c r="JW53">
        <v>8</v>
      </c>
      <c r="JX53">
        <v>25</v>
      </c>
      <c r="JY53">
        <v>29</v>
      </c>
      <c r="JZ53">
        <v>14</v>
      </c>
      <c r="KA53">
        <v>9</v>
      </c>
      <c r="KB53">
        <v>77</v>
      </c>
      <c r="KC53">
        <v>77</v>
      </c>
      <c r="KD53">
        <v>167</v>
      </c>
      <c r="KE53">
        <v>27</v>
      </c>
      <c r="KF53">
        <v>1</v>
      </c>
      <c r="KG53">
        <v>14</v>
      </c>
      <c r="KH53">
        <v>5</v>
      </c>
      <c r="KI53">
        <v>54</v>
      </c>
      <c r="KJ53">
        <v>11</v>
      </c>
      <c r="KK53">
        <v>27</v>
      </c>
      <c r="KL53">
        <v>49</v>
      </c>
      <c r="KM53">
        <v>26</v>
      </c>
      <c r="KN53">
        <v>8</v>
      </c>
      <c r="KO53">
        <v>43</v>
      </c>
      <c r="KP53">
        <v>150</v>
      </c>
      <c r="KQ53">
        <v>10</v>
      </c>
      <c r="KR53">
        <v>8</v>
      </c>
      <c r="KS53">
        <v>269</v>
      </c>
      <c r="KT53">
        <v>257</v>
      </c>
      <c r="KU53">
        <v>1</v>
      </c>
      <c r="KV53">
        <v>1</v>
      </c>
      <c r="KW53">
        <v>3</v>
      </c>
      <c r="KX53">
        <v>32</v>
      </c>
      <c r="KY53">
        <v>27</v>
      </c>
      <c r="KZ53">
        <v>1</v>
      </c>
      <c r="LA53">
        <v>1</v>
      </c>
      <c r="LB53">
        <v>22</v>
      </c>
      <c r="LC53">
        <v>14</v>
      </c>
      <c r="LD53">
        <v>16</v>
      </c>
      <c r="LE53">
        <v>28</v>
      </c>
      <c r="LF53">
        <v>24</v>
      </c>
      <c r="LG53">
        <v>12</v>
      </c>
      <c r="LH53">
        <v>16</v>
      </c>
      <c r="LI53">
        <v>24</v>
      </c>
      <c r="LJ53">
        <v>304</v>
      </c>
      <c r="LK53">
        <v>13</v>
      </c>
      <c r="LL53">
        <v>0</v>
      </c>
      <c r="LM53">
        <v>136</v>
      </c>
      <c r="LN53">
        <v>27</v>
      </c>
      <c r="LO53">
        <v>35</v>
      </c>
      <c r="LP53">
        <v>1</v>
      </c>
      <c r="LQ53">
        <v>79</v>
      </c>
      <c r="LR53">
        <v>15</v>
      </c>
      <c r="LS53">
        <v>5</v>
      </c>
      <c r="LT53">
        <v>9</v>
      </c>
      <c r="LU53">
        <v>32</v>
      </c>
      <c r="LV53">
        <v>9</v>
      </c>
      <c r="LW53">
        <v>52</v>
      </c>
      <c r="LX53">
        <v>11</v>
      </c>
      <c r="LY53">
        <v>30</v>
      </c>
      <c r="LZ53">
        <v>29</v>
      </c>
      <c r="MA53">
        <v>9</v>
      </c>
      <c r="MB53">
        <v>14</v>
      </c>
      <c r="MC53">
        <v>10</v>
      </c>
      <c r="MD53">
        <v>12</v>
      </c>
      <c r="ME53">
        <v>20</v>
      </c>
      <c r="MF53">
        <v>7</v>
      </c>
      <c r="MG53">
        <v>4</v>
      </c>
      <c r="MH53" s="56">
        <v>0</v>
      </c>
      <c r="MI53">
        <v>3</v>
      </c>
      <c r="MJ53">
        <v>81</v>
      </c>
      <c r="MK53">
        <v>101</v>
      </c>
      <c r="ML53">
        <v>3</v>
      </c>
      <c r="MM53">
        <v>384</v>
      </c>
      <c r="MN53">
        <v>90</v>
      </c>
      <c r="MO53">
        <v>268</v>
      </c>
      <c r="MP53">
        <v>25</v>
      </c>
      <c r="MQ53">
        <v>267</v>
      </c>
      <c r="MR53">
        <v>272</v>
      </c>
      <c r="MS53">
        <v>798</v>
      </c>
      <c r="MT53">
        <v>612</v>
      </c>
      <c r="MU53">
        <v>7</v>
      </c>
      <c r="MV53">
        <v>38</v>
      </c>
      <c r="MW53">
        <v>78</v>
      </c>
      <c r="MX53">
        <v>45</v>
      </c>
      <c r="MY53">
        <v>5</v>
      </c>
      <c r="MZ53">
        <v>27</v>
      </c>
      <c r="NA53">
        <v>64</v>
      </c>
      <c r="NB53">
        <v>539</v>
      </c>
      <c r="NC53">
        <v>227</v>
      </c>
      <c r="ND53">
        <v>13</v>
      </c>
      <c r="NE53">
        <v>215</v>
      </c>
      <c r="NF53">
        <v>158</v>
      </c>
      <c r="NG53">
        <v>345</v>
      </c>
      <c r="NH53">
        <v>86</v>
      </c>
      <c r="NI53">
        <v>287</v>
      </c>
      <c r="NJ53">
        <v>14</v>
      </c>
      <c r="NK53">
        <v>52</v>
      </c>
      <c r="NL53">
        <v>375</v>
      </c>
      <c r="NM53">
        <v>48</v>
      </c>
      <c r="NN53">
        <v>10</v>
      </c>
      <c r="NO53">
        <v>29</v>
      </c>
      <c r="NP53">
        <v>277</v>
      </c>
      <c r="NQ53">
        <v>347</v>
      </c>
      <c r="NR53">
        <v>54</v>
      </c>
      <c r="NS53">
        <v>11</v>
      </c>
      <c r="NT53">
        <v>7</v>
      </c>
      <c r="NU53">
        <v>10</v>
      </c>
      <c r="NV53">
        <v>1610</v>
      </c>
      <c r="NW53">
        <v>689</v>
      </c>
      <c r="NX53">
        <v>124</v>
      </c>
      <c r="NY53">
        <v>593</v>
      </c>
      <c r="NZ53">
        <v>63</v>
      </c>
      <c r="OA53">
        <v>1820</v>
      </c>
      <c r="OB53">
        <v>29</v>
      </c>
      <c r="OC53">
        <v>109</v>
      </c>
      <c r="OD53">
        <v>932</v>
      </c>
      <c r="OE53">
        <v>110</v>
      </c>
      <c r="OF53">
        <v>2270</v>
      </c>
      <c r="OG53">
        <v>3501</v>
      </c>
      <c r="OH53">
        <v>359</v>
      </c>
      <c r="OI53">
        <v>11</v>
      </c>
      <c r="OJ53">
        <v>1728</v>
      </c>
      <c r="OK53">
        <v>89</v>
      </c>
      <c r="OL53">
        <v>0</v>
      </c>
      <c r="OM53">
        <v>1009</v>
      </c>
      <c r="ON53">
        <v>960</v>
      </c>
      <c r="OO53">
        <v>169</v>
      </c>
      <c r="OP53">
        <v>15</v>
      </c>
      <c r="OQ53">
        <v>21</v>
      </c>
      <c r="OR53">
        <v>48</v>
      </c>
      <c r="OS53">
        <v>81</v>
      </c>
      <c r="OT53">
        <v>18</v>
      </c>
      <c r="OU53">
        <v>118</v>
      </c>
      <c r="OV53">
        <v>424</v>
      </c>
      <c r="OW53">
        <v>19</v>
      </c>
      <c r="OX53">
        <v>227</v>
      </c>
      <c r="OY53">
        <v>348</v>
      </c>
      <c r="OZ53">
        <v>26</v>
      </c>
      <c r="PA53">
        <v>9</v>
      </c>
    </row>
    <row r="54" spans="1:417">
      <c r="A54" s="67" t="str">
        <f>人口推移!B53</f>
        <v>H2302</v>
      </c>
      <c r="B54" s="66">
        <f t="shared" si="0"/>
        <v>53888</v>
      </c>
      <c r="C54" s="66">
        <f t="shared" si="1"/>
        <v>20651</v>
      </c>
      <c r="D54">
        <v>750</v>
      </c>
      <c r="E54">
        <v>63</v>
      </c>
      <c r="F54">
        <v>2</v>
      </c>
      <c r="G54">
        <v>8</v>
      </c>
      <c r="H54">
        <v>14</v>
      </c>
      <c r="I54">
        <v>13</v>
      </c>
      <c r="J54">
        <v>6</v>
      </c>
      <c r="K54">
        <v>9</v>
      </c>
      <c r="L54">
        <v>80</v>
      </c>
      <c r="M54">
        <v>42</v>
      </c>
      <c r="N54">
        <v>136</v>
      </c>
      <c r="O54">
        <v>19</v>
      </c>
      <c r="P54">
        <v>1</v>
      </c>
      <c r="Q54">
        <v>11</v>
      </c>
      <c r="R54">
        <v>4</v>
      </c>
      <c r="S54">
        <v>33</v>
      </c>
      <c r="T54">
        <v>5</v>
      </c>
      <c r="U54">
        <v>15</v>
      </c>
      <c r="V54">
        <v>27</v>
      </c>
      <c r="W54">
        <v>16</v>
      </c>
      <c r="X54">
        <v>6</v>
      </c>
      <c r="Y54">
        <v>27</v>
      </c>
      <c r="Z54">
        <v>100</v>
      </c>
      <c r="AA54">
        <v>5</v>
      </c>
      <c r="AB54">
        <v>4</v>
      </c>
      <c r="AC54">
        <v>202</v>
      </c>
      <c r="AD54">
        <v>198</v>
      </c>
      <c r="AE54">
        <v>1</v>
      </c>
      <c r="AF54">
        <v>1</v>
      </c>
      <c r="AG54">
        <v>2</v>
      </c>
      <c r="AH54">
        <v>21</v>
      </c>
      <c r="AI54">
        <v>18</v>
      </c>
      <c r="AJ54">
        <v>1</v>
      </c>
      <c r="AK54">
        <v>1</v>
      </c>
      <c r="AL54">
        <v>13</v>
      </c>
      <c r="AM54">
        <v>8</v>
      </c>
      <c r="AN54">
        <v>11</v>
      </c>
      <c r="AO54">
        <v>18</v>
      </c>
      <c r="AP54">
        <v>18</v>
      </c>
      <c r="AQ54">
        <v>5</v>
      </c>
      <c r="AR54">
        <v>8</v>
      </c>
      <c r="AS54">
        <v>12</v>
      </c>
      <c r="AT54">
        <v>234</v>
      </c>
      <c r="AU54">
        <v>7</v>
      </c>
      <c r="AV54">
        <v>2</v>
      </c>
      <c r="AW54">
        <v>111</v>
      </c>
      <c r="AX54">
        <v>15</v>
      </c>
      <c r="AY54">
        <v>21</v>
      </c>
      <c r="AZ54">
        <v>1</v>
      </c>
      <c r="BA54">
        <v>45</v>
      </c>
      <c r="BB54">
        <v>9</v>
      </c>
      <c r="BC54">
        <v>4</v>
      </c>
      <c r="BD54">
        <v>6</v>
      </c>
      <c r="BE54">
        <v>16</v>
      </c>
      <c r="BF54">
        <v>4</v>
      </c>
      <c r="BG54">
        <v>28</v>
      </c>
      <c r="BH54">
        <v>9</v>
      </c>
      <c r="BI54">
        <v>20</v>
      </c>
      <c r="BJ54">
        <v>20</v>
      </c>
      <c r="BK54">
        <v>9</v>
      </c>
      <c r="BL54">
        <v>7</v>
      </c>
      <c r="BM54">
        <v>4</v>
      </c>
      <c r="BN54">
        <v>6</v>
      </c>
      <c r="BO54">
        <v>12</v>
      </c>
      <c r="BP54">
        <v>5</v>
      </c>
      <c r="BQ54">
        <v>5</v>
      </c>
      <c r="BR54" s="56">
        <v>0</v>
      </c>
      <c r="BS54">
        <v>3</v>
      </c>
      <c r="BT54">
        <v>44</v>
      </c>
      <c r="BU54">
        <v>62</v>
      </c>
      <c r="BV54">
        <v>3</v>
      </c>
      <c r="BW54">
        <v>280</v>
      </c>
      <c r="BX54">
        <v>54</v>
      </c>
      <c r="BY54">
        <v>178</v>
      </c>
      <c r="BZ54">
        <v>16</v>
      </c>
      <c r="CA54">
        <v>230</v>
      </c>
      <c r="CB54">
        <v>210</v>
      </c>
      <c r="CC54">
        <v>601</v>
      </c>
      <c r="CD54">
        <v>465</v>
      </c>
      <c r="CE54">
        <v>4</v>
      </c>
      <c r="CF54">
        <v>24</v>
      </c>
      <c r="CG54">
        <v>43</v>
      </c>
      <c r="CH54">
        <v>26</v>
      </c>
      <c r="CI54">
        <v>3</v>
      </c>
      <c r="CJ54">
        <v>25</v>
      </c>
      <c r="CK54">
        <v>54</v>
      </c>
      <c r="CL54">
        <v>424</v>
      </c>
      <c r="CM54">
        <v>181</v>
      </c>
      <c r="CN54">
        <v>8</v>
      </c>
      <c r="CO54">
        <v>177</v>
      </c>
      <c r="CP54">
        <v>136</v>
      </c>
      <c r="CQ54">
        <v>271</v>
      </c>
      <c r="CR54">
        <v>49</v>
      </c>
      <c r="CS54">
        <v>225</v>
      </c>
      <c r="CT54">
        <v>8</v>
      </c>
      <c r="CU54">
        <v>27</v>
      </c>
      <c r="CV54">
        <v>249</v>
      </c>
      <c r="CW54">
        <v>28</v>
      </c>
      <c r="CX54">
        <v>7</v>
      </c>
      <c r="CY54">
        <v>28</v>
      </c>
      <c r="CZ54">
        <v>163</v>
      </c>
      <c r="DA54">
        <v>226</v>
      </c>
      <c r="DB54">
        <v>59</v>
      </c>
      <c r="DC54">
        <v>9</v>
      </c>
      <c r="DD54">
        <v>3</v>
      </c>
      <c r="DE54">
        <v>7</v>
      </c>
      <c r="DF54">
        <v>1204</v>
      </c>
      <c r="DG54">
        <v>491</v>
      </c>
      <c r="DH54">
        <v>87</v>
      </c>
      <c r="DI54">
        <v>396</v>
      </c>
      <c r="DJ54">
        <v>52</v>
      </c>
      <c r="DK54">
        <v>1195</v>
      </c>
      <c r="DL54">
        <v>23</v>
      </c>
      <c r="DM54">
        <v>80</v>
      </c>
      <c r="DN54">
        <v>661</v>
      </c>
      <c r="DO54">
        <v>86</v>
      </c>
      <c r="DP54">
        <v>1830</v>
      </c>
      <c r="DQ54">
        <v>2744</v>
      </c>
      <c r="DR54">
        <v>262</v>
      </c>
      <c r="DS54">
        <v>8</v>
      </c>
      <c r="DT54">
        <v>1248</v>
      </c>
      <c r="DU54">
        <v>69</v>
      </c>
      <c r="DV54">
        <v>0</v>
      </c>
      <c r="DW54">
        <v>769</v>
      </c>
      <c r="DX54">
        <v>752</v>
      </c>
      <c r="DY54">
        <v>123</v>
      </c>
      <c r="DZ54">
        <v>11</v>
      </c>
      <c r="EA54">
        <v>14</v>
      </c>
      <c r="EB54">
        <v>27</v>
      </c>
      <c r="EC54">
        <v>51</v>
      </c>
      <c r="ED54">
        <v>11</v>
      </c>
      <c r="EE54">
        <v>86</v>
      </c>
      <c r="EF54">
        <v>793</v>
      </c>
      <c r="EG54">
        <v>14</v>
      </c>
      <c r="EH54">
        <v>156</v>
      </c>
      <c r="EI54">
        <v>237</v>
      </c>
      <c r="EJ54">
        <v>19</v>
      </c>
      <c r="EK54">
        <v>8</v>
      </c>
      <c r="EL54">
        <v>943</v>
      </c>
      <c r="EM54">
        <v>90</v>
      </c>
      <c r="EN54">
        <v>3</v>
      </c>
      <c r="EO54">
        <v>9</v>
      </c>
      <c r="EP54">
        <v>18</v>
      </c>
      <c r="EQ54">
        <v>35</v>
      </c>
      <c r="ER54">
        <v>7</v>
      </c>
      <c r="ES54">
        <v>9</v>
      </c>
      <c r="ET54">
        <v>67</v>
      </c>
      <c r="EU54">
        <v>68</v>
      </c>
      <c r="EV54">
        <v>133</v>
      </c>
      <c r="EW54">
        <v>29</v>
      </c>
      <c r="EX54">
        <v>1</v>
      </c>
      <c r="EY54">
        <v>15</v>
      </c>
      <c r="EZ54">
        <v>8</v>
      </c>
      <c r="FA54">
        <v>53</v>
      </c>
      <c r="FB54">
        <v>9</v>
      </c>
      <c r="FC54">
        <v>32</v>
      </c>
      <c r="FD54">
        <v>43</v>
      </c>
      <c r="FE54">
        <v>23</v>
      </c>
      <c r="FF54">
        <v>8</v>
      </c>
      <c r="FG54">
        <v>40</v>
      </c>
      <c r="FH54">
        <v>129</v>
      </c>
      <c r="FI54">
        <v>11</v>
      </c>
      <c r="FJ54">
        <v>8</v>
      </c>
      <c r="FK54">
        <v>280</v>
      </c>
      <c r="FL54">
        <v>253</v>
      </c>
      <c r="FM54">
        <v>1</v>
      </c>
      <c r="FN54">
        <v>1</v>
      </c>
      <c r="FO54">
        <v>3</v>
      </c>
      <c r="FP54">
        <v>33</v>
      </c>
      <c r="FQ54">
        <v>35</v>
      </c>
      <c r="FR54">
        <v>1</v>
      </c>
      <c r="FS54">
        <v>3</v>
      </c>
      <c r="FT54">
        <v>24</v>
      </c>
      <c r="FU54">
        <v>8</v>
      </c>
      <c r="FV54">
        <v>18</v>
      </c>
      <c r="FW54">
        <v>20</v>
      </c>
      <c r="FX54">
        <v>22</v>
      </c>
      <c r="FY54">
        <v>8</v>
      </c>
      <c r="FZ54">
        <v>8</v>
      </c>
      <c r="GA54">
        <v>14</v>
      </c>
      <c r="GB54">
        <v>282</v>
      </c>
      <c r="GC54">
        <v>12</v>
      </c>
      <c r="GD54">
        <v>1</v>
      </c>
      <c r="GE54">
        <v>132</v>
      </c>
      <c r="GF54">
        <v>20</v>
      </c>
      <c r="GG54">
        <v>32</v>
      </c>
      <c r="GH54">
        <v>0</v>
      </c>
      <c r="GI54">
        <v>77</v>
      </c>
      <c r="GJ54">
        <v>16</v>
      </c>
      <c r="GK54">
        <v>2</v>
      </c>
      <c r="GL54">
        <v>9</v>
      </c>
      <c r="GM54">
        <v>24</v>
      </c>
      <c r="GN54">
        <v>3</v>
      </c>
      <c r="GO54">
        <v>45</v>
      </c>
      <c r="GP54">
        <v>13</v>
      </c>
      <c r="GQ54">
        <v>27</v>
      </c>
      <c r="GR54">
        <v>26</v>
      </c>
      <c r="GS54">
        <v>13</v>
      </c>
      <c r="GT54">
        <v>8</v>
      </c>
      <c r="GU54">
        <v>13</v>
      </c>
      <c r="GV54">
        <v>9</v>
      </c>
      <c r="GW54">
        <v>20</v>
      </c>
      <c r="GX54">
        <v>5</v>
      </c>
      <c r="GY54">
        <v>4</v>
      </c>
      <c r="GZ54" s="56">
        <v>0</v>
      </c>
      <c r="HA54">
        <v>5</v>
      </c>
      <c r="HB54">
        <v>75</v>
      </c>
      <c r="HC54">
        <v>93</v>
      </c>
      <c r="HD54">
        <v>4</v>
      </c>
      <c r="HE54">
        <v>347</v>
      </c>
      <c r="HF54">
        <v>85</v>
      </c>
      <c r="HG54">
        <v>236</v>
      </c>
      <c r="HH54">
        <v>28</v>
      </c>
      <c r="HI54">
        <v>284</v>
      </c>
      <c r="HJ54">
        <v>262</v>
      </c>
      <c r="HK54">
        <v>726</v>
      </c>
      <c r="HL54">
        <v>536</v>
      </c>
      <c r="HM54">
        <v>6</v>
      </c>
      <c r="HN54">
        <v>36</v>
      </c>
      <c r="HO54">
        <v>67</v>
      </c>
      <c r="HP54">
        <v>35</v>
      </c>
      <c r="HQ54">
        <v>7</v>
      </c>
      <c r="HR54">
        <v>30</v>
      </c>
      <c r="HS54">
        <v>62</v>
      </c>
      <c r="HT54">
        <v>523</v>
      </c>
      <c r="HU54">
        <v>210</v>
      </c>
      <c r="HV54">
        <v>11</v>
      </c>
      <c r="HW54">
        <v>207</v>
      </c>
      <c r="HX54">
        <v>141</v>
      </c>
      <c r="HY54">
        <v>345</v>
      </c>
      <c r="HZ54">
        <v>85</v>
      </c>
      <c r="IA54">
        <v>264</v>
      </c>
      <c r="IB54">
        <v>15</v>
      </c>
      <c r="IC54">
        <v>46</v>
      </c>
      <c r="ID54">
        <v>377</v>
      </c>
      <c r="IE54">
        <v>52</v>
      </c>
      <c r="IF54">
        <v>11</v>
      </c>
      <c r="IG54">
        <v>28</v>
      </c>
      <c r="IH54">
        <v>243</v>
      </c>
      <c r="II54">
        <v>330</v>
      </c>
      <c r="IJ54">
        <v>17</v>
      </c>
      <c r="IK54">
        <v>8</v>
      </c>
      <c r="IL54">
        <v>7</v>
      </c>
      <c r="IM54">
        <v>9</v>
      </c>
      <c r="IN54">
        <v>1555</v>
      </c>
      <c r="IO54">
        <v>704</v>
      </c>
      <c r="IP54">
        <v>110</v>
      </c>
      <c r="IQ54">
        <v>541</v>
      </c>
      <c r="IR54">
        <v>71</v>
      </c>
      <c r="IS54">
        <v>1752</v>
      </c>
      <c r="IT54">
        <v>27</v>
      </c>
      <c r="IU54">
        <v>110</v>
      </c>
      <c r="IV54">
        <v>872</v>
      </c>
      <c r="IW54">
        <v>105</v>
      </c>
      <c r="IX54">
        <v>2168</v>
      </c>
      <c r="IY54">
        <v>3430</v>
      </c>
      <c r="IZ54">
        <v>358</v>
      </c>
      <c r="JA54">
        <v>10</v>
      </c>
      <c r="JB54">
        <v>1664</v>
      </c>
      <c r="JC54">
        <v>88</v>
      </c>
      <c r="JD54">
        <v>0</v>
      </c>
      <c r="JE54">
        <v>953</v>
      </c>
      <c r="JF54">
        <v>921</v>
      </c>
      <c r="JG54">
        <v>168</v>
      </c>
      <c r="JH54">
        <v>16</v>
      </c>
      <c r="JI54">
        <v>26</v>
      </c>
      <c r="JJ54">
        <v>42</v>
      </c>
      <c r="JK54">
        <v>70</v>
      </c>
      <c r="JL54">
        <v>19</v>
      </c>
      <c r="JM54">
        <v>108</v>
      </c>
      <c r="JN54">
        <v>862</v>
      </c>
      <c r="JO54">
        <v>16</v>
      </c>
      <c r="JP54">
        <v>213</v>
      </c>
      <c r="JQ54">
        <v>343</v>
      </c>
      <c r="JR54">
        <v>26</v>
      </c>
      <c r="JS54">
        <v>10</v>
      </c>
      <c r="JT54">
        <v>1016</v>
      </c>
      <c r="JU54">
        <v>88</v>
      </c>
      <c r="JV54">
        <v>3</v>
      </c>
      <c r="JW54">
        <v>8</v>
      </c>
      <c r="JX54">
        <v>25</v>
      </c>
      <c r="JY54">
        <v>29</v>
      </c>
      <c r="JZ54">
        <v>14</v>
      </c>
      <c r="KA54">
        <v>9</v>
      </c>
      <c r="KB54">
        <v>76</v>
      </c>
      <c r="KC54">
        <v>76</v>
      </c>
      <c r="KD54">
        <v>167</v>
      </c>
      <c r="KE54">
        <v>27</v>
      </c>
      <c r="KF54">
        <v>1</v>
      </c>
      <c r="KG54">
        <v>15</v>
      </c>
      <c r="KH54">
        <v>5</v>
      </c>
      <c r="KI54">
        <v>53</v>
      </c>
      <c r="KJ54">
        <v>11</v>
      </c>
      <c r="KK54">
        <v>27</v>
      </c>
      <c r="KL54">
        <v>49</v>
      </c>
      <c r="KM54">
        <v>26</v>
      </c>
      <c r="KN54">
        <v>8</v>
      </c>
      <c r="KO54">
        <v>44</v>
      </c>
      <c r="KP54">
        <v>150</v>
      </c>
      <c r="KQ54">
        <v>10</v>
      </c>
      <c r="KR54">
        <v>8</v>
      </c>
      <c r="KS54">
        <v>269</v>
      </c>
      <c r="KT54">
        <v>257</v>
      </c>
      <c r="KU54">
        <v>1</v>
      </c>
      <c r="KV54">
        <v>1</v>
      </c>
      <c r="KW54">
        <v>3</v>
      </c>
      <c r="KX54">
        <v>32</v>
      </c>
      <c r="KY54">
        <v>27</v>
      </c>
      <c r="KZ54">
        <v>1</v>
      </c>
      <c r="LA54">
        <v>1</v>
      </c>
      <c r="LB54">
        <v>22</v>
      </c>
      <c r="LC54">
        <v>14</v>
      </c>
      <c r="LD54">
        <v>16</v>
      </c>
      <c r="LE54">
        <v>28</v>
      </c>
      <c r="LF54">
        <v>24</v>
      </c>
      <c r="LG54">
        <v>11</v>
      </c>
      <c r="LH54">
        <v>16</v>
      </c>
      <c r="LI54">
        <v>24</v>
      </c>
      <c r="LJ54">
        <v>304</v>
      </c>
      <c r="LK54">
        <v>13</v>
      </c>
      <c r="LL54">
        <v>1</v>
      </c>
      <c r="LM54">
        <v>138</v>
      </c>
      <c r="LN54">
        <v>26</v>
      </c>
      <c r="LO54">
        <v>35</v>
      </c>
      <c r="LP54">
        <v>1</v>
      </c>
      <c r="LQ54">
        <v>79</v>
      </c>
      <c r="LR54">
        <v>15</v>
      </c>
      <c r="LS54">
        <v>5</v>
      </c>
      <c r="LT54">
        <v>9</v>
      </c>
      <c r="LU54">
        <v>31</v>
      </c>
      <c r="LV54">
        <v>9</v>
      </c>
      <c r="LW54">
        <v>52</v>
      </c>
      <c r="LX54">
        <v>11</v>
      </c>
      <c r="LY54">
        <v>30</v>
      </c>
      <c r="LZ54">
        <v>29</v>
      </c>
      <c r="MA54">
        <v>9</v>
      </c>
      <c r="MB54">
        <v>14</v>
      </c>
      <c r="MC54">
        <v>10</v>
      </c>
      <c r="MD54">
        <v>12</v>
      </c>
      <c r="ME54">
        <v>20</v>
      </c>
      <c r="MF54">
        <v>7</v>
      </c>
      <c r="MG54">
        <v>4</v>
      </c>
      <c r="MH54" s="56">
        <v>0</v>
      </c>
      <c r="MI54">
        <v>3</v>
      </c>
      <c r="MJ54">
        <v>80</v>
      </c>
      <c r="MK54">
        <v>100</v>
      </c>
      <c r="ML54">
        <v>3</v>
      </c>
      <c r="MM54">
        <v>383</v>
      </c>
      <c r="MN54">
        <v>90</v>
      </c>
      <c r="MO54">
        <v>267</v>
      </c>
      <c r="MP54">
        <v>25</v>
      </c>
      <c r="MQ54">
        <v>272</v>
      </c>
      <c r="MR54">
        <v>270</v>
      </c>
      <c r="MS54">
        <v>804</v>
      </c>
      <c r="MT54">
        <v>614</v>
      </c>
      <c r="MU54">
        <v>7</v>
      </c>
      <c r="MV54">
        <v>39</v>
      </c>
      <c r="MW54">
        <v>78</v>
      </c>
      <c r="MX54">
        <v>45</v>
      </c>
      <c r="MY54">
        <v>5</v>
      </c>
      <c r="MZ54">
        <v>27</v>
      </c>
      <c r="NA54">
        <v>64</v>
      </c>
      <c r="NB54">
        <v>539</v>
      </c>
      <c r="NC54">
        <v>227</v>
      </c>
      <c r="ND54">
        <v>13</v>
      </c>
      <c r="NE54">
        <v>215</v>
      </c>
      <c r="NF54">
        <v>158</v>
      </c>
      <c r="NG54">
        <v>346</v>
      </c>
      <c r="NH54">
        <v>86</v>
      </c>
      <c r="NI54">
        <v>287</v>
      </c>
      <c r="NJ54">
        <v>14</v>
      </c>
      <c r="NK54">
        <v>52</v>
      </c>
      <c r="NL54">
        <v>375</v>
      </c>
      <c r="NM54">
        <v>48</v>
      </c>
      <c r="NN54">
        <v>10</v>
      </c>
      <c r="NO54">
        <v>29</v>
      </c>
      <c r="NP54">
        <v>273</v>
      </c>
      <c r="NQ54">
        <v>350</v>
      </c>
      <c r="NR54">
        <v>54</v>
      </c>
      <c r="NS54">
        <v>11</v>
      </c>
      <c r="NT54">
        <v>7</v>
      </c>
      <c r="NU54">
        <v>10</v>
      </c>
      <c r="NV54">
        <v>1610</v>
      </c>
      <c r="NW54">
        <v>690</v>
      </c>
      <c r="NX54">
        <v>126</v>
      </c>
      <c r="NY54">
        <v>584</v>
      </c>
      <c r="NZ54">
        <v>64</v>
      </c>
      <c r="OA54">
        <v>1822</v>
      </c>
      <c r="OB54">
        <v>29</v>
      </c>
      <c r="OC54">
        <v>109</v>
      </c>
      <c r="OD54">
        <v>937</v>
      </c>
      <c r="OE54">
        <v>112</v>
      </c>
      <c r="OF54">
        <v>2268</v>
      </c>
      <c r="OG54">
        <v>3497</v>
      </c>
      <c r="OH54">
        <v>358</v>
      </c>
      <c r="OI54">
        <v>11</v>
      </c>
      <c r="OJ54">
        <v>1731</v>
      </c>
      <c r="OK54">
        <v>88</v>
      </c>
      <c r="OL54">
        <v>0</v>
      </c>
      <c r="OM54">
        <v>1009</v>
      </c>
      <c r="ON54">
        <v>960</v>
      </c>
      <c r="OO54">
        <v>169</v>
      </c>
      <c r="OP54">
        <v>15</v>
      </c>
      <c r="OQ54">
        <v>21</v>
      </c>
      <c r="OR54">
        <v>48</v>
      </c>
      <c r="OS54">
        <v>80</v>
      </c>
      <c r="OT54">
        <v>18</v>
      </c>
      <c r="OU54">
        <v>118</v>
      </c>
      <c r="OV54">
        <v>424</v>
      </c>
      <c r="OW54">
        <v>19</v>
      </c>
      <c r="OX54">
        <v>227</v>
      </c>
      <c r="OY54">
        <v>347</v>
      </c>
      <c r="OZ54">
        <v>25</v>
      </c>
      <c r="PA54">
        <v>9</v>
      </c>
    </row>
    <row r="55" spans="1:417">
      <c r="A55" s="67" t="str">
        <f>人口推移!B54</f>
        <v>H2303</v>
      </c>
      <c r="B55" s="66">
        <f t="shared" si="0"/>
        <v>53773</v>
      </c>
      <c r="C55" s="66">
        <f t="shared" si="1"/>
        <v>20629</v>
      </c>
      <c r="D55">
        <v>749</v>
      </c>
      <c r="E55">
        <v>62</v>
      </c>
      <c r="F55">
        <v>2</v>
      </c>
      <c r="G55">
        <v>8</v>
      </c>
      <c r="H55">
        <v>14</v>
      </c>
      <c r="I55">
        <v>13</v>
      </c>
      <c r="J55">
        <v>6</v>
      </c>
      <c r="K55">
        <v>9</v>
      </c>
      <c r="L55">
        <v>81</v>
      </c>
      <c r="M55">
        <v>42</v>
      </c>
      <c r="N55">
        <v>135</v>
      </c>
      <c r="O55">
        <v>19</v>
      </c>
      <c r="P55">
        <v>1</v>
      </c>
      <c r="Q55">
        <v>11</v>
      </c>
      <c r="R55">
        <v>4</v>
      </c>
      <c r="S55">
        <v>33</v>
      </c>
      <c r="T55">
        <v>5</v>
      </c>
      <c r="U55">
        <v>14</v>
      </c>
      <c r="V55">
        <v>28</v>
      </c>
      <c r="W55">
        <v>16</v>
      </c>
      <c r="X55">
        <v>6</v>
      </c>
      <c r="Y55">
        <v>27</v>
      </c>
      <c r="Z55">
        <v>101</v>
      </c>
      <c r="AA55">
        <v>5</v>
      </c>
      <c r="AB55">
        <v>4</v>
      </c>
      <c r="AC55">
        <v>203</v>
      </c>
      <c r="AD55">
        <v>199</v>
      </c>
      <c r="AE55">
        <v>1</v>
      </c>
      <c r="AF55">
        <v>1</v>
      </c>
      <c r="AG55">
        <v>2</v>
      </c>
      <c r="AH55">
        <v>21</v>
      </c>
      <c r="AI55">
        <v>18</v>
      </c>
      <c r="AJ55">
        <v>1</v>
      </c>
      <c r="AK55">
        <v>1</v>
      </c>
      <c r="AL55">
        <v>14</v>
      </c>
      <c r="AM55">
        <v>8</v>
      </c>
      <c r="AN55">
        <v>11</v>
      </c>
      <c r="AO55">
        <v>18</v>
      </c>
      <c r="AP55">
        <v>18</v>
      </c>
      <c r="AQ55">
        <v>5</v>
      </c>
      <c r="AR55">
        <v>8</v>
      </c>
      <c r="AS55">
        <v>12</v>
      </c>
      <c r="AT55">
        <v>231</v>
      </c>
      <c r="AU55">
        <v>7</v>
      </c>
      <c r="AV55">
        <v>2</v>
      </c>
      <c r="AW55">
        <v>116</v>
      </c>
      <c r="AX55">
        <v>15</v>
      </c>
      <c r="AY55">
        <v>21</v>
      </c>
      <c r="AZ55">
        <v>1</v>
      </c>
      <c r="BA55">
        <v>45</v>
      </c>
      <c r="BB55">
        <v>9</v>
      </c>
      <c r="BC55">
        <v>4</v>
      </c>
      <c r="BD55">
        <v>6</v>
      </c>
      <c r="BE55">
        <v>16</v>
      </c>
      <c r="BF55">
        <v>4</v>
      </c>
      <c r="BG55">
        <v>28</v>
      </c>
      <c r="BH55">
        <v>9</v>
      </c>
      <c r="BI55">
        <v>20</v>
      </c>
      <c r="BJ55">
        <v>20</v>
      </c>
      <c r="BK55">
        <v>9</v>
      </c>
      <c r="BL55">
        <v>7</v>
      </c>
      <c r="BM55">
        <v>4</v>
      </c>
      <c r="BN55">
        <v>6</v>
      </c>
      <c r="BO55">
        <v>12</v>
      </c>
      <c r="BP55">
        <v>5</v>
      </c>
      <c r="BQ55">
        <v>5</v>
      </c>
      <c r="BR55" s="56">
        <v>0</v>
      </c>
      <c r="BS55">
        <v>3</v>
      </c>
      <c r="BT55">
        <v>44</v>
      </c>
      <c r="BU55">
        <v>62</v>
      </c>
      <c r="BV55">
        <v>3</v>
      </c>
      <c r="BW55">
        <v>280</v>
      </c>
      <c r="BX55">
        <v>55</v>
      </c>
      <c r="BY55">
        <v>177</v>
      </c>
      <c r="BZ55">
        <v>16</v>
      </c>
      <c r="CA55">
        <v>230</v>
      </c>
      <c r="CB55">
        <v>210</v>
      </c>
      <c r="CC55">
        <v>609</v>
      </c>
      <c r="CD55">
        <v>464</v>
      </c>
      <c r="CE55">
        <v>4</v>
      </c>
      <c r="CF55">
        <v>24</v>
      </c>
      <c r="CG55">
        <v>43</v>
      </c>
      <c r="CH55">
        <v>26</v>
      </c>
      <c r="CI55">
        <v>3</v>
      </c>
      <c r="CJ55">
        <v>27</v>
      </c>
      <c r="CK55">
        <v>54</v>
      </c>
      <c r="CL55">
        <v>425</v>
      </c>
      <c r="CM55">
        <v>184</v>
      </c>
      <c r="CN55">
        <v>9</v>
      </c>
      <c r="CO55">
        <v>180</v>
      </c>
      <c r="CP55">
        <v>135</v>
      </c>
      <c r="CQ55">
        <v>269</v>
      </c>
      <c r="CR55">
        <v>49</v>
      </c>
      <c r="CS55">
        <v>226</v>
      </c>
      <c r="CT55">
        <v>8</v>
      </c>
      <c r="CU55">
        <v>27</v>
      </c>
      <c r="CV55">
        <v>248</v>
      </c>
      <c r="CW55">
        <v>28</v>
      </c>
      <c r="CX55">
        <v>7</v>
      </c>
      <c r="CY55">
        <v>28</v>
      </c>
      <c r="CZ55">
        <v>163</v>
      </c>
      <c r="DA55">
        <v>227</v>
      </c>
      <c r="DB55">
        <v>58</v>
      </c>
      <c r="DC55">
        <v>8</v>
      </c>
      <c r="DD55">
        <v>3</v>
      </c>
      <c r="DE55">
        <v>7</v>
      </c>
      <c r="DF55">
        <v>1214</v>
      </c>
      <c r="DG55">
        <v>490</v>
      </c>
      <c r="DH55">
        <v>86</v>
      </c>
      <c r="DI55">
        <v>398</v>
      </c>
      <c r="DJ55">
        <v>52</v>
      </c>
      <c r="DK55">
        <v>1199</v>
      </c>
      <c r="DL55">
        <v>23</v>
      </c>
      <c r="DM55">
        <v>80</v>
      </c>
      <c r="DN55">
        <v>676</v>
      </c>
      <c r="DO55">
        <v>86</v>
      </c>
      <c r="DP55">
        <v>1823</v>
      </c>
      <c r="DQ55">
        <v>2721</v>
      </c>
      <c r="DR55">
        <v>261</v>
      </c>
      <c r="DS55">
        <v>8</v>
      </c>
      <c r="DT55">
        <v>1247</v>
      </c>
      <c r="DU55">
        <v>70</v>
      </c>
      <c r="DV55">
        <v>0</v>
      </c>
      <c r="DW55">
        <v>769</v>
      </c>
      <c r="DX55">
        <v>742</v>
      </c>
      <c r="DY55">
        <v>122</v>
      </c>
      <c r="DZ55">
        <v>11</v>
      </c>
      <c r="EA55">
        <v>14</v>
      </c>
      <c r="EB55">
        <v>27</v>
      </c>
      <c r="EC55">
        <v>51</v>
      </c>
      <c r="ED55">
        <v>11</v>
      </c>
      <c r="EE55">
        <v>85</v>
      </c>
      <c r="EF55">
        <v>766</v>
      </c>
      <c r="EG55">
        <v>14</v>
      </c>
      <c r="EH55">
        <v>156</v>
      </c>
      <c r="EI55">
        <v>239</v>
      </c>
      <c r="EJ55">
        <v>19</v>
      </c>
      <c r="EK55">
        <v>8</v>
      </c>
      <c r="EL55">
        <v>941</v>
      </c>
      <c r="EM55">
        <v>88</v>
      </c>
      <c r="EN55">
        <v>3</v>
      </c>
      <c r="EO55">
        <v>9</v>
      </c>
      <c r="EP55">
        <v>18</v>
      </c>
      <c r="EQ55">
        <v>35</v>
      </c>
      <c r="ER55">
        <v>7</v>
      </c>
      <c r="ES55">
        <v>9</v>
      </c>
      <c r="ET55">
        <v>67</v>
      </c>
      <c r="EU55">
        <v>68</v>
      </c>
      <c r="EV55">
        <v>133</v>
      </c>
      <c r="EW55">
        <v>29</v>
      </c>
      <c r="EX55">
        <v>1</v>
      </c>
      <c r="EY55">
        <v>15</v>
      </c>
      <c r="EZ55">
        <v>8</v>
      </c>
      <c r="FA55">
        <v>53</v>
      </c>
      <c r="FB55">
        <v>9</v>
      </c>
      <c r="FC55">
        <v>31</v>
      </c>
      <c r="FD55">
        <v>44</v>
      </c>
      <c r="FE55">
        <v>23</v>
      </c>
      <c r="FF55">
        <v>8</v>
      </c>
      <c r="FG55">
        <v>40</v>
      </c>
      <c r="FH55">
        <v>128</v>
      </c>
      <c r="FI55">
        <v>11</v>
      </c>
      <c r="FJ55">
        <v>8</v>
      </c>
      <c r="FK55">
        <v>280</v>
      </c>
      <c r="FL55">
        <v>252</v>
      </c>
      <c r="FM55">
        <v>1</v>
      </c>
      <c r="FN55">
        <v>1</v>
      </c>
      <c r="FO55">
        <v>3</v>
      </c>
      <c r="FP55">
        <v>33</v>
      </c>
      <c r="FQ55">
        <v>35</v>
      </c>
      <c r="FR55">
        <v>1</v>
      </c>
      <c r="FS55">
        <v>3</v>
      </c>
      <c r="FT55">
        <v>25</v>
      </c>
      <c r="FU55">
        <v>8</v>
      </c>
      <c r="FV55">
        <v>18</v>
      </c>
      <c r="FW55">
        <v>20</v>
      </c>
      <c r="FX55">
        <v>22</v>
      </c>
      <c r="FY55">
        <v>7</v>
      </c>
      <c r="FZ55">
        <v>8</v>
      </c>
      <c r="GA55">
        <v>13</v>
      </c>
      <c r="GB55">
        <v>282</v>
      </c>
      <c r="GC55">
        <v>12</v>
      </c>
      <c r="GD55">
        <v>1</v>
      </c>
      <c r="GE55">
        <v>139</v>
      </c>
      <c r="GF55">
        <v>21</v>
      </c>
      <c r="GG55">
        <v>32</v>
      </c>
      <c r="GH55">
        <v>0</v>
      </c>
      <c r="GI55">
        <v>76</v>
      </c>
      <c r="GJ55">
        <v>16</v>
      </c>
      <c r="GK55">
        <v>2</v>
      </c>
      <c r="GL55">
        <v>9</v>
      </c>
      <c r="GM55">
        <v>24</v>
      </c>
      <c r="GN55">
        <v>3</v>
      </c>
      <c r="GO55">
        <v>45</v>
      </c>
      <c r="GP55">
        <v>12</v>
      </c>
      <c r="GQ55">
        <v>27</v>
      </c>
      <c r="GR55">
        <v>26</v>
      </c>
      <c r="GS55">
        <v>12</v>
      </c>
      <c r="GT55">
        <v>8</v>
      </c>
      <c r="GU55">
        <v>13</v>
      </c>
      <c r="GV55">
        <v>9</v>
      </c>
      <c r="GW55">
        <v>20</v>
      </c>
      <c r="GX55">
        <v>5</v>
      </c>
      <c r="GY55">
        <v>4</v>
      </c>
      <c r="GZ55" s="56">
        <v>0</v>
      </c>
      <c r="HA55">
        <v>5</v>
      </c>
      <c r="HB55">
        <v>75</v>
      </c>
      <c r="HC55">
        <v>92</v>
      </c>
      <c r="HD55">
        <v>4</v>
      </c>
      <c r="HE55">
        <v>346</v>
      </c>
      <c r="HF55">
        <v>85</v>
      </c>
      <c r="HG55">
        <v>231</v>
      </c>
      <c r="HH55">
        <v>28</v>
      </c>
      <c r="HI55">
        <v>283</v>
      </c>
      <c r="HJ55">
        <v>261</v>
      </c>
      <c r="HK55">
        <v>739</v>
      </c>
      <c r="HL55">
        <v>535</v>
      </c>
      <c r="HM55">
        <v>6</v>
      </c>
      <c r="HN55">
        <v>36</v>
      </c>
      <c r="HO55">
        <v>67</v>
      </c>
      <c r="HP55">
        <v>35</v>
      </c>
      <c r="HQ55">
        <v>7</v>
      </c>
      <c r="HR55">
        <v>34</v>
      </c>
      <c r="HS55">
        <v>62</v>
      </c>
      <c r="HT55">
        <v>522</v>
      </c>
      <c r="HU55">
        <v>212</v>
      </c>
      <c r="HV55">
        <v>12</v>
      </c>
      <c r="HW55">
        <v>208</v>
      </c>
      <c r="HX55">
        <v>140</v>
      </c>
      <c r="HY55">
        <v>338</v>
      </c>
      <c r="HZ55">
        <v>86</v>
      </c>
      <c r="IA55">
        <v>265</v>
      </c>
      <c r="IB55">
        <v>15</v>
      </c>
      <c r="IC55">
        <v>46</v>
      </c>
      <c r="ID55">
        <v>371</v>
      </c>
      <c r="IE55">
        <v>52</v>
      </c>
      <c r="IF55">
        <v>11</v>
      </c>
      <c r="IG55">
        <v>28</v>
      </c>
      <c r="IH55">
        <v>241</v>
      </c>
      <c r="II55">
        <v>329</v>
      </c>
      <c r="IJ55">
        <v>17</v>
      </c>
      <c r="IK55">
        <v>8</v>
      </c>
      <c r="IL55">
        <v>7</v>
      </c>
      <c r="IM55">
        <v>9</v>
      </c>
      <c r="IN55">
        <v>1565</v>
      </c>
      <c r="IO55">
        <v>703</v>
      </c>
      <c r="IP55">
        <v>109</v>
      </c>
      <c r="IQ55">
        <v>537</v>
      </c>
      <c r="IR55">
        <v>70</v>
      </c>
      <c r="IS55">
        <v>1742</v>
      </c>
      <c r="IT55">
        <v>27</v>
      </c>
      <c r="IU55">
        <v>110</v>
      </c>
      <c r="IV55">
        <v>882</v>
      </c>
      <c r="IW55">
        <v>104</v>
      </c>
      <c r="IX55">
        <v>2150</v>
      </c>
      <c r="IY55">
        <v>3412</v>
      </c>
      <c r="IZ55">
        <v>358</v>
      </c>
      <c r="JA55">
        <v>10</v>
      </c>
      <c r="JB55">
        <v>1666</v>
      </c>
      <c r="JC55">
        <v>88</v>
      </c>
      <c r="JD55">
        <v>0</v>
      </c>
      <c r="JE55">
        <v>955</v>
      </c>
      <c r="JF55">
        <v>911</v>
      </c>
      <c r="JG55">
        <v>167</v>
      </c>
      <c r="JH55">
        <v>16</v>
      </c>
      <c r="JI55">
        <v>26</v>
      </c>
      <c r="JJ55">
        <v>40</v>
      </c>
      <c r="JK55">
        <v>70</v>
      </c>
      <c r="JL55">
        <v>18</v>
      </c>
      <c r="JM55">
        <v>108</v>
      </c>
      <c r="JN55">
        <v>835</v>
      </c>
      <c r="JO55">
        <v>16</v>
      </c>
      <c r="JP55">
        <v>211</v>
      </c>
      <c r="JQ55">
        <v>344</v>
      </c>
      <c r="JR55">
        <v>25</v>
      </c>
      <c r="JS55">
        <v>10</v>
      </c>
      <c r="JT55">
        <v>1009</v>
      </c>
      <c r="JU55">
        <v>88</v>
      </c>
      <c r="JV55">
        <v>3</v>
      </c>
      <c r="JW55">
        <v>8</v>
      </c>
      <c r="JX55">
        <v>25</v>
      </c>
      <c r="JY55">
        <v>29</v>
      </c>
      <c r="JZ55">
        <v>14</v>
      </c>
      <c r="KA55">
        <v>9</v>
      </c>
      <c r="KB55">
        <v>77</v>
      </c>
      <c r="KC55">
        <v>76</v>
      </c>
      <c r="KD55">
        <v>165</v>
      </c>
      <c r="KE55">
        <v>27</v>
      </c>
      <c r="KF55">
        <v>1</v>
      </c>
      <c r="KG55">
        <v>15</v>
      </c>
      <c r="KH55">
        <v>5</v>
      </c>
      <c r="KI55">
        <v>53</v>
      </c>
      <c r="KJ55">
        <v>11</v>
      </c>
      <c r="KK55">
        <v>27</v>
      </c>
      <c r="KL55">
        <v>49</v>
      </c>
      <c r="KM55">
        <v>26</v>
      </c>
      <c r="KN55">
        <v>8</v>
      </c>
      <c r="KO55">
        <v>44</v>
      </c>
      <c r="KP55">
        <v>147</v>
      </c>
      <c r="KQ55">
        <v>10</v>
      </c>
      <c r="KR55">
        <v>8</v>
      </c>
      <c r="KS55">
        <v>270</v>
      </c>
      <c r="KT55">
        <v>259</v>
      </c>
      <c r="KU55">
        <v>1</v>
      </c>
      <c r="KV55">
        <v>1</v>
      </c>
      <c r="KW55">
        <v>3</v>
      </c>
      <c r="KX55">
        <v>32</v>
      </c>
      <c r="KY55">
        <v>27</v>
      </c>
      <c r="KZ55">
        <v>1</v>
      </c>
      <c r="LA55">
        <v>1</v>
      </c>
      <c r="LB55">
        <v>24</v>
      </c>
      <c r="LC55">
        <v>14</v>
      </c>
      <c r="LD55">
        <v>16</v>
      </c>
      <c r="LE55">
        <v>28</v>
      </c>
      <c r="LF55">
        <v>24</v>
      </c>
      <c r="LG55">
        <v>11</v>
      </c>
      <c r="LH55">
        <v>16</v>
      </c>
      <c r="LI55">
        <v>24</v>
      </c>
      <c r="LJ55">
        <v>304</v>
      </c>
      <c r="LK55">
        <v>13</v>
      </c>
      <c r="LL55">
        <v>1</v>
      </c>
      <c r="LM55">
        <v>143</v>
      </c>
      <c r="LN55">
        <v>26</v>
      </c>
      <c r="LO55">
        <v>35</v>
      </c>
      <c r="LP55">
        <v>1</v>
      </c>
      <c r="LQ55">
        <v>79</v>
      </c>
      <c r="LR55">
        <v>15</v>
      </c>
      <c r="LS55">
        <v>5</v>
      </c>
      <c r="LT55">
        <v>9</v>
      </c>
      <c r="LU55">
        <v>31</v>
      </c>
      <c r="LV55">
        <v>9</v>
      </c>
      <c r="LW55">
        <v>54</v>
      </c>
      <c r="LX55">
        <v>11</v>
      </c>
      <c r="LY55">
        <v>30</v>
      </c>
      <c r="LZ55">
        <v>29</v>
      </c>
      <c r="MA55">
        <v>9</v>
      </c>
      <c r="MB55">
        <v>14</v>
      </c>
      <c r="MC55">
        <v>10</v>
      </c>
      <c r="MD55">
        <v>12</v>
      </c>
      <c r="ME55">
        <v>20</v>
      </c>
      <c r="MF55">
        <v>7</v>
      </c>
      <c r="MG55">
        <v>4</v>
      </c>
      <c r="MH55" s="56">
        <v>0</v>
      </c>
      <c r="MI55">
        <v>3</v>
      </c>
      <c r="MJ55">
        <v>80</v>
      </c>
      <c r="MK55">
        <v>101</v>
      </c>
      <c r="ML55">
        <v>3</v>
      </c>
      <c r="MM55">
        <v>383</v>
      </c>
      <c r="MN55">
        <v>90</v>
      </c>
      <c r="MO55">
        <v>267</v>
      </c>
      <c r="MP55">
        <v>25</v>
      </c>
      <c r="MQ55">
        <v>271</v>
      </c>
      <c r="MR55">
        <v>269</v>
      </c>
      <c r="MS55">
        <v>812</v>
      </c>
      <c r="MT55">
        <v>613</v>
      </c>
      <c r="MU55">
        <v>7</v>
      </c>
      <c r="MV55">
        <v>39</v>
      </c>
      <c r="MW55">
        <v>79</v>
      </c>
      <c r="MX55">
        <v>45</v>
      </c>
      <c r="MY55">
        <v>5</v>
      </c>
      <c r="MZ55">
        <v>27</v>
      </c>
      <c r="NA55">
        <v>64</v>
      </c>
      <c r="NB55">
        <v>543</v>
      </c>
      <c r="NC55">
        <v>230</v>
      </c>
      <c r="ND55">
        <v>13</v>
      </c>
      <c r="NE55">
        <v>215</v>
      </c>
      <c r="NF55">
        <v>155</v>
      </c>
      <c r="NG55">
        <v>341</v>
      </c>
      <c r="NH55">
        <v>86</v>
      </c>
      <c r="NI55">
        <v>288</v>
      </c>
      <c r="NJ55">
        <v>14</v>
      </c>
      <c r="NK55">
        <v>52</v>
      </c>
      <c r="NL55">
        <v>371</v>
      </c>
      <c r="NM55">
        <v>47</v>
      </c>
      <c r="NN55">
        <v>10</v>
      </c>
      <c r="NO55">
        <v>29</v>
      </c>
      <c r="NP55">
        <v>271</v>
      </c>
      <c r="NQ55">
        <v>352</v>
      </c>
      <c r="NR55">
        <v>53</v>
      </c>
      <c r="NS55">
        <v>10</v>
      </c>
      <c r="NT55">
        <v>7</v>
      </c>
      <c r="NU55">
        <v>10</v>
      </c>
      <c r="NV55">
        <v>1612</v>
      </c>
      <c r="NW55">
        <v>692</v>
      </c>
      <c r="NX55">
        <v>124</v>
      </c>
      <c r="NY55">
        <v>586</v>
      </c>
      <c r="NZ55">
        <v>63</v>
      </c>
      <c r="OA55">
        <v>1828</v>
      </c>
      <c r="OB55">
        <v>29</v>
      </c>
      <c r="OC55">
        <v>109</v>
      </c>
      <c r="OD55">
        <v>948</v>
      </c>
      <c r="OE55">
        <v>111</v>
      </c>
      <c r="OF55">
        <v>2262</v>
      </c>
      <c r="OG55">
        <v>3468</v>
      </c>
      <c r="OH55">
        <v>354</v>
      </c>
      <c r="OI55">
        <v>13</v>
      </c>
      <c r="OJ55">
        <v>1728</v>
      </c>
      <c r="OK55">
        <v>88</v>
      </c>
      <c r="OL55">
        <v>0</v>
      </c>
      <c r="OM55">
        <v>1007</v>
      </c>
      <c r="ON55">
        <v>952</v>
      </c>
      <c r="OO55">
        <v>170</v>
      </c>
      <c r="OP55">
        <v>15</v>
      </c>
      <c r="OQ55">
        <v>21</v>
      </c>
      <c r="OR55">
        <v>46</v>
      </c>
      <c r="OS55">
        <v>80</v>
      </c>
      <c r="OT55">
        <v>18</v>
      </c>
      <c r="OU55">
        <v>117</v>
      </c>
      <c r="OV55">
        <v>423</v>
      </c>
      <c r="OW55">
        <v>19</v>
      </c>
      <c r="OX55">
        <v>226</v>
      </c>
      <c r="OY55">
        <v>346</v>
      </c>
      <c r="OZ55">
        <v>25</v>
      </c>
      <c r="PA55">
        <v>9</v>
      </c>
    </row>
    <row r="56" spans="1:417">
      <c r="A56" s="67" t="str">
        <f>人口推移!B55</f>
        <v>H2304</v>
      </c>
      <c r="B56" s="66">
        <f t="shared" si="0"/>
        <v>53867</v>
      </c>
      <c r="C56" s="66">
        <f t="shared" si="1"/>
        <v>20797</v>
      </c>
      <c r="D56">
        <v>753</v>
      </c>
      <c r="E56">
        <v>63</v>
      </c>
      <c r="F56">
        <v>2</v>
      </c>
      <c r="G56">
        <v>8</v>
      </c>
      <c r="H56">
        <v>14</v>
      </c>
      <c r="I56">
        <v>13</v>
      </c>
      <c r="J56">
        <v>6</v>
      </c>
      <c r="K56">
        <v>10</v>
      </c>
      <c r="L56">
        <v>81</v>
      </c>
      <c r="M56">
        <v>43</v>
      </c>
      <c r="N56">
        <v>138</v>
      </c>
      <c r="O56">
        <v>19</v>
      </c>
      <c r="P56">
        <v>1</v>
      </c>
      <c r="Q56">
        <v>11</v>
      </c>
      <c r="R56">
        <v>4</v>
      </c>
      <c r="S56">
        <v>34</v>
      </c>
      <c r="T56">
        <v>5</v>
      </c>
      <c r="U56">
        <v>14</v>
      </c>
      <c r="V56">
        <v>31</v>
      </c>
      <c r="W56">
        <v>15</v>
      </c>
      <c r="X56">
        <v>6</v>
      </c>
      <c r="Y56">
        <v>27</v>
      </c>
      <c r="Z56">
        <v>99</v>
      </c>
      <c r="AA56">
        <v>5</v>
      </c>
      <c r="AB56">
        <v>4</v>
      </c>
      <c r="AC56">
        <v>202</v>
      </c>
      <c r="AD56">
        <v>195</v>
      </c>
      <c r="AE56">
        <v>1</v>
      </c>
      <c r="AF56">
        <v>1</v>
      </c>
      <c r="AG56">
        <v>2</v>
      </c>
      <c r="AH56">
        <v>21</v>
      </c>
      <c r="AI56">
        <v>18</v>
      </c>
      <c r="AJ56">
        <v>1</v>
      </c>
      <c r="AK56">
        <v>1</v>
      </c>
      <c r="AL56">
        <v>14</v>
      </c>
      <c r="AM56">
        <v>8</v>
      </c>
      <c r="AN56">
        <v>11</v>
      </c>
      <c r="AO56">
        <v>18</v>
      </c>
      <c r="AP56">
        <v>18</v>
      </c>
      <c r="AQ56">
        <v>5</v>
      </c>
      <c r="AR56">
        <v>7</v>
      </c>
      <c r="AS56">
        <v>12</v>
      </c>
      <c r="AT56">
        <v>231</v>
      </c>
      <c r="AU56">
        <v>7</v>
      </c>
      <c r="AV56">
        <v>3</v>
      </c>
      <c r="AW56">
        <v>119</v>
      </c>
      <c r="AX56">
        <v>15</v>
      </c>
      <c r="AY56">
        <v>21</v>
      </c>
      <c r="AZ56">
        <v>1</v>
      </c>
      <c r="BA56">
        <v>45</v>
      </c>
      <c r="BB56">
        <v>9</v>
      </c>
      <c r="BC56">
        <v>4</v>
      </c>
      <c r="BD56">
        <v>6</v>
      </c>
      <c r="BE56">
        <v>16</v>
      </c>
      <c r="BF56">
        <v>4</v>
      </c>
      <c r="BG56">
        <v>28</v>
      </c>
      <c r="BH56">
        <v>9</v>
      </c>
      <c r="BI56">
        <v>20</v>
      </c>
      <c r="BJ56">
        <v>21</v>
      </c>
      <c r="BK56">
        <v>9</v>
      </c>
      <c r="BL56">
        <v>7</v>
      </c>
      <c r="BM56">
        <v>4</v>
      </c>
      <c r="BN56">
        <v>6</v>
      </c>
      <c r="BO56">
        <v>13</v>
      </c>
      <c r="BP56">
        <v>5</v>
      </c>
      <c r="BQ56">
        <v>5</v>
      </c>
      <c r="BR56" s="56">
        <v>0</v>
      </c>
      <c r="BS56">
        <v>3</v>
      </c>
      <c r="BT56">
        <v>44</v>
      </c>
      <c r="BU56">
        <v>62</v>
      </c>
      <c r="BV56">
        <v>3</v>
      </c>
      <c r="BW56">
        <v>281</v>
      </c>
      <c r="BX56">
        <v>54</v>
      </c>
      <c r="BY56">
        <v>178</v>
      </c>
      <c r="BZ56">
        <v>16</v>
      </c>
      <c r="CA56">
        <v>231</v>
      </c>
      <c r="CB56">
        <v>210</v>
      </c>
      <c r="CC56">
        <v>607</v>
      </c>
      <c r="CD56">
        <v>467</v>
      </c>
      <c r="CE56">
        <v>4</v>
      </c>
      <c r="CF56">
        <v>24</v>
      </c>
      <c r="CG56">
        <v>43</v>
      </c>
      <c r="CH56">
        <v>26</v>
      </c>
      <c r="CI56">
        <v>3</v>
      </c>
      <c r="CJ56">
        <v>27</v>
      </c>
      <c r="CK56">
        <v>54</v>
      </c>
      <c r="CL56">
        <v>423</v>
      </c>
      <c r="CM56">
        <v>185</v>
      </c>
      <c r="CN56">
        <v>9</v>
      </c>
      <c r="CO56">
        <v>179</v>
      </c>
      <c r="CP56">
        <v>133</v>
      </c>
      <c r="CQ56">
        <v>269</v>
      </c>
      <c r="CR56">
        <v>49</v>
      </c>
      <c r="CS56">
        <v>226</v>
      </c>
      <c r="CT56">
        <v>8</v>
      </c>
      <c r="CU56">
        <v>27</v>
      </c>
      <c r="CV56">
        <v>247</v>
      </c>
      <c r="CW56">
        <v>28</v>
      </c>
      <c r="CX56">
        <v>7</v>
      </c>
      <c r="CY56">
        <v>28</v>
      </c>
      <c r="CZ56">
        <v>165</v>
      </c>
      <c r="DA56">
        <v>228</v>
      </c>
      <c r="DB56">
        <v>74</v>
      </c>
      <c r="DC56">
        <v>8</v>
      </c>
      <c r="DD56">
        <v>3</v>
      </c>
      <c r="DE56">
        <v>7</v>
      </c>
      <c r="DF56">
        <v>1210</v>
      </c>
      <c r="DG56">
        <v>488</v>
      </c>
      <c r="DH56">
        <v>86</v>
      </c>
      <c r="DI56">
        <v>395</v>
      </c>
      <c r="DJ56">
        <v>52</v>
      </c>
      <c r="DK56">
        <v>1205</v>
      </c>
      <c r="DL56">
        <v>23</v>
      </c>
      <c r="DM56">
        <v>79</v>
      </c>
      <c r="DN56">
        <v>677</v>
      </c>
      <c r="DO56">
        <v>85</v>
      </c>
      <c r="DP56">
        <v>1834</v>
      </c>
      <c r="DQ56">
        <v>2739</v>
      </c>
      <c r="DR56">
        <v>262</v>
      </c>
      <c r="DS56">
        <v>8</v>
      </c>
      <c r="DT56">
        <v>1253</v>
      </c>
      <c r="DU56">
        <v>70</v>
      </c>
      <c r="DV56">
        <v>0</v>
      </c>
      <c r="DW56">
        <v>780</v>
      </c>
      <c r="DX56">
        <v>763</v>
      </c>
      <c r="DY56">
        <v>123</v>
      </c>
      <c r="DZ56">
        <v>11</v>
      </c>
      <c r="EA56">
        <v>14</v>
      </c>
      <c r="EB56">
        <v>26</v>
      </c>
      <c r="EC56">
        <v>52</v>
      </c>
      <c r="ED56">
        <v>11</v>
      </c>
      <c r="EE56">
        <v>86</v>
      </c>
      <c r="EF56">
        <v>840</v>
      </c>
      <c r="EG56">
        <v>14</v>
      </c>
      <c r="EH56">
        <v>157</v>
      </c>
      <c r="EI56">
        <v>238</v>
      </c>
      <c r="EJ56">
        <v>19</v>
      </c>
      <c r="EK56">
        <v>8</v>
      </c>
      <c r="EL56">
        <v>941</v>
      </c>
      <c r="EM56">
        <v>89</v>
      </c>
      <c r="EN56">
        <v>3</v>
      </c>
      <c r="EO56">
        <v>9</v>
      </c>
      <c r="EP56">
        <v>18</v>
      </c>
      <c r="EQ56">
        <v>35</v>
      </c>
      <c r="ER56">
        <v>7</v>
      </c>
      <c r="ES56">
        <v>10</v>
      </c>
      <c r="ET56">
        <v>66</v>
      </c>
      <c r="EU56">
        <v>69</v>
      </c>
      <c r="EV56">
        <v>133</v>
      </c>
      <c r="EW56">
        <v>29</v>
      </c>
      <c r="EX56">
        <v>1</v>
      </c>
      <c r="EY56">
        <v>15</v>
      </c>
      <c r="EZ56">
        <v>8</v>
      </c>
      <c r="FA56">
        <v>53</v>
      </c>
      <c r="FB56">
        <v>9</v>
      </c>
      <c r="FC56">
        <v>31</v>
      </c>
      <c r="FD56">
        <v>46</v>
      </c>
      <c r="FE56">
        <v>22</v>
      </c>
      <c r="FF56">
        <v>8</v>
      </c>
      <c r="FG56">
        <v>39</v>
      </c>
      <c r="FH56">
        <v>127</v>
      </c>
      <c r="FI56">
        <v>11</v>
      </c>
      <c r="FJ56">
        <v>8</v>
      </c>
      <c r="FK56">
        <v>279</v>
      </c>
      <c r="FL56">
        <v>249</v>
      </c>
      <c r="FM56">
        <v>1</v>
      </c>
      <c r="FN56">
        <v>1</v>
      </c>
      <c r="FO56">
        <v>3</v>
      </c>
      <c r="FP56">
        <v>33</v>
      </c>
      <c r="FQ56">
        <v>35</v>
      </c>
      <c r="FR56">
        <v>1</v>
      </c>
      <c r="FS56">
        <v>3</v>
      </c>
      <c r="FT56">
        <v>24</v>
      </c>
      <c r="FU56">
        <v>8</v>
      </c>
      <c r="FV56">
        <v>18</v>
      </c>
      <c r="FW56">
        <v>20</v>
      </c>
      <c r="FX56">
        <v>22</v>
      </c>
      <c r="FY56">
        <v>7</v>
      </c>
      <c r="FZ56">
        <v>8</v>
      </c>
      <c r="GA56">
        <v>13</v>
      </c>
      <c r="GB56">
        <v>279</v>
      </c>
      <c r="GC56">
        <v>12</v>
      </c>
      <c r="GD56">
        <v>1</v>
      </c>
      <c r="GE56">
        <v>139</v>
      </c>
      <c r="GF56">
        <v>21</v>
      </c>
      <c r="GG56">
        <v>32</v>
      </c>
      <c r="GH56">
        <v>0</v>
      </c>
      <c r="GI56">
        <v>76</v>
      </c>
      <c r="GJ56">
        <v>16</v>
      </c>
      <c r="GK56">
        <v>2</v>
      </c>
      <c r="GL56">
        <v>9</v>
      </c>
      <c r="GM56">
        <v>24</v>
      </c>
      <c r="GN56">
        <v>3</v>
      </c>
      <c r="GO56">
        <v>45</v>
      </c>
      <c r="GP56">
        <v>11</v>
      </c>
      <c r="GQ56">
        <v>27</v>
      </c>
      <c r="GR56">
        <v>27</v>
      </c>
      <c r="GS56">
        <v>12</v>
      </c>
      <c r="GT56">
        <v>8</v>
      </c>
      <c r="GU56">
        <v>13</v>
      </c>
      <c r="GV56">
        <v>9</v>
      </c>
      <c r="GW56">
        <v>20</v>
      </c>
      <c r="GX56">
        <v>5</v>
      </c>
      <c r="GY56">
        <v>4</v>
      </c>
      <c r="GZ56" s="56">
        <v>0</v>
      </c>
      <c r="HA56">
        <v>5</v>
      </c>
      <c r="HB56">
        <v>75</v>
      </c>
      <c r="HC56">
        <v>92</v>
      </c>
      <c r="HD56">
        <v>4</v>
      </c>
      <c r="HE56">
        <v>348</v>
      </c>
      <c r="HF56">
        <v>85</v>
      </c>
      <c r="HG56">
        <v>229</v>
      </c>
      <c r="HH56">
        <v>28</v>
      </c>
      <c r="HI56">
        <v>283</v>
      </c>
      <c r="HJ56">
        <v>263</v>
      </c>
      <c r="HK56">
        <v>736</v>
      </c>
      <c r="HL56">
        <v>536</v>
      </c>
      <c r="HM56">
        <v>6</v>
      </c>
      <c r="HN56">
        <v>37</v>
      </c>
      <c r="HO56">
        <v>67</v>
      </c>
      <c r="HP56">
        <v>35</v>
      </c>
      <c r="HQ56">
        <v>7</v>
      </c>
      <c r="HR56">
        <v>34</v>
      </c>
      <c r="HS56">
        <v>62</v>
      </c>
      <c r="HT56">
        <v>519</v>
      </c>
      <c r="HU56">
        <v>211</v>
      </c>
      <c r="HV56">
        <v>11</v>
      </c>
      <c r="HW56">
        <v>206</v>
      </c>
      <c r="HX56">
        <v>139</v>
      </c>
      <c r="HY56">
        <v>337</v>
      </c>
      <c r="HZ56">
        <v>86</v>
      </c>
      <c r="IA56">
        <v>263</v>
      </c>
      <c r="IB56">
        <v>15</v>
      </c>
      <c r="IC56">
        <v>47</v>
      </c>
      <c r="ID56">
        <v>369</v>
      </c>
      <c r="IE56">
        <v>52</v>
      </c>
      <c r="IF56">
        <v>11</v>
      </c>
      <c r="IG56">
        <v>28</v>
      </c>
      <c r="IH56">
        <v>241</v>
      </c>
      <c r="II56">
        <v>326</v>
      </c>
      <c r="IJ56">
        <v>23</v>
      </c>
      <c r="IK56">
        <v>8</v>
      </c>
      <c r="IL56">
        <v>7</v>
      </c>
      <c r="IM56">
        <v>9</v>
      </c>
      <c r="IN56">
        <v>1555</v>
      </c>
      <c r="IO56">
        <v>696</v>
      </c>
      <c r="IP56">
        <v>109</v>
      </c>
      <c r="IQ56">
        <v>533</v>
      </c>
      <c r="IR56">
        <v>69</v>
      </c>
      <c r="IS56">
        <v>1741</v>
      </c>
      <c r="IT56">
        <v>27</v>
      </c>
      <c r="IU56">
        <v>108</v>
      </c>
      <c r="IV56">
        <v>884</v>
      </c>
      <c r="IW56">
        <v>103</v>
      </c>
      <c r="IX56">
        <v>2158</v>
      </c>
      <c r="IY56">
        <v>3410</v>
      </c>
      <c r="IZ56">
        <v>358</v>
      </c>
      <c r="JA56">
        <v>10</v>
      </c>
      <c r="JB56">
        <v>1661</v>
      </c>
      <c r="JC56">
        <v>88</v>
      </c>
      <c r="JD56">
        <v>0</v>
      </c>
      <c r="JE56">
        <v>953</v>
      </c>
      <c r="JF56">
        <v>919</v>
      </c>
      <c r="JG56">
        <v>165</v>
      </c>
      <c r="JH56">
        <v>16</v>
      </c>
      <c r="JI56">
        <v>26</v>
      </c>
      <c r="JJ56">
        <v>40</v>
      </c>
      <c r="JK56">
        <v>72</v>
      </c>
      <c r="JL56">
        <v>18</v>
      </c>
      <c r="JM56">
        <v>112</v>
      </c>
      <c r="JN56">
        <v>904</v>
      </c>
      <c r="JO56">
        <v>16</v>
      </c>
      <c r="JP56">
        <v>213</v>
      </c>
      <c r="JQ56">
        <v>343</v>
      </c>
      <c r="JR56">
        <v>25</v>
      </c>
      <c r="JS56">
        <v>10</v>
      </c>
      <c r="JT56">
        <v>1007</v>
      </c>
      <c r="JU56">
        <v>89</v>
      </c>
      <c r="JV56">
        <v>3</v>
      </c>
      <c r="JW56">
        <v>8</v>
      </c>
      <c r="JX56">
        <v>25</v>
      </c>
      <c r="JY56">
        <v>29</v>
      </c>
      <c r="JZ56">
        <v>14</v>
      </c>
      <c r="KA56">
        <v>8</v>
      </c>
      <c r="KB56">
        <v>78</v>
      </c>
      <c r="KC56">
        <v>76</v>
      </c>
      <c r="KD56">
        <v>168</v>
      </c>
      <c r="KE56">
        <v>27</v>
      </c>
      <c r="KF56">
        <v>1</v>
      </c>
      <c r="KG56">
        <v>15</v>
      </c>
      <c r="KH56">
        <v>5</v>
      </c>
      <c r="KI56">
        <v>53</v>
      </c>
      <c r="KJ56">
        <v>11</v>
      </c>
      <c r="KK56">
        <v>27</v>
      </c>
      <c r="KL56">
        <v>52</v>
      </c>
      <c r="KM56">
        <v>26</v>
      </c>
      <c r="KN56">
        <v>8</v>
      </c>
      <c r="KO56">
        <v>44</v>
      </c>
      <c r="KP56">
        <v>145</v>
      </c>
      <c r="KQ56">
        <v>10</v>
      </c>
      <c r="KR56">
        <v>8</v>
      </c>
      <c r="KS56">
        <v>269</v>
      </c>
      <c r="KT56">
        <v>257</v>
      </c>
      <c r="KU56">
        <v>1</v>
      </c>
      <c r="KV56">
        <v>1</v>
      </c>
      <c r="KW56">
        <v>3</v>
      </c>
      <c r="KX56">
        <v>32</v>
      </c>
      <c r="KY56">
        <v>27</v>
      </c>
      <c r="KZ56">
        <v>1</v>
      </c>
      <c r="LA56">
        <v>1</v>
      </c>
      <c r="LB56">
        <v>23</v>
      </c>
      <c r="LC56">
        <v>14</v>
      </c>
      <c r="LD56">
        <v>16</v>
      </c>
      <c r="LE56">
        <v>28</v>
      </c>
      <c r="LF56">
        <v>24</v>
      </c>
      <c r="LG56">
        <v>11</v>
      </c>
      <c r="LH56">
        <v>15</v>
      </c>
      <c r="LI56">
        <v>24</v>
      </c>
      <c r="LJ56">
        <v>301</v>
      </c>
      <c r="LK56">
        <v>13</v>
      </c>
      <c r="LL56">
        <v>2</v>
      </c>
      <c r="LM56">
        <v>145</v>
      </c>
      <c r="LN56">
        <v>26</v>
      </c>
      <c r="LO56">
        <v>35</v>
      </c>
      <c r="LP56">
        <v>1</v>
      </c>
      <c r="LQ56">
        <v>79</v>
      </c>
      <c r="LR56">
        <v>14</v>
      </c>
      <c r="LS56">
        <v>5</v>
      </c>
      <c r="LT56">
        <v>9</v>
      </c>
      <c r="LU56">
        <v>31</v>
      </c>
      <c r="LV56">
        <v>9</v>
      </c>
      <c r="LW56">
        <v>54</v>
      </c>
      <c r="LX56">
        <v>11</v>
      </c>
      <c r="LY56">
        <v>30</v>
      </c>
      <c r="LZ56">
        <v>29</v>
      </c>
      <c r="MA56">
        <v>9</v>
      </c>
      <c r="MB56">
        <v>14</v>
      </c>
      <c r="MC56">
        <v>10</v>
      </c>
      <c r="MD56">
        <v>12</v>
      </c>
      <c r="ME56">
        <v>20</v>
      </c>
      <c r="MF56">
        <v>7</v>
      </c>
      <c r="MG56">
        <v>4</v>
      </c>
      <c r="MH56" s="56">
        <v>0</v>
      </c>
      <c r="MI56">
        <v>3</v>
      </c>
      <c r="MJ56">
        <v>80</v>
      </c>
      <c r="MK56">
        <v>100</v>
      </c>
      <c r="ML56">
        <v>3</v>
      </c>
      <c r="MM56">
        <v>385</v>
      </c>
      <c r="MN56">
        <v>88</v>
      </c>
      <c r="MO56">
        <v>269</v>
      </c>
      <c r="MP56">
        <v>25</v>
      </c>
      <c r="MQ56">
        <v>271</v>
      </c>
      <c r="MR56">
        <v>268</v>
      </c>
      <c r="MS56">
        <v>805</v>
      </c>
      <c r="MT56">
        <v>616</v>
      </c>
      <c r="MU56">
        <v>7</v>
      </c>
      <c r="MV56">
        <v>39</v>
      </c>
      <c r="MW56">
        <v>78</v>
      </c>
      <c r="MX56">
        <v>45</v>
      </c>
      <c r="MY56">
        <v>5</v>
      </c>
      <c r="MZ56">
        <v>27</v>
      </c>
      <c r="NA56">
        <v>63</v>
      </c>
      <c r="NB56">
        <v>543</v>
      </c>
      <c r="NC56">
        <v>229</v>
      </c>
      <c r="ND56">
        <v>13</v>
      </c>
      <c r="NE56">
        <v>216</v>
      </c>
      <c r="NF56">
        <v>155</v>
      </c>
      <c r="NG56">
        <v>338</v>
      </c>
      <c r="NH56">
        <v>85</v>
      </c>
      <c r="NI56">
        <v>288</v>
      </c>
      <c r="NJ56">
        <v>14</v>
      </c>
      <c r="NK56">
        <v>52</v>
      </c>
      <c r="NL56">
        <v>369</v>
      </c>
      <c r="NM56">
        <v>46</v>
      </c>
      <c r="NN56">
        <v>11</v>
      </c>
      <c r="NO56">
        <v>29</v>
      </c>
      <c r="NP56">
        <v>272</v>
      </c>
      <c r="NQ56">
        <v>349</v>
      </c>
      <c r="NR56">
        <v>63</v>
      </c>
      <c r="NS56">
        <v>10</v>
      </c>
      <c r="NT56">
        <v>7</v>
      </c>
      <c r="NU56">
        <v>10</v>
      </c>
      <c r="NV56">
        <v>1606</v>
      </c>
      <c r="NW56">
        <v>687</v>
      </c>
      <c r="NX56">
        <v>124</v>
      </c>
      <c r="NY56">
        <v>578</v>
      </c>
      <c r="NZ56">
        <v>63</v>
      </c>
      <c r="OA56">
        <v>1835</v>
      </c>
      <c r="OB56">
        <v>29</v>
      </c>
      <c r="OC56">
        <v>110</v>
      </c>
      <c r="OD56">
        <v>946</v>
      </c>
      <c r="OE56">
        <v>112</v>
      </c>
      <c r="OF56">
        <v>2273</v>
      </c>
      <c r="OG56">
        <v>3488</v>
      </c>
      <c r="OH56">
        <v>355</v>
      </c>
      <c r="OI56">
        <v>13</v>
      </c>
      <c r="OJ56">
        <v>1733</v>
      </c>
      <c r="OK56">
        <v>88</v>
      </c>
      <c r="OL56">
        <v>0</v>
      </c>
      <c r="OM56">
        <v>1021</v>
      </c>
      <c r="ON56">
        <v>969</v>
      </c>
      <c r="OO56">
        <v>171</v>
      </c>
      <c r="OP56">
        <v>15</v>
      </c>
      <c r="OQ56">
        <v>21</v>
      </c>
      <c r="OR56">
        <v>45</v>
      </c>
      <c r="OS56">
        <v>81</v>
      </c>
      <c r="OT56">
        <v>18</v>
      </c>
      <c r="OU56">
        <v>120</v>
      </c>
      <c r="OV56">
        <v>422</v>
      </c>
      <c r="OW56">
        <v>19</v>
      </c>
      <c r="OX56">
        <v>226</v>
      </c>
      <c r="OY56">
        <v>346</v>
      </c>
      <c r="OZ56">
        <v>25</v>
      </c>
      <c r="PA56">
        <v>9</v>
      </c>
    </row>
    <row r="57" spans="1:417">
      <c r="A57" s="67" t="str">
        <f>人口推移!B56</f>
        <v>H2305</v>
      </c>
      <c r="B57" s="66">
        <f t="shared" si="0"/>
        <v>53896</v>
      </c>
      <c r="C57" s="66">
        <f t="shared" si="1"/>
        <v>20821</v>
      </c>
      <c r="D57">
        <v>751</v>
      </c>
      <c r="E57">
        <v>63</v>
      </c>
      <c r="F57">
        <v>2</v>
      </c>
      <c r="G57">
        <v>8</v>
      </c>
      <c r="H57">
        <v>14</v>
      </c>
      <c r="I57">
        <v>13</v>
      </c>
      <c r="J57">
        <v>6</v>
      </c>
      <c r="K57">
        <v>10</v>
      </c>
      <c r="L57">
        <v>82</v>
      </c>
      <c r="M57">
        <v>44</v>
      </c>
      <c r="N57">
        <v>137</v>
      </c>
      <c r="O57">
        <v>19</v>
      </c>
      <c r="P57">
        <v>1</v>
      </c>
      <c r="Q57">
        <v>11</v>
      </c>
      <c r="R57">
        <v>4</v>
      </c>
      <c r="S57">
        <v>34</v>
      </c>
      <c r="T57">
        <v>5</v>
      </c>
      <c r="U57">
        <v>14</v>
      </c>
      <c r="V57">
        <v>28</v>
      </c>
      <c r="W57">
        <v>15</v>
      </c>
      <c r="X57">
        <v>6</v>
      </c>
      <c r="Y57">
        <v>27</v>
      </c>
      <c r="Z57">
        <v>99</v>
      </c>
      <c r="AA57">
        <v>5</v>
      </c>
      <c r="AB57">
        <v>4</v>
      </c>
      <c r="AC57">
        <v>202</v>
      </c>
      <c r="AD57">
        <v>197</v>
      </c>
      <c r="AE57">
        <v>1</v>
      </c>
      <c r="AF57">
        <v>1</v>
      </c>
      <c r="AG57">
        <v>2</v>
      </c>
      <c r="AH57">
        <v>21</v>
      </c>
      <c r="AI57">
        <v>18</v>
      </c>
      <c r="AJ57">
        <v>1</v>
      </c>
      <c r="AK57">
        <v>1</v>
      </c>
      <c r="AL57">
        <v>13</v>
      </c>
      <c r="AM57">
        <v>8</v>
      </c>
      <c r="AN57">
        <v>11</v>
      </c>
      <c r="AO57">
        <v>18</v>
      </c>
      <c r="AP57">
        <v>18</v>
      </c>
      <c r="AQ57">
        <v>5</v>
      </c>
      <c r="AR57">
        <v>7</v>
      </c>
      <c r="AS57">
        <v>12</v>
      </c>
      <c r="AT57">
        <v>230</v>
      </c>
      <c r="AU57">
        <v>7</v>
      </c>
      <c r="AV57">
        <v>3</v>
      </c>
      <c r="AW57">
        <v>118</v>
      </c>
      <c r="AX57">
        <v>15</v>
      </c>
      <c r="AY57">
        <v>21</v>
      </c>
      <c r="AZ57">
        <v>1</v>
      </c>
      <c r="BA57">
        <v>44</v>
      </c>
      <c r="BB57">
        <v>9</v>
      </c>
      <c r="BC57">
        <v>4</v>
      </c>
      <c r="BD57">
        <v>6</v>
      </c>
      <c r="BE57">
        <v>16</v>
      </c>
      <c r="BF57">
        <v>4</v>
      </c>
      <c r="BG57">
        <v>28</v>
      </c>
      <c r="BH57">
        <v>9</v>
      </c>
      <c r="BI57">
        <v>20</v>
      </c>
      <c r="BJ57">
        <v>21</v>
      </c>
      <c r="BK57">
        <v>9</v>
      </c>
      <c r="BL57">
        <v>7</v>
      </c>
      <c r="BM57">
        <v>4</v>
      </c>
      <c r="BN57">
        <v>6</v>
      </c>
      <c r="BO57">
        <v>13</v>
      </c>
      <c r="BP57">
        <v>5</v>
      </c>
      <c r="BQ57">
        <v>5</v>
      </c>
      <c r="BR57" s="56">
        <v>0</v>
      </c>
      <c r="BS57">
        <v>3</v>
      </c>
      <c r="BT57">
        <v>44</v>
      </c>
      <c r="BU57">
        <v>62</v>
      </c>
      <c r="BV57">
        <v>3</v>
      </c>
      <c r="BW57">
        <v>280</v>
      </c>
      <c r="BX57">
        <v>54</v>
      </c>
      <c r="BY57">
        <v>176</v>
      </c>
      <c r="BZ57">
        <v>16</v>
      </c>
      <c r="CA57">
        <v>231</v>
      </c>
      <c r="CB57">
        <v>208</v>
      </c>
      <c r="CC57">
        <v>608</v>
      </c>
      <c r="CD57">
        <v>467</v>
      </c>
      <c r="CE57">
        <v>4</v>
      </c>
      <c r="CF57">
        <v>24</v>
      </c>
      <c r="CG57">
        <v>43</v>
      </c>
      <c r="CH57">
        <v>26</v>
      </c>
      <c r="CI57">
        <v>3</v>
      </c>
      <c r="CJ57">
        <v>26</v>
      </c>
      <c r="CK57">
        <v>56</v>
      </c>
      <c r="CL57">
        <v>424</v>
      </c>
      <c r="CM57">
        <v>190</v>
      </c>
      <c r="CN57">
        <v>9</v>
      </c>
      <c r="CO57">
        <v>181</v>
      </c>
      <c r="CP57">
        <v>133</v>
      </c>
      <c r="CQ57">
        <v>263</v>
      </c>
      <c r="CR57">
        <v>49</v>
      </c>
      <c r="CS57">
        <v>224</v>
      </c>
      <c r="CT57">
        <v>8</v>
      </c>
      <c r="CU57">
        <v>27</v>
      </c>
      <c r="CV57">
        <v>249</v>
      </c>
      <c r="CW57">
        <v>28</v>
      </c>
      <c r="CX57">
        <v>7</v>
      </c>
      <c r="CY57">
        <v>28</v>
      </c>
      <c r="CZ57">
        <v>167</v>
      </c>
      <c r="DA57">
        <v>228</v>
      </c>
      <c r="DB57">
        <v>81</v>
      </c>
      <c r="DC57">
        <v>8</v>
      </c>
      <c r="DD57">
        <v>3</v>
      </c>
      <c r="DE57">
        <v>7</v>
      </c>
      <c r="DF57">
        <v>1212</v>
      </c>
      <c r="DG57">
        <v>494</v>
      </c>
      <c r="DH57">
        <v>86</v>
      </c>
      <c r="DI57">
        <v>393</v>
      </c>
      <c r="DJ57">
        <v>53</v>
      </c>
      <c r="DK57">
        <v>1204</v>
      </c>
      <c r="DL57">
        <v>23</v>
      </c>
      <c r="DM57">
        <v>78</v>
      </c>
      <c r="DN57">
        <v>682</v>
      </c>
      <c r="DO57">
        <v>85</v>
      </c>
      <c r="DP57">
        <v>1835</v>
      </c>
      <c r="DQ57">
        <v>2736</v>
      </c>
      <c r="DR57">
        <v>263</v>
      </c>
      <c r="DS57">
        <v>8</v>
      </c>
      <c r="DT57">
        <v>1255</v>
      </c>
      <c r="DU57">
        <v>70</v>
      </c>
      <c r="DV57">
        <v>0</v>
      </c>
      <c r="DW57">
        <v>784</v>
      </c>
      <c r="DX57">
        <v>780</v>
      </c>
      <c r="DY57">
        <v>123</v>
      </c>
      <c r="DZ57">
        <v>11</v>
      </c>
      <c r="EA57">
        <v>14</v>
      </c>
      <c r="EB57">
        <v>27</v>
      </c>
      <c r="EC57">
        <v>52</v>
      </c>
      <c r="ED57">
        <v>11</v>
      </c>
      <c r="EE57">
        <v>86</v>
      </c>
      <c r="EF57">
        <v>829</v>
      </c>
      <c r="EG57">
        <v>14</v>
      </c>
      <c r="EH57">
        <v>158</v>
      </c>
      <c r="EI57">
        <v>236</v>
      </c>
      <c r="EJ57">
        <v>20</v>
      </c>
      <c r="EK57">
        <v>8</v>
      </c>
      <c r="EL57">
        <v>939</v>
      </c>
      <c r="EM57">
        <v>89</v>
      </c>
      <c r="EN57">
        <v>3</v>
      </c>
      <c r="EO57">
        <v>9</v>
      </c>
      <c r="EP57">
        <v>18</v>
      </c>
      <c r="EQ57">
        <v>35</v>
      </c>
      <c r="ER57">
        <v>7</v>
      </c>
      <c r="ES57">
        <v>10</v>
      </c>
      <c r="ET57">
        <v>66</v>
      </c>
      <c r="EU57">
        <v>71</v>
      </c>
      <c r="EV57">
        <v>131</v>
      </c>
      <c r="EW57">
        <v>29</v>
      </c>
      <c r="EX57">
        <v>1</v>
      </c>
      <c r="EY57">
        <v>15</v>
      </c>
      <c r="EZ57">
        <v>8</v>
      </c>
      <c r="FA57">
        <v>53</v>
      </c>
      <c r="FB57">
        <v>9</v>
      </c>
      <c r="FC57">
        <v>31</v>
      </c>
      <c r="FD57">
        <v>46</v>
      </c>
      <c r="FE57">
        <v>22</v>
      </c>
      <c r="FF57">
        <v>8</v>
      </c>
      <c r="FG57">
        <v>39</v>
      </c>
      <c r="FH57">
        <v>125</v>
      </c>
      <c r="FI57">
        <v>11</v>
      </c>
      <c r="FJ57">
        <v>8</v>
      </c>
      <c r="FK57">
        <v>279</v>
      </c>
      <c r="FL57">
        <v>251</v>
      </c>
      <c r="FM57">
        <v>1</v>
      </c>
      <c r="FN57">
        <v>1</v>
      </c>
      <c r="FO57">
        <v>3</v>
      </c>
      <c r="FP57">
        <v>32</v>
      </c>
      <c r="FQ57">
        <v>35</v>
      </c>
      <c r="FR57">
        <v>0</v>
      </c>
      <c r="FS57">
        <v>3</v>
      </c>
      <c r="FT57">
        <v>24</v>
      </c>
      <c r="FU57">
        <v>8</v>
      </c>
      <c r="FV57">
        <v>18</v>
      </c>
      <c r="FW57">
        <v>20</v>
      </c>
      <c r="FX57">
        <v>22</v>
      </c>
      <c r="FY57">
        <v>7</v>
      </c>
      <c r="FZ57">
        <v>8</v>
      </c>
      <c r="GA57">
        <v>13</v>
      </c>
      <c r="GB57">
        <v>277</v>
      </c>
      <c r="GC57">
        <v>12</v>
      </c>
      <c r="GD57">
        <v>1</v>
      </c>
      <c r="GE57">
        <v>137</v>
      </c>
      <c r="GF57">
        <v>21</v>
      </c>
      <c r="GG57">
        <v>32</v>
      </c>
      <c r="GH57">
        <v>0</v>
      </c>
      <c r="GI57">
        <v>76</v>
      </c>
      <c r="GJ57">
        <v>16</v>
      </c>
      <c r="GK57">
        <v>2</v>
      </c>
      <c r="GL57">
        <v>9</v>
      </c>
      <c r="GM57">
        <v>24</v>
      </c>
      <c r="GN57">
        <v>3</v>
      </c>
      <c r="GO57">
        <v>45</v>
      </c>
      <c r="GP57">
        <v>11</v>
      </c>
      <c r="GQ57">
        <v>27</v>
      </c>
      <c r="GR57">
        <v>27</v>
      </c>
      <c r="GS57">
        <v>12</v>
      </c>
      <c r="GT57">
        <v>8</v>
      </c>
      <c r="GU57">
        <v>13</v>
      </c>
      <c r="GV57">
        <v>9</v>
      </c>
      <c r="GW57">
        <v>19</v>
      </c>
      <c r="GX57">
        <v>5</v>
      </c>
      <c r="GY57">
        <v>4</v>
      </c>
      <c r="GZ57" s="56">
        <v>0</v>
      </c>
      <c r="HA57">
        <v>5</v>
      </c>
      <c r="HB57">
        <v>75</v>
      </c>
      <c r="HC57">
        <v>91</v>
      </c>
      <c r="HD57">
        <v>4</v>
      </c>
      <c r="HE57">
        <v>348</v>
      </c>
      <c r="HF57">
        <v>84</v>
      </c>
      <c r="HG57">
        <v>228</v>
      </c>
      <c r="HH57">
        <v>28</v>
      </c>
      <c r="HI57">
        <v>283</v>
      </c>
      <c r="HJ57">
        <v>264</v>
      </c>
      <c r="HK57">
        <v>740</v>
      </c>
      <c r="HL57">
        <v>537</v>
      </c>
      <c r="HM57">
        <v>6</v>
      </c>
      <c r="HN57">
        <v>37</v>
      </c>
      <c r="HO57">
        <v>67</v>
      </c>
      <c r="HP57">
        <v>35</v>
      </c>
      <c r="HQ57">
        <v>7</v>
      </c>
      <c r="HR57">
        <v>34</v>
      </c>
      <c r="HS57">
        <v>62</v>
      </c>
      <c r="HT57">
        <v>518</v>
      </c>
      <c r="HU57">
        <v>214</v>
      </c>
      <c r="HV57">
        <v>11</v>
      </c>
      <c r="HW57">
        <v>206</v>
      </c>
      <c r="HX57">
        <v>139</v>
      </c>
      <c r="HY57">
        <v>329</v>
      </c>
      <c r="HZ57">
        <v>86</v>
      </c>
      <c r="IA57">
        <v>263</v>
      </c>
      <c r="IB57">
        <v>15</v>
      </c>
      <c r="IC57">
        <v>47</v>
      </c>
      <c r="ID57">
        <v>371</v>
      </c>
      <c r="IE57">
        <v>52</v>
      </c>
      <c r="IF57">
        <v>11</v>
      </c>
      <c r="IG57">
        <v>28</v>
      </c>
      <c r="IH57">
        <v>242</v>
      </c>
      <c r="II57">
        <v>325</v>
      </c>
      <c r="IJ57">
        <v>27</v>
      </c>
      <c r="IK57">
        <v>8</v>
      </c>
      <c r="IL57">
        <v>7</v>
      </c>
      <c r="IM57">
        <v>9</v>
      </c>
      <c r="IN57">
        <v>1557</v>
      </c>
      <c r="IO57">
        <v>700</v>
      </c>
      <c r="IP57">
        <v>108</v>
      </c>
      <c r="IQ57">
        <v>533</v>
      </c>
      <c r="IR57">
        <v>71</v>
      </c>
      <c r="IS57">
        <v>1740</v>
      </c>
      <c r="IT57">
        <v>27</v>
      </c>
      <c r="IU57">
        <v>108</v>
      </c>
      <c r="IV57">
        <v>884</v>
      </c>
      <c r="IW57">
        <v>103</v>
      </c>
      <c r="IX57">
        <v>2162</v>
      </c>
      <c r="IY57">
        <v>3409</v>
      </c>
      <c r="IZ57">
        <v>358</v>
      </c>
      <c r="JA57">
        <v>10</v>
      </c>
      <c r="JB57">
        <v>1666</v>
      </c>
      <c r="JC57">
        <v>88</v>
      </c>
      <c r="JD57">
        <v>0</v>
      </c>
      <c r="JE57">
        <v>957</v>
      </c>
      <c r="JF57">
        <v>925</v>
      </c>
      <c r="JG57">
        <v>165</v>
      </c>
      <c r="JH57">
        <v>15</v>
      </c>
      <c r="JI57">
        <v>26</v>
      </c>
      <c r="JJ57">
        <v>40</v>
      </c>
      <c r="JK57">
        <v>72</v>
      </c>
      <c r="JL57">
        <v>18</v>
      </c>
      <c r="JM57">
        <v>112</v>
      </c>
      <c r="JN57">
        <v>891</v>
      </c>
      <c r="JO57">
        <v>16</v>
      </c>
      <c r="JP57">
        <v>213</v>
      </c>
      <c r="JQ57">
        <v>341</v>
      </c>
      <c r="JR57">
        <v>25</v>
      </c>
      <c r="JS57">
        <v>10</v>
      </c>
      <c r="JT57">
        <v>1005</v>
      </c>
      <c r="JU57">
        <v>89</v>
      </c>
      <c r="JV57">
        <v>2</v>
      </c>
      <c r="JW57">
        <v>8</v>
      </c>
      <c r="JX57">
        <v>25</v>
      </c>
      <c r="JY57">
        <v>29</v>
      </c>
      <c r="JZ57">
        <v>14</v>
      </c>
      <c r="KA57">
        <v>8</v>
      </c>
      <c r="KB57">
        <v>79</v>
      </c>
      <c r="KC57">
        <v>77</v>
      </c>
      <c r="KD57">
        <v>167</v>
      </c>
      <c r="KE57">
        <v>27</v>
      </c>
      <c r="KF57">
        <v>1</v>
      </c>
      <c r="KG57">
        <v>15</v>
      </c>
      <c r="KH57">
        <v>5</v>
      </c>
      <c r="KI57">
        <v>53</v>
      </c>
      <c r="KJ57">
        <v>10</v>
      </c>
      <c r="KK57">
        <v>27</v>
      </c>
      <c r="KL57">
        <v>51</v>
      </c>
      <c r="KM57">
        <v>26</v>
      </c>
      <c r="KN57">
        <v>8</v>
      </c>
      <c r="KO57">
        <v>47</v>
      </c>
      <c r="KP57">
        <v>145</v>
      </c>
      <c r="KQ57">
        <v>10</v>
      </c>
      <c r="KR57">
        <v>8</v>
      </c>
      <c r="KS57">
        <v>271</v>
      </c>
      <c r="KT57">
        <v>263</v>
      </c>
      <c r="KU57">
        <v>1</v>
      </c>
      <c r="KV57">
        <v>1</v>
      </c>
      <c r="KW57">
        <v>3</v>
      </c>
      <c r="KX57">
        <v>32</v>
      </c>
      <c r="KY57">
        <v>27</v>
      </c>
      <c r="KZ57">
        <v>1</v>
      </c>
      <c r="LA57">
        <v>1</v>
      </c>
      <c r="LB57">
        <v>22</v>
      </c>
      <c r="LC57">
        <v>14</v>
      </c>
      <c r="LD57">
        <v>16</v>
      </c>
      <c r="LE57">
        <v>28</v>
      </c>
      <c r="LF57">
        <v>24</v>
      </c>
      <c r="LG57">
        <v>11</v>
      </c>
      <c r="LH57">
        <v>15</v>
      </c>
      <c r="LI57">
        <v>24</v>
      </c>
      <c r="LJ57">
        <v>298</v>
      </c>
      <c r="LK57">
        <v>13</v>
      </c>
      <c r="LL57">
        <v>2</v>
      </c>
      <c r="LM57">
        <v>142</v>
      </c>
      <c r="LN57">
        <v>26</v>
      </c>
      <c r="LO57">
        <v>35</v>
      </c>
      <c r="LP57">
        <v>1</v>
      </c>
      <c r="LQ57">
        <v>78</v>
      </c>
      <c r="LR57">
        <v>14</v>
      </c>
      <c r="LS57">
        <v>5</v>
      </c>
      <c r="LT57">
        <v>9</v>
      </c>
      <c r="LU57">
        <v>31</v>
      </c>
      <c r="LV57">
        <v>9</v>
      </c>
      <c r="LW57">
        <v>53</v>
      </c>
      <c r="LX57">
        <v>11</v>
      </c>
      <c r="LY57">
        <v>31</v>
      </c>
      <c r="LZ57">
        <v>29</v>
      </c>
      <c r="MA57">
        <v>9</v>
      </c>
      <c r="MB57">
        <v>14</v>
      </c>
      <c r="MC57">
        <v>10</v>
      </c>
      <c r="MD57">
        <v>11</v>
      </c>
      <c r="ME57">
        <v>20</v>
      </c>
      <c r="MF57">
        <v>7</v>
      </c>
      <c r="MG57">
        <v>4</v>
      </c>
      <c r="MH57" s="56">
        <v>0</v>
      </c>
      <c r="MI57">
        <v>3</v>
      </c>
      <c r="MJ57">
        <v>80</v>
      </c>
      <c r="MK57">
        <v>101</v>
      </c>
      <c r="ML57">
        <v>3</v>
      </c>
      <c r="MM57">
        <v>384</v>
      </c>
      <c r="MN57">
        <v>89</v>
      </c>
      <c r="MO57">
        <v>270</v>
      </c>
      <c r="MP57">
        <v>26</v>
      </c>
      <c r="MQ57">
        <v>271</v>
      </c>
      <c r="MR57">
        <v>267</v>
      </c>
      <c r="MS57">
        <v>812</v>
      </c>
      <c r="MT57">
        <v>613</v>
      </c>
      <c r="MU57">
        <v>7</v>
      </c>
      <c r="MV57">
        <v>39</v>
      </c>
      <c r="MW57">
        <v>78</v>
      </c>
      <c r="MX57">
        <v>45</v>
      </c>
      <c r="MY57">
        <v>5</v>
      </c>
      <c r="MZ57">
        <v>27</v>
      </c>
      <c r="NA57">
        <v>64</v>
      </c>
      <c r="NB57">
        <v>545</v>
      </c>
      <c r="NC57">
        <v>233</v>
      </c>
      <c r="ND57">
        <v>13</v>
      </c>
      <c r="NE57">
        <v>221</v>
      </c>
      <c r="NF57">
        <v>155</v>
      </c>
      <c r="NG57">
        <v>335</v>
      </c>
      <c r="NH57">
        <v>85</v>
      </c>
      <c r="NI57">
        <v>288</v>
      </c>
      <c r="NJ57">
        <v>14</v>
      </c>
      <c r="NK57">
        <v>51</v>
      </c>
      <c r="NL57">
        <v>371</v>
      </c>
      <c r="NM57">
        <v>47</v>
      </c>
      <c r="NN57">
        <v>11</v>
      </c>
      <c r="NO57">
        <v>29</v>
      </c>
      <c r="NP57">
        <v>273</v>
      </c>
      <c r="NQ57">
        <v>348</v>
      </c>
      <c r="NR57">
        <v>66</v>
      </c>
      <c r="NS57">
        <v>10</v>
      </c>
      <c r="NT57">
        <v>7</v>
      </c>
      <c r="NU57">
        <v>10</v>
      </c>
      <c r="NV57">
        <v>1602</v>
      </c>
      <c r="NW57">
        <v>690</v>
      </c>
      <c r="NX57">
        <v>124</v>
      </c>
      <c r="NY57">
        <v>575</v>
      </c>
      <c r="NZ57">
        <v>64</v>
      </c>
      <c r="OA57">
        <v>1836</v>
      </c>
      <c r="OB57">
        <v>29</v>
      </c>
      <c r="OC57">
        <v>107</v>
      </c>
      <c r="OD57">
        <v>948</v>
      </c>
      <c r="OE57">
        <v>111</v>
      </c>
      <c r="OF57">
        <v>2280</v>
      </c>
      <c r="OG57">
        <v>3480</v>
      </c>
      <c r="OH57">
        <v>356</v>
      </c>
      <c r="OI57">
        <v>13</v>
      </c>
      <c r="OJ57">
        <v>1735</v>
      </c>
      <c r="OK57">
        <v>88</v>
      </c>
      <c r="OL57">
        <v>0</v>
      </c>
      <c r="OM57">
        <v>1018</v>
      </c>
      <c r="ON57">
        <v>986</v>
      </c>
      <c r="OO57">
        <v>170</v>
      </c>
      <c r="OP57">
        <v>15</v>
      </c>
      <c r="OQ57">
        <v>21</v>
      </c>
      <c r="OR57">
        <v>45</v>
      </c>
      <c r="OS57">
        <v>81</v>
      </c>
      <c r="OT57">
        <v>18</v>
      </c>
      <c r="OU57">
        <v>120</v>
      </c>
      <c r="OV57">
        <v>422</v>
      </c>
      <c r="OW57">
        <v>19</v>
      </c>
      <c r="OX57">
        <v>226</v>
      </c>
      <c r="OY57">
        <v>344</v>
      </c>
      <c r="OZ57">
        <v>26</v>
      </c>
      <c r="PA57">
        <v>8</v>
      </c>
    </row>
    <row r="58" spans="1:417">
      <c r="A58" s="67" t="str">
        <f>人口推移!B57</f>
        <v>H2306</v>
      </c>
      <c r="B58" s="66">
        <f t="shared" si="0"/>
        <v>53969</v>
      </c>
      <c r="C58" s="66">
        <f t="shared" si="1"/>
        <v>20855</v>
      </c>
      <c r="D58">
        <v>754</v>
      </c>
      <c r="E58">
        <v>63</v>
      </c>
      <c r="F58">
        <v>2</v>
      </c>
      <c r="G58">
        <v>8</v>
      </c>
      <c r="H58">
        <v>14</v>
      </c>
      <c r="I58">
        <v>13</v>
      </c>
      <c r="J58">
        <v>6</v>
      </c>
      <c r="K58">
        <v>10</v>
      </c>
      <c r="L58">
        <v>82</v>
      </c>
      <c r="M58">
        <v>45</v>
      </c>
      <c r="N58">
        <v>138</v>
      </c>
      <c r="O58">
        <v>20</v>
      </c>
      <c r="P58">
        <v>1</v>
      </c>
      <c r="Q58">
        <v>11</v>
      </c>
      <c r="R58">
        <v>4</v>
      </c>
      <c r="S58">
        <v>34</v>
      </c>
      <c r="T58">
        <v>5</v>
      </c>
      <c r="U58">
        <v>14</v>
      </c>
      <c r="V58">
        <v>28</v>
      </c>
      <c r="W58">
        <v>15</v>
      </c>
      <c r="X58">
        <v>6</v>
      </c>
      <c r="Y58">
        <v>27</v>
      </c>
      <c r="Z58">
        <v>99</v>
      </c>
      <c r="AA58">
        <v>5</v>
      </c>
      <c r="AB58">
        <v>4</v>
      </c>
      <c r="AC58">
        <v>205</v>
      </c>
      <c r="AD58">
        <v>195</v>
      </c>
      <c r="AE58">
        <v>1</v>
      </c>
      <c r="AF58">
        <v>1</v>
      </c>
      <c r="AG58">
        <v>2</v>
      </c>
      <c r="AH58">
        <v>21</v>
      </c>
      <c r="AI58">
        <v>18</v>
      </c>
      <c r="AJ58">
        <v>1</v>
      </c>
      <c r="AK58">
        <v>1</v>
      </c>
      <c r="AL58">
        <v>13</v>
      </c>
      <c r="AM58">
        <v>8</v>
      </c>
      <c r="AN58">
        <v>11</v>
      </c>
      <c r="AO58">
        <v>18</v>
      </c>
      <c r="AP58">
        <v>18</v>
      </c>
      <c r="AQ58">
        <v>5</v>
      </c>
      <c r="AR58">
        <v>7</v>
      </c>
      <c r="AS58">
        <v>12</v>
      </c>
      <c r="AT58">
        <v>229</v>
      </c>
      <c r="AU58">
        <v>7</v>
      </c>
      <c r="AV58">
        <v>3</v>
      </c>
      <c r="AW58">
        <v>118</v>
      </c>
      <c r="AX58">
        <v>15</v>
      </c>
      <c r="AY58">
        <v>21</v>
      </c>
      <c r="AZ58">
        <v>1</v>
      </c>
      <c r="BA58">
        <v>44</v>
      </c>
      <c r="BB58">
        <v>9</v>
      </c>
      <c r="BC58">
        <v>4</v>
      </c>
      <c r="BD58">
        <v>6</v>
      </c>
      <c r="BE58">
        <v>16</v>
      </c>
      <c r="BF58">
        <v>4</v>
      </c>
      <c r="BG58">
        <v>28</v>
      </c>
      <c r="BH58">
        <v>9</v>
      </c>
      <c r="BI58">
        <v>20</v>
      </c>
      <c r="BJ58">
        <v>21</v>
      </c>
      <c r="BK58">
        <v>9</v>
      </c>
      <c r="BL58">
        <v>7</v>
      </c>
      <c r="BM58">
        <v>4</v>
      </c>
      <c r="BN58">
        <v>6</v>
      </c>
      <c r="BO58">
        <v>13</v>
      </c>
      <c r="BP58">
        <v>5</v>
      </c>
      <c r="BQ58">
        <v>5</v>
      </c>
      <c r="BR58" s="56">
        <v>0</v>
      </c>
      <c r="BS58">
        <v>3</v>
      </c>
      <c r="BT58">
        <v>44</v>
      </c>
      <c r="BU58">
        <v>61</v>
      </c>
      <c r="BV58">
        <v>3</v>
      </c>
      <c r="BW58">
        <v>281</v>
      </c>
      <c r="BX58">
        <v>53</v>
      </c>
      <c r="BY58">
        <v>176</v>
      </c>
      <c r="BZ58">
        <v>16</v>
      </c>
      <c r="CA58">
        <v>231</v>
      </c>
      <c r="CB58">
        <v>205</v>
      </c>
      <c r="CC58">
        <v>614</v>
      </c>
      <c r="CD58">
        <v>466</v>
      </c>
      <c r="CE58">
        <v>4</v>
      </c>
      <c r="CF58">
        <v>24</v>
      </c>
      <c r="CG58">
        <v>43</v>
      </c>
      <c r="CH58">
        <v>26</v>
      </c>
      <c r="CI58">
        <v>3</v>
      </c>
      <c r="CJ58">
        <v>27</v>
      </c>
      <c r="CK58">
        <v>56</v>
      </c>
      <c r="CL58">
        <v>425</v>
      </c>
      <c r="CM58">
        <v>188</v>
      </c>
      <c r="CN58">
        <v>9</v>
      </c>
      <c r="CO58">
        <v>178</v>
      </c>
      <c r="CP58">
        <v>133</v>
      </c>
      <c r="CQ58">
        <v>272</v>
      </c>
      <c r="CR58">
        <v>49</v>
      </c>
      <c r="CS58">
        <v>226</v>
      </c>
      <c r="CT58">
        <v>8</v>
      </c>
      <c r="CU58">
        <v>27</v>
      </c>
      <c r="CV58">
        <v>249</v>
      </c>
      <c r="CW58">
        <v>28</v>
      </c>
      <c r="CX58">
        <v>7</v>
      </c>
      <c r="CY58">
        <v>28</v>
      </c>
      <c r="CZ58">
        <v>164</v>
      </c>
      <c r="DA58">
        <v>227</v>
      </c>
      <c r="DB58">
        <v>82</v>
      </c>
      <c r="DC58">
        <v>8</v>
      </c>
      <c r="DD58">
        <v>3</v>
      </c>
      <c r="DE58">
        <v>7</v>
      </c>
      <c r="DF58">
        <v>1213</v>
      </c>
      <c r="DG58">
        <v>494</v>
      </c>
      <c r="DH58">
        <v>86</v>
      </c>
      <c r="DI58">
        <v>391</v>
      </c>
      <c r="DJ58">
        <v>54</v>
      </c>
      <c r="DK58">
        <v>1205</v>
      </c>
      <c r="DL58">
        <v>23</v>
      </c>
      <c r="DM58">
        <v>78</v>
      </c>
      <c r="DN58">
        <v>685</v>
      </c>
      <c r="DO58">
        <v>85</v>
      </c>
      <c r="DP58">
        <v>1843</v>
      </c>
      <c r="DQ58">
        <v>2747</v>
      </c>
      <c r="DR58">
        <v>264</v>
      </c>
      <c r="DS58">
        <v>8</v>
      </c>
      <c r="DT58">
        <v>1250</v>
      </c>
      <c r="DU58">
        <v>70</v>
      </c>
      <c r="DV58">
        <v>0</v>
      </c>
      <c r="DW58">
        <v>787</v>
      </c>
      <c r="DX58">
        <v>781</v>
      </c>
      <c r="DY58">
        <v>125</v>
      </c>
      <c r="DZ58">
        <v>11</v>
      </c>
      <c r="EA58">
        <v>14</v>
      </c>
      <c r="EB58">
        <v>27</v>
      </c>
      <c r="EC58">
        <v>52</v>
      </c>
      <c r="ED58">
        <v>11</v>
      </c>
      <c r="EE58">
        <v>86</v>
      </c>
      <c r="EF58">
        <v>824</v>
      </c>
      <c r="EG58">
        <v>14</v>
      </c>
      <c r="EH58">
        <v>158</v>
      </c>
      <c r="EI58">
        <v>238</v>
      </c>
      <c r="EJ58">
        <v>20</v>
      </c>
      <c r="EK58">
        <v>8</v>
      </c>
      <c r="EL58">
        <v>942</v>
      </c>
      <c r="EM58">
        <v>89</v>
      </c>
      <c r="EN58">
        <v>3</v>
      </c>
      <c r="EO58">
        <v>9</v>
      </c>
      <c r="EP58">
        <v>18</v>
      </c>
      <c r="EQ58">
        <v>35</v>
      </c>
      <c r="ER58">
        <v>7</v>
      </c>
      <c r="ES58">
        <v>10</v>
      </c>
      <c r="ET58">
        <v>66</v>
      </c>
      <c r="EU58">
        <v>71</v>
      </c>
      <c r="EV58">
        <v>132</v>
      </c>
      <c r="EW58">
        <v>31</v>
      </c>
      <c r="EX58">
        <v>1</v>
      </c>
      <c r="EY58">
        <v>15</v>
      </c>
      <c r="EZ58">
        <v>8</v>
      </c>
      <c r="FA58">
        <v>53</v>
      </c>
      <c r="FB58">
        <v>9</v>
      </c>
      <c r="FC58">
        <v>31</v>
      </c>
      <c r="FD58">
        <v>46</v>
      </c>
      <c r="FE58">
        <v>22</v>
      </c>
      <c r="FF58">
        <v>8</v>
      </c>
      <c r="FG58">
        <v>39</v>
      </c>
      <c r="FH58">
        <v>125</v>
      </c>
      <c r="FI58">
        <v>11</v>
      </c>
      <c r="FJ58">
        <v>8</v>
      </c>
      <c r="FK58">
        <v>284</v>
      </c>
      <c r="FL58">
        <v>246</v>
      </c>
      <c r="FM58">
        <v>1</v>
      </c>
      <c r="FN58">
        <v>1</v>
      </c>
      <c r="FO58">
        <v>3</v>
      </c>
      <c r="FP58">
        <v>32</v>
      </c>
      <c r="FQ58">
        <v>35</v>
      </c>
      <c r="FR58">
        <v>0</v>
      </c>
      <c r="FS58">
        <v>3</v>
      </c>
      <c r="FT58">
        <v>23</v>
      </c>
      <c r="FU58">
        <v>8</v>
      </c>
      <c r="FV58">
        <v>18</v>
      </c>
      <c r="FW58">
        <v>20</v>
      </c>
      <c r="FX58">
        <v>22</v>
      </c>
      <c r="FY58">
        <v>7</v>
      </c>
      <c r="FZ58">
        <v>8</v>
      </c>
      <c r="GA58">
        <v>13</v>
      </c>
      <c r="GB58">
        <v>274</v>
      </c>
      <c r="GC58">
        <v>12</v>
      </c>
      <c r="GD58">
        <v>1</v>
      </c>
      <c r="GE58">
        <v>137</v>
      </c>
      <c r="GF58">
        <v>21</v>
      </c>
      <c r="GG58">
        <v>32</v>
      </c>
      <c r="GH58">
        <v>0</v>
      </c>
      <c r="GI58">
        <v>76</v>
      </c>
      <c r="GJ58">
        <v>16</v>
      </c>
      <c r="GK58">
        <v>2</v>
      </c>
      <c r="GL58">
        <v>9</v>
      </c>
      <c r="GM58">
        <v>24</v>
      </c>
      <c r="GN58">
        <v>3</v>
      </c>
      <c r="GO58">
        <v>45</v>
      </c>
      <c r="GP58">
        <v>10</v>
      </c>
      <c r="GQ58">
        <v>27</v>
      </c>
      <c r="GR58">
        <v>27</v>
      </c>
      <c r="GS58">
        <v>12</v>
      </c>
      <c r="GT58">
        <v>8</v>
      </c>
      <c r="GU58">
        <v>13</v>
      </c>
      <c r="GV58">
        <v>9</v>
      </c>
      <c r="GW58">
        <v>19</v>
      </c>
      <c r="GX58">
        <v>5</v>
      </c>
      <c r="GY58">
        <v>4</v>
      </c>
      <c r="GZ58" s="56">
        <v>0</v>
      </c>
      <c r="HA58">
        <v>5</v>
      </c>
      <c r="HB58">
        <v>75</v>
      </c>
      <c r="HC58">
        <v>90</v>
      </c>
      <c r="HD58">
        <v>4</v>
      </c>
      <c r="HE58">
        <v>347</v>
      </c>
      <c r="HF58">
        <v>84</v>
      </c>
      <c r="HG58">
        <v>229</v>
      </c>
      <c r="HH58">
        <v>28</v>
      </c>
      <c r="HI58">
        <v>283</v>
      </c>
      <c r="HJ58">
        <v>261</v>
      </c>
      <c r="HK58">
        <v>747</v>
      </c>
      <c r="HL58">
        <v>538</v>
      </c>
      <c r="HM58">
        <v>6</v>
      </c>
      <c r="HN58">
        <v>37</v>
      </c>
      <c r="HO58">
        <v>66</v>
      </c>
      <c r="HP58">
        <v>35</v>
      </c>
      <c r="HQ58">
        <v>7</v>
      </c>
      <c r="HR58">
        <v>35</v>
      </c>
      <c r="HS58">
        <v>62</v>
      </c>
      <c r="HT58">
        <v>521</v>
      </c>
      <c r="HU58">
        <v>214</v>
      </c>
      <c r="HV58">
        <v>11</v>
      </c>
      <c r="HW58">
        <v>204</v>
      </c>
      <c r="HX58">
        <v>139</v>
      </c>
      <c r="HY58">
        <v>331</v>
      </c>
      <c r="HZ58">
        <v>86</v>
      </c>
      <c r="IA58">
        <v>263</v>
      </c>
      <c r="IB58">
        <v>15</v>
      </c>
      <c r="IC58">
        <v>47</v>
      </c>
      <c r="ID58">
        <v>371</v>
      </c>
      <c r="IE58">
        <v>51</v>
      </c>
      <c r="IF58">
        <v>11</v>
      </c>
      <c r="IG58">
        <v>29</v>
      </c>
      <c r="IH58">
        <v>241</v>
      </c>
      <c r="II58">
        <v>325</v>
      </c>
      <c r="IJ58">
        <v>27</v>
      </c>
      <c r="IK58">
        <v>8</v>
      </c>
      <c r="IL58">
        <v>7</v>
      </c>
      <c r="IM58">
        <v>9</v>
      </c>
      <c r="IN58">
        <v>1566</v>
      </c>
      <c r="IO58">
        <v>702</v>
      </c>
      <c r="IP58">
        <v>108</v>
      </c>
      <c r="IQ58">
        <v>530</v>
      </c>
      <c r="IR58">
        <v>71</v>
      </c>
      <c r="IS58">
        <v>1740</v>
      </c>
      <c r="IT58">
        <v>27</v>
      </c>
      <c r="IU58">
        <v>108</v>
      </c>
      <c r="IV58">
        <v>893</v>
      </c>
      <c r="IW58">
        <v>104</v>
      </c>
      <c r="IX58">
        <v>2170</v>
      </c>
      <c r="IY58">
        <v>3417</v>
      </c>
      <c r="IZ58">
        <v>356</v>
      </c>
      <c r="JA58">
        <v>10</v>
      </c>
      <c r="JB58">
        <v>1661</v>
      </c>
      <c r="JC58">
        <v>87</v>
      </c>
      <c r="JD58">
        <v>0</v>
      </c>
      <c r="JE58">
        <v>957</v>
      </c>
      <c r="JF58">
        <v>923</v>
      </c>
      <c r="JG58">
        <v>164</v>
      </c>
      <c r="JH58">
        <v>15</v>
      </c>
      <c r="JI58">
        <v>26</v>
      </c>
      <c r="JJ58">
        <v>40</v>
      </c>
      <c r="JK58">
        <v>73</v>
      </c>
      <c r="JL58">
        <v>18</v>
      </c>
      <c r="JM58">
        <v>112</v>
      </c>
      <c r="JN58">
        <v>887</v>
      </c>
      <c r="JO58">
        <v>16</v>
      </c>
      <c r="JP58">
        <v>213</v>
      </c>
      <c r="JQ58">
        <v>342</v>
      </c>
      <c r="JR58">
        <v>25</v>
      </c>
      <c r="JS58">
        <v>10</v>
      </c>
      <c r="JT58">
        <v>1006</v>
      </c>
      <c r="JU58">
        <v>89</v>
      </c>
      <c r="JV58">
        <v>2</v>
      </c>
      <c r="JW58">
        <v>8</v>
      </c>
      <c r="JX58">
        <v>25</v>
      </c>
      <c r="JY58">
        <v>29</v>
      </c>
      <c r="JZ58">
        <v>14</v>
      </c>
      <c r="KA58">
        <v>8</v>
      </c>
      <c r="KB58">
        <v>79</v>
      </c>
      <c r="KC58">
        <v>77</v>
      </c>
      <c r="KD58">
        <v>167</v>
      </c>
      <c r="KE58">
        <v>29</v>
      </c>
      <c r="KF58">
        <v>1</v>
      </c>
      <c r="KG58">
        <v>15</v>
      </c>
      <c r="KH58">
        <v>5</v>
      </c>
      <c r="KI58">
        <v>53</v>
      </c>
      <c r="KJ58">
        <v>10</v>
      </c>
      <c r="KK58">
        <v>27</v>
      </c>
      <c r="KL58">
        <v>51</v>
      </c>
      <c r="KM58">
        <v>26</v>
      </c>
      <c r="KN58">
        <v>8</v>
      </c>
      <c r="KO58">
        <v>46</v>
      </c>
      <c r="KP58">
        <v>145</v>
      </c>
      <c r="KQ58">
        <v>10</v>
      </c>
      <c r="KR58">
        <v>8</v>
      </c>
      <c r="KS58">
        <v>277</v>
      </c>
      <c r="KT58">
        <v>263</v>
      </c>
      <c r="KU58">
        <v>1</v>
      </c>
      <c r="KV58">
        <v>1</v>
      </c>
      <c r="KW58">
        <v>3</v>
      </c>
      <c r="KX58">
        <v>32</v>
      </c>
      <c r="KY58">
        <v>27</v>
      </c>
      <c r="KZ58">
        <v>1</v>
      </c>
      <c r="LA58">
        <v>1</v>
      </c>
      <c r="LB58">
        <v>20</v>
      </c>
      <c r="LC58">
        <v>14</v>
      </c>
      <c r="LD58">
        <v>16</v>
      </c>
      <c r="LE58">
        <v>28</v>
      </c>
      <c r="LF58">
        <v>24</v>
      </c>
      <c r="LG58">
        <v>11</v>
      </c>
      <c r="LH58">
        <v>15</v>
      </c>
      <c r="LI58">
        <v>24</v>
      </c>
      <c r="LJ58">
        <v>294</v>
      </c>
      <c r="LK58">
        <v>12</v>
      </c>
      <c r="LL58">
        <v>2</v>
      </c>
      <c r="LM58">
        <v>141</v>
      </c>
      <c r="LN58">
        <v>26</v>
      </c>
      <c r="LO58">
        <v>35</v>
      </c>
      <c r="LP58">
        <v>1</v>
      </c>
      <c r="LQ58">
        <v>78</v>
      </c>
      <c r="LR58">
        <v>14</v>
      </c>
      <c r="LS58">
        <v>5</v>
      </c>
      <c r="LT58">
        <v>9</v>
      </c>
      <c r="LU58">
        <v>31</v>
      </c>
      <c r="LV58">
        <v>10</v>
      </c>
      <c r="LW58">
        <v>53</v>
      </c>
      <c r="LX58">
        <v>11</v>
      </c>
      <c r="LY58">
        <v>30</v>
      </c>
      <c r="LZ58">
        <v>29</v>
      </c>
      <c r="MA58">
        <v>9</v>
      </c>
      <c r="MB58">
        <v>14</v>
      </c>
      <c r="MC58">
        <v>10</v>
      </c>
      <c r="MD58">
        <v>11</v>
      </c>
      <c r="ME58">
        <v>20</v>
      </c>
      <c r="MF58">
        <v>7</v>
      </c>
      <c r="MG58">
        <v>4</v>
      </c>
      <c r="MH58" s="56">
        <v>0</v>
      </c>
      <c r="MI58">
        <v>4</v>
      </c>
      <c r="MJ58">
        <v>78</v>
      </c>
      <c r="MK58">
        <v>99</v>
      </c>
      <c r="ML58">
        <v>3</v>
      </c>
      <c r="MM58">
        <v>384</v>
      </c>
      <c r="MN58">
        <v>89</v>
      </c>
      <c r="MO58">
        <v>270</v>
      </c>
      <c r="MP58">
        <v>26</v>
      </c>
      <c r="MQ58">
        <v>271</v>
      </c>
      <c r="MR58">
        <v>265</v>
      </c>
      <c r="MS58">
        <v>817</v>
      </c>
      <c r="MT58">
        <v>615</v>
      </c>
      <c r="MU58">
        <v>7</v>
      </c>
      <c r="MV58">
        <v>39</v>
      </c>
      <c r="MW58">
        <v>75</v>
      </c>
      <c r="MX58">
        <v>45</v>
      </c>
      <c r="MY58">
        <v>5</v>
      </c>
      <c r="MZ58">
        <v>27</v>
      </c>
      <c r="NA58">
        <v>64</v>
      </c>
      <c r="NB58">
        <v>551</v>
      </c>
      <c r="NC58">
        <v>231</v>
      </c>
      <c r="ND58">
        <v>13</v>
      </c>
      <c r="NE58">
        <v>218</v>
      </c>
      <c r="NF58">
        <v>154</v>
      </c>
      <c r="NG58">
        <v>340</v>
      </c>
      <c r="NH58">
        <v>85</v>
      </c>
      <c r="NI58">
        <v>290</v>
      </c>
      <c r="NJ58">
        <v>14</v>
      </c>
      <c r="NK58">
        <v>51</v>
      </c>
      <c r="NL58">
        <v>370</v>
      </c>
      <c r="NM58">
        <v>47</v>
      </c>
      <c r="NN58">
        <v>11</v>
      </c>
      <c r="NO58">
        <v>29</v>
      </c>
      <c r="NP58">
        <v>266</v>
      </c>
      <c r="NQ58">
        <v>345</v>
      </c>
      <c r="NR58">
        <v>67</v>
      </c>
      <c r="NS58">
        <v>10</v>
      </c>
      <c r="NT58">
        <v>7</v>
      </c>
      <c r="NU58">
        <v>10</v>
      </c>
      <c r="NV58">
        <v>1618</v>
      </c>
      <c r="NW58">
        <v>685</v>
      </c>
      <c r="NX58">
        <v>125</v>
      </c>
      <c r="NY58">
        <v>576</v>
      </c>
      <c r="NZ58">
        <v>66</v>
      </c>
      <c r="OA58">
        <v>1836</v>
      </c>
      <c r="OB58">
        <v>29</v>
      </c>
      <c r="OC58">
        <v>107</v>
      </c>
      <c r="OD58">
        <v>953</v>
      </c>
      <c r="OE58">
        <v>111</v>
      </c>
      <c r="OF58">
        <v>2297</v>
      </c>
      <c r="OG58">
        <v>3492</v>
      </c>
      <c r="OH58">
        <v>357</v>
      </c>
      <c r="OI58">
        <v>13</v>
      </c>
      <c r="OJ58">
        <v>1730</v>
      </c>
      <c r="OK58">
        <v>88</v>
      </c>
      <c r="OL58">
        <v>0</v>
      </c>
      <c r="OM58">
        <v>1020</v>
      </c>
      <c r="ON58">
        <v>987</v>
      </c>
      <c r="OO58">
        <v>172</v>
      </c>
      <c r="OP58">
        <v>15</v>
      </c>
      <c r="OQ58">
        <v>21</v>
      </c>
      <c r="OR58">
        <v>45</v>
      </c>
      <c r="OS58">
        <v>81</v>
      </c>
      <c r="OT58">
        <v>17</v>
      </c>
      <c r="OU58">
        <v>120</v>
      </c>
      <c r="OV58">
        <v>421</v>
      </c>
      <c r="OW58">
        <v>19</v>
      </c>
      <c r="OX58">
        <v>226</v>
      </c>
      <c r="OY58">
        <v>345</v>
      </c>
      <c r="OZ58">
        <v>26</v>
      </c>
      <c r="PA58">
        <v>8</v>
      </c>
    </row>
    <row r="59" spans="1:417">
      <c r="A59" s="67" t="str">
        <f>人口推移!B58</f>
        <v>H2307</v>
      </c>
      <c r="B59" s="66">
        <f t="shared" si="0"/>
        <v>54032</v>
      </c>
      <c r="C59" s="66">
        <f t="shared" si="1"/>
        <v>20918</v>
      </c>
      <c r="D59">
        <v>755</v>
      </c>
      <c r="E59">
        <v>63</v>
      </c>
      <c r="F59">
        <v>2</v>
      </c>
      <c r="G59">
        <v>8</v>
      </c>
      <c r="H59">
        <v>14</v>
      </c>
      <c r="I59">
        <v>13</v>
      </c>
      <c r="J59">
        <v>6</v>
      </c>
      <c r="K59">
        <v>10</v>
      </c>
      <c r="L59">
        <v>82</v>
      </c>
      <c r="M59">
        <v>45</v>
      </c>
      <c r="N59">
        <v>138</v>
      </c>
      <c r="O59">
        <v>20</v>
      </c>
      <c r="P59">
        <v>1</v>
      </c>
      <c r="Q59">
        <v>11</v>
      </c>
      <c r="R59">
        <v>4</v>
      </c>
      <c r="S59">
        <v>34</v>
      </c>
      <c r="T59">
        <v>5</v>
      </c>
      <c r="U59">
        <v>14</v>
      </c>
      <c r="V59">
        <v>28</v>
      </c>
      <c r="W59">
        <v>15</v>
      </c>
      <c r="X59">
        <v>6</v>
      </c>
      <c r="Y59">
        <v>27</v>
      </c>
      <c r="Z59">
        <v>97</v>
      </c>
      <c r="AA59">
        <v>5</v>
      </c>
      <c r="AB59">
        <v>4</v>
      </c>
      <c r="AC59">
        <v>205</v>
      </c>
      <c r="AD59">
        <v>193</v>
      </c>
      <c r="AE59">
        <v>1</v>
      </c>
      <c r="AF59">
        <v>1</v>
      </c>
      <c r="AG59">
        <v>2</v>
      </c>
      <c r="AH59">
        <v>21</v>
      </c>
      <c r="AI59">
        <v>18</v>
      </c>
      <c r="AJ59">
        <v>1</v>
      </c>
      <c r="AK59">
        <v>1</v>
      </c>
      <c r="AL59">
        <v>13</v>
      </c>
      <c r="AM59">
        <v>8</v>
      </c>
      <c r="AN59">
        <v>11</v>
      </c>
      <c r="AO59">
        <v>18</v>
      </c>
      <c r="AP59">
        <v>18</v>
      </c>
      <c r="AQ59">
        <v>5</v>
      </c>
      <c r="AR59">
        <v>8</v>
      </c>
      <c r="AS59">
        <v>12</v>
      </c>
      <c r="AT59">
        <v>226</v>
      </c>
      <c r="AU59">
        <v>7</v>
      </c>
      <c r="AV59">
        <v>3</v>
      </c>
      <c r="AW59">
        <v>118</v>
      </c>
      <c r="AX59">
        <v>15</v>
      </c>
      <c r="AY59">
        <v>21</v>
      </c>
      <c r="AZ59">
        <v>1</v>
      </c>
      <c r="BA59">
        <v>44</v>
      </c>
      <c r="BB59">
        <v>9</v>
      </c>
      <c r="BC59">
        <v>4</v>
      </c>
      <c r="BD59">
        <v>6</v>
      </c>
      <c r="BE59">
        <v>16</v>
      </c>
      <c r="BF59">
        <v>4</v>
      </c>
      <c r="BG59">
        <v>28</v>
      </c>
      <c r="BH59">
        <v>9</v>
      </c>
      <c r="BI59">
        <v>20</v>
      </c>
      <c r="BJ59">
        <v>22</v>
      </c>
      <c r="BK59">
        <v>9</v>
      </c>
      <c r="BL59">
        <v>7</v>
      </c>
      <c r="BM59">
        <v>4</v>
      </c>
      <c r="BN59">
        <v>6</v>
      </c>
      <c r="BO59">
        <v>13</v>
      </c>
      <c r="BP59">
        <v>5</v>
      </c>
      <c r="BQ59">
        <v>5</v>
      </c>
      <c r="BR59" s="56">
        <v>0</v>
      </c>
      <c r="BS59">
        <v>3</v>
      </c>
      <c r="BT59">
        <v>44</v>
      </c>
      <c r="BU59">
        <v>61</v>
      </c>
      <c r="BV59">
        <v>3</v>
      </c>
      <c r="BW59">
        <v>280</v>
      </c>
      <c r="BX59">
        <v>54</v>
      </c>
      <c r="BY59">
        <v>177</v>
      </c>
      <c r="BZ59">
        <v>16</v>
      </c>
      <c r="CA59">
        <v>231</v>
      </c>
      <c r="CB59">
        <v>204</v>
      </c>
      <c r="CC59">
        <v>617</v>
      </c>
      <c r="CD59">
        <v>465</v>
      </c>
      <c r="CE59">
        <v>4</v>
      </c>
      <c r="CF59">
        <v>23</v>
      </c>
      <c r="CG59">
        <v>43</v>
      </c>
      <c r="CH59">
        <v>26</v>
      </c>
      <c r="CI59">
        <v>3</v>
      </c>
      <c r="CJ59">
        <v>26</v>
      </c>
      <c r="CK59">
        <v>56</v>
      </c>
      <c r="CL59">
        <v>426</v>
      </c>
      <c r="CM59">
        <v>189</v>
      </c>
      <c r="CN59">
        <v>9</v>
      </c>
      <c r="CO59">
        <v>178</v>
      </c>
      <c r="CP59">
        <v>134</v>
      </c>
      <c r="CQ59">
        <v>271</v>
      </c>
      <c r="CR59">
        <v>49</v>
      </c>
      <c r="CS59">
        <v>227</v>
      </c>
      <c r="CT59">
        <v>8</v>
      </c>
      <c r="CU59">
        <v>28</v>
      </c>
      <c r="CV59">
        <v>249</v>
      </c>
      <c r="CW59">
        <v>28</v>
      </c>
      <c r="CX59">
        <v>6</v>
      </c>
      <c r="CY59">
        <v>28</v>
      </c>
      <c r="CZ59">
        <v>165</v>
      </c>
      <c r="DA59">
        <v>226</v>
      </c>
      <c r="DB59">
        <v>82</v>
      </c>
      <c r="DC59">
        <v>8</v>
      </c>
      <c r="DD59">
        <v>3</v>
      </c>
      <c r="DE59">
        <v>7</v>
      </c>
      <c r="DF59">
        <v>1221</v>
      </c>
      <c r="DG59">
        <v>490</v>
      </c>
      <c r="DH59">
        <v>86</v>
      </c>
      <c r="DI59">
        <v>391</v>
      </c>
      <c r="DJ59">
        <v>54</v>
      </c>
      <c r="DK59">
        <v>1205</v>
      </c>
      <c r="DL59">
        <v>23</v>
      </c>
      <c r="DM59">
        <v>79</v>
      </c>
      <c r="DN59">
        <v>689</v>
      </c>
      <c r="DO59">
        <v>85</v>
      </c>
      <c r="DP59">
        <v>1847</v>
      </c>
      <c r="DQ59">
        <v>2752</v>
      </c>
      <c r="DR59">
        <v>264</v>
      </c>
      <c r="DS59">
        <v>8</v>
      </c>
      <c r="DT59">
        <v>1253</v>
      </c>
      <c r="DU59">
        <v>70</v>
      </c>
      <c r="DV59">
        <v>0</v>
      </c>
      <c r="DW59">
        <v>783</v>
      </c>
      <c r="DX59">
        <v>782</v>
      </c>
      <c r="DY59">
        <v>122</v>
      </c>
      <c r="DZ59">
        <v>11</v>
      </c>
      <c r="EA59">
        <v>14</v>
      </c>
      <c r="EB59">
        <v>27</v>
      </c>
      <c r="EC59">
        <v>52</v>
      </c>
      <c r="ED59">
        <v>11</v>
      </c>
      <c r="EE59">
        <v>86</v>
      </c>
      <c r="EF59">
        <v>871</v>
      </c>
      <c r="EG59">
        <v>14</v>
      </c>
      <c r="EH59">
        <v>158</v>
      </c>
      <c r="EI59">
        <v>240</v>
      </c>
      <c r="EJ59">
        <v>20</v>
      </c>
      <c r="EK59">
        <v>8</v>
      </c>
      <c r="EL59">
        <v>944</v>
      </c>
      <c r="EM59">
        <v>89</v>
      </c>
      <c r="EN59">
        <v>3</v>
      </c>
      <c r="EO59">
        <v>9</v>
      </c>
      <c r="EP59">
        <v>18</v>
      </c>
      <c r="EQ59">
        <v>35</v>
      </c>
      <c r="ER59">
        <v>7</v>
      </c>
      <c r="ES59">
        <v>10</v>
      </c>
      <c r="ET59">
        <v>66</v>
      </c>
      <c r="EU59">
        <v>70</v>
      </c>
      <c r="EV59">
        <v>133</v>
      </c>
      <c r="EW59">
        <v>31</v>
      </c>
      <c r="EX59">
        <v>1</v>
      </c>
      <c r="EY59">
        <v>15</v>
      </c>
      <c r="EZ59">
        <v>8</v>
      </c>
      <c r="FA59">
        <v>53</v>
      </c>
      <c r="FB59">
        <v>9</v>
      </c>
      <c r="FC59">
        <v>31</v>
      </c>
      <c r="FD59">
        <v>46</v>
      </c>
      <c r="FE59">
        <v>22</v>
      </c>
      <c r="FF59">
        <v>8</v>
      </c>
      <c r="FG59">
        <v>39</v>
      </c>
      <c r="FH59">
        <v>125</v>
      </c>
      <c r="FI59">
        <v>11</v>
      </c>
      <c r="FJ59">
        <v>8</v>
      </c>
      <c r="FK59">
        <v>283</v>
      </c>
      <c r="FL59">
        <v>246</v>
      </c>
      <c r="FM59">
        <v>1</v>
      </c>
      <c r="FN59">
        <v>1</v>
      </c>
      <c r="FO59">
        <v>3</v>
      </c>
      <c r="FP59">
        <v>32</v>
      </c>
      <c r="FQ59">
        <v>35</v>
      </c>
      <c r="FR59">
        <v>0</v>
      </c>
      <c r="FS59">
        <v>3</v>
      </c>
      <c r="FT59">
        <v>23</v>
      </c>
      <c r="FU59">
        <v>8</v>
      </c>
      <c r="FV59">
        <v>17</v>
      </c>
      <c r="FW59">
        <v>20</v>
      </c>
      <c r="FX59">
        <v>22</v>
      </c>
      <c r="FY59">
        <v>7</v>
      </c>
      <c r="FZ59">
        <v>10</v>
      </c>
      <c r="GA59">
        <v>13</v>
      </c>
      <c r="GB59">
        <v>270</v>
      </c>
      <c r="GC59">
        <v>12</v>
      </c>
      <c r="GD59">
        <v>1</v>
      </c>
      <c r="GE59">
        <v>140</v>
      </c>
      <c r="GF59">
        <v>21</v>
      </c>
      <c r="GG59">
        <v>32</v>
      </c>
      <c r="GH59">
        <v>0</v>
      </c>
      <c r="GI59">
        <v>76</v>
      </c>
      <c r="GJ59">
        <v>16</v>
      </c>
      <c r="GK59">
        <v>2</v>
      </c>
      <c r="GL59">
        <v>9</v>
      </c>
      <c r="GM59">
        <v>24</v>
      </c>
      <c r="GN59">
        <v>3</v>
      </c>
      <c r="GO59">
        <v>45</v>
      </c>
      <c r="GP59">
        <v>9</v>
      </c>
      <c r="GQ59">
        <v>27</v>
      </c>
      <c r="GR59">
        <v>28</v>
      </c>
      <c r="GS59">
        <v>12</v>
      </c>
      <c r="GT59">
        <v>8</v>
      </c>
      <c r="GU59">
        <v>13</v>
      </c>
      <c r="GV59">
        <v>9</v>
      </c>
      <c r="GW59">
        <v>19</v>
      </c>
      <c r="GX59">
        <v>5</v>
      </c>
      <c r="GY59">
        <v>4</v>
      </c>
      <c r="GZ59" s="56">
        <v>0</v>
      </c>
      <c r="HA59">
        <v>5</v>
      </c>
      <c r="HB59">
        <v>75</v>
      </c>
      <c r="HC59">
        <v>90</v>
      </c>
      <c r="HD59">
        <v>4</v>
      </c>
      <c r="HE59">
        <v>347</v>
      </c>
      <c r="HF59">
        <v>85</v>
      </c>
      <c r="HG59">
        <v>230</v>
      </c>
      <c r="HH59">
        <v>28</v>
      </c>
      <c r="HI59">
        <v>284</v>
      </c>
      <c r="HJ59">
        <v>260</v>
      </c>
      <c r="HK59">
        <v>748</v>
      </c>
      <c r="HL59">
        <v>534</v>
      </c>
      <c r="HM59">
        <v>6</v>
      </c>
      <c r="HN59">
        <v>37</v>
      </c>
      <c r="HO59">
        <v>66</v>
      </c>
      <c r="HP59">
        <v>35</v>
      </c>
      <c r="HQ59">
        <v>7</v>
      </c>
      <c r="HR59">
        <v>35</v>
      </c>
      <c r="HS59">
        <v>62</v>
      </c>
      <c r="HT59">
        <v>524</v>
      </c>
      <c r="HU59">
        <v>213</v>
      </c>
      <c r="HV59">
        <v>11</v>
      </c>
      <c r="HW59">
        <v>201</v>
      </c>
      <c r="HX59">
        <v>139</v>
      </c>
      <c r="HY59">
        <v>330</v>
      </c>
      <c r="HZ59">
        <v>86</v>
      </c>
      <c r="IA59">
        <v>264</v>
      </c>
      <c r="IB59">
        <v>15</v>
      </c>
      <c r="IC59">
        <v>48</v>
      </c>
      <c r="ID59">
        <v>367</v>
      </c>
      <c r="IE59">
        <v>51</v>
      </c>
      <c r="IF59">
        <v>10</v>
      </c>
      <c r="IG59">
        <v>29</v>
      </c>
      <c r="IH59">
        <v>241</v>
      </c>
      <c r="II59">
        <v>324</v>
      </c>
      <c r="IJ59">
        <v>27</v>
      </c>
      <c r="IK59">
        <v>8</v>
      </c>
      <c r="IL59">
        <v>7</v>
      </c>
      <c r="IM59">
        <v>9</v>
      </c>
      <c r="IN59">
        <v>1572</v>
      </c>
      <c r="IO59">
        <v>701</v>
      </c>
      <c r="IP59">
        <v>108</v>
      </c>
      <c r="IQ59">
        <v>527</v>
      </c>
      <c r="IR59">
        <v>71</v>
      </c>
      <c r="IS59">
        <v>1738</v>
      </c>
      <c r="IT59">
        <v>27</v>
      </c>
      <c r="IU59">
        <v>109</v>
      </c>
      <c r="IV59">
        <v>893</v>
      </c>
      <c r="IW59">
        <v>104</v>
      </c>
      <c r="IX59">
        <v>2184</v>
      </c>
      <c r="IY59">
        <v>3421</v>
      </c>
      <c r="IZ59">
        <v>356</v>
      </c>
      <c r="JA59">
        <v>10</v>
      </c>
      <c r="JB59">
        <v>1664</v>
      </c>
      <c r="JC59">
        <v>88</v>
      </c>
      <c r="JD59">
        <v>0</v>
      </c>
      <c r="JE59">
        <v>951</v>
      </c>
      <c r="JF59">
        <v>921</v>
      </c>
      <c r="JG59">
        <v>164</v>
      </c>
      <c r="JH59">
        <v>15</v>
      </c>
      <c r="JI59">
        <v>26</v>
      </c>
      <c r="JJ59">
        <v>40</v>
      </c>
      <c r="JK59">
        <v>73</v>
      </c>
      <c r="JL59">
        <v>18</v>
      </c>
      <c r="JM59">
        <v>111</v>
      </c>
      <c r="JN59">
        <v>923</v>
      </c>
      <c r="JO59">
        <v>16</v>
      </c>
      <c r="JP59">
        <v>212</v>
      </c>
      <c r="JQ59">
        <v>343</v>
      </c>
      <c r="JR59">
        <v>25</v>
      </c>
      <c r="JS59">
        <v>10</v>
      </c>
      <c r="JT59">
        <v>1007</v>
      </c>
      <c r="JU59">
        <v>89</v>
      </c>
      <c r="JV59">
        <v>2</v>
      </c>
      <c r="JW59">
        <v>8</v>
      </c>
      <c r="JX59">
        <v>25</v>
      </c>
      <c r="JY59">
        <v>28</v>
      </c>
      <c r="JZ59">
        <v>14</v>
      </c>
      <c r="KA59">
        <v>8</v>
      </c>
      <c r="KB59">
        <v>79</v>
      </c>
      <c r="KC59">
        <v>77</v>
      </c>
      <c r="KD59">
        <v>167</v>
      </c>
      <c r="KE59">
        <v>29</v>
      </c>
      <c r="KF59">
        <v>1</v>
      </c>
      <c r="KG59">
        <v>15</v>
      </c>
      <c r="KH59">
        <v>5</v>
      </c>
      <c r="KI59">
        <v>53</v>
      </c>
      <c r="KJ59">
        <v>10</v>
      </c>
      <c r="KK59">
        <v>27</v>
      </c>
      <c r="KL59">
        <v>50</v>
      </c>
      <c r="KM59">
        <v>26</v>
      </c>
      <c r="KN59">
        <v>8</v>
      </c>
      <c r="KO59">
        <v>46</v>
      </c>
      <c r="KP59">
        <v>143</v>
      </c>
      <c r="KQ59">
        <v>10</v>
      </c>
      <c r="KR59">
        <v>8</v>
      </c>
      <c r="KS59">
        <v>275</v>
      </c>
      <c r="KT59">
        <v>262</v>
      </c>
      <c r="KU59">
        <v>1</v>
      </c>
      <c r="KV59">
        <v>1</v>
      </c>
      <c r="KW59">
        <v>3</v>
      </c>
      <c r="KX59">
        <v>32</v>
      </c>
      <c r="KY59">
        <v>27</v>
      </c>
      <c r="KZ59">
        <v>1</v>
      </c>
      <c r="LA59">
        <v>1</v>
      </c>
      <c r="LB59">
        <v>20</v>
      </c>
      <c r="LC59">
        <v>14</v>
      </c>
      <c r="LD59">
        <v>16</v>
      </c>
      <c r="LE59">
        <v>28</v>
      </c>
      <c r="LF59">
        <v>24</v>
      </c>
      <c r="LG59">
        <v>11</v>
      </c>
      <c r="LH59">
        <v>15</v>
      </c>
      <c r="LI59">
        <v>23</v>
      </c>
      <c r="LJ59">
        <v>291</v>
      </c>
      <c r="LK59">
        <v>12</v>
      </c>
      <c r="LL59">
        <v>2</v>
      </c>
      <c r="LM59">
        <v>142</v>
      </c>
      <c r="LN59">
        <v>26</v>
      </c>
      <c r="LO59">
        <v>35</v>
      </c>
      <c r="LP59">
        <v>1</v>
      </c>
      <c r="LQ59">
        <v>78</v>
      </c>
      <c r="LR59">
        <v>14</v>
      </c>
      <c r="LS59">
        <v>5</v>
      </c>
      <c r="LT59">
        <v>9</v>
      </c>
      <c r="LU59">
        <v>31</v>
      </c>
      <c r="LV59">
        <v>10</v>
      </c>
      <c r="LW59">
        <v>52</v>
      </c>
      <c r="LX59">
        <v>11</v>
      </c>
      <c r="LY59">
        <v>30</v>
      </c>
      <c r="LZ59">
        <v>30</v>
      </c>
      <c r="MA59">
        <v>9</v>
      </c>
      <c r="MB59">
        <v>14</v>
      </c>
      <c r="MC59">
        <v>10</v>
      </c>
      <c r="MD59">
        <v>11</v>
      </c>
      <c r="ME59">
        <v>20</v>
      </c>
      <c r="MF59">
        <v>7</v>
      </c>
      <c r="MG59">
        <v>4</v>
      </c>
      <c r="MH59" s="56">
        <v>0</v>
      </c>
      <c r="MI59">
        <v>4</v>
      </c>
      <c r="MJ59">
        <v>78</v>
      </c>
      <c r="MK59">
        <v>99</v>
      </c>
      <c r="ML59">
        <v>3</v>
      </c>
      <c r="MM59">
        <v>385</v>
      </c>
      <c r="MN59">
        <v>90</v>
      </c>
      <c r="MO59">
        <v>270</v>
      </c>
      <c r="MP59">
        <v>26</v>
      </c>
      <c r="MQ59">
        <v>274</v>
      </c>
      <c r="MR59">
        <v>264</v>
      </c>
      <c r="MS59">
        <v>820</v>
      </c>
      <c r="MT59">
        <v>614</v>
      </c>
      <c r="MU59">
        <v>7</v>
      </c>
      <c r="MV59">
        <v>38</v>
      </c>
      <c r="MW59">
        <v>75</v>
      </c>
      <c r="MX59">
        <v>45</v>
      </c>
      <c r="MY59">
        <v>5</v>
      </c>
      <c r="MZ59">
        <v>27</v>
      </c>
      <c r="NA59">
        <v>64</v>
      </c>
      <c r="NB59">
        <v>553</v>
      </c>
      <c r="NC59">
        <v>232</v>
      </c>
      <c r="ND59">
        <v>13</v>
      </c>
      <c r="NE59">
        <v>218</v>
      </c>
      <c r="NF59">
        <v>155</v>
      </c>
      <c r="NG59">
        <v>340</v>
      </c>
      <c r="NH59">
        <v>85</v>
      </c>
      <c r="NI59">
        <v>293</v>
      </c>
      <c r="NJ59">
        <v>14</v>
      </c>
      <c r="NK59">
        <v>51</v>
      </c>
      <c r="NL59">
        <v>370</v>
      </c>
      <c r="NM59">
        <v>47</v>
      </c>
      <c r="NN59">
        <v>12</v>
      </c>
      <c r="NO59">
        <v>29</v>
      </c>
      <c r="NP59">
        <v>266</v>
      </c>
      <c r="NQ59">
        <v>343</v>
      </c>
      <c r="NR59">
        <v>67</v>
      </c>
      <c r="NS59">
        <v>10</v>
      </c>
      <c r="NT59">
        <v>7</v>
      </c>
      <c r="NU59">
        <v>10</v>
      </c>
      <c r="NV59">
        <v>1624</v>
      </c>
      <c r="NW59">
        <v>687</v>
      </c>
      <c r="NX59">
        <v>126</v>
      </c>
      <c r="NY59">
        <v>575</v>
      </c>
      <c r="NZ59">
        <v>66</v>
      </c>
      <c r="OA59">
        <v>1832</v>
      </c>
      <c r="OB59">
        <v>29</v>
      </c>
      <c r="OC59">
        <v>107</v>
      </c>
      <c r="OD59">
        <v>956</v>
      </c>
      <c r="OE59">
        <v>111</v>
      </c>
      <c r="OF59">
        <v>2306</v>
      </c>
      <c r="OG59">
        <v>3491</v>
      </c>
      <c r="OH59">
        <v>357</v>
      </c>
      <c r="OI59">
        <v>13</v>
      </c>
      <c r="OJ59">
        <v>1733</v>
      </c>
      <c r="OK59">
        <v>87</v>
      </c>
      <c r="OL59">
        <v>0</v>
      </c>
      <c r="OM59">
        <v>1011</v>
      </c>
      <c r="ON59">
        <v>988</v>
      </c>
      <c r="OO59">
        <v>170</v>
      </c>
      <c r="OP59">
        <v>15</v>
      </c>
      <c r="OQ59">
        <v>21</v>
      </c>
      <c r="OR59">
        <v>45</v>
      </c>
      <c r="OS59">
        <v>81</v>
      </c>
      <c r="OT59">
        <v>17</v>
      </c>
      <c r="OU59">
        <v>120</v>
      </c>
      <c r="OV59">
        <v>432</v>
      </c>
      <c r="OW59">
        <v>19</v>
      </c>
      <c r="OX59">
        <v>222</v>
      </c>
      <c r="OY59">
        <v>348</v>
      </c>
      <c r="OZ59">
        <v>26</v>
      </c>
      <c r="PA59">
        <v>8</v>
      </c>
    </row>
    <row r="60" spans="1:417">
      <c r="A60" s="67" t="str">
        <f>人口推移!B59</f>
        <v>H2308</v>
      </c>
      <c r="B60" s="66">
        <f t="shared" si="0"/>
        <v>54125</v>
      </c>
      <c r="C60" s="66">
        <f t="shared" si="1"/>
        <v>20962</v>
      </c>
      <c r="D60">
        <v>758</v>
      </c>
      <c r="E60">
        <v>63</v>
      </c>
      <c r="F60">
        <v>2</v>
      </c>
      <c r="G60">
        <v>8</v>
      </c>
      <c r="H60">
        <v>14</v>
      </c>
      <c r="I60">
        <v>13</v>
      </c>
      <c r="J60">
        <v>6</v>
      </c>
      <c r="K60">
        <v>9</v>
      </c>
      <c r="L60">
        <v>81</v>
      </c>
      <c r="M60">
        <v>45</v>
      </c>
      <c r="N60">
        <v>140</v>
      </c>
      <c r="O60">
        <v>20</v>
      </c>
      <c r="P60">
        <v>1</v>
      </c>
      <c r="Q60">
        <v>11</v>
      </c>
      <c r="R60">
        <v>4</v>
      </c>
      <c r="S60">
        <v>34</v>
      </c>
      <c r="T60">
        <v>5</v>
      </c>
      <c r="U60">
        <v>14</v>
      </c>
      <c r="V60">
        <v>29</v>
      </c>
      <c r="W60">
        <v>15</v>
      </c>
      <c r="X60">
        <v>6</v>
      </c>
      <c r="Y60">
        <v>27</v>
      </c>
      <c r="Z60">
        <v>97</v>
      </c>
      <c r="AA60">
        <v>5</v>
      </c>
      <c r="AB60">
        <v>4</v>
      </c>
      <c r="AC60">
        <v>204</v>
      </c>
      <c r="AD60">
        <v>193</v>
      </c>
      <c r="AE60">
        <v>1</v>
      </c>
      <c r="AF60">
        <v>1</v>
      </c>
      <c r="AG60">
        <v>2</v>
      </c>
      <c r="AH60">
        <v>21</v>
      </c>
      <c r="AI60">
        <v>18</v>
      </c>
      <c r="AJ60">
        <v>1</v>
      </c>
      <c r="AK60">
        <v>1</v>
      </c>
      <c r="AL60">
        <v>13</v>
      </c>
      <c r="AM60">
        <v>8</v>
      </c>
      <c r="AN60">
        <v>11</v>
      </c>
      <c r="AO60">
        <v>18</v>
      </c>
      <c r="AP60">
        <v>18</v>
      </c>
      <c r="AQ60">
        <v>5</v>
      </c>
      <c r="AR60">
        <v>8</v>
      </c>
      <c r="AS60">
        <v>12</v>
      </c>
      <c r="AT60">
        <v>228</v>
      </c>
      <c r="AU60">
        <v>7</v>
      </c>
      <c r="AV60">
        <v>2</v>
      </c>
      <c r="AW60">
        <v>117</v>
      </c>
      <c r="AX60">
        <v>15</v>
      </c>
      <c r="AY60">
        <v>21</v>
      </c>
      <c r="AZ60">
        <v>1</v>
      </c>
      <c r="BA60">
        <v>44</v>
      </c>
      <c r="BB60">
        <v>9</v>
      </c>
      <c r="BC60">
        <v>4</v>
      </c>
      <c r="BD60">
        <v>6</v>
      </c>
      <c r="BE60">
        <v>16</v>
      </c>
      <c r="BF60">
        <v>4</v>
      </c>
      <c r="BG60">
        <v>27</v>
      </c>
      <c r="BH60">
        <v>9</v>
      </c>
      <c r="BI60">
        <v>20</v>
      </c>
      <c r="BJ60">
        <v>22</v>
      </c>
      <c r="BK60">
        <v>9</v>
      </c>
      <c r="BL60">
        <v>7</v>
      </c>
      <c r="BM60">
        <v>4</v>
      </c>
      <c r="BN60">
        <v>6</v>
      </c>
      <c r="BO60">
        <v>13</v>
      </c>
      <c r="BP60">
        <v>5</v>
      </c>
      <c r="BQ60">
        <v>5</v>
      </c>
      <c r="BR60" s="56">
        <v>0</v>
      </c>
      <c r="BS60">
        <v>3</v>
      </c>
      <c r="BT60">
        <v>44</v>
      </c>
      <c r="BU60">
        <v>63</v>
      </c>
      <c r="BV60">
        <v>3</v>
      </c>
      <c r="BW60">
        <v>279</v>
      </c>
      <c r="BX60">
        <v>55</v>
      </c>
      <c r="BY60">
        <v>177</v>
      </c>
      <c r="BZ60">
        <v>16</v>
      </c>
      <c r="CA60">
        <v>230</v>
      </c>
      <c r="CB60">
        <v>202</v>
      </c>
      <c r="CC60">
        <v>622</v>
      </c>
      <c r="CD60">
        <v>465</v>
      </c>
      <c r="CE60">
        <v>4</v>
      </c>
      <c r="CF60">
        <v>23</v>
      </c>
      <c r="CG60">
        <v>44</v>
      </c>
      <c r="CH60">
        <v>27</v>
      </c>
      <c r="CI60">
        <v>3</v>
      </c>
      <c r="CJ60">
        <v>27</v>
      </c>
      <c r="CK60">
        <v>56</v>
      </c>
      <c r="CL60">
        <v>426</v>
      </c>
      <c r="CM60">
        <v>190</v>
      </c>
      <c r="CN60">
        <v>9</v>
      </c>
      <c r="CO60">
        <v>177</v>
      </c>
      <c r="CP60">
        <v>135</v>
      </c>
      <c r="CQ60">
        <v>273</v>
      </c>
      <c r="CR60">
        <v>49</v>
      </c>
      <c r="CS60">
        <v>226</v>
      </c>
      <c r="CT60">
        <v>8</v>
      </c>
      <c r="CU60">
        <v>28</v>
      </c>
      <c r="CV60">
        <v>250</v>
      </c>
      <c r="CW60">
        <v>28</v>
      </c>
      <c r="CX60">
        <v>6</v>
      </c>
      <c r="CY60">
        <v>28</v>
      </c>
      <c r="CZ60">
        <v>164</v>
      </c>
      <c r="DA60">
        <v>226</v>
      </c>
      <c r="DB60">
        <v>82</v>
      </c>
      <c r="DC60">
        <v>8</v>
      </c>
      <c r="DD60">
        <v>3</v>
      </c>
      <c r="DE60">
        <v>7</v>
      </c>
      <c r="DF60">
        <v>1226</v>
      </c>
      <c r="DG60">
        <v>496</v>
      </c>
      <c r="DH60">
        <v>85</v>
      </c>
      <c r="DI60">
        <v>391</v>
      </c>
      <c r="DJ60">
        <v>54</v>
      </c>
      <c r="DK60">
        <v>1208</v>
      </c>
      <c r="DL60">
        <v>23</v>
      </c>
      <c r="DM60">
        <v>80</v>
      </c>
      <c r="DN60">
        <v>696</v>
      </c>
      <c r="DO60">
        <v>85</v>
      </c>
      <c r="DP60">
        <v>1856</v>
      </c>
      <c r="DQ60">
        <v>2766</v>
      </c>
      <c r="DR60">
        <v>264</v>
      </c>
      <c r="DS60">
        <v>8</v>
      </c>
      <c r="DT60">
        <v>1251</v>
      </c>
      <c r="DU60">
        <v>69</v>
      </c>
      <c r="DV60">
        <v>0</v>
      </c>
      <c r="DW60">
        <v>785</v>
      </c>
      <c r="DX60">
        <v>790</v>
      </c>
      <c r="DY60">
        <v>120</v>
      </c>
      <c r="DZ60">
        <v>11</v>
      </c>
      <c r="EA60">
        <v>14</v>
      </c>
      <c r="EB60">
        <v>27</v>
      </c>
      <c r="EC60">
        <v>52</v>
      </c>
      <c r="ED60">
        <v>11</v>
      </c>
      <c r="EE60">
        <v>86</v>
      </c>
      <c r="EF60">
        <v>853</v>
      </c>
      <c r="EG60">
        <v>14</v>
      </c>
      <c r="EH60">
        <v>158</v>
      </c>
      <c r="EI60">
        <v>241</v>
      </c>
      <c r="EJ60">
        <v>20</v>
      </c>
      <c r="EK60">
        <v>9</v>
      </c>
      <c r="EL60">
        <v>945</v>
      </c>
      <c r="EM60">
        <v>89</v>
      </c>
      <c r="EN60">
        <v>3</v>
      </c>
      <c r="EO60">
        <v>9</v>
      </c>
      <c r="EP60">
        <v>18</v>
      </c>
      <c r="EQ60">
        <v>35</v>
      </c>
      <c r="ER60">
        <v>7</v>
      </c>
      <c r="ES60">
        <v>9</v>
      </c>
      <c r="ET60">
        <v>66</v>
      </c>
      <c r="EU60">
        <v>70</v>
      </c>
      <c r="EV60">
        <v>134</v>
      </c>
      <c r="EW60">
        <v>31</v>
      </c>
      <c r="EX60">
        <v>1</v>
      </c>
      <c r="EY60">
        <v>15</v>
      </c>
      <c r="EZ60">
        <v>8</v>
      </c>
      <c r="FA60">
        <v>53</v>
      </c>
      <c r="FB60">
        <v>9</v>
      </c>
      <c r="FC60">
        <v>31</v>
      </c>
      <c r="FD60">
        <v>48</v>
      </c>
      <c r="FE60">
        <v>22</v>
      </c>
      <c r="FF60">
        <v>8</v>
      </c>
      <c r="FG60">
        <v>38</v>
      </c>
      <c r="FH60">
        <v>125</v>
      </c>
      <c r="FI60">
        <v>11</v>
      </c>
      <c r="FJ60">
        <v>8</v>
      </c>
      <c r="FK60">
        <v>281</v>
      </c>
      <c r="FL60">
        <v>245</v>
      </c>
      <c r="FM60">
        <v>1</v>
      </c>
      <c r="FN60">
        <v>1</v>
      </c>
      <c r="FO60">
        <v>3</v>
      </c>
      <c r="FP60">
        <v>32</v>
      </c>
      <c r="FQ60">
        <v>35</v>
      </c>
      <c r="FR60">
        <v>0</v>
      </c>
      <c r="FS60">
        <v>3</v>
      </c>
      <c r="FT60">
        <v>23</v>
      </c>
      <c r="FU60">
        <v>8</v>
      </c>
      <c r="FV60">
        <v>17</v>
      </c>
      <c r="FW60">
        <v>20</v>
      </c>
      <c r="FX60">
        <v>22</v>
      </c>
      <c r="FY60">
        <v>7</v>
      </c>
      <c r="FZ60">
        <v>10</v>
      </c>
      <c r="GA60">
        <v>13</v>
      </c>
      <c r="GB60">
        <v>273</v>
      </c>
      <c r="GC60">
        <v>12</v>
      </c>
      <c r="GD60">
        <v>1</v>
      </c>
      <c r="GE60">
        <v>140</v>
      </c>
      <c r="GF60">
        <v>21</v>
      </c>
      <c r="GG60">
        <v>32</v>
      </c>
      <c r="GH60">
        <v>0</v>
      </c>
      <c r="GI60">
        <v>76</v>
      </c>
      <c r="GJ60">
        <v>16</v>
      </c>
      <c r="GK60">
        <v>2</v>
      </c>
      <c r="GL60">
        <v>9</v>
      </c>
      <c r="GM60">
        <v>24</v>
      </c>
      <c r="GN60">
        <v>3</v>
      </c>
      <c r="GO60">
        <v>45</v>
      </c>
      <c r="GP60">
        <v>9</v>
      </c>
      <c r="GQ60">
        <v>27</v>
      </c>
      <c r="GR60">
        <v>28</v>
      </c>
      <c r="GS60">
        <v>12</v>
      </c>
      <c r="GT60">
        <v>8</v>
      </c>
      <c r="GU60">
        <v>13</v>
      </c>
      <c r="GV60">
        <v>9</v>
      </c>
      <c r="GW60">
        <v>19</v>
      </c>
      <c r="GX60">
        <v>5</v>
      </c>
      <c r="GY60">
        <v>4</v>
      </c>
      <c r="GZ60" s="56">
        <v>0</v>
      </c>
      <c r="HA60">
        <v>5</v>
      </c>
      <c r="HB60">
        <v>74</v>
      </c>
      <c r="HC60">
        <v>94</v>
      </c>
      <c r="HD60">
        <v>4</v>
      </c>
      <c r="HE60">
        <v>344</v>
      </c>
      <c r="HF60">
        <v>86</v>
      </c>
      <c r="HG60">
        <v>229</v>
      </c>
      <c r="HH60">
        <v>28</v>
      </c>
      <c r="HI60">
        <v>284</v>
      </c>
      <c r="HJ60">
        <v>259</v>
      </c>
      <c r="HK60">
        <v>758</v>
      </c>
      <c r="HL60">
        <v>536</v>
      </c>
      <c r="HM60">
        <v>6</v>
      </c>
      <c r="HN60">
        <v>34</v>
      </c>
      <c r="HO60">
        <v>68</v>
      </c>
      <c r="HP60">
        <v>36</v>
      </c>
      <c r="HQ60">
        <v>7</v>
      </c>
      <c r="HR60">
        <v>35</v>
      </c>
      <c r="HS60">
        <v>62</v>
      </c>
      <c r="HT60">
        <v>523</v>
      </c>
      <c r="HU60">
        <v>212</v>
      </c>
      <c r="HV60">
        <v>11</v>
      </c>
      <c r="HW60">
        <v>202</v>
      </c>
      <c r="HX60">
        <v>140</v>
      </c>
      <c r="HY60">
        <v>331</v>
      </c>
      <c r="HZ60">
        <v>86</v>
      </c>
      <c r="IA60">
        <v>263</v>
      </c>
      <c r="IB60">
        <v>15</v>
      </c>
      <c r="IC60">
        <v>48</v>
      </c>
      <c r="ID60">
        <v>368</v>
      </c>
      <c r="IE60">
        <v>51</v>
      </c>
      <c r="IF60">
        <v>10</v>
      </c>
      <c r="IG60">
        <v>29</v>
      </c>
      <c r="IH60">
        <v>238</v>
      </c>
      <c r="II60">
        <v>322</v>
      </c>
      <c r="IJ60">
        <v>29</v>
      </c>
      <c r="IK60">
        <v>8</v>
      </c>
      <c r="IL60">
        <v>7</v>
      </c>
      <c r="IM60">
        <v>9</v>
      </c>
      <c r="IN60">
        <v>1591</v>
      </c>
      <c r="IO60">
        <v>706</v>
      </c>
      <c r="IP60">
        <v>106</v>
      </c>
      <c r="IQ60">
        <v>527</v>
      </c>
      <c r="IR60">
        <v>71</v>
      </c>
      <c r="IS60">
        <v>1738</v>
      </c>
      <c r="IT60">
        <v>27</v>
      </c>
      <c r="IU60">
        <v>109</v>
      </c>
      <c r="IV60">
        <v>904</v>
      </c>
      <c r="IW60">
        <v>104</v>
      </c>
      <c r="IX60">
        <v>2183</v>
      </c>
      <c r="IY60">
        <v>3439</v>
      </c>
      <c r="IZ60">
        <v>357</v>
      </c>
      <c r="JA60">
        <v>10</v>
      </c>
      <c r="JB60">
        <v>1660</v>
      </c>
      <c r="JC60">
        <v>88</v>
      </c>
      <c r="JD60">
        <v>0</v>
      </c>
      <c r="JE60">
        <v>958</v>
      </c>
      <c r="JF60">
        <v>922</v>
      </c>
      <c r="JG60">
        <v>162</v>
      </c>
      <c r="JH60">
        <v>15</v>
      </c>
      <c r="JI60">
        <v>26</v>
      </c>
      <c r="JJ60">
        <v>39</v>
      </c>
      <c r="JK60">
        <v>73</v>
      </c>
      <c r="JL60">
        <v>18</v>
      </c>
      <c r="JM60">
        <v>111</v>
      </c>
      <c r="JN60">
        <v>908</v>
      </c>
      <c r="JO60">
        <v>16</v>
      </c>
      <c r="JP60">
        <v>212</v>
      </c>
      <c r="JQ60">
        <v>343</v>
      </c>
      <c r="JR60">
        <v>25</v>
      </c>
      <c r="JS60">
        <v>11</v>
      </c>
      <c r="JT60">
        <v>1011</v>
      </c>
      <c r="JU60">
        <v>89</v>
      </c>
      <c r="JV60">
        <v>2</v>
      </c>
      <c r="JW60">
        <v>8</v>
      </c>
      <c r="JX60">
        <v>25</v>
      </c>
      <c r="JY60">
        <v>28</v>
      </c>
      <c r="JZ60">
        <v>14</v>
      </c>
      <c r="KA60">
        <v>8</v>
      </c>
      <c r="KB60">
        <v>78</v>
      </c>
      <c r="KC60">
        <v>77</v>
      </c>
      <c r="KD60">
        <v>168</v>
      </c>
      <c r="KE60">
        <v>29</v>
      </c>
      <c r="KF60">
        <v>1</v>
      </c>
      <c r="KG60">
        <v>15</v>
      </c>
      <c r="KH60">
        <v>5</v>
      </c>
      <c r="KI60">
        <v>53</v>
      </c>
      <c r="KJ60">
        <v>10</v>
      </c>
      <c r="KK60">
        <v>27</v>
      </c>
      <c r="KL60">
        <v>52</v>
      </c>
      <c r="KM60">
        <v>26</v>
      </c>
      <c r="KN60">
        <v>8</v>
      </c>
      <c r="KO60">
        <v>45</v>
      </c>
      <c r="KP60">
        <v>139</v>
      </c>
      <c r="KQ60">
        <v>10</v>
      </c>
      <c r="KR60">
        <v>8</v>
      </c>
      <c r="KS60">
        <v>272</v>
      </c>
      <c r="KT60">
        <v>262</v>
      </c>
      <c r="KU60">
        <v>1</v>
      </c>
      <c r="KV60">
        <v>1</v>
      </c>
      <c r="KW60">
        <v>3</v>
      </c>
      <c r="KX60">
        <v>32</v>
      </c>
      <c r="KY60">
        <v>28</v>
      </c>
      <c r="KZ60">
        <v>1</v>
      </c>
      <c r="LA60">
        <v>1</v>
      </c>
      <c r="LB60">
        <v>20</v>
      </c>
      <c r="LC60">
        <v>14</v>
      </c>
      <c r="LD60">
        <v>16</v>
      </c>
      <c r="LE60">
        <v>27</v>
      </c>
      <c r="LF60">
        <v>24</v>
      </c>
      <c r="LG60">
        <v>11</v>
      </c>
      <c r="LH60">
        <v>15</v>
      </c>
      <c r="LI60">
        <v>23</v>
      </c>
      <c r="LJ60">
        <v>292</v>
      </c>
      <c r="LK60">
        <v>12</v>
      </c>
      <c r="LL60">
        <v>1</v>
      </c>
      <c r="LM60">
        <v>143</v>
      </c>
      <c r="LN60">
        <v>26</v>
      </c>
      <c r="LO60">
        <v>35</v>
      </c>
      <c r="LP60">
        <v>1</v>
      </c>
      <c r="LQ60">
        <v>78</v>
      </c>
      <c r="LR60">
        <v>15</v>
      </c>
      <c r="LS60">
        <v>5</v>
      </c>
      <c r="LT60">
        <v>9</v>
      </c>
      <c r="LU60">
        <v>31</v>
      </c>
      <c r="LV60">
        <v>10</v>
      </c>
      <c r="LW60">
        <v>51</v>
      </c>
      <c r="LX60">
        <v>11</v>
      </c>
      <c r="LY60">
        <v>30</v>
      </c>
      <c r="LZ60">
        <v>30</v>
      </c>
      <c r="MA60">
        <v>9</v>
      </c>
      <c r="MB60">
        <v>14</v>
      </c>
      <c r="MC60">
        <v>10</v>
      </c>
      <c r="MD60">
        <v>11</v>
      </c>
      <c r="ME60">
        <v>20</v>
      </c>
      <c r="MF60">
        <v>7</v>
      </c>
      <c r="MG60">
        <v>4</v>
      </c>
      <c r="MH60" s="56">
        <v>0</v>
      </c>
      <c r="MI60">
        <v>4</v>
      </c>
      <c r="MJ60">
        <v>78</v>
      </c>
      <c r="MK60">
        <v>103</v>
      </c>
      <c r="ML60">
        <v>3</v>
      </c>
      <c r="MM60">
        <v>384</v>
      </c>
      <c r="MN60">
        <v>90</v>
      </c>
      <c r="MO60">
        <v>270</v>
      </c>
      <c r="MP60">
        <v>26</v>
      </c>
      <c r="MQ60">
        <v>272</v>
      </c>
      <c r="MR60">
        <v>260</v>
      </c>
      <c r="MS60">
        <v>824</v>
      </c>
      <c r="MT60">
        <v>614</v>
      </c>
      <c r="MU60">
        <v>7</v>
      </c>
      <c r="MV60">
        <v>37</v>
      </c>
      <c r="MW60">
        <v>78</v>
      </c>
      <c r="MX60">
        <v>46</v>
      </c>
      <c r="MY60">
        <v>5</v>
      </c>
      <c r="MZ60">
        <v>27</v>
      </c>
      <c r="NA60">
        <v>64</v>
      </c>
      <c r="NB60">
        <v>555</v>
      </c>
      <c r="NC60">
        <v>233</v>
      </c>
      <c r="ND60">
        <v>13</v>
      </c>
      <c r="NE60">
        <v>217</v>
      </c>
      <c r="NF60">
        <v>156</v>
      </c>
      <c r="NG60">
        <v>338</v>
      </c>
      <c r="NH60">
        <v>85</v>
      </c>
      <c r="NI60">
        <v>293</v>
      </c>
      <c r="NJ60">
        <v>14</v>
      </c>
      <c r="NK60">
        <v>51</v>
      </c>
      <c r="NL60">
        <v>370</v>
      </c>
      <c r="NM60">
        <v>47</v>
      </c>
      <c r="NN60">
        <v>12</v>
      </c>
      <c r="NO60">
        <v>29</v>
      </c>
      <c r="NP60">
        <v>262</v>
      </c>
      <c r="NQ60">
        <v>341</v>
      </c>
      <c r="NR60">
        <v>65</v>
      </c>
      <c r="NS60">
        <v>10</v>
      </c>
      <c r="NT60">
        <v>7</v>
      </c>
      <c r="NU60">
        <v>10</v>
      </c>
      <c r="NV60">
        <v>1632</v>
      </c>
      <c r="NW60">
        <v>696</v>
      </c>
      <c r="NX60">
        <v>125</v>
      </c>
      <c r="NY60">
        <v>578</v>
      </c>
      <c r="NZ60">
        <v>66</v>
      </c>
      <c r="OA60">
        <v>1835</v>
      </c>
      <c r="OB60">
        <v>29</v>
      </c>
      <c r="OC60">
        <v>108</v>
      </c>
      <c r="OD60">
        <v>962</v>
      </c>
      <c r="OE60">
        <v>111</v>
      </c>
      <c r="OF60">
        <v>2318</v>
      </c>
      <c r="OG60">
        <v>3502</v>
      </c>
      <c r="OH60">
        <v>358</v>
      </c>
      <c r="OI60">
        <v>13</v>
      </c>
      <c r="OJ60">
        <v>1732</v>
      </c>
      <c r="OK60">
        <v>85</v>
      </c>
      <c r="OL60">
        <v>0</v>
      </c>
      <c r="OM60">
        <v>1008</v>
      </c>
      <c r="ON60">
        <v>995</v>
      </c>
      <c r="OO60">
        <v>170</v>
      </c>
      <c r="OP60">
        <v>15</v>
      </c>
      <c r="OQ60">
        <v>21</v>
      </c>
      <c r="OR60">
        <v>45</v>
      </c>
      <c r="OS60">
        <v>81</v>
      </c>
      <c r="OT60">
        <v>17</v>
      </c>
      <c r="OU60">
        <v>120</v>
      </c>
      <c r="OV60">
        <v>427</v>
      </c>
      <c r="OW60">
        <v>19</v>
      </c>
      <c r="OX60">
        <v>222</v>
      </c>
      <c r="OY60">
        <v>347</v>
      </c>
      <c r="OZ60">
        <v>26</v>
      </c>
      <c r="PA60">
        <v>8</v>
      </c>
    </row>
    <row r="61" spans="1:417">
      <c r="A61" s="67" t="str">
        <f>人口推移!B60</f>
        <v>H2309</v>
      </c>
      <c r="B61" s="66">
        <f t="shared" si="0"/>
        <v>54143</v>
      </c>
      <c r="C61" s="66">
        <f t="shared" si="1"/>
        <v>20974</v>
      </c>
      <c r="D61">
        <v>757</v>
      </c>
      <c r="E61">
        <v>63</v>
      </c>
      <c r="F61">
        <v>2</v>
      </c>
      <c r="G61">
        <v>8</v>
      </c>
      <c r="H61">
        <v>14</v>
      </c>
      <c r="I61">
        <v>13</v>
      </c>
      <c r="J61">
        <v>6</v>
      </c>
      <c r="K61">
        <v>9</v>
      </c>
      <c r="L61">
        <v>81</v>
      </c>
      <c r="M61">
        <v>45</v>
      </c>
      <c r="N61">
        <v>141</v>
      </c>
      <c r="O61">
        <v>20</v>
      </c>
      <c r="P61">
        <v>1</v>
      </c>
      <c r="Q61">
        <v>11</v>
      </c>
      <c r="R61">
        <v>4</v>
      </c>
      <c r="S61">
        <v>34</v>
      </c>
      <c r="T61">
        <v>5</v>
      </c>
      <c r="U61">
        <v>14</v>
      </c>
      <c r="V61">
        <v>30</v>
      </c>
      <c r="W61">
        <v>15</v>
      </c>
      <c r="X61">
        <v>6</v>
      </c>
      <c r="Y61">
        <v>27</v>
      </c>
      <c r="Z61">
        <v>99</v>
      </c>
      <c r="AA61">
        <v>6</v>
      </c>
      <c r="AB61">
        <v>3</v>
      </c>
      <c r="AC61">
        <v>203</v>
      </c>
      <c r="AD61">
        <v>195</v>
      </c>
      <c r="AE61">
        <v>1</v>
      </c>
      <c r="AF61">
        <v>1</v>
      </c>
      <c r="AG61">
        <v>2</v>
      </c>
      <c r="AH61">
        <v>21</v>
      </c>
      <c r="AI61">
        <v>17</v>
      </c>
      <c r="AJ61">
        <v>1</v>
      </c>
      <c r="AK61">
        <v>1</v>
      </c>
      <c r="AL61">
        <v>13</v>
      </c>
      <c r="AM61">
        <v>8</v>
      </c>
      <c r="AN61">
        <v>11</v>
      </c>
      <c r="AO61">
        <v>18</v>
      </c>
      <c r="AP61">
        <v>18</v>
      </c>
      <c r="AQ61">
        <v>5</v>
      </c>
      <c r="AR61">
        <v>7</v>
      </c>
      <c r="AS61">
        <v>12</v>
      </c>
      <c r="AT61">
        <v>228</v>
      </c>
      <c r="AU61">
        <v>7</v>
      </c>
      <c r="AV61">
        <v>2</v>
      </c>
      <c r="AW61">
        <v>118</v>
      </c>
      <c r="AX61">
        <v>15</v>
      </c>
      <c r="AY61">
        <v>21</v>
      </c>
      <c r="AZ61">
        <v>1</v>
      </c>
      <c r="BA61">
        <v>44</v>
      </c>
      <c r="BB61">
        <v>9</v>
      </c>
      <c r="BC61">
        <v>4</v>
      </c>
      <c r="BD61">
        <v>6</v>
      </c>
      <c r="BE61">
        <v>16</v>
      </c>
      <c r="BF61">
        <v>4</v>
      </c>
      <c r="BG61">
        <v>27</v>
      </c>
      <c r="BH61">
        <v>9</v>
      </c>
      <c r="BI61">
        <v>20</v>
      </c>
      <c r="BJ61">
        <v>21</v>
      </c>
      <c r="BK61">
        <v>9</v>
      </c>
      <c r="BL61">
        <v>7</v>
      </c>
      <c r="BM61">
        <v>4</v>
      </c>
      <c r="BN61">
        <v>6</v>
      </c>
      <c r="BO61">
        <v>13</v>
      </c>
      <c r="BP61">
        <v>5</v>
      </c>
      <c r="BQ61">
        <v>5</v>
      </c>
      <c r="BR61" s="56">
        <v>0</v>
      </c>
      <c r="BS61">
        <v>3</v>
      </c>
      <c r="BT61">
        <v>44</v>
      </c>
      <c r="BU61">
        <v>63</v>
      </c>
      <c r="BV61">
        <v>3</v>
      </c>
      <c r="BW61">
        <v>281</v>
      </c>
      <c r="BX61">
        <v>55</v>
      </c>
      <c r="BY61">
        <v>178</v>
      </c>
      <c r="BZ61">
        <v>16</v>
      </c>
      <c r="CA61">
        <v>229</v>
      </c>
      <c r="CB61">
        <v>201</v>
      </c>
      <c r="CC61">
        <v>617</v>
      </c>
      <c r="CD61">
        <v>463</v>
      </c>
      <c r="CE61">
        <v>4</v>
      </c>
      <c r="CF61">
        <v>23</v>
      </c>
      <c r="CG61">
        <v>44</v>
      </c>
      <c r="CH61">
        <v>27</v>
      </c>
      <c r="CI61">
        <v>3</v>
      </c>
      <c r="CJ61">
        <v>27</v>
      </c>
      <c r="CK61">
        <v>56</v>
      </c>
      <c r="CL61">
        <v>425</v>
      </c>
      <c r="CM61">
        <v>196</v>
      </c>
      <c r="CN61">
        <v>9</v>
      </c>
      <c r="CO61">
        <v>177</v>
      </c>
      <c r="CP61">
        <v>135</v>
      </c>
      <c r="CQ61">
        <v>273</v>
      </c>
      <c r="CR61">
        <v>49</v>
      </c>
      <c r="CS61">
        <v>228</v>
      </c>
      <c r="CT61">
        <v>8</v>
      </c>
      <c r="CU61">
        <v>28</v>
      </c>
      <c r="CV61">
        <v>250</v>
      </c>
      <c r="CW61">
        <v>28</v>
      </c>
      <c r="CX61">
        <v>6</v>
      </c>
      <c r="CY61">
        <v>28</v>
      </c>
      <c r="CZ61">
        <v>163</v>
      </c>
      <c r="DA61">
        <v>227</v>
      </c>
      <c r="DB61">
        <v>82</v>
      </c>
      <c r="DC61">
        <v>8</v>
      </c>
      <c r="DD61">
        <v>3</v>
      </c>
      <c r="DE61">
        <v>7</v>
      </c>
      <c r="DF61">
        <v>1221</v>
      </c>
      <c r="DG61">
        <v>496</v>
      </c>
      <c r="DH61">
        <v>85</v>
      </c>
      <c r="DI61">
        <v>389</v>
      </c>
      <c r="DJ61">
        <v>54</v>
      </c>
      <c r="DK61">
        <v>1208</v>
      </c>
      <c r="DL61">
        <v>23</v>
      </c>
      <c r="DM61">
        <v>82</v>
      </c>
      <c r="DN61">
        <v>698</v>
      </c>
      <c r="DO61">
        <v>85</v>
      </c>
      <c r="DP61">
        <v>1862</v>
      </c>
      <c r="DQ61">
        <v>2769</v>
      </c>
      <c r="DR61">
        <v>263</v>
      </c>
      <c r="DS61">
        <v>8</v>
      </c>
      <c r="DT61">
        <v>1252</v>
      </c>
      <c r="DU61">
        <v>69</v>
      </c>
      <c r="DV61">
        <v>0</v>
      </c>
      <c r="DW61">
        <v>784</v>
      </c>
      <c r="DX61">
        <v>793</v>
      </c>
      <c r="DY61">
        <v>121</v>
      </c>
      <c r="DZ61">
        <v>11</v>
      </c>
      <c r="EA61">
        <v>14</v>
      </c>
      <c r="EB61">
        <v>27</v>
      </c>
      <c r="EC61">
        <v>52</v>
      </c>
      <c r="ED61">
        <v>11</v>
      </c>
      <c r="EE61">
        <v>86</v>
      </c>
      <c r="EF61">
        <v>852</v>
      </c>
      <c r="EG61">
        <v>14</v>
      </c>
      <c r="EH61">
        <v>159</v>
      </c>
      <c r="EI61">
        <v>241</v>
      </c>
      <c r="EJ61">
        <v>20</v>
      </c>
      <c r="EK61">
        <v>9</v>
      </c>
      <c r="EL61">
        <v>943</v>
      </c>
      <c r="EM61">
        <v>89</v>
      </c>
      <c r="EN61">
        <v>3</v>
      </c>
      <c r="EO61">
        <v>9</v>
      </c>
      <c r="EP61">
        <v>18</v>
      </c>
      <c r="EQ61">
        <v>35</v>
      </c>
      <c r="ER61">
        <v>7</v>
      </c>
      <c r="ES61">
        <v>9</v>
      </c>
      <c r="ET61">
        <v>66</v>
      </c>
      <c r="EU61">
        <v>70</v>
      </c>
      <c r="EV61">
        <v>136</v>
      </c>
      <c r="EW61">
        <v>32</v>
      </c>
      <c r="EX61">
        <v>1</v>
      </c>
      <c r="EY61">
        <v>15</v>
      </c>
      <c r="EZ61">
        <v>8</v>
      </c>
      <c r="FA61">
        <v>53</v>
      </c>
      <c r="FB61">
        <v>9</v>
      </c>
      <c r="FC61">
        <v>31</v>
      </c>
      <c r="FD61">
        <v>49</v>
      </c>
      <c r="FE61">
        <v>22</v>
      </c>
      <c r="FF61">
        <v>8</v>
      </c>
      <c r="FG61">
        <v>37</v>
      </c>
      <c r="FH61">
        <v>126</v>
      </c>
      <c r="FI61">
        <v>11</v>
      </c>
      <c r="FJ61">
        <v>6</v>
      </c>
      <c r="FK61">
        <v>283</v>
      </c>
      <c r="FL61">
        <v>250</v>
      </c>
      <c r="FM61">
        <v>1</v>
      </c>
      <c r="FN61">
        <v>1</v>
      </c>
      <c r="FO61">
        <v>3</v>
      </c>
      <c r="FP61">
        <v>32</v>
      </c>
      <c r="FQ61">
        <v>34</v>
      </c>
      <c r="FR61">
        <v>0</v>
      </c>
      <c r="FS61">
        <v>3</v>
      </c>
      <c r="FT61">
        <v>23</v>
      </c>
      <c r="FU61">
        <v>8</v>
      </c>
      <c r="FV61">
        <v>17</v>
      </c>
      <c r="FW61">
        <v>20</v>
      </c>
      <c r="FX61">
        <v>22</v>
      </c>
      <c r="FY61">
        <v>7</v>
      </c>
      <c r="FZ61">
        <v>9</v>
      </c>
      <c r="GA61">
        <v>13</v>
      </c>
      <c r="GB61">
        <v>273</v>
      </c>
      <c r="GC61">
        <v>12</v>
      </c>
      <c r="GD61">
        <v>1</v>
      </c>
      <c r="GE61">
        <v>141</v>
      </c>
      <c r="GF61">
        <v>21</v>
      </c>
      <c r="GG61">
        <v>32</v>
      </c>
      <c r="GH61">
        <v>0</v>
      </c>
      <c r="GI61">
        <v>76</v>
      </c>
      <c r="GJ61">
        <v>16</v>
      </c>
      <c r="GK61">
        <v>2</v>
      </c>
      <c r="GL61">
        <v>9</v>
      </c>
      <c r="GM61">
        <v>24</v>
      </c>
      <c r="GN61">
        <v>3</v>
      </c>
      <c r="GO61">
        <v>45</v>
      </c>
      <c r="GP61">
        <v>9</v>
      </c>
      <c r="GQ61">
        <v>26</v>
      </c>
      <c r="GR61">
        <v>28</v>
      </c>
      <c r="GS61">
        <v>12</v>
      </c>
      <c r="GT61">
        <v>8</v>
      </c>
      <c r="GU61">
        <v>13</v>
      </c>
      <c r="GV61">
        <v>9</v>
      </c>
      <c r="GW61">
        <v>19</v>
      </c>
      <c r="GX61">
        <v>5</v>
      </c>
      <c r="GY61">
        <v>4</v>
      </c>
      <c r="GZ61" s="56">
        <v>0</v>
      </c>
      <c r="HA61">
        <v>5</v>
      </c>
      <c r="HB61">
        <v>75</v>
      </c>
      <c r="HC61">
        <v>94</v>
      </c>
      <c r="HD61">
        <v>4</v>
      </c>
      <c r="HE61">
        <v>347</v>
      </c>
      <c r="HF61">
        <v>86</v>
      </c>
      <c r="HG61">
        <v>231</v>
      </c>
      <c r="HH61">
        <v>28</v>
      </c>
      <c r="HI61">
        <v>283</v>
      </c>
      <c r="HJ61">
        <v>257</v>
      </c>
      <c r="HK61">
        <v>751</v>
      </c>
      <c r="HL61">
        <v>533</v>
      </c>
      <c r="HM61">
        <v>6</v>
      </c>
      <c r="HN61">
        <v>34</v>
      </c>
      <c r="HO61">
        <v>68</v>
      </c>
      <c r="HP61">
        <v>36</v>
      </c>
      <c r="HQ61">
        <v>7</v>
      </c>
      <c r="HR61">
        <v>35</v>
      </c>
      <c r="HS61">
        <v>62</v>
      </c>
      <c r="HT61">
        <v>523</v>
      </c>
      <c r="HU61">
        <v>217</v>
      </c>
      <c r="HV61">
        <v>11</v>
      </c>
      <c r="HW61">
        <v>203</v>
      </c>
      <c r="HX61">
        <v>140</v>
      </c>
      <c r="HY61">
        <v>332</v>
      </c>
      <c r="HZ61">
        <v>86</v>
      </c>
      <c r="IA61">
        <v>263</v>
      </c>
      <c r="IB61">
        <v>15</v>
      </c>
      <c r="IC61">
        <v>48</v>
      </c>
      <c r="ID61">
        <v>368</v>
      </c>
      <c r="IE61">
        <v>51</v>
      </c>
      <c r="IF61">
        <v>10</v>
      </c>
      <c r="IG61">
        <v>29</v>
      </c>
      <c r="IH61">
        <v>238</v>
      </c>
      <c r="II61">
        <v>322</v>
      </c>
      <c r="IJ61">
        <v>30</v>
      </c>
      <c r="IK61">
        <v>8</v>
      </c>
      <c r="IL61">
        <v>7</v>
      </c>
      <c r="IM61">
        <v>9</v>
      </c>
      <c r="IN61">
        <v>1590</v>
      </c>
      <c r="IO61">
        <v>703</v>
      </c>
      <c r="IP61">
        <v>106</v>
      </c>
      <c r="IQ61">
        <v>524</v>
      </c>
      <c r="IR61">
        <v>71</v>
      </c>
      <c r="IS61">
        <v>1738</v>
      </c>
      <c r="IT61">
        <v>27</v>
      </c>
      <c r="IU61">
        <v>111</v>
      </c>
      <c r="IV61">
        <v>908</v>
      </c>
      <c r="IW61">
        <v>104</v>
      </c>
      <c r="IX61">
        <v>2192</v>
      </c>
      <c r="IY61">
        <v>3446</v>
      </c>
      <c r="IZ61">
        <v>356</v>
      </c>
      <c r="JA61">
        <v>10</v>
      </c>
      <c r="JB61">
        <v>1663</v>
      </c>
      <c r="JC61">
        <v>88</v>
      </c>
      <c r="JD61">
        <v>0</v>
      </c>
      <c r="JE61">
        <v>960</v>
      </c>
      <c r="JF61">
        <v>919</v>
      </c>
      <c r="JG61">
        <v>163</v>
      </c>
      <c r="JH61">
        <v>15</v>
      </c>
      <c r="JI61">
        <v>26</v>
      </c>
      <c r="JJ61">
        <v>39</v>
      </c>
      <c r="JK61">
        <v>73</v>
      </c>
      <c r="JL61">
        <v>18</v>
      </c>
      <c r="JM61">
        <v>110</v>
      </c>
      <c r="JN61">
        <v>907</v>
      </c>
      <c r="JO61">
        <v>16</v>
      </c>
      <c r="JP61">
        <v>213</v>
      </c>
      <c r="JQ61">
        <v>341</v>
      </c>
      <c r="JR61">
        <v>25</v>
      </c>
      <c r="JS61">
        <v>11</v>
      </c>
      <c r="JT61">
        <v>1009</v>
      </c>
      <c r="JU61">
        <v>89</v>
      </c>
      <c r="JV61">
        <v>2</v>
      </c>
      <c r="JW61">
        <v>8</v>
      </c>
      <c r="JX61">
        <v>25</v>
      </c>
      <c r="JY61">
        <v>29</v>
      </c>
      <c r="JZ61">
        <v>14</v>
      </c>
      <c r="KA61">
        <v>8</v>
      </c>
      <c r="KB61">
        <v>78</v>
      </c>
      <c r="KC61">
        <v>77</v>
      </c>
      <c r="KD61">
        <v>167</v>
      </c>
      <c r="KE61">
        <v>28</v>
      </c>
      <c r="KF61">
        <v>1</v>
      </c>
      <c r="KG61">
        <v>15</v>
      </c>
      <c r="KH61">
        <v>5</v>
      </c>
      <c r="KI61">
        <v>53</v>
      </c>
      <c r="KJ61">
        <v>10</v>
      </c>
      <c r="KK61">
        <v>27</v>
      </c>
      <c r="KL61">
        <v>52</v>
      </c>
      <c r="KM61">
        <v>26</v>
      </c>
      <c r="KN61">
        <v>8</v>
      </c>
      <c r="KO61">
        <v>41</v>
      </c>
      <c r="KP61">
        <v>142</v>
      </c>
      <c r="KQ61">
        <v>10</v>
      </c>
      <c r="KR61">
        <v>7</v>
      </c>
      <c r="KS61">
        <v>274</v>
      </c>
      <c r="KT61">
        <v>262</v>
      </c>
      <c r="KU61">
        <v>1</v>
      </c>
      <c r="KV61">
        <v>1</v>
      </c>
      <c r="KW61">
        <v>3</v>
      </c>
      <c r="KX61">
        <v>33</v>
      </c>
      <c r="KY61">
        <v>28</v>
      </c>
      <c r="KZ61">
        <v>1</v>
      </c>
      <c r="LA61">
        <v>1</v>
      </c>
      <c r="LB61">
        <v>20</v>
      </c>
      <c r="LC61">
        <v>14</v>
      </c>
      <c r="LD61">
        <v>16</v>
      </c>
      <c r="LE61">
        <v>27</v>
      </c>
      <c r="LF61">
        <v>24</v>
      </c>
      <c r="LG61">
        <v>11</v>
      </c>
      <c r="LH61">
        <v>13</v>
      </c>
      <c r="LI61">
        <v>23</v>
      </c>
      <c r="LJ61">
        <v>291</v>
      </c>
      <c r="LK61">
        <v>12</v>
      </c>
      <c r="LL61">
        <v>1</v>
      </c>
      <c r="LM61">
        <v>144</v>
      </c>
      <c r="LN61">
        <v>26</v>
      </c>
      <c r="LO61">
        <v>35</v>
      </c>
      <c r="LP61">
        <v>1</v>
      </c>
      <c r="LQ61">
        <v>78</v>
      </c>
      <c r="LR61">
        <v>15</v>
      </c>
      <c r="LS61">
        <v>5</v>
      </c>
      <c r="LT61">
        <v>9</v>
      </c>
      <c r="LU61">
        <v>31</v>
      </c>
      <c r="LV61">
        <v>10</v>
      </c>
      <c r="LW61">
        <v>51</v>
      </c>
      <c r="LX61">
        <v>11</v>
      </c>
      <c r="LY61">
        <v>29</v>
      </c>
      <c r="LZ61">
        <v>30</v>
      </c>
      <c r="MA61">
        <v>9</v>
      </c>
      <c r="MB61">
        <v>14</v>
      </c>
      <c r="MC61">
        <v>10</v>
      </c>
      <c r="MD61">
        <v>11</v>
      </c>
      <c r="ME61">
        <v>20</v>
      </c>
      <c r="MF61">
        <v>7</v>
      </c>
      <c r="MG61">
        <v>4</v>
      </c>
      <c r="MH61" s="56">
        <v>0</v>
      </c>
      <c r="MI61">
        <v>4</v>
      </c>
      <c r="MJ61">
        <v>77</v>
      </c>
      <c r="MK61">
        <v>103</v>
      </c>
      <c r="ML61">
        <v>3</v>
      </c>
      <c r="MM61">
        <v>386</v>
      </c>
      <c r="MN61">
        <v>90</v>
      </c>
      <c r="MO61">
        <v>270</v>
      </c>
      <c r="MP61">
        <v>26</v>
      </c>
      <c r="MQ61">
        <v>270</v>
      </c>
      <c r="MR61">
        <v>261</v>
      </c>
      <c r="MS61">
        <v>819</v>
      </c>
      <c r="MT61">
        <v>615</v>
      </c>
      <c r="MU61">
        <v>7</v>
      </c>
      <c r="MV61">
        <v>37</v>
      </c>
      <c r="MW61">
        <v>78</v>
      </c>
      <c r="MX61">
        <v>46</v>
      </c>
      <c r="MY61">
        <v>5</v>
      </c>
      <c r="MZ61">
        <v>28</v>
      </c>
      <c r="NA61">
        <v>64</v>
      </c>
      <c r="NB61">
        <v>553</v>
      </c>
      <c r="NC61">
        <v>238</v>
      </c>
      <c r="ND61">
        <v>13</v>
      </c>
      <c r="NE61">
        <v>216</v>
      </c>
      <c r="NF61">
        <v>155</v>
      </c>
      <c r="NG61">
        <v>340</v>
      </c>
      <c r="NH61">
        <v>85</v>
      </c>
      <c r="NI61">
        <v>293</v>
      </c>
      <c r="NJ61">
        <v>14</v>
      </c>
      <c r="NK61">
        <v>51</v>
      </c>
      <c r="NL61">
        <v>370</v>
      </c>
      <c r="NM61">
        <v>46</v>
      </c>
      <c r="NN61">
        <v>12</v>
      </c>
      <c r="NO61">
        <v>29</v>
      </c>
      <c r="NP61">
        <v>262</v>
      </c>
      <c r="NQ61">
        <v>342</v>
      </c>
      <c r="NR61">
        <v>65</v>
      </c>
      <c r="NS61">
        <v>10</v>
      </c>
      <c r="NT61">
        <v>7</v>
      </c>
      <c r="NU61">
        <v>10</v>
      </c>
      <c r="NV61">
        <v>1625</v>
      </c>
      <c r="NW61">
        <v>694</v>
      </c>
      <c r="NX61">
        <v>124</v>
      </c>
      <c r="NY61">
        <v>576</v>
      </c>
      <c r="NZ61">
        <v>69</v>
      </c>
      <c r="OA61">
        <v>1834</v>
      </c>
      <c r="OB61">
        <v>29</v>
      </c>
      <c r="OC61">
        <v>108</v>
      </c>
      <c r="OD61">
        <v>970</v>
      </c>
      <c r="OE61">
        <v>112</v>
      </c>
      <c r="OF61">
        <v>2316</v>
      </c>
      <c r="OG61">
        <v>3503</v>
      </c>
      <c r="OH61">
        <v>354</v>
      </c>
      <c r="OI61">
        <v>13</v>
      </c>
      <c r="OJ61">
        <v>1738</v>
      </c>
      <c r="OK61">
        <v>85</v>
      </c>
      <c r="OL61">
        <v>0</v>
      </c>
      <c r="OM61">
        <v>1006</v>
      </c>
      <c r="ON61">
        <v>996</v>
      </c>
      <c r="OO61">
        <v>168</v>
      </c>
      <c r="OP61">
        <v>15</v>
      </c>
      <c r="OQ61">
        <v>21</v>
      </c>
      <c r="OR61">
        <v>46</v>
      </c>
      <c r="OS61">
        <v>81</v>
      </c>
      <c r="OT61">
        <v>17</v>
      </c>
      <c r="OU61">
        <v>119</v>
      </c>
      <c r="OV61">
        <v>429</v>
      </c>
      <c r="OW61">
        <v>19</v>
      </c>
      <c r="OX61">
        <v>224</v>
      </c>
      <c r="OY61">
        <v>349</v>
      </c>
      <c r="OZ61">
        <v>26</v>
      </c>
      <c r="PA61">
        <v>8</v>
      </c>
    </row>
    <row r="62" spans="1:417">
      <c r="A62" s="67" t="str">
        <f>人口推移!B61</f>
        <v>H2310</v>
      </c>
      <c r="B62" s="66">
        <f t="shared" si="0"/>
        <v>54180</v>
      </c>
      <c r="C62" s="66">
        <f t="shared" si="1"/>
        <v>20985</v>
      </c>
      <c r="D62">
        <v>757</v>
      </c>
      <c r="E62">
        <v>63</v>
      </c>
      <c r="F62">
        <v>2</v>
      </c>
      <c r="G62">
        <v>8</v>
      </c>
      <c r="H62">
        <v>15</v>
      </c>
      <c r="I62">
        <v>13</v>
      </c>
      <c r="J62">
        <v>6</v>
      </c>
      <c r="K62">
        <v>9</v>
      </c>
      <c r="L62">
        <v>81</v>
      </c>
      <c r="M62">
        <v>45</v>
      </c>
      <c r="N62">
        <v>141</v>
      </c>
      <c r="O62">
        <v>20</v>
      </c>
      <c r="P62">
        <v>1</v>
      </c>
      <c r="Q62">
        <v>11</v>
      </c>
      <c r="R62">
        <v>4</v>
      </c>
      <c r="S62">
        <v>34</v>
      </c>
      <c r="T62">
        <v>5</v>
      </c>
      <c r="U62">
        <v>14</v>
      </c>
      <c r="V62">
        <v>30</v>
      </c>
      <c r="W62">
        <v>15</v>
      </c>
      <c r="X62">
        <v>6</v>
      </c>
      <c r="Y62">
        <v>26</v>
      </c>
      <c r="Z62">
        <v>99</v>
      </c>
      <c r="AA62">
        <v>6</v>
      </c>
      <c r="AB62">
        <v>3</v>
      </c>
      <c r="AC62">
        <v>205</v>
      </c>
      <c r="AD62">
        <v>198</v>
      </c>
      <c r="AE62">
        <v>1</v>
      </c>
      <c r="AF62">
        <v>1</v>
      </c>
      <c r="AG62">
        <v>2</v>
      </c>
      <c r="AH62">
        <v>21</v>
      </c>
      <c r="AI62">
        <v>17</v>
      </c>
      <c r="AJ62">
        <v>1</v>
      </c>
      <c r="AK62">
        <v>1</v>
      </c>
      <c r="AL62">
        <v>13</v>
      </c>
      <c r="AM62">
        <v>8</v>
      </c>
      <c r="AN62">
        <v>11</v>
      </c>
      <c r="AO62">
        <v>18</v>
      </c>
      <c r="AP62">
        <v>18</v>
      </c>
      <c r="AQ62">
        <v>5</v>
      </c>
      <c r="AR62">
        <v>7</v>
      </c>
      <c r="AS62">
        <v>12</v>
      </c>
      <c r="AT62">
        <v>229</v>
      </c>
      <c r="AU62">
        <v>7</v>
      </c>
      <c r="AV62">
        <v>2</v>
      </c>
      <c r="AW62">
        <v>119</v>
      </c>
      <c r="AX62">
        <v>15</v>
      </c>
      <c r="AY62">
        <v>21</v>
      </c>
      <c r="AZ62">
        <v>1</v>
      </c>
      <c r="BA62">
        <v>44</v>
      </c>
      <c r="BB62">
        <v>9</v>
      </c>
      <c r="BC62">
        <v>4</v>
      </c>
      <c r="BD62">
        <v>6</v>
      </c>
      <c r="BE62">
        <v>16</v>
      </c>
      <c r="BF62">
        <v>4</v>
      </c>
      <c r="BG62">
        <v>27</v>
      </c>
      <c r="BH62">
        <v>9</v>
      </c>
      <c r="BI62">
        <v>20</v>
      </c>
      <c r="BJ62">
        <v>21</v>
      </c>
      <c r="BK62">
        <v>9</v>
      </c>
      <c r="BL62">
        <v>7</v>
      </c>
      <c r="BM62">
        <v>4</v>
      </c>
      <c r="BN62">
        <v>6</v>
      </c>
      <c r="BO62">
        <v>13</v>
      </c>
      <c r="BP62">
        <v>5</v>
      </c>
      <c r="BQ62">
        <v>5</v>
      </c>
      <c r="BR62" s="56">
        <v>0</v>
      </c>
      <c r="BS62">
        <v>3</v>
      </c>
      <c r="BT62">
        <v>44</v>
      </c>
      <c r="BU62">
        <v>63</v>
      </c>
      <c r="BV62">
        <v>3</v>
      </c>
      <c r="BW62">
        <v>281</v>
      </c>
      <c r="BX62">
        <v>55</v>
      </c>
      <c r="BY62">
        <v>179</v>
      </c>
      <c r="BZ62">
        <v>16</v>
      </c>
      <c r="CA62">
        <v>228</v>
      </c>
      <c r="CB62">
        <v>201</v>
      </c>
      <c r="CC62">
        <v>620</v>
      </c>
      <c r="CD62">
        <v>464</v>
      </c>
      <c r="CE62">
        <v>4</v>
      </c>
      <c r="CF62">
        <v>23</v>
      </c>
      <c r="CG62">
        <v>44</v>
      </c>
      <c r="CH62">
        <v>27</v>
      </c>
      <c r="CI62">
        <v>3</v>
      </c>
      <c r="CJ62">
        <v>27</v>
      </c>
      <c r="CK62">
        <v>56</v>
      </c>
      <c r="CL62">
        <v>426</v>
      </c>
      <c r="CM62">
        <v>196</v>
      </c>
      <c r="CN62">
        <v>9</v>
      </c>
      <c r="CO62">
        <v>174</v>
      </c>
      <c r="CP62">
        <v>134</v>
      </c>
      <c r="CQ62">
        <v>269</v>
      </c>
      <c r="CR62">
        <v>49</v>
      </c>
      <c r="CS62">
        <v>228</v>
      </c>
      <c r="CT62">
        <v>8</v>
      </c>
      <c r="CU62">
        <v>28</v>
      </c>
      <c r="CV62">
        <v>250</v>
      </c>
      <c r="CW62">
        <v>30</v>
      </c>
      <c r="CX62">
        <v>7</v>
      </c>
      <c r="CY62">
        <v>28</v>
      </c>
      <c r="CZ62">
        <v>163</v>
      </c>
      <c r="DA62">
        <v>229</v>
      </c>
      <c r="DB62">
        <v>82</v>
      </c>
      <c r="DC62">
        <v>8</v>
      </c>
      <c r="DD62">
        <v>3</v>
      </c>
      <c r="DE62">
        <v>8</v>
      </c>
      <c r="DF62">
        <v>1223</v>
      </c>
      <c r="DG62">
        <v>499</v>
      </c>
      <c r="DH62">
        <v>85</v>
      </c>
      <c r="DI62">
        <v>389</v>
      </c>
      <c r="DJ62">
        <v>54</v>
      </c>
      <c r="DK62">
        <v>1213</v>
      </c>
      <c r="DL62">
        <v>23</v>
      </c>
      <c r="DM62">
        <v>82</v>
      </c>
      <c r="DN62">
        <v>706</v>
      </c>
      <c r="DO62">
        <v>85</v>
      </c>
      <c r="DP62">
        <v>1861</v>
      </c>
      <c r="DQ62">
        <v>2775</v>
      </c>
      <c r="DR62">
        <v>263</v>
      </c>
      <c r="DS62">
        <v>8</v>
      </c>
      <c r="DT62">
        <v>1254</v>
      </c>
      <c r="DU62">
        <v>68</v>
      </c>
      <c r="DV62">
        <v>0</v>
      </c>
      <c r="DW62">
        <v>786</v>
      </c>
      <c r="DX62">
        <v>796</v>
      </c>
      <c r="DY62">
        <v>120</v>
      </c>
      <c r="DZ62">
        <v>11</v>
      </c>
      <c r="EA62">
        <v>14</v>
      </c>
      <c r="EB62">
        <v>27</v>
      </c>
      <c r="EC62">
        <v>52</v>
      </c>
      <c r="ED62">
        <v>11</v>
      </c>
      <c r="EE62">
        <v>86</v>
      </c>
      <c r="EF62">
        <v>824</v>
      </c>
      <c r="EG62">
        <v>13</v>
      </c>
      <c r="EH62">
        <v>159</v>
      </c>
      <c r="EI62">
        <v>243</v>
      </c>
      <c r="EJ62">
        <v>20</v>
      </c>
      <c r="EK62">
        <v>9</v>
      </c>
      <c r="EL62">
        <v>945</v>
      </c>
      <c r="EM62">
        <v>89</v>
      </c>
      <c r="EN62">
        <v>3</v>
      </c>
      <c r="EO62">
        <v>9</v>
      </c>
      <c r="EP62">
        <v>20</v>
      </c>
      <c r="EQ62">
        <v>35</v>
      </c>
      <c r="ER62">
        <v>7</v>
      </c>
      <c r="ES62">
        <v>9</v>
      </c>
      <c r="ET62">
        <v>66</v>
      </c>
      <c r="EU62">
        <v>70</v>
      </c>
      <c r="EV62">
        <v>136</v>
      </c>
      <c r="EW62">
        <v>32</v>
      </c>
      <c r="EX62">
        <v>1</v>
      </c>
      <c r="EY62">
        <v>15</v>
      </c>
      <c r="EZ62">
        <v>8</v>
      </c>
      <c r="FA62">
        <v>53</v>
      </c>
      <c r="FB62">
        <v>9</v>
      </c>
      <c r="FC62">
        <v>31</v>
      </c>
      <c r="FD62">
        <v>49</v>
      </c>
      <c r="FE62">
        <v>22</v>
      </c>
      <c r="FF62">
        <v>7</v>
      </c>
      <c r="FG62">
        <v>36</v>
      </c>
      <c r="FH62">
        <v>126</v>
      </c>
      <c r="FI62">
        <v>11</v>
      </c>
      <c r="FJ62">
        <v>6</v>
      </c>
      <c r="FK62">
        <v>285</v>
      </c>
      <c r="FL62">
        <v>252</v>
      </c>
      <c r="FM62">
        <v>1</v>
      </c>
      <c r="FN62">
        <v>1</v>
      </c>
      <c r="FO62">
        <v>3</v>
      </c>
      <c r="FP62">
        <v>32</v>
      </c>
      <c r="FQ62">
        <v>34</v>
      </c>
      <c r="FR62">
        <v>0</v>
      </c>
      <c r="FS62">
        <v>3</v>
      </c>
      <c r="FT62">
        <v>23</v>
      </c>
      <c r="FU62">
        <v>7</v>
      </c>
      <c r="FV62">
        <v>17</v>
      </c>
      <c r="FW62">
        <v>20</v>
      </c>
      <c r="FX62">
        <v>22</v>
      </c>
      <c r="FY62">
        <v>7</v>
      </c>
      <c r="FZ62">
        <v>9</v>
      </c>
      <c r="GA62">
        <v>13</v>
      </c>
      <c r="GB62">
        <v>275</v>
      </c>
      <c r="GC62">
        <v>12</v>
      </c>
      <c r="GD62">
        <v>1</v>
      </c>
      <c r="GE62">
        <v>144</v>
      </c>
      <c r="GF62">
        <v>21</v>
      </c>
      <c r="GG62">
        <v>32</v>
      </c>
      <c r="GH62">
        <v>0</v>
      </c>
      <c r="GI62">
        <v>76</v>
      </c>
      <c r="GJ62">
        <v>16</v>
      </c>
      <c r="GK62">
        <v>2</v>
      </c>
      <c r="GL62">
        <v>9</v>
      </c>
      <c r="GM62">
        <v>24</v>
      </c>
      <c r="GN62">
        <v>3</v>
      </c>
      <c r="GO62">
        <v>45</v>
      </c>
      <c r="GP62">
        <v>9</v>
      </c>
      <c r="GQ62">
        <v>26</v>
      </c>
      <c r="GR62">
        <v>28</v>
      </c>
      <c r="GS62">
        <v>12</v>
      </c>
      <c r="GT62">
        <v>8</v>
      </c>
      <c r="GU62">
        <v>13</v>
      </c>
      <c r="GV62">
        <v>9</v>
      </c>
      <c r="GW62">
        <v>18</v>
      </c>
      <c r="GX62">
        <v>5</v>
      </c>
      <c r="GY62">
        <v>4</v>
      </c>
      <c r="GZ62" s="56">
        <v>0</v>
      </c>
      <c r="HA62">
        <v>5</v>
      </c>
      <c r="HB62">
        <v>75</v>
      </c>
      <c r="HC62">
        <v>93</v>
      </c>
      <c r="HD62">
        <v>4</v>
      </c>
      <c r="HE62">
        <v>346</v>
      </c>
      <c r="HF62">
        <v>86</v>
      </c>
      <c r="HG62">
        <v>233</v>
      </c>
      <c r="HH62">
        <v>28</v>
      </c>
      <c r="HI62">
        <v>279</v>
      </c>
      <c r="HJ62">
        <v>257</v>
      </c>
      <c r="HK62">
        <v>754</v>
      </c>
      <c r="HL62">
        <v>530</v>
      </c>
      <c r="HM62">
        <v>6</v>
      </c>
      <c r="HN62">
        <v>33</v>
      </c>
      <c r="HO62">
        <v>68</v>
      </c>
      <c r="HP62">
        <v>36</v>
      </c>
      <c r="HQ62">
        <v>7</v>
      </c>
      <c r="HR62">
        <v>36</v>
      </c>
      <c r="HS62">
        <v>62</v>
      </c>
      <c r="HT62">
        <v>525</v>
      </c>
      <c r="HU62">
        <v>215</v>
      </c>
      <c r="HV62">
        <v>11</v>
      </c>
      <c r="HW62">
        <v>200</v>
      </c>
      <c r="HX62">
        <v>138</v>
      </c>
      <c r="HY62">
        <v>328</v>
      </c>
      <c r="HZ62">
        <v>86</v>
      </c>
      <c r="IA62">
        <v>263</v>
      </c>
      <c r="IB62">
        <v>15</v>
      </c>
      <c r="IC62">
        <v>48</v>
      </c>
      <c r="ID62">
        <v>367</v>
      </c>
      <c r="IE62">
        <v>53</v>
      </c>
      <c r="IF62">
        <v>10</v>
      </c>
      <c r="IG62">
        <v>29</v>
      </c>
      <c r="IH62">
        <v>237</v>
      </c>
      <c r="II62">
        <v>323</v>
      </c>
      <c r="IJ62">
        <v>30</v>
      </c>
      <c r="IK62">
        <v>8</v>
      </c>
      <c r="IL62">
        <v>7</v>
      </c>
      <c r="IM62">
        <v>9</v>
      </c>
      <c r="IN62">
        <v>1594</v>
      </c>
      <c r="IO62">
        <v>705</v>
      </c>
      <c r="IP62">
        <v>106</v>
      </c>
      <c r="IQ62">
        <v>524</v>
      </c>
      <c r="IR62">
        <v>71</v>
      </c>
      <c r="IS62">
        <v>1748</v>
      </c>
      <c r="IT62">
        <v>27</v>
      </c>
      <c r="IU62">
        <v>111</v>
      </c>
      <c r="IV62">
        <v>914</v>
      </c>
      <c r="IW62">
        <v>104</v>
      </c>
      <c r="IX62">
        <v>2188</v>
      </c>
      <c r="IY62">
        <v>3457</v>
      </c>
      <c r="IZ62">
        <v>355</v>
      </c>
      <c r="JA62">
        <v>10</v>
      </c>
      <c r="JB62">
        <v>1666</v>
      </c>
      <c r="JC62">
        <v>88</v>
      </c>
      <c r="JD62">
        <v>0</v>
      </c>
      <c r="JE62">
        <v>959</v>
      </c>
      <c r="JF62">
        <v>923</v>
      </c>
      <c r="JG62">
        <v>163</v>
      </c>
      <c r="JH62">
        <v>15</v>
      </c>
      <c r="JI62">
        <v>26</v>
      </c>
      <c r="JJ62">
        <v>39</v>
      </c>
      <c r="JK62">
        <v>73</v>
      </c>
      <c r="JL62">
        <v>18</v>
      </c>
      <c r="JM62">
        <v>110</v>
      </c>
      <c r="JN62">
        <v>879</v>
      </c>
      <c r="JO62">
        <v>15</v>
      </c>
      <c r="JP62">
        <v>213</v>
      </c>
      <c r="JQ62">
        <v>342</v>
      </c>
      <c r="JR62">
        <v>25</v>
      </c>
      <c r="JS62">
        <v>11</v>
      </c>
      <c r="JT62">
        <v>1007</v>
      </c>
      <c r="JU62">
        <v>89</v>
      </c>
      <c r="JV62">
        <v>2</v>
      </c>
      <c r="JW62">
        <v>8</v>
      </c>
      <c r="JX62">
        <v>26</v>
      </c>
      <c r="JY62">
        <v>29</v>
      </c>
      <c r="JZ62">
        <v>14</v>
      </c>
      <c r="KA62">
        <v>8</v>
      </c>
      <c r="KB62">
        <v>78</v>
      </c>
      <c r="KC62">
        <v>77</v>
      </c>
      <c r="KD62">
        <v>167</v>
      </c>
      <c r="KE62">
        <v>28</v>
      </c>
      <c r="KF62">
        <v>1</v>
      </c>
      <c r="KG62">
        <v>15</v>
      </c>
      <c r="KH62">
        <v>5</v>
      </c>
      <c r="KI62">
        <v>53</v>
      </c>
      <c r="KJ62">
        <v>10</v>
      </c>
      <c r="KK62">
        <v>27</v>
      </c>
      <c r="KL62">
        <v>53</v>
      </c>
      <c r="KM62">
        <v>25</v>
      </c>
      <c r="KN62">
        <v>7</v>
      </c>
      <c r="KO62">
        <v>41</v>
      </c>
      <c r="KP62">
        <v>141</v>
      </c>
      <c r="KQ62">
        <v>10</v>
      </c>
      <c r="KR62">
        <v>7</v>
      </c>
      <c r="KS62">
        <v>277</v>
      </c>
      <c r="KT62">
        <v>263</v>
      </c>
      <c r="KU62">
        <v>1</v>
      </c>
      <c r="KV62">
        <v>1</v>
      </c>
      <c r="KW62">
        <v>3</v>
      </c>
      <c r="KX62">
        <v>33</v>
      </c>
      <c r="KY62">
        <v>28</v>
      </c>
      <c r="KZ62">
        <v>1</v>
      </c>
      <c r="LA62">
        <v>1</v>
      </c>
      <c r="LB62">
        <v>20</v>
      </c>
      <c r="LC62">
        <v>15</v>
      </c>
      <c r="LD62">
        <v>16</v>
      </c>
      <c r="LE62">
        <v>27</v>
      </c>
      <c r="LF62">
        <v>24</v>
      </c>
      <c r="LG62">
        <v>11</v>
      </c>
      <c r="LH62">
        <v>13</v>
      </c>
      <c r="LI62">
        <v>22</v>
      </c>
      <c r="LJ62">
        <v>290</v>
      </c>
      <c r="LK62">
        <v>12</v>
      </c>
      <c r="LL62">
        <v>1</v>
      </c>
      <c r="LM62">
        <v>144</v>
      </c>
      <c r="LN62">
        <v>26</v>
      </c>
      <c r="LO62">
        <v>35</v>
      </c>
      <c r="LP62">
        <v>1</v>
      </c>
      <c r="LQ62">
        <v>77</v>
      </c>
      <c r="LR62">
        <v>15</v>
      </c>
      <c r="LS62">
        <v>5</v>
      </c>
      <c r="LT62">
        <v>9</v>
      </c>
      <c r="LU62">
        <v>31</v>
      </c>
      <c r="LV62">
        <v>10</v>
      </c>
      <c r="LW62">
        <v>51</v>
      </c>
      <c r="LX62">
        <v>11</v>
      </c>
      <c r="LY62">
        <v>29</v>
      </c>
      <c r="LZ62">
        <v>30</v>
      </c>
      <c r="MA62">
        <v>9</v>
      </c>
      <c r="MB62">
        <v>14</v>
      </c>
      <c r="MC62">
        <v>10</v>
      </c>
      <c r="MD62">
        <v>11</v>
      </c>
      <c r="ME62">
        <v>20</v>
      </c>
      <c r="MF62">
        <v>7</v>
      </c>
      <c r="MG62">
        <v>4</v>
      </c>
      <c r="MH62" s="56">
        <v>0</v>
      </c>
      <c r="MI62">
        <v>4</v>
      </c>
      <c r="MJ62">
        <v>76</v>
      </c>
      <c r="MK62">
        <v>103</v>
      </c>
      <c r="ML62">
        <v>3</v>
      </c>
      <c r="MM62">
        <v>386</v>
      </c>
      <c r="MN62">
        <v>91</v>
      </c>
      <c r="MO62">
        <v>271</v>
      </c>
      <c r="MP62">
        <v>26</v>
      </c>
      <c r="MQ62">
        <v>268</v>
      </c>
      <c r="MR62">
        <v>261</v>
      </c>
      <c r="MS62">
        <v>826</v>
      </c>
      <c r="MT62">
        <v>617</v>
      </c>
      <c r="MU62">
        <v>7</v>
      </c>
      <c r="MV62">
        <v>37</v>
      </c>
      <c r="MW62">
        <v>78</v>
      </c>
      <c r="MX62">
        <v>46</v>
      </c>
      <c r="MY62">
        <v>5</v>
      </c>
      <c r="MZ62">
        <v>28</v>
      </c>
      <c r="NA62">
        <v>64</v>
      </c>
      <c r="NB62">
        <v>556</v>
      </c>
      <c r="NC62">
        <v>239</v>
      </c>
      <c r="ND62">
        <v>13</v>
      </c>
      <c r="NE62">
        <v>213</v>
      </c>
      <c r="NF62">
        <v>154</v>
      </c>
      <c r="NG62">
        <v>336</v>
      </c>
      <c r="NH62">
        <v>86</v>
      </c>
      <c r="NI62">
        <v>294</v>
      </c>
      <c r="NJ62">
        <v>15</v>
      </c>
      <c r="NK62">
        <v>51</v>
      </c>
      <c r="NL62">
        <v>369</v>
      </c>
      <c r="NM62">
        <v>46</v>
      </c>
      <c r="NN62">
        <v>12</v>
      </c>
      <c r="NO62">
        <v>29</v>
      </c>
      <c r="NP62">
        <v>262</v>
      </c>
      <c r="NQ62">
        <v>345</v>
      </c>
      <c r="NR62">
        <v>64</v>
      </c>
      <c r="NS62">
        <v>10</v>
      </c>
      <c r="NT62">
        <v>7</v>
      </c>
      <c r="NU62">
        <v>10</v>
      </c>
      <c r="NV62">
        <v>1629</v>
      </c>
      <c r="NW62">
        <v>696</v>
      </c>
      <c r="NX62">
        <v>123</v>
      </c>
      <c r="NY62">
        <v>576</v>
      </c>
      <c r="NZ62">
        <v>69</v>
      </c>
      <c r="OA62">
        <v>1849</v>
      </c>
      <c r="OB62">
        <v>29</v>
      </c>
      <c r="OC62">
        <v>108</v>
      </c>
      <c r="OD62">
        <v>977</v>
      </c>
      <c r="OE62">
        <v>112</v>
      </c>
      <c r="OF62">
        <v>2311</v>
      </c>
      <c r="OG62">
        <v>3504</v>
      </c>
      <c r="OH62">
        <v>356</v>
      </c>
      <c r="OI62">
        <v>13</v>
      </c>
      <c r="OJ62">
        <v>1740</v>
      </c>
      <c r="OK62">
        <v>84</v>
      </c>
      <c r="OL62">
        <v>0</v>
      </c>
      <c r="OM62">
        <v>1011</v>
      </c>
      <c r="ON62">
        <v>994</v>
      </c>
      <c r="OO62">
        <v>168</v>
      </c>
      <c r="OP62">
        <v>15</v>
      </c>
      <c r="OQ62">
        <v>21</v>
      </c>
      <c r="OR62">
        <v>46</v>
      </c>
      <c r="OS62">
        <v>81</v>
      </c>
      <c r="OT62">
        <v>17</v>
      </c>
      <c r="OU62">
        <v>119</v>
      </c>
      <c r="OV62">
        <v>428</v>
      </c>
      <c r="OW62">
        <v>19</v>
      </c>
      <c r="OX62">
        <v>224</v>
      </c>
      <c r="OY62">
        <v>348</v>
      </c>
      <c r="OZ62">
        <v>26</v>
      </c>
      <c r="PA62">
        <v>8</v>
      </c>
    </row>
    <row r="63" spans="1:417">
      <c r="A63" s="67" t="str">
        <f>人口推移!B62</f>
        <v>H2311</v>
      </c>
      <c r="B63" s="66">
        <f t="shared" si="0"/>
        <v>54179</v>
      </c>
      <c r="C63" s="66">
        <f t="shared" si="1"/>
        <v>21008</v>
      </c>
      <c r="D63">
        <v>757</v>
      </c>
      <c r="E63">
        <v>64</v>
      </c>
      <c r="F63">
        <v>2</v>
      </c>
      <c r="G63">
        <v>8</v>
      </c>
      <c r="H63">
        <v>15</v>
      </c>
      <c r="I63">
        <v>13</v>
      </c>
      <c r="J63">
        <v>6</v>
      </c>
      <c r="K63">
        <v>9</v>
      </c>
      <c r="L63">
        <v>81</v>
      </c>
      <c r="M63">
        <v>45</v>
      </c>
      <c r="N63">
        <v>141</v>
      </c>
      <c r="O63">
        <v>20</v>
      </c>
      <c r="P63">
        <v>1</v>
      </c>
      <c r="Q63">
        <v>11</v>
      </c>
      <c r="R63">
        <v>4</v>
      </c>
      <c r="S63">
        <v>34</v>
      </c>
      <c r="T63">
        <v>5</v>
      </c>
      <c r="U63">
        <v>14</v>
      </c>
      <c r="V63">
        <v>30</v>
      </c>
      <c r="W63">
        <v>15</v>
      </c>
      <c r="X63">
        <v>6</v>
      </c>
      <c r="Y63">
        <v>26</v>
      </c>
      <c r="Z63">
        <v>99</v>
      </c>
      <c r="AA63">
        <v>6</v>
      </c>
      <c r="AB63">
        <v>3</v>
      </c>
      <c r="AC63">
        <v>204</v>
      </c>
      <c r="AD63">
        <v>200</v>
      </c>
      <c r="AE63">
        <v>1</v>
      </c>
      <c r="AF63">
        <v>1</v>
      </c>
      <c r="AG63">
        <v>2</v>
      </c>
      <c r="AH63">
        <v>20</v>
      </c>
      <c r="AI63">
        <v>17</v>
      </c>
      <c r="AJ63">
        <v>1</v>
      </c>
      <c r="AK63">
        <v>1</v>
      </c>
      <c r="AL63">
        <v>13</v>
      </c>
      <c r="AM63">
        <v>8</v>
      </c>
      <c r="AN63">
        <v>11</v>
      </c>
      <c r="AO63">
        <v>18</v>
      </c>
      <c r="AP63">
        <v>18</v>
      </c>
      <c r="AQ63">
        <v>5</v>
      </c>
      <c r="AR63">
        <v>7</v>
      </c>
      <c r="AS63">
        <v>12</v>
      </c>
      <c r="AT63">
        <v>227</v>
      </c>
      <c r="AU63">
        <v>7</v>
      </c>
      <c r="AV63">
        <v>2</v>
      </c>
      <c r="AW63">
        <v>118</v>
      </c>
      <c r="AX63">
        <v>15</v>
      </c>
      <c r="AY63">
        <v>21</v>
      </c>
      <c r="AZ63">
        <v>1</v>
      </c>
      <c r="BA63">
        <v>44</v>
      </c>
      <c r="BB63">
        <v>9</v>
      </c>
      <c r="BC63">
        <v>4</v>
      </c>
      <c r="BD63">
        <v>6</v>
      </c>
      <c r="BE63">
        <v>16</v>
      </c>
      <c r="BF63">
        <v>4</v>
      </c>
      <c r="BG63">
        <v>27</v>
      </c>
      <c r="BH63">
        <v>9</v>
      </c>
      <c r="BI63">
        <v>20</v>
      </c>
      <c r="BJ63">
        <v>21</v>
      </c>
      <c r="BK63">
        <v>9</v>
      </c>
      <c r="BL63">
        <v>7</v>
      </c>
      <c r="BM63">
        <v>4</v>
      </c>
      <c r="BN63">
        <v>7</v>
      </c>
      <c r="BO63">
        <v>13</v>
      </c>
      <c r="BP63">
        <v>5</v>
      </c>
      <c r="BQ63">
        <v>5</v>
      </c>
      <c r="BR63" s="56">
        <v>0</v>
      </c>
      <c r="BS63">
        <v>3</v>
      </c>
      <c r="BT63">
        <v>44</v>
      </c>
      <c r="BU63">
        <v>63</v>
      </c>
      <c r="BV63">
        <v>3</v>
      </c>
      <c r="BW63">
        <v>281</v>
      </c>
      <c r="BX63">
        <v>55</v>
      </c>
      <c r="BY63">
        <v>179</v>
      </c>
      <c r="BZ63">
        <v>16</v>
      </c>
      <c r="CA63">
        <v>231</v>
      </c>
      <c r="CB63">
        <v>204</v>
      </c>
      <c r="CC63">
        <v>621</v>
      </c>
      <c r="CD63">
        <v>465</v>
      </c>
      <c r="CE63">
        <v>4</v>
      </c>
      <c r="CF63">
        <v>24</v>
      </c>
      <c r="CG63">
        <v>43</v>
      </c>
      <c r="CH63">
        <v>27</v>
      </c>
      <c r="CI63">
        <v>3</v>
      </c>
      <c r="CJ63">
        <v>26</v>
      </c>
      <c r="CK63">
        <v>56</v>
      </c>
      <c r="CL63">
        <v>425</v>
      </c>
      <c r="CM63">
        <v>196</v>
      </c>
      <c r="CN63">
        <v>9</v>
      </c>
      <c r="CO63">
        <v>173</v>
      </c>
      <c r="CP63">
        <v>134</v>
      </c>
      <c r="CQ63">
        <v>269</v>
      </c>
      <c r="CR63">
        <v>49</v>
      </c>
      <c r="CS63">
        <v>228</v>
      </c>
      <c r="CT63">
        <v>8</v>
      </c>
      <c r="CU63">
        <v>28</v>
      </c>
      <c r="CV63">
        <v>249</v>
      </c>
      <c r="CW63">
        <v>30</v>
      </c>
      <c r="CX63">
        <v>7</v>
      </c>
      <c r="CY63">
        <v>28</v>
      </c>
      <c r="CZ63">
        <v>164</v>
      </c>
      <c r="DA63">
        <v>230</v>
      </c>
      <c r="DB63">
        <v>81</v>
      </c>
      <c r="DC63">
        <v>8</v>
      </c>
      <c r="DD63">
        <v>3</v>
      </c>
      <c r="DE63">
        <v>8</v>
      </c>
      <c r="DF63">
        <v>1227</v>
      </c>
      <c r="DG63">
        <v>499</v>
      </c>
      <c r="DH63">
        <v>85</v>
      </c>
      <c r="DI63">
        <v>390</v>
      </c>
      <c r="DJ63">
        <v>54</v>
      </c>
      <c r="DK63">
        <v>1216</v>
      </c>
      <c r="DL63">
        <v>23</v>
      </c>
      <c r="DM63">
        <v>80</v>
      </c>
      <c r="DN63">
        <v>706</v>
      </c>
      <c r="DO63">
        <v>86</v>
      </c>
      <c r="DP63">
        <v>1871</v>
      </c>
      <c r="DQ63">
        <v>2782</v>
      </c>
      <c r="DR63">
        <v>263</v>
      </c>
      <c r="DS63">
        <v>8</v>
      </c>
      <c r="DT63">
        <v>1250</v>
      </c>
      <c r="DU63">
        <v>68</v>
      </c>
      <c r="DV63">
        <v>0</v>
      </c>
      <c r="DW63">
        <v>783</v>
      </c>
      <c r="DX63">
        <v>801</v>
      </c>
      <c r="DY63">
        <v>120</v>
      </c>
      <c r="DZ63">
        <v>11</v>
      </c>
      <c r="EA63">
        <v>14</v>
      </c>
      <c r="EB63">
        <v>28</v>
      </c>
      <c r="EC63">
        <v>52</v>
      </c>
      <c r="ED63">
        <v>11</v>
      </c>
      <c r="EE63">
        <v>86</v>
      </c>
      <c r="EF63">
        <v>820</v>
      </c>
      <c r="EG63">
        <v>13</v>
      </c>
      <c r="EH63">
        <v>159</v>
      </c>
      <c r="EI63">
        <v>243</v>
      </c>
      <c r="EJ63">
        <v>20</v>
      </c>
      <c r="EK63">
        <v>9</v>
      </c>
      <c r="EL63">
        <v>946</v>
      </c>
      <c r="EM63">
        <v>89</v>
      </c>
      <c r="EN63">
        <v>3</v>
      </c>
      <c r="EO63">
        <v>9</v>
      </c>
      <c r="EP63">
        <v>20</v>
      </c>
      <c r="EQ63">
        <v>35</v>
      </c>
      <c r="ER63">
        <v>7</v>
      </c>
      <c r="ES63">
        <v>9</v>
      </c>
      <c r="ET63">
        <v>66</v>
      </c>
      <c r="EU63">
        <v>70</v>
      </c>
      <c r="EV63">
        <v>136</v>
      </c>
      <c r="EW63">
        <v>32</v>
      </c>
      <c r="EX63">
        <v>1</v>
      </c>
      <c r="EY63">
        <v>15</v>
      </c>
      <c r="EZ63">
        <v>7</v>
      </c>
      <c r="FA63">
        <v>53</v>
      </c>
      <c r="FB63">
        <v>8</v>
      </c>
      <c r="FC63">
        <v>30</v>
      </c>
      <c r="FD63">
        <v>49</v>
      </c>
      <c r="FE63">
        <v>22</v>
      </c>
      <c r="FF63">
        <v>7</v>
      </c>
      <c r="FG63">
        <v>36</v>
      </c>
      <c r="FH63">
        <v>125</v>
      </c>
      <c r="FI63">
        <v>11</v>
      </c>
      <c r="FJ63">
        <v>6</v>
      </c>
      <c r="FK63">
        <v>285</v>
      </c>
      <c r="FL63">
        <v>254</v>
      </c>
      <c r="FM63">
        <v>1</v>
      </c>
      <c r="FN63">
        <v>1</v>
      </c>
      <c r="FO63">
        <v>3</v>
      </c>
      <c r="FP63">
        <v>30</v>
      </c>
      <c r="FQ63">
        <v>34</v>
      </c>
      <c r="FR63">
        <v>0</v>
      </c>
      <c r="FS63">
        <v>3</v>
      </c>
      <c r="FT63">
        <v>23</v>
      </c>
      <c r="FU63">
        <v>7</v>
      </c>
      <c r="FV63">
        <v>17</v>
      </c>
      <c r="FW63">
        <v>20</v>
      </c>
      <c r="FX63">
        <v>23</v>
      </c>
      <c r="FY63">
        <v>7</v>
      </c>
      <c r="FZ63">
        <v>9</v>
      </c>
      <c r="GA63">
        <v>13</v>
      </c>
      <c r="GB63">
        <v>271</v>
      </c>
      <c r="GC63">
        <v>12</v>
      </c>
      <c r="GD63">
        <v>1</v>
      </c>
      <c r="GE63">
        <v>141</v>
      </c>
      <c r="GF63">
        <v>21</v>
      </c>
      <c r="GG63">
        <v>32</v>
      </c>
      <c r="GH63">
        <v>0</v>
      </c>
      <c r="GI63">
        <v>77</v>
      </c>
      <c r="GJ63">
        <v>16</v>
      </c>
      <c r="GK63">
        <v>2</v>
      </c>
      <c r="GL63">
        <v>9</v>
      </c>
      <c r="GM63">
        <v>24</v>
      </c>
      <c r="GN63">
        <v>3</v>
      </c>
      <c r="GO63">
        <v>45</v>
      </c>
      <c r="GP63">
        <v>9</v>
      </c>
      <c r="GQ63">
        <v>26</v>
      </c>
      <c r="GR63">
        <v>28</v>
      </c>
      <c r="GS63">
        <v>12</v>
      </c>
      <c r="GT63">
        <v>8</v>
      </c>
      <c r="GU63">
        <v>10</v>
      </c>
      <c r="GV63">
        <v>12</v>
      </c>
      <c r="GW63">
        <v>17</v>
      </c>
      <c r="GX63">
        <v>5</v>
      </c>
      <c r="GY63">
        <v>4</v>
      </c>
      <c r="GZ63" s="56">
        <v>0</v>
      </c>
      <c r="HA63">
        <v>5</v>
      </c>
      <c r="HB63">
        <v>75</v>
      </c>
      <c r="HC63">
        <v>93</v>
      </c>
      <c r="HD63">
        <v>4</v>
      </c>
      <c r="HE63">
        <v>344</v>
      </c>
      <c r="HF63">
        <v>86</v>
      </c>
      <c r="HG63">
        <v>233</v>
      </c>
      <c r="HH63">
        <v>28</v>
      </c>
      <c r="HI63">
        <v>283</v>
      </c>
      <c r="HJ63">
        <v>262</v>
      </c>
      <c r="HK63">
        <v>752</v>
      </c>
      <c r="HL63">
        <v>530</v>
      </c>
      <c r="HM63">
        <v>6</v>
      </c>
      <c r="HN63">
        <v>34</v>
      </c>
      <c r="HO63">
        <v>66</v>
      </c>
      <c r="HP63">
        <v>36</v>
      </c>
      <c r="HQ63">
        <v>7</v>
      </c>
      <c r="HR63">
        <v>36</v>
      </c>
      <c r="HS63">
        <v>62</v>
      </c>
      <c r="HT63">
        <v>527</v>
      </c>
      <c r="HU63">
        <v>215</v>
      </c>
      <c r="HV63">
        <v>11</v>
      </c>
      <c r="HW63">
        <v>200</v>
      </c>
      <c r="HX63">
        <v>138</v>
      </c>
      <c r="HY63">
        <v>329</v>
      </c>
      <c r="HZ63">
        <v>85</v>
      </c>
      <c r="IA63">
        <v>262</v>
      </c>
      <c r="IB63">
        <v>15</v>
      </c>
      <c r="IC63">
        <v>48</v>
      </c>
      <c r="ID63">
        <v>367</v>
      </c>
      <c r="IE63">
        <v>53</v>
      </c>
      <c r="IF63">
        <v>10</v>
      </c>
      <c r="IG63">
        <v>29</v>
      </c>
      <c r="IH63">
        <v>237</v>
      </c>
      <c r="II63">
        <v>324</v>
      </c>
      <c r="IJ63">
        <v>30</v>
      </c>
      <c r="IK63">
        <v>8</v>
      </c>
      <c r="IL63">
        <v>7</v>
      </c>
      <c r="IM63">
        <v>9</v>
      </c>
      <c r="IN63">
        <v>1602</v>
      </c>
      <c r="IO63">
        <v>705</v>
      </c>
      <c r="IP63">
        <v>106</v>
      </c>
      <c r="IQ63">
        <v>524</v>
      </c>
      <c r="IR63">
        <v>70</v>
      </c>
      <c r="IS63">
        <v>1749</v>
      </c>
      <c r="IT63">
        <v>27</v>
      </c>
      <c r="IU63">
        <v>110</v>
      </c>
      <c r="IV63">
        <v>912</v>
      </c>
      <c r="IW63">
        <v>104</v>
      </c>
      <c r="IX63">
        <v>2197</v>
      </c>
      <c r="IY63">
        <v>3462</v>
      </c>
      <c r="IZ63">
        <v>354</v>
      </c>
      <c r="JA63">
        <v>10</v>
      </c>
      <c r="JB63">
        <v>1662</v>
      </c>
      <c r="JC63">
        <v>88</v>
      </c>
      <c r="JD63">
        <v>0</v>
      </c>
      <c r="JE63">
        <v>953</v>
      </c>
      <c r="JF63">
        <v>926</v>
      </c>
      <c r="JG63">
        <v>161</v>
      </c>
      <c r="JH63">
        <v>15</v>
      </c>
      <c r="JI63">
        <v>27</v>
      </c>
      <c r="JJ63">
        <v>39</v>
      </c>
      <c r="JK63">
        <v>72</v>
      </c>
      <c r="JL63">
        <v>18</v>
      </c>
      <c r="JM63">
        <v>109</v>
      </c>
      <c r="JN63">
        <v>875</v>
      </c>
      <c r="JO63">
        <v>15</v>
      </c>
      <c r="JP63">
        <v>211</v>
      </c>
      <c r="JQ63">
        <v>342</v>
      </c>
      <c r="JR63">
        <v>25</v>
      </c>
      <c r="JS63">
        <v>11</v>
      </c>
      <c r="JT63">
        <v>1002</v>
      </c>
      <c r="JU63">
        <v>89</v>
      </c>
      <c r="JV63">
        <v>2</v>
      </c>
      <c r="JW63">
        <v>8</v>
      </c>
      <c r="JX63">
        <v>25</v>
      </c>
      <c r="JY63">
        <v>29</v>
      </c>
      <c r="JZ63">
        <v>14</v>
      </c>
      <c r="KA63">
        <v>8</v>
      </c>
      <c r="KB63">
        <v>77</v>
      </c>
      <c r="KC63">
        <v>77</v>
      </c>
      <c r="KD63">
        <v>167</v>
      </c>
      <c r="KE63">
        <v>28</v>
      </c>
      <c r="KF63">
        <v>1</v>
      </c>
      <c r="KG63">
        <v>15</v>
      </c>
      <c r="KH63">
        <v>5</v>
      </c>
      <c r="KI63">
        <v>53</v>
      </c>
      <c r="KJ63">
        <v>10</v>
      </c>
      <c r="KK63">
        <v>27</v>
      </c>
      <c r="KL63">
        <v>53</v>
      </c>
      <c r="KM63">
        <v>25</v>
      </c>
      <c r="KN63">
        <v>7</v>
      </c>
      <c r="KO63">
        <v>41</v>
      </c>
      <c r="KP63">
        <v>142</v>
      </c>
      <c r="KQ63">
        <v>10</v>
      </c>
      <c r="KR63">
        <v>7</v>
      </c>
      <c r="KS63">
        <v>278</v>
      </c>
      <c r="KT63">
        <v>265</v>
      </c>
      <c r="KU63">
        <v>1</v>
      </c>
      <c r="KV63">
        <v>1</v>
      </c>
      <c r="KW63">
        <v>3</v>
      </c>
      <c r="KX63">
        <v>32</v>
      </c>
      <c r="KY63">
        <v>28</v>
      </c>
      <c r="KZ63">
        <v>1</v>
      </c>
      <c r="LA63">
        <v>1</v>
      </c>
      <c r="LB63">
        <v>20</v>
      </c>
      <c r="LC63">
        <v>15</v>
      </c>
      <c r="LD63">
        <v>15</v>
      </c>
      <c r="LE63">
        <v>27</v>
      </c>
      <c r="LF63">
        <v>24</v>
      </c>
      <c r="LG63">
        <v>11</v>
      </c>
      <c r="LH63">
        <v>13</v>
      </c>
      <c r="LI63">
        <v>22</v>
      </c>
      <c r="LJ63">
        <v>288</v>
      </c>
      <c r="LK63">
        <v>12</v>
      </c>
      <c r="LL63">
        <v>1</v>
      </c>
      <c r="LM63">
        <v>144</v>
      </c>
      <c r="LN63">
        <v>26</v>
      </c>
      <c r="LO63">
        <v>35</v>
      </c>
      <c r="LP63">
        <v>1</v>
      </c>
      <c r="LQ63">
        <v>77</v>
      </c>
      <c r="LR63">
        <v>15</v>
      </c>
      <c r="LS63">
        <v>5</v>
      </c>
      <c r="LT63">
        <v>9</v>
      </c>
      <c r="LU63">
        <v>31</v>
      </c>
      <c r="LV63">
        <v>10</v>
      </c>
      <c r="LW63">
        <v>51</v>
      </c>
      <c r="LX63">
        <v>11</v>
      </c>
      <c r="LY63">
        <v>29</v>
      </c>
      <c r="LZ63">
        <v>30</v>
      </c>
      <c r="MA63">
        <v>9</v>
      </c>
      <c r="MB63">
        <v>14</v>
      </c>
      <c r="MC63">
        <v>9</v>
      </c>
      <c r="MD63">
        <v>12</v>
      </c>
      <c r="ME63">
        <v>20</v>
      </c>
      <c r="MF63">
        <v>7</v>
      </c>
      <c r="MG63">
        <v>4</v>
      </c>
      <c r="MH63" s="56">
        <v>0</v>
      </c>
      <c r="MI63">
        <v>4</v>
      </c>
      <c r="MJ63">
        <v>76</v>
      </c>
      <c r="MK63">
        <v>103</v>
      </c>
      <c r="ML63">
        <v>3</v>
      </c>
      <c r="MM63">
        <v>385</v>
      </c>
      <c r="MN63">
        <v>91</v>
      </c>
      <c r="MO63">
        <v>271</v>
      </c>
      <c r="MP63">
        <v>26</v>
      </c>
      <c r="MQ63">
        <v>270</v>
      </c>
      <c r="MR63">
        <v>264</v>
      </c>
      <c r="MS63">
        <v>824</v>
      </c>
      <c r="MT63">
        <v>620</v>
      </c>
      <c r="MU63">
        <v>7</v>
      </c>
      <c r="MV63">
        <v>38</v>
      </c>
      <c r="MW63">
        <v>76</v>
      </c>
      <c r="MX63">
        <v>46</v>
      </c>
      <c r="MY63">
        <v>5</v>
      </c>
      <c r="MZ63">
        <v>28</v>
      </c>
      <c r="NA63">
        <v>64</v>
      </c>
      <c r="NB63">
        <v>552</v>
      </c>
      <c r="NC63">
        <v>239</v>
      </c>
      <c r="ND63">
        <v>13</v>
      </c>
      <c r="NE63">
        <v>212</v>
      </c>
      <c r="NF63">
        <v>154</v>
      </c>
      <c r="NG63">
        <v>337</v>
      </c>
      <c r="NH63">
        <v>86</v>
      </c>
      <c r="NI63">
        <v>294</v>
      </c>
      <c r="NJ63">
        <v>15</v>
      </c>
      <c r="NK63">
        <v>51</v>
      </c>
      <c r="NL63">
        <v>368</v>
      </c>
      <c r="NM63">
        <v>46</v>
      </c>
      <c r="NN63">
        <v>12</v>
      </c>
      <c r="NO63">
        <v>29</v>
      </c>
      <c r="NP63">
        <v>261</v>
      </c>
      <c r="NQ63">
        <v>346</v>
      </c>
      <c r="NR63">
        <v>63</v>
      </c>
      <c r="NS63">
        <v>10</v>
      </c>
      <c r="NT63">
        <v>7</v>
      </c>
      <c r="NU63">
        <v>10</v>
      </c>
      <c r="NV63">
        <v>1630</v>
      </c>
      <c r="NW63">
        <v>694</v>
      </c>
      <c r="NX63">
        <v>123</v>
      </c>
      <c r="NY63">
        <v>577</v>
      </c>
      <c r="NZ63">
        <v>69</v>
      </c>
      <c r="OA63">
        <v>1851</v>
      </c>
      <c r="OB63">
        <v>29</v>
      </c>
      <c r="OC63">
        <v>105</v>
      </c>
      <c r="OD63">
        <v>982</v>
      </c>
      <c r="OE63">
        <v>113</v>
      </c>
      <c r="OF63">
        <v>2311</v>
      </c>
      <c r="OG63">
        <v>3514</v>
      </c>
      <c r="OH63">
        <v>355</v>
      </c>
      <c r="OI63">
        <v>13</v>
      </c>
      <c r="OJ63">
        <v>1734</v>
      </c>
      <c r="OK63">
        <v>84</v>
      </c>
      <c r="OL63">
        <v>0</v>
      </c>
      <c r="OM63">
        <v>1004</v>
      </c>
      <c r="ON63">
        <v>997</v>
      </c>
      <c r="OO63">
        <v>169</v>
      </c>
      <c r="OP63">
        <v>15</v>
      </c>
      <c r="OQ63">
        <v>22</v>
      </c>
      <c r="OR63">
        <v>48</v>
      </c>
      <c r="OS63">
        <v>81</v>
      </c>
      <c r="OT63">
        <v>17</v>
      </c>
      <c r="OU63">
        <v>119</v>
      </c>
      <c r="OV63">
        <v>428</v>
      </c>
      <c r="OW63">
        <v>19</v>
      </c>
      <c r="OX63">
        <v>225</v>
      </c>
      <c r="OY63">
        <v>348</v>
      </c>
      <c r="OZ63">
        <v>26</v>
      </c>
      <c r="PA63">
        <v>8</v>
      </c>
    </row>
    <row r="64" spans="1:417">
      <c r="A64" s="67" t="str">
        <f>人口推移!B63</f>
        <v>H2312</v>
      </c>
      <c r="B64" s="66">
        <f t="shared" si="0"/>
        <v>54238</v>
      </c>
      <c r="C64" s="66">
        <f t="shared" si="1"/>
        <v>21034</v>
      </c>
      <c r="D64">
        <v>759</v>
      </c>
      <c r="E64">
        <v>64</v>
      </c>
      <c r="F64">
        <v>2</v>
      </c>
      <c r="G64">
        <v>8</v>
      </c>
      <c r="H64">
        <v>15</v>
      </c>
      <c r="I64">
        <v>13</v>
      </c>
      <c r="J64">
        <v>6</v>
      </c>
      <c r="K64">
        <v>9</v>
      </c>
      <c r="L64">
        <v>81</v>
      </c>
      <c r="M64">
        <v>45</v>
      </c>
      <c r="N64">
        <v>141</v>
      </c>
      <c r="O64">
        <v>20</v>
      </c>
      <c r="P64">
        <v>1</v>
      </c>
      <c r="Q64">
        <v>11</v>
      </c>
      <c r="R64">
        <v>4</v>
      </c>
      <c r="S64">
        <v>34</v>
      </c>
      <c r="T64">
        <v>5</v>
      </c>
      <c r="U64">
        <v>14</v>
      </c>
      <c r="V64">
        <v>29</v>
      </c>
      <c r="W64">
        <v>15</v>
      </c>
      <c r="X64">
        <v>6</v>
      </c>
      <c r="Y64">
        <v>27</v>
      </c>
      <c r="Z64">
        <v>99</v>
      </c>
      <c r="AA64">
        <v>6</v>
      </c>
      <c r="AB64">
        <v>3</v>
      </c>
      <c r="AC64">
        <v>203</v>
      </c>
      <c r="AD64">
        <v>200</v>
      </c>
      <c r="AE64">
        <v>1</v>
      </c>
      <c r="AF64">
        <v>1</v>
      </c>
      <c r="AG64">
        <v>2</v>
      </c>
      <c r="AH64">
        <v>20</v>
      </c>
      <c r="AI64">
        <v>18</v>
      </c>
      <c r="AJ64">
        <v>1</v>
      </c>
      <c r="AK64">
        <v>1</v>
      </c>
      <c r="AL64">
        <v>13</v>
      </c>
      <c r="AM64">
        <v>8</v>
      </c>
      <c r="AN64">
        <v>11</v>
      </c>
      <c r="AO64">
        <v>18</v>
      </c>
      <c r="AP64">
        <v>18</v>
      </c>
      <c r="AQ64">
        <v>5</v>
      </c>
      <c r="AR64">
        <v>7</v>
      </c>
      <c r="AS64">
        <v>11</v>
      </c>
      <c r="AT64">
        <v>225</v>
      </c>
      <c r="AU64">
        <v>7</v>
      </c>
      <c r="AV64">
        <v>2</v>
      </c>
      <c r="AW64">
        <v>118</v>
      </c>
      <c r="AX64">
        <v>15</v>
      </c>
      <c r="AY64">
        <v>21</v>
      </c>
      <c r="AZ64">
        <v>1</v>
      </c>
      <c r="BA64">
        <v>44</v>
      </c>
      <c r="BB64">
        <v>9</v>
      </c>
      <c r="BC64">
        <v>4</v>
      </c>
      <c r="BD64">
        <v>6</v>
      </c>
      <c r="BE64">
        <v>16</v>
      </c>
      <c r="BF64">
        <v>4</v>
      </c>
      <c r="BG64">
        <v>27</v>
      </c>
      <c r="BH64">
        <v>9</v>
      </c>
      <c r="BI64">
        <v>20</v>
      </c>
      <c r="BJ64">
        <v>21</v>
      </c>
      <c r="BK64">
        <v>9</v>
      </c>
      <c r="BL64">
        <v>7</v>
      </c>
      <c r="BM64">
        <v>4</v>
      </c>
      <c r="BN64">
        <v>7</v>
      </c>
      <c r="BO64">
        <v>14</v>
      </c>
      <c r="BP64">
        <v>5</v>
      </c>
      <c r="BQ64">
        <v>5</v>
      </c>
      <c r="BR64" s="56">
        <v>0</v>
      </c>
      <c r="BS64">
        <v>3</v>
      </c>
      <c r="BT64">
        <v>44</v>
      </c>
      <c r="BU64">
        <v>64</v>
      </c>
      <c r="BV64">
        <v>3</v>
      </c>
      <c r="BW64">
        <v>283</v>
      </c>
      <c r="BX64">
        <v>55</v>
      </c>
      <c r="BY64">
        <v>180</v>
      </c>
      <c r="BZ64">
        <v>16</v>
      </c>
      <c r="CA64">
        <v>231</v>
      </c>
      <c r="CB64">
        <v>203</v>
      </c>
      <c r="CC64">
        <v>622</v>
      </c>
      <c r="CD64">
        <v>466</v>
      </c>
      <c r="CE64">
        <v>4</v>
      </c>
      <c r="CF64">
        <v>24</v>
      </c>
      <c r="CG64">
        <v>43</v>
      </c>
      <c r="CH64">
        <v>27</v>
      </c>
      <c r="CI64">
        <v>3</v>
      </c>
      <c r="CJ64">
        <v>26</v>
      </c>
      <c r="CK64">
        <v>55</v>
      </c>
      <c r="CL64">
        <v>421</v>
      </c>
      <c r="CM64">
        <v>195</v>
      </c>
      <c r="CN64">
        <v>9</v>
      </c>
      <c r="CO64">
        <v>175</v>
      </c>
      <c r="CP64">
        <v>134</v>
      </c>
      <c r="CQ64">
        <v>272</v>
      </c>
      <c r="CR64">
        <v>49</v>
      </c>
      <c r="CS64">
        <v>227</v>
      </c>
      <c r="CT64">
        <v>8</v>
      </c>
      <c r="CU64">
        <v>28</v>
      </c>
      <c r="CV64">
        <v>249</v>
      </c>
      <c r="CW64">
        <v>30</v>
      </c>
      <c r="CX64">
        <v>7</v>
      </c>
      <c r="CY64">
        <v>28</v>
      </c>
      <c r="CZ64">
        <v>164</v>
      </c>
      <c r="DA64">
        <v>232</v>
      </c>
      <c r="DB64">
        <v>82</v>
      </c>
      <c r="DC64">
        <v>8</v>
      </c>
      <c r="DD64">
        <v>3</v>
      </c>
      <c r="DE64">
        <v>8</v>
      </c>
      <c r="DF64">
        <v>1229</v>
      </c>
      <c r="DG64">
        <v>500</v>
      </c>
      <c r="DH64">
        <v>84</v>
      </c>
      <c r="DI64">
        <v>390</v>
      </c>
      <c r="DJ64">
        <v>54</v>
      </c>
      <c r="DK64">
        <v>1220</v>
      </c>
      <c r="DL64">
        <v>23</v>
      </c>
      <c r="DM64">
        <v>80</v>
      </c>
      <c r="DN64">
        <v>712</v>
      </c>
      <c r="DO64">
        <v>84</v>
      </c>
      <c r="DP64">
        <v>1875</v>
      </c>
      <c r="DQ64">
        <v>2787</v>
      </c>
      <c r="DR64">
        <v>264</v>
      </c>
      <c r="DS64">
        <v>8</v>
      </c>
      <c r="DT64">
        <v>1246</v>
      </c>
      <c r="DU64">
        <v>68</v>
      </c>
      <c r="DV64">
        <v>0</v>
      </c>
      <c r="DW64">
        <v>785</v>
      </c>
      <c r="DX64">
        <v>802</v>
      </c>
      <c r="DY64">
        <v>121</v>
      </c>
      <c r="DZ64">
        <v>12</v>
      </c>
      <c r="EA64">
        <v>13</v>
      </c>
      <c r="EB64">
        <v>28</v>
      </c>
      <c r="EC64">
        <v>52</v>
      </c>
      <c r="ED64">
        <v>10</v>
      </c>
      <c r="EE64">
        <v>86</v>
      </c>
      <c r="EF64">
        <v>823</v>
      </c>
      <c r="EG64">
        <v>13</v>
      </c>
      <c r="EH64">
        <v>158</v>
      </c>
      <c r="EI64">
        <v>240</v>
      </c>
      <c r="EJ64">
        <v>22</v>
      </c>
      <c r="EK64">
        <v>9</v>
      </c>
      <c r="EL64">
        <v>941</v>
      </c>
      <c r="EM64">
        <v>89</v>
      </c>
      <c r="EN64">
        <v>3</v>
      </c>
      <c r="EO64">
        <v>9</v>
      </c>
      <c r="EP64">
        <v>20</v>
      </c>
      <c r="EQ64">
        <v>35</v>
      </c>
      <c r="ER64">
        <v>7</v>
      </c>
      <c r="ES64">
        <v>9</v>
      </c>
      <c r="ET64">
        <v>65</v>
      </c>
      <c r="EU64">
        <v>70</v>
      </c>
      <c r="EV64">
        <v>135</v>
      </c>
      <c r="EW64">
        <v>32</v>
      </c>
      <c r="EX64">
        <v>1</v>
      </c>
      <c r="EY64">
        <v>15</v>
      </c>
      <c r="EZ64">
        <v>7</v>
      </c>
      <c r="FA64">
        <v>53</v>
      </c>
      <c r="FB64">
        <v>8</v>
      </c>
      <c r="FC64">
        <v>30</v>
      </c>
      <c r="FD64">
        <v>47</v>
      </c>
      <c r="FE64">
        <v>22</v>
      </c>
      <c r="FF64">
        <v>7</v>
      </c>
      <c r="FG64">
        <v>37</v>
      </c>
      <c r="FH64">
        <v>123</v>
      </c>
      <c r="FI64">
        <v>11</v>
      </c>
      <c r="FJ64">
        <v>6</v>
      </c>
      <c r="FK64">
        <v>288</v>
      </c>
      <c r="FL64">
        <v>253</v>
      </c>
      <c r="FM64">
        <v>1</v>
      </c>
      <c r="FN64">
        <v>1</v>
      </c>
      <c r="FO64">
        <v>3</v>
      </c>
      <c r="FP64">
        <v>30</v>
      </c>
      <c r="FQ64">
        <v>35</v>
      </c>
      <c r="FR64">
        <v>0</v>
      </c>
      <c r="FS64">
        <v>3</v>
      </c>
      <c r="FT64">
        <v>23</v>
      </c>
      <c r="FU64">
        <v>7</v>
      </c>
      <c r="FV64">
        <v>17</v>
      </c>
      <c r="FW64">
        <v>20</v>
      </c>
      <c r="FX64">
        <v>23</v>
      </c>
      <c r="FY64">
        <v>7</v>
      </c>
      <c r="FZ64">
        <v>9</v>
      </c>
      <c r="GA64">
        <v>12</v>
      </c>
      <c r="GB64">
        <v>270</v>
      </c>
      <c r="GC64">
        <v>12</v>
      </c>
      <c r="GD64">
        <v>1</v>
      </c>
      <c r="GE64">
        <v>138</v>
      </c>
      <c r="GF64">
        <v>21</v>
      </c>
      <c r="GG64">
        <v>32</v>
      </c>
      <c r="GH64">
        <v>0</v>
      </c>
      <c r="GI64">
        <v>77</v>
      </c>
      <c r="GJ64">
        <v>16</v>
      </c>
      <c r="GK64">
        <v>2</v>
      </c>
      <c r="GL64">
        <v>9</v>
      </c>
      <c r="GM64">
        <v>24</v>
      </c>
      <c r="GN64">
        <v>3</v>
      </c>
      <c r="GO64">
        <v>45</v>
      </c>
      <c r="GP64">
        <v>9</v>
      </c>
      <c r="GQ64">
        <v>26</v>
      </c>
      <c r="GR64">
        <v>28</v>
      </c>
      <c r="GS64">
        <v>12</v>
      </c>
      <c r="GT64">
        <v>8</v>
      </c>
      <c r="GU64">
        <v>10</v>
      </c>
      <c r="GV64">
        <v>12</v>
      </c>
      <c r="GW64">
        <v>18</v>
      </c>
      <c r="GX64">
        <v>5</v>
      </c>
      <c r="GY64">
        <v>4</v>
      </c>
      <c r="GZ64" s="56">
        <v>0</v>
      </c>
      <c r="HA64">
        <v>5</v>
      </c>
      <c r="HB64">
        <v>75</v>
      </c>
      <c r="HC64">
        <v>94</v>
      </c>
      <c r="HD64">
        <v>4</v>
      </c>
      <c r="HE64">
        <v>345</v>
      </c>
      <c r="HF64">
        <v>86</v>
      </c>
      <c r="HG64">
        <v>234</v>
      </c>
      <c r="HH64">
        <v>28</v>
      </c>
      <c r="HI64">
        <v>283</v>
      </c>
      <c r="HJ64">
        <v>263</v>
      </c>
      <c r="HK64">
        <v>753</v>
      </c>
      <c r="HL64">
        <v>532</v>
      </c>
      <c r="HM64">
        <v>6</v>
      </c>
      <c r="HN64">
        <v>34</v>
      </c>
      <c r="HO64">
        <v>66</v>
      </c>
      <c r="HP64">
        <v>36</v>
      </c>
      <c r="HQ64">
        <v>7</v>
      </c>
      <c r="HR64">
        <v>36</v>
      </c>
      <c r="HS64">
        <v>61</v>
      </c>
      <c r="HT64">
        <v>527</v>
      </c>
      <c r="HU64">
        <v>215</v>
      </c>
      <c r="HV64">
        <v>11</v>
      </c>
      <c r="HW64">
        <v>201</v>
      </c>
      <c r="HX64">
        <v>138</v>
      </c>
      <c r="HY64">
        <v>328</v>
      </c>
      <c r="HZ64">
        <v>85</v>
      </c>
      <c r="IA64">
        <v>262</v>
      </c>
      <c r="IB64">
        <v>15</v>
      </c>
      <c r="IC64">
        <v>48</v>
      </c>
      <c r="ID64">
        <v>368</v>
      </c>
      <c r="IE64">
        <v>54</v>
      </c>
      <c r="IF64">
        <v>10</v>
      </c>
      <c r="IG64">
        <v>29</v>
      </c>
      <c r="IH64">
        <v>237</v>
      </c>
      <c r="II64">
        <v>326</v>
      </c>
      <c r="IJ64">
        <v>29</v>
      </c>
      <c r="IK64">
        <v>8</v>
      </c>
      <c r="IL64">
        <v>7</v>
      </c>
      <c r="IM64">
        <v>9</v>
      </c>
      <c r="IN64">
        <v>1601</v>
      </c>
      <c r="IO64">
        <v>704</v>
      </c>
      <c r="IP64">
        <v>104</v>
      </c>
      <c r="IQ64">
        <v>527</v>
      </c>
      <c r="IR64">
        <v>70</v>
      </c>
      <c r="IS64">
        <v>1756</v>
      </c>
      <c r="IT64">
        <v>27</v>
      </c>
      <c r="IU64">
        <v>110</v>
      </c>
      <c r="IV64">
        <v>917</v>
      </c>
      <c r="IW64">
        <v>102</v>
      </c>
      <c r="IX64">
        <v>2205</v>
      </c>
      <c r="IY64">
        <v>3465</v>
      </c>
      <c r="IZ64">
        <v>355</v>
      </c>
      <c r="JA64">
        <v>10</v>
      </c>
      <c r="JB64">
        <v>1662</v>
      </c>
      <c r="JC64">
        <v>88</v>
      </c>
      <c r="JD64">
        <v>0</v>
      </c>
      <c r="JE64">
        <v>951</v>
      </c>
      <c r="JF64">
        <v>925</v>
      </c>
      <c r="JG64">
        <v>161</v>
      </c>
      <c r="JH64">
        <v>19</v>
      </c>
      <c r="JI64">
        <v>27</v>
      </c>
      <c r="JJ64">
        <v>39</v>
      </c>
      <c r="JK64">
        <v>72</v>
      </c>
      <c r="JL64">
        <v>18</v>
      </c>
      <c r="JM64">
        <v>109</v>
      </c>
      <c r="JN64">
        <v>879</v>
      </c>
      <c r="JO64">
        <v>15</v>
      </c>
      <c r="JP64">
        <v>209</v>
      </c>
      <c r="JQ64">
        <v>341</v>
      </c>
      <c r="JR64">
        <v>27</v>
      </c>
      <c r="JS64">
        <v>11</v>
      </c>
      <c r="JT64">
        <v>1000</v>
      </c>
      <c r="JU64">
        <v>89</v>
      </c>
      <c r="JV64">
        <v>2</v>
      </c>
      <c r="JW64">
        <v>8</v>
      </c>
      <c r="JX64">
        <v>25</v>
      </c>
      <c r="JY64">
        <v>29</v>
      </c>
      <c r="JZ64">
        <v>14</v>
      </c>
      <c r="KA64">
        <v>8</v>
      </c>
      <c r="KB64">
        <v>76</v>
      </c>
      <c r="KC64">
        <v>77</v>
      </c>
      <c r="KD64">
        <v>167</v>
      </c>
      <c r="KE64">
        <v>28</v>
      </c>
      <c r="KF64">
        <v>1</v>
      </c>
      <c r="KG64">
        <v>15</v>
      </c>
      <c r="KH64">
        <v>5</v>
      </c>
      <c r="KI64">
        <v>53</v>
      </c>
      <c r="KJ64">
        <v>10</v>
      </c>
      <c r="KK64">
        <v>27</v>
      </c>
      <c r="KL64">
        <v>52</v>
      </c>
      <c r="KM64">
        <v>25</v>
      </c>
      <c r="KN64">
        <v>7</v>
      </c>
      <c r="KO64">
        <v>42</v>
      </c>
      <c r="KP64">
        <v>141</v>
      </c>
      <c r="KQ64">
        <v>10</v>
      </c>
      <c r="KR64">
        <v>7</v>
      </c>
      <c r="KS64">
        <v>278</v>
      </c>
      <c r="KT64">
        <v>264</v>
      </c>
      <c r="KU64">
        <v>1</v>
      </c>
      <c r="KV64">
        <v>1</v>
      </c>
      <c r="KW64">
        <v>3</v>
      </c>
      <c r="KX64">
        <v>31</v>
      </c>
      <c r="KY64">
        <v>28</v>
      </c>
      <c r="KZ64">
        <v>1</v>
      </c>
      <c r="LA64">
        <v>1</v>
      </c>
      <c r="LB64">
        <v>20</v>
      </c>
      <c r="LC64">
        <v>15</v>
      </c>
      <c r="LD64">
        <v>15</v>
      </c>
      <c r="LE64">
        <v>27</v>
      </c>
      <c r="LF64">
        <v>24</v>
      </c>
      <c r="LG64">
        <v>11</v>
      </c>
      <c r="LH64">
        <v>13</v>
      </c>
      <c r="LI64">
        <v>22</v>
      </c>
      <c r="LJ64">
        <v>289</v>
      </c>
      <c r="LK64">
        <v>12</v>
      </c>
      <c r="LL64">
        <v>1</v>
      </c>
      <c r="LM64">
        <v>143</v>
      </c>
      <c r="LN64">
        <v>26</v>
      </c>
      <c r="LO64">
        <v>35</v>
      </c>
      <c r="LP64">
        <v>1</v>
      </c>
      <c r="LQ64">
        <v>77</v>
      </c>
      <c r="LR64">
        <v>15</v>
      </c>
      <c r="LS64">
        <v>5</v>
      </c>
      <c r="LT64">
        <v>9</v>
      </c>
      <c r="LU64">
        <v>31</v>
      </c>
      <c r="LV64">
        <v>10</v>
      </c>
      <c r="LW64">
        <v>50</v>
      </c>
      <c r="LX64">
        <v>11</v>
      </c>
      <c r="LY64">
        <v>29</v>
      </c>
      <c r="LZ64">
        <v>30</v>
      </c>
      <c r="MA64">
        <v>9</v>
      </c>
      <c r="MB64">
        <v>14</v>
      </c>
      <c r="MC64">
        <v>9</v>
      </c>
      <c r="MD64">
        <v>12</v>
      </c>
      <c r="ME64">
        <v>23</v>
      </c>
      <c r="MF64">
        <v>7</v>
      </c>
      <c r="MG64">
        <v>4</v>
      </c>
      <c r="MH64" s="56">
        <v>0</v>
      </c>
      <c r="MI64">
        <v>4</v>
      </c>
      <c r="MJ64">
        <v>76</v>
      </c>
      <c r="MK64">
        <v>103</v>
      </c>
      <c r="ML64">
        <v>3</v>
      </c>
      <c r="MM64">
        <v>384</v>
      </c>
      <c r="MN64">
        <v>92</v>
      </c>
      <c r="MO64">
        <v>271</v>
      </c>
      <c r="MP64">
        <v>26</v>
      </c>
      <c r="MQ64">
        <v>270</v>
      </c>
      <c r="MR64">
        <v>265</v>
      </c>
      <c r="MS64">
        <v>823</v>
      </c>
      <c r="MT64">
        <v>622</v>
      </c>
      <c r="MU64">
        <v>7</v>
      </c>
      <c r="MV64">
        <v>37</v>
      </c>
      <c r="MW64">
        <v>76</v>
      </c>
      <c r="MX64">
        <v>46</v>
      </c>
      <c r="MY64">
        <v>5</v>
      </c>
      <c r="MZ64">
        <v>28</v>
      </c>
      <c r="NA64">
        <v>63</v>
      </c>
      <c r="NB64">
        <v>549</v>
      </c>
      <c r="NC64">
        <v>236</v>
      </c>
      <c r="ND64">
        <v>12</v>
      </c>
      <c r="NE64">
        <v>214</v>
      </c>
      <c r="NF64">
        <v>154</v>
      </c>
      <c r="NG64">
        <v>337</v>
      </c>
      <c r="NH64">
        <v>86</v>
      </c>
      <c r="NI64">
        <v>294</v>
      </c>
      <c r="NJ64">
        <v>15</v>
      </c>
      <c r="NK64">
        <v>51</v>
      </c>
      <c r="NL64">
        <v>371</v>
      </c>
      <c r="NM64">
        <v>47</v>
      </c>
      <c r="NN64">
        <v>12</v>
      </c>
      <c r="NO64">
        <v>29</v>
      </c>
      <c r="NP64">
        <v>260</v>
      </c>
      <c r="NQ64">
        <v>349</v>
      </c>
      <c r="NR64">
        <v>65</v>
      </c>
      <c r="NS64">
        <v>10</v>
      </c>
      <c r="NT64">
        <v>7</v>
      </c>
      <c r="NU64">
        <v>10</v>
      </c>
      <c r="NV64">
        <v>1632</v>
      </c>
      <c r="NW64">
        <v>697</v>
      </c>
      <c r="NX64">
        <v>123</v>
      </c>
      <c r="NY64">
        <v>579</v>
      </c>
      <c r="NZ64">
        <v>69</v>
      </c>
      <c r="OA64">
        <v>1862</v>
      </c>
      <c r="OB64">
        <v>29</v>
      </c>
      <c r="OC64">
        <v>104</v>
      </c>
      <c r="OD64">
        <v>992</v>
      </c>
      <c r="OE64">
        <v>113</v>
      </c>
      <c r="OF64">
        <v>2316</v>
      </c>
      <c r="OG64">
        <v>3515</v>
      </c>
      <c r="OH64">
        <v>357</v>
      </c>
      <c r="OI64">
        <v>13</v>
      </c>
      <c r="OJ64">
        <v>1732</v>
      </c>
      <c r="OK64">
        <v>84</v>
      </c>
      <c r="OL64">
        <v>0</v>
      </c>
      <c r="OM64">
        <v>1007</v>
      </c>
      <c r="ON64">
        <v>1001</v>
      </c>
      <c r="OO64">
        <v>169</v>
      </c>
      <c r="OP64">
        <v>19</v>
      </c>
      <c r="OQ64">
        <v>21</v>
      </c>
      <c r="OR64">
        <v>48</v>
      </c>
      <c r="OS64">
        <v>81</v>
      </c>
      <c r="OT64">
        <v>15</v>
      </c>
      <c r="OU64">
        <v>119</v>
      </c>
      <c r="OV64">
        <v>431</v>
      </c>
      <c r="OW64">
        <v>19</v>
      </c>
      <c r="OX64">
        <v>221</v>
      </c>
      <c r="OY64">
        <v>345</v>
      </c>
      <c r="OZ64">
        <v>26</v>
      </c>
      <c r="PA64">
        <v>8</v>
      </c>
    </row>
    <row r="65" spans="1:417">
      <c r="A65" s="67" t="str">
        <f>人口推移!B64</f>
        <v>H2401</v>
      </c>
      <c r="B65" s="66">
        <f t="shared" si="0"/>
        <v>54278</v>
      </c>
      <c r="C65" s="66">
        <f t="shared" si="1"/>
        <v>21055</v>
      </c>
      <c r="D65">
        <v>759</v>
      </c>
      <c r="E65">
        <v>64</v>
      </c>
      <c r="F65">
        <v>2</v>
      </c>
      <c r="G65">
        <v>8</v>
      </c>
      <c r="H65">
        <v>15</v>
      </c>
      <c r="I65">
        <v>13</v>
      </c>
      <c r="J65">
        <v>6</v>
      </c>
      <c r="K65">
        <v>9</v>
      </c>
      <c r="L65">
        <v>81</v>
      </c>
      <c r="M65">
        <v>45</v>
      </c>
      <c r="N65">
        <v>142</v>
      </c>
      <c r="O65">
        <v>20</v>
      </c>
      <c r="P65">
        <v>1</v>
      </c>
      <c r="Q65">
        <v>11</v>
      </c>
      <c r="R65">
        <v>4</v>
      </c>
      <c r="S65">
        <v>34</v>
      </c>
      <c r="T65">
        <v>5</v>
      </c>
      <c r="U65">
        <v>14</v>
      </c>
      <c r="V65">
        <v>30</v>
      </c>
      <c r="W65">
        <v>15</v>
      </c>
      <c r="X65">
        <v>6</v>
      </c>
      <c r="Y65">
        <v>27</v>
      </c>
      <c r="Z65">
        <v>99</v>
      </c>
      <c r="AA65">
        <v>6</v>
      </c>
      <c r="AB65">
        <v>3</v>
      </c>
      <c r="AC65">
        <v>205</v>
      </c>
      <c r="AD65">
        <v>198</v>
      </c>
      <c r="AE65">
        <v>1</v>
      </c>
      <c r="AF65">
        <v>1</v>
      </c>
      <c r="AG65">
        <v>2</v>
      </c>
      <c r="AH65">
        <v>20</v>
      </c>
      <c r="AI65">
        <v>19</v>
      </c>
      <c r="AJ65">
        <v>1</v>
      </c>
      <c r="AK65">
        <v>1</v>
      </c>
      <c r="AL65">
        <v>13</v>
      </c>
      <c r="AM65">
        <v>8</v>
      </c>
      <c r="AN65">
        <v>11</v>
      </c>
      <c r="AO65">
        <v>17</v>
      </c>
      <c r="AP65">
        <v>18</v>
      </c>
      <c r="AQ65">
        <v>5</v>
      </c>
      <c r="AR65">
        <v>7</v>
      </c>
      <c r="AS65">
        <v>11</v>
      </c>
      <c r="AT65">
        <v>225</v>
      </c>
      <c r="AU65">
        <v>7</v>
      </c>
      <c r="AV65">
        <v>2</v>
      </c>
      <c r="AW65">
        <v>120</v>
      </c>
      <c r="AX65">
        <v>15</v>
      </c>
      <c r="AY65">
        <v>21</v>
      </c>
      <c r="AZ65">
        <v>1</v>
      </c>
      <c r="BA65">
        <v>44</v>
      </c>
      <c r="BB65">
        <v>9</v>
      </c>
      <c r="BC65">
        <v>4</v>
      </c>
      <c r="BD65">
        <v>6</v>
      </c>
      <c r="BE65">
        <v>16</v>
      </c>
      <c r="BF65">
        <v>4</v>
      </c>
      <c r="BG65">
        <v>27</v>
      </c>
      <c r="BH65">
        <v>9</v>
      </c>
      <c r="BI65">
        <v>20</v>
      </c>
      <c r="BJ65">
        <v>21</v>
      </c>
      <c r="BK65">
        <v>9</v>
      </c>
      <c r="BL65">
        <v>7</v>
      </c>
      <c r="BM65">
        <v>4</v>
      </c>
      <c r="BN65">
        <v>7</v>
      </c>
      <c r="BO65">
        <v>14</v>
      </c>
      <c r="BP65">
        <v>5</v>
      </c>
      <c r="BQ65">
        <v>5</v>
      </c>
      <c r="BR65" s="56">
        <v>0</v>
      </c>
      <c r="BS65">
        <v>3</v>
      </c>
      <c r="BT65">
        <v>44</v>
      </c>
      <c r="BU65">
        <v>63</v>
      </c>
      <c r="BV65">
        <v>3</v>
      </c>
      <c r="BW65">
        <v>283</v>
      </c>
      <c r="BX65">
        <v>55</v>
      </c>
      <c r="BY65">
        <v>180</v>
      </c>
      <c r="BZ65">
        <v>16</v>
      </c>
      <c r="CA65">
        <v>232</v>
      </c>
      <c r="CB65">
        <v>203</v>
      </c>
      <c r="CC65">
        <v>624</v>
      </c>
      <c r="CD65">
        <v>465</v>
      </c>
      <c r="CE65">
        <v>4</v>
      </c>
      <c r="CF65">
        <v>24</v>
      </c>
      <c r="CG65">
        <v>43</v>
      </c>
      <c r="CH65">
        <v>27</v>
      </c>
      <c r="CI65">
        <v>3</v>
      </c>
      <c r="CJ65">
        <v>26</v>
      </c>
      <c r="CK65">
        <v>55</v>
      </c>
      <c r="CL65">
        <v>419</v>
      </c>
      <c r="CM65">
        <v>194</v>
      </c>
      <c r="CN65">
        <v>9</v>
      </c>
      <c r="CO65">
        <v>177</v>
      </c>
      <c r="CP65">
        <v>134</v>
      </c>
      <c r="CQ65">
        <v>270</v>
      </c>
      <c r="CR65">
        <v>49</v>
      </c>
      <c r="CS65">
        <v>228</v>
      </c>
      <c r="CT65">
        <v>8</v>
      </c>
      <c r="CU65">
        <v>28</v>
      </c>
      <c r="CV65">
        <v>248</v>
      </c>
      <c r="CW65">
        <v>30</v>
      </c>
      <c r="CX65">
        <v>7</v>
      </c>
      <c r="CY65">
        <v>28</v>
      </c>
      <c r="CZ65">
        <v>165</v>
      </c>
      <c r="DA65">
        <v>231</v>
      </c>
      <c r="DB65">
        <v>83</v>
      </c>
      <c r="DC65">
        <v>8</v>
      </c>
      <c r="DD65">
        <v>3</v>
      </c>
      <c r="DE65">
        <v>8</v>
      </c>
      <c r="DF65">
        <v>1230</v>
      </c>
      <c r="DG65">
        <v>500</v>
      </c>
      <c r="DH65">
        <v>85</v>
      </c>
      <c r="DI65">
        <v>390</v>
      </c>
      <c r="DJ65">
        <v>54</v>
      </c>
      <c r="DK65">
        <v>1222</v>
      </c>
      <c r="DL65">
        <v>23</v>
      </c>
      <c r="DM65">
        <v>79</v>
      </c>
      <c r="DN65">
        <v>714</v>
      </c>
      <c r="DO65">
        <v>84</v>
      </c>
      <c r="DP65">
        <v>1887</v>
      </c>
      <c r="DQ65">
        <v>2790</v>
      </c>
      <c r="DR65">
        <v>264</v>
      </c>
      <c r="DS65">
        <v>8</v>
      </c>
      <c r="DT65">
        <v>1244</v>
      </c>
      <c r="DU65">
        <v>68</v>
      </c>
      <c r="DV65">
        <v>0</v>
      </c>
      <c r="DW65">
        <v>783</v>
      </c>
      <c r="DX65">
        <v>804</v>
      </c>
      <c r="DY65">
        <v>121</v>
      </c>
      <c r="DZ65">
        <v>12</v>
      </c>
      <c r="EA65">
        <v>13</v>
      </c>
      <c r="EB65">
        <v>28</v>
      </c>
      <c r="EC65">
        <v>52</v>
      </c>
      <c r="ED65">
        <v>10</v>
      </c>
      <c r="EE65">
        <v>86</v>
      </c>
      <c r="EF65">
        <v>823</v>
      </c>
      <c r="EG65">
        <v>13</v>
      </c>
      <c r="EH65">
        <v>159</v>
      </c>
      <c r="EI65">
        <v>239</v>
      </c>
      <c r="EJ65">
        <v>22</v>
      </c>
      <c r="EK65">
        <v>9</v>
      </c>
      <c r="EL65">
        <v>939</v>
      </c>
      <c r="EM65">
        <v>89</v>
      </c>
      <c r="EN65">
        <v>3</v>
      </c>
      <c r="EO65">
        <v>9</v>
      </c>
      <c r="EP65">
        <v>20</v>
      </c>
      <c r="EQ65">
        <v>35</v>
      </c>
      <c r="ER65">
        <v>7</v>
      </c>
      <c r="ES65">
        <v>9</v>
      </c>
      <c r="ET65">
        <v>65</v>
      </c>
      <c r="EU65">
        <v>69</v>
      </c>
      <c r="EV65">
        <v>138</v>
      </c>
      <c r="EW65">
        <v>32</v>
      </c>
      <c r="EX65">
        <v>1</v>
      </c>
      <c r="EY65">
        <v>15</v>
      </c>
      <c r="EZ65">
        <v>7</v>
      </c>
      <c r="FA65">
        <v>53</v>
      </c>
      <c r="FB65">
        <v>8</v>
      </c>
      <c r="FC65">
        <v>30</v>
      </c>
      <c r="FD65">
        <v>49</v>
      </c>
      <c r="FE65">
        <v>22</v>
      </c>
      <c r="FF65">
        <v>7</v>
      </c>
      <c r="FG65">
        <v>37</v>
      </c>
      <c r="FH65">
        <v>123</v>
      </c>
      <c r="FI65">
        <v>11</v>
      </c>
      <c r="FJ65">
        <v>6</v>
      </c>
      <c r="FK65">
        <v>291</v>
      </c>
      <c r="FL65">
        <v>251</v>
      </c>
      <c r="FM65">
        <v>1</v>
      </c>
      <c r="FN65">
        <v>1</v>
      </c>
      <c r="FO65">
        <v>3</v>
      </c>
      <c r="FP65">
        <v>30</v>
      </c>
      <c r="FQ65">
        <v>35</v>
      </c>
      <c r="FR65">
        <v>0</v>
      </c>
      <c r="FS65">
        <v>3</v>
      </c>
      <c r="FT65">
        <v>23</v>
      </c>
      <c r="FU65">
        <v>7</v>
      </c>
      <c r="FV65">
        <v>17</v>
      </c>
      <c r="FW65">
        <v>20</v>
      </c>
      <c r="FX65">
        <v>23</v>
      </c>
      <c r="FY65">
        <v>7</v>
      </c>
      <c r="FZ65">
        <v>9</v>
      </c>
      <c r="GA65">
        <v>12</v>
      </c>
      <c r="GB65">
        <v>272</v>
      </c>
      <c r="GC65">
        <v>12</v>
      </c>
      <c r="GD65">
        <v>1</v>
      </c>
      <c r="GE65">
        <v>140</v>
      </c>
      <c r="GF65">
        <v>21</v>
      </c>
      <c r="GG65">
        <v>32</v>
      </c>
      <c r="GH65">
        <v>0</v>
      </c>
      <c r="GI65">
        <v>77</v>
      </c>
      <c r="GJ65">
        <v>16</v>
      </c>
      <c r="GK65">
        <v>2</v>
      </c>
      <c r="GL65">
        <v>9</v>
      </c>
      <c r="GM65">
        <v>24</v>
      </c>
      <c r="GN65">
        <v>3</v>
      </c>
      <c r="GO65">
        <v>45</v>
      </c>
      <c r="GP65">
        <v>9</v>
      </c>
      <c r="GQ65">
        <v>26</v>
      </c>
      <c r="GR65">
        <v>28</v>
      </c>
      <c r="GS65">
        <v>12</v>
      </c>
      <c r="GT65">
        <v>8</v>
      </c>
      <c r="GU65">
        <v>10</v>
      </c>
      <c r="GV65">
        <v>12</v>
      </c>
      <c r="GW65">
        <v>18</v>
      </c>
      <c r="GX65">
        <v>5</v>
      </c>
      <c r="GY65">
        <v>4</v>
      </c>
      <c r="GZ65" s="56">
        <v>0</v>
      </c>
      <c r="HA65">
        <v>5</v>
      </c>
      <c r="HB65">
        <v>75</v>
      </c>
      <c r="HC65">
        <v>93</v>
      </c>
      <c r="HD65">
        <v>4</v>
      </c>
      <c r="HE65">
        <v>344</v>
      </c>
      <c r="HF65">
        <v>86</v>
      </c>
      <c r="HG65">
        <v>233</v>
      </c>
      <c r="HH65">
        <v>28</v>
      </c>
      <c r="HI65">
        <v>284</v>
      </c>
      <c r="HJ65">
        <v>263</v>
      </c>
      <c r="HK65">
        <v>758</v>
      </c>
      <c r="HL65">
        <v>531</v>
      </c>
      <c r="HM65">
        <v>6</v>
      </c>
      <c r="HN65">
        <v>34</v>
      </c>
      <c r="HO65">
        <v>66</v>
      </c>
      <c r="HP65">
        <v>36</v>
      </c>
      <c r="HQ65">
        <v>7</v>
      </c>
      <c r="HR65">
        <v>36</v>
      </c>
      <c r="HS65">
        <v>61</v>
      </c>
      <c r="HT65">
        <v>525</v>
      </c>
      <c r="HU65">
        <v>213</v>
      </c>
      <c r="HV65">
        <v>11</v>
      </c>
      <c r="HW65">
        <v>202</v>
      </c>
      <c r="HX65">
        <v>138</v>
      </c>
      <c r="HY65">
        <v>329</v>
      </c>
      <c r="HZ65">
        <v>85</v>
      </c>
      <c r="IA65">
        <v>266</v>
      </c>
      <c r="IB65">
        <v>15</v>
      </c>
      <c r="IC65">
        <v>48</v>
      </c>
      <c r="ID65">
        <v>366</v>
      </c>
      <c r="IE65">
        <v>54</v>
      </c>
      <c r="IF65">
        <v>10</v>
      </c>
      <c r="IG65">
        <v>29</v>
      </c>
      <c r="IH65">
        <v>242</v>
      </c>
      <c r="II65">
        <v>325</v>
      </c>
      <c r="IJ65">
        <v>30</v>
      </c>
      <c r="IK65">
        <v>8</v>
      </c>
      <c r="IL65">
        <v>7</v>
      </c>
      <c r="IM65">
        <v>9</v>
      </c>
      <c r="IN65">
        <v>1605</v>
      </c>
      <c r="IO65">
        <v>705</v>
      </c>
      <c r="IP65">
        <v>105</v>
      </c>
      <c r="IQ65">
        <v>527</v>
      </c>
      <c r="IR65">
        <v>70</v>
      </c>
      <c r="IS65">
        <v>1762</v>
      </c>
      <c r="IT65">
        <v>27</v>
      </c>
      <c r="IU65">
        <v>108</v>
      </c>
      <c r="IV65">
        <v>920</v>
      </c>
      <c r="IW65">
        <v>102</v>
      </c>
      <c r="IX65">
        <v>2208</v>
      </c>
      <c r="IY65">
        <v>3464</v>
      </c>
      <c r="IZ65">
        <v>355</v>
      </c>
      <c r="JA65">
        <v>10</v>
      </c>
      <c r="JB65">
        <v>1661</v>
      </c>
      <c r="JC65">
        <v>88</v>
      </c>
      <c r="JD65">
        <v>0</v>
      </c>
      <c r="JE65">
        <v>945</v>
      </c>
      <c r="JF65">
        <v>925</v>
      </c>
      <c r="JG65">
        <v>159</v>
      </c>
      <c r="JH65">
        <v>19</v>
      </c>
      <c r="JI65">
        <v>27</v>
      </c>
      <c r="JJ65">
        <v>39</v>
      </c>
      <c r="JK65">
        <v>72</v>
      </c>
      <c r="JL65">
        <v>18</v>
      </c>
      <c r="JM65">
        <v>109</v>
      </c>
      <c r="JN65">
        <v>877</v>
      </c>
      <c r="JO65">
        <v>15</v>
      </c>
      <c r="JP65">
        <v>212</v>
      </c>
      <c r="JQ65">
        <v>342</v>
      </c>
      <c r="JR65">
        <v>27</v>
      </c>
      <c r="JS65">
        <v>11</v>
      </c>
      <c r="JT65">
        <v>999</v>
      </c>
      <c r="JU65">
        <v>89</v>
      </c>
      <c r="JV65">
        <v>2</v>
      </c>
      <c r="JW65">
        <v>8</v>
      </c>
      <c r="JX65">
        <v>25</v>
      </c>
      <c r="JY65">
        <v>29</v>
      </c>
      <c r="JZ65">
        <v>14</v>
      </c>
      <c r="KA65">
        <v>8</v>
      </c>
      <c r="KB65">
        <v>76</v>
      </c>
      <c r="KC65">
        <v>76</v>
      </c>
      <c r="KD65">
        <v>169</v>
      </c>
      <c r="KE65">
        <v>28</v>
      </c>
      <c r="KF65">
        <v>1</v>
      </c>
      <c r="KG65">
        <v>14</v>
      </c>
      <c r="KH65">
        <v>5</v>
      </c>
      <c r="KI65">
        <v>53</v>
      </c>
      <c r="KJ65">
        <v>10</v>
      </c>
      <c r="KK65">
        <v>27</v>
      </c>
      <c r="KL65">
        <v>53</v>
      </c>
      <c r="KM65">
        <v>25</v>
      </c>
      <c r="KN65">
        <v>7</v>
      </c>
      <c r="KO65">
        <v>41</v>
      </c>
      <c r="KP65">
        <v>141</v>
      </c>
      <c r="KQ65">
        <v>10</v>
      </c>
      <c r="KR65">
        <v>7</v>
      </c>
      <c r="KS65">
        <v>280</v>
      </c>
      <c r="KT65">
        <v>264</v>
      </c>
      <c r="KU65">
        <v>1</v>
      </c>
      <c r="KV65">
        <v>1</v>
      </c>
      <c r="KW65">
        <v>3</v>
      </c>
      <c r="KX65">
        <v>31</v>
      </c>
      <c r="KY65">
        <v>29</v>
      </c>
      <c r="KZ65">
        <v>1</v>
      </c>
      <c r="LA65">
        <v>1</v>
      </c>
      <c r="LB65">
        <v>20</v>
      </c>
      <c r="LC65">
        <v>15</v>
      </c>
      <c r="LD65">
        <v>15</v>
      </c>
      <c r="LE65">
        <v>26</v>
      </c>
      <c r="LF65">
        <v>24</v>
      </c>
      <c r="LG65">
        <v>11</v>
      </c>
      <c r="LH65">
        <v>13</v>
      </c>
      <c r="LI65">
        <v>22</v>
      </c>
      <c r="LJ65">
        <v>292</v>
      </c>
      <c r="LK65">
        <v>12</v>
      </c>
      <c r="LL65">
        <v>1</v>
      </c>
      <c r="LM65">
        <v>144</v>
      </c>
      <c r="LN65">
        <v>26</v>
      </c>
      <c r="LO65">
        <v>35</v>
      </c>
      <c r="LP65">
        <v>1</v>
      </c>
      <c r="LQ65">
        <v>77</v>
      </c>
      <c r="LR65">
        <v>15</v>
      </c>
      <c r="LS65">
        <v>5</v>
      </c>
      <c r="LT65">
        <v>9</v>
      </c>
      <c r="LU65">
        <v>31</v>
      </c>
      <c r="LV65">
        <v>11</v>
      </c>
      <c r="LW65">
        <v>50</v>
      </c>
      <c r="LX65">
        <v>11</v>
      </c>
      <c r="LY65">
        <v>29</v>
      </c>
      <c r="LZ65">
        <v>30</v>
      </c>
      <c r="MA65">
        <v>9</v>
      </c>
      <c r="MB65">
        <v>14</v>
      </c>
      <c r="MC65">
        <v>9</v>
      </c>
      <c r="MD65">
        <v>12</v>
      </c>
      <c r="ME65">
        <v>23</v>
      </c>
      <c r="MF65">
        <v>7</v>
      </c>
      <c r="MG65">
        <v>4</v>
      </c>
      <c r="MH65" s="56">
        <v>0</v>
      </c>
      <c r="MI65">
        <v>4</v>
      </c>
      <c r="MJ65">
        <v>75</v>
      </c>
      <c r="MK65">
        <v>103</v>
      </c>
      <c r="ML65">
        <v>3</v>
      </c>
      <c r="MM65">
        <v>380</v>
      </c>
      <c r="MN65">
        <v>91</v>
      </c>
      <c r="MO65">
        <v>270</v>
      </c>
      <c r="MP65">
        <v>26</v>
      </c>
      <c r="MQ65">
        <v>271</v>
      </c>
      <c r="MR65">
        <v>265</v>
      </c>
      <c r="MS65">
        <v>827</v>
      </c>
      <c r="MT65">
        <v>622</v>
      </c>
      <c r="MU65">
        <v>7</v>
      </c>
      <c r="MV65">
        <v>36</v>
      </c>
      <c r="MW65">
        <v>76</v>
      </c>
      <c r="MX65">
        <v>46</v>
      </c>
      <c r="MY65">
        <v>5</v>
      </c>
      <c r="MZ65">
        <v>28</v>
      </c>
      <c r="NA65">
        <v>63</v>
      </c>
      <c r="NB65">
        <v>546</v>
      </c>
      <c r="NC65">
        <v>234</v>
      </c>
      <c r="ND65">
        <v>12</v>
      </c>
      <c r="NE65">
        <v>214</v>
      </c>
      <c r="NF65">
        <v>156</v>
      </c>
      <c r="NG65">
        <v>337</v>
      </c>
      <c r="NH65">
        <v>86</v>
      </c>
      <c r="NI65">
        <v>295</v>
      </c>
      <c r="NJ65">
        <v>15</v>
      </c>
      <c r="NK65">
        <v>51</v>
      </c>
      <c r="NL65">
        <v>371</v>
      </c>
      <c r="NM65">
        <v>47</v>
      </c>
      <c r="NN65">
        <v>12</v>
      </c>
      <c r="NO65">
        <v>29</v>
      </c>
      <c r="NP65">
        <v>262</v>
      </c>
      <c r="NQ65">
        <v>348</v>
      </c>
      <c r="NR65">
        <v>65</v>
      </c>
      <c r="NS65">
        <v>10</v>
      </c>
      <c r="NT65">
        <v>7</v>
      </c>
      <c r="NU65">
        <v>10</v>
      </c>
      <c r="NV65">
        <v>1637</v>
      </c>
      <c r="NW65">
        <v>701</v>
      </c>
      <c r="NX65">
        <v>122</v>
      </c>
      <c r="NY65">
        <v>578</v>
      </c>
      <c r="NZ65">
        <v>69</v>
      </c>
      <c r="OA65">
        <v>1865</v>
      </c>
      <c r="OB65">
        <v>29</v>
      </c>
      <c r="OC65">
        <v>103</v>
      </c>
      <c r="OD65">
        <v>990</v>
      </c>
      <c r="OE65">
        <v>113</v>
      </c>
      <c r="OF65">
        <v>2329</v>
      </c>
      <c r="OG65">
        <v>3517</v>
      </c>
      <c r="OH65">
        <v>356</v>
      </c>
      <c r="OI65">
        <v>13</v>
      </c>
      <c r="OJ65">
        <v>1732</v>
      </c>
      <c r="OK65">
        <v>84</v>
      </c>
      <c r="OL65">
        <v>0</v>
      </c>
      <c r="OM65">
        <v>1003</v>
      </c>
      <c r="ON65">
        <v>1003</v>
      </c>
      <c r="OO65">
        <v>169</v>
      </c>
      <c r="OP65">
        <v>18</v>
      </c>
      <c r="OQ65">
        <v>21</v>
      </c>
      <c r="OR65">
        <v>48</v>
      </c>
      <c r="OS65">
        <v>81</v>
      </c>
      <c r="OT65">
        <v>15</v>
      </c>
      <c r="OU65">
        <v>119</v>
      </c>
      <c r="OV65">
        <v>430</v>
      </c>
      <c r="OW65">
        <v>19</v>
      </c>
      <c r="OX65">
        <v>220</v>
      </c>
      <c r="OY65">
        <v>344</v>
      </c>
      <c r="OZ65">
        <v>26</v>
      </c>
      <c r="PA65">
        <v>9</v>
      </c>
    </row>
    <row r="66" spans="1:417">
      <c r="A66" s="67" t="str">
        <f>人口推移!B65</f>
        <v>H2402</v>
      </c>
      <c r="B66" s="66">
        <f t="shared" si="0"/>
        <v>54314</v>
      </c>
      <c r="C66" s="66">
        <f t="shared" si="1"/>
        <v>21075</v>
      </c>
      <c r="D66">
        <v>763</v>
      </c>
      <c r="E66">
        <v>64</v>
      </c>
      <c r="F66">
        <v>2</v>
      </c>
      <c r="G66">
        <v>8</v>
      </c>
      <c r="H66">
        <v>15</v>
      </c>
      <c r="I66">
        <v>13</v>
      </c>
      <c r="J66">
        <v>6</v>
      </c>
      <c r="K66">
        <v>9</v>
      </c>
      <c r="L66">
        <v>80</v>
      </c>
      <c r="M66">
        <v>45</v>
      </c>
      <c r="N66">
        <v>142</v>
      </c>
      <c r="O66">
        <v>20</v>
      </c>
      <c r="P66">
        <v>1</v>
      </c>
      <c r="Q66">
        <v>11</v>
      </c>
      <c r="R66">
        <v>4</v>
      </c>
      <c r="S66">
        <v>34</v>
      </c>
      <c r="T66">
        <v>5</v>
      </c>
      <c r="U66">
        <v>14</v>
      </c>
      <c r="V66">
        <v>30</v>
      </c>
      <c r="W66">
        <v>15</v>
      </c>
      <c r="X66">
        <v>6</v>
      </c>
      <c r="Y66">
        <v>27</v>
      </c>
      <c r="Z66">
        <v>100</v>
      </c>
      <c r="AA66">
        <v>6</v>
      </c>
      <c r="AB66">
        <v>3</v>
      </c>
      <c r="AC66">
        <v>205</v>
      </c>
      <c r="AD66">
        <v>199</v>
      </c>
      <c r="AE66">
        <v>1</v>
      </c>
      <c r="AF66">
        <v>1</v>
      </c>
      <c r="AG66">
        <v>2</v>
      </c>
      <c r="AH66">
        <v>20</v>
      </c>
      <c r="AI66">
        <v>19</v>
      </c>
      <c r="AJ66">
        <v>1</v>
      </c>
      <c r="AK66">
        <v>1</v>
      </c>
      <c r="AL66">
        <v>13</v>
      </c>
      <c r="AM66">
        <v>8</v>
      </c>
      <c r="AN66">
        <v>11</v>
      </c>
      <c r="AO66">
        <v>17</v>
      </c>
      <c r="AP66">
        <v>18</v>
      </c>
      <c r="AQ66">
        <v>5</v>
      </c>
      <c r="AR66">
        <v>7</v>
      </c>
      <c r="AS66">
        <v>11</v>
      </c>
      <c r="AT66">
        <v>225</v>
      </c>
      <c r="AU66">
        <v>7</v>
      </c>
      <c r="AV66">
        <v>2</v>
      </c>
      <c r="AW66">
        <v>120</v>
      </c>
      <c r="AX66">
        <v>15</v>
      </c>
      <c r="AY66">
        <v>21</v>
      </c>
      <c r="AZ66">
        <v>1</v>
      </c>
      <c r="BA66">
        <v>44</v>
      </c>
      <c r="BB66">
        <v>9</v>
      </c>
      <c r="BC66">
        <v>4</v>
      </c>
      <c r="BD66">
        <v>6</v>
      </c>
      <c r="BE66">
        <v>16</v>
      </c>
      <c r="BF66">
        <v>4</v>
      </c>
      <c r="BG66">
        <v>28</v>
      </c>
      <c r="BH66">
        <v>9</v>
      </c>
      <c r="BI66">
        <v>20</v>
      </c>
      <c r="BJ66">
        <v>22</v>
      </c>
      <c r="BK66">
        <v>9</v>
      </c>
      <c r="BL66">
        <v>7</v>
      </c>
      <c r="BM66">
        <v>4</v>
      </c>
      <c r="BN66">
        <v>7</v>
      </c>
      <c r="BO66">
        <v>14</v>
      </c>
      <c r="BP66">
        <v>5</v>
      </c>
      <c r="BQ66">
        <v>5</v>
      </c>
      <c r="BR66" s="56">
        <v>0</v>
      </c>
      <c r="BS66">
        <v>3</v>
      </c>
      <c r="BT66">
        <v>44</v>
      </c>
      <c r="BU66">
        <v>63</v>
      </c>
      <c r="BV66">
        <v>3</v>
      </c>
      <c r="BW66">
        <v>284</v>
      </c>
      <c r="BX66">
        <v>54</v>
      </c>
      <c r="BY66">
        <v>179</v>
      </c>
      <c r="BZ66">
        <v>16</v>
      </c>
      <c r="CA66">
        <v>233</v>
      </c>
      <c r="CB66">
        <v>203</v>
      </c>
      <c r="CC66">
        <v>629</v>
      </c>
      <c r="CD66">
        <v>466</v>
      </c>
      <c r="CE66">
        <v>4</v>
      </c>
      <c r="CF66">
        <v>24</v>
      </c>
      <c r="CG66">
        <v>43</v>
      </c>
      <c r="CH66">
        <v>27</v>
      </c>
      <c r="CI66">
        <v>3</v>
      </c>
      <c r="CJ66">
        <v>26</v>
      </c>
      <c r="CK66">
        <v>56</v>
      </c>
      <c r="CL66">
        <v>424</v>
      </c>
      <c r="CM66">
        <v>192</v>
      </c>
      <c r="CN66">
        <v>9</v>
      </c>
      <c r="CO66">
        <v>176</v>
      </c>
      <c r="CP66">
        <v>135</v>
      </c>
      <c r="CQ66">
        <v>267</v>
      </c>
      <c r="CR66">
        <v>49</v>
      </c>
      <c r="CS66">
        <v>227</v>
      </c>
      <c r="CT66">
        <v>8</v>
      </c>
      <c r="CU66">
        <v>28</v>
      </c>
      <c r="CV66">
        <v>249</v>
      </c>
      <c r="CW66">
        <v>30</v>
      </c>
      <c r="CX66">
        <v>7</v>
      </c>
      <c r="CY66">
        <v>28</v>
      </c>
      <c r="CZ66">
        <v>164</v>
      </c>
      <c r="DA66">
        <v>232</v>
      </c>
      <c r="DB66">
        <v>79</v>
      </c>
      <c r="DC66">
        <v>8</v>
      </c>
      <c r="DD66">
        <v>3</v>
      </c>
      <c r="DE66">
        <v>8</v>
      </c>
      <c r="DF66">
        <v>1230</v>
      </c>
      <c r="DG66">
        <v>499</v>
      </c>
      <c r="DH66">
        <v>85</v>
      </c>
      <c r="DI66">
        <v>389</v>
      </c>
      <c r="DJ66">
        <v>54</v>
      </c>
      <c r="DK66">
        <v>1222</v>
      </c>
      <c r="DL66">
        <v>23</v>
      </c>
      <c r="DM66">
        <v>79</v>
      </c>
      <c r="DN66">
        <v>714</v>
      </c>
      <c r="DO66">
        <v>86</v>
      </c>
      <c r="DP66">
        <v>1894</v>
      </c>
      <c r="DQ66">
        <v>2794</v>
      </c>
      <c r="DR66">
        <v>265</v>
      </c>
      <c r="DS66">
        <v>8</v>
      </c>
      <c r="DT66">
        <v>1248</v>
      </c>
      <c r="DU66">
        <v>66</v>
      </c>
      <c r="DV66">
        <v>0</v>
      </c>
      <c r="DW66">
        <v>780</v>
      </c>
      <c r="DX66">
        <v>806</v>
      </c>
      <c r="DY66">
        <v>120</v>
      </c>
      <c r="DZ66">
        <v>12</v>
      </c>
      <c r="EA66">
        <v>13</v>
      </c>
      <c r="EB66">
        <v>28</v>
      </c>
      <c r="EC66">
        <v>53</v>
      </c>
      <c r="ED66">
        <v>10</v>
      </c>
      <c r="EE66">
        <v>86</v>
      </c>
      <c r="EF66">
        <v>818</v>
      </c>
      <c r="EG66">
        <v>14</v>
      </c>
      <c r="EH66">
        <v>160</v>
      </c>
      <c r="EI66">
        <v>239</v>
      </c>
      <c r="EJ66">
        <v>22</v>
      </c>
      <c r="EK66">
        <v>9</v>
      </c>
      <c r="EL66">
        <v>942</v>
      </c>
      <c r="EM66">
        <v>89</v>
      </c>
      <c r="EN66">
        <v>3</v>
      </c>
      <c r="EO66">
        <v>9</v>
      </c>
      <c r="EP66">
        <v>20</v>
      </c>
      <c r="EQ66">
        <v>35</v>
      </c>
      <c r="ER66">
        <v>7</v>
      </c>
      <c r="ES66">
        <v>9</v>
      </c>
      <c r="ET66">
        <v>65</v>
      </c>
      <c r="EU66">
        <v>69</v>
      </c>
      <c r="EV66">
        <v>137</v>
      </c>
      <c r="EW66">
        <v>32</v>
      </c>
      <c r="EX66">
        <v>1</v>
      </c>
      <c r="EY66">
        <v>15</v>
      </c>
      <c r="EZ66">
        <v>7</v>
      </c>
      <c r="FA66">
        <v>52</v>
      </c>
      <c r="FB66">
        <v>8</v>
      </c>
      <c r="FC66">
        <v>30</v>
      </c>
      <c r="FD66">
        <v>49</v>
      </c>
      <c r="FE66">
        <v>22</v>
      </c>
      <c r="FF66">
        <v>7</v>
      </c>
      <c r="FG66">
        <v>36</v>
      </c>
      <c r="FH66">
        <v>123</v>
      </c>
      <c r="FI66">
        <v>11</v>
      </c>
      <c r="FJ66">
        <v>6</v>
      </c>
      <c r="FK66">
        <v>294</v>
      </c>
      <c r="FL66">
        <v>247</v>
      </c>
      <c r="FM66">
        <v>1</v>
      </c>
      <c r="FN66">
        <v>1</v>
      </c>
      <c r="FO66">
        <v>3</v>
      </c>
      <c r="FP66">
        <v>30</v>
      </c>
      <c r="FQ66">
        <v>35</v>
      </c>
      <c r="FR66">
        <v>0</v>
      </c>
      <c r="FS66">
        <v>3</v>
      </c>
      <c r="FT66">
        <v>23</v>
      </c>
      <c r="FU66">
        <v>7</v>
      </c>
      <c r="FV66">
        <v>17</v>
      </c>
      <c r="FW66">
        <v>20</v>
      </c>
      <c r="FX66">
        <v>23</v>
      </c>
      <c r="FY66">
        <v>7</v>
      </c>
      <c r="FZ66">
        <v>9</v>
      </c>
      <c r="GA66">
        <v>12</v>
      </c>
      <c r="GB66">
        <v>273</v>
      </c>
      <c r="GC66">
        <v>12</v>
      </c>
      <c r="GD66">
        <v>1</v>
      </c>
      <c r="GE66">
        <v>139</v>
      </c>
      <c r="GF66">
        <v>21</v>
      </c>
      <c r="GG66">
        <v>32</v>
      </c>
      <c r="GH66">
        <v>0</v>
      </c>
      <c r="GI66">
        <v>77</v>
      </c>
      <c r="GJ66">
        <v>16</v>
      </c>
      <c r="GK66">
        <v>2</v>
      </c>
      <c r="GL66">
        <v>9</v>
      </c>
      <c r="GM66">
        <v>24</v>
      </c>
      <c r="GN66">
        <v>3</v>
      </c>
      <c r="GO66">
        <v>44</v>
      </c>
      <c r="GP66">
        <v>9</v>
      </c>
      <c r="GQ66">
        <v>26</v>
      </c>
      <c r="GR66">
        <v>27</v>
      </c>
      <c r="GS66">
        <v>12</v>
      </c>
      <c r="GT66">
        <v>8</v>
      </c>
      <c r="GU66">
        <v>10</v>
      </c>
      <c r="GV66">
        <v>12</v>
      </c>
      <c r="GW66">
        <v>18</v>
      </c>
      <c r="GX66">
        <v>5</v>
      </c>
      <c r="GY66">
        <v>4</v>
      </c>
      <c r="GZ66" s="56">
        <v>0</v>
      </c>
      <c r="HA66">
        <v>5</v>
      </c>
      <c r="HB66">
        <v>75</v>
      </c>
      <c r="HC66">
        <v>94</v>
      </c>
      <c r="HD66">
        <v>4</v>
      </c>
      <c r="HE66">
        <v>344</v>
      </c>
      <c r="HF66">
        <v>83</v>
      </c>
      <c r="HG66">
        <v>232</v>
      </c>
      <c r="HH66">
        <v>28</v>
      </c>
      <c r="HI66">
        <v>283</v>
      </c>
      <c r="HJ66">
        <v>264</v>
      </c>
      <c r="HK66">
        <v>766</v>
      </c>
      <c r="HL66">
        <v>529</v>
      </c>
      <c r="HM66">
        <v>6</v>
      </c>
      <c r="HN66">
        <v>34</v>
      </c>
      <c r="HO66">
        <v>67</v>
      </c>
      <c r="HP66">
        <v>36</v>
      </c>
      <c r="HQ66">
        <v>7</v>
      </c>
      <c r="HR66">
        <v>36</v>
      </c>
      <c r="HS66">
        <v>64</v>
      </c>
      <c r="HT66">
        <v>526</v>
      </c>
      <c r="HU66">
        <v>211</v>
      </c>
      <c r="HV66">
        <v>11</v>
      </c>
      <c r="HW66">
        <v>200</v>
      </c>
      <c r="HX66">
        <v>138</v>
      </c>
      <c r="HY66">
        <v>324</v>
      </c>
      <c r="HZ66">
        <v>85</v>
      </c>
      <c r="IA66">
        <v>264</v>
      </c>
      <c r="IB66">
        <v>15</v>
      </c>
      <c r="IC66">
        <v>48</v>
      </c>
      <c r="ID66">
        <v>366</v>
      </c>
      <c r="IE66">
        <v>54</v>
      </c>
      <c r="IF66">
        <v>10</v>
      </c>
      <c r="IG66">
        <v>29</v>
      </c>
      <c r="IH66">
        <v>241</v>
      </c>
      <c r="II66">
        <v>326</v>
      </c>
      <c r="IJ66">
        <v>30</v>
      </c>
      <c r="IK66">
        <v>8</v>
      </c>
      <c r="IL66">
        <v>7</v>
      </c>
      <c r="IM66">
        <v>9</v>
      </c>
      <c r="IN66">
        <v>1616</v>
      </c>
      <c r="IO66">
        <v>702</v>
      </c>
      <c r="IP66">
        <v>105</v>
      </c>
      <c r="IQ66">
        <v>526</v>
      </c>
      <c r="IR66">
        <v>70</v>
      </c>
      <c r="IS66">
        <v>1760</v>
      </c>
      <c r="IT66">
        <v>27</v>
      </c>
      <c r="IU66">
        <v>108</v>
      </c>
      <c r="IV66">
        <v>925</v>
      </c>
      <c r="IW66">
        <v>104</v>
      </c>
      <c r="IX66">
        <v>2221</v>
      </c>
      <c r="IY66">
        <v>3463</v>
      </c>
      <c r="IZ66">
        <v>357</v>
      </c>
      <c r="JA66">
        <v>9</v>
      </c>
      <c r="JB66">
        <v>1669</v>
      </c>
      <c r="JC66">
        <v>87</v>
      </c>
      <c r="JD66">
        <v>0</v>
      </c>
      <c r="JE66">
        <v>944</v>
      </c>
      <c r="JF66">
        <v>928</v>
      </c>
      <c r="JG66">
        <v>157</v>
      </c>
      <c r="JH66">
        <v>18</v>
      </c>
      <c r="JI66">
        <v>27</v>
      </c>
      <c r="JJ66">
        <v>39</v>
      </c>
      <c r="JK66">
        <v>73</v>
      </c>
      <c r="JL66">
        <v>18</v>
      </c>
      <c r="JM66">
        <v>109</v>
      </c>
      <c r="JN66">
        <v>870</v>
      </c>
      <c r="JO66">
        <v>16</v>
      </c>
      <c r="JP66">
        <v>212</v>
      </c>
      <c r="JQ66">
        <v>344</v>
      </c>
      <c r="JR66">
        <v>27</v>
      </c>
      <c r="JS66">
        <v>11</v>
      </c>
      <c r="JT66">
        <v>1001</v>
      </c>
      <c r="JU66">
        <v>89</v>
      </c>
      <c r="JV66">
        <v>2</v>
      </c>
      <c r="JW66">
        <v>8</v>
      </c>
      <c r="JX66">
        <v>25</v>
      </c>
      <c r="JY66">
        <v>29</v>
      </c>
      <c r="JZ66">
        <v>14</v>
      </c>
      <c r="KA66">
        <v>8</v>
      </c>
      <c r="KB66">
        <v>75</v>
      </c>
      <c r="KC66">
        <v>76</v>
      </c>
      <c r="KD66">
        <v>168</v>
      </c>
      <c r="KE66">
        <v>28</v>
      </c>
      <c r="KF66">
        <v>1</v>
      </c>
      <c r="KG66">
        <v>14</v>
      </c>
      <c r="KH66">
        <v>5</v>
      </c>
      <c r="KI66">
        <v>52</v>
      </c>
      <c r="KJ66">
        <v>10</v>
      </c>
      <c r="KK66">
        <v>27</v>
      </c>
      <c r="KL66">
        <v>53</v>
      </c>
      <c r="KM66">
        <v>25</v>
      </c>
      <c r="KN66">
        <v>7</v>
      </c>
      <c r="KO66">
        <v>41</v>
      </c>
      <c r="KP66">
        <v>142</v>
      </c>
      <c r="KQ66">
        <v>10</v>
      </c>
      <c r="KR66">
        <v>7</v>
      </c>
      <c r="KS66">
        <v>283</v>
      </c>
      <c r="KT66">
        <v>266</v>
      </c>
      <c r="KU66">
        <v>1</v>
      </c>
      <c r="KV66">
        <v>1</v>
      </c>
      <c r="KW66">
        <v>3</v>
      </c>
      <c r="KX66">
        <v>32</v>
      </c>
      <c r="KY66">
        <v>29</v>
      </c>
      <c r="KZ66">
        <v>1</v>
      </c>
      <c r="LA66">
        <v>1</v>
      </c>
      <c r="LB66">
        <v>20</v>
      </c>
      <c r="LC66">
        <v>15</v>
      </c>
      <c r="LD66">
        <v>15</v>
      </c>
      <c r="LE66">
        <v>26</v>
      </c>
      <c r="LF66">
        <v>24</v>
      </c>
      <c r="LG66">
        <v>11</v>
      </c>
      <c r="LH66">
        <v>13</v>
      </c>
      <c r="LI66">
        <v>22</v>
      </c>
      <c r="LJ66">
        <v>292</v>
      </c>
      <c r="LK66">
        <v>12</v>
      </c>
      <c r="LL66">
        <v>1</v>
      </c>
      <c r="LM66">
        <v>145</v>
      </c>
      <c r="LN66">
        <v>25</v>
      </c>
      <c r="LO66">
        <v>35</v>
      </c>
      <c r="LP66">
        <v>1</v>
      </c>
      <c r="LQ66">
        <v>78</v>
      </c>
      <c r="LR66">
        <v>15</v>
      </c>
      <c r="LS66">
        <v>5</v>
      </c>
      <c r="LT66">
        <v>9</v>
      </c>
      <c r="LU66">
        <v>31</v>
      </c>
      <c r="LV66">
        <v>11</v>
      </c>
      <c r="LW66">
        <v>50</v>
      </c>
      <c r="LX66">
        <v>11</v>
      </c>
      <c r="LY66">
        <v>29</v>
      </c>
      <c r="LZ66">
        <v>31</v>
      </c>
      <c r="MA66">
        <v>9</v>
      </c>
      <c r="MB66">
        <v>14</v>
      </c>
      <c r="MC66">
        <v>9</v>
      </c>
      <c r="MD66">
        <v>12</v>
      </c>
      <c r="ME66">
        <v>23</v>
      </c>
      <c r="MF66">
        <v>7</v>
      </c>
      <c r="MG66">
        <v>4</v>
      </c>
      <c r="MH66" s="56">
        <v>0</v>
      </c>
      <c r="MI66">
        <v>4</v>
      </c>
      <c r="MJ66">
        <v>75</v>
      </c>
      <c r="MK66">
        <v>104</v>
      </c>
      <c r="ML66">
        <v>3</v>
      </c>
      <c r="MM66">
        <v>381</v>
      </c>
      <c r="MN66">
        <v>89</v>
      </c>
      <c r="MO66">
        <v>271</v>
      </c>
      <c r="MP66">
        <v>26</v>
      </c>
      <c r="MQ66">
        <v>272</v>
      </c>
      <c r="MR66">
        <v>265</v>
      </c>
      <c r="MS66">
        <v>832</v>
      </c>
      <c r="MT66">
        <v>620</v>
      </c>
      <c r="MU66">
        <v>7</v>
      </c>
      <c r="MV66">
        <v>36</v>
      </c>
      <c r="MW66">
        <v>76</v>
      </c>
      <c r="MX66">
        <v>46</v>
      </c>
      <c r="MY66">
        <v>5</v>
      </c>
      <c r="MZ66">
        <v>28</v>
      </c>
      <c r="NA66">
        <v>64</v>
      </c>
      <c r="NB66">
        <v>551</v>
      </c>
      <c r="NC66">
        <v>234</v>
      </c>
      <c r="ND66">
        <v>12</v>
      </c>
      <c r="NE66">
        <v>210</v>
      </c>
      <c r="NF66">
        <v>158</v>
      </c>
      <c r="NG66">
        <v>337</v>
      </c>
      <c r="NH66">
        <v>86</v>
      </c>
      <c r="NI66">
        <v>294</v>
      </c>
      <c r="NJ66">
        <v>15</v>
      </c>
      <c r="NK66">
        <v>51</v>
      </c>
      <c r="NL66">
        <v>372</v>
      </c>
      <c r="NM66">
        <v>47</v>
      </c>
      <c r="NN66">
        <v>13</v>
      </c>
      <c r="NO66">
        <v>29</v>
      </c>
      <c r="NP66">
        <v>262</v>
      </c>
      <c r="NQ66">
        <v>349</v>
      </c>
      <c r="NR66">
        <v>61</v>
      </c>
      <c r="NS66">
        <v>10</v>
      </c>
      <c r="NT66">
        <v>7</v>
      </c>
      <c r="NU66">
        <v>10</v>
      </c>
      <c r="NV66">
        <v>1639</v>
      </c>
      <c r="NW66">
        <v>701</v>
      </c>
      <c r="NX66">
        <v>121</v>
      </c>
      <c r="NY66">
        <v>578</v>
      </c>
      <c r="NZ66">
        <v>69</v>
      </c>
      <c r="OA66">
        <v>1865</v>
      </c>
      <c r="OB66">
        <v>29</v>
      </c>
      <c r="OC66">
        <v>101</v>
      </c>
      <c r="OD66">
        <v>989</v>
      </c>
      <c r="OE66">
        <v>113</v>
      </c>
      <c r="OF66">
        <v>2334</v>
      </c>
      <c r="OG66">
        <v>3512</v>
      </c>
      <c r="OH66">
        <v>356</v>
      </c>
      <c r="OI66">
        <v>13</v>
      </c>
      <c r="OJ66">
        <v>1738</v>
      </c>
      <c r="OK66">
        <v>83</v>
      </c>
      <c r="OL66">
        <v>0</v>
      </c>
      <c r="OM66">
        <v>1001</v>
      </c>
      <c r="ON66">
        <v>1004</v>
      </c>
      <c r="OO66">
        <v>167</v>
      </c>
      <c r="OP66">
        <v>18</v>
      </c>
      <c r="OQ66">
        <v>21</v>
      </c>
      <c r="OR66">
        <v>48</v>
      </c>
      <c r="OS66">
        <v>81</v>
      </c>
      <c r="OT66">
        <v>15</v>
      </c>
      <c r="OU66">
        <v>119</v>
      </c>
      <c r="OV66">
        <v>429</v>
      </c>
      <c r="OW66">
        <v>19</v>
      </c>
      <c r="OX66">
        <v>220</v>
      </c>
      <c r="OY66">
        <v>344</v>
      </c>
      <c r="OZ66">
        <v>26</v>
      </c>
      <c r="PA66">
        <v>9</v>
      </c>
    </row>
    <row r="67" spans="1:417">
      <c r="A67" s="67" t="str">
        <f>人口推移!B66</f>
        <v>H2403</v>
      </c>
      <c r="B67" s="66">
        <f t="shared" si="0"/>
        <v>54184</v>
      </c>
      <c r="C67" s="66">
        <f t="shared" si="1"/>
        <v>21079</v>
      </c>
      <c r="D67">
        <v>770</v>
      </c>
      <c r="E67">
        <v>63</v>
      </c>
      <c r="F67">
        <v>2</v>
      </c>
      <c r="G67">
        <v>8</v>
      </c>
      <c r="H67">
        <v>15</v>
      </c>
      <c r="I67">
        <v>13</v>
      </c>
      <c r="J67">
        <v>6</v>
      </c>
      <c r="K67">
        <v>9</v>
      </c>
      <c r="L67">
        <v>82</v>
      </c>
      <c r="M67">
        <v>46</v>
      </c>
      <c r="N67">
        <v>139</v>
      </c>
      <c r="O67">
        <v>20</v>
      </c>
      <c r="P67">
        <v>1</v>
      </c>
      <c r="Q67">
        <v>11</v>
      </c>
      <c r="R67">
        <v>4</v>
      </c>
      <c r="S67">
        <v>34</v>
      </c>
      <c r="T67">
        <v>5</v>
      </c>
      <c r="U67">
        <v>14</v>
      </c>
      <c r="V67">
        <v>33</v>
      </c>
      <c r="W67">
        <v>15</v>
      </c>
      <c r="X67">
        <v>6</v>
      </c>
      <c r="Y67">
        <v>27</v>
      </c>
      <c r="Z67">
        <v>99</v>
      </c>
      <c r="AA67">
        <v>6</v>
      </c>
      <c r="AB67">
        <v>3</v>
      </c>
      <c r="AC67">
        <v>209</v>
      </c>
      <c r="AD67">
        <v>198</v>
      </c>
      <c r="AE67">
        <v>1</v>
      </c>
      <c r="AF67">
        <v>1</v>
      </c>
      <c r="AG67">
        <v>2</v>
      </c>
      <c r="AH67">
        <v>20</v>
      </c>
      <c r="AI67">
        <v>19</v>
      </c>
      <c r="AJ67">
        <v>2</v>
      </c>
      <c r="AK67">
        <v>1</v>
      </c>
      <c r="AL67">
        <v>13</v>
      </c>
      <c r="AM67">
        <v>9</v>
      </c>
      <c r="AN67">
        <v>11</v>
      </c>
      <c r="AO67">
        <v>17</v>
      </c>
      <c r="AP67">
        <v>18</v>
      </c>
      <c r="AQ67">
        <v>5</v>
      </c>
      <c r="AR67">
        <v>7</v>
      </c>
      <c r="AS67">
        <v>11</v>
      </c>
      <c r="AT67">
        <v>230</v>
      </c>
      <c r="AU67">
        <v>7</v>
      </c>
      <c r="AV67">
        <v>2</v>
      </c>
      <c r="AW67">
        <v>123</v>
      </c>
      <c r="AX67">
        <v>15</v>
      </c>
      <c r="AY67">
        <v>21</v>
      </c>
      <c r="AZ67">
        <v>1</v>
      </c>
      <c r="BA67">
        <v>44</v>
      </c>
      <c r="BB67">
        <v>10</v>
      </c>
      <c r="BC67">
        <v>4</v>
      </c>
      <c r="BD67">
        <v>6</v>
      </c>
      <c r="BE67">
        <v>15</v>
      </c>
      <c r="BF67">
        <v>4</v>
      </c>
      <c r="BG67">
        <v>28</v>
      </c>
      <c r="BH67">
        <v>10</v>
      </c>
      <c r="BI67">
        <v>21</v>
      </c>
      <c r="BJ67">
        <v>22</v>
      </c>
      <c r="BK67">
        <v>9</v>
      </c>
      <c r="BL67">
        <v>7</v>
      </c>
      <c r="BM67">
        <v>4</v>
      </c>
      <c r="BN67">
        <v>7</v>
      </c>
      <c r="BO67">
        <v>14</v>
      </c>
      <c r="BP67">
        <v>5</v>
      </c>
      <c r="BQ67">
        <v>5</v>
      </c>
      <c r="BR67" s="56">
        <v>0</v>
      </c>
      <c r="BS67">
        <v>3</v>
      </c>
      <c r="BT67">
        <v>44</v>
      </c>
      <c r="BU67">
        <v>62</v>
      </c>
      <c r="BV67">
        <v>3</v>
      </c>
      <c r="BW67">
        <v>284</v>
      </c>
      <c r="BX67">
        <v>56</v>
      </c>
      <c r="BY67">
        <v>180</v>
      </c>
      <c r="BZ67">
        <v>16</v>
      </c>
      <c r="CA67">
        <v>233</v>
      </c>
      <c r="CB67">
        <v>201</v>
      </c>
      <c r="CC67">
        <v>628</v>
      </c>
      <c r="CD67">
        <v>466</v>
      </c>
      <c r="CE67">
        <v>4</v>
      </c>
      <c r="CF67">
        <v>24</v>
      </c>
      <c r="CG67">
        <v>42</v>
      </c>
      <c r="CH67">
        <v>27</v>
      </c>
      <c r="CI67">
        <v>3</v>
      </c>
      <c r="CJ67">
        <v>24</v>
      </c>
      <c r="CK67">
        <v>56</v>
      </c>
      <c r="CL67">
        <v>428</v>
      </c>
      <c r="CM67">
        <v>189</v>
      </c>
      <c r="CN67">
        <v>8</v>
      </c>
      <c r="CO67">
        <v>178</v>
      </c>
      <c r="CP67">
        <v>137</v>
      </c>
      <c r="CQ67">
        <v>269</v>
      </c>
      <c r="CR67">
        <v>49</v>
      </c>
      <c r="CS67">
        <v>227</v>
      </c>
      <c r="CT67">
        <v>8</v>
      </c>
      <c r="CU67">
        <v>28</v>
      </c>
      <c r="CV67">
        <v>251</v>
      </c>
      <c r="CW67">
        <v>30</v>
      </c>
      <c r="CX67">
        <v>7</v>
      </c>
      <c r="CY67">
        <v>28</v>
      </c>
      <c r="CZ67">
        <v>163</v>
      </c>
      <c r="DA67">
        <v>234</v>
      </c>
      <c r="DB67">
        <v>81</v>
      </c>
      <c r="DC67">
        <v>8</v>
      </c>
      <c r="DD67">
        <v>3</v>
      </c>
      <c r="DE67">
        <v>8</v>
      </c>
      <c r="DF67">
        <v>1223</v>
      </c>
      <c r="DG67">
        <v>495</v>
      </c>
      <c r="DH67">
        <v>87</v>
      </c>
      <c r="DI67">
        <v>392</v>
      </c>
      <c r="DJ67">
        <v>54</v>
      </c>
      <c r="DK67">
        <v>1226</v>
      </c>
      <c r="DL67">
        <v>23</v>
      </c>
      <c r="DM67">
        <v>82</v>
      </c>
      <c r="DN67">
        <v>717</v>
      </c>
      <c r="DO67">
        <v>86</v>
      </c>
      <c r="DP67">
        <v>1900</v>
      </c>
      <c r="DQ67">
        <v>2807</v>
      </c>
      <c r="DR67">
        <v>265</v>
      </c>
      <c r="DS67">
        <v>8</v>
      </c>
      <c r="DT67">
        <v>1252</v>
      </c>
      <c r="DU67">
        <v>68</v>
      </c>
      <c r="DV67">
        <v>0</v>
      </c>
      <c r="DW67">
        <v>775</v>
      </c>
      <c r="DX67">
        <v>794</v>
      </c>
      <c r="DY67">
        <v>123</v>
      </c>
      <c r="DZ67">
        <v>12</v>
      </c>
      <c r="EA67">
        <v>13</v>
      </c>
      <c r="EB67">
        <v>28</v>
      </c>
      <c r="EC67">
        <v>53</v>
      </c>
      <c r="ED67">
        <v>10</v>
      </c>
      <c r="EE67">
        <v>86</v>
      </c>
      <c r="EF67">
        <v>776</v>
      </c>
      <c r="EG67">
        <v>14</v>
      </c>
      <c r="EH67">
        <v>162</v>
      </c>
      <c r="EI67">
        <v>238</v>
      </c>
      <c r="EJ67">
        <v>22</v>
      </c>
      <c r="EK67">
        <v>9</v>
      </c>
      <c r="EL67">
        <v>941</v>
      </c>
      <c r="EM67">
        <v>88</v>
      </c>
      <c r="EN67">
        <v>3</v>
      </c>
      <c r="EO67">
        <v>9</v>
      </c>
      <c r="EP67">
        <v>19</v>
      </c>
      <c r="EQ67">
        <v>35</v>
      </c>
      <c r="ER67">
        <v>7</v>
      </c>
      <c r="ES67">
        <v>9</v>
      </c>
      <c r="ET67">
        <v>65</v>
      </c>
      <c r="EU67">
        <v>69</v>
      </c>
      <c r="EV67">
        <v>136</v>
      </c>
      <c r="EW67">
        <v>32</v>
      </c>
      <c r="EX67">
        <v>1</v>
      </c>
      <c r="EY67">
        <v>15</v>
      </c>
      <c r="EZ67">
        <v>7</v>
      </c>
      <c r="FA67">
        <v>52</v>
      </c>
      <c r="FB67">
        <v>8</v>
      </c>
      <c r="FC67">
        <v>30</v>
      </c>
      <c r="FD67">
        <v>52</v>
      </c>
      <c r="FE67">
        <v>22</v>
      </c>
      <c r="FF67">
        <v>7</v>
      </c>
      <c r="FG67">
        <v>36</v>
      </c>
      <c r="FH67">
        <v>119</v>
      </c>
      <c r="FI67">
        <v>11</v>
      </c>
      <c r="FJ67">
        <v>6</v>
      </c>
      <c r="FK67">
        <v>293</v>
      </c>
      <c r="FL67">
        <v>242</v>
      </c>
      <c r="FM67">
        <v>1</v>
      </c>
      <c r="FN67">
        <v>1</v>
      </c>
      <c r="FO67">
        <v>3</v>
      </c>
      <c r="FP67">
        <v>29</v>
      </c>
      <c r="FQ67">
        <v>37</v>
      </c>
      <c r="FR67">
        <v>1</v>
      </c>
      <c r="FS67">
        <v>3</v>
      </c>
      <c r="FT67">
        <v>23</v>
      </c>
      <c r="FU67">
        <v>7</v>
      </c>
      <c r="FV67">
        <v>17</v>
      </c>
      <c r="FW67">
        <v>20</v>
      </c>
      <c r="FX67">
        <v>22</v>
      </c>
      <c r="FY67">
        <v>7</v>
      </c>
      <c r="FZ67">
        <v>9</v>
      </c>
      <c r="GA67">
        <v>12</v>
      </c>
      <c r="GB67">
        <v>272</v>
      </c>
      <c r="GC67">
        <v>12</v>
      </c>
      <c r="GD67">
        <v>1</v>
      </c>
      <c r="GE67">
        <v>141</v>
      </c>
      <c r="GF67">
        <v>21</v>
      </c>
      <c r="GG67">
        <v>32</v>
      </c>
      <c r="GH67">
        <v>0</v>
      </c>
      <c r="GI67">
        <v>77</v>
      </c>
      <c r="GJ67">
        <v>17</v>
      </c>
      <c r="GK67">
        <v>2</v>
      </c>
      <c r="GL67">
        <v>9</v>
      </c>
      <c r="GM67">
        <v>23</v>
      </c>
      <c r="GN67">
        <v>3</v>
      </c>
      <c r="GO67">
        <v>43</v>
      </c>
      <c r="GP67">
        <v>10</v>
      </c>
      <c r="GQ67">
        <v>28</v>
      </c>
      <c r="GR67">
        <v>27</v>
      </c>
      <c r="GS67">
        <v>12</v>
      </c>
      <c r="GT67">
        <v>8</v>
      </c>
      <c r="GU67">
        <v>10</v>
      </c>
      <c r="GV67">
        <v>12</v>
      </c>
      <c r="GW67">
        <v>18</v>
      </c>
      <c r="GX67">
        <v>5</v>
      </c>
      <c r="GY67">
        <v>4</v>
      </c>
      <c r="GZ67" s="56">
        <v>0</v>
      </c>
      <c r="HA67">
        <v>5</v>
      </c>
      <c r="HB67">
        <v>75</v>
      </c>
      <c r="HC67">
        <v>94</v>
      </c>
      <c r="HD67">
        <v>4</v>
      </c>
      <c r="HE67">
        <v>344</v>
      </c>
      <c r="HF67">
        <v>82</v>
      </c>
      <c r="HG67">
        <v>232</v>
      </c>
      <c r="HH67">
        <v>28</v>
      </c>
      <c r="HI67">
        <v>283</v>
      </c>
      <c r="HJ67">
        <v>259</v>
      </c>
      <c r="HK67">
        <v>759</v>
      </c>
      <c r="HL67">
        <v>534</v>
      </c>
      <c r="HM67">
        <v>6</v>
      </c>
      <c r="HN67">
        <v>34</v>
      </c>
      <c r="HO67">
        <v>66</v>
      </c>
      <c r="HP67">
        <v>35</v>
      </c>
      <c r="HQ67">
        <v>7</v>
      </c>
      <c r="HR67">
        <v>35</v>
      </c>
      <c r="HS67">
        <v>63</v>
      </c>
      <c r="HT67">
        <v>529</v>
      </c>
      <c r="HU67">
        <v>208</v>
      </c>
      <c r="HV67">
        <v>10</v>
      </c>
      <c r="HW67">
        <v>200</v>
      </c>
      <c r="HX67">
        <v>141</v>
      </c>
      <c r="HY67">
        <v>328</v>
      </c>
      <c r="HZ67">
        <v>85</v>
      </c>
      <c r="IA67">
        <v>264</v>
      </c>
      <c r="IB67">
        <v>15</v>
      </c>
      <c r="IC67">
        <v>47</v>
      </c>
      <c r="ID67">
        <v>368</v>
      </c>
      <c r="IE67">
        <v>54</v>
      </c>
      <c r="IF67">
        <v>10</v>
      </c>
      <c r="IG67">
        <v>29</v>
      </c>
      <c r="IH67">
        <v>236</v>
      </c>
      <c r="II67">
        <v>324</v>
      </c>
      <c r="IJ67">
        <v>30</v>
      </c>
      <c r="IK67">
        <v>8</v>
      </c>
      <c r="IL67">
        <v>7</v>
      </c>
      <c r="IM67">
        <v>9</v>
      </c>
      <c r="IN67">
        <v>1602</v>
      </c>
      <c r="IO67">
        <v>693</v>
      </c>
      <c r="IP67">
        <v>105</v>
      </c>
      <c r="IQ67">
        <v>527</v>
      </c>
      <c r="IR67">
        <v>70</v>
      </c>
      <c r="IS67">
        <v>1763</v>
      </c>
      <c r="IT67">
        <v>27</v>
      </c>
      <c r="IU67">
        <v>111</v>
      </c>
      <c r="IV67">
        <v>925</v>
      </c>
      <c r="IW67">
        <v>104</v>
      </c>
      <c r="IX67">
        <v>2217</v>
      </c>
      <c r="IY67">
        <v>3463</v>
      </c>
      <c r="IZ67">
        <v>354</v>
      </c>
      <c r="JA67">
        <v>9</v>
      </c>
      <c r="JB67">
        <v>1657</v>
      </c>
      <c r="JC67">
        <v>86</v>
      </c>
      <c r="JD67">
        <v>0</v>
      </c>
      <c r="JE67">
        <v>936</v>
      </c>
      <c r="JF67">
        <v>918</v>
      </c>
      <c r="JG67">
        <v>160</v>
      </c>
      <c r="JH67">
        <v>18</v>
      </c>
      <c r="JI67">
        <v>27</v>
      </c>
      <c r="JJ67">
        <v>40</v>
      </c>
      <c r="JK67">
        <v>73</v>
      </c>
      <c r="JL67">
        <v>18</v>
      </c>
      <c r="JM67">
        <v>108</v>
      </c>
      <c r="JN67">
        <v>825</v>
      </c>
      <c r="JO67">
        <v>16</v>
      </c>
      <c r="JP67">
        <v>213</v>
      </c>
      <c r="JQ67">
        <v>344</v>
      </c>
      <c r="JR67">
        <v>28</v>
      </c>
      <c r="JS67">
        <v>11</v>
      </c>
      <c r="JT67">
        <v>996</v>
      </c>
      <c r="JU67">
        <v>87</v>
      </c>
      <c r="JV67">
        <v>2</v>
      </c>
      <c r="JW67">
        <v>8</v>
      </c>
      <c r="JX67">
        <v>25</v>
      </c>
      <c r="JY67">
        <v>30</v>
      </c>
      <c r="JZ67">
        <v>14</v>
      </c>
      <c r="KA67">
        <v>8</v>
      </c>
      <c r="KB67">
        <v>77</v>
      </c>
      <c r="KC67">
        <v>76</v>
      </c>
      <c r="KD67">
        <v>167</v>
      </c>
      <c r="KE67">
        <v>28</v>
      </c>
      <c r="KF67">
        <v>1</v>
      </c>
      <c r="KG67">
        <v>14</v>
      </c>
      <c r="KH67">
        <v>5</v>
      </c>
      <c r="KI67">
        <v>52</v>
      </c>
      <c r="KJ67">
        <v>10</v>
      </c>
      <c r="KK67">
        <v>27</v>
      </c>
      <c r="KL67">
        <v>57</v>
      </c>
      <c r="KM67">
        <v>24</v>
      </c>
      <c r="KN67">
        <v>7</v>
      </c>
      <c r="KO67">
        <v>41</v>
      </c>
      <c r="KP67">
        <v>143</v>
      </c>
      <c r="KQ67">
        <v>10</v>
      </c>
      <c r="KR67">
        <v>7</v>
      </c>
      <c r="KS67">
        <v>284</v>
      </c>
      <c r="KT67">
        <v>264</v>
      </c>
      <c r="KU67">
        <v>1</v>
      </c>
      <c r="KV67">
        <v>1</v>
      </c>
      <c r="KW67">
        <v>3</v>
      </c>
      <c r="KX67">
        <v>31</v>
      </c>
      <c r="KY67">
        <v>29</v>
      </c>
      <c r="KZ67">
        <v>2</v>
      </c>
      <c r="LA67">
        <v>1</v>
      </c>
      <c r="LB67">
        <v>20</v>
      </c>
      <c r="LC67">
        <v>15</v>
      </c>
      <c r="LD67">
        <v>15</v>
      </c>
      <c r="LE67">
        <v>26</v>
      </c>
      <c r="LF67">
        <v>24</v>
      </c>
      <c r="LG67">
        <v>11</v>
      </c>
      <c r="LH67">
        <v>13</v>
      </c>
      <c r="LI67">
        <v>22</v>
      </c>
      <c r="LJ67">
        <v>299</v>
      </c>
      <c r="LK67">
        <v>12</v>
      </c>
      <c r="LL67">
        <v>1</v>
      </c>
      <c r="LM67">
        <v>146</v>
      </c>
      <c r="LN67">
        <v>25</v>
      </c>
      <c r="LO67">
        <v>34</v>
      </c>
      <c r="LP67">
        <v>1</v>
      </c>
      <c r="LQ67">
        <v>78</v>
      </c>
      <c r="LR67">
        <v>16</v>
      </c>
      <c r="LS67">
        <v>5</v>
      </c>
      <c r="LT67">
        <v>9</v>
      </c>
      <c r="LU67">
        <v>31</v>
      </c>
      <c r="LV67">
        <v>11</v>
      </c>
      <c r="LW67">
        <v>48</v>
      </c>
      <c r="LX67">
        <v>12</v>
      </c>
      <c r="LY67">
        <v>31</v>
      </c>
      <c r="LZ67">
        <v>31</v>
      </c>
      <c r="MA67">
        <v>9</v>
      </c>
      <c r="MB67">
        <v>14</v>
      </c>
      <c r="MC67">
        <v>9</v>
      </c>
      <c r="MD67">
        <v>12</v>
      </c>
      <c r="ME67">
        <v>23</v>
      </c>
      <c r="MF67">
        <v>7</v>
      </c>
      <c r="MG67">
        <v>4</v>
      </c>
      <c r="MH67" s="56">
        <v>0</v>
      </c>
      <c r="MI67">
        <v>4</v>
      </c>
      <c r="MJ67">
        <v>73</v>
      </c>
      <c r="MK67">
        <v>102</v>
      </c>
      <c r="ML67">
        <v>3</v>
      </c>
      <c r="MM67">
        <v>381</v>
      </c>
      <c r="MN67">
        <v>88</v>
      </c>
      <c r="MO67">
        <v>267</v>
      </c>
      <c r="MP67">
        <v>26</v>
      </c>
      <c r="MQ67">
        <v>265</v>
      </c>
      <c r="MR67">
        <v>266</v>
      </c>
      <c r="MS67">
        <v>829</v>
      </c>
      <c r="MT67">
        <v>619</v>
      </c>
      <c r="MU67">
        <v>7</v>
      </c>
      <c r="MV67">
        <v>36</v>
      </c>
      <c r="MW67">
        <v>74</v>
      </c>
      <c r="MX67">
        <v>46</v>
      </c>
      <c r="MY67">
        <v>5</v>
      </c>
      <c r="MZ67">
        <v>28</v>
      </c>
      <c r="NA67">
        <v>64</v>
      </c>
      <c r="NB67">
        <v>556</v>
      </c>
      <c r="NC67">
        <v>232</v>
      </c>
      <c r="ND67">
        <v>12</v>
      </c>
      <c r="NE67">
        <v>212</v>
      </c>
      <c r="NF67">
        <v>160</v>
      </c>
      <c r="NG67">
        <v>336</v>
      </c>
      <c r="NH67">
        <v>86</v>
      </c>
      <c r="NI67">
        <v>294</v>
      </c>
      <c r="NJ67">
        <v>15</v>
      </c>
      <c r="NK67">
        <v>51</v>
      </c>
      <c r="NL67">
        <v>373</v>
      </c>
      <c r="NM67">
        <v>47</v>
      </c>
      <c r="NN67">
        <v>13</v>
      </c>
      <c r="NO67">
        <v>29</v>
      </c>
      <c r="NP67">
        <v>261</v>
      </c>
      <c r="NQ67">
        <v>349</v>
      </c>
      <c r="NR67">
        <v>63</v>
      </c>
      <c r="NS67">
        <v>10</v>
      </c>
      <c r="NT67">
        <v>7</v>
      </c>
      <c r="NU67">
        <v>10</v>
      </c>
      <c r="NV67">
        <v>1632</v>
      </c>
      <c r="NW67">
        <v>693</v>
      </c>
      <c r="NX67">
        <v>122</v>
      </c>
      <c r="NY67">
        <v>578</v>
      </c>
      <c r="NZ67">
        <v>68</v>
      </c>
      <c r="OA67">
        <v>1870</v>
      </c>
      <c r="OB67">
        <v>29</v>
      </c>
      <c r="OC67">
        <v>102</v>
      </c>
      <c r="OD67">
        <v>996</v>
      </c>
      <c r="OE67">
        <v>114</v>
      </c>
      <c r="OF67">
        <v>2329</v>
      </c>
      <c r="OG67">
        <v>3530</v>
      </c>
      <c r="OH67">
        <v>358</v>
      </c>
      <c r="OI67">
        <v>13</v>
      </c>
      <c r="OJ67">
        <v>1725</v>
      </c>
      <c r="OK67">
        <v>84</v>
      </c>
      <c r="OL67">
        <v>0</v>
      </c>
      <c r="OM67">
        <v>1001</v>
      </c>
      <c r="ON67">
        <v>995</v>
      </c>
      <c r="OO67">
        <v>166</v>
      </c>
      <c r="OP67">
        <v>18</v>
      </c>
      <c r="OQ67">
        <v>21</v>
      </c>
      <c r="OR67">
        <v>48</v>
      </c>
      <c r="OS67">
        <v>81</v>
      </c>
      <c r="OT67">
        <v>15</v>
      </c>
      <c r="OU67">
        <v>119</v>
      </c>
      <c r="OV67">
        <v>428</v>
      </c>
      <c r="OW67">
        <v>19</v>
      </c>
      <c r="OX67">
        <v>221</v>
      </c>
      <c r="OY67">
        <v>337</v>
      </c>
      <c r="OZ67">
        <v>30</v>
      </c>
      <c r="PA67">
        <v>9</v>
      </c>
    </row>
    <row r="68" spans="1:417">
      <c r="A68" s="67" t="str">
        <f>人口推移!B67</f>
        <v>H2404</v>
      </c>
      <c r="B68" s="66">
        <f t="shared" si="0"/>
        <v>54342</v>
      </c>
      <c r="C68" s="66">
        <f t="shared" si="1"/>
        <v>21248</v>
      </c>
      <c r="D68">
        <v>775</v>
      </c>
      <c r="E68">
        <v>65</v>
      </c>
      <c r="F68">
        <v>2</v>
      </c>
      <c r="G68">
        <v>8</v>
      </c>
      <c r="H68">
        <v>16</v>
      </c>
      <c r="I68">
        <v>13</v>
      </c>
      <c r="J68">
        <v>6</v>
      </c>
      <c r="K68">
        <v>9</v>
      </c>
      <c r="L68">
        <v>82</v>
      </c>
      <c r="M68">
        <v>46</v>
      </c>
      <c r="N68">
        <v>138</v>
      </c>
      <c r="O68">
        <v>20</v>
      </c>
      <c r="P68">
        <v>1</v>
      </c>
      <c r="Q68">
        <v>11</v>
      </c>
      <c r="R68">
        <v>4</v>
      </c>
      <c r="S68">
        <v>34</v>
      </c>
      <c r="T68">
        <v>5</v>
      </c>
      <c r="U68">
        <v>14</v>
      </c>
      <c r="V68">
        <v>33</v>
      </c>
      <c r="W68">
        <v>15</v>
      </c>
      <c r="X68">
        <v>6</v>
      </c>
      <c r="Y68">
        <v>27</v>
      </c>
      <c r="Z68">
        <v>99</v>
      </c>
      <c r="AA68">
        <v>6</v>
      </c>
      <c r="AB68">
        <v>3</v>
      </c>
      <c r="AC68">
        <v>212</v>
      </c>
      <c r="AD68">
        <v>197</v>
      </c>
      <c r="AE68">
        <v>1</v>
      </c>
      <c r="AF68">
        <v>1</v>
      </c>
      <c r="AG68">
        <v>2</v>
      </c>
      <c r="AH68">
        <v>20</v>
      </c>
      <c r="AI68">
        <v>19</v>
      </c>
      <c r="AJ68">
        <v>2</v>
      </c>
      <c r="AK68">
        <v>1</v>
      </c>
      <c r="AL68">
        <v>13</v>
      </c>
      <c r="AM68">
        <v>9</v>
      </c>
      <c r="AN68">
        <v>11</v>
      </c>
      <c r="AO68">
        <v>17</v>
      </c>
      <c r="AP68">
        <v>18</v>
      </c>
      <c r="AQ68">
        <v>5</v>
      </c>
      <c r="AR68">
        <v>7</v>
      </c>
      <c r="AS68">
        <v>11</v>
      </c>
      <c r="AT68">
        <v>229</v>
      </c>
      <c r="AU68">
        <v>7</v>
      </c>
      <c r="AV68">
        <v>0</v>
      </c>
      <c r="AW68">
        <v>124</v>
      </c>
      <c r="AX68">
        <v>16</v>
      </c>
      <c r="AY68">
        <v>21</v>
      </c>
      <c r="AZ68">
        <v>1</v>
      </c>
      <c r="BA68">
        <v>44</v>
      </c>
      <c r="BB68">
        <v>10</v>
      </c>
      <c r="BC68">
        <v>4</v>
      </c>
      <c r="BD68">
        <v>6</v>
      </c>
      <c r="BE68">
        <v>15</v>
      </c>
      <c r="BF68">
        <v>4</v>
      </c>
      <c r="BG68">
        <v>28</v>
      </c>
      <c r="BH68">
        <v>10</v>
      </c>
      <c r="BI68">
        <v>21</v>
      </c>
      <c r="BJ68">
        <v>22</v>
      </c>
      <c r="BK68">
        <v>9</v>
      </c>
      <c r="BL68">
        <v>7</v>
      </c>
      <c r="BM68">
        <v>4</v>
      </c>
      <c r="BN68">
        <v>7</v>
      </c>
      <c r="BO68">
        <v>14</v>
      </c>
      <c r="BP68">
        <v>5</v>
      </c>
      <c r="BQ68">
        <v>5</v>
      </c>
      <c r="BR68" s="56">
        <v>0</v>
      </c>
      <c r="BS68">
        <v>3</v>
      </c>
      <c r="BT68">
        <v>44</v>
      </c>
      <c r="BU68">
        <v>63</v>
      </c>
      <c r="BV68">
        <v>3</v>
      </c>
      <c r="BW68">
        <v>283</v>
      </c>
      <c r="BX68">
        <v>56</v>
      </c>
      <c r="BY68">
        <v>182</v>
      </c>
      <c r="BZ68">
        <v>16</v>
      </c>
      <c r="CA68">
        <v>233</v>
      </c>
      <c r="CB68">
        <v>201</v>
      </c>
      <c r="CC68">
        <v>629</v>
      </c>
      <c r="CD68">
        <v>472</v>
      </c>
      <c r="CE68">
        <v>4</v>
      </c>
      <c r="CF68">
        <v>23</v>
      </c>
      <c r="CG68">
        <v>42</v>
      </c>
      <c r="CH68">
        <v>28</v>
      </c>
      <c r="CI68">
        <v>3</v>
      </c>
      <c r="CJ68">
        <v>22</v>
      </c>
      <c r="CK68">
        <v>56</v>
      </c>
      <c r="CL68">
        <v>429</v>
      </c>
      <c r="CM68">
        <v>190</v>
      </c>
      <c r="CN68">
        <v>8</v>
      </c>
      <c r="CO68">
        <v>180</v>
      </c>
      <c r="CP68">
        <v>136</v>
      </c>
      <c r="CQ68">
        <v>271</v>
      </c>
      <c r="CR68">
        <v>50</v>
      </c>
      <c r="CS68">
        <v>224</v>
      </c>
      <c r="CT68">
        <v>8</v>
      </c>
      <c r="CU68">
        <v>28</v>
      </c>
      <c r="CV68">
        <v>251</v>
      </c>
      <c r="CW68">
        <v>29</v>
      </c>
      <c r="CX68">
        <v>7</v>
      </c>
      <c r="CY68">
        <v>28</v>
      </c>
      <c r="CZ68">
        <v>164</v>
      </c>
      <c r="DA68">
        <v>233</v>
      </c>
      <c r="DB68">
        <v>81</v>
      </c>
      <c r="DC68">
        <v>8</v>
      </c>
      <c r="DD68">
        <v>3</v>
      </c>
      <c r="DE68">
        <v>8</v>
      </c>
      <c r="DF68">
        <v>1232</v>
      </c>
      <c r="DG68">
        <v>499</v>
      </c>
      <c r="DH68">
        <v>88</v>
      </c>
      <c r="DI68">
        <v>394</v>
      </c>
      <c r="DJ68">
        <v>54</v>
      </c>
      <c r="DK68">
        <v>1227</v>
      </c>
      <c r="DL68">
        <v>23</v>
      </c>
      <c r="DM68">
        <v>80</v>
      </c>
      <c r="DN68">
        <v>719</v>
      </c>
      <c r="DO68">
        <v>86</v>
      </c>
      <c r="DP68">
        <v>1914</v>
      </c>
      <c r="DQ68">
        <v>2830</v>
      </c>
      <c r="DR68">
        <v>264</v>
      </c>
      <c r="DS68">
        <v>7</v>
      </c>
      <c r="DT68">
        <v>1262</v>
      </c>
      <c r="DU68">
        <v>69</v>
      </c>
      <c r="DV68">
        <v>0</v>
      </c>
      <c r="DW68">
        <v>785</v>
      </c>
      <c r="DX68">
        <v>811</v>
      </c>
      <c r="DY68">
        <v>125</v>
      </c>
      <c r="DZ68">
        <v>12</v>
      </c>
      <c r="EA68">
        <v>14</v>
      </c>
      <c r="EB68">
        <v>28</v>
      </c>
      <c r="EC68">
        <v>53</v>
      </c>
      <c r="ED68">
        <v>10</v>
      </c>
      <c r="EE68">
        <v>85</v>
      </c>
      <c r="EF68">
        <v>836</v>
      </c>
      <c r="EG68">
        <v>14</v>
      </c>
      <c r="EH68">
        <v>162</v>
      </c>
      <c r="EI68">
        <v>238</v>
      </c>
      <c r="EJ68">
        <v>22</v>
      </c>
      <c r="EK68">
        <v>9</v>
      </c>
      <c r="EL68">
        <v>943</v>
      </c>
      <c r="EM68">
        <v>89</v>
      </c>
      <c r="EN68">
        <v>3</v>
      </c>
      <c r="EO68">
        <v>9</v>
      </c>
      <c r="EP68">
        <v>19</v>
      </c>
      <c r="EQ68">
        <v>35</v>
      </c>
      <c r="ER68">
        <v>7</v>
      </c>
      <c r="ES68">
        <v>9</v>
      </c>
      <c r="ET68">
        <v>63</v>
      </c>
      <c r="EU68">
        <v>69</v>
      </c>
      <c r="EV68">
        <v>133</v>
      </c>
      <c r="EW68">
        <v>32</v>
      </c>
      <c r="EX68">
        <v>1</v>
      </c>
      <c r="EY68">
        <v>15</v>
      </c>
      <c r="EZ68">
        <v>7</v>
      </c>
      <c r="FA68">
        <v>51</v>
      </c>
      <c r="FB68">
        <v>8</v>
      </c>
      <c r="FC68">
        <v>30</v>
      </c>
      <c r="FD68">
        <v>52</v>
      </c>
      <c r="FE68">
        <v>22</v>
      </c>
      <c r="FF68">
        <v>7</v>
      </c>
      <c r="FG68">
        <v>36</v>
      </c>
      <c r="FH68">
        <v>119</v>
      </c>
      <c r="FI68">
        <v>13</v>
      </c>
      <c r="FJ68">
        <v>6</v>
      </c>
      <c r="FK68">
        <v>295</v>
      </c>
      <c r="FL68">
        <v>243</v>
      </c>
      <c r="FM68">
        <v>1</v>
      </c>
      <c r="FN68">
        <v>1</v>
      </c>
      <c r="FO68">
        <v>3</v>
      </c>
      <c r="FP68">
        <v>29</v>
      </c>
      <c r="FQ68">
        <v>37</v>
      </c>
      <c r="FR68">
        <v>1</v>
      </c>
      <c r="FS68">
        <v>3</v>
      </c>
      <c r="FT68">
        <v>23</v>
      </c>
      <c r="FU68">
        <v>7</v>
      </c>
      <c r="FV68">
        <v>17</v>
      </c>
      <c r="FW68">
        <v>20</v>
      </c>
      <c r="FX68">
        <v>22</v>
      </c>
      <c r="FY68">
        <v>7</v>
      </c>
      <c r="FZ68">
        <v>9</v>
      </c>
      <c r="GA68">
        <v>13</v>
      </c>
      <c r="GB68">
        <v>269</v>
      </c>
      <c r="GC68">
        <v>12</v>
      </c>
      <c r="GD68">
        <v>0</v>
      </c>
      <c r="GE68">
        <v>142</v>
      </c>
      <c r="GF68">
        <v>21</v>
      </c>
      <c r="GG68">
        <v>32</v>
      </c>
      <c r="GH68">
        <v>0</v>
      </c>
      <c r="GI68">
        <v>77</v>
      </c>
      <c r="GJ68">
        <v>17</v>
      </c>
      <c r="GK68">
        <v>2</v>
      </c>
      <c r="GL68">
        <v>9</v>
      </c>
      <c r="GM68">
        <v>23</v>
      </c>
      <c r="GN68">
        <v>3</v>
      </c>
      <c r="GO68">
        <v>43</v>
      </c>
      <c r="GP68">
        <v>11</v>
      </c>
      <c r="GQ68">
        <v>27</v>
      </c>
      <c r="GR68">
        <v>27</v>
      </c>
      <c r="GS68">
        <v>12</v>
      </c>
      <c r="GT68">
        <v>8</v>
      </c>
      <c r="GU68">
        <v>10</v>
      </c>
      <c r="GV68">
        <v>12</v>
      </c>
      <c r="GW68">
        <v>18</v>
      </c>
      <c r="GX68">
        <v>5</v>
      </c>
      <c r="GY68">
        <v>4</v>
      </c>
      <c r="GZ68" s="56">
        <v>0</v>
      </c>
      <c r="HA68">
        <v>5</v>
      </c>
      <c r="HB68">
        <v>75</v>
      </c>
      <c r="HC68">
        <v>94</v>
      </c>
      <c r="HD68">
        <v>4</v>
      </c>
      <c r="HE68">
        <v>344</v>
      </c>
      <c r="HF68">
        <v>81</v>
      </c>
      <c r="HG68">
        <v>235</v>
      </c>
      <c r="HH68">
        <v>28</v>
      </c>
      <c r="HI68">
        <v>283</v>
      </c>
      <c r="HJ68">
        <v>257</v>
      </c>
      <c r="HK68">
        <v>757</v>
      </c>
      <c r="HL68">
        <v>537</v>
      </c>
      <c r="HM68">
        <v>6</v>
      </c>
      <c r="HN68">
        <v>34</v>
      </c>
      <c r="HO68">
        <v>65</v>
      </c>
      <c r="HP68">
        <v>36</v>
      </c>
      <c r="HQ68">
        <v>7</v>
      </c>
      <c r="HR68">
        <v>31</v>
      </c>
      <c r="HS68">
        <v>63</v>
      </c>
      <c r="HT68">
        <v>529</v>
      </c>
      <c r="HU68">
        <v>208</v>
      </c>
      <c r="HV68">
        <v>10</v>
      </c>
      <c r="HW68">
        <v>201</v>
      </c>
      <c r="HX68">
        <v>140</v>
      </c>
      <c r="HY68">
        <v>325</v>
      </c>
      <c r="HZ68">
        <v>83</v>
      </c>
      <c r="IA68">
        <v>261</v>
      </c>
      <c r="IB68">
        <v>15</v>
      </c>
      <c r="IC68">
        <v>47</v>
      </c>
      <c r="ID68">
        <v>370</v>
      </c>
      <c r="IE68">
        <v>53</v>
      </c>
      <c r="IF68">
        <v>10</v>
      </c>
      <c r="IG68">
        <v>29</v>
      </c>
      <c r="IH68">
        <v>237</v>
      </c>
      <c r="II68">
        <v>322</v>
      </c>
      <c r="IJ68">
        <v>29</v>
      </c>
      <c r="IK68">
        <v>8</v>
      </c>
      <c r="IL68">
        <v>7</v>
      </c>
      <c r="IM68">
        <v>9</v>
      </c>
      <c r="IN68">
        <v>1605</v>
      </c>
      <c r="IO68">
        <v>700</v>
      </c>
      <c r="IP68">
        <v>105</v>
      </c>
      <c r="IQ68">
        <v>527</v>
      </c>
      <c r="IR68">
        <v>71</v>
      </c>
      <c r="IS68">
        <v>1760</v>
      </c>
      <c r="IT68">
        <v>27</v>
      </c>
      <c r="IU68">
        <v>110</v>
      </c>
      <c r="IV68">
        <v>928</v>
      </c>
      <c r="IW68">
        <v>104</v>
      </c>
      <c r="IX68">
        <v>2231</v>
      </c>
      <c r="IY68">
        <v>3471</v>
      </c>
      <c r="IZ68">
        <v>350</v>
      </c>
      <c r="JA68">
        <v>8</v>
      </c>
      <c r="JB68">
        <v>1666</v>
      </c>
      <c r="JC68">
        <v>84</v>
      </c>
      <c r="JD68">
        <v>0</v>
      </c>
      <c r="JE68">
        <v>939</v>
      </c>
      <c r="JF68">
        <v>929</v>
      </c>
      <c r="JG68">
        <v>161</v>
      </c>
      <c r="JH68">
        <v>18</v>
      </c>
      <c r="JI68">
        <v>28</v>
      </c>
      <c r="JJ68">
        <v>40</v>
      </c>
      <c r="JK68">
        <v>73</v>
      </c>
      <c r="JL68">
        <v>18</v>
      </c>
      <c r="JM68">
        <v>108</v>
      </c>
      <c r="JN68">
        <v>889</v>
      </c>
      <c r="JO68">
        <v>18</v>
      </c>
      <c r="JP68">
        <v>211</v>
      </c>
      <c r="JQ68">
        <v>341</v>
      </c>
      <c r="JR68">
        <v>28</v>
      </c>
      <c r="JS68">
        <v>11</v>
      </c>
      <c r="JT68">
        <v>1000</v>
      </c>
      <c r="JU68">
        <v>92</v>
      </c>
      <c r="JV68">
        <v>2</v>
      </c>
      <c r="JW68">
        <v>8</v>
      </c>
      <c r="JX68">
        <v>25</v>
      </c>
      <c r="JY68">
        <v>29</v>
      </c>
      <c r="JZ68">
        <v>14</v>
      </c>
      <c r="KA68">
        <v>8</v>
      </c>
      <c r="KB68">
        <v>77</v>
      </c>
      <c r="KC68">
        <v>76</v>
      </c>
      <c r="KD68">
        <v>165</v>
      </c>
      <c r="KE68">
        <v>28</v>
      </c>
      <c r="KF68">
        <v>1</v>
      </c>
      <c r="KG68">
        <v>14</v>
      </c>
      <c r="KH68">
        <v>5</v>
      </c>
      <c r="KI68">
        <v>52</v>
      </c>
      <c r="KJ68">
        <v>10</v>
      </c>
      <c r="KK68">
        <v>27</v>
      </c>
      <c r="KL68">
        <v>56</v>
      </c>
      <c r="KM68">
        <v>24</v>
      </c>
      <c r="KN68">
        <v>7</v>
      </c>
      <c r="KO68">
        <v>41</v>
      </c>
      <c r="KP68">
        <v>143</v>
      </c>
      <c r="KQ68">
        <v>10</v>
      </c>
      <c r="KR68">
        <v>7</v>
      </c>
      <c r="KS68">
        <v>285</v>
      </c>
      <c r="KT68">
        <v>263</v>
      </c>
      <c r="KU68">
        <v>1</v>
      </c>
      <c r="KV68">
        <v>1</v>
      </c>
      <c r="KW68">
        <v>3</v>
      </c>
      <c r="KX68">
        <v>31</v>
      </c>
      <c r="KY68">
        <v>29</v>
      </c>
      <c r="KZ68">
        <v>2</v>
      </c>
      <c r="LA68">
        <v>1</v>
      </c>
      <c r="LB68">
        <v>20</v>
      </c>
      <c r="LC68">
        <v>15</v>
      </c>
      <c r="LD68">
        <v>15</v>
      </c>
      <c r="LE68">
        <v>26</v>
      </c>
      <c r="LF68">
        <v>24</v>
      </c>
      <c r="LG68">
        <v>11</v>
      </c>
      <c r="LH68">
        <v>12</v>
      </c>
      <c r="LI68">
        <v>22</v>
      </c>
      <c r="LJ68">
        <v>297</v>
      </c>
      <c r="LK68">
        <v>12</v>
      </c>
      <c r="LL68">
        <v>0</v>
      </c>
      <c r="LM68">
        <v>144</v>
      </c>
      <c r="LN68">
        <v>25</v>
      </c>
      <c r="LO68">
        <v>34</v>
      </c>
      <c r="LP68">
        <v>1</v>
      </c>
      <c r="LQ68">
        <v>78</v>
      </c>
      <c r="LR68">
        <v>16</v>
      </c>
      <c r="LS68">
        <v>5</v>
      </c>
      <c r="LT68">
        <v>9</v>
      </c>
      <c r="LU68">
        <v>31</v>
      </c>
      <c r="LV68">
        <v>11</v>
      </c>
      <c r="LW68">
        <v>48</v>
      </c>
      <c r="LX68">
        <v>12</v>
      </c>
      <c r="LY68">
        <v>31</v>
      </c>
      <c r="LZ68">
        <v>31</v>
      </c>
      <c r="MA68">
        <v>9</v>
      </c>
      <c r="MB68">
        <v>14</v>
      </c>
      <c r="MC68">
        <v>9</v>
      </c>
      <c r="MD68">
        <v>12</v>
      </c>
      <c r="ME68">
        <v>23</v>
      </c>
      <c r="MF68">
        <v>7</v>
      </c>
      <c r="MG68">
        <v>4</v>
      </c>
      <c r="MH68" s="56">
        <v>0</v>
      </c>
      <c r="MI68">
        <v>4</v>
      </c>
      <c r="MJ68">
        <v>73</v>
      </c>
      <c r="MK68">
        <v>103</v>
      </c>
      <c r="ML68">
        <v>3</v>
      </c>
      <c r="MM68">
        <v>382</v>
      </c>
      <c r="MN68">
        <v>88</v>
      </c>
      <c r="MO68">
        <v>266</v>
      </c>
      <c r="MP68">
        <v>26</v>
      </c>
      <c r="MQ68">
        <v>263</v>
      </c>
      <c r="MR68">
        <v>267</v>
      </c>
      <c r="MS68">
        <v>834</v>
      </c>
      <c r="MT68">
        <v>621</v>
      </c>
      <c r="MU68">
        <v>7</v>
      </c>
      <c r="MV68">
        <v>35</v>
      </c>
      <c r="MW68">
        <v>74</v>
      </c>
      <c r="MX68">
        <v>45</v>
      </c>
      <c r="MY68">
        <v>5</v>
      </c>
      <c r="MZ68">
        <v>24</v>
      </c>
      <c r="NA68">
        <v>65</v>
      </c>
      <c r="NB68">
        <v>557</v>
      </c>
      <c r="NC68">
        <v>237</v>
      </c>
      <c r="ND68">
        <v>12</v>
      </c>
      <c r="NE68">
        <v>212</v>
      </c>
      <c r="NF68">
        <v>159</v>
      </c>
      <c r="NG68">
        <v>336</v>
      </c>
      <c r="NH68">
        <v>89</v>
      </c>
      <c r="NI68">
        <v>291</v>
      </c>
      <c r="NJ68">
        <v>15</v>
      </c>
      <c r="NK68">
        <v>51</v>
      </c>
      <c r="NL68">
        <v>371</v>
      </c>
      <c r="NM68">
        <v>48</v>
      </c>
      <c r="NN68">
        <v>13</v>
      </c>
      <c r="NO68">
        <v>29</v>
      </c>
      <c r="NP68">
        <v>264</v>
      </c>
      <c r="NQ68">
        <v>347</v>
      </c>
      <c r="NR68">
        <v>64</v>
      </c>
      <c r="NS68">
        <v>10</v>
      </c>
      <c r="NT68">
        <v>7</v>
      </c>
      <c r="NU68">
        <v>10</v>
      </c>
      <c r="NV68">
        <v>1643</v>
      </c>
      <c r="NW68">
        <v>702</v>
      </c>
      <c r="NX68">
        <v>122</v>
      </c>
      <c r="NY68">
        <v>582</v>
      </c>
      <c r="NZ68">
        <v>70</v>
      </c>
      <c r="OA68">
        <v>1861</v>
      </c>
      <c r="OB68">
        <v>29</v>
      </c>
      <c r="OC68">
        <v>101</v>
      </c>
      <c r="OD68">
        <v>998</v>
      </c>
      <c r="OE68">
        <v>115</v>
      </c>
      <c r="OF68">
        <v>2345</v>
      </c>
      <c r="OG68">
        <v>3545</v>
      </c>
      <c r="OH68">
        <v>357</v>
      </c>
      <c r="OI68">
        <v>13</v>
      </c>
      <c r="OJ68">
        <v>1730</v>
      </c>
      <c r="OK68">
        <v>85</v>
      </c>
      <c r="OL68">
        <v>0</v>
      </c>
      <c r="OM68">
        <v>1007</v>
      </c>
      <c r="ON68">
        <v>995</v>
      </c>
      <c r="OO68">
        <v>164</v>
      </c>
      <c r="OP68">
        <v>18</v>
      </c>
      <c r="OQ68">
        <v>21</v>
      </c>
      <c r="OR68">
        <v>48</v>
      </c>
      <c r="OS68">
        <v>80</v>
      </c>
      <c r="OT68">
        <v>15</v>
      </c>
      <c r="OU68">
        <v>119</v>
      </c>
      <c r="OV68">
        <v>423</v>
      </c>
      <c r="OW68">
        <v>21</v>
      </c>
      <c r="OX68">
        <v>220</v>
      </c>
      <c r="OY68">
        <v>336</v>
      </c>
      <c r="OZ68">
        <v>29</v>
      </c>
      <c r="PA68">
        <v>9</v>
      </c>
    </row>
    <row r="69" spans="1:417">
      <c r="A69" s="67" t="str">
        <f>人口推移!B68</f>
        <v>H2405</v>
      </c>
      <c r="B69" s="66">
        <f t="shared" si="0"/>
        <v>54349</v>
      </c>
      <c r="C69" s="66">
        <f t="shared" si="1"/>
        <v>21282</v>
      </c>
      <c r="D69">
        <v>775</v>
      </c>
      <c r="E69">
        <v>64</v>
      </c>
      <c r="F69">
        <v>2</v>
      </c>
      <c r="G69">
        <v>8</v>
      </c>
      <c r="H69">
        <v>17</v>
      </c>
      <c r="I69">
        <v>13</v>
      </c>
      <c r="J69">
        <v>6</v>
      </c>
      <c r="K69">
        <v>9</v>
      </c>
      <c r="L69">
        <v>82</v>
      </c>
      <c r="M69">
        <v>46</v>
      </c>
      <c r="N69">
        <v>138</v>
      </c>
      <c r="O69">
        <v>21</v>
      </c>
      <c r="P69">
        <v>1</v>
      </c>
      <c r="Q69">
        <v>11</v>
      </c>
      <c r="R69">
        <v>4</v>
      </c>
      <c r="S69">
        <v>34</v>
      </c>
      <c r="T69">
        <v>5</v>
      </c>
      <c r="U69">
        <v>14</v>
      </c>
      <c r="V69">
        <v>33</v>
      </c>
      <c r="W69">
        <v>15</v>
      </c>
      <c r="X69">
        <v>6</v>
      </c>
      <c r="Y69">
        <v>27</v>
      </c>
      <c r="Z69">
        <v>98</v>
      </c>
      <c r="AA69">
        <v>6</v>
      </c>
      <c r="AB69">
        <v>3</v>
      </c>
      <c r="AC69">
        <v>212</v>
      </c>
      <c r="AD69">
        <v>199</v>
      </c>
      <c r="AE69">
        <v>1</v>
      </c>
      <c r="AF69">
        <v>1</v>
      </c>
      <c r="AG69">
        <v>2</v>
      </c>
      <c r="AH69">
        <v>20</v>
      </c>
      <c r="AI69">
        <v>19</v>
      </c>
      <c r="AJ69">
        <v>2</v>
      </c>
      <c r="AK69">
        <v>1</v>
      </c>
      <c r="AL69">
        <v>13</v>
      </c>
      <c r="AM69">
        <v>9</v>
      </c>
      <c r="AN69">
        <v>11</v>
      </c>
      <c r="AO69">
        <v>17</v>
      </c>
      <c r="AP69">
        <v>18</v>
      </c>
      <c r="AQ69">
        <v>5</v>
      </c>
      <c r="AR69">
        <v>7</v>
      </c>
      <c r="AS69">
        <v>11</v>
      </c>
      <c r="AT69">
        <v>231</v>
      </c>
      <c r="AU69">
        <v>7</v>
      </c>
      <c r="AV69">
        <v>0</v>
      </c>
      <c r="AW69">
        <v>124</v>
      </c>
      <c r="AX69">
        <v>16</v>
      </c>
      <c r="AY69">
        <v>21</v>
      </c>
      <c r="AZ69">
        <v>1</v>
      </c>
      <c r="BA69">
        <v>44</v>
      </c>
      <c r="BB69">
        <v>10</v>
      </c>
      <c r="BC69">
        <v>4</v>
      </c>
      <c r="BD69">
        <v>6</v>
      </c>
      <c r="BE69">
        <v>15</v>
      </c>
      <c r="BF69">
        <v>4</v>
      </c>
      <c r="BG69">
        <v>28</v>
      </c>
      <c r="BH69">
        <v>10</v>
      </c>
      <c r="BI69">
        <v>22</v>
      </c>
      <c r="BJ69">
        <v>22</v>
      </c>
      <c r="BK69">
        <v>9</v>
      </c>
      <c r="BL69">
        <v>8</v>
      </c>
      <c r="BM69">
        <v>4</v>
      </c>
      <c r="BN69">
        <v>7</v>
      </c>
      <c r="BO69">
        <v>14</v>
      </c>
      <c r="BP69">
        <v>5</v>
      </c>
      <c r="BQ69">
        <v>5</v>
      </c>
      <c r="BR69" s="56">
        <v>0</v>
      </c>
      <c r="BS69">
        <v>3</v>
      </c>
      <c r="BT69">
        <v>44</v>
      </c>
      <c r="BU69">
        <v>63</v>
      </c>
      <c r="BV69">
        <v>3</v>
      </c>
      <c r="BW69">
        <v>282</v>
      </c>
      <c r="BX69">
        <v>55</v>
      </c>
      <c r="BY69">
        <v>182</v>
      </c>
      <c r="BZ69">
        <v>16</v>
      </c>
      <c r="CA69">
        <v>232</v>
      </c>
      <c r="CB69">
        <v>202</v>
      </c>
      <c r="CC69">
        <v>630</v>
      </c>
      <c r="CD69">
        <v>471</v>
      </c>
      <c r="CE69">
        <v>4</v>
      </c>
      <c r="CF69">
        <v>23</v>
      </c>
      <c r="CG69">
        <v>41</v>
      </c>
      <c r="CH69">
        <v>28</v>
      </c>
      <c r="CI69">
        <v>3</v>
      </c>
      <c r="CJ69">
        <v>23</v>
      </c>
      <c r="CK69">
        <v>57</v>
      </c>
      <c r="CL69">
        <v>433</v>
      </c>
      <c r="CM69">
        <v>191</v>
      </c>
      <c r="CN69">
        <v>8</v>
      </c>
      <c r="CO69">
        <v>179</v>
      </c>
      <c r="CP69">
        <v>135</v>
      </c>
      <c r="CQ69">
        <v>272</v>
      </c>
      <c r="CR69">
        <v>50</v>
      </c>
      <c r="CS69">
        <v>226</v>
      </c>
      <c r="CT69">
        <v>8</v>
      </c>
      <c r="CU69">
        <v>28</v>
      </c>
      <c r="CV69">
        <v>251</v>
      </c>
      <c r="CW69">
        <v>28</v>
      </c>
      <c r="CX69">
        <v>7</v>
      </c>
      <c r="CY69">
        <v>29</v>
      </c>
      <c r="CZ69">
        <v>165</v>
      </c>
      <c r="DA69">
        <v>232</v>
      </c>
      <c r="DB69">
        <v>81</v>
      </c>
      <c r="DC69">
        <v>8</v>
      </c>
      <c r="DD69">
        <v>3</v>
      </c>
      <c r="DE69">
        <v>8</v>
      </c>
      <c r="DF69">
        <v>1239</v>
      </c>
      <c r="DG69">
        <v>501</v>
      </c>
      <c r="DH69">
        <v>91</v>
      </c>
      <c r="DI69">
        <v>392</v>
      </c>
      <c r="DJ69">
        <v>54</v>
      </c>
      <c r="DK69">
        <v>1226</v>
      </c>
      <c r="DL69">
        <v>23</v>
      </c>
      <c r="DM69">
        <v>77</v>
      </c>
      <c r="DN69">
        <v>719</v>
      </c>
      <c r="DO69">
        <v>87</v>
      </c>
      <c r="DP69">
        <v>1917</v>
      </c>
      <c r="DQ69">
        <v>2837</v>
      </c>
      <c r="DR69">
        <v>263</v>
      </c>
      <c r="DS69">
        <v>7</v>
      </c>
      <c r="DT69">
        <v>1268</v>
      </c>
      <c r="DU69">
        <v>69</v>
      </c>
      <c r="DV69">
        <v>0</v>
      </c>
      <c r="DW69">
        <v>783</v>
      </c>
      <c r="DX69">
        <v>816</v>
      </c>
      <c r="DY69">
        <v>125</v>
      </c>
      <c r="DZ69">
        <v>11</v>
      </c>
      <c r="EA69">
        <v>14</v>
      </c>
      <c r="EB69">
        <v>28</v>
      </c>
      <c r="EC69">
        <v>53</v>
      </c>
      <c r="ED69">
        <v>10</v>
      </c>
      <c r="EE69">
        <v>85</v>
      </c>
      <c r="EF69">
        <v>834</v>
      </c>
      <c r="EG69">
        <v>14</v>
      </c>
      <c r="EH69">
        <v>162</v>
      </c>
      <c r="EI69">
        <v>239</v>
      </c>
      <c r="EJ69">
        <v>22</v>
      </c>
      <c r="EK69">
        <v>9</v>
      </c>
      <c r="EL69">
        <v>939</v>
      </c>
      <c r="EM69">
        <v>88</v>
      </c>
      <c r="EN69">
        <v>3</v>
      </c>
      <c r="EO69">
        <v>9</v>
      </c>
      <c r="EP69">
        <v>19</v>
      </c>
      <c r="EQ69">
        <v>35</v>
      </c>
      <c r="ER69">
        <v>7</v>
      </c>
      <c r="ES69">
        <v>10</v>
      </c>
      <c r="ET69">
        <v>63</v>
      </c>
      <c r="EU69">
        <v>69</v>
      </c>
      <c r="EV69">
        <v>133</v>
      </c>
      <c r="EW69">
        <v>31</v>
      </c>
      <c r="EX69">
        <v>1</v>
      </c>
      <c r="EY69">
        <v>15</v>
      </c>
      <c r="EZ69">
        <v>7</v>
      </c>
      <c r="FA69">
        <v>51</v>
      </c>
      <c r="FB69">
        <v>8</v>
      </c>
      <c r="FC69">
        <v>30</v>
      </c>
      <c r="FD69">
        <v>52</v>
      </c>
      <c r="FE69">
        <v>22</v>
      </c>
      <c r="FF69">
        <v>7</v>
      </c>
      <c r="FG69">
        <v>36</v>
      </c>
      <c r="FH69">
        <v>118</v>
      </c>
      <c r="FI69">
        <v>13</v>
      </c>
      <c r="FJ69">
        <v>6</v>
      </c>
      <c r="FK69">
        <v>294</v>
      </c>
      <c r="FL69">
        <v>245</v>
      </c>
      <c r="FM69">
        <v>1</v>
      </c>
      <c r="FN69">
        <v>1</v>
      </c>
      <c r="FO69">
        <v>3</v>
      </c>
      <c r="FP69">
        <v>29</v>
      </c>
      <c r="FQ69">
        <v>37</v>
      </c>
      <c r="FR69">
        <v>1</v>
      </c>
      <c r="FS69">
        <v>3</v>
      </c>
      <c r="FT69">
        <v>23</v>
      </c>
      <c r="FU69">
        <v>7</v>
      </c>
      <c r="FV69">
        <v>17</v>
      </c>
      <c r="FW69">
        <v>20</v>
      </c>
      <c r="FX69">
        <v>23</v>
      </c>
      <c r="FY69">
        <v>8</v>
      </c>
      <c r="FZ69">
        <v>9</v>
      </c>
      <c r="GA69">
        <v>13</v>
      </c>
      <c r="GB69">
        <v>269</v>
      </c>
      <c r="GC69">
        <v>12</v>
      </c>
      <c r="GD69">
        <v>0</v>
      </c>
      <c r="GE69">
        <v>139</v>
      </c>
      <c r="GF69">
        <v>21</v>
      </c>
      <c r="GG69">
        <v>32</v>
      </c>
      <c r="GH69">
        <v>0</v>
      </c>
      <c r="GI69">
        <v>76</v>
      </c>
      <c r="GJ69">
        <v>16</v>
      </c>
      <c r="GK69">
        <v>2</v>
      </c>
      <c r="GL69">
        <v>9</v>
      </c>
      <c r="GM69">
        <v>22</v>
      </c>
      <c r="GN69">
        <v>3</v>
      </c>
      <c r="GO69">
        <v>43</v>
      </c>
      <c r="GP69">
        <v>11</v>
      </c>
      <c r="GQ69">
        <v>27</v>
      </c>
      <c r="GR69">
        <v>27</v>
      </c>
      <c r="GS69">
        <v>12</v>
      </c>
      <c r="GT69">
        <v>9</v>
      </c>
      <c r="GU69">
        <v>10</v>
      </c>
      <c r="GV69">
        <v>12</v>
      </c>
      <c r="GW69">
        <v>18</v>
      </c>
      <c r="GX69">
        <v>5</v>
      </c>
      <c r="GY69">
        <v>4</v>
      </c>
      <c r="GZ69" s="56">
        <v>0</v>
      </c>
      <c r="HA69">
        <v>5</v>
      </c>
      <c r="HB69">
        <v>75</v>
      </c>
      <c r="HC69">
        <v>94</v>
      </c>
      <c r="HD69">
        <v>4</v>
      </c>
      <c r="HE69">
        <v>344</v>
      </c>
      <c r="HF69">
        <v>81</v>
      </c>
      <c r="HG69">
        <v>233</v>
      </c>
      <c r="HH69">
        <v>28</v>
      </c>
      <c r="HI69">
        <v>283</v>
      </c>
      <c r="HJ69">
        <v>258</v>
      </c>
      <c r="HK69">
        <v>759</v>
      </c>
      <c r="HL69">
        <v>533</v>
      </c>
      <c r="HM69">
        <v>6</v>
      </c>
      <c r="HN69">
        <v>34</v>
      </c>
      <c r="HO69">
        <v>64</v>
      </c>
      <c r="HP69">
        <v>36</v>
      </c>
      <c r="HQ69">
        <v>7</v>
      </c>
      <c r="HR69">
        <v>31</v>
      </c>
      <c r="HS69">
        <v>64</v>
      </c>
      <c r="HT69">
        <v>531</v>
      </c>
      <c r="HU69">
        <v>209</v>
      </c>
      <c r="HV69">
        <v>10</v>
      </c>
      <c r="HW69">
        <v>201</v>
      </c>
      <c r="HX69">
        <v>139</v>
      </c>
      <c r="HY69">
        <v>325</v>
      </c>
      <c r="HZ69">
        <v>83</v>
      </c>
      <c r="IA69">
        <v>263</v>
      </c>
      <c r="IB69">
        <v>15</v>
      </c>
      <c r="IC69">
        <v>47</v>
      </c>
      <c r="ID69">
        <v>370</v>
      </c>
      <c r="IE69">
        <v>52</v>
      </c>
      <c r="IF69">
        <v>10</v>
      </c>
      <c r="IG69">
        <v>31</v>
      </c>
      <c r="IH69">
        <v>238</v>
      </c>
      <c r="II69">
        <v>320</v>
      </c>
      <c r="IJ69">
        <v>29</v>
      </c>
      <c r="IK69">
        <v>8</v>
      </c>
      <c r="IL69">
        <v>7</v>
      </c>
      <c r="IM69">
        <v>9</v>
      </c>
      <c r="IN69">
        <v>1612</v>
      </c>
      <c r="IO69">
        <v>699</v>
      </c>
      <c r="IP69">
        <v>105</v>
      </c>
      <c r="IQ69">
        <v>525</v>
      </c>
      <c r="IR69">
        <v>71</v>
      </c>
      <c r="IS69">
        <v>1758</v>
      </c>
      <c r="IT69">
        <v>27</v>
      </c>
      <c r="IU69">
        <v>108</v>
      </c>
      <c r="IV69">
        <v>928</v>
      </c>
      <c r="IW69">
        <v>104</v>
      </c>
      <c r="IX69">
        <v>2236</v>
      </c>
      <c r="IY69">
        <v>3468</v>
      </c>
      <c r="IZ69">
        <v>351</v>
      </c>
      <c r="JA69">
        <v>8</v>
      </c>
      <c r="JB69">
        <v>1670</v>
      </c>
      <c r="JC69">
        <v>83</v>
      </c>
      <c r="JD69">
        <v>0</v>
      </c>
      <c r="JE69">
        <v>933</v>
      </c>
      <c r="JF69">
        <v>935</v>
      </c>
      <c r="JG69">
        <v>160</v>
      </c>
      <c r="JH69">
        <v>17</v>
      </c>
      <c r="JI69">
        <v>28</v>
      </c>
      <c r="JJ69">
        <v>40</v>
      </c>
      <c r="JK69">
        <v>73</v>
      </c>
      <c r="JL69">
        <v>18</v>
      </c>
      <c r="JM69">
        <v>108</v>
      </c>
      <c r="JN69">
        <v>884</v>
      </c>
      <c r="JO69">
        <v>19</v>
      </c>
      <c r="JP69">
        <v>209</v>
      </c>
      <c r="JQ69">
        <v>341</v>
      </c>
      <c r="JR69">
        <v>28</v>
      </c>
      <c r="JS69">
        <v>11</v>
      </c>
      <c r="JT69">
        <v>993</v>
      </c>
      <c r="JU69">
        <v>92</v>
      </c>
      <c r="JV69">
        <v>2</v>
      </c>
      <c r="JW69">
        <v>8</v>
      </c>
      <c r="JX69">
        <v>26</v>
      </c>
      <c r="JY69">
        <v>29</v>
      </c>
      <c r="JZ69">
        <v>14</v>
      </c>
      <c r="KA69">
        <v>8</v>
      </c>
      <c r="KB69">
        <v>77</v>
      </c>
      <c r="KC69">
        <v>76</v>
      </c>
      <c r="KD69">
        <v>163</v>
      </c>
      <c r="KE69">
        <v>29</v>
      </c>
      <c r="KF69">
        <v>1</v>
      </c>
      <c r="KG69">
        <v>14</v>
      </c>
      <c r="KH69">
        <v>5</v>
      </c>
      <c r="KI69">
        <v>52</v>
      </c>
      <c r="KJ69">
        <v>10</v>
      </c>
      <c r="KK69">
        <v>27</v>
      </c>
      <c r="KL69">
        <v>56</v>
      </c>
      <c r="KM69">
        <v>24</v>
      </c>
      <c r="KN69">
        <v>7</v>
      </c>
      <c r="KO69">
        <v>41</v>
      </c>
      <c r="KP69">
        <v>142</v>
      </c>
      <c r="KQ69">
        <v>10</v>
      </c>
      <c r="KR69">
        <v>7</v>
      </c>
      <c r="KS69">
        <v>288</v>
      </c>
      <c r="KT69">
        <v>266</v>
      </c>
      <c r="KU69">
        <v>1</v>
      </c>
      <c r="KV69">
        <v>1</v>
      </c>
      <c r="KW69">
        <v>3</v>
      </c>
      <c r="KX69">
        <v>31</v>
      </c>
      <c r="KY69">
        <v>29</v>
      </c>
      <c r="KZ69">
        <v>2</v>
      </c>
      <c r="LA69">
        <v>1</v>
      </c>
      <c r="LB69">
        <v>20</v>
      </c>
      <c r="LC69">
        <v>15</v>
      </c>
      <c r="LD69">
        <v>15</v>
      </c>
      <c r="LE69">
        <v>26</v>
      </c>
      <c r="LF69">
        <v>24</v>
      </c>
      <c r="LG69">
        <v>11</v>
      </c>
      <c r="LH69">
        <v>12</v>
      </c>
      <c r="LI69">
        <v>22</v>
      </c>
      <c r="LJ69">
        <v>298</v>
      </c>
      <c r="LK69">
        <v>12</v>
      </c>
      <c r="LL69">
        <v>0</v>
      </c>
      <c r="LM69">
        <v>143</v>
      </c>
      <c r="LN69">
        <v>24</v>
      </c>
      <c r="LO69">
        <v>34</v>
      </c>
      <c r="LP69">
        <v>1</v>
      </c>
      <c r="LQ69">
        <v>77</v>
      </c>
      <c r="LR69">
        <v>15</v>
      </c>
      <c r="LS69">
        <v>5</v>
      </c>
      <c r="LT69">
        <v>9</v>
      </c>
      <c r="LU69">
        <v>32</v>
      </c>
      <c r="LV69">
        <v>11</v>
      </c>
      <c r="LW69">
        <v>48</v>
      </c>
      <c r="LX69">
        <v>12</v>
      </c>
      <c r="LY69">
        <v>32</v>
      </c>
      <c r="LZ69">
        <v>31</v>
      </c>
      <c r="MA69">
        <v>9</v>
      </c>
      <c r="MB69">
        <v>14</v>
      </c>
      <c r="MC69">
        <v>9</v>
      </c>
      <c r="MD69">
        <v>12</v>
      </c>
      <c r="ME69">
        <v>23</v>
      </c>
      <c r="MF69">
        <v>7</v>
      </c>
      <c r="MG69">
        <v>4</v>
      </c>
      <c r="MH69" s="56">
        <v>0</v>
      </c>
      <c r="MI69">
        <v>4</v>
      </c>
      <c r="MJ69">
        <v>72</v>
      </c>
      <c r="MK69">
        <v>103</v>
      </c>
      <c r="ML69">
        <v>3</v>
      </c>
      <c r="MM69">
        <v>381</v>
      </c>
      <c r="MN69">
        <v>87</v>
      </c>
      <c r="MO69">
        <v>263</v>
      </c>
      <c r="MP69">
        <v>26</v>
      </c>
      <c r="MQ69">
        <v>263</v>
      </c>
      <c r="MR69">
        <v>265</v>
      </c>
      <c r="MS69">
        <v>839</v>
      </c>
      <c r="MT69">
        <v>618</v>
      </c>
      <c r="MU69">
        <v>7</v>
      </c>
      <c r="MV69">
        <v>35</v>
      </c>
      <c r="MW69">
        <v>72</v>
      </c>
      <c r="MX69">
        <v>45</v>
      </c>
      <c r="MY69">
        <v>5</v>
      </c>
      <c r="MZ69">
        <v>26</v>
      </c>
      <c r="NA69">
        <v>65</v>
      </c>
      <c r="NB69">
        <v>556</v>
      </c>
      <c r="NC69">
        <v>240</v>
      </c>
      <c r="ND69">
        <v>12</v>
      </c>
      <c r="NE69">
        <v>212</v>
      </c>
      <c r="NF69">
        <v>159</v>
      </c>
      <c r="NG69">
        <v>336</v>
      </c>
      <c r="NH69">
        <v>90</v>
      </c>
      <c r="NI69">
        <v>293</v>
      </c>
      <c r="NJ69">
        <v>15</v>
      </c>
      <c r="NK69">
        <v>51</v>
      </c>
      <c r="NL69">
        <v>371</v>
      </c>
      <c r="NM69">
        <v>48</v>
      </c>
      <c r="NN69">
        <v>13</v>
      </c>
      <c r="NO69">
        <v>30</v>
      </c>
      <c r="NP69">
        <v>267</v>
      </c>
      <c r="NQ69">
        <v>345</v>
      </c>
      <c r="NR69">
        <v>64</v>
      </c>
      <c r="NS69">
        <v>10</v>
      </c>
      <c r="NT69">
        <v>7</v>
      </c>
      <c r="NU69">
        <v>10</v>
      </c>
      <c r="NV69">
        <v>1642</v>
      </c>
      <c r="NW69">
        <v>704</v>
      </c>
      <c r="NX69">
        <v>124</v>
      </c>
      <c r="NY69">
        <v>580</v>
      </c>
      <c r="NZ69">
        <v>70</v>
      </c>
      <c r="OA69">
        <v>1858</v>
      </c>
      <c r="OB69">
        <v>29</v>
      </c>
      <c r="OC69">
        <v>99</v>
      </c>
      <c r="OD69">
        <v>1000</v>
      </c>
      <c r="OE69">
        <v>117</v>
      </c>
      <c r="OF69">
        <v>2350</v>
      </c>
      <c r="OG69">
        <v>3558</v>
      </c>
      <c r="OH69">
        <v>355</v>
      </c>
      <c r="OI69">
        <v>13</v>
      </c>
      <c r="OJ69">
        <v>1730</v>
      </c>
      <c r="OK69">
        <v>85</v>
      </c>
      <c r="OL69">
        <v>0</v>
      </c>
      <c r="OM69">
        <v>1003</v>
      </c>
      <c r="ON69">
        <v>999</v>
      </c>
      <c r="OO69">
        <v>164</v>
      </c>
      <c r="OP69">
        <v>18</v>
      </c>
      <c r="OQ69">
        <v>21</v>
      </c>
      <c r="OR69">
        <v>48</v>
      </c>
      <c r="OS69">
        <v>80</v>
      </c>
      <c r="OT69">
        <v>15</v>
      </c>
      <c r="OU69">
        <v>120</v>
      </c>
      <c r="OV69">
        <v>423</v>
      </c>
      <c r="OW69">
        <v>21</v>
      </c>
      <c r="OX69">
        <v>221</v>
      </c>
      <c r="OY69">
        <v>336</v>
      </c>
      <c r="OZ69">
        <v>29</v>
      </c>
      <c r="PA69">
        <v>9</v>
      </c>
    </row>
    <row r="70" spans="1:417">
      <c r="A70" s="67" t="str">
        <f>人口推移!B69</f>
        <v>H2406</v>
      </c>
      <c r="B70" s="66">
        <f t="shared" si="0"/>
        <v>54373</v>
      </c>
      <c r="C70" s="66">
        <f t="shared" si="1"/>
        <v>21257</v>
      </c>
      <c r="D70">
        <v>775</v>
      </c>
      <c r="E70">
        <v>64</v>
      </c>
      <c r="F70">
        <v>2</v>
      </c>
      <c r="G70">
        <v>8</v>
      </c>
      <c r="H70">
        <v>15</v>
      </c>
      <c r="I70">
        <v>13</v>
      </c>
      <c r="J70">
        <v>6</v>
      </c>
      <c r="K70">
        <v>9</v>
      </c>
      <c r="L70">
        <v>82</v>
      </c>
      <c r="M70">
        <v>46</v>
      </c>
      <c r="N70">
        <v>138</v>
      </c>
      <c r="O70">
        <v>20</v>
      </c>
      <c r="P70">
        <v>1</v>
      </c>
      <c r="Q70">
        <v>11</v>
      </c>
      <c r="R70">
        <v>5</v>
      </c>
      <c r="S70">
        <v>34</v>
      </c>
      <c r="T70">
        <v>5</v>
      </c>
      <c r="U70">
        <v>14</v>
      </c>
      <c r="V70">
        <v>33</v>
      </c>
      <c r="W70">
        <v>15</v>
      </c>
      <c r="X70">
        <v>6</v>
      </c>
      <c r="Y70">
        <v>27</v>
      </c>
      <c r="Z70">
        <v>98</v>
      </c>
      <c r="AA70">
        <v>6</v>
      </c>
      <c r="AB70">
        <v>3</v>
      </c>
      <c r="AC70">
        <v>212</v>
      </c>
      <c r="AD70">
        <v>199</v>
      </c>
      <c r="AE70">
        <v>1</v>
      </c>
      <c r="AF70">
        <v>1</v>
      </c>
      <c r="AG70">
        <v>2</v>
      </c>
      <c r="AH70">
        <v>20</v>
      </c>
      <c r="AI70">
        <v>19</v>
      </c>
      <c r="AJ70">
        <v>2</v>
      </c>
      <c r="AK70">
        <v>1</v>
      </c>
      <c r="AL70">
        <v>13</v>
      </c>
      <c r="AM70">
        <v>9</v>
      </c>
      <c r="AN70">
        <v>11</v>
      </c>
      <c r="AO70">
        <v>17</v>
      </c>
      <c r="AP70">
        <v>18</v>
      </c>
      <c r="AQ70">
        <v>5</v>
      </c>
      <c r="AR70">
        <v>7</v>
      </c>
      <c r="AS70">
        <v>11</v>
      </c>
      <c r="AT70">
        <v>230</v>
      </c>
      <c r="AU70">
        <v>7</v>
      </c>
      <c r="AV70">
        <v>0</v>
      </c>
      <c r="AW70">
        <v>124</v>
      </c>
      <c r="AX70">
        <v>17</v>
      </c>
      <c r="AY70">
        <v>21</v>
      </c>
      <c r="AZ70">
        <v>1</v>
      </c>
      <c r="BA70">
        <v>44</v>
      </c>
      <c r="BB70">
        <v>10</v>
      </c>
      <c r="BC70">
        <v>4</v>
      </c>
      <c r="BD70">
        <v>6</v>
      </c>
      <c r="BE70">
        <v>15</v>
      </c>
      <c r="BF70">
        <v>4</v>
      </c>
      <c r="BG70">
        <v>28</v>
      </c>
      <c r="BH70">
        <v>10</v>
      </c>
      <c r="BI70">
        <v>22</v>
      </c>
      <c r="BJ70">
        <v>22</v>
      </c>
      <c r="BK70">
        <v>9</v>
      </c>
      <c r="BL70">
        <v>8</v>
      </c>
      <c r="BM70">
        <v>4</v>
      </c>
      <c r="BN70">
        <v>7</v>
      </c>
      <c r="BO70">
        <v>14</v>
      </c>
      <c r="BP70">
        <v>5</v>
      </c>
      <c r="BQ70">
        <v>5</v>
      </c>
      <c r="BR70" s="56">
        <v>0</v>
      </c>
      <c r="BS70">
        <v>3</v>
      </c>
      <c r="BT70">
        <v>44</v>
      </c>
      <c r="BU70">
        <v>63</v>
      </c>
      <c r="BV70">
        <v>3</v>
      </c>
      <c r="BW70">
        <v>281</v>
      </c>
      <c r="BX70">
        <v>54</v>
      </c>
      <c r="BY70">
        <v>181</v>
      </c>
      <c r="BZ70">
        <v>16</v>
      </c>
      <c r="CA70">
        <v>231</v>
      </c>
      <c r="CB70">
        <v>202</v>
      </c>
      <c r="CC70">
        <v>630</v>
      </c>
      <c r="CD70">
        <v>473</v>
      </c>
      <c r="CE70">
        <v>4</v>
      </c>
      <c r="CF70">
        <v>23</v>
      </c>
      <c r="CG70">
        <v>41</v>
      </c>
      <c r="CH70">
        <v>28</v>
      </c>
      <c r="CI70">
        <v>3</v>
      </c>
      <c r="CJ70">
        <v>23</v>
      </c>
      <c r="CK70">
        <v>57</v>
      </c>
      <c r="CL70">
        <v>431</v>
      </c>
      <c r="CM70">
        <v>191</v>
      </c>
      <c r="CN70">
        <v>8</v>
      </c>
      <c r="CO70">
        <v>178</v>
      </c>
      <c r="CP70">
        <v>134</v>
      </c>
      <c r="CQ70">
        <v>271</v>
      </c>
      <c r="CR70">
        <v>50</v>
      </c>
      <c r="CS70">
        <v>224</v>
      </c>
      <c r="CT70">
        <v>8</v>
      </c>
      <c r="CU70">
        <v>28</v>
      </c>
      <c r="CV70">
        <v>249</v>
      </c>
      <c r="CW70">
        <v>28</v>
      </c>
      <c r="CX70">
        <v>7</v>
      </c>
      <c r="CY70">
        <v>30</v>
      </c>
      <c r="CZ70">
        <v>165</v>
      </c>
      <c r="DA70">
        <v>232</v>
      </c>
      <c r="DB70">
        <v>80</v>
      </c>
      <c r="DC70">
        <v>8</v>
      </c>
      <c r="DD70">
        <v>3</v>
      </c>
      <c r="DE70">
        <v>8</v>
      </c>
      <c r="DF70">
        <v>1245</v>
      </c>
      <c r="DG70">
        <v>503</v>
      </c>
      <c r="DH70">
        <v>91</v>
      </c>
      <c r="DI70">
        <v>391</v>
      </c>
      <c r="DJ70">
        <v>54</v>
      </c>
      <c r="DK70">
        <v>1230</v>
      </c>
      <c r="DL70">
        <v>23</v>
      </c>
      <c r="DM70">
        <v>77</v>
      </c>
      <c r="DN70">
        <v>720</v>
      </c>
      <c r="DO70">
        <v>86</v>
      </c>
      <c r="DP70">
        <v>1924</v>
      </c>
      <c r="DQ70">
        <v>2847</v>
      </c>
      <c r="DR70">
        <v>262</v>
      </c>
      <c r="DS70">
        <v>7</v>
      </c>
      <c r="DT70">
        <v>1266</v>
      </c>
      <c r="DU70">
        <v>69</v>
      </c>
      <c r="DV70">
        <v>0</v>
      </c>
      <c r="DW70">
        <v>791</v>
      </c>
      <c r="DX70">
        <v>815</v>
      </c>
      <c r="DY70">
        <v>125</v>
      </c>
      <c r="DZ70">
        <v>11</v>
      </c>
      <c r="EA70">
        <v>14</v>
      </c>
      <c r="EB70">
        <v>27</v>
      </c>
      <c r="EC70">
        <v>53</v>
      </c>
      <c r="ED70">
        <v>10</v>
      </c>
      <c r="EE70">
        <v>85</v>
      </c>
      <c r="EF70">
        <v>791</v>
      </c>
      <c r="EG70">
        <v>14</v>
      </c>
      <c r="EH70">
        <v>162</v>
      </c>
      <c r="EI70">
        <v>239</v>
      </c>
      <c r="EJ70">
        <v>22</v>
      </c>
      <c r="EK70">
        <v>9</v>
      </c>
      <c r="EL70">
        <v>938</v>
      </c>
      <c r="EM70">
        <v>88</v>
      </c>
      <c r="EN70">
        <v>3</v>
      </c>
      <c r="EO70">
        <v>9</v>
      </c>
      <c r="EP70">
        <v>18</v>
      </c>
      <c r="EQ70">
        <v>35</v>
      </c>
      <c r="ER70">
        <v>7</v>
      </c>
      <c r="ES70">
        <v>10</v>
      </c>
      <c r="ET70">
        <v>64</v>
      </c>
      <c r="EU70">
        <v>69</v>
      </c>
      <c r="EV70">
        <v>132</v>
      </c>
      <c r="EW70">
        <v>31</v>
      </c>
      <c r="EX70">
        <v>1</v>
      </c>
      <c r="EY70">
        <v>15</v>
      </c>
      <c r="EZ70">
        <v>8</v>
      </c>
      <c r="FA70">
        <v>51</v>
      </c>
      <c r="FB70">
        <v>8</v>
      </c>
      <c r="FC70">
        <v>30</v>
      </c>
      <c r="FD70">
        <v>54</v>
      </c>
      <c r="FE70">
        <v>22</v>
      </c>
      <c r="FF70">
        <v>7</v>
      </c>
      <c r="FG70">
        <v>36</v>
      </c>
      <c r="FH70">
        <v>117</v>
      </c>
      <c r="FI70">
        <v>13</v>
      </c>
      <c r="FJ70">
        <v>6</v>
      </c>
      <c r="FK70">
        <v>295</v>
      </c>
      <c r="FL70">
        <v>246</v>
      </c>
      <c r="FM70">
        <v>1</v>
      </c>
      <c r="FN70">
        <v>1</v>
      </c>
      <c r="FO70">
        <v>3</v>
      </c>
      <c r="FP70">
        <v>29</v>
      </c>
      <c r="FQ70">
        <v>37</v>
      </c>
      <c r="FR70">
        <v>1</v>
      </c>
      <c r="FS70">
        <v>3</v>
      </c>
      <c r="FT70">
        <v>23</v>
      </c>
      <c r="FU70">
        <v>7</v>
      </c>
      <c r="FV70">
        <v>17</v>
      </c>
      <c r="FW70">
        <v>20</v>
      </c>
      <c r="FX70">
        <v>23</v>
      </c>
      <c r="FY70">
        <v>8</v>
      </c>
      <c r="FZ70">
        <v>9</v>
      </c>
      <c r="GA70">
        <v>14</v>
      </c>
      <c r="GB70">
        <v>267</v>
      </c>
      <c r="GC70">
        <v>12</v>
      </c>
      <c r="GD70">
        <v>0</v>
      </c>
      <c r="GE70">
        <v>139</v>
      </c>
      <c r="GF70">
        <v>21</v>
      </c>
      <c r="GG70">
        <v>32</v>
      </c>
      <c r="GH70">
        <v>0</v>
      </c>
      <c r="GI70">
        <v>76</v>
      </c>
      <c r="GJ70">
        <v>16</v>
      </c>
      <c r="GK70">
        <v>2</v>
      </c>
      <c r="GL70">
        <v>9</v>
      </c>
      <c r="GM70">
        <v>22</v>
      </c>
      <c r="GN70">
        <v>3</v>
      </c>
      <c r="GO70">
        <v>43</v>
      </c>
      <c r="GP70">
        <v>11</v>
      </c>
      <c r="GQ70">
        <v>27</v>
      </c>
      <c r="GR70">
        <v>27</v>
      </c>
      <c r="GS70">
        <v>12</v>
      </c>
      <c r="GT70">
        <v>9</v>
      </c>
      <c r="GU70">
        <v>10</v>
      </c>
      <c r="GV70">
        <v>12</v>
      </c>
      <c r="GW70">
        <v>18</v>
      </c>
      <c r="GX70">
        <v>5</v>
      </c>
      <c r="GY70">
        <v>4</v>
      </c>
      <c r="GZ70" s="56">
        <v>0</v>
      </c>
      <c r="HA70">
        <v>5</v>
      </c>
      <c r="HB70">
        <v>75</v>
      </c>
      <c r="HC70">
        <v>94</v>
      </c>
      <c r="HD70">
        <v>4</v>
      </c>
      <c r="HE70">
        <v>343</v>
      </c>
      <c r="HF70">
        <v>81</v>
      </c>
      <c r="HG70">
        <v>231</v>
      </c>
      <c r="HH70">
        <v>28</v>
      </c>
      <c r="HI70">
        <v>282</v>
      </c>
      <c r="HJ70">
        <v>257</v>
      </c>
      <c r="HK70">
        <v>762</v>
      </c>
      <c r="HL70">
        <v>538</v>
      </c>
      <c r="HM70">
        <v>6</v>
      </c>
      <c r="HN70">
        <v>35</v>
      </c>
      <c r="HO70">
        <v>64</v>
      </c>
      <c r="HP70">
        <v>36</v>
      </c>
      <c r="HQ70">
        <v>7</v>
      </c>
      <c r="HR70">
        <v>31</v>
      </c>
      <c r="HS70">
        <v>64</v>
      </c>
      <c r="HT70">
        <v>534</v>
      </c>
      <c r="HU70">
        <v>209</v>
      </c>
      <c r="HV70">
        <v>10</v>
      </c>
      <c r="HW70">
        <v>201</v>
      </c>
      <c r="HX70">
        <v>138</v>
      </c>
      <c r="HY70">
        <v>325</v>
      </c>
      <c r="HZ70">
        <v>83</v>
      </c>
      <c r="IA70">
        <v>262</v>
      </c>
      <c r="IB70">
        <v>15</v>
      </c>
      <c r="IC70">
        <v>47</v>
      </c>
      <c r="ID70">
        <v>365</v>
      </c>
      <c r="IE70">
        <v>52</v>
      </c>
      <c r="IF70">
        <v>10</v>
      </c>
      <c r="IG70">
        <v>32</v>
      </c>
      <c r="IH70">
        <v>239</v>
      </c>
      <c r="II70">
        <v>320</v>
      </c>
      <c r="IJ70">
        <v>29</v>
      </c>
      <c r="IK70">
        <v>8</v>
      </c>
      <c r="IL70">
        <v>7</v>
      </c>
      <c r="IM70">
        <v>9</v>
      </c>
      <c r="IN70">
        <v>1620</v>
      </c>
      <c r="IO70">
        <v>701</v>
      </c>
      <c r="IP70">
        <v>104</v>
      </c>
      <c r="IQ70">
        <v>525</v>
      </c>
      <c r="IR70">
        <v>71</v>
      </c>
      <c r="IS70">
        <v>1764</v>
      </c>
      <c r="IT70">
        <v>27</v>
      </c>
      <c r="IU70">
        <v>108</v>
      </c>
      <c r="IV70">
        <v>927</v>
      </c>
      <c r="IW70">
        <v>104</v>
      </c>
      <c r="IX70">
        <v>2240</v>
      </c>
      <c r="IY70">
        <v>3477</v>
      </c>
      <c r="IZ70">
        <v>351</v>
      </c>
      <c r="JA70">
        <v>8</v>
      </c>
      <c r="JB70">
        <v>1676</v>
      </c>
      <c r="JC70">
        <v>83</v>
      </c>
      <c r="JD70">
        <v>0</v>
      </c>
      <c r="JE70">
        <v>943</v>
      </c>
      <c r="JF70">
        <v>936</v>
      </c>
      <c r="JG70">
        <v>160</v>
      </c>
      <c r="JH70">
        <v>17</v>
      </c>
      <c r="JI70">
        <v>28</v>
      </c>
      <c r="JJ70">
        <v>40</v>
      </c>
      <c r="JK70">
        <v>73</v>
      </c>
      <c r="JL70">
        <v>17</v>
      </c>
      <c r="JM70">
        <v>108</v>
      </c>
      <c r="JN70">
        <v>841</v>
      </c>
      <c r="JO70">
        <v>19</v>
      </c>
      <c r="JP70">
        <v>209</v>
      </c>
      <c r="JQ70">
        <v>342</v>
      </c>
      <c r="JR70">
        <v>28</v>
      </c>
      <c r="JS70">
        <v>11</v>
      </c>
      <c r="JT70">
        <v>991</v>
      </c>
      <c r="JU70">
        <v>92</v>
      </c>
      <c r="JV70">
        <v>2</v>
      </c>
      <c r="JW70">
        <v>8</v>
      </c>
      <c r="JX70">
        <v>23</v>
      </c>
      <c r="JY70">
        <v>29</v>
      </c>
      <c r="JZ70">
        <v>14</v>
      </c>
      <c r="KA70">
        <v>8</v>
      </c>
      <c r="KB70">
        <v>76</v>
      </c>
      <c r="KC70">
        <v>76</v>
      </c>
      <c r="KD70">
        <v>163</v>
      </c>
      <c r="KE70">
        <v>29</v>
      </c>
      <c r="KF70">
        <v>1</v>
      </c>
      <c r="KG70">
        <v>14</v>
      </c>
      <c r="KH70">
        <v>5</v>
      </c>
      <c r="KI70">
        <v>52</v>
      </c>
      <c r="KJ70">
        <v>10</v>
      </c>
      <c r="KK70">
        <v>27</v>
      </c>
      <c r="KL70">
        <v>57</v>
      </c>
      <c r="KM70">
        <v>24</v>
      </c>
      <c r="KN70">
        <v>7</v>
      </c>
      <c r="KO70">
        <v>41</v>
      </c>
      <c r="KP70">
        <v>142</v>
      </c>
      <c r="KQ70">
        <v>10</v>
      </c>
      <c r="KR70">
        <v>7</v>
      </c>
      <c r="KS70">
        <v>288</v>
      </c>
      <c r="KT70">
        <v>267</v>
      </c>
      <c r="KU70">
        <v>1</v>
      </c>
      <c r="KV70">
        <v>1</v>
      </c>
      <c r="KW70">
        <v>3</v>
      </c>
      <c r="KX70">
        <v>31</v>
      </c>
      <c r="KY70">
        <v>29</v>
      </c>
      <c r="KZ70">
        <v>2</v>
      </c>
      <c r="LA70">
        <v>1</v>
      </c>
      <c r="LB70">
        <v>20</v>
      </c>
      <c r="LC70">
        <v>15</v>
      </c>
      <c r="LD70">
        <v>15</v>
      </c>
      <c r="LE70">
        <v>26</v>
      </c>
      <c r="LF70">
        <v>24</v>
      </c>
      <c r="LG70">
        <v>11</v>
      </c>
      <c r="LH70">
        <v>12</v>
      </c>
      <c r="LI70">
        <v>22</v>
      </c>
      <c r="LJ70">
        <v>296</v>
      </c>
      <c r="LK70">
        <v>12</v>
      </c>
      <c r="LL70">
        <v>0</v>
      </c>
      <c r="LM70">
        <v>143</v>
      </c>
      <c r="LN70">
        <v>25</v>
      </c>
      <c r="LO70">
        <v>34</v>
      </c>
      <c r="LP70">
        <v>1</v>
      </c>
      <c r="LQ70">
        <v>77</v>
      </c>
      <c r="LR70">
        <v>15</v>
      </c>
      <c r="LS70">
        <v>5</v>
      </c>
      <c r="LT70">
        <v>9</v>
      </c>
      <c r="LU70">
        <v>32</v>
      </c>
      <c r="LV70">
        <v>11</v>
      </c>
      <c r="LW70">
        <v>48</v>
      </c>
      <c r="LX70">
        <v>12</v>
      </c>
      <c r="LY70">
        <v>32</v>
      </c>
      <c r="LZ70">
        <v>31</v>
      </c>
      <c r="MA70">
        <v>9</v>
      </c>
      <c r="MB70">
        <v>14</v>
      </c>
      <c r="MC70">
        <v>9</v>
      </c>
      <c r="MD70">
        <v>12</v>
      </c>
      <c r="ME70">
        <v>23</v>
      </c>
      <c r="MF70">
        <v>7</v>
      </c>
      <c r="MG70">
        <v>4</v>
      </c>
      <c r="MH70" s="56">
        <v>0</v>
      </c>
      <c r="MI70">
        <v>4</v>
      </c>
      <c r="MJ70">
        <v>72</v>
      </c>
      <c r="MK70">
        <v>101</v>
      </c>
      <c r="ML70">
        <v>3</v>
      </c>
      <c r="MM70">
        <v>377</v>
      </c>
      <c r="MN70">
        <v>87</v>
      </c>
      <c r="MO70">
        <v>261</v>
      </c>
      <c r="MP70">
        <v>26</v>
      </c>
      <c r="MQ70">
        <v>263</v>
      </c>
      <c r="MR70">
        <v>266</v>
      </c>
      <c r="MS70">
        <v>840</v>
      </c>
      <c r="MT70">
        <v>618</v>
      </c>
      <c r="MU70">
        <v>7</v>
      </c>
      <c r="MV70">
        <v>35</v>
      </c>
      <c r="MW70">
        <v>72</v>
      </c>
      <c r="MX70">
        <v>45</v>
      </c>
      <c r="MY70">
        <v>5</v>
      </c>
      <c r="MZ70">
        <v>26</v>
      </c>
      <c r="NA70">
        <v>64</v>
      </c>
      <c r="NB70">
        <v>553</v>
      </c>
      <c r="NC70">
        <v>240</v>
      </c>
      <c r="ND70">
        <v>12</v>
      </c>
      <c r="NE70">
        <v>212</v>
      </c>
      <c r="NF70">
        <v>157</v>
      </c>
      <c r="NG70">
        <v>335</v>
      </c>
      <c r="NH70">
        <v>90</v>
      </c>
      <c r="NI70">
        <v>290</v>
      </c>
      <c r="NJ70">
        <v>15</v>
      </c>
      <c r="NK70">
        <v>51</v>
      </c>
      <c r="NL70">
        <v>369</v>
      </c>
      <c r="NM70">
        <v>47</v>
      </c>
      <c r="NN70">
        <v>13</v>
      </c>
      <c r="NO70">
        <v>30</v>
      </c>
      <c r="NP70">
        <v>269</v>
      </c>
      <c r="NQ70">
        <v>345</v>
      </c>
      <c r="NR70">
        <v>63</v>
      </c>
      <c r="NS70">
        <v>10</v>
      </c>
      <c r="NT70">
        <v>7</v>
      </c>
      <c r="NU70">
        <v>10</v>
      </c>
      <c r="NV70">
        <v>1657</v>
      </c>
      <c r="NW70">
        <v>710</v>
      </c>
      <c r="NX70">
        <v>123</v>
      </c>
      <c r="NY70">
        <v>579</v>
      </c>
      <c r="NZ70">
        <v>70</v>
      </c>
      <c r="OA70">
        <v>1863</v>
      </c>
      <c r="OB70">
        <v>29</v>
      </c>
      <c r="OC70">
        <v>99</v>
      </c>
      <c r="OD70">
        <v>1002</v>
      </c>
      <c r="OE70">
        <v>117</v>
      </c>
      <c r="OF70">
        <v>2360</v>
      </c>
      <c r="OG70">
        <v>3572</v>
      </c>
      <c r="OH70">
        <v>354</v>
      </c>
      <c r="OI70">
        <v>13</v>
      </c>
      <c r="OJ70">
        <v>1727</v>
      </c>
      <c r="OK70">
        <v>85</v>
      </c>
      <c r="OL70">
        <v>0</v>
      </c>
      <c r="OM70">
        <v>1008</v>
      </c>
      <c r="ON70">
        <v>997</v>
      </c>
      <c r="OO70">
        <v>163</v>
      </c>
      <c r="OP70">
        <v>18</v>
      </c>
      <c r="OQ70">
        <v>21</v>
      </c>
      <c r="OR70">
        <v>46</v>
      </c>
      <c r="OS70">
        <v>79</v>
      </c>
      <c r="OT70">
        <v>15</v>
      </c>
      <c r="OU70">
        <v>120</v>
      </c>
      <c r="OV70">
        <v>421</v>
      </c>
      <c r="OW70">
        <v>21</v>
      </c>
      <c r="OX70">
        <v>221</v>
      </c>
      <c r="OY70">
        <v>336</v>
      </c>
      <c r="OZ70">
        <v>29</v>
      </c>
      <c r="PA70">
        <v>9</v>
      </c>
    </row>
    <row r="71" spans="1:417">
      <c r="A71" s="67" t="str">
        <f>人口推移!B70</f>
        <v>H2407</v>
      </c>
      <c r="B71" s="66">
        <f t="shared" si="0"/>
        <v>54547</v>
      </c>
      <c r="C71" s="66">
        <f t="shared" si="1"/>
        <v>21355</v>
      </c>
      <c r="D71">
        <v>774</v>
      </c>
      <c r="E71">
        <v>64</v>
      </c>
      <c r="F71">
        <v>2</v>
      </c>
      <c r="G71">
        <v>8</v>
      </c>
      <c r="H71">
        <v>15</v>
      </c>
      <c r="I71">
        <v>13</v>
      </c>
      <c r="J71">
        <v>6</v>
      </c>
      <c r="K71">
        <v>9</v>
      </c>
      <c r="L71">
        <v>81</v>
      </c>
      <c r="M71">
        <v>46</v>
      </c>
      <c r="N71">
        <v>141</v>
      </c>
      <c r="O71">
        <v>20</v>
      </c>
      <c r="P71">
        <v>1</v>
      </c>
      <c r="Q71">
        <v>11</v>
      </c>
      <c r="R71">
        <v>5</v>
      </c>
      <c r="S71">
        <v>35</v>
      </c>
      <c r="T71">
        <v>5</v>
      </c>
      <c r="U71">
        <v>14</v>
      </c>
      <c r="V71">
        <v>33</v>
      </c>
      <c r="W71">
        <v>15</v>
      </c>
      <c r="X71">
        <v>6</v>
      </c>
      <c r="Y71">
        <v>27</v>
      </c>
      <c r="Z71">
        <v>98</v>
      </c>
      <c r="AA71">
        <v>6</v>
      </c>
      <c r="AB71">
        <v>3</v>
      </c>
      <c r="AC71">
        <v>213</v>
      </c>
      <c r="AD71">
        <v>202</v>
      </c>
      <c r="AE71">
        <v>1</v>
      </c>
      <c r="AF71">
        <v>1</v>
      </c>
      <c r="AG71">
        <v>2</v>
      </c>
      <c r="AH71">
        <v>20</v>
      </c>
      <c r="AI71">
        <v>19</v>
      </c>
      <c r="AJ71">
        <v>2</v>
      </c>
      <c r="AK71">
        <v>1</v>
      </c>
      <c r="AL71">
        <v>13</v>
      </c>
      <c r="AM71">
        <v>9</v>
      </c>
      <c r="AN71">
        <v>11</v>
      </c>
      <c r="AO71">
        <v>17</v>
      </c>
      <c r="AP71">
        <v>18</v>
      </c>
      <c r="AQ71">
        <v>5</v>
      </c>
      <c r="AR71">
        <v>7</v>
      </c>
      <c r="AS71">
        <v>11</v>
      </c>
      <c r="AT71">
        <v>232</v>
      </c>
      <c r="AU71">
        <v>7</v>
      </c>
      <c r="AV71">
        <v>0</v>
      </c>
      <c r="AW71">
        <v>125</v>
      </c>
      <c r="AX71">
        <v>17</v>
      </c>
      <c r="AY71">
        <v>21</v>
      </c>
      <c r="AZ71">
        <v>1</v>
      </c>
      <c r="BA71">
        <v>44</v>
      </c>
      <c r="BB71">
        <v>10</v>
      </c>
      <c r="BC71">
        <v>4</v>
      </c>
      <c r="BD71">
        <v>6</v>
      </c>
      <c r="BE71">
        <v>15</v>
      </c>
      <c r="BF71">
        <v>4</v>
      </c>
      <c r="BG71">
        <v>28</v>
      </c>
      <c r="BH71">
        <v>10</v>
      </c>
      <c r="BI71">
        <v>22</v>
      </c>
      <c r="BJ71">
        <v>22</v>
      </c>
      <c r="BK71">
        <v>9</v>
      </c>
      <c r="BL71">
        <v>8</v>
      </c>
      <c r="BM71">
        <v>4</v>
      </c>
      <c r="BN71">
        <v>7</v>
      </c>
      <c r="BO71">
        <v>14</v>
      </c>
      <c r="BP71">
        <v>5</v>
      </c>
      <c r="BQ71">
        <v>5</v>
      </c>
      <c r="BR71" s="56">
        <v>0</v>
      </c>
      <c r="BS71">
        <v>3</v>
      </c>
      <c r="BT71">
        <v>44</v>
      </c>
      <c r="BU71">
        <v>63</v>
      </c>
      <c r="BV71">
        <v>3</v>
      </c>
      <c r="BW71">
        <v>281</v>
      </c>
      <c r="BX71">
        <v>54</v>
      </c>
      <c r="BY71">
        <v>182</v>
      </c>
      <c r="BZ71">
        <v>16</v>
      </c>
      <c r="CA71">
        <v>231</v>
      </c>
      <c r="CB71">
        <v>201</v>
      </c>
      <c r="CC71">
        <v>635</v>
      </c>
      <c r="CD71">
        <v>473</v>
      </c>
      <c r="CE71">
        <v>4</v>
      </c>
      <c r="CF71">
        <v>23</v>
      </c>
      <c r="CG71">
        <v>41</v>
      </c>
      <c r="CH71">
        <v>28</v>
      </c>
      <c r="CI71">
        <v>3</v>
      </c>
      <c r="CJ71">
        <v>23</v>
      </c>
      <c r="CK71">
        <v>56</v>
      </c>
      <c r="CL71">
        <v>432</v>
      </c>
      <c r="CM71">
        <v>193</v>
      </c>
      <c r="CN71">
        <v>8</v>
      </c>
      <c r="CO71">
        <v>178</v>
      </c>
      <c r="CP71">
        <v>136</v>
      </c>
      <c r="CQ71">
        <v>271</v>
      </c>
      <c r="CR71">
        <v>50</v>
      </c>
      <c r="CS71">
        <v>225</v>
      </c>
      <c r="CT71">
        <v>8</v>
      </c>
      <c r="CU71">
        <v>28</v>
      </c>
      <c r="CV71">
        <v>250</v>
      </c>
      <c r="CW71">
        <v>28</v>
      </c>
      <c r="CX71">
        <v>7</v>
      </c>
      <c r="CY71">
        <v>30</v>
      </c>
      <c r="CZ71">
        <v>165</v>
      </c>
      <c r="DA71">
        <v>234</v>
      </c>
      <c r="DB71">
        <v>81</v>
      </c>
      <c r="DC71">
        <v>8</v>
      </c>
      <c r="DD71">
        <v>3</v>
      </c>
      <c r="DE71">
        <v>8</v>
      </c>
      <c r="DF71">
        <v>1249</v>
      </c>
      <c r="DG71">
        <v>503</v>
      </c>
      <c r="DH71">
        <v>91</v>
      </c>
      <c r="DI71">
        <v>392</v>
      </c>
      <c r="DJ71">
        <v>54</v>
      </c>
      <c r="DK71">
        <v>1235</v>
      </c>
      <c r="DL71">
        <v>23</v>
      </c>
      <c r="DM71">
        <v>78</v>
      </c>
      <c r="DN71">
        <v>726</v>
      </c>
      <c r="DO71">
        <v>86</v>
      </c>
      <c r="DP71">
        <v>1931</v>
      </c>
      <c r="DQ71">
        <v>2855</v>
      </c>
      <c r="DR71">
        <v>261</v>
      </c>
      <c r="DS71">
        <v>7</v>
      </c>
      <c r="DT71">
        <v>1271</v>
      </c>
      <c r="DU71">
        <v>69</v>
      </c>
      <c r="DV71">
        <v>0</v>
      </c>
      <c r="DW71">
        <v>799</v>
      </c>
      <c r="DX71">
        <v>816</v>
      </c>
      <c r="DY71">
        <v>125</v>
      </c>
      <c r="DZ71">
        <v>11</v>
      </c>
      <c r="EA71">
        <v>14</v>
      </c>
      <c r="EB71">
        <v>27</v>
      </c>
      <c r="EC71">
        <v>53</v>
      </c>
      <c r="ED71">
        <v>10</v>
      </c>
      <c r="EE71">
        <v>85</v>
      </c>
      <c r="EF71">
        <v>820</v>
      </c>
      <c r="EG71">
        <v>14</v>
      </c>
      <c r="EH71">
        <v>162</v>
      </c>
      <c r="EI71">
        <v>239</v>
      </c>
      <c r="EJ71">
        <v>23</v>
      </c>
      <c r="EK71">
        <v>9</v>
      </c>
      <c r="EL71">
        <v>939</v>
      </c>
      <c r="EM71">
        <v>88</v>
      </c>
      <c r="EN71">
        <v>3</v>
      </c>
      <c r="EO71">
        <v>9</v>
      </c>
      <c r="EP71">
        <v>18</v>
      </c>
      <c r="EQ71">
        <v>35</v>
      </c>
      <c r="ER71">
        <v>7</v>
      </c>
      <c r="ES71">
        <v>10</v>
      </c>
      <c r="ET71">
        <v>62</v>
      </c>
      <c r="EU71">
        <v>69</v>
      </c>
      <c r="EV71">
        <v>133</v>
      </c>
      <c r="EW71">
        <v>31</v>
      </c>
      <c r="EX71">
        <v>1</v>
      </c>
      <c r="EY71">
        <v>15</v>
      </c>
      <c r="EZ71">
        <v>8</v>
      </c>
      <c r="FA71">
        <v>51</v>
      </c>
      <c r="FB71">
        <v>8</v>
      </c>
      <c r="FC71">
        <v>30</v>
      </c>
      <c r="FD71">
        <v>54</v>
      </c>
      <c r="FE71">
        <v>22</v>
      </c>
      <c r="FF71">
        <v>7</v>
      </c>
      <c r="FG71">
        <v>36</v>
      </c>
      <c r="FH71">
        <v>118</v>
      </c>
      <c r="FI71">
        <v>13</v>
      </c>
      <c r="FJ71">
        <v>6</v>
      </c>
      <c r="FK71">
        <v>294</v>
      </c>
      <c r="FL71">
        <v>251</v>
      </c>
      <c r="FM71">
        <v>1</v>
      </c>
      <c r="FN71">
        <v>1</v>
      </c>
      <c r="FO71">
        <v>3</v>
      </c>
      <c r="FP71">
        <v>29</v>
      </c>
      <c r="FQ71">
        <v>38</v>
      </c>
      <c r="FR71">
        <v>1</v>
      </c>
      <c r="FS71">
        <v>3</v>
      </c>
      <c r="FT71">
        <v>23</v>
      </c>
      <c r="FU71">
        <v>7</v>
      </c>
      <c r="FV71">
        <v>17</v>
      </c>
      <c r="FW71">
        <v>20</v>
      </c>
      <c r="FX71">
        <v>23</v>
      </c>
      <c r="FY71">
        <v>8</v>
      </c>
      <c r="FZ71">
        <v>9</v>
      </c>
      <c r="GA71">
        <v>14</v>
      </c>
      <c r="GB71">
        <v>270</v>
      </c>
      <c r="GC71">
        <v>12</v>
      </c>
      <c r="GD71">
        <v>0</v>
      </c>
      <c r="GE71">
        <v>139</v>
      </c>
      <c r="GF71">
        <v>21</v>
      </c>
      <c r="GG71">
        <v>31</v>
      </c>
      <c r="GH71">
        <v>0</v>
      </c>
      <c r="GI71">
        <v>76</v>
      </c>
      <c r="GJ71">
        <v>16</v>
      </c>
      <c r="GK71">
        <v>2</v>
      </c>
      <c r="GL71">
        <v>9</v>
      </c>
      <c r="GM71">
        <v>22</v>
      </c>
      <c r="GN71">
        <v>3</v>
      </c>
      <c r="GO71">
        <v>43</v>
      </c>
      <c r="GP71">
        <v>11</v>
      </c>
      <c r="GQ71">
        <v>27</v>
      </c>
      <c r="GR71">
        <v>27</v>
      </c>
      <c r="GS71">
        <v>12</v>
      </c>
      <c r="GT71">
        <v>9</v>
      </c>
      <c r="GU71">
        <v>10</v>
      </c>
      <c r="GV71">
        <v>12</v>
      </c>
      <c r="GW71">
        <v>18</v>
      </c>
      <c r="GX71">
        <v>5</v>
      </c>
      <c r="GY71">
        <v>4</v>
      </c>
      <c r="GZ71" s="56">
        <v>0</v>
      </c>
      <c r="HA71">
        <v>5</v>
      </c>
      <c r="HB71">
        <v>75</v>
      </c>
      <c r="HC71">
        <v>94</v>
      </c>
      <c r="HD71">
        <v>4</v>
      </c>
      <c r="HE71">
        <v>343</v>
      </c>
      <c r="HF71">
        <v>81</v>
      </c>
      <c r="HG71">
        <v>232</v>
      </c>
      <c r="HH71">
        <v>28</v>
      </c>
      <c r="HI71">
        <v>282</v>
      </c>
      <c r="HJ71">
        <v>254</v>
      </c>
      <c r="HK71">
        <v>767</v>
      </c>
      <c r="HL71">
        <v>539</v>
      </c>
      <c r="HM71">
        <v>6</v>
      </c>
      <c r="HN71">
        <v>35</v>
      </c>
      <c r="HO71">
        <v>63</v>
      </c>
      <c r="HP71">
        <v>35</v>
      </c>
      <c r="HQ71">
        <v>7</v>
      </c>
      <c r="HR71">
        <v>31</v>
      </c>
      <c r="HS71">
        <v>64</v>
      </c>
      <c r="HT71">
        <v>534</v>
      </c>
      <c r="HU71">
        <v>210</v>
      </c>
      <c r="HV71">
        <v>10</v>
      </c>
      <c r="HW71">
        <v>204</v>
      </c>
      <c r="HX71">
        <v>139</v>
      </c>
      <c r="HY71">
        <v>322</v>
      </c>
      <c r="HZ71">
        <v>83</v>
      </c>
      <c r="IA71">
        <v>262</v>
      </c>
      <c r="IB71">
        <v>15</v>
      </c>
      <c r="IC71">
        <v>47</v>
      </c>
      <c r="ID71">
        <v>364</v>
      </c>
      <c r="IE71">
        <v>52</v>
      </c>
      <c r="IF71">
        <v>10</v>
      </c>
      <c r="IG71">
        <v>30</v>
      </c>
      <c r="IH71">
        <v>239</v>
      </c>
      <c r="II71">
        <v>323</v>
      </c>
      <c r="IJ71">
        <v>29</v>
      </c>
      <c r="IK71">
        <v>8</v>
      </c>
      <c r="IL71">
        <v>7</v>
      </c>
      <c r="IM71">
        <v>9</v>
      </c>
      <c r="IN71">
        <v>1628</v>
      </c>
      <c r="IO71">
        <v>697</v>
      </c>
      <c r="IP71">
        <v>104</v>
      </c>
      <c r="IQ71">
        <v>523</v>
      </c>
      <c r="IR71">
        <v>71</v>
      </c>
      <c r="IS71">
        <v>1764</v>
      </c>
      <c r="IT71">
        <v>27</v>
      </c>
      <c r="IU71">
        <v>109</v>
      </c>
      <c r="IV71">
        <v>937</v>
      </c>
      <c r="IW71">
        <v>104</v>
      </c>
      <c r="IX71">
        <v>2243</v>
      </c>
      <c r="IY71">
        <v>3483</v>
      </c>
      <c r="IZ71">
        <v>352</v>
      </c>
      <c r="JA71">
        <v>7</v>
      </c>
      <c r="JB71">
        <v>1682</v>
      </c>
      <c r="JC71">
        <v>83</v>
      </c>
      <c r="JD71">
        <v>0</v>
      </c>
      <c r="JE71">
        <v>949</v>
      </c>
      <c r="JF71">
        <v>935</v>
      </c>
      <c r="JG71">
        <v>161</v>
      </c>
      <c r="JH71">
        <v>17</v>
      </c>
      <c r="JI71">
        <v>28</v>
      </c>
      <c r="JJ71">
        <v>40</v>
      </c>
      <c r="JK71">
        <v>72</v>
      </c>
      <c r="JL71">
        <v>17</v>
      </c>
      <c r="JM71">
        <v>108</v>
      </c>
      <c r="JN71">
        <v>867</v>
      </c>
      <c r="JO71">
        <v>19</v>
      </c>
      <c r="JP71">
        <v>209</v>
      </c>
      <c r="JQ71">
        <v>339</v>
      </c>
      <c r="JR71">
        <v>29</v>
      </c>
      <c r="JS71">
        <v>12</v>
      </c>
      <c r="JT71">
        <v>992</v>
      </c>
      <c r="JU71">
        <v>92</v>
      </c>
      <c r="JV71">
        <v>2</v>
      </c>
      <c r="JW71">
        <v>8</v>
      </c>
      <c r="JX71">
        <v>23</v>
      </c>
      <c r="JY71">
        <v>29</v>
      </c>
      <c r="JZ71">
        <v>14</v>
      </c>
      <c r="KA71">
        <v>8</v>
      </c>
      <c r="KB71">
        <v>76</v>
      </c>
      <c r="KC71">
        <v>76</v>
      </c>
      <c r="KD71">
        <v>165</v>
      </c>
      <c r="KE71">
        <v>28</v>
      </c>
      <c r="KF71">
        <v>1</v>
      </c>
      <c r="KG71">
        <v>14</v>
      </c>
      <c r="KH71">
        <v>5</v>
      </c>
      <c r="KI71">
        <v>52</v>
      </c>
      <c r="KJ71">
        <v>10</v>
      </c>
      <c r="KK71">
        <v>27</v>
      </c>
      <c r="KL71">
        <v>57</v>
      </c>
      <c r="KM71">
        <v>23</v>
      </c>
      <c r="KN71">
        <v>7</v>
      </c>
      <c r="KO71">
        <v>41</v>
      </c>
      <c r="KP71">
        <v>142</v>
      </c>
      <c r="KQ71">
        <v>10</v>
      </c>
      <c r="KR71">
        <v>7</v>
      </c>
      <c r="KS71">
        <v>291</v>
      </c>
      <c r="KT71">
        <v>271</v>
      </c>
      <c r="KU71">
        <v>1</v>
      </c>
      <c r="KV71">
        <v>1</v>
      </c>
      <c r="KW71">
        <v>3</v>
      </c>
      <c r="KX71">
        <v>31</v>
      </c>
      <c r="KY71">
        <v>29</v>
      </c>
      <c r="KZ71">
        <v>2</v>
      </c>
      <c r="LA71">
        <v>1</v>
      </c>
      <c r="LB71">
        <v>20</v>
      </c>
      <c r="LC71">
        <v>15</v>
      </c>
      <c r="LD71">
        <v>15</v>
      </c>
      <c r="LE71">
        <v>26</v>
      </c>
      <c r="LF71">
        <v>24</v>
      </c>
      <c r="LG71">
        <v>11</v>
      </c>
      <c r="LH71">
        <v>12</v>
      </c>
      <c r="LI71">
        <v>22</v>
      </c>
      <c r="LJ71">
        <v>293</v>
      </c>
      <c r="LK71">
        <v>12</v>
      </c>
      <c r="LL71">
        <v>0</v>
      </c>
      <c r="LM71">
        <v>143</v>
      </c>
      <c r="LN71">
        <v>25</v>
      </c>
      <c r="LO71">
        <v>33</v>
      </c>
      <c r="LP71">
        <v>1</v>
      </c>
      <c r="LQ71">
        <v>77</v>
      </c>
      <c r="LR71">
        <v>15</v>
      </c>
      <c r="LS71">
        <v>5</v>
      </c>
      <c r="LT71">
        <v>9</v>
      </c>
      <c r="LU71">
        <v>32</v>
      </c>
      <c r="LV71">
        <v>11</v>
      </c>
      <c r="LW71">
        <v>48</v>
      </c>
      <c r="LX71">
        <v>12</v>
      </c>
      <c r="LY71">
        <v>32</v>
      </c>
      <c r="LZ71">
        <v>31</v>
      </c>
      <c r="MA71">
        <v>9</v>
      </c>
      <c r="MB71">
        <v>14</v>
      </c>
      <c r="MC71">
        <v>9</v>
      </c>
      <c r="MD71">
        <v>12</v>
      </c>
      <c r="ME71">
        <v>23</v>
      </c>
      <c r="MF71">
        <v>7</v>
      </c>
      <c r="MG71">
        <v>4</v>
      </c>
      <c r="MH71" s="56">
        <v>0</v>
      </c>
      <c r="MI71">
        <v>4</v>
      </c>
      <c r="MJ71">
        <v>72</v>
      </c>
      <c r="MK71">
        <v>101</v>
      </c>
      <c r="ML71">
        <v>3</v>
      </c>
      <c r="MM71">
        <v>377</v>
      </c>
      <c r="MN71">
        <v>87</v>
      </c>
      <c r="MO71">
        <v>263</v>
      </c>
      <c r="MP71">
        <v>26</v>
      </c>
      <c r="MQ71">
        <v>266</v>
      </c>
      <c r="MR71">
        <v>266</v>
      </c>
      <c r="MS71">
        <v>848</v>
      </c>
      <c r="MT71">
        <v>618</v>
      </c>
      <c r="MU71">
        <v>7</v>
      </c>
      <c r="MV71">
        <v>35</v>
      </c>
      <c r="MW71">
        <v>73</v>
      </c>
      <c r="MX71">
        <v>45</v>
      </c>
      <c r="MY71">
        <v>5</v>
      </c>
      <c r="MZ71">
        <v>26</v>
      </c>
      <c r="NA71">
        <v>63</v>
      </c>
      <c r="NB71">
        <v>559</v>
      </c>
      <c r="NC71">
        <v>241</v>
      </c>
      <c r="ND71">
        <v>11</v>
      </c>
      <c r="NE71">
        <v>214</v>
      </c>
      <c r="NF71">
        <v>160</v>
      </c>
      <c r="NG71">
        <v>331</v>
      </c>
      <c r="NH71">
        <v>90</v>
      </c>
      <c r="NI71">
        <v>292</v>
      </c>
      <c r="NJ71">
        <v>15</v>
      </c>
      <c r="NK71">
        <v>52</v>
      </c>
      <c r="NL71">
        <v>372</v>
      </c>
      <c r="NM71">
        <v>47</v>
      </c>
      <c r="NN71">
        <v>13</v>
      </c>
      <c r="NO71">
        <v>28</v>
      </c>
      <c r="NP71">
        <v>266</v>
      </c>
      <c r="NQ71">
        <v>349</v>
      </c>
      <c r="NR71">
        <v>64</v>
      </c>
      <c r="NS71">
        <v>10</v>
      </c>
      <c r="NT71">
        <v>7</v>
      </c>
      <c r="NU71">
        <v>10</v>
      </c>
      <c r="NV71">
        <v>1676</v>
      </c>
      <c r="NW71">
        <v>705</v>
      </c>
      <c r="NX71">
        <v>122</v>
      </c>
      <c r="NY71">
        <v>578</v>
      </c>
      <c r="NZ71">
        <v>70</v>
      </c>
      <c r="OA71">
        <v>1866</v>
      </c>
      <c r="OB71">
        <v>29</v>
      </c>
      <c r="OC71">
        <v>100</v>
      </c>
      <c r="OD71">
        <v>1013</v>
      </c>
      <c r="OE71">
        <v>117</v>
      </c>
      <c r="OF71">
        <v>2363</v>
      </c>
      <c r="OG71">
        <v>3589</v>
      </c>
      <c r="OH71">
        <v>353</v>
      </c>
      <c r="OI71">
        <v>13</v>
      </c>
      <c r="OJ71">
        <v>1736</v>
      </c>
      <c r="OK71">
        <v>85</v>
      </c>
      <c r="OL71">
        <v>0</v>
      </c>
      <c r="OM71">
        <v>1014</v>
      </c>
      <c r="ON71">
        <v>998</v>
      </c>
      <c r="OO71">
        <v>165</v>
      </c>
      <c r="OP71">
        <v>19</v>
      </c>
      <c r="OQ71">
        <v>21</v>
      </c>
      <c r="OR71">
        <v>46</v>
      </c>
      <c r="OS71">
        <v>80</v>
      </c>
      <c r="OT71">
        <v>15</v>
      </c>
      <c r="OU71">
        <v>120</v>
      </c>
      <c r="OV71">
        <v>425</v>
      </c>
      <c r="OW71">
        <v>21</v>
      </c>
      <c r="OX71">
        <v>223</v>
      </c>
      <c r="OY71">
        <v>336</v>
      </c>
      <c r="OZ71">
        <v>31</v>
      </c>
      <c r="PA71">
        <v>9</v>
      </c>
    </row>
    <row r="72" spans="1:417">
      <c r="A72" s="67" t="str">
        <f>人口推移!B71</f>
        <v>H2408</v>
      </c>
      <c r="B72" s="66">
        <f t="shared" ref="B72:B135" si="2">SUM(EL72:PA72)</f>
        <v>54558</v>
      </c>
      <c r="C72" s="66">
        <f t="shared" si="1"/>
        <v>21347</v>
      </c>
      <c r="D72">
        <v>779</v>
      </c>
      <c r="E72">
        <v>64</v>
      </c>
      <c r="F72">
        <v>2</v>
      </c>
      <c r="G72">
        <v>8</v>
      </c>
      <c r="H72">
        <v>14</v>
      </c>
      <c r="I72">
        <v>13</v>
      </c>
      <c r="J72">
        <v>6</v>
      </c>
      <c r="K72">
        <v>9</v>
      </c>
      <c r="L72">
        <v>81</v>
      </c>
      <c r="M72">
        <v>45</v>
      </c>
      <c r="N72">
        <v>141</v>
      </c>
      <c r="O72">
        <v>20</v>
      </c>
      <c r="P72">
        <v>1</v>
      </c>
      <c r="Q72">
        <v>11</v>
      </c>
      <c r="R72">
        <v>5</v>
      </c>
      <c r="S72">
        <v>36</v>
      </c>
      <c r="T72">
        <v>5</v>
      </c>
      <c r="U72">
        <v>15</v>
      </c>
      <c r="V72">
        <v>33</v>
      </c>
      <c r="W72">
        <v>15</v>
      </c>
      <c r="X72">
        <v>6</v>
      </c>
      <c r="Y72">
        <v>28</v>
      </c>
      <c r="Z72">
        <v>99</v>
      </c>
      <c r="AA72">
        <v>6</v>
      </c>
      <c r="AB72">
        <v>3</v>
      </c>
      <c r="AC72">
        <v>211</v>
      </c>
      <c r="AD72">
        <v>201</v>
      </c>
      <c r="AE72">
        <v>1</v>
      </c>
      <c r="AF72">
        <v>1</v>
      </c>
      <c r="AG72">
        <v>2</v>
      </c>
      <c r="AH72">
        <v>20</v>
      </c>
      <c r="AI72">
        <v>19</v>
      </c>
      <c r="AJ72">
        <v>2</v>
      </c>
      <c r="AK72">
        <v>1</v>
      </c>
      <c r="AL72">
        <v>13</v>
      </c>
      <c r="AM72">
        <v>9</v>
      </c>
      <c r="AN72">
        <v>11</v>
      </c>
      <c r="AO72">
        <v>17</v>
      </c>
      <c r="AP72">
        <v>18</v>
      </c>
      <c r="AQ72">
        <v>5</v>
      </c>
      <c r="AR72">
        <v>7</v>
      </c>
      <c r="AS72">
        <v>11</v>
      </c>
      <c r="AT72">
        <v>231</v>
      </c>
      <c r="AU72">
        <v>7</v>
      </c>
      <c r="AV72">
        <v>0</v>
      </c>
      <c r="AW72">
        <v>125</v>
      </c>
      <c r="AX72">
        <v>17</v>
      </c>
      <c r="AY72">
        <v>21</v>
      </c>
      <c r="AZ72">
        <v>1</v>
      </c>
      <c r="BA72">
        <v>44</v>
      </c>
      <c r="BB72">
        <v>10</v>
      </c>
      <c r="BC72">
        <v>4</v>
      </c>
      <c r="BD72">
        <v>6</v>
      </c>
      <c r="BE72">
        <v>15</v>
      </c>
      <c r="BF72">
        <v>4</v>
      </c>
      <c r="BG72">
        <v>28</v>
      </c>
      <c r="BH72">
        <v>10</v>
      </c>
      <c r="BI72">
        <v>22</v>
      </c>
      <c r="BJ72">
        <v>22</v>
      </c>
      <c r="BK72">
        <v>9</v>
      </c>
      <c r="BL72">
        <v>8</v>
      </c>
      <c r="BM72">
        <v>4</v>
      </c>
      <c r="BN72">
        <v>7</v>
      </c>
      <c r="BO72">
        <v>14</v>
      </c>
      <c r="BP72">
        <v>5</v>
      </c>
      <c r="BQ72">
        <v>5</v>
      </c>
      <c r="BR72" s="56">
        <v>0</v>
      </c>
      <c r="BS72">
        <v>3</v>
      </c>
      <c r="BT72">
        <v>44</v>
      </c>
      <c r="BU72">
        <v>62</v>
      </c>
      <c r="BV72">
        <v>3</v>
      </c>
      <c r="BW72">
        <v>281</v>
      </c>
      <c r="BX72">
        <v>53</v>
      </c>
      <c r="BY72">
        <v>180</v>
      </c>
      <c r="BZ72">
        <v>16</v>
      </c>
      <c r="CA72">
        <v>230</v>
      </c>
      <c r="CB72">
        <v>199</v>
      </c>
      <c r="CC72">
        <v>641</v>
      </c>
      <c r="CD72">
        <v>475</v>
      </c>
      <c r="CE72">
        <v>4</v>
      </c>
      <c r="CF72">
        <v>23</v>
      </c>
      <c r="CG72">
        <v>42</v>
      </c>
      <c r="CH72">
        <v>28</v>
      </c>
      <c r="CI72">
        <v>3</v>
      </c>
      <c r="CJ72">
        <v>23</v>
      </c>
      <c r="CK72">
        <v>56</v>
      </c>
      <c r="CL72">
        <v>432</v>
      </c>
      <c r="CM72">
        <v>192</v>
      </c>
      <c r="CN72">
        <v>8</v>
      </c>
      <c r="CO72">
        <v>178</v>
      </c>
      <c r="CP72">
        <v>136</v>
      </c>
      <c r="CQ72">
        <v>271</v>
      </c>
      <c r="CR72">
        <v>50</v>
      </c>
      <c r="CS72">
        <v>225</v>
      </c>
      <c r="CT72">
        <v>8</v>
      </c>
      <c r="CU72">
        <v>28</v>
      </c>
      <c r="CV72">
        <v>249</v>
      </c>
      <c r="CW72">
        <v>28</v>
      </c>
      <c r="CX72">
        <v>7</v>
      </c>
      <c r="CY72">
        <v>30</v>
      </c>
      <c r="CZ72">
        <v>165</v>
      </c>
      <c r="DA72">
        <v>233</v>
      </c>
      <c r="DB72">
        <v>81</v>
      </c>
      <c r="DC72">
        <v>8</v>
      </c>
      <c r="DD72">
        <v>3</v>
      </c>
      <c r="DE72">
        <v>8</v>
      </c>
      <c r="DF72">
        <v>1252</v>
      </c>
      <c r="DG72">
        <v>501</v>
      </c>
      <c r="DH72">
        <v>93</v>
      </c>
      <c r="DI72">
        <v>393</v>
      </c>
      <c r="DJ72">
        <v>53</v>
      </c>
      <c r="DK72">
        <v>1238</v>
      </c>
      <c r="DL72">
        <v>23</v>
      </c>
      <c r="DM72">
        <v>78</v>
      </c>
      <c r="DN72">
        <v>726</v>
      </c>
      <c r="DO72">
        <v>86</v>
      </c>
      <c r="DP72">
        <v>1931</v>
      </c>
      <c r="DQ72">
        <v>2867</v>
      </c>
      <c r="DR72">
        <v>262</v>
      </c>
      <c r="DS72">
        <v>7</v>
      </c>
      <c r="DT72">
        <v>1271</v>
      </c>
      <c r="DU72">
        <v>69</v>
      </c>
      <c r="DV72">
        <v>0</v>
      </c>
      <c r="DW72">
        <v>793</v>
      </c>
      <c r="DX72">
        <v>813</v>
      </c>
      <c r="DY72">
        <v>125</v>
      </c>
      <c r="DZ72">
        <v>11</v>
      </c>
      <c r="EA72">
        <v>14</v>
      </c>
      <c r="EB72">
        <v>27</v>
      </c>
      <c r="EC72">
        <v>53</v>
      </c>
      <c r="ED72">
        <v>10</v>
      </c>
      <c r="EE72">
        <v>85</v>
      </c>
      <c r="EF72">
        <v>799</v>
      </c>
      <c r="EG72">
        <v>14</v>
      </c>
      <c r="EH72">
        <v>162</v>
      </c>
      <c r="EI72">
        <v>240</v>
      </c>
      <c r="EJ72">
        <v>23</v>
      </c>
      <c r="EK72">
        <v>9</v>
      </c>
      <c r="EL72">
        <v>942</v>
      </c>
      <c r="EM72">
        <v>88</v>
      </c>
      <c r="EN72">
        <v>3</v>
      </c>
      <c r="EO72">
        <v>9</v>
      </c>
      <c r="EP72">
        <v>17</v>
      </c>
      <c r="EQ72">
        <v>35</v>
      </c>
      <c r="ER72">
        <v>7</v>
      </c>
      <c r="ES72">
        <v>9</v>
      </c>
      <c r="ET72">
        <v>61</v>
      </c>
      <c r="EU72">
        <v>68</v>
      </c>
      <c r="EV72">
        <v>131</v>
      </c>
      <c r="EW72">
        <v>31</v>
      </c>
      <c r="EX72">
        <v>1</v>
      </c>
      <c r="EY72">
        <v>15</v>
      </c>
      <c r="EZ72">
        <v>8</v>
      </c>
      <c r="FA72">
        <v>52</v>
      </c>
      <c r="FB72">
        <v>8</v>
      </c>
      <c r="FC72">
        <v>31</v>
      </c>
      <c r="FD72">
        <v>54</v>
      </c>
      <c r="FE72">
        <v>22</v>
      </c>
      <c r="FF72">
        <v>7</v>
      </c>
      <c r="FG72">
        <v>38</v>
      </c>
      <c r="FH72">
        <v>118</v>
      </c>
      <c r="FI72">
        <v>13</v>
      </c>
      <c r="FJ72">
        <v>6</v>
      </c>
      <c r="FK72">
        <v>292</v>
      </c>
      <c r="FL72">
        <v>250</v>
      </c>
      <c r="FM72">
        <v>1</v>
      </c>
      <c r="FN72">
        <v>1</v>
      </c>
      <c r="FO72">
        <v>3</v>
      </c>
      <c r="FP72">
        <v>29</v>
      </c>
      <c r="FQ72">
        <v>38</v>
      </c>
      <c r="FR72">
        <v>1</v>
      </c>
      <c r="FS72">
        <v>3</v>
      </c>
      <c r="FT72">
        <v>23</v>
      </c>
      <c r="FU72">
        <v>7</v>
      </c>
      <c r="FV72">
        <v>17</v>
      </c>
      <c r="FW72">
        <v>20</v>
      </c>
      <c r="FX72">
        <v>23</v>
      </c>
      <c r="FY72">
        <v>8</v>
      </c>
      <c r="FZ72">
        <v>9</v>
      </c>
      <c r="GA72">
        <v>14</v>
      </c>
      <c r="GB72">
        <v>266</v>
      </c>
      <c r="GC72">
        <v>12</v>
      </c>
      <c r="GD72">
        <v>0</v>
      </c>
      <c r="GE72">
        <v>140</v>
      </c>
      <c r="GF72">
        <v>21</v>
      </c>
      <c r="GG72">
        <v>31</v>
      </c>
      <c r="GH72">
        <v>0</v>
      </c>
      <c r="GI72">
        <v>77</v>
      </c>
      <c r="GJ72">
        <v>16</v>
      </c>
      <c r="GK72">
        <v>2</v>
      </c>
      <c r="GL72">
        <v>9</v>
      </c>
      <c r="GM72">
        <v>22</v>
      </c>
      <c r="GN72">
        <v>3</v>
      </c>
      <c r="GO72">
        <v>43</v>
      </c>
      <c r="GP72">
        <v>11</v>
      </c>
      <c r="GQ72">
        <v>27</v>
      </c>
      <c r="GR72">
        <v>27</v>
      </c>
      <c r="GS72">
        <v>12</v>
      </c>
      <c r="GT72">
        <v>9</v>
      </c>
      <c r="GU72">
        <v>10</v>
      </c>
      <c r="GV72">
        <v>12</v>
      </c>
      <c r="GW72">
        <v>18</v>
      </c>
      <c r="GX72">
        <v>5</v>
      </c>
      <c r="GY72">
        <v>4</v>
      </c>
      <c r="GZ72" s="56">
        <v>0</v>
      </c>
      <c r="HA72">
        <v>5</v>
      </c>
      <c r="HB72">
        <v>75</v>
      </c>
      <c r="HC72">
        <v>93</v>
      </c>
      <c r="HD72">
        <v>4</v>
      </c>
      <c r="HE72">
        <v>343</v>
      </c>
      <c r="HF72">
        <v>77</v>
      </c>
      <c r="HG72">
        <v>230</v>
      </c>
      <c r="HH72">
        <v>28</v>
      </c>
      <c r="HI72">
        <v>280</v>
      </c>
      <c r="HJ72">
        <v>253</v>
      </c>
      <c r="HK72">
        <v>775</v>
      </c>
      <c r="HL72">
        <v>544</v>
      </c>
      <c r="HM72">
        <v>6</v>
      </c>
      <c r="HN72">
        <v>35</v>
      </c>
      <c r="HO72">
        <v>64</v>
      </c>
      <c r="HP72">
        <v>35</v>
      </c>
      <c r="HQ72">
        <v>7</v>
      </c>
      <c r="HR72">
        <v>31</v>
      </c>
      <c r="HS72">
        <v>64</v>
      </c>
      <c r="HT72">
        <v>535</v>
      </c>
      <c r="HU72">
        <v>206</v>
      </c>
      <c r="HV72">
        <v>10</v>
      </c>
      <c r="HW72">
        <v>205</v>
      </c>
      <c r="HX72">
        <v>140</v>
      </c>
      <c r="HY72">
        <v>319</v>
      </c>
      <c r="HZ72">
        <v>83</v>
      </c>
      <c r="IA72">
        <v>265</v>
      </c>
      <c r="IB72">
        <v>15</v>
      </c>
      <c r="IC72">
        <v>46</v>
      </c>
      <c r="ID72">
        <v>364</v>
      </c>
      <c r="IE72">
        <v>52</v>
      </c>
      <c r="IF72">
        <v>10</v>
      </c>
      <c r="IG72">
        <v>30</v>
      </c>
      <c r="IH72">
        <v>240</v>
      </c>
      <c r="II72">
        <v>322</v>
      </c>
      <c r="IJ72">
        <v>29</v>
      </c>
      <c r="IK72">
        <v>8</v>
      </c>
      <c r="IL72">
        <v>7</v>
      </c>
      <c r="IM72">
        <v>9</v>
      </c>
      <c r="IN72">
        <v>1637</v>
      </c>
      <c r="IO72">
        <v>696</v>
      </c>
      <c r="IP72">
        <v>105</v>
      </c>
      <c r="IQ72">
        <v>527</v>
      </c>
      <c r="IR72">
        <v>71</v>
      </c>
      <c r="IS72">
        <v>1769</v>
      </c>
      <c r="IT72">
        <v>27</v>
      </c>
      <c r="IU72">
        <v>109</v>
      </c>
      <c r="IV72">
        <v>934</v>
      </c>
      <c r="IW72">
        <v>105</v>
      </c>
      <c r="IX72">
        <v>2250</v>
      </c>
      <c r="IY72">
        <v>3486</v>
      </c>
      <c r="IZ72">
        <v>351</v>
      </c>
      <c r="JA72">
        <v>7</v>
      </c>
      <c r="JB72">
        <v>1684</v>
      </c>
      <c r="JC72">
        <v>82</v>
      </c>
      <c r="JD72">
        <v>0</v>
      </c>
      <c r="JE72">
        <v>948</v>
      </c>
      <c r="JF72">
        <v>938</v>
      </c>
      <c r="JG72">
        <v>160</v>
      </c>
      <c r="JH72">
        <v>17</v>
      </c>
      <c r="JI72">
        <v>28</v>
      </c>
      <c r="JJ72">
        <v>40</v>
      </c>
      <c r="JK72">
        <v>72</v>
      </c>
      <c r="JL72">
        <v>17</v>
      </c>
      <c r="JM72">
        <v>108</v>
      </c>
      <c r="JN72">
        <v>848</v>
      </c>
      <c r="JO72">
        <v>19</v>
      </c>
      <c r="JP72">
        <v>209</v>
      </c>
      <c r="JQ72">
        <v>341</v>
      </c>
      <c r="JR72">
        <v>29</v>
      </c>
      <c r="JS72">
        <v>12</v>
      </c>
      <c r="JT72">
        <v>999</v>
      </c>
      <c r="JU72">
        <v>92</v>
      </c>
      <c r="JV72">
        <v>2</v>
      </c>
      <c r="JW72">
        <v>8</v>
      </c>
      <c r="JX72">
        <v>23</v>
      </c>
      <c r="JY72">
        <v>29</v>
      </c>
      <c r="JZ72">
        <v>14</v>
      </c>
      <c r="KA72">
        <v>8</v>
      </c>
      <c r="KB72">
        <v>76</v>
      </c>
      <c r="KC72">
        <v>76</v>
      </c>
      <c r="KD72">
        <v>164</v>
      </c>
      <c r="KE72">
        <v>28</v>
      </c>
      <c r="KF72">
        <v>1</v>
      </c>
      <c r="KG72">
        <v>14</v>
      </c>
      <c r="KH72">
        <v>5</v>
      </c>
      <c r="KI72">
        <v>53</v>
      </c>
      <c r="KJ72">
        <v>10</v>
      </c>
      <c r="KK72">
        <v>27</v>
      </c>
      <c r="KL72">
        <v>58</v>
      </c>
      <c r="KM72">
        <v>23</v>
      </c>
      <c r="KN72">
        <v>7</v>
      </c>
      <c r="KO72">
        <v>42</v>
      </c>
      <c r="KP72">
        <v>143</v>
      </c>
      <c r="KQ72">
        <v>10</v>
      </c>
      <c r="KR72">
        <v>7</v>
      </c>
      <c r="KS72">
        <v>288</v>
      </c>
      <c r="KT72">
        <v>269</v>
      </c>
      <c r="KU72">
        <v>1</v>
      </c>
      <c r="KV72">
        <v>1</v>
      </c>
      <c r="KW72">
        <v>3</v>
      </c>
      <c r="KX72">
        <v>31</v>
      </c>
      <c r="KY72">
        <v>29</v>
      </c>
      <c r="KZ72">
        <v>2</v>
      </c>
      <c r="LA72">
        <v>1</v>
      </c>
      <c r="LB72">
        <v>20</v>
      </c>
      <c r="LC72">
        <v>15</v>
      </c>
      <c r="LD72">
        <v>15</v>
      </c>
      <c r="LE72">
        <v>26</v>
      </c>
      <c r="LF72">
        <v>24</v>
      </c>
      <c r="LG72">
        <v>11</v>
      </c>
      <c r="LH72">
        <v>12</v>
      </c>
      <c r="LI72">
        <v>22</v>
      </c>
      <c r="LJ72">
        <v>288</v>
      </c>
      <c r="LK72">
        <v>12</v>
      </c>
      <c r="LL72">
        <v>0</v>
      </c>
      <c r="LM72">
        <v>145</v>
      </c>
      <c r="LN72">
        <v>25</v>
      </c>
      <c r="LO72">
        <v>33</v>
      </c>
      <c r="LP72">
        <v>1</v>
      </c>
      <c r="LQ72">
        <v>77</v>
      </c>
      <c r="LR72">
        <v>15</v>
      </c>
      <c r="LS72">
        <v>5</v>
      </c>
      <c r="LT72">
        <v>8</v>
      </c>
      <c r="LU72">
        <v>32</v>
      </c>
      <c r="LV72">
        <v>11</v>
      </c>
      <c r="LW72">
        <v>48</v>
      </c>
      <c r="LX72">
        <v>12</v>
      </c>
      <c r="LY72">
        <v>32</v>
      </c>
      <c r="LZ72">
        <v>31</v>
      </c>
      <c r="MA72">
        <v>9</v>
      </c>
      <c r="MB72">
        <v>14</v>
      </c>
      <c r="MC72">
        <v>9</v>
      </c>
      <c r="MD72">
        <v>12</v>
      </c>
      <c r="ME72">
        <v>23</v>
      </c>
      <c r="MF72">
        <v>7</v>
      </c>
      <c r="MG72">
        <v>4</v>
      </c>
      <c r="MH72" s="56">
        <v>0</v>
      </c>
      <c r="MI72">
        <v>4</v>
      </c>
      <c r="MJ72">
        <v>72</v>
      </c>
      <c r="MK72">
        <v>101</v>
      </c>
      <c r="ML72">
        <v>3</v>
      </c>
      <c r="MM72">
        <v>376</v>
      </c>
      <c r="MN72">
        <v>86</v>
      </c>
      <c r="MO72">
        <v>262</v>
      </c>
      <c r="MP72">
        <v>26</v>
      </c>
      <c r="MQ72">
        <v>264</v>
      </c>
      <c r="MR72">
        <v>262</v>
      </c>
      <c r="MS72">
        <v>852</v>
      </c>
      <c r="MT72">
        <v>621</v>
      </c>
      <c r="MU72">
        <v>7</v>
      </c>
      <c r="MV72">
        <v>32</v>
      </c>
      <c r="MW72">
        <v>73</v>
      </c>
      <c r="MX72">
        <v>45</v>
      </c>
      <c r="MY72">
        <v>5</v>
      </c>
      <c r="MZ72">
        <v>26</v>
      </c>
      <c r="NA72">
        <v>65</v>
      </c>
      <c r="NB72">
        <v>559</v>
      </c>
      <c r="NC72">
        <v>239</v>
      </c>
      <c r="ND72">
        <v>11</v>
      </c>
      <c r="NE72">
        <v>212</v>
      </c>
      <c r="NF72">
        <v>162</v>
      </c>
      <c r="NG72">
        <v>333</v>
      </c>
      <c r="NH72">
        <v>90</v>
      </c>
      <c r="NI72">
        <v>293</v>
      </c>
      <c r="NJ72">
        <v>15</v>
      </c>
      <c r="NK72">
        <v>52</v>
      </c>
      <c r="NL72">
        <v>369</v>
      </c>
      <c r="NM72">
        <v>47</v>
      </c>
      <c r="NN72">
        <v>13</v>
      </c>
      <c r="NO72">
        <v>28</v>
      </c>
      <c r="NP72">
        <v>264</v>
      </c>
      <c r="NQ72">
        <v>346</v>
      </c>
      <c r="NR72">
        <v>64</v>
      </c>
      <c r="NS72">
        <v>9</v>
      </c>
      <c r="NT72">
        <v>7</v>
      </c>
      <c r="NU72">
        <v>10</v>
      </c>
      <c r="NV72">
        <v>1683</v>
      </c>
      <c r="NW72">
        <v>702</v>
      </c>
      <c r="NX72">
        <v>125</v>
      </c>
      <c r="NY72">
        <v>579</v>
      </c>
      <c r="NZ72">
        <v>70</v>
      </c>
      <c r="OA72">
        <v>1875</v>
      </c>
      <c r="OB72">
        <v>29</v>
      </c>
      <c r="OC72">
        <v>100</v>
      </c>
      <c r="OD72">
        <v>1007</v>
      </c>
      <c r="OE72">
        <v>117</v>
      </c>
      <c r="OF72">
        <v>2363</v>
      </c>
      <c r="OG72">
        <v>3600</v>
      </c>
      <c r="OH72">
        <v>353</v>
      </c>
      <c r="OI72">
        <v>13</v>
      </c>
      <c r="OJ72">
        <v>1727</v>
      </c>
      <c r="OK72">
        <v>85</v>
      </c>
      <c r="OL72">
        <v>0</v>
      </c>
      <c r="OM72">
        <v>1013</v>
      </c>
      <c r="ON72">
        <v>997</v>
      </c>
      <c r="OO72">
        <v>165</v>
      </c>
      <c r="OP72">
        <v>19</v>
      </c>
      <c r="OQ72">
        <v>21</v>
      </c>
      <c r="OR72">
        <v>46</v>
      </c>
      <c r="OS72">
        <v>80</v>
      </c>
      <c r="OT72">
        <v>15</v>
      </c>
      <c r="OU72">
        <v>120</v>
      </c>
      <c r="OV72">
        <v>426</v>
      </c>
      <c r="OW72">
        <v>21</v>
      </c>
      <c r="OX72">
        <v>223</v>
      </c>
      <c r="OY72">
        <v>337</v>
      </c>
      <c r="OZ72">
        <v>31</v>
      </c>
      <c r="PA72">
        <v>9</v>
      </c>
    </row>
    <row r="73" spans="1:417">
      <c r="A73" s="67" t="str">
        <f>人口推移!B72</f>
        <v>H2409</v>
      </c>
      <c r="B73" s="66">
        <f t="shared" si="2"/>
        <v>54615</v>
      </c>
      <c r="C73" s="66">
        <f t="shared" ref="C73:C136" si="3">SUM(D73:EK73)</f>
        <v>21393</v>
      </c>
      <c r="D73">
        <v>781</v>
      </c>
      <c r="E73">
        <v>64</v>
      </c>
      <c r="F73">
        <v>2</v>
      </c>
      <c r="G73">
        <v>8</v>
      </c>
      <c r="H73">
        <v>14</v>
      </c>
      <c r="I73">
        <v>13</v>
      </c>
      <c r="J73">
        <v>6</v>
      </c>
      <c r="K73">
        <v>9</v>
      </c>
      <c r="L73">
        <v>81</v>
      </c>
      <c r="M73">
        <v>46</v>
      </c>
      <c r="N73">
        <v>144</v>
      </c>
      <c r="O73">
        <v>20</v>
      </c>
      <c r="P73">
        <v>1</v>
      </c>
      <c r="Q73">
        <v>11</v>
      </c>
      <c r="R73">
        <v>5</v>
      </c>
      <c r="S73">
        <v>36</v>
      </c>
      <c r="T73">
        <v>5</v>
      </c>
      <c r="U73">
        <v>15</v>
      </c>
      <c r="V73">
        <v>33</v>
      </c>
      <c r="W73">
        <v>15</v>
      </c>
      <c r="X73">
        <v>6</v>
      </c>
      <c r="Y73">
        <v>29</v>
      </c>
      <c r="Z73">
        <v>98</v>
      </c>
      <c r="AA73">
        <v>6</v>
      </c>
      <c r="AB73">
        <v>4</v>
      </c>
      <c r="AC73">
        <v>210</v>
      </c>
      <c r="AD73">
        <v>202</v>
      </c>
      <c r="AE73">
        <v>1</v>
      </c>
      <c r="AF73">
        <v>1</v>
      </c>
      <c r="AG73">
        <v>2</v>
      </c>
      <c r="AH73">
        <v>20</v>
      </c>
      <c r="AI73">
        <v>19</v>
      </c>
      <c r="AJ73">
        <v>2</v>
      </c>
      <c r="AK73">
        <v>1</v>
      </c>
      <c r="AL73">
        <v>13</v>
      </c>
      <c r="AM73">
        <v>9</v>
      </c>
      <c r="AN73">
        <v>11</v>
      </c>
      <c r="AO73">
        <v>17</v>
      </c>
      <c r="AP73">
        <v>18</v>
      </c>
      <c r="AQ73">
        <v>5</v>
      </c>
      <c r="AR73">
        <v>7</v>
      </c>
      <c r="AS73">
        <v>11</v>
      </c>
      <c r="AT73">
        <v>230</v>
      </c>
      <c r="AU73">
        <v>7</v>
      </c>
      <c r="AV73">
        <v>0</v>
      </c>
      <c r="AW73">
        <v>126</v>
      </c>
      <c r="AX73">
        <v>17</v>
      </c>
      <c r="AY73">
        <v>21</v>
      </c>
      <c r="AZ73">
        <v>1</v>
      </c>
      <c r="BA73">
        <v>44</v>
      </c>
      <c r="BB73">
        <v>10</v>
      </c>
      <c r="BC73">
        <v>4</v>
      </c>
      <c r="BD73">
        <v>6</v>
      </c>
      <c r="BE73">
        <v>15</v>
      </c>
      <c r="BF73">
        <v>4</v>
      </c>
      <c r="BG73">
        <v>28</v>
      </c>
      <c r="BH73">
        <v>10</v>
      </c>
      <c r="BI73">
        <v>21</v>
      </c>
      <c r="BJ73">
        <v>22</v>
      </c>
      <c r="BK73">
        <v>9</v>
      </c>
      <c r="BL73">
        <v>8</v>
      </c>
      <c r="BM73">
        <v>4</v>
      </c>
      <c r="BN73">
        <v>7</v>
      </c>
      <c r="BO73">
        <v>14</v>
      </c>
      <c r="BP73">
        <v>5</v>
      </c>
      <c r="BQ73">
        <v>5</v>
      </c>
      <c r="BR73" s="56">
        <v>0</v>
      </c>
      <c r="BS73">
        <v>3</v>
      </c>
      <c r="BT73">
        <v>44</v>
      </c>
      <c r="BU73">
        <v>63</v>
      </c>
      <c r="BV73">
        <v>3</v>
      </c>
      <c r="BW73">
        <v>281</v>
      </c>
      <c r="BX73">
        <v>53</v>
      </c>
      <c r="BY73">
        <v>181</v>
      </c>
      <c r="BZ73">
        <v>16</v>
      </c>
      <c r="CA73">
        <v>230</v>
      </c>
      <c r="CB73">
        <v>197</v>
      </c>
      <c r="CC73">
        <v>643</v>
      </c>
      <c r="CD73">
        <v>477</v>
      </c>
      <c r="CE73">
        <v>4</v>
      </c>
      <c r="CF73">
        <v>23</v>
      </c>
      <c r="CG73">
        <v>42</v>
      </c>
      <c r="CH73">
        <v>28</v>
      </c>
      <c r="CI73">
        <v>3</v>
      </c>
      <c r="CJ73">
        <v>23</v>
      </c>
      <c r="CK73">
        <v>55</v>
      </c>
      <c r="CL73">
        <v>433</v>
      </c>
      <c r="CM73">
        <v>191</v>
      </c>
      <c r="CN73">
        <v>8</v>
      </c>
      <c r="CO73">
        <v>179</v>
      </c>
      <c r="CP73">
        <v>136</v>
      </c>
      <c r="CQ73">
        <v>271</v>
      </c>
      <c r="CR73">
        <v>50</v>
      </c>
      <c r="CS73">
        <v>229</v>
      </c>
      <c r="CT73">
        <v>8</v>
      </c>
      <c r="CU73">
        <v>28</v>
      </c>
      <c r="CV73">
        <v>249</v>
      </c>
      <c r="CW73">
        <v>28</v>
      </c>
      <c r="CX73">
        <v>7</v>
      </c>
      <c r="CY73">
        <v>30</v>
      </c>
      <c r="CZ73">
        <v>166</v>
      </c>
      <c r="DA73">
        <v>233</v>
      </c>
      <c r="DB73">
        <v>79</v>
      </c>
      <c r="DC73">
        <v>8</v>
      </c>
      <c r="DD73">
        <v>3</v>
      </c>
      <c r="DE73">
        <v>8</v>
      </c>
      <c r="DF73">
        <v>1253</v>
      </c>
      <c r="DG73">
        <v>501</v>
      </c>
      <c r="DH73">
        <v>93</v>
      </c>
      <c r="DI73">
        <v>394</v>
      </c>
      <c r="DJ73">
        <v>53</v>
      </c>
      <c r="DK73">
        <v>1240</v>
      </c>
      <c r="DL73">
        <v>23</v>
      </c>
      <c r="DM73">
        <v>78</v>
      </c>
      <c r="DN73">
        <v>735</v>
      </c>
      <c r="DO73">
        <v>86</v>
      </c>
      <c r="DP73">
        <v>1928</v>
      </c>
      <c r="DQ73">
        <v>2869</v>
      </c>
      <c r="DR73">
        <v>263</v>
      </c>
      <c r="DS73">
        <v>7</v>
      </c>
      <c r="DT73">
        <v>1275</v>
      </c>
      <c r="DU73">
        <v>70</v>
      </c>
      <c r="DV73">
        <v>0</v>
      </c>
      <c r="DW73">
        <v>795</v>
      </c>
      <c r="DX73">
        <v>815</v>
      </c>
      <c r="DY73">
        <v>125</v>
      </c>
      <c r="DZ73">
        <v>11</v>
      </c>
      <c r="EA73">
        <v>14</v>
      </c>
      <c r="EB73">
        <v>27</v>
      </c>
      <c r="EC73">
        <v>54</v>
      </c>
      <c r="ED73">
        <v>10</v>
      </c>
      <c r="EE73">
        <v>86</v>
      </c>
      <c r="EF73">
        <v>808</v>
      </c>
      <c r="EG73">
        <v>14</v>
      </c>
      <c r="EH73">
        <v>162</v>
      </c>
      <c r="EI73">
        <v>240</v>
      </c>
      <c r="EJ73">
        <v>23</v>
      </c>
      <c r="EK73">
        <v>9</v>
      </c>
      <c r="EL73">
        <v>945</v>
      </c>
      <c r="EM73">
        <v>88</v>
      </c>
      <c r="EN73">
        <v>3</v>
      </c>
      <c r="EO73">
        <v>9</v>
      </c>
      <c r="EP73">
        <v>17</v>
      </c>
      <c r="EQ73">
        <v>34</v>
      </c>
      <c r="ER73">
        <v>7</v>
      </c>
      <c r="ES73">
        <v>9</v>
      </c>
      <c r="ET73">
        <v>61</v>
      </c>
      <c r="EU73">
        <v>69</v>
      </c>
      <c r="EV73">
        <v>133</v>
      </c>
      <c r="EW73">
        <v>31</v>
      </c>
      <c r="EX73">
        <v>1</v>
      </c>
      <c r="EY73">
        <v>15</v>
      </c>
      <c r="EZ73">
        <v>8</v>
      </c>
      <c r="FA73">
        <v>52</v>
      </c>
      <c r="FB73">
        <v>7</v>
      </c>
      <c r="FC73">
        <v>31</v>
      </c>
      <c r="FD73">
        <v>54</v>
      </c>
      <c r="FE73">
        <v>22</v>
      </c>
      <c r="FF73">
        <v>7</v>
      </c>
      <c r="FG73">
        <v>40</v>
      </c>
      <c r="FH73">
        <v>117</v>
      </c>
      <c r="FI73">
        <v>13</v>
      </c>
      <c r="FJ73">
        <v>8</v>
      </c>
      <c r="FK73">
        <v>290</v>
      </c>
      <c r="FL73">
        <v>252</v>
      </c>
      <c r="FM73">
        <v>1</v>
      </c>
      <c r="FN73">
        <v>1</v>
      </c>
      <c r="FO73">
        <v>3</v>
      </c>
      <c r="FP73">
        <v>29</v>
      </c>
      <c r="FQ73">
        <v>38</v>
      </c>
      <c r="FR73">
        <v>1</v>
      </c>
      <c r="FS73">
        <v>3</v>
      </c>
      <c r="FT73">
        <v>23</v>
      </c>
      <c r="FU73">
        <v>7</v>
      </c>
      <c r="FV73">
        <v>17</v>
      </c>
      <c r="FW73">
        <v>20</v>
      </c>
      <c r="FX73">
        <v>23</v>
      </c>
      <c r="FY73">
        <v>8</v>
      </c>
      <c r="FZ73">
        <v>9</v>
      </c>
      <c r="GA73">
        <v>14</v>
      </c>
      <c r="GB73">
        <v>266</v>
      </c>
      <c r="GC73">
        <v>12</v>
      </c>
      <c r="GD73">
        <v>0</v>
      </c>
      <c r="GE73">
        <v>145</v>
      </c>
      <c r="GF73">
        <v>21</v>
      </c>
      <c r="GG73">
        <v>31</v>
      </c>
      <c r="GH73">
        <v>0</v>
      </c>
      <c r="GI73">
        <v>77</v>
      </c>
      <c r="GJ73">
        <v>16</v>
      </c>
      <c r="GK73">
        <v>2</v>
      </c>
      <c r="GL73">
        <v>9</v>
      </c>
      <c r="GM73">
        <v>22</v>
      </c>
      <c r="GN73">
        <v>3</v>
      </c>
      <c r="GO73">
        <v>43</v>
      </c>
      <c r="GP73">
        <v>11</v>
      </c>
      <c r="GQ73">
        <v>22</v>
      </c>
      <c r="GR73">
        <v>27</v>
      </c>
      <c r="GS73">
        <v>12</v>
      </c>
      <c r="GT73">
        <v>9</v>
      </c>
      <c r="GU73">
        <v>10</v>
      </c>
      <c r="GV73">
        <v>12</v>
      </c>
      <c r="GW73">
        <v>18</v>
      </c>
      <c r="GX73">
        <v>5</v>
      </c>
      <c r="GY73">
        <v>4</v>
      </c>
      <c r="GZ73" s="56">
        <v>0</v>
      </c>
      <c r="HA73">
        <v>5</v>
      </c>
      <c r="HB73">
        <v>75</v>
      </c>
      <c r="HC73">
        <v>95</v>
      </c>
      <c r="HD73">
        <v>4</v>
      </c>
      <c r="HE73">
        <v>343</v>
      </c>
      <c r="HF73">
        <v>77</v>
      </c>
      <c r="HG73">
        <v>230</v>
      </c>
      <c r="HH73">
        <v>28</v>
      </c>
      <c r="HI73">
        <v>280</v>
      </c>
      <c r="HJ73">
        <v>251</v>
      </c>
      <c r="HK73">
        <v>777</v>
      </c>
      <c r="HL73">
        <v>545</v>
      </c>
      <c r="HM73">
        <v>6</v>
      </c>
      <c r="HN73">
        <v>35</v>
      </c>
      <c r="HO73">
        <v>64</v>
      </c>
      <c r="HP73">
        <v>35</v>
      </c>
      <c r="HQ73">
        <v>7</v>
      </c>
      <c r="HR73">
        <v>31</v>
      </c>
      <c r="HS73">
        <v>64</v>
      </c>
      <c r="HT73">
        <v>538</v>
      </c>
      <c r="HU73">
        <v>205</v>
      </c>
      <c r="HV73">
        <v>10</v>
      </c>
      <c r="HW73">
        <v>206</v>
      </c>
      <c r="HX73">
        <v>140</v>
      </c>
      <c r="HY73">
        <v>319</v>
      </c>
      <c r="HZ73">
        <v>83</v>
      </c>
      <c r="IA73">
        <v>267</v>
      </c>
      <c r="IB73">
        <v>15</v>
      </c>
      <c r="IC73">
        <v>45</v>
      </c>
      <c r="ID73">
        <v>365</v>
      </c>
      <c r="IE73">
        <v>52</v>
      </c>
      <c r="IF73">
        <v>10</v>
      </c>
      <c r="IG73">
        <v>30</v>
      </c>
      <c r="IH73">
        <v>240</v>
      </c>
      <c r="II73">
        <v>322</v>
      </c>
      <c r="IJ73">
        <v>29</v>
      </c>
      <c r="IK73">
        <v>8</v>
      </c>
      <c r="IL73">
        <v>7</v>
      </c>
      <c r="IM73">
        <v>9</v>
      </c>
      <c r="IN73">
        <v>1639</v>
      </c>
      <c r="IO73">
        <v>694</v>
      </c>
      <c r="IP73">
        <v>104</v>
      </c>
      <c r="IQ73">
        <v>529</v>
      </c>
      <c r="IR73">
        <v>71</v>
      </c>
      <c r="IS73">
        <v>1771</v>
      </c>
      <c r="IT73">
        <v>27</v>
      </c>
      <c r="IU73">
        <v>109</v>
      </c>
      <c r="IV73">
        <v>943</v>
      </c>
      <c r="IW73">
        <v>105</v>
      </c>
      <c r="IX73">
        <v>2250</v>
      </c>
      <c r="IY73">
        <v>3490</v>
      </c>
      <c r="IZ73">
        <v>350</v>
      </c>
      <c r="JA73">
        <v>7</v>
      </c>
      <c r="JB73">
        <v>1689</v>
      </c>
      <c r="JC73">
        <v>80</v>
      </c>
      <c r="JD73">
        <v>0</v>
      </c>
      <c r="JE73">
        <v>947</v>
      </c>
      <c r="JF73">
        <v>938</v>
      </c>
      <c r="JG73">
        <v>160</v>
      </c>
      <c r="JH73">
        <v>17</v>
      </c>
      <c r="JI73">
        <v>28</v>
      </c>
      <c r="JJ73">
        <v>40</v>
      </c>
      <c r="JK73">
        <v>72</v>
      </c>
      <c r="JL73">
        <v>17</v>
      </c>
      <c r="JM73">
        <v>108</v>
      </c>
      <c r="JN73">
        <v>857</v>
      </c>
      <c r="JO73">
        <v>19</v>
      </c>
      <c r="JP73">
        <v>209</v>
      </c>
      <c r="JQ73">
        <v>340</v>
      </c>
      <c r="JR73">
        <v>29</v>
      </c>
      <c r="JS73">
        <v>12</v>
      </c>
      <c r="JT73">
        <v>998</v>
      </c>
      <c r="JU73">
        <v>91</v>
      </c>
      <c r="JV73">
        <v>2</v>
      </c>
      <c r="JW73">
        <v>8</v>
      </c>
      <c r="JX73">
        <v>23</v>
      </c>
      <c r="JY73">
        <v>29</v>
      </c>
      <c r="JZ73">
        <v>14</v>
      </c>
      <c r="KA73">
        <v>8</v>
      </c>
      <c r="KB73">
        <v>76</v>
      </c>
      <c r="KC73">
        <v>75</v>
      </c>
      <c r="KD73">
        <v>165</v>
      </c>
      <c r="KE73">
        <v>28</v>
      </c>
      <c r="KF73">
        <v>1</v>
      </c>
      <c r="KG73">
        <v>14</v>
      </c>
      <c r="KH73">
        <v>5</v>
      </c>
      <c r="KI73">
        <v>53</v>
      </c>
      <c r="KJ73">
        <v>10</v>
      </c>
      <c r="KK73">
        <v>28</v>
      </c>
      <c r="KL73">
        <v>58</v>
      </c>
      <c r="KM73">
        <v>23</v>
      </c>
      <c r="KN73">
        <v>7</v>
      </c>
      <c r="KO73">
        <v>43</v>
      </c>
      <c r="KP73">
        <v>144</v>
      </c>
      <c r="KQ73">
        <v>10</v>
      </c>
      <c r="KR73">
        <v>7</v>
      </c>
      <c r="KS73">
        <v>288</v>
      </c>
      <c r="KT73">
        <v>272</v>
      </c>
      <c r="KU73">
        <v>1</v>
      </c>
      <c r="KV73">
        <v>1</v>
      </c>
      <c r="KW73">
        <v>3</v>
      </c>
      <c r="KX73">
        <v>31</v>
      </c>
      <c r="KY73">
        <v>29</v>
      </c>
      <c r="KZ73">
        <v>2</v>
      </c>
      <c r="LA73">
        <v>1</v>
      </c>
      <c r="LB73">
        <v>20</v>
      </c>
      <c r="LC73">
        <v>15</v>
      </c>
      <c r="LD73">
        <v>15</v>
      </c>
      <c r="LE73">
        <v>26</v>
      </c>
      <c r="LF73">
        <v>24</v>
      </c>
      <c r="LG73">
        <v>11</v>
      </c>
      <c r="LH73">
        <v>12</v>
      </c>
      <c r="LI73">
        <v>22</v>
      </c>
      <c r="LJ73">
        <v>289</v>
      </c>
      <c r="LK73">
        <v>12</v>
      </c>
      <c r="LL73">
        <v>0</v>
      </c>
      <c r="LM73">
        <v>148</v>
      </c>
      <c r="LN73">
        <v>25</v>
      </c>
      <c r="LO73">
        <v>33</v>
      </c>
      <c r="LP73">
        <v>1</v>
      </c>
      <c r="LQ73">
        <v>77</v>
      </c>
      <c r="LR73">
        <v>15</v>
      </c>
      <c r="LS73">
        <v>5</v>
      </c>
      <c r="LT73">
        <v>8</v>
      </c>
      <c r="LU73">
        <v>32</v>
      </c>
      <c r="LV73">
        <v>11</v>
      </c>
      <c r="LW73">
        <v>47</v>
      </c>
      <c r="LX73">
        <v>12</v>
      </c>
      <c r="LY73">
        <v>31</v>
      </c>
      <c r="LZ73">
        <v>31</v>
      </c>
      <c r="MA73">
        <v>9</v>
      </c>
      <c r="MB73">
        <v>14</v>
      </c>
      <c r="MC73">
        <v>9</v>
      </c>
      <c r="MD73">
        <v>13</v>
      </c>
      <c r="ME73">
        <v>23</v>
      </c>
      <c r="MF73">
        <v>7</v>
      </c>
      <c r="MG73">
        <v>4</v>
      </c>
      <c r="MH73" s="56">
        <v>0</v>
      </c>
      <c r="MI73">
        <v>4</v>
      </c>
      <c r="MJ73">
        <v>72</v>
      </c>
      <c r="MK73">
        <v>104</v>
      </c>
      <c r="ML73">
        <v>3</v>
      </c>
      <c r="MM73">
        <v>376</v>
      </c>
      <c r="MN73">
        <v>87</v>
      </c>
      <c r="MO73">
        <v>262</v>
      </c>
      <c r="MP73">
        <v>26</v>
      </c>
      <c r="MQ73">
        <v>264</v>
      </c>
      <c r="MR73">
        <v>258</v>
      </c>
      <c r="MS73">
        <v>853</v>
      </c>
      <c r="MT73">
        <v>621</v>
      </c>
      <c r="MU73">
        <v>7</v>
      </c>
      <c r="MV73">
        <v>32</v>
      </c>
      <c r="MW73">
        <v>73</v>
      </c>
      <c r="MX73">
        <v>45</v>
      </c>
      <c r="MY73">
        <v>5</v>
      </c>
      <c r="MZ73">
        <v>26</v>
      </c>
      <c r="NA73">
        <v>65</v>
      </c>
      <c r="NB73">
        <v>559</v>
      </c>
      <c r="NC73">
        <v>238</v>
      </c>
      <c r="ND73">
        <v>11</v>
      </c>
      <c r="NE73">
        <v>213</v>
      </c>
      <c r="NF73">
        <v>162</v>
      </c>
      <c r="NG73">
        <v>333</v>
      </c>
      <c r="NH73">
        <v>90</v>
      </c>
      <c r="NI73">
        <v>297</v>
      </c>
      <c r="NJ73">
        <v>15</v>
      </c>
      <c r="NK73">
        <v>52</v>
      </c>
      <c r="NL73">
        <v>368</v>
      </c>
      <c r="NM73">
        <v>47</v>
      </c>
      <c r="NN73">
        <v>13</v>
      </c>
      <c r="NO73">
        <v>28</v>
      </c>
      <c r="NP73">
        <v>264</v>
      </c>
      <c r="NQ73">
        <v>344</v>
      </c>
      <c r="NR73">
        <v>62</v>
      </c>
      <c r="NS73">
        <v>9</v>
      </c>
      <c r="NT73">
        <v>7</v>
      </c>
      <c r="NU73">
        <v>10</v>
      </c>
      <c r="NV73">
        <v>1680</v>
      </c>
      <c r="NW73">
        <v>700</v>
      </c>
      <c r="NX73">
        <v>124</v>
      </c>
      <c r="NY73">
        <v>581</v>
      </c>
      <c r="NZ73">
        <v>70</v>
      </c>
      <c r="OA73">
        <v>1876</v>
      </c>
      <c r="OB73">
        <v>29</v>
      </c>
      <c r="OC73">
        <v>100</v>
      </c>
      <c r="OD73">
        <v>1015</v>
      </c>
      <c r="OE73">
        <v>117</v>
      </c>
      <c r="OF73">
        <v>2361</v>
      </c>
      <c r="OG73">
        <v>3604</v>
      </c>
      <c r="OH73">
        <v>352</v>
      </c>
      <c r="OI73">
        <v>13</v>
      </c>
      <c r="OJ73">
        <v>1734</v>
      </c>
      <c r="OK73">
        <v>84</v>
      </c>
      <c r="OL73">
        <v>0</v>
      </c>
      <c r="OM73">
        <v>1008</v>
      </c>
      <c r="ON73">
        <v>997</v>
      </c>
      <c r="OO73">
        <v>166</v>
      </c>
      <c r="OP73">
        <v>19</v>
      </c>
      <c r="OQ73">
        <v>21</v>
      </c>
      <c r="OR73">
        <v>46</v>
      </c>
      <c r="OS73">
        <v>80</v>
      </c>
      <c r="OT73">
        <v>15</v>
      </c>
      <c r="OU73">
        <v>120</v>
      </c>
      <c r="OV73">
        <v>428</v>
      </c>
      <c r="OW73">
        <v>21</v>
      </c>
      <c r="OX73">
        <v>223</v>
      </c>
      <c r="OY73">
        <v>337</v>
      </c>
      <c r="OZ73">
        <v>31</v>
      </c>
      <c r="PA73">
        <v>9</v>
      </c>
    </row>
    <row r="74" spans="1:417">
      <c r="A74" s="67" t="str">
        <f>人口推移!B73</f>
        <v>H2410</v>
      </c>
      <c r="B74" s="66">
        <f t="shared" si="2"/>
        <v>54660</v>
      </c>
      <c r="C74" s="66">
        <f t="shared" si="3"/>
        <v>21426</v>
      </c>
      <c r="D74">
        <v>781</v>
      </c>
      <c r="E74">
        <v>64</v>
      </c>
      <c r="F74">
        <v>2</v>
      </c>
      <c r="G74">
        <v>8</v>
      </c>
      <c r="H74">
        <v>14</v>
      </c>
      <c r="I74">
        <v>13</v>
      </c>
      <c r="J74">
        <v>6</v>
      </c>
      <c r="K74">
        <v>9</v>
      </c>
      <c r="L74">
        <v>80</v>
      </c>
      <c r="M74">
        <v>46</v>
      </c>
      <c r="N74">
        <v>144</v>
      </c>
      <c r="O74">
        <v>20</v>
      </c>
      <c r="P74">
        <v>1</v>
      </c>
      <c r="Q74">
        <v>11</v>
      </c>
      <c r="R74">
        <v>5</v>
      </c>
      <c r="S74">
        <v>35</v>
      </c>
      <c r="T74">
        <v>5</v>
      </c>
      <c r="U74">
        <v>15</v>
      </c>
      <c r="V74">
        <v>32</v>
      </c>
      <c r="W74">
        <v>15</v>
      </c>
      <c r="X74">
        <v>6</v>
      </c>
      <c r="Y74">
        <v>29</v>
      </c>
      <c r="Z74">
        <v>98</v>
      </c>
      <c r="AA74">
        <v>6</v>
      </c>
      <c r="AB74">
        <v>4</v>
      </c>
      <c r="AC74">
        <v>211</v>
      </c>
      <c r="AD74">
        <v>201</v>
      </c>
      <c r="AE74">
        <v>1</v>
      </c>
      <c r="AF74">
        <v>1</v>
      </c>
      <c r="AG74">
        <v>2</v>
      </c>
      <c r="AH74">
        <v>20</v>
      </c>
      <c r="AI74">
        <v>19</v>
      </c>
      <c r="AJ74">
        <v>2</v>
      </c>
      <c r="AK74">
        <v>1</v>
      </c>
      <c r="AL74">
        <v>14</v>
      </c>
      <c r="AM74">
        <v>9</v>
      </c>
      <c r="AN74">
        <v>11</v>
      </c>
      <c r="AO74">
        <v>17</v>
      </c>
      <c r="AP74">
        <v>18</v>
      </c>
      <c r="AQ74">
        <v>5</v>
      </c>
      <c r="AR74">
        <v>7</v>
      </c>
      <c r="AS74">
        <v>11</v>
      </c>
      <c r="AT74">
        <v>231</v>
      </c>
      <c r="AU74">
        <v>7</v>
      </c>
      <c r="AV74">
        <v>0</v>
      </c>
      <c r="AW74">
        <v>125</v>
      </c>
      <c r="AX74">
        <v>17</v>
      </c>
      <c r="AY74">
        <v>21</v>
      </c>
      <c r="AZ74">
        <v>1</v>
      </c>
      <c r="BA74">
        <v>45</v>
      </c>
      <c r="BB74">
        <v>10</v>
      </c>
      <c r="BC74">
        <v>4</v>
      </c>
      <c r="BD74">
        <v>6</v>
      </c>
      <c r="BE74">
        <v>15</v>
      </c>
      <c r="BF74">
        <v>4</v>
      </c>
      <c r="BG74">
        <v>28</v>
      </c>
      <c r="BH74">
        <v>10</v>
      </c>
      <c r="BI74">
        <v>21</v>
      </c>
      <c r="BJ74">
        <v>22</v>
      </c>
      <c r="BK74">
        <v>9</v>
      </c>
      <c r="BL74">
        <v>8</v>
      </c>
      <c r="BM74">
        <v>4</v>
      </c>
      <c r="BN74">
        <v>7</v>
      </c>
      <c r="BO74">
        <v>14</v>
      </c>
      <c r="BP74">
        <v>5</v>
      </c>
      <c r="BQ74">
        <v>5</v>
      </c>
      <c r="BR74" s="56">
        <v>0</v>
      </c>
      <c r="BS74">
        <v>3</v>
      </c>
      <c r="BT74">
        <v>44</v>
      </c>
      <c r="BU74">
        <v>64</v>
      </c>
      <c r="BV74">
        <v>3</v>
      </c>
      <c r="BW74">
        <v>279</v>
      </c>
      <c r="BX74">
        <v>53</v>
      </c>
      <c r="BY74">
        <v>181</v>
      </c>
      <c r="BZ74">
        <v>16</v>
      </c>
      <c r="CA74">
        <v>230</v>
      </c>
      <c r="CB74">
        <v>199</v>
      </c>
      <c r="CC74">
        <v>644</v>
      </c>
      <c r="CD74">
        <v>478</v>
      </c>
      <c r="CE74">
        <v>4</v>
      </c>
      <c r="CF74">
        <v>23</v>
      </c>
      <c r="CG74">
        <v>44</v>
      </c>
      <c r="CH74">
        <v>28</v>
      </c>
      <c r="CI74">
        <v>3</v>
      </c>
      <c r="CJ74">
        <v>23</v>
      </c>
      <c r="CK74">
        <v>56</v>
      </c>
      <c r="CL74">
        <v>430</v>
      </c>
      <c r="CM74">
        <v>195</v>
      </c>
      <c r="CN74">
        <v>7</v>
      </c>
      <c r="CO74">
        <v>178</v>
      </c>
      <c r="CP74">
        <v>136</v>
      </c>
      <c r="CQ74">
        <v>271</v>
      </c>
      <c r="CR74">
        <v>50</v>
      </c>
      <c r="CS74">
        <v>228</v>
      </c>
      <c r="CT74">
        <v>8</v>
      </c>
      <c r="CU74">
        <v>28</v>
      </c>
      <c r="CV74">
        <v>249</v>
      </c>
      <c r="CW74">
        <v>28</v>
      </c>
      <c r="CX74">
        <v>7</v>
      </c>
      <c r="CY74">
        <v>30</v>
      </c>
      <c r="CZ74">
        <v>166</v>
      </c>
      <c r="DA74">
        <v>233</v>
      </c>
      <c r="DB74">
        <v>80</v>
      </c>
      <c r="DC74">
        <v>8</v>
      </c>
      <c r="DD74">
        <v>3</v>
      </c>
      <c r="DE74">
        <v>8</v>
      </c>
      <c r="DF74">
        <v>1254</v>
      </c>
      <c r="DG74">
        <v>506</v>
      </c>
      <c r="DH74">
        <v>94</v>
      </c>
      <c r="DI74">
        <v>392</v>
      </c>
      <c r="DJ74">
        <v>53</v>
      </c>
      <c r="DK74">
        <v>1245</v>
      </c>
      <c r="DL74">
        <v>23</v>
      </c>
      <c r="DM74">
        <v>78</v>
      </c>
      <c r="DN74">
        <v>741</v>
      </c>
      <c r="DO74">
        <v>86</v>
      </c>
      <c r="DP74">
        <v>1931</v>
      </c>
      <c r="DQ74">
        <v>2866</v>
      </c>
      <c r="DR74">
        <v>263</v>
      </c>
      <c r="DS74">
        <v>7</v>
      </c>
      <c r="DT74">
        <v>1276</v>
      </c>
      <c r="DU74">
        <v>69</v>
      </c>
      <c r="DV74">
        <v>0</v>
      </c>
      <c r="DW74">
        <v>798</v>
      </c>
      <c r="DX74">
        <v>816</v>
      </c>
      <c r="DY74">
        <v>125</v>
      </c>
      <c r="DZ74">
        <v>12</v>
      </c>
      <c r="EA74">
        <v>14</v>
      </c>
      <c r="EB74">
        <v>27</v>
      </c>
      <c r="EC74">
        <v>55</v>
      </c>
      <c r="ED74">
        <v>10</v>
      </c>
      <c r="EE74">
        <v>86</v>
      </c>
      <c r="EF74">
        <v>813</v>
      </c>
      <c r="EG74">
        <v>14</v>
      </c>
      <c r="EH74">
        <v>164</v>
      </c>
      <c r="EI74">
        <v>240</v>
      </c>
      <c r="EJ74">
        <v>23</v>
      </c>
      <c r="EK74">
        <v>9</v>
      </c>
      <c r="EL74">
        <v>941</v>
      </c>
      <c r="EM74">
        <v>88</v>
      </c>
      <c r="EN74">
        <v>3</v>
      </c>
      <c r="EO74">
        <v>9</v>
      </c>
      <c r="EP74">
        <v>17</v>
      </c>
      <c r="EQ74">
        <v>34</v>
      </c>
      <c r="ER74">
        <v>7</v>
      </c>
      <c r="ES74">
        <v>9</v>
      </c>
      <c r="ET74">
        <v>61</v>
      </c>
      <c r="EU74">
        <v>69</v>
      </c>
      <c r="EV74">
        <v>134</v>
      </c>
      <c r="EW74">
        <v>30</v>
      </c>
      <c r="EX74">
        <v>1</v>
      </c>
      <c r="EY74">
        <v>15</v>
      </c>
      <c r="EZ74">
        <v>8</v>
      </c>
      <c r="FA74">
        <v>51</v>
      </c>
      <c r="FB74">
        <v>7</v>
      </c>
      <c r="FC74">
        <v>31</v>
      </c>
      <c r="FD74">
        <v>52</v>
      </c>
      <c r="FE74">
        <v>22</v>
      </c>
      <c r="FF74">
        <v>7</v>
      </c>
      <c r="FG74">
        <v>40</v>
      </c>
      <c r="FH74">
        <v>117</v>
      </c>
      <c r="FI74">
        <v>13</v>
      </c>
      <c r="FJ74">
        <v>8</v>
      </c>
      <c r="FK74">
        <v>292</v>
      </c>
      <c r="FL74">
        <v>249</v>
      </c>
      <c r="FM74">
        <v>1</v>
      </c>
      <c r="FN74">
        <v>1</v>
      </c>
      <c r="FO74">
        <v>3</v>
      </c>
      <c r="FP74">
        <v>29</v>
      </c>
      <c r="FQ74">
        <v>38</v>
      </c>
      <c r="FR74">
        <v>1</v>
      </c>
      <c r="FS74">
        <v>3</v>
      </c>
      <c r="FT74">
        <v>24</v>
      </c>
      <c r="FU74">
        <v>7</v>
      </c>
      <c r="FV74">
        <v>17</v>
      </c>
      <c r="FW74">
        <v>20</v>
      </c>
      <c r="FX74">
        <v>23</v>
      </c>
      <c r="FY74">
        <v>8</v>
      </c>
      <c r="FZ74">
        <v>9</v>
      </c>
      <c r="GA74">
        <v>14</v>
      </c>
      <c r="GB74">
        <v>266</v>
      </c>
      <c r="GC74">
        <v>12</v>
      </c>
      <c r="GD74">
        <v>0</v>
      </c>
      <c r="GE74">
        <v>142</v>
      </c>
      <c r="GF74">
        <v>20</v>
      </c>
      <c r="GG74">
        <v>31</v>
      </c>
      <c r="GH74">
        <v>0</v>
      </c>
      <c r="GI74">
        <v>78</v>
      </c>
      <c r="GJ74">
        <v>16</v>
      </c>
      <c r="GK74">
        <v>2</v>
      </c>
      <c r="GL74">
        <v>9</v>
      </c>
      <c r="GM74">
        <v>22</v>
      </c>
      <c r="GN74">
        <v>3</v>
      </c>
      <c r="GO74">
        <v>43</v>
      </c>
      <c r="GP74">
        <v>11</v>
      </c>
      <c r="GQ74">
        <v>22</v>
      </c>
      <c r="GR74">
        <v>27</v>
      </c>
      <c r="GS74">
        <v>12</v>
      </c>
      <c r="GT74">
        <v>9</v>
      </c>
      <c r="GU74">
        <v>10</v>
      </c>
      <c r="GV74">
        <v>12</v>
      </c>
      <c r="GW74">
        <v>18</v>
      </c>
      <c r="GX74">
        <v>5</v>
      </c>
      <c r="GY74">
        <v>4</v>
      </c>
      <c r="GZ74" s="56">
        <v>0</v>
      </c>
      <c r="HA74">
        <v>5</v>
      </c>
      <c r="HB74">
        <v>75</v>
      </c>
      <c r="HC74">
        <v>96</v>
      </c>
      <c r="HD74">
        <v>4</v>
      </c>
      <c r="HE74">
        <v>341</v>
      </c>
      <c r="HF74">
        <v>77</v>
      </c>
      <c r="HG74">
        <v>230</v>
      </c>
      <c r="HH74">
        <v>28</v>
      </c>
      <c r="HI74">
        <v>281</v>
      </c>
      <c r="HJ74">
        <v>251</v>
      </c>
      <c r="HK74">
        <v>779</v>
      </c>
      <c r="HL74">
        <v>544</v>
      </c>
      <c r="HM74">
        <v>6</v>
      </c>
      <c r="HN74">
        <v>35</v>
      </c>
      <c r="HO74">
        <v>67</v>
      </c>
      <c r="HP74">
        <v>35</v>
      </c>
      <c r="HQ74">
        <v>7</v>
      </c>
      <c r="HR74">
        <v>31</v>
      </c>
      <c r="HS74">
        <v>65</v>
      </c>
      <c r="HT74">
        <v>535</v>
      </c>
      <c r="HU74">
        <v>210</v>
      </c>
      <c r="HV74">
        <v>9</v>
      </c>
      <c r="HW74">
        <v>206</v>
      </c>
      <c r="HX74">
        <v>140</v>
      </c>
      <c r="HY74">
        <v>320</v>
      </c>
      <c r="HZ74">
        <v>83</v>
      </c>
      <c r="IA74">
        <v>265</v>
      </c>
      <c r="IB74">
        <v>14</v>
      </c>
      <c r="IC74">
        <v>45</v>
      </c>
      <c r="ID74">
        <v>361</v>
      </c>
      <c r="IE74">
        <v>52</v>
      </c>
      <c r="IF74">
        <v>10</v>
      </c>
      <c r="IG74">
        <v>30</v>
      </c>
      <c r="IH74">
        <v>241</v>
      </c>
      <c r="II74">
        <v>321</v>
      </c>
      <c r="IJ74">
        <v>29</v>
      </c>
      <c r="IK74">
        <v>8</v>
      </c>
      <c r="IL74">
        <v>7</v>
      </c>
      <c r="IM74">
        <v>9</v>
      </c>
      <c r="IN74">
        <v>1637</v>
      </c>
      <c r="IO74">
        <v>698</v>
      </c>
      <c r="IP74">
        <v>106</v>
      </c>
      <c r="IQ74">
        <v>527</v>
      </c>
      <c r="IR74">
        <v>70</v>
      </c>
      <c r="IS74">
        <v>1779</v>
      </c>
      <c r="IT74">
        <v>27</v>
      </c>
      <c r="IU74">
        <v>109</v>
      </c>
      <c r="IV74">
        <v>946</v>
      </c>
      <c r="IW74">
        <v>105</v>
      </c>
      <c r="IX74">
        <v>2258</v>
      </c>
      <c r="IY74">
        <v>3490</v>
      </c>
      <c r="IZ74">
        <v>351</v>
      </c>
      <c r="JA74">
        <v>7</v>
      </c>
      <c r="JB74">
        <v>1689</v>
      </c>
      <c r="JC74">
        <v>79</v>
      </c>
      <c r="JD74">
        <v>0</v>
      </c>
      <c r="JE74">
        <v>945</v>
      </c>
      <c r="JF74">
        <v>938</v>
      </c>
      <c r="JG74">
        <v>160</v>
      </c>
      <c r="JH74">
        <v>17</v>
      </c>
      <c r="JI74">
        <v>27</v>
      </c>
      <c r="JJ74">
        <v>40</v>
      </c>
      <c r="JK74">
        <v>72</v>
      </c>
      <c r="JL74">
        <v>17</v>
      </c>
      <c r="JM74">
        <v>107</v>
      </c>
      <c r="JN74">
        <v>860</v>
      </c>
      <c r="JO74">
        <v>19</v>
      </c>
      <c r="JP74">
        <v>212</v>
      </c>
      <c r="JQ74">
        <v>337</v>
      </c>
      <c r="JR74">
        <v>29</v>
      </c>
      <c r="JS74">
        <v>12</v>
      </c>
      <c r="JT74">
        <v>1003</v>
      </c>
      <c r="JU74">
        <v>91</v>
      </c>
      <c r="JV74">
        <v>2</v>
      </c>
      <c r="JW74">
        <v>8</v>
      </c>
      <c r="JX74">
        <v>23</v>
      </c>
      <c r="JY74">
        <v>29</v>
      </c>
      <c r="JZ74">
        <v>14</v>
      </c>
      <c r="KA74">
        <v>7</v>
      </c>
      <c r="KB74">
        <v>75</v>
      </c>
      <c r="KC74">
        <v>75</v>
      </c>
      <c r="KD74">
        <v>165</v>
      </c>
      <c r="KE74">
        <v>28</v>
      </c>
      <c r="KF74">
        <v>1</v>
      </c>
      <c r="KG74">
        <v>14</v>
      </c>
      <c r="KH74">
        <v>5</v>
      </c>
      <c r="KI74">
        <v>53</v>
      </c>
      <c r="KJ74">
        <v>10</v>
      </c>
      <c r="KK74">
        <v>28</v>
      </c>
      <c r="KL74">
        <v>57</v>
      </c>
      <c r="KM74">
        <v>23</v>
      </c>
      <c r="KN74">
        <v>7</v>
      </c>
      <c r="KO74">
        <v>43</v>
      </c>
      <c r="KP74">
        <v>143</v>
      </c>
      <c r="KQ74">
        <v>10</v>
      </c>
      <c r="KR74">
        <v>7</v>
      </c>
      <c r="KS74">
        <v>288</v>
      </c>
      <c r="KT74">
        <v>273</v>
      </c>
      <c r="KU74">
        <v>1</v>
      </c>
      <c r="KV74">
        <v>1</v>
      </c>
      <c r="KW74">
        <v>3</v>
      </c>
      <c r="KX74">
        <v>31</v>
      </c>
      <c r="KY74">
        <v>29</v>
      </c>
      <c r="KZ74">
        <v>2</v>
      </c>
      <c r="LA74">
        <v>1</v>
      </c>
      <c r="LB74">
        <v>21</v>
      </c>
      <c r="LC74">
        <v>15</v>
      </c>
      <c r="LD74">
        <v>15</v>
      </c>
      <c r="LE74">
        <v>26</v>
      </c>
      <c r="LF74">
        <v>23</v>
      </c>
      <c r="LG74">
        <v>11</v>
      </c>
      <c r="LH74">
        <v>12</v>
      </c>
      <c r="LI74">
        <v>22</v>
      </c>
      <c r="LJ74">
        <v>288</v>
      </c>
      <c r="LK74">
        <v>12</v>
      </c>
      <c r="LL74">
        <v>0</v>
      </c>
      <c r="LM74">
        <v>144</v>
      </c>
      <c r="LN74">
        <v>25</v>
      </c>
      <c r="LO74">
        <v>33</v>
      </c>
      <c r="LP74">
        <v>1</v>
      </c>
      <c r="LQ74">
        <v>79</v>
      </c>
      <c r="LR74">
        <v>15</v>
      </c>
      <c r="LS74">
        <v>5</v>
      </c>
      <c r="LT74">
        <v>8</v>
      </c>
      <c r="LU74">
        <v>32</v>
      </c>
      <c r="LV74">
        <v>11</v>
      </c>
      <c r="LW74">
        <v>47</v>
      </c>
      <c r="LX74">
        <v>12</v>
      </c>
      <c r="LY74">
        <v>31</v>
      </c>
      <c r="LZ74">
        <v>31</v>
      </c>
      <c r="MA74">
        <v>9</v>
      </c>
      <c r="MB74">
        <v>14</v>
      </c>
      <c r="MC74">
        <v>9</v>
      </c>
      <c r="MD74">
        <v>13</v>
      </c>
      <c r="ME74">
        <v>23</v>
      </c>
      <c r="MF74">
        <v>7</v>
      </c>
      <c r="MG74">
        <v>4</v>
      </c>
      <c r="MH74" s="56">
        <v>0</v>
      </c>
      <c r="MI74">
        <v>4</v>
      </c>
      <c r="MJ74">
        <v>72</v>
      </c>
      <c r="MK74">
        <v>104</v>
      </c>
      <c r="ML74">
        <v>3</v>
      </c>
      <c r="MM74">
        <v>375</v>
      </c>
      <c r="MN74">
        <v>85</v>
      </c>
      <c r="MO74">
        <v>262</v>
      </c>
      <c r="MP74">
        <v>26</v>
      </c>
      <c r="MQ74">
        <v>266</v>
      </c>
      <c r="MR74">
        <v>261</v>
      </c>
      <c r="MS74">
        <v>855</v>
      </c>
      <c r="MT74">
        <v>621</v>
      </c>
      <c r="MU74">
        <v>7</v>
      </c>
      <c r="MV74">
        <v>32</v>
      </c>
      <c r="MW74">
        <v>76</v>
      </c>
      <c r="MX74">
        <v>45</v>
      </c>
      <c r="MY74">
        <v>5</v>
      </c>
      <c r="MZ74">
        <v>26</v>
      </c>
      <c r="NA74">
        <v>65</v>
      </c>
      <c r="NB74">
        <v>555</v>
      </c>
      <c r="NC74">
        <v>240</v>
      </c>
      <c r="ND74">
        <v>11</v>
      </c>
      <c r="NE74">
        <v>214</v>
      </c>
      <c r="NF74">
        <v>163</v>
      </c>
      <c r="NG74">
        <v>332</v>
      </c>
      <c r="NH74">
        <v>90</v>
      </c>
      <c r="NI74">
        <v>297</v>
      </c>
      <c r="NJ74">
        <v>15</v>
      </c>
      <c r="NK74">
        <v>52</v>
      </c>
      <c r="NL74">
        <v>368</v>
      </c>
      <c r="NM74">
        <v>46</v>
      </c>
      <c r="NN74">
        <v>13</v>
      </c>
      <c r="NO74">
        <v>28</v>
      </c>
      <c r="NP74">
        <v>262</v>
      </c>
      <c r="NQ74">
        <v>343</v>
      </c>
      <c r="NR74">
        <v>63</v>
      </c>
      <c r="NS74">
        <v>9</v>
      </c>
      <c r="NT74">
        <v>7</v>
      </c>
      <c r="NU74">
        <v>10</v>
      </c>
      <c r="NV74">
        <v>1686</v>
      </c>
      <c r="NW74">
        <v>704</v>
      </c>
      <c r="NX74">
        <v>124</v>
      </c>
      <c r="NY74">
        <v>578</v>
      </c>
      <c r="NZ74">
        <v>70</v>
      </c>
      <c r="OA74">
        <v>1883</v>
      </c>
      <c r="OB74">
        <v>29</v>
      </c>
      <c r="OC74">
        <v>100</v>
      </c>
      <c r="OD74">
        <v>1019</v>
      </c>
      <c r="OE74">
        <v>117</v>
      </c>
      <c r="OF74">
        <v>2370</v>
      </c>
      <c r="OG74">
        <v>3609</v>
      </c>
      <c r="OH74">
        <v>352</v>
      </c>
      <c r="OI74">
        <v>13</v>
      </c>
      <c r="OJ74">
        <v>1738</v>
      </c>
      <c r="OK74">
        <v>83</v>
      </c>
      <c r="OL74">
        <v>0</v>
      </c>
      <c r="OM74">
        <v>1003</v>
      </c>
      <c r="ON74">
        <v>999</v>
      </c>
      <c r="OO74">
        <v>164</v>
      </c>
      <c r="OP74">
        <v>21</v>
      </c>
      <c r="OQ74">
        <v>21</v>
      </c>
      <c r="OR74">
        <v>46</v>
      </c>
      <c r="OS74">
        <v>80</v>
      </c>
      <c r="OT74">
        <v>15</v>
      </c>
      <c r="OU74">
        <v>120</v>
      </c>
      <c r="OV74">
        <v>428</v>
      </c>
      <c r="OW74">
        <v>21</v>
      </c>
      <c r="OX74">
        <v>225</v>
      </c>
      <c r="OY74">
        <v>337</v>
      </c>
      <c r="OZ74">
        <v>31</v>
      </c>
      <c r="PA74">
        <v>9</v>
      </c>
    </row>
    <row r="75" spans="1:417">
      <c r="A75" s="67" t="str">
        <f>人口推移!B74</f>
        <v>H2411</v>
      </c>
      <c r="B75" s="66">
        <f t="shared" si="2"/>
        <v>54707</v>
      </c>
      <c r="C75" s="66">
        <f t="shared" si="3"/>
        <v>21453</v>
      </c>
      <c r="D75">
        <v>779</v>
      </c>
      <c r="E75">
        <v>66</v>
      </c>
      <c r="F75">
        <v>2</v>
      </c>
      <c r="G75">
        <v>8</v>
      </c>
      <c r="H75">
        <v>14</v>
      </c>
      <c r="I75">
        <v>13</v>
      </c>
      <c r="J75">
        <v>6</v>
      </c>
      <c r="K75">
        <v>9</v>
      </c>
      <c r="L75">
        <v>79</v>
      </c>
      <c r="M75">
        <v>46</v>
      </c>
      <c r="N75">
        <v>146</v>
      </c>
      <c r="O75">
        <v>20</v>
      </c>
      <c r="P75">
        <v>1</v>
      </c>
      <c r="Q75">
        <v>11</v>
      </c>
      <c r="R75">
        <v>5</v>
      </c>
      <c r="S75">
        <v>35</v>
      </c>
      <c r="T75">
        <v>6</v>
      </c>
      <c r="U75">
        <v>15</v>
      </c>
      <c r="V75">
        <v>32</v>
      </c>
      <c r="W75">
        <v>15</v>
      </c>
      <c r="X75">
        <v>6</v>
      </c>
      <c r="Y75">
        <v>29</v>
      </c>
      <c r="Z75">
        <v>98</v>
      </c>
      <c r="AA75">
        <v>6</v>
      </c>
      <c r="AB75">
        <v>4</v>
      </c>
      <c r="AC75">
        <v>211</v>
      </c>
      <c r="AD75">
        <v>200</v>
      </c>
      <c r="AE75">
        <v>1</v>
      </c>
      <c r="AF75">
        <v>1</v>
      </c>
      <c r="AG75">
        <v>2</v>
      </c>
      <c r="AH75">
        <v>20</v>
      </c>
      <c r="AI75">
        <v>19</v>
      </c>
      <c r="AJ75">
        <v>2</v>
      </c>
      <c r="AK75">
        <v>1</v>
      </c>
      <c r="AL75">
        <v>15</v>
      </c>
      <c r="AM75">
        <v>9</v>
      </c>
      <c r="AN75">
        <v>11</v>
      </c>
      <c r="AO75">
        <v>17</v>
      </c>
      <c r="AP75">
        <v>18</v>
      </c>
      <c r="AQ75">
        <v>5</v>
      </c>
      <c r="AR75">
        <v>7</v>
      </c>
      <c r="AS75">
        <v>11</v>
      </c>
      <c r="AT75">
        <v>232</v>
      </c>
      <c r="AU75">
        <v>7</v>
      </c>
      <c r="AV75">
        <v>0</v>
      </c>
      <c r="AW75">
        <v>125</v>
      </c>
      <c r="AX75">
        <v>17</v>
      </c>
      <c r="AY75">
        <v>21</v>
      </c>
      <c r="AZ75">
        <v>1</v>
      </c>
      <c r="BA75">
        <v>45</v>
      </c>
      <c r="BB75">
        <v>10</v>
      </c>
      <c r="BC75">
        <v>4</v>
      </c>
      <c r="BD75">
        <v>6</v>
      </c>
      <c r="BE75">
        <v>15</v>
      </c>
      <c r="BF75">
        <v>4</v>
      </c>
      <c r="BG75">
        <v>28</v>
      </c>
      <c r="BH75">
        <v>10</v>
      </c>
      <c r="BI75">
        <v>21</v>
      </c>
      <c r="BJ75">
        <v>22</v>
      </c>
      <c r="BK75">
        <v>9</v>
      </c>
      <c r="BL75">
        <v>8</v>
      </c>
      <c r="BM75">
        <v>4</v>
      </c>
      <c r="BN75">
        <v>7</v>
      </c>
      <c r="BO75">
        <v>13</v>
      </c>
      <c r="BP75">
        <v>5</v>
      </c>
      <c r="BQ75">
        <v>5</v>
      </c>
      <c r="BR75" s="56">
        <v>0</v>
      </c>
      <c r="BS75">
        <v>3</v>
      </c>
      <c r="BT75">
        <v>44</v>
      </c>
      <c r="BU75">
        <v>64</v>
      </c>
      <c r="BV75">
        <v>3</v>
      </c>
      <c r="BW75">
        <v>279</v>
      </c>
      <c r="BX75">
        <v>54</v>
      </c>
      <c r="BY75">
        <v>182</v>
      </c>
      <c r="BZ75">
        <v>16</v>
      </c>
      <c r="CA75">
        <v>231</v>
      </c>
      <c r="CB75">
        <v>199</v>
      </c>
      <c r="CC75">
        <v>648</v>
      </c>
      <c r="CD75">
        <v>477</v>
      </c>
      <c r="CE75">
        <v>4</v>
      </c>
      <c r="CF75">
        <v>23</v>
      </c>
      <c r="CG75">
        <v>44</v>
      </c>
      <c r="CH75">
        <v>28</v>
      </c>
      <c r="CI75">
        <v>3</v>
      </c>
      <c r="CJ75">
        <v>24</v>
      </c>
      <c r="CK75">
        <v>55</v>
      </c>
      <c r="CL75">
        <v>430</v>
      </c>
      <c r="CM75">
        <v>193</v>
      </c>
      <c r="CN75">
        <v>7</v>
      </c>
      <c r="CO75">
        <v>180</v>
      </c>
      <c r="CP75">
        <v>135</v>
      </c>
      <c r="CQ75">
        <v>272</v>
      </c>
      <c r="CR75">
        <v>50</v>
      </c>
      <c r="CS75">
        <v>227</v>
      </c>
      <c r="CT75">
        <v>8</v>
      </c>
      <c r="CU75">
        <v>27</v>
      </c>
      <c r="CV75">
        <v>249</v>
      </c>
      <c r="CW75">
        <v>28</v>
      </c>
      <c r="CX75">
        <v>7</v>
      </c>
      <c r="CY75">
        <v>30</v>
      </c>
      <c r="CZ75">
        <v>167</v>
      </c>
      <c r="DA75">
        <v>234</v>
      </c>
      <c r="DB75">
        <v>79</v>
      </c>
      <c r="DC75">
        <v>8</v>
      </c>
      <c r="DD75">
        <v>3</v>
      </c>
      <c r="DE75">
        <v>8</v>
      </c>
      <c r="DF75">
        <v>1261</v>
      </c>
      <c r="DG75">
        <v>504</v>
      </c>
      <c r="DH75">
        <v>94</v>
      </c>
      <c r="DI75">
        <v>393</v>
      </c>
      <c r="DJ75">
        <v>53</v>
      </c>
      <c r="DK75">
        <v>1246</v>
      </c>
      <c r="DL75">
        <v>23</v>
      </c>
      <c r="DM75">
        <v>77</v>
      </c>
      <c r="DN75">
        <v>740</v>
      </c>
      <c r="DO75">
        <v>86</v>
      </c>
      <c r="DP75">
        <v>1930</v>
      </c>
      <c r="DQ75">
        <v>2866</v>
      </c>
      <c r="DR75">
        <v>263</v>
      </c>
      <c r="DS75">
        <v>7</v>
      </c>
      <c r="DT75">
        <v>1279</v>
      </c>
      <c r="DU75">
        <v>69</v>
      </c>
      <c r="DV75">
        <v>0</v>
      </c>
      <c r="DW75">
        <v>799</v>
      </c>
      <c r="DX75">
        <v>820</v>
      </c>
      <c r="DY75">
        <v>125</v>
      </c>
      <c r="DZ75">
        <v>12</v>
      </c>
      <c r="EA75">
        <v>14</v>
      </c>
      <c r="EB75">
        <v>27</v>
      </c>
      <c r="EC75">
        <v>55</v>
      </c>
      <c r="ED75">
        <v>10</v>
      </c>
      <c r="EE75">
        <v>86</v>
      </c>
      <c r="EF75">
        <v>819</v>
      </c>
      <c r="EG75">
        <v>14</v>
      </c>
      <c r="EH75">
        <v>165</v>
      </c>
      <c r="EI75">
        <v>240</v>
      </c>
      <c r="EJ75">
        <v>24</v>
      </c>
      <c r="EK75">
        <v>9</v>
      </c>
      <c r="EL75">
        <v>941</v>
      </c>
      <c r="EM75">
        <v>90</v>
      </c>
      <c r="EN75">
        <v>3</v>
      </c>
      <c r="EO75">
        <v>9</v>
      </c>
      <c r="EP75">
        <v>17</v>
      </c>
      <c r="EQ75">
        <v>34</v>
      </c>
      <c r="ER75">
        <v>7</v>
      </c>
      <c r="ES75">
        <v>9</v>
      </c>
      <c r="ET75">
        <v>61</v>
      </c>
      <c r="EU75">
        <v>69</v>
      </c>
      <c r="EV75">
        <v>137</v>
      </c>
      <c r="EW75">
        <v>30</v>
      </c>
      <c r="EX75">
        <v>1</v>
      </c>
      <c r="EY75">
        <v>15</v>
      </c>
      <c r="EZ75">
        <v>8</v>
      </c>
      <c r="FA75">
        <v>51</v>
      </c>
      <c r="FB75">
        <v>8</v>
      </c>
      <c r="FC75">
        <v>31</v>
      </c>
      <c r="FD75">
        <v>52</v>
      </c>
      <c r="FE75">
        <v>22</v>
      </c>
      <c r="FF75">
        <v>7</v>
      </c>
      <c r="FG75">
        <v>40</v>
      </c>
      <c r="FH75">
        <v>117</v>
      </c>
      <c r="FI75">
        <v>13</v>
      </c>
      <c r="FJ75">
        <v>8</v>
      </c>
      <c r="FK75">
        <v>293</v>
      </c>
      <c r="FL75">
        <v>248</v>
      </c>
      <c r="FM75">
        <v>1</v>
      </c>
      <c r="FN75">
        <v>1</v>
      </c>
      <c r="FO75">
        <v>3</v>
      </c>
      <c r="FP75">
        <v>29</v>
      </c>
      <c r="FQ75">
        <v>38</v>
      </c>
      <c r="FR75">
        <v>1</v>
      </c>
      <c r="FS75">
        <v>3</v>
      </c>
      <c r="FT75">
        <v>24</v>
      </c>
      <c r="FU75">
        <v>7</v>
      </c>
      <c r="FV75">
        <v>17</v>
      </c>
      <c r="FW75">
        <v>20</v>
      </c>
      <c r="FX75">
        <v>23</v>
      </c>
      <c r="FY75">
        <v>8</v>
      </c>
      <c r="FZ75">
        <v>9</v>
      </c>
      <c r="GA75">
        <v>14</v>
      </c>
      <c r="GB75">
        <v>268</v>
      </c>
      <c r="GC75">
        <v>12</v>
      </c>
      <c r="GD75">
        <v>0</v>
      </c>
      <c r="GE75">
        <v>142</v>
      </c>
      <c r="GF75">
        <v>21</v>
      </c>
      <c r="GG75">
        <v>31</v>
      </c>
      <c r="GH75">
        <v>0</v>
      </c>
      <c r="GI75">
        <v>78</v>
      </c>
      <c r="GJ75">
        <v>16</v>
      </c>
      <c r="GK75">
        <v>2</v>
      </c>
      <c r="GL75">
        <v>9</v>
      </c>
      <c r="GM75">
        <v>22</v>
      </c>
      <c r="GN75">
        <v>3</v>
      </c>
      <c r="GO75">
        <v>43</v>
      </c>
      <c r="GP75">
        <v>11</v>
      </c>
      <c r="GQ75">
        <v>22</v>
      </c>
      <c r="GR75">
        <v>27</v>
      </c>
      <c r="GS75">
        <v>12</v>
      </c>
      <c r="GT75">
        <v>9</v>
      </c>
      <c r="GU75">
        <v>10</v>
      </c>
      <c r="GV75">
        <v>12</v>
      </c>
      <c r="GW75">
        <v>17</v>
      </c>
      <c r="GX75">
        <v>5</v>
      </c>
      <c r="GY75">
        <v>4</v>
      </c>
      <c r="GZ75" s="56">
        <v>0</v>
      </c>
      <c r="HA75">
        <v>5</v>
      </c>
      <c r="HB75">
        <v>75</v>
      </c>
      <c r="HC75">
        <v>96</v>
      </c>
      <c r="HD75">
        <v>3</v>
      </c>
      <c r="HE75">
        <v>341</v>
      </c>
      <c r="HF75">
        <v>77</v>
      </c>
      <c r="HG75">
        <v>234</v>
      </c>
      <c r="HH75">
        <v>28</v>
      </c>
      <c r="HI75">
        <v>280</v>
      </c>
      <c r="HJ75">
        <v>250</v>
      </c>
      <c r="HK75">
        <v>784</v>
      </c>
      <c r="HL75">
        <v>542</v>
      </c>
      <c r="HM75">
        <v>6</v>
      </c>
      <c r="HN75">
        <v>35</v>
      </c>
      <c r="HO75">
        <v>70</v>
      </c>
      <c r="HP75">
        <v>35</v>
      </c>
      <c r="HQ75">
        <v>7</v>
      </c>
      <c r="HR75">
        <v>31</v>
      </c>
      <c r="HS75">
        <v>65</v>
      </c>
      <c r="HT75">
        <v>537</v>
      </c>
      <c r="HU75">
        <v>208</v>
      </c>
      <c r="HV75">
        <v>9</v>
      </c>
      <c r="HW75">
        <v>206</v>
      </c>
      <c r="HX75">
        <v>140</v>
      </c>
      <c r="HY75">
        <v>321</v>
      </c>
      <c r="HZ75">
        <v>83</v>
      </c>
      <c r="IA75">
        <v>265</v>
      </c>
      <c r="IB75">
        <v>14</v>
      </c>
      <c r="IC75">
        <v>45</v>
      </c>
      <c r="ID75">
        <v>361</v>
      </c>
      <c r="IE75">
        <v>52</v>
      </c>
      <c r="IF75">
        <v>10</v>
      </c>
      <c r="IG75">
        <v>30</v>
      </c>
      <c r="IH75">
        <v>243</v>
      </c>
      <c r="II75">
        <v>324</v>
      </c>
      <c r="IJ75">
        <v>29</v>
      </c>
      <c r="IK75">
        <v>8</v>
      </c>
      <c r="IL75">
        <v>7</v>
      </c>
      <c r="IM75">
        <v>9</v>
      </c>
      <c r="IN75">
        <v>1641</v>
      </c>
      <c r="IO75">
        <v>698</v>
      </c>
      <c r="IP75">
        <v>106</v>
      </c>
      <c r="IQ75">
        <v>525</v>
      </c>
      <c r="IR75">
        <v>70</v>
      </c>
      <c r="IS75">
        <v>1784</v>
      </c>
      <c r="IT75">
        <v>27</v>
      </c>
      <c r="IU75">
        <v>106</v>
      </c>
      <c r="IV75">
        <v>944</v>
      </c>
      <c r="IW75">
        <v>105</v>
      </c>
      <c r="IX75">
        <v>2255</v>
      </c>
      <c r="IY75">
        <v>3496</v>
      </c>
      <c r="IZ75">
        <v>351</v>
      </c>
      <c r="JA75">
        <v>7</v>
      </c>
      <c r="JB75">
        <v>1689</v>
      </c>
      <c r="JC75">
        <v>79</v>
      </c>
      <c r="JD75">
        <v>0</v>
      </c>
      <c r="JE75">
        <v>950</v>
      </c>
      <c r="JF75">
        <v>941</v>
      </c>
      <c r="JG75">
        <v>160</v>
      </c>
      <c r="JH75">
        <v>17</v>
      </c>
      <c r="JI75">
        <v>27</v>
      </c>
      <c r="JJ75">
        <v>40</v>
      </c>
      <c r="JK75">
        <v>72</v>
      </c>
      <c r="JL75">
        <v>17</v>
      </c>
      <c r="JM75">
        <v>107</v>
      </c>
      <c r="JN75">
        <v>864</v>
      </c>
      <c r="JO75">
        <v>19</v>
      </c>
      <c r="JP75">
        <v>213</v>
      </c>
      <c r="JQ75">
        <v>337</v>
      </c>
      <c r="JR75">
        <v>30</v>
      </c>
      <c r="JS75">
        <v>13</v>
      </c>
      <c r="JT75">
        <v>997</v>
      </c>
      <c r="JU75">
        <v>96</v>
      </c>
      <c r="JV75">
        <v>2</v>
      </c>
      <c r="JW75">
        <v>8</v>
      </c>
      <c r="JX75">
        <v>23</v>
      </c>
      <c r="JY75">
        <v>29</v>
      </c>
      <c r="JZ75">
        <v>14</v>
      </c>
      <c r="KA75">
        <v>7</v>
      </c>
      <c r="KB75">
        <v>74</v>
      </c>
      <c r="KC75">
        <v>74</v>
      </c>
      <c r="KD75">
        <v>165</v>
      </c>
      <c r="KE75">
        <v>28</v>
      </c>
      <c r="KF75">
        <v>1</v>
      </c>
      <c r="KG75">
        <v>14</v>
      </c>
      <c r="KH75">
        <v>5</v>
      </c>
      <c r="KI75">
        <v>53</v>
      </c>
      <c r="KJ75">
        <v>12</v>
      </c>
      <c r="KK75">
        <v>28</v>
      </c>
      <c r="KL75">
        <v>57</v>
      </c>
      <c r="KM75">
        <v>23</v>
      </c>
      <c r="KN75">
        <v>7</v>
      </c>
      <c r="KO75">
        <v>43</v>
      </c>
      <c r="KP75">
        <v>142</v>
      </c>
      <c r="KQ75">
        <v>10</v>
      </c>
      <c r="KR75">
        <v>7</v>
      </c>
      <c r="KS75">
        <v>287</v>
      </c>
      <c r="KT75">
        <v>273</v>
      </c>
      <c r="KU75">
        <v>1</v>
      </c>
      <c r="KV75">
        <v>1</v>
      </c>
      <c r="KW75">
        <v>3</v>
      </c>
      <c r="KX75">
        <v>31</v>
      </c>
      <c r="KY75">
        <v>29</v>
      </c>
      <c r="KZ75">
        <v>2</v>
      </c>
      <c r="LA75">
        <v>1</v>
      </c>
      <c r="LB75">
        <v>21</v>
      </c>
      <c r="LC75">
        <v>15</v>
      </c>
      <c r="LD75">
        <v>15</v>
      </c>
      <c r="LE75">
        <v>26</v>
      </c>
      <c r="LF75">
        <v>23</v>
      </c>
      <c r="LG75">
        <v>11</v>
      </c>
      <c r="LH75">
        <v>11</v>
      </c>
      <c r="LI75">
        <v>22</v>
      </c>
      <c r="LJ75">
        <v>290</v>
      </c>
      <c r="LK75">
        <v>12</v>
      </c>
      <c r="LL75">
        <v>0</v>
      </c>
      <c r="LM75">
        <v>145</v>
      </c>
      <c r="LN75">
        <v>25</v>
      </c>
      <c r="LO75">
        <v>33</v>
      </c>
      <c r="LP75">
        <v>1</v>
      </c>
      <c r="LQ75">
        <v>78</v>
      </c>
      <c r="LR75">
        <v>15</v>
      </c>
      <c r="LS75">
        <v>5</v>
      </c>
      <c r="LT75">
        <v>8</v>
      </c>
      <c r="LU75">
        <v>32</v>
      </c>
      <c r="LV75">
        <v>11</v>
      </c>
      <c r="LW75">
        <v>47</v>
      </c>
      <c r="LX75">
        <v>12</v>
      </c>
      <c r="LY75">
        <v>31</v>
      </c>
      <c r="LZ75">
        <v>30</v>
      </c>
      <c r="MA75">
        <v>9</v>
      </c>
      <c r="MB75">
        <v>14</v>
      </c>
      <c r="MC75">
        <v>9</v>
      </c>
      <c r="MD75">
        <v>13</v>
      </c>
      <c r="ME75">
        <v>22</v>
      </c>
      <c r="MF75">
        <v>7</v>
      </c>
      <c r="MG75">
        <v>4</v>
      </c>
      <c r="MH75" s="56">
        <v>0</v>
      </c>
      <c r="MI75">
        <v>4</v>
      </c>
      <c r="MJ75">
        <v>71</v>
      </c>
      <c r="MK75">
        <v>104</v>
      </c>
      <c r="ML75">
        <v>3</v>
      </c>
      <c r="MM75">
        <v>375</v>
      </c>
      <c r="MN75">
        <v>86</v>
      </c>
      <c r="MO75">
        <v>260</v>
      </c>
      <c r="MP75">
        <v>26</v>
      </c>
      <c r="MQ75">
        <v>269</v>
      </c>
      <c r="MR75">
        <v>260</v>
      </c>
      <c r="MS75">
        <v>869</v>
      </c>
      <c r="MT75">
        <v>619</v>
      </c>
      <c r="MU75">
        <v>7</v>
      </c>
      <c r="MV75">
        <v>32</v>
      </c>
      <c r="MW75">
        <v>75</v>
      </c>
      <c r="MX75">
        <v>45</v>
      </c>
      <c r="MY75">
        <v>5</v>
      </c>
      <c r="MZ75">
        <v>27</v>
      </c>
      <c r="NA75">
        <v>64</v>
      </c>
      <c r="NB75">
        <v>556</v>
      </c>
      <c r="NC75">
        <v>237</v>
      </c>
      <c r="ND75">
        <v>11</v>
      </c>
      <c r="NE75">
        <v>214</v>
      </c>
      <c r="NF75">
        <v>163</v>
      </c>
      <c r="NG75">
        <v>331</v>
      </c>
      <c r="NH75">
        <v>90</v>
      </c>
      <c r="NI75">
        <v>296</v>
      </c>
      <c r="NJ75">
        <v>15</v>
      </c>
      <c r="NK75">
        <v>51</v>
      </c>
      <c r="NL75">
        <v>372</v>
      </c>
      <c r="NM75">
        <v>46</v>
      </c>
      <c r="NN75">
        <v>13</v>
      </c>
      <c r="NO75">
        <v>28</v>
      </c>
      <c r="NP75">
        <v>263</v>
      </c>
      <c r="NQ75">
        <v>343</v>
      </c>
      <c r="NR75">
        <v>61</v>
      </c>
      <c r="NS75">
        <v>9</v>
      </c>
      <c r="NT75">
        <v>7</v>
      </c>
      <c r="NU75">
        <v>10</v>
      </c>
      <c r="NV75">
        <v>1686</v>
      </c>
      <c r="NW75">
        <v>705</v>
      </c>
      <c r="NX75">
        <v>122</v>
      </c>
      <c r="NY75">
        <v>584</v>
      </c>
      <c r="NZ75">
        <v>70</v>
      </c>
      <c r="OA75">
        <v>1885</v>
      </c>
      <c r="OB75">
        <v>29</v>
      </c>
      <c r="OC75">
        <v>97</v>
      </c>
      <c r="OD75">
        <v>1021</v>
      </c>
      <c r="OE75">
        <v>117</v>
      </c>
      <c r="OF75">
        <v>2370</v>
      </c>
      <c r="OG75">
        <v>3611</v>
      </c>
      <c r="OH75">
        <v>354</v>
      </c>
      <c r="OI75">
        <v>13</v>
      </c>
      <c r="OJ75">
        <v>1734</v>
      </c>
      <c r="OK75">
        <v>83</v>
      </c>
      <c r="OL75">
        <v>0</v>
      </c>
      <c r="OM75">
        <v>1005</v>
      </c>
      <c r="ON75">
        <v>993</v>
      </c>
      <c r="OO75">
        <v>164</v>
      </c>
      <c r="OP75">
        <v>21</v>
      </c>
      <c r="OQ75">
        <v>21</v>
      </c>
      <c r="OR75">
        <v>46</v>
      </c>
      <c r="OS75">
        <v>80</v>
      </c>
      <c r="OT75">
        <v>15</v>
      </c>
      <c r="OU75">
        <v>120</v>
      </c>
      <c r="OV75">
        <v>428</v>
      </c>
      <c r="OW75">
        <v>21</v>
      </c>
      <c r="OX75">
        <v>223</v>
      </c>
      <c r="OY75">
        <v>338</v>
      </c>
      <c r="OZ75">
        <v>31</v>
      </c>
      <c r="PA75">
        <v>9</v>
      </c>
    </row>
    <row r="76" spans="1:417">
      <c r="A76" s="67" t="str">
        <f>人口推移!B75</f>
        <v>H2412</v>
      </c>
      <c r="B76" s="66">
        <f t="shared" si="2"/>
        <v>54704</v>
      </c>
      <c r="C76" s="66">
        <f t="shared" si="3"/>
        <v>21455</v>
      </c>
      <c r="D76">
        <v>778</v>
      </c>
      <c r="E76">
        <v>66</v>
      </c>
      <c r="F76">
        <v>2</v>
      </c>
      <c r="G76">
        <v>8</v>
      </c>
      <c r="H76">
        <v>14</v>
      </c>
      <c r="I76">
        <v>13</v>
      </c>
      <c r="J76">
        <v>6</v>
      </c>
      <c r="K76">
        <v>9</v>
      </c>
      <c r="L76">
        <v>78</v>
      </c>
      <c r="M76">
        <v>46</v>
      </c>
      <c r="N76">
        <v>147</v>
      </c>
      <c r="O76">
        <v>20</v>
      </c>
      <c r="P76">
        <v>1</v>
      </c>
      <c r="Q76">
        <v>11</v>
      </c>
      <c r="R76">
        <v>5</v>
      </c>
      <c r="S76">
        <v>35</v>
      </c>
      <c r="T76">
        <v>6</v>
      </c>
      <c r="U76">
        <v>15</v>
      </c>
      <c r="V76">
        <v>33</v>
      </c>
      <c r="W76">
        <v>15</v>
      </c>
      <c r="X76">
        <v>6</v>
      </c>
      <c r="Y76">
        <v>29</v>
      </c>
      <c r="Z76">
        <v>98</v>
      </c>
      <c r="AA76">
        <v>6</v>
      </c>
      <c r="AB76">
        <v>4</v>
      </c>
      <c r="AC76">
        <v>213</v>
      </c>
      <c r="AD76">
        <v>199</v>
      </c>
      <c r="AE76">
        <v>1</v>
      </c>
      <c r="AF76">
        <v>1</v>
      </c>
      <c r="AG76">
        <v>2</v>
      </c>
      <c r="AH76">
        <v>20</v>
      </c>
      <c r="AI76">
        <v>19</v>
      </c>
      <c r="AJ76">
        <v>2</v>
      </c>
      <c r="AK76">
        <v>1</v>
      </c>
      <c r="AL76">
        <v>15</v>
      </c>
      <c r="AM76">
        <v>8</v>
      </c>
      <c r="AN76">
        <v>11</v>
      </c>
      <c r="AO76">
        <v>17</v>
      </c>
      <c r="AP76">
        <v>18</v>
      </c>
      <c r="AQ76">
        <v>5</v>
      </c>
      <c r="AR76">
        <v>7</v>
      </c>
      <c r="AS76">
        <v>11</v>
      </c>
      <c r="AT76">
        <v>230</v>
      </c>
      <c r="AU76">
        <v>7</v>
      </c>
      <c r="AV76">
        <v>0</v>
      </c>
      <c r="AW76">
        <v>128</v>
      </c>
      <c r="AX76">
        <v>17</v>
      </c>
      <c r="AY76">
        <v>21</v>
      </c>
      <c r="AZ76">
        <v>1</v>
      </c>
      <c r="BA76">
        <v>45</v>
      </c>
      <c r="BB76">
        <v>10</v>
      </c>
      <c r="BC76">
        <v>4</v>
      </c>
      <c r="BD76">
        <v>6</v>
      </c>
      <c r="BE76">
        <v>15</v>
      </c>
      <c r="BF76">
        <v>4</v>
      </c>
      <c r="BG76">
        <v>28</v>
      </c>
      <c r="BH76">
        <v>10</v>
      </c>
      <c r="BI76">
        <v>21</v>
      </c>
      <c r="BJ76">
        <v>22</v>
      </c>
      <c r="BK76">
        <v>9</v>
      </c>
      <c r="BL76">
        <v>8</v>
      </c>
      <c r="BM76">
        <v>4</v>
      </c>
      <c r="BN76">
        <v>7</v>
      </c>
      <c r="BO76">
        <v>13</v>
      </c>
      <c r="BP76">
        <v>5</v>
      </c>
      <c r="BQ76">
        <v>5</v>
      </c>
      <c r="BR76" s="56">
        <v>0</v>
      </c>
      <c r="BS76">
        <v>3</v>
      </c>
      <c r="BT76">
        <v>45</v>
      </c>
      <c r="BU76">
        <v>65</v>
      </c>
      <c r="BV76">
        <v>3</v>
      </c>
      <c r="BW76">
        <v>279</v>
      </c>
      <c r="BX76">
        <v>54</v>
      </c>
      <c r="BY76">
        <v>182</v>
      </c>
      <c r="BZ76">
        <v>16</v>
      </c>
      <c r="CA76">
        <v>231</v>
      </c>
      <c r="CB76">
        <v>198</v>
      </c>
      <c r="CC76">
        <v>648</v>
      </c>
      <c r="CD76">
        <v>476</v>
      </c>
      <c r="CE76">
        <v>4</v>
      </c>
      <c r="CF76">
        <v>23</v>
      </c>
      <c r="CG76">
        <v>45</v>
      </c>
      <c r="CH76">
        <v>28</v>
      </c>
      <c r="CI76">
        <v>3</v>
      </c>
      <c r="CJ76">
        <v>24</v>
      </c>
      <c r="CK76">
        <v>55</v>
      </c>
      <c r="CL76">
        <v>430</v>
      </c>
      <c r="CM76">
        <v>194</v>
      </c>
      <c r="CN76">
        <v>7</v>
      </c>
      <c r="CO76">
        <v>180</v>
      </c>
      <c r="CP76">
        <v>135</v>
      </c>
      <c r="CQ76">
        <v>271</v>
      </c>
      <c r="CR76">
        <v>50</v>
      </c>
      <c r="CS76">
        <v>226</v>
      </c>
      <c r="CT76">
        <v>8</v>
      </c>
      <c r="CU76">
        <v>27</v>
      </c>
      <c r="CV76">
        <v>249</v>
      </c>
      <c r="CW76">
        <v>28</v>
      </c>
      <c r="CX76">
        <v>7</v>
      </c>
      <c r="CY76">
        <v>29</v>
      </c>
      <c r="CZ76">
        <v>167</v>
      </c>
      <c r="DA76">
        <v>235</v>
      </c>
      <c r="DB76">
        <v>80</v>
      </c>
      <c r="DC76">
        <v>8</v>
      </c>
      <c r="DD76">
        <v>3</v>
      </c>
      <c r="DE76">
        <v>8</v>
      </c>
      <c r="DF76">
        <v>1265</v>
      </c>
      <c r="DG76">
        <v>505</v>
      </c>
      <c r="DH76">
        <v>94</v>
      </c>
      <c r="DI76">
        <v>393</v>
      </c>
      <c r="DJ76">
        <v>53</v>
      </c>
      <c r="DK76">
        <v>1244</v>
      </c>
      <c r="DL76">
        <v>23</v>
      </c>
      <c r="DM76">
        <v>77</v>
      </c>
      <c r="DN76">
        <v>740</v>
      </c>
      <c r="DO76">
        <v>86</v>
      </c>
      <c r="DP76">
        <v>1934</v>
      </c>
      <c r="DQ76">
        <v>2863</v>
      </c>
      <c r="DR76">
        <v>262</v>
      </c>
      <c r="DS76">
        <v>7</v>
      </c>
      <c r="DT76">
        <v>1278</v>
      </c>
      <c r="DU76">
        <v>69</v>
      </c>
      <c r="DV76">
        <v>0</v>
      </c>
      <c r="DW76">
        <v>800</v>
      </c>
      <c r="DX76">
        <v>821</v>
      </c>
      <c r="DY76">
        <v>125</v>
      </c>
      <c r="DZ76">
        <v>12</v>
      </c>
      <c r="EA76">
        <v>15</v>
      </c>
      <c r="EB76">
        <v>27</v>
      </c>
      <c r="EC76">
        <v>55</v>
      </c>
      <c r="ED76">
        <v>10</v>
      </c>
      <c r="EE76">
        <v>86</v>
      </c>
      <c r="EF76">
        <v>815</v>
      </c>
      <c r="EG76">
        <v>14</v>
      </c>
      <c r="EH76">
        <v>165</v>
      </c>
      <c r="EI76">
        <v>239</v>
      </c>
      <c r="EJ76">
        <v>24</v>
      </c>
      <c r="EK76">
        <v>9</v>
      </c>
      <c r="EL76">
        <v>940</v>
      </c>
      <c r="EM76">
        <v>90</v>
      </c>
      <c r="EN76">
        <v>3</v>
      </c>
      <c r="EO76">
        <v>9</v>
      </c>
      <c r="EP76">
        <v>17</v>
      </c>
      <c r="EQ76">
        <v>33</v>
      </c>
      <c r="ER76">
        <v>7</v>
      </c>
      <c r="ES76">
        <v>9</v>
      </c>
      <c r="ET76">
        <v>61</v>
      </c>
      <c r="EU76">
        <v>69</v>
      </c>
      <c r="EV76">
        <v>139</v>
      </c>
      <c r="EW76">
        <v>30</v>
      </c>
      <c r="EX76">
        <v>1</v>
      </c>
      <c r="EY76">
        <v>15</v>
      </c>
      <c r="EZ76">
        <v>8</v>
      </c>
      <c r="FA76">
        <v>51</v>
      </c>
      <c r="FB76">
        <v>8</v>
      </c>
      <c r="FC76">
        <v>30</v>
      </c>
      <c r="FD76">
        <v>53</v>
      </c>
      <c r="FE76">
        <v>21</v>
      </c>
      <c r="FF76">
        <v>7</v>
      </c>
      <c r="FG76">
        <v>39</v>
      </c>
      <c r="FH76">
        <v>117</v>
      </c>
      <c r="FI76">
        <v>13</v>
      </c>
      <c r="FJ76">
        <v>8</v>
      </c>
      <c r="FK76">
        <v>296</v>
      </c>
      <c r="FL76">
        <v>247</v>
      </c>
      <c r="FM76">
        <v>1</v>
      </c>
      <c r="FN76">
        <v>1</v>
      </c>
      <c r="FO76">
        <v>3</v>
      </c>
      <c r="FP76">
        <v>29</v>
      </c>
      <c r="FQ76">
        <v>38</v>
      </c>
      <c r="FR76">
        <v>1</v>
      </c>
      <c r="FS76">
        <v>3</v>
      </c>
      <c r="FT76">
        <v>24</v>
      </c>
      <c r="FU76">
        <v>6</v>
      </c>
      <c r="FV76">
        <v>17</v>
      </c>
      <c r="FW76">
        <v>20</v>
      </c>
      <c r="FX76">
        <v>23</v>
      </c>
      <c r="FY76">
        <v>8</v>
      </c>
      <c r="FZ76">
        <v>9</v>
      </c>
      <c r="GA76">
        <v>14</v>
      </c>
      <c r="GB76">
        <v>263</v>
      </c>
      <c r="GC76">
        <v>12</v>
      </c>
      <c r="GD76">
        <v>0</v>
      </c>
      <c r="GE76">
        <v>146</v>
      </c>
      <c r="GF76">
        <v>20</v>
      </c>
      <c r="GG76">
        <v>30</v>
      </c>
      <c r="GH76">
        <v>0</v>
      </c>
      <c r="GI76">
        <v>78</v>
      </c>
      <c r="GJ76">
        <v>16</v>
      </c>
      <c r="GK76">
        <v>2</v>
      </c>
      <c r="GL76">
        <v>9</v>
      </c>
      <c r="GM76">
        <v>22</v>
      </c>
      <c r="GN76">
        <v>3</v>
      </c>
      <c r="GO76">
        <v>43</v>
      </c>
      <c r="GP76">
        <v>10</v>
      </c>
      <c r="GQ76">
        <v>22</v>
      </c>
      <c r="GR76">
        <v>27</v>
      </c>
      <c r="GS76">
        <v>12</v>
      </c>
      <c r="GT76">
        <v>9</v>
      </c>
      <c r="GU76">
        <v>10</v>
      </c>
      <c r="GV76">
        <v>12</v>
      </c>
      <c r="GW76">
        <v>17</v>
      </c>
      <c r="GX76">
        <v>5</v>
      </c>
      <c r="GY76">
        <v>4</v>
      </c>
      <c r="GZ76" s="56">
        <v>0</v>
      </c>
      <c r="HA76">
        <v>5</v>
      </c>
      <c r="HB76">
        <v>75</v>
      </c>
      <c r="HC76">
        <v>97</v>
      </c>
      <c r="HD76">
        <v>3</v>
      </c>
      <c r="HE76">
        <v>341</v>
      </c>
      <c r="HF76">
        <v>77</v>
      </c>
      <c r="HG76">
        <v>233</v>
      </c>
      <c r="HH76">
        <v>28</v>
      </c>
      <c r="HI76">
        <v>280</v>
      </c>
      <c r="HJ76">
        <v>252</v>
      </c>
      <c r="HK76">
        <v>783</v>
      </c>
      <c r="HL76">
        <v>541</v>
      </c>
      <c r="HM76">
        <v>6</v>
      </c>
      <c r="HN76">
        <v>35</v>
      </c>
      <c r="HO76">
        <v>70</v>
      </c>
      <c r="HP76">
        <v>35</v>
      </c>
      <c r="HQ76">
        <v>7</v>
      </c>
      <c r="HR76">
        <v>30</v>
      </c>
      <c r="HS76">
        <v>65</v>
      </c>
      <c r="HT76">
        <v>533</v>
      </c>
      <c r="HU76">
        <v>206</v>
      </c>
      <c r="HV76">
        <v>9</v>
      </c>
      <c r="HW76">
        <v>206</v>
      </c>
      <c r="HX76">
        <v>141</v>
      </c>
      <c r="HY76">
        <v>322</v>
      </c>
      <c r="HZ76">
        <v>83</v>
      </c>
      <c r="IA76">
        <v>262</v>
      </c>
      <c r="IB76">
        <v>15</v>
      </c>
      <c r="IC76">
        <v>45</v>
      </c>
      <c r="ID76">
        <v>361</v>
      </c>
      <c r="IE76">
        <v>52</v>
      </c>
      <c r="IF76">
        <v>9</v>
      </c>
      <c r="IG76">
        <v>29</v>
      </c>
      <c r="IH76">
        <v>244</v>
      </c>
      <c r="II76">
        <v>327</v>
      </c>
      <c r="IJ76">
        <v>29</v>
      </c>
      <c r="IK76">
        <v>8</v>
      </c>
      <c r="IL76">
        <v>7</v>
      </c>
      <c r="IM76">
        <v>9</v>
      </c>
      <c r="IN76">
        <v>1640</v>
      </c>
      <c r="IO76">
        <v>698</v>
      </c>
      <c r="IP76">
        <v>106</v>
      </c>
      <c r="IQ76">
        <v>524</v>
      </c>
      <c r="IR76">
        <v>70</v>
      </c>
      <c r="IS76">
        <v>1781</v>
      </c>
      <c r="IT76">
        <v>23</v>
      </c>
      <c r="IU76">
        <v>106</v>
      </c>
      <c r="IV76">
        <v>944</v>
      </c>
      <c r="IW76">
        <v>106</v>
      </c>
      <c r="IX76">
        <v>2268</v>
      </c>
      <c r="IY76">
        <v>3500</v>
      </c>
      <c r="IZ76">
        <v>349</v>
      </c>
      <c r="JA76">
        <v>7</v>
      </c>
      <c r="JB76">
        <v>1686</v>
      </c>
      <c r="JC76">
        <v>79</v>
      </c>
      <c r="JD76">
        <v>0</v>
      </c>
      <c r="JE76">
        <v>950</v>
      </c>
      <c r="JF76">
        <v>941</v>
      </c>
      <c r="JG76">
        <v>161</v>
      </c>
      <c r="JH76">
        <v>17</v>
      </c>
      <c r="JI76">
        <v>29</v>
      </c>
      <c r="JJ76">
        <v>40</v>
      </c>
      <c r="JK76">
        <v>72</v>
      </c>
      <c r="JL76">
        <v>17</v>
      </c>
      <c r="JM76">
        <v>107</v>
      </c>
      <c r="JN76">
        <v>860</v>
      </c>
      <c r="JO76">
        <v>19</v>
      </c>
      <c r="JP76">
        <v>213</v>
      </c>
      <c r="JQ76">
        <v>335</v>
      </c>
      <c r="JR76">
        <v>30</v>
      </c>
      <c r="JS76">
        <v>13</v>
      </c>
      <c r="JT76">
        <v>995</v>
      </c>
      <c r="JU76">
        <v>96</v>
      </c>
      <c r="JV76">
        <v>2</v>
      </c>
      <c r="JW76">
        <v>8</v>
      </c>
      <c r="JX76">
        <v>23</v>
      </c>
      <c r="JY76">
        <v>29</v>
      </c>
      <c r="JZ76">
        <v>14</v>
      </c>
      <c r="KA76">
        <v>7</v>
      </c>
      <c r="KB76">
        <v>73</v>
      </c>
      <c r="KC76">
        <v>74</v>
      </c>
      <c r="KD76">
        <v>165</v>
      </c>
      <c r="KE76">
        <v>28</v>
      </c>
      <c r="KF76">
        <v>1</v>
      </c>
      <c r="KG76">
        <v>14</v>
      </c>
      <c r="KH76">
        <v>5</v>
      </c>
      <c r="KI76">
        <v>53</v>
      </c>
      <c r="KJ76">
        <v>12</v>
      </c>
      <c r="KK76">
        <v>28</v>
      </c>
      <c r="KL76">
        <v>58</v>
      </c>
      <c r="KM76">
        <v>23</v>
      </c>
      <c r="KN76">
        <v>7</v>
      </c>
      <c r="KO76">
        <v>43</v>
      </c>
      <c r="KP76">
        <v>142</v>
      </c>
      <c r="KQ76">
        <v>10</v>
      </c>
      <c r="KR76">
        <v>7</v>
      </c>
      <c r="KS76">
        <v>288</v>
      </c>
      <c r="KT76">
        <v>274</v>
      </c>
      <c r="KU76">
        <v>1</v>
      </c>
      <c r="KV76">
        <v>1</v>
      </c>
      <c r="KW76">
        <v>3</v>
      </c>
      <c r="KX76">
        <v>31</v>
      </c>
      <c r="KY76">
        <v>29</v>
      </c>
      <c r="KZ76">
        <v>2</v>
      </c>
      <c r="LA76">
        <v>1</v>
      </c>
      <c r="LB76">
        <v>21</v>
      </c>
      <c r="LC76">
        <v>14</v>
      </c>
      <c r="LD76">
        <v>15</v>
      </c>
      <c r="LE76">
        <v>26</v>
      </c>
      <c r="LF76">
        <v>23</v>
      </c>
      <c r="LG76">
        <v>11</v>
      </c>
      <c r="LH76">
        <v>11</v>
      </c>
      <c r="LI76">
        <v>22</v>
      </c>
      <c r="LJ76">
        <v>290</v>
      </c>
      <c r="LK76">
        <v>12</v>
      </c>
      <c r="LL76">
        <v>0</v>
      </c>
      <c r="LM76">
        <v>147</v>
      </c>
      <c r="LN76">
        <v>25</v>
      </c>
      <c r="LO76">
        <v>31</v>
      </c>
      <c r="LP76">
        <v>1</v>
      </c>
      <c r="LQ76">
        <v>75</v>
      </c>
      <c r="LR76">
        <v>15</v>
      </c>
      <c r="LS76">
        <v>5</v>
      </c>
      <c r="LT76">
        <v>8</v>
      </c>
      <c r="LU76">
        <v>32</v>
      </c>
      <c r="LV76">
        <v>11</v>
      </c>
      <c r="LW76">
        <v>47</v>
      </c>
      <c r="LX76">
        <v>12</v>
      </c>
      <c r="LY76">
        <v>31</v>
      </c>
      <c r="LZ76">
        <v>30</v>
      </c>
      <c r="MA76">
        <v>9</v>
      </c>
      <c r="MB76">
        <v>14</v>
      </c>
      <c r="MC76">
        <v>9</v>
      </c>
      <c r="MD76">
        <v>13</v>
      </c>
      <c r="ME76">
        <v>22</v>
      </c>
      <c r="MF76">
        <v>7</v>
      </c>
      <c r="MG76">
        <v>4</v>
      </c>
      <c r="MH76" s="56">
        <v>0</v>
      </c>
      <c r="MI76">
        <v>4</v>
      </c>
      <c r="MJ76">
        <v>72</v>
      </c>
      <c r="MK76">
        <v>104</v>
      </c>
      <c r="ML76">
        <v>3</v>
      </c>
      <c r="MM76">
        <v>375</v>
      </c>
      <c r="MN76">
        <v>87</v>
      </c>
      <c r="MO76">
        <v>260</v>
      </c>
      <c r="MP76">
        <v>26</v>
      </c>
      <c r="MQ76">
        <v>270</v>
      </c>
      <c r="MR76">
        <v>257</v>
      </c>
      <c r="MS76">
        <v>873</v>
      </c>
      <c r="MT76">
        <v>617</v>
      </c>
      <c r="MU76">
        <v>7</v>
      </c>
      <c r="MV76">
        <v>32</v>
      </c>
      <c r="MW76">
        <v>76</v>
      </c>
      <c r="MX76">
        <v>45</v>
      </c>
      <c r="MY76">
        <v>5</v>
      </c>
      <c r="MZ76">
        <v>26</v>
      </c>
      <c r="NA76">
        <v>64</v>
      </c>
      <c r="NB76">
        <v>553</v>
      </c>
      <c r="NC76">
        <v>238</v>
      </c>
      <c r="ND76">
        <v>11</v>
      </c>
      <c r="NE76">
        <v>214</v>
      </c>
      <c r="NF76">
        <v>163</v>
      </c>
      <c r="NG76">
        <v>333</v>
      </c>
      <c r="NH76">
        <v>90</v>
      </c>
      <c r="NI76">
        <v>295</v>
      </c>
      <c r="NJ76">
        <v>15</v>
      </c>
      <c r="NK76">
        <v>51</v>
      </c>
      <c r="NL76">
        <v>372</v>
      </c>
      <c r="NM76">
        <v>46</v>
      </c>
      <c r="NN76">
        <v>13</v>
      </c>
      <c r="NO76">
        <v>28</v>
      </c>
      <c r="NP76">
        <v>266</v>
      </c>
      <c r="NQ76">
        <v>343</v>
      </c>
      <c r="NR76">
        <v>62</v>
      </c>
      <c r="NS76">
        <v>8</v>
      </c>
      <c r="NT76">
        <v>7</v>
      </c>
      <c r="NU76">
        <v>10</v>
      </c>
      <c r="NV76">
        <v>1697</v>
      </c>
      <c r="NW76">
        <v>707</v>
      </c>
      <c r="NX76">
        <v>122</v>
      </c>
      <c r="NY76">
        <v>584</v>
      </c>
      <c r="NZ76">
        <v>70</v>
      </c>
      <c r="OA76">
        <v>1881</v>
      </c>
      <c r="OB76">
        <v>28</v>
      </c>
      <c r="OC76">
        <v>96</v>
      </c>
      <c r="OD76">
        <v>1020</v>
      </c>
      <c r="OE76">
        <v>117</v>
      </c>
      <c r="OF76">
        <v>2378</v>
      </c>
      <c r="OG76">
        <v>3611</v>
      </c>
      <c r="OH76">
        <v>353</v>
      </c>
      <c r="OI76">
        <v>13</v>
      </c>
      <c r="OJ76">
        <v>1734</v>
      </c>
      <c r="OK76">
        <v>83</v>
      </c>
      <c r="OL76">
        <v>0</v>
      </c>
      <c r="OM76">
        <v>1003</v>
      </c>
      <c r="ON76">
        <v>990</v>
      </c>
      <c r="OO76">
        <v>164</v>
      </c>
      <c r="OP76">
        <v>21</v>
      </c>
      <c r="OQ76">
        <v>22</v>
      </c>
      <c r="OR76">
        <v>46</v>
      </c>
      <c r="OS76">
        <v>80</v>
      </c>
      <c r="OT76">
        <v>15</v>
      </c>
      <c r="OU76">
        <v>121</v>
      </c>
      <c r="OV76">
        <v>426</v>
      </c>
      <c r="OW76">
        <v>21</v>
      </c>
      <c r="OX76">
        <v>222</v>
      </c>
      <c r="OY76">
        <v>337</v>
      </c>
      <c r="OZ76">
        <v>31</v>
      </c>
      <c r="PA76">
        <v>9</v>
      </c>
    </row>
    <row r="77" spans="1:417">
      <c r="A77" s="67" t="str">
        <f>人口推移!B76</f>
        <v>H2501</v>
      </c>
      <c r="B77" s="66">
        <f t="shared" si="2"/>
        <v>54711</v>
      </c>
      <c r="C77" s="66">
        <f t="shared" si="3"/>
        <v>21475</v>
      </c>
      <c r="D77">
        <v>779</v>
      </c>
      <c r="E77">
        <v>66</v>
      </c>
      <c r="F77">
        <v>2</v>
      </c>
      <c r="G77">
        <v>8</v>
      </c>
      <c r="H77">
        <v>14</v>
      </c>
      <c r="I77">
        <v>13</v>
      </c>
      <c r="J77">
        <v>6</v>
      </c>
      <c r="K77">
        <v>9</v>
      </c>
      <c r="L77">
        <v>78</v>
      </c>
      <c r="M77">
        <v>46</v>
      </c>
      <c r="N77">
        <v>146</v>
      </c>
      <c r="O77">
        <v>20</v>
      </c>
      <c r="P77">
        <v>1</v>
      </c>
      <c r="Q77">
        <v>11</v>
      </c>
      <c r="R77">
        <v>5</v>
      </c>
      <c r="S77">
        <v>35</v>
      </c>
      <c r="T77">
        <v>6</v>
      </c>
      <c r="U77">
        <v>15</v>
      </c>
      <c r="V77">
        <v>34</v>
      </c>
      <c r="W77">
        <v>15</v>
      </c>
      <c r="X77">
        <v>5</v>
      </c>
      <c r="Y77">
        <v>29</v>
      </c>
      <c r="Z77">
        <v>99</v>
      </c>
      <c r="AA77">
        <v>6</v>
      </c>
      <c r="AB77">
        <v>4</v>
      </c>
      <c r="AC77">
        <v>213</v>
      </c>
      <c r="AD77">
        <v>196</v>
      </c>
      <c r="AE77">
        <v>1</v>
      </c>
      <c r="AF77">
        <v>1</v>
      </c>
      <c r="AG77">
        <v>2</v>
      </c>
      <c r="AH77">
        <v>20</v>
      </c>
      <c r="AI77">
        <v>19</v>
      </c>
      <c r="AJ77">
        <v>2</v>
      </c>
      <c r="AK77">
        <v>1</v>
      </c>
      <c r="AL77">
        <v>15</v>
      </c>
      <c r="AM77">
        <v>8</v>
      </c>
      <c r="AN77">
        <v>11</v>
      </c>
      <c r="AO77">
        <v>17</v>
      </c>
      <c r="AP77">
        <v>18</v>
      </c>
      <c r="AQ77">
        <v>5</v>
      </c>
      <c r="AR77">
        <v>7</v>
      </c>
      <c r="AS77">
        <v>11</v>
      </c>
      <c r="AT77">
        <v>230</v>
      </c>
      <c r="AU77">
        <v>7</v>
      </c>
      <c r="AV77">
        <v>0</v>
      </c>
      <c r="AW77">
        <v>131</v>
      </c>
      <c r="AX77">
        <v>17</v>
      </c>
      <c r="AY77">
        <v>21</v>
      </c>
      <c r="AZ77">
        <v>1</v>
      </c>
      <c r="BA77">
        <v>44</v>
      </c>
      <c r="BB77">
        <v>10</v>
      </c>
      <c r="BC77">
        <v>4</v>
      </c>
      <c r="BD77">
        <v>6</v>
      </c>
      <c r="BE77">
        <v>15</v>
      </c>
      <c r="BF77">
        <v>4</v>
      </c>
      <c r="BG77">
        <v>28</v>
      </c>
      <c r="BH77">
        <v>10</v>
      </c>
      <c r="BI77">
        <v>21</v>
      </c>
      <c r="BJ77">
        <v>22</v>
      </c>
      <c r="BK77">
        <v>9</v>
      </c>
      <c r="BL77">
        <v>8</v>
      </c>
      <c r="BM77">
        <v>4</v>
      </c>
      <c r="BN77">
        <v>7</v>
      </c>
      <c r="BO77">
        <v>12</v>
      </c>
      <c r="BP77">
        <v>5</v>
      </c>
      <c r="BQ77">
        <v>5</v>
      </c>
      <c r="BR77" s="56">
        <v>0</v>
      </c>
      <c r="BS77">
        <v>3</v>
      </c>
      <c r="BT77">
        <v>45</v>
      </c>
      <c r="BU77">
        <v>65</v>
      </c>
      <c r="BV77">
        <v>3</v>
      </c>
      <c r="BW77">
        <v>280</v>
      </c>
      <c r="BX77">
        <v>54</v>
      </c>
      <c r="BY77">
        <v>183</v>
      </c>
      <c r="BZ77">
        <v>16</v>
      </c>
      <c r="CA77">
        <v>230</v>
      </c>
      <c r="CB77">
        <v>198</v>
      </c>
      <c r="CC77">
        <v>652</v>
      </c>
      <c r="CD77">
        <v>474</v>
      </c>
      <c r="CE77">
        <v>4</v>
      </c>
      <c r="CF77">
        <v>23</v>
      </c>
      <c r="CG77">
        <v>45</v>
      </c>
      <c r="CH77">
        <v>27</v>
      </c>
      <c r="CI77">
        <v>3</v>
      </c>
      <c r="CJ77">
        <v>23</v>
      </c>
      <c r="CK77">
        <v>55</v>
      </c>
      <c r="CL77">
        <v>435</v>
      </c>
      <c r="CM77">
        <v>198</v>
      </c>
      <c r="CN77">
        <v>7</v>
      </c>
      <c r="CO77">
        <v>184</v>
      </c>
      <c r="CP77">
        <v>134</v>
      </c>
      <c r="CQ77">
        <v>273</v>
      </c>
      <c r="CR77">
        <v>50</v>
      </c>
      <c r="CS77">
        <v>226</v>
      </c>
      <c r="CT77">
        <v>8</v>
      </c>
      <c r="CU77">
        <v>26</v>
      </c>
      <c r="CV77">
        <v>248</v>
      </c>
      <c r="CW77">
        <v>28</v>
      </c>
      <c r="CX77">
        <v>7</v>
      </c>
      <c r="CY77">
        <v>29</v>
      </c>
      <c r="CZ77">
        <v>169</v>
      </c>
      <c r="DA77">
        <v>235</v>
      </c>
      <c r="DB77">
        <v>80</v>
      </c>
      <c r="DC77">
        <v>8</v>
      </c>
      <c r="DD77">
        <v>3</v>
      </c>
      <c r="DE77">
        <v>8</v>
      </c>
      <c r="DF77">
        <v>1266</v>
      </c>
      <c r="DG77">
        <v>505</v>
      </c>
      <c r="DH77">
        <v>94</v>
      </c>
      <c r="DI77">
        <v>393</v>
      </c>
      <c r="DJ77">
        <v>52</v>
      </c>
      <c r="DK77">
        <v>1250</v>
      </c>
      <c r="DL77">
        <v>23</v>
      </c>
      <c r="DM77">
        <v>76</v>
      </c>
      <c r="DN77">
        <v>741</v>
      </c>
      <c r="DO77">
        <v>84</v>
      </c>
      <c r="DP77">
        <v>1932</v>
      </c>
      <c r="DQ77">
        <v>2868</v>
      </c>
      <c r="DR77">
        <v>262</v>
      </c>
      <c r="DS77">
        <v>7</v>
      </c>
      <c r="DT77">
        <v>1280</v>
      </c>
      <c r="DU77">
        <v>69</v>
      </c>
      <c r="DV77">
        <v>0</v>
      </c>
      <c r="DW77">
        <v>800</v>
      </c>
      <c r="DX77">
        <v>820</v>
      </c>
      <c r="DY77">
        <v>125</v>
      </c>
      <c r="DZ77">
        <v>12</v>
      </c>
      <c r="EA77">
        <v>15</v>
      </c>
      <c r="EB77">
        <v>27</v>
      </c>
      <c r="EC77">
        <v>55</v>
      </c>
      <c r="ED77">
        <v>10</v>
      </c>
      <c r="EE77">
        <v>86</v>
      </c>
      <c r="EF77">
        <v>814</v>
      </c>
      <c r="EG77">
        <v>14</v>
      </c>
      <c r="EH77">
        <v>165</v>
      </c>
      <c r="EI77">
        <v>239</v>
      </c>
      <c r="EJ77">
        <v>23</v>
      </c>
      <c r="EK77">
        <v>9</v>
      </c>
      <c r="EL77">
        <v>943</v>
      </c>
      <c r="EM77">
        <v>91</v>
      </c>
      <c r="EN77">
        <v>3</v>
      </c>
      <c r="EO77">
        <v>9</v>
      </c>
      <c r="EP77">
        <v>17</v>
      </c>
      <c r="EQ77">
        <v>33</v>
      </c>
      <c r="ER77">
        <v>7</v>
      </c>
      <c r="ES77">
        <v>9</v>
      </c>
      <c r="ET77">
        <v>61</v>
      </c>
      <c r="EU77">
        <v>69</v>
      </c>
      <c r="EV77">
        <v>139</v>
      </c>
      <c r="EW77">
        <v>30</v>
      </c>
      <c r="EX77">
        <v>1</v>
      </c>
      <c r="EY77">
        <v>15</v>
      </c>
      <c r="EZ77">
        <v>8</v>
      </c>
      <c r="FA77">
        <v>50</v>
      </c>
      <c r="FB77">
        <v>9</v>
      </c>
      <c r="FC77">
        <v>30</v>
      </c>
      <c r="FD77">
        <v>53</v>
      </c>
      <c r="FE77">
        <v>21</v>
      </c>
      <c r="FF77">
        <v>6</v>
      </c>
      <c r="FG77">
        <v>38</v>
      </c>
      <c r="FH77">
        <v>121</v>
      </c>
      <c r="FI77">
        <v>13</v>
      </c>
      <c r="FJ77">
        <v>8</v>
      </c>
      <c r="FK77">
        <v>296</v>
      </c>
      <c r="FL77">
        <v>243</v>
      </c>
      <c r="FM77">
        <v>1</v>
      </c>
      <c r="FN77">
        <v>1</v>
      </c>
      <c r="FO77">
        <v>3</v>
      </c>
      <c r="FP77">
        <v>29</v>
      </c>
      <c r="FQ77">
        <v>38</v>
      </c>
      <c r="FR77">
        <v>1</v>
      </c>
      <c r="FS77">
        <v>3</v>
      </c>
      <c r="FT77">
        <v>24</v>
      </c>
      <c r="FU77">
        <v>6</v>
      </c>
      <c r="FV77">
        <v>17</v>
      </c>
      <c r="FW77">
        <v>20</v>
      </c>
      <c r="FX77">
        <v>23</v>
      </c>
      <c r="FY77">
        <v>8</v>
      </c>
      <c r="FZ77">
        <v>9</v>
      </c>
      <c r="GA77">
        <v>14</v>
      </c>
      <c r="GB77">
        <v>263</v>
      </c>
      <c r="GC77">
        <v>12</v>
      </c>
      <c r="GD77">
        <v>0</v>
      </c>
      <c r="GE77">
        <v>149</v>
      </c>
      <c r="GF77">
        <v>20</v>
      </c>
      <c r="GG77">
        <v>30</v>
      </c>
      <c r="GH77">
        <v>0</v>
      </c>
      <c r="GI77">
        <v>76</v>
      </c>
      <c r="GJ77">
        <v>16</v>
      </c>
      <c r="GK77">
        <v>2</v>
      </c>
      <c r="GL77">
        <v>9</v>
      </c>
      <c r="GM77">
        <v>22</v>
      </c>
      <c r="GN77">
        <v>3</v>
      </c>
      <c r="GO77">
        <v>43</v>
      </c>
      <c r="GP77">
        <v>10</v>
      </c>
      <c r="GQ77">
        <v>22</v>
      </c>
      <c r="GR77">
        <v>27</v>
      </c>
      <c r="GS77">
        <v>12</v>
      </c>
      <c r="GT77">
        <v>9</v>
      </c>
      <c r="GU77">
        <v>10</v>
      </c>
      <c r="GV77">
        <v>12</v>
      </c>
      <c r="GW77">
        <v>17</v>
      </c>
      <c r="GX77">
        <v>5</v>
      </c>
      <c r="GY77">
        <v>4</v>
      </c>
      <c r="GZ77" s="56">
        <v>0</v>
      </c>
      <c r="HA77">
        <v>5</v>
      </c>
      <c r="HB77">
        <v>74</v>
      </c>
      <c r="HC77">
        <v>97</v>
      </c>
      <c r="HD77">
        <v>3</v>
      </c>
      <c r="HE77">
        <v>340</v>
      </c>
      <c r="HF77">
        <v>78</v>
      </c>
      <c r="HG77">
        <v>232</v>
      </c>
      <c r="HH77">
        <v>28</v>
      </c>
      <c r="HI77">
        <v>281</v>
      </c>
      <c r="HJ77">
        <v>252</v>
      </c>
      <c r="HK77">
        <v>785</v>
      </c>
      <c r="HL77">
        <v>540</v>
      </c>
      <c r="HM77">
        <v>6</v>
      </c>
      <c r="HN77">
        <v>35</v>
      </c>
      <c r="HO77">
        <v>70</v>
      </c>
      <c r="HP77">
        <v>35</v>
      </c>
      <c r="HQ77">
        <v>7</v>
      </c>
      <c r="HR77">
        <v>29</v>
      </c>
      <c r="HS77">
        <v>65</v>
      </c>
      <c r="HT77">
        <v>535</v>
      </c>
      <c r="HU77">
        <v>210</v>
      </c>
      <c r="HV77">
        <v>9</v>
      </c>
      <c r="HW77">
        <v>209</v>
      </c>
      <c r="HX77">
        <v>141</v>
      </c>
      <c r="HY77">
        <v>322</v>
      </c>
      <c r="HZ77">
        <v>83</v>
      </c>
      <c r="IA77">
        <v>263</v>
      </c>
      <c r="IB77">
        <v>15</v>
      </c>
      <c r="IC77">
        <v>45</v>
      </c>
      <c r="ID77">
        <v>361</v>
      </c>
      <c r="IE77">
        <v>52</v>
      </c>
      <c r="IF77">
        <v>9</v>
      </c>
      <c r="IG77">
        <v>29</v>
      </c>
      <c r="IH77">
        <v>246</v>
      </c>
      <c r="II77">
        <v>325</v>
      </c>
      <c r="IJ77">
        <v>29</v>
      </c>
      <c r="IK77">
        <v>8</v>
      </c>
      <c r="IL77">
        <v>7</v>
      </c>
      <c r="IM77">
        <v>9</v>
      </c>
      <c r="IN77">
        <v>1639</v>
      </c>
      <c r="IO77">
        <v>696</v>
      </c>
      <c r="IP77">
        <v>106</v>
      </c>
      <c r="IQ77">
        <v>525</v>
      </c>
      <c r="IR77">
        <v>70</v>
      </c>
      <c r="IS77">
        <v>1785</v>
      </c>
      <c r="IT77">
        <v>23</v>
      </c>
      <c r="IU77">
        <v>106</v>
      </c>
      <c r="IV77">
        <v>947</v>
      </c>
      <c r="IW77">
        <v>104</v>
      </c>
      <c r="IX77">
        <v>2265</v>
      </c>
      <c r="IY77">
        <v>3502</v>
      </c>
      <c r="IZ77">
        <v>351</v>
      </c>
      <c r="JA77">
        <v>7</v>
      </c>
      <c r="JB77">
        <v>1688</v>
      </c>
      <c r="JC77">
        <v>79</v>
      </c>
      <c r="JD77">
        <v>0</v>
      </c>
      <c r="JE77">
        <v>949</v>
      </c>
      <c r="JF77">
        <v>942</v>
      </c>
      <c r="JG77">
        <v>161</v>
      </c>
      <c r="JH77">
        <v>17</v>
      </c>
      <c r="JI77">
        <v>29</v>
      </c>
      <c r="JJ77">
        <v>40</v>
      </c>
      <c r="JK77">
        <v>72</v>
      </c>
      <c r="JL77">
        <v>17</v>
      </c>
      <c r="JM77">
        <v>106</v>
      </c>
      <c r="JN77">
        <v>860</v>
      </c>
      <c r="JO77">
        <v>19</v>
      </c>
      <c r="JP77">
        <v>213</v>
      </c>
      <c r="JQ77">
        <v>334</v>
      </c>
      <c r="JR77">
        <v>29</v>
      </c>
      <c r="JS77">
        <v>13</v>
      </c>
      <c r="JT77">
        <v>997</v>
      </c>
      <c r="JU77">
        <v>96</v>
      </c>
      <c r="JV77">
        <v>2</v>
      </c>
      <c r="JW77">
        <v>8</v>
      </c>
      <c r="JX77">
        <v>23</v>
      </c>
      <c r="JY77">
        <v>29</v>
      </c>
      <c r="JZ77">
        <v>14</v>
      </c>
      <c r="KA77">
        <v>7</v>
      </c>
      <c r="KB77">
        <v>73</v>
      </c>
      <c r="KC77">
        <v>74</v>
      </c>
      <c r="KD77">
        <v>164</v>
      </c>
      <c r="KE77">
        <v>28</v>
      </c>
      <c r="KF77">
        <v>1</v>
      </c>
      <c r="KG77">
        <v>14</v>
      </c>
      <c r="KH77">
        <v>5</v>
      </c>
      <c r="KI77">
        <v>53</v>
      </c>
      <c r="KJ77">
        <v>12</v>
      </c>
      <c r="KK77">
        <v>28</v>
      </c>
      <c r="KL77">
        <v>60</v>
      </c>
      <c r="KM77">
        <v>23</v>
      </c>
      <c r="KN77">
        <v>7</v>
      </c>
      <c r="KO77">
        <v>42</v>
      </c>
      <c r="KP77">
        <v>144</v>
      </c>
      <c r="KQ77">
        <v>10</v>
      </c>
      <c r="KR77">
        <v>7</v>
      </c>
      <c r="KS77">
        <v>286</v>
      </c>
      <c r="KT77">
        <v>265</v>
      </c>
      <c r="KU77">
        <v>1</v>
      </c>
      <c r="KV77">
        <v>1</v>
      </c>
      <c r="KW77">
        <v>3</v>
      </c>
      <c r="KX77">
        <v>31</v>
      </c>
      <c r="KY77">
        <v>29</v>
      </c>
      <c r="KZ77">
        <v>2</v>
      </c>
      <c r="LA77">
        <v>1</v>
      </c>
      <c r="LB77">
        <v>21</v>
      </c>
      <c r="LC77">
        <v>14</v>
      </c>
      <c r="LD77">
        <v>15</v>
      </c>
      <c r="LE77">
        <v>25</v>
      </c>
      <c r="LF77">
        <v>23</v>
      </c>
      <c r="LG77">
        <v>11</v>
      </c>
      <c r="LH77">
        <v>12</v>
      </c>
      <c r="LI77">
        <v>23</v>
      </c>
      <c r="LJ77">
        <v>291</v>
      </c>
      <c r="LK77">
        <v>12</v>
      </c>
      <c r="LL77">
        <v>0</v>
      </c>
      <c r="LM77">
        <v>148</v>
      </c>
      <c r="LN77">
        <v>25</v>
      </c>
      <c r="LO77">
        <v>31</v>
      </c>
      <c r="LP77">
        <v>1</v>
      </c>
      <c r="LQ77">
        <v>74</v>
      </c>
      <c r="LR77">
        <v>15</v>
      </c>
      <c r="LS77">
        <v>5</v>
      </c>
      <c r="LT77">
        <v>8</v>
      </c>
      <c r="LU77">
        <v>32</v>
      </c>
      <c r="LV77">
        <v>11</v>
      </c>
      <c r="LW77">
        <v>47</v>
      </c>
      <c r="LX77">
        <v>12</v>
      </c>
      <c r="LY77">
        <v>31</v>
      </c>
      <c r="LZ77">
        <v>30</v>
      </c>
      <c r="MA77">
        <v>9</v>
      </c>
      <c r="MB77">
        <v>14</v>
      </c>
      <c r="MC77">
        <v>9</v>
      </c>
      <c r="MD77">
        <v>13</v>
      </c>
      <c r="ME77">
        <v>21</v>
      </c>
      <c r="MF77">
        <v>7</v>
      </c>
      <c r="MG77">
        <v>4</v>
      </c>
      <c r="MH77" s="56">
        <v>0</v>
      </c>
      <c r="MI77">
        <v>4</v>
      </c>
      <c r="MJ77">
        <v>72</v>
      </c>
      <c r="MK77">
        <v>103</v>
      </c>
      <c r="ML77">
        <v>3</v>
      </c>
      <c r="MM77">
        <v>377</v>
      </c>
      <c r="MN77">
        <v>87</v>
      </c>
      <c r="MO77">
        <v>260</v>
      </c>
      <c r="MP77">
        <v>26</v>
      </c>
      <c r="MQ77">
        <v>268</v>
      </c>
      <c r="MR77">
        <v>258</v>
      </c>
      <c r="MS77">
        <v>877</v>
      </c>
      <c r="MT77">
        <v>614</v>
      </c>
      <c r="MU77">
        <v>7</v>
      </c>
      <c r="MV77">
        <v>32</v>
      </c>
      <c r="MW77">
        <v>76</v>
      </c>
      <c r="MX77">
        <v>45</v>
      </c>
      <c r="MY77">
        <v>5</v>
      </c>
      <c r="MZ77">
        <v>26</v>
      </c>
      <c r="NA77">
        <v>64</v>
      </c>
      <c r="NB77">
        <v>555</v>
      </c>
      <c r="NC77">
        <v>242</v>
      </c>
      <c r="ND77">
        <v>11</v>
      </c>
      <c r="NE77">
        <v>217</v>
      </c>
      <c r="NF77">
        <v>163</v>
      </c>
      <c r="NG77">
        <v>338</v>
      </c>
      <c r="NH77">
        <v>90</v>
      </c>
      <c r="NI77">
        <v>293</v>
      </c>
      <c r="NJ77">
        <v>15</v>
      </c>
      <c r="NK77">
        <v>50</v>
      </c>
      <c r="NL77">
        <v>370</v>
      </c>
      <c r="NM77">
        <v>46</v>
      </c>
      <c r="NN77">
        <v>13</v>
      </c>
      <c r="NO77">
        <v>28</v>
      </c>
      <c r="NP77">
        <v>268</v>
      </c>
      <c r="NQ77">
        <v>342</v>
      </c>
      <c r="NR77">
        <v>62</v>
      </c>
      <c r="NS77">
        <v>9</v>
      </c>
      <c r="NT77">
        <v>7</v>
      </c>
      <c r="NU77">
        <v>10</v>
      </c>
      <c r="NV77">
        <v>1695</v>
      </c>
      <c r="NW77">
        <v>705</v>
      </c>
      <c r="NX77">
        <v>122</v>
      </c>
      <c r="NY77">
        <v>583</v>
      </c>
      <c r="NZ77">
        <v>67</v>
      </c>
      <c r="OA77">
        <v>1889</v>
      </c>
      <c r="OB77">
        <v>28</v>
      </c>
      <c r="OC77">
        <v>95</v>
      </c>
      <c r="OD77">
        <v>1021</v>
      </c>
      <c r="OE77">
        <v>115</v>
      </c>
      <c r="OF77">
        <v>2371</v>
      </c>
      <c r="OG77">
        <v>3614</v>
      </c>
      <c r="OH77">
        <v>350</v>
      </c>
      <c r="OI77">
        <v>13</v>
      </c>
      <c r="OJ77">
        <v>1734</v>
      </c>
      <c r="OK77">
        <v>83</v>
      </c>
      <c r="OL77">
        <v>0</v>
      </c>
      <c r="OM77">
        <v>1004</v>
      </c>
      <c r="ON77">
        <v>987</v>
      </c>
      <c r="OO77">
        <v>164</v>
      </c>
      <c r="OP77">
        <v>21</v>
      </c>
      <c r="OQ77">
        <v>22</v>
      </c>
      <c r="OR77">
        <v>46</v>
      </c>
      <c r="OS77">
        <v>78</v>
      </c>
      <c r="OT77">
        <v>15</v>
      </c>
      <c r="OU77">
        <v>122</v>
      </c>
      <c r="OV77">
        <v>427</v>
      </c>
      <c r="OW77">
        <v>21</v>
      </c>
      <c r="OX77">
        <v>221</v>
      </c>
      <c r="OY77">
        <v>335</v>
      </c>
      <c r="OZ77">
        <v>31</v>
      </c>
      <c r="PA77">
        <v>9</v>
      </c>
    </row>
    <row r="78" spans="1:417">
      <c r="A78" s="67" t="str">
        <f>人口推移!B77</f>
        <v>H2502</v>
      </c>
      <c r="B78" s="66">
        <f t="shared" si="2"/>
        <v>54713</v>
      </c>
      <c r="C78" s="66">
        <f t="shared" si="3"/>
        <v>21474</v>
      </c>
      <c r="D78">
        <v>782</v>
      </c>
      <c r="E78">
        <v>66</v>
      </c>
      <c r="F78">
        <v>2</v>
      </c>
      <c r="G78">
        <v>8</v>
      </c>
      <c r="H78">
        <v>14</v>
      </c>
      <c r="I78">
        <v>13</v>
      </c>
      <c r="J78">
        <v>6</v>
      </c>
      <c r="K78">
        <v>9</v>
      </c>
      <c r="L78">
        <v>77</v>
      </c>
      <c r="M78">
        <v>46</v>
      </c>
      <c r="N78">
        <v>146</v>
      </c>
      <c r="O78">
        <v>20</v>
      </c>
      <c r="P78">
        <v>1</v>
      </c>
      <c r="Q78">
        <v>11</v>
      </c>
      <c r="R78">
        <v>5</v>
      </c>
      <c r="S78">
        <v>35</v>
      </c>
      <c r="T78">
        <v>6</v>
      </c>
      <c r="U78">
        <v>15</v>
      </c>
      <c r="V78">
        <v>33</v>
      </c>
      <c r="W78">
        <v>15</v>
      </c>
      <c r="X78">
        <v>6</v>
      </c>
      <c r="Y78">
        <v>29</v>
      </c>
      <c r="Z78">
        <v>99</v>
      </c>
      <c r="AA78">
        <v>6</v>
      </c>
      <c r="AB78">
        <v>4</v>
      </c>
      <c r="AC78">
        <v>215</v>
      </c>
      <c r="AD78">
        <v>202</v>
      </c>
      <c r="AE78">
        <v>1</v>
      </c>
      <c r="AF78">
        <v>1</v>
      </c>
      <c r="AG78">
        <v>2</v>
      </c>
      <c r="AH78">
        <v>20</v>
      </c>
      <c r="AI78">
        <v>19</v>
      </c>
      <c r="AJ78">
        <v>2</v>
      </c>
      <c r="AK78">
        <v>1</v>
      </c>
      <c r="AL78">
        <v>15</v>
      </c>
      <c r="AM78">
        <v>8</v>
      </c>
      <c r="AN78">
        <v>12</v>
      </c>
      <c r="AO78">
        <v>17</v>
      </c>
      <c r="AP78">
        <v>18</v>
      </c>
      <c r="AQ78">
        <v>5</v>
      </c>
      <c r="AR78">
        <v>7</v>
      </c>
      <c r="AS78">
        <v>11</v>
      </c>
      <c r="AT78">
        <v>230</v>
      </c>
      <c r="AU78">
        <v>7</v>
      </c>
      <c r="AV78">
        <v>0</v>
      </c>
      <c r="AW78">
        <v>130</v>
      </c>
      <c r="AX78">
        <v>17</v>
      </c>
      <c r="AY78">
        <v>22</v>
      </c>
      <c r="AZ78">
        <v>1</v>
      </c>
      <c r="BA78">
        <v>43</v>
      </c>
      <c r="BB78">
        <v>10</v>
      </c>
      <c r="BC78">
        <v>4</v>
      </c>
      <c r="BD78">
        <v>6</v>
      </c>
      <c r="BE78">
        <v>16</v>
      </c>
      <c r="BF78">
        <v>4</v>
      </c>
      <c r="BG78">
        <v>28</v>
      </c>
      <c r="BH78">
        <v>10</v>
      </c>
      <c r="BI78">
        <v>21</v>
      </c>
      <c r="BJ78">
        <v>22</v>
      </c>
      <c r="BK78">
        <v>9</v>
      </c>
      <c r="BL78">
        <v>8</v>
      </c>
      <c r="BM78">
        <v>4</v>
      </c>
      <c r="BN78">
        <v>7</v>
      </c>
      <c r="BO78">
        <v>12</v>
      </c>
      <c r="BP78">
        <v>5</v>
      </c>
      <c r="BQ78">
        <v>6</v>
      </c>
      <c r="BR78" s="56">
        <v>0</v>
      </c>
      <c r="BS78">
        <v>3</v>
      </c>
      <c r="BT78">
        <v>45</v>
      </c>
      <c r="BU78">
        <v>65</v>
      </c>
      <c r="BV78">
        <v>3</v>
      </c>
      <c r="BW78">
        <v>281</v>
      </c>
      <c r="BX78">
        <v>54</v>
      </c>
      <c r="BY78">
        <v>181</v>
      </c>
      <c r="BZ78">
        <v>16</v>
      </c>
      <c r="CA78">
        <v>229</v>
      </c>
      <c r="CB78">
        <v>199</v>
      </c>
      <c r="CC78">
        <v>655</v>
      </c>
      <c r="CD78">
        <v>475</v>
      </c>
      <c r="CE78">
        <v>4</v>
      </c>
      <c r="CF78">
        <v>23</v>
      </c>
      <c r="CG78">
        <v>45</v>
      </c>
      <c r="CH78">
        <v>27</v>
      </c>
      <c r="CI78">
        <v>3</v>
      </c>
      <c r="CJ78">
        <v>23</v>
      </c>
      <c r="CK78">
        <v>55</v>
      </c>
      <c r="CL78">
        <v>433</v>
      </c>
      <c r="CM78">
        <v>198</v>
      </c>
      <c r="CN78">
        <v>7</v>
      </c>
      <c r="CO78">
        <v>187</v>
      </c>
      <c r="CP78">
        <v>132</v>
      </c>
      <c r="CQ78">
        <v>273</v>
      </c>
      <c r="CR78">
        <v>50</v>
      </c>
      <c r="CS78">
        <v>225</v>
      </c>
      <c r="CT78">
        <v>8</v>
      </c>
      <c r="CU78">
        <v>25</v>
      </c>
      <c r="CV78">
        <v>249</v>
      </c>
      <c r="CW78">
        <v>28</v>
      </c>
      <c r="CX78">
        <v>7</v>
      </c>
      <c r="CY78">
        <v>29</v>
      </c>
      <c r="CZ78">
        <v>168</v>
      </c>
      <c r="DA78">
        <v>234</v>
      </c>
      <c r="DB78">
        <v>80</v>
      </c>
      <c r="DC78">
        <v>8</v>
      </c>
      <c r="DD78">
        <v>4</v>
      </c>
      <c r="DE78">
        <v>8</v>
      </c>
      <c r="DF78">
        <v>1264</v>
      </c>
      <c r="DG78">
        <v>506</v>
      </c>
      <c r="DH78">
        <v>95</v>
      </c>
      <c r="DI78">
        <v>395</v>
      </c>
      <c r="DJ78">
        <v>52</v>
      </c>
      <c r="DK78">
        <v>1250</v>
      </c>
      <c r="DL78">
        <v>23</v>
      </c>
      <c r="DM78">
        <v>76</v>
      </c>
      <c r="DN78">
        <v>745</v>
      </c>
      <c r="DO78">
        <v>83</v>
      </c>
      <c r="DP78">
        <v>1934</v>
      </c>
      <c r="DQ78">
        <v>2862</v>
      </c>
      <c r="DR78">
        <v>262</v>
      </c>
      <c r="DS78">
        <v>7</v>
      </c>
      <c r="DT78">
        <v>1277</v>
      </c>
      <c r="DU78">
        <v>69</v>
      </c>
      <c r="DV78">
        <v>0</v>
      </c>
      <c r="DW78">
        <v>801</v>
      </c>
      <c r="DX78">
        <v>816</v>
      </c>
      <c r="DY78">
        <v>126</v>
      </c>
      <c r="DZ78">
        <v>12</v>
      </c>
      <c r="EA78">
        <v>15</v>
      </c>
      <c r="EB78">
        <v>27</v>
      </c>
      <c r="EC78">
        <v>55</v>
      </c>
      <c r="ED78">
        <v>10</v>
      </c>
      <c r="EE78">
        <v>86</v>
      </c>
      <c r="EF78">
        <v>806</v>
      </c>
      <c r="EG78">
        <v>14</v>
      </c>
      <c r="EH78">
        <v>165</v>
      </c>
      <c r="EI78">
        <v>238</v>
      </c>
      <c r="EJ78">
        <v>23</v>
      </c>
      <c r="EK78">
        <v>9</v>
      </c>
      <c r="EL78">
        <v>944</v>
      </c>
      <c r="EM78">
        <v>91</v>
      </c>
      <c r="EN78">
        <v>3</v>
      </c>
      <c r="EO78">
        <v>9</v>
      </c>
      <c r="EP78">
        <v>17</v>
      </c>
      <c r="EQ78">
        <v>33</v>
      </c>
      <c r="ER78">
        <v>7</v>
      </c>
      <c r="ES78">
        <v>9</v>
      </c>
      <c r="ET78">
        <v>61</v>
      </c>
      <c r="EU78">
        <v>68</v>
      </c>
      <c r="EV78">
        <v>139</v>
      </c>
      <c r="EW78">
        <v>30</v>
      </c>
      <c r="EX78">
        <v>1</v>
      </c>
      <c r="EY78">
        <v>15</v>
      </c>
      <c r="EZ78">
        <v>8</v>
      </c>
      <c r="FA78">
        <v>51</v>
      </c>
      <c r="FB78">
        <v>9</v>
      </c>
      <c r="FC78">
        <v>30</v>
      </c>
      <c r="FD78">
        <v>51</v>
      </c>
      <c r="FE78">
        <v>21</v>
      </c>
      <c r="FF78">
        <v>7</v>
      </c>
      <c r="FG78">
        <v>38</v>
      </c>
      <c r="FH78">
        <v>120</v>
      </c>
      <c r="FI78">
        <v>13</v>
      </c>
      <c r="FJ78">
        <v>7</v>
      </c>
      <c r="FK78">
        <v>296</v>
      </c>
      <c r="FL78">
        <v>249</v>
      </c>
      <c r="FM78">
        <v>1</v>
      </c>
      <c r="FN78">
        <v>1</v>
      </c>
      <c r="FO78">
        <v>3</v>
      </c>
      <c r="FP78">
        <v>29</v>
      </c>
      <c r="FQ78">
        <v>38</v>
      </c>
      <c r="FR78">
        <v>1</v>
      </c>
      <c r="FS78">
        <v>3</v>
      </c>
      <c r="FT78">
        <v>24</v>
      </c>
      <c r="FU78">
        <v>6</v>
      </c>
      <c r="FV78">
        <v>18</v>
      </c>
      <c r="FW78">
        <v>20</v>
      </c>
      <c r="FX78">
        <v>23</v>
      </c>
      <c r="FY78">
        <v>8</v>
      </c>
      <c r="FZ78">
        <v>9</v>
      </c>
      <c r="GA78">
        <v>14</v>
      </c>
      <c r="GB78">
        <v>262</v>
      </c>
      <c r="GC78">
        <v>12</v>
      </c>
      <c r="GD78">
        <v>0</v>
      </c>
      <c r="GE78">
        <v>148</v>
      </c>
      <c r="GF78">
        <v>20</v>
      </c>
      <c r="GG78">
        <v>32</v>
      </c>
      <c r="GH78">
        <v>0</v>
      </c>
      <c r="GI78">
        <v>74</v>
      </c>
      <c r="GJ78">
        <v>16</v>
      </c>
      <c r="GK78">
        <v>2</v>
      </c>
      <c r="GL78">
        <v>9</v>
      </c>
      <c r="GM78">
        <v>24</v>
      </c>
      <c r="GN78">
        <v>3</v>
      </c>
      <c r="GO78">
        <v>44</v>
      </c>
      <c r="GP78">
        <v>10</v>
      </c>
      <c r="GQ78">
        <v>21</v>
      </c>
      <c r="GR78">
        <v>27</v>
      </c>
      <c r="GS78">
        <v>12</v>
      </c>
      <c r="GT78">
        <v>9</v>
      </c>
      <c r="GU78">
        <v>10</v>
      </c>
      <c r="GV78">
        <v>12</v>
      </c>
      <c r="GW78">
        <v>17</v>
      </c>
      <c r="GX78">
        <v>5</v>
      </c>
      <c r="GY78">
        <v>5</v>
      </c>
      <c r="GZ78" s="56">
        <v>0</v>
      </c>
      <c r="HA78">
        <v>5</v>
      </c>
      <c r="HB78">
        <v>74</v>
      </c>
      <c r="HC78">
        <v>96</v>
      </c>
      <c r="HD78">
        <v>3</v>
      </c>
      <c r="HE78">
        <v>339</v>
      </c>
      <c r="HF78">
        <v>78</v>
      </c>
      <c r="HG78">
        <v>230</v>
      </c>
      <c r="HH78">
        <v>28</v>
      </c>
      <c r="HI78">
        <v>281</v>
      </c>
      <c r="HJ78">
        <v>253</v>
      </c>
      <c r="HK78">
        <v>786</v>
      </c>
      <c r="HL78">
        <v>538</v>
      </c>
      <c r="HM78">
        <v>6</v>
      </c>
      <c r="HN78">
        <v>35</v>
      </c>
      <c r="HO78">
        <v>70</v>
      </c>
      <c r="HP78">
        <v>35</v>
      </c>
      <c r="HQ78">
        <v>6</v>
      </c>
      <c r="HR78">
        <v>29</v>
      </c>
      <c r="HS78">
        <v>65</v>
      </c>
      <c r="HT78">
        <v>534</v>
      </c>
      <c r="HU78">
        <v>211</v>
      </c>
      <c r="HV78">
        <v>9</v>
      </c>
      <c r="HW78">
        <v>211</v>
      </c>
      <c r="HX78">
        <v>140</v>
      </c>
      <c r="HY78">
        <v>321</v>
      </c>
      <c r="HZ78">
        <v>83</v>
      </c>
      <c r="IA78">
        <v>264</v>
      </c>
      <c r="IB78">
        <v>15</v>
      </c>
      <c r="IC78">
        <v>45</v>
      </c>
      <c r="ID78">
        <v>361</v>
      </c>
      <c r="IE78">
        <v>52</v>
      </c>
      <c r="IF78">
        <v>9</v>
      </c>
      <c r="IG78">
        <v>29</v>
      </c>
      <c r="IH78">
        <v>244</v>
      </c>
      <c r="II78">
        <v>326</v>
      </c>
      <c r="IJ78">
        <v>29</v>
      </c>
      <c r="IK78">
        <v>8</v>
      </c>
      <c r="IL78">
        <v>7</v>
      </c>
      <c r="IM78">
        <v>9</v>
      </c>
      <c r="IN78">
        <v>1644</v>
      </c>
      <c r="IO78">
        <v>697</v>
      </c>
      <c r="IP78">
        <v>106</v>
      </c>
      <c r="IQ78">
        <v>527</v>
      </c>
      <c r="IR78">
        <v>70</v>
      </c>
      <c r="IS78">
        <v>1784</v>
      </c>
      <c r="IT78">
        <v>23</v>
      </c>
      <c r="IU78">
        <v>106</v>
      </c>
      <c r="IV78">
        <v>951</v>
      </c>
      <c r="IW78">
        <v>104</v>
      </c>
      <c r="IX78">
        <v>2266</v>
      </c>
      <c r="IY78">
        <v>3503</v>
      </c>
      <c r="IZ78">
        <v>350</v>
      </c>
      <c r="JA78">
        <v>7</v>
      </c>
      <c r="JB78">
        <v>1684</v>
      </c>
      <c r="JC78">
        <v>79</v>
      </c>
      <c r="JD78">
        <v>0</v>
      </c>
      <c r="JE78">
        <v>950</v>
      </c>
      <c r="JF78">
        <v>940</v>
      </c>
      <c r="JG78">
        <v>161</v>
      </c>
      <c r="JH78">
        <v>17</v>
      </c>
      <c r="JI78">
        <v>29</v>
      </c>
      <c r="JJ78">
        <v>40</v>
      </c>
      <c r="JK78">
        <v>71</v>
      </c>
      <c r="JL78">
        <v>18</v>
      </c>
      <c r="JM78">
        <v>106</v>
      </c>
      <c r="JN78">
        <v>852</v>
      </c>
      <c r="JO78">
        <v>19</v>
      </c>
      <c r="JP78">
        <v>213</v>
      </c>
      <c r="JQ78">
        <v>333</v>
      </c>
      <c r="JR78">
        <v>30</v>
      </c>
      <c r="JS78">
        <v>13</v>
      </c>
      <c r="JT78">
        <v>997</v>
      </c>
      <c r="JU78">
        <v>97</v>
      </c>
      <c r="JV78">
        <v>2</v>
      </c>
      <c r="JW78">
        <v>8</v>
      </c>
      <c r="JX78">
        <v>22</v>
      </c>
      <c r="JY78">
        <v>29</v>
      </c>
      <c r="JZ78">
        <v>14</v>
      </c>
      <c r="KA78">
        <v>7</v>
      </c>
      <c r="KB78">
        <v>72</v>
      </c>
      <c r="KC78">
        <v>74</v>
      </c>
      <c r="KD78">
        <v>164</v>
      </c>
      <c r="KE78">
        <v>28</v>
      </c>
      <c r="KF78">
        <v>1</v>
      </c>
      <c r="KG78">
        <v>14</v>
      </c>
      <c r="KH78">
        <v>5</v>
      </c>
      <c r="KI78">
        <v>53</v>
      </c>
      <c r="KJ78">
        <v>12</v>
      </c>
      <c r="KK78">
        <v>28</v>
      </c>
      <c r="KL78">
        <v>60</v>
      </c>
      <c r="KM78">
        <v>23</v>
      </c>
      <c r="KN78">
        <v>7</v>
      </c>
      <c r="KO78">
        <v>42</v>
      </c>
      <c r="KP78">
        <v>144</v>
      </c>
      <c r="KQ78">
        <v>10</v>
      </c>
      <c r="KR78">
        <v>7</v>
      </c>
      <c r="KS78">
        <v>287</v>
      </c>
      <c r="KT78">
        <v>270</v>
      </c>
      <c r="KU78">
        <v>1</v>
      </c>
      <c r="KV78">
        <v>1</v>
      </c>
      <c r="KW78">
        <v>3</v>
      </c>
      <c r="KX78">
        <v>31</v>
      </c>
      <c r="KY78">
        <v>29</v>
      </c>
      <c r="KZ78">
        <v>2</v>
      </c>
      <c r="LA78">
        <v>1</v>
      </c>
      <c r="LB78">
        <v>21</v>
      </c>
      <c r="LC78">
        <v>14</v>
      </c>
      <c r="LD78">
        <v>17</v>
      </c>
      <c r="LE78">
        <v>25</v>
      </c>
      <c r="LF78">
        <v>23</v>
      </c>
      <c r="LG78">
        <v>11</v>
      </c>
      <c r="LH78">
        <v>12</v>
      </c>
      <c r="LI78">
        <v>23</v>
      </c>
      <c r="LJ78">
        <v>288</v>
      </c>
      <c r="LK78">
        <v>12</v>
      </c>
      <c r="LL78">
        <v>0</v>
      </c>
      <c r="LM78">
        <v>147</v>
      </c>
      <c r="LN78">
        <v>25</v>
      </c>
      <c r="LO78">
        <v>33</v>
      </c>
      <c r="LP78">
        <v>1</v>
      </c>
      <c r="LQ78">
        <v>71</v>
      </c>
      <c r="LR78">
        <v>15</v>
      </c>
      <c r="LS78">
        <v>5</v>
      </c>
      <c r="LT78">
        <v>8</v>
      </c>
      <c r="LU78">
        <v>34</v>
      </c>
      <c r="LV78">
        <v>11</v>
      </c>
      <c r="LW78">
        <v>47</v>
      </c>
      <c r="LX78">
        <v>12</v>
      </c>
      <c r="LY78">
        <v>31</v>
      </c>
      <c r="LZ78">
        <v>30</v>
      </c>
      <c r="MA78">
        <v>9</v>
      </c>
      <c r="MB78">
        <v>14</v>
      </c>
      <c r="MC78">
        <v>9</v>
      </c>
      <c r="MD78">
        <v>13</v>
      </c>
      <c r="ME78">
        <v>21</v>
      </c>
      <c r="MF78">
        <v>7</v>
      </c>
      <c r="MG78">
        <v>4</v>
      </c>
      <c r="MH78" s="56">
        <v>0</v>
      </c>
      <c r="MI78">
        <v>4</v>
      </c>
      <c r="MJ78">
        <v>72</v>
      </c>
      <c r="MK78">
        <v>103</v>
      </c>
      <c r="ML78">
        <v>3</v>
      </c>
      <c r="MM78">
        <v>379</v>
      </c>
      <c r="MN78">
        <v>87</v>
      </c>
      <c r="MO78">
        <v>255</v>
      </c>
      <c r="MP78">
        <v>26</v>
      </c>
      <c r="MQ78">
        <v>266</v>
      </c>
      <c r="MR78">
        <v>259</v>
      </c>
      <c r="MS78">
        <v>882</v>
      </c>
      <c r="MT78">
        <v>615</v>
      </c>
      <c r="MU78">
        <v>7</v>
      </c>
      <c r="MV78">
        <v>32</v>
      </c>
      <c r="MW78">
        <v>76</v>
      </c>
      <c r="MX78">
        <v>45</v>
      </c>
      <c r="MY78">
        <v>5</v>
      </c>
      <c r="MZ78">
        <v>26</v>
      </c>
      <c r="NA78">
        <v>64</v>
      </c>
      <c r="NB78">
        <v>554</v>
      </c>
      <c r="NC78">
        <v>242</v>
      </c>
      <c r="ND78">
        <v>11</v>
      </c>
      <c r="NE78">
        <v>216</v>
      </c>
      <c r="NF78">
        <v>161</v>
      </c>
      <c r="NG78">
        <v>339</v>
      </c>
      <c r="NH78">
        <v>90</v>
      </c>
      <c r="NI78">
        <v>293</v>
      </c>
      <c r="NJ78">
        <v>15</v>
      </c>
      <c r="NK78">
        <v>50</v>
      </c>
      <c r="NL78">
        <v>369</v>
      </c>
      <c r="NM78">
        <v>46</v>
      </c>
      <c r="NN78">
        <v>13</v>
      </c>
      <c r="NO78">
        <v>28</v>
      </c>
      <c r="NP78">
        <v>263</v>
      </c>
      <c r="NQ78">
        <v>342</v>
      </c>
      <c r="NR78">
        <v>62</v>
      </c>
      <c r="NS78">
        <v>9</v>
      </c>
      <c r="NT78">
        <v>7</v>
      </c>
      <c r="NU78">
        <v>10</v>
      </c>
      <c r="NV78">
        <v>1696</v>
      </c>
      <c r="NW78">
        <v>705</v>
      </c>
      <c r="NX78">
        <v>123</v>
      </c>
      <c r="NY78">
        <v>584</v>
      </c>
      <c r="NZ78">
        <v>67</v>
      </c>
      <c r="OA78">
        <v>1894</v>
      </c>
      <c r="OB78">
        <v>28</v>
      </c>
      <c r="OC78">
        <v>95</v>
      </c>
      <c r="OD78">
        <v>1021</v>
      </c>
      <c r="OE78">
        <v>115</v>
      </c>
      <c r="OF78">
        <v>2375</v>
      </c>
      <c r="OG78">
        <v>3612</v>
      </c>
      <c r="OH78">
        <v>350</v>
      </c>
      <c r="OI78">
        <v>13</v>
      </c>
      <c r="OJ78">
        <v>1733</v>
      </c>
      <c r="OK78">
        <v>84</v>
      </c>
      <c r="OL78">
        <v>0</v>
      </c>
      <c r="OM78">
        <v>1004</v>
      </c>
      <c r="ON78">
        <v>982</v>
      </c>
      <c r="OO78">
        <v>165</v>
      </c>
      <c r="OP78">
        <v>21</v>
      </c>
      <c r="OQ78">
        <v>22</v>
      </c>
      <c r="OR78">
        <v>46</v>
      </c>
      <c r="OS78">
        <v>78</v>
      </c>
      <c r="OT78">
        <v>15</v>
      </c>
      <c r="OU78">
        <v>122</v>
      </c>
      <c r="OV78">
        <v>426</v>
      </c>
      <c r="OW78">
        <v>21</v>
      </c>
      <c r="OX78">
        <v>221</v>
      </c>
      <c r="OY78">
        <v>335</v>
      </c>
      <c r="OZ78">
        <v>31</v>
      </c>
      <c r="PA78">
        <v>9</v>
      </c>
    </row>
    <row r="79" spans="1:417">
      <c r="A79" s="67" t="str">
        <f>人口推移!B78</f>
        <v>H2503</v>
      </c>
      <c r="B79" s="66">
        <f t="shared" si="2"/>
        <v>54710</v>
      </c>
      <c r="C79" s="66">
        <f t="shared" si="3"/>
        <v>21486</v>
      </c>
      <c r="D79">
        <v>787</v>
      </c>
      <c r="E79">
        <v>66</v>
      </c>
      <c r="F79">
        <v>2</v>
      </c>
      <c r="G79">
        <v>8</v>
      </c>
      <c r="H79">
        <v>14</v>
      </c>
      <c r="I79">
        <v>13</v>
      </c>
      <c r="J79">
        <v>6</v>
      </c>
      <c r="K79">
        <v>9</v>
      </c>
      <c r="L79">
        <v>78</v>
      </c>
      <c r="M79">
        <v>47</v>
      </c>
      <c r="N79">
        <v>144</v>
      </c>
      <c r="O79">
        <v>20</v>
      </c>
      <c r="P79">
        <v>1</v>
      </c>
      <c r="Q79">
        <v>11</v>
      </c>
      <c r="R79">
        <v>5</v>
      </c>
      <c r="S79">
        <v>35</v>
      </c>
      <c r="T79">
        <v>6</v>
      </c>
      <c r="U79">
        <v>14</v>
      </c>
      <c r="V79">
        <v>33</v>
      </c>
      <c r="W79">
        <v>15</v>
      </c>
      <c r="X79">
        <v>6</v>
      </c>
      <c r="Y79">
        <v>29</v>
      </c>
      <c r="Z79">
        <v>102</v>
      </c>
      <c r="AA79">
        <v>6</v>
      </c>
      <c r="AB79">
        <v>4</v>
      </c>
      <c r="AC79">
        <v>219</v>
      </c>
      <c r="AD79">
        <v>208</v>
      </c>
      <c r="AE79">
        <v>2</v>
      </c>
      <c r="AF79">
        <v>1</v>
      </c>
      <c r="AG79">
        <v>2</v>
      </c>
      <c r="AH79">
        <v>20</v>
      </c>
      <c r="AI79">
        <v>19</v>
      </c>
      <c r="AJ79">
        <v>2</v>
      </c>
      <c r="AK79">
        <v>1</v>
      </c>
      <c r="AL79">
        <v>15</v>
      </c>
      <c r="AM79">
        <v>8</v>
      </c>
      <c r="AN79">
        <v>12</v>
      </c>
      <c r="AO79">
        <v>17</v>
      </c>
      <c r="AP79">
        <v>18</v>
      </c>
      <c r="AQ79">
        <v>5</v>
      </c>
      <c r="AR79">
        <v>7</v>
      </c>
      <c r="AS79">
        <v>11</v>
      </c>
      <c r="AT79">
        <v>233</v>
      </c>
      <c r="AU79">
        <v>7</v>
      </c>
      <c r="AV79">
        <v>0</v>
      </c>
      <c r="AW79">
        <v>132</v>
      </c>
      <c r="AX79">
        <v>17</v>
      </c>
      <c r="AY79">
        <v>22</v>
      </c>
      <c r="AZ79">
        <v>1</v>
      </c>
      <c r="BA79">
        <v>44</v>
      </c>
      <c r="BB79">
        <v>10</v>
      </c>
      <c r="BC79">
        <v>4</v>
      </c>
      <c r="BD79">
        <v>6</v>
      </c>
      <c r="BE79">
        <v>16</v>
      </c>
      <c r="BF79">
        <v>4</v>
      </c>
      <c r="BG79">
        <v>30</v>
      </c>
      <c r="BH79">
        <v>10</v>
      </c>
      <c r="BI79">
        <v>21</v>
      </c>
      <c r="BJ79">
        <v>22</v>
      </c>
      <c r="BK79">
        <v>9</v>
      </c>
      <c r="BL79">
        <v>8</v>
      </c>
      <c r="BM79">
        <v>4</v>
      </c>
      <c r="BN79">
        <v>7</v>
      </c>
      <c r="BO79">
        <v>12</v>
      </c>
      <c r="BP79">
        <v>5</v>
      </c>
      <c r="BQ79">
        <v>6</v>
      </c>
      <c r="BR79" s="56">
        <v>0</v>
      </c>
      <c r="BS79">
        <v>3</v>
      </c>
      <c r="BT79">
        <v>45</v>
      </c>
      <c r="BU79">
        <v>65</v>
      </c>
      <c r="BV79">
        <v>3</v>
      </c>
      <c r="BW79">
        <v>281</v>
      </c>
      <c r="BX79">
        <v>56</v>
      </c>
      <c r="BY79">
        <v>182</v>
      </c>
      <c r="BZ79">
        <v>17</v>
      </c>
      <c r="CA79">
        <v>228</v>
      </c>
      <c r="CB79">
        <v>198</v>
      </c>
      <c r="CC79">
        <v>660</v>
      </c>
      <c r="CD79">
        <v>479</v>
      </c>
      <c r="CE79">
        <v>4</v>
      </c>
      <c r="CF79">
        <v>23</v>
      </c>
      <c r="CG79">
        <v>46</v>
      </c>
      <c r="CH79">
        <v>27</v>
      </c>
      <c r="CI79">
        <v>3</v>
      </c>
      <c r="CJ79">
        <v>23</v>
      </c>
      <c r="CK79">
        <v>56</v>
      </c>
      <c r="CL79">
        <v>433</v>
      </c>
      <c r="CM79">
        <v>197</v>
      </c>
      <c r="CN79">
        <v>7</v>
      </c>
      <c r="CO79">
        <v>187</v>
      </c>
      <c r="CP79">
        <v>134</v>
      </c>
      <c r="CQ79">
        <v>275</v>
      </c>
      <c r="CR79">
        <v>50</v>
      </c>
      <c r="CS79">
        <v>227</v>
      </c>
      <c r="CT79">
        <v>8</v>
      </c>
      <c r="CU79">
        <v>25</v>
      </c>
      <c r="CV79">
        <v>250</v>
      </c>
      <c r="CW79">
        <v>29</v>
      </c>
      <c r="CX79">
        <v>7</v>
      </c>
      <c r="CY79">
        <v>29</v>
      </c>
      <c r="CZ79">
        <v>166</v>
      </c>
      <c r="DA79">
        <v>236</v>
      </c>
      <c r="DB79">
        <v>79</v>
      </c>
      <c r="DC79">
        <v>8</v>
      </c>
      <c r="DD79">
        <v>4</v>
      </c>
      <c r="DE79">
        <v>7</v>
      </c>
      <c r="DF79">
        <v>1263</v>
      </c>
      <c r="DG79">
        <v>498</v>
      </c>
      <c r="DH79">
        <v>94</v>
      </c>
      <c r="DI79">
        <v>395</v>
      </c>
      <c r="DJ79">
        <v>53</v>
      </c>
      <c r="DK79">
        <v>1256</v>
      </c>
      <c r="DL79">
        <v>23</v>
      </c>
      <c r="DM79">
        <v>76</v>
      </c>
      <c r="DN79">
        <v>746</v>
      </c>
      <c r="DO79">
        <v>83</v>
      </c>
      <c r="DP79">
        <v>1940</v>
      </c>
      <c r="DQ79">
        <v>2865</v>
      </c>
      <c r="DR79">
        <v>263</v>
      </c>
      <c r="DS79">
        <v>7</v>
      </c>
      <c r="DT79">
        <v>1273</v>
      </c>
      <c r="DU79">
        <v>69</v>
      </c>
      <c r="DV79">
        <v>0</v>
      </c>
      <c r="DW79">
        <v>798</v>
      </c>
      <c r="DX79">
        <v>818</v>
      </c>
      <c r="DY79">
        <v>128</v>
      </c>
      <c r="DZ79">
        <v>12</v>
      </c>
      <c r="EA79">
        <v>15</v>
      </c>
      <c r="EB79">
        <v>26</v>
      </c>
      <c r="EC79">
        <v>55</v>
      </c>
      <c r="ED79">
        <v>10</v>
      </c>
      <c r="EE79">
        <v>86</v>
      </c>
      <c r="EF79">
        <v>770</v>
      </c>
      <c r="EG79">
        <v>14</v>
      </c>
      <c r="EH79">
        <v>164</v>
      </c>
      <c r="EI79">
        <v>239</v>
      </c>
      <c r="EJ79">
        <v>23</v>
      </c>
      <c r="EK79">
        <v>9</v>
      </c>
      <c r="EL79">
        <v>944</v>
      </c>
      <c r="EM79">
        <v>91</v>
      </c>
      <c r="EN79">
        <v>3</v>
      </c>
      <c r="EO79">
        <v>8</v>
      </c>
      <c r="EP79">
        <v>16</v>
      </c>
      <c r="EQ79">
        <v>33</v>
      </c>
      <c r="ER79">
        <v>7</v>
      </c>
      <c r="ES79">
        <v>9</v>
      </c>
      <c r="ET79">
        <v>61</v>
      </c>
      <c r="EU79">
        <v>70</v>
      </c>
      <c r="EV79">
        <v>136</v>
      </c>
      <c r="EW79">
        <v>30</v>
      </c>
      <c r="EX79">
        <v>1</v>
      </c>
      <c r="EY79">
        <v>15</v>
      </c>
      <c r="EZ79">
        <v>8</v>
      </c>
      <c r="FA79">
        <v>50</v>
      </c>
      <c r="FB79">
        <v>9</v>
      </c>
      <c r="FC79">
        <v>29</v>
      </c>
      <c r="FD79">
        <v>51</v>
      </c>
      <c r="FE79">
        <v>21</v>
      </c>
      <c r="FF79">
        <v>7</v>
      </c>
      <c r="FG79">
        <v>39</v>
      </c>
      <c r="FH79">
        <v>124</v>
      </c>
      <c r="FI79">
        <v>13</v>
      </c>
      <c r="FJ79">
        <v>7</v>
      </c>
      <c r="FK79">
        <v>301</v>
      </c>
      <c r="FL79">
        <v>253</v>
      </c>
      <c r="FM79">
        <v>2</v>
      </c>
      <c r="FN79">
        <v>1</v>
      </c>
      <c r="FO79">
        <v>3</v>
      </c>
      <c r="FP79">
        <v>29</v>
      </c>
      <c r="FQ79">
        <v>38</v>
      </c>
      <c r="FR79">
        <v>1</v>
      </c>
      <c r="FS79">
        <v>3</v>
      </c>
      <c r="FT79">
        <v>23</v>
      </c>
      <c r="FU79">
        <v>6</v>
      </c>
      <c r="FV79">
        <v>17</v>
      </c>
      <c r="FW79">
        <v>20</v>
      </c>
      <c r="FX79">
        <v>23</v>
      </c>
      <c r="FY79">
        <v>8</v>
      </c>
      <c r="FZ79">
        <v>9</v>
      </c>
      <c r="GA79">
        <v>14</v>
      </c>
      <c r="GB79">
        <v>262</v>
      </c>
      <c r="GC79">
        <v>12</v>
      </c>
      <c r="GD79">
        <v>0</v>
      </c>
      <c r="GE79">
        <v>150</v>
      </c>
      <c r="GF79">
        <v>20</v>
      </c>
      <c r="GG79">
        <v>30</v>
      </c>
      <c r="GH79">
        <v>0</v>
      </c>
      <c r="GI79">
        <v>72</v>
      </c>
      <c r="GJ79">
        <v>16</v>
      </c>
      <c r="GK79">
        <v>2</v>
      </c>
      <c r="GL79">
        <v>9</v>
      </c>
      <c r="GM79">
        <v>23</v>
      </c>
      <c r="GN79">
        <v>3</v>
      </c>
      <c r="GO79">
        <v>46</v>
      </c>
      <c r="GP79">
        <v>10</v>
      </c>
      <c r="GQ79">
        <v>21</v>
      </c>
      <c r="GR79">
        <v>27</v>
      </c>
      <c r="GS79">
        <v>12</v>
      </c>
      <c r="GT79">
        <v>9</v>
      </c>
      <c r="GU79">
        <v>10</v>
      </c>
      <c r="GV79">
        <v>12</v>
      </c>
      <c r="GW79">
        <v>17</v>
      </c>
      <c r="GX79">
        <v>5</v>
      </c>
      <c r="GY79">
        <v>5</v>
      </c>
      <c r="GZ79" s="56">
        <v>0</v>
      </c>
      <c r="HA79">
        <v>5</v>
      </c>
      <c r="HB79">
        <v>74</v>
      </c>
      <c r="HC79">
        <v>98</v>
      </c>
      <c r="HD79">
        <v>3</v>
      </c>
      <c r="HE79">
        <v>335</v>
      </c>
      <c r="HF79">
        <v>82</v>
      </c>
      <c r="HG79">
        <v>233</v>
      </c>
      <c r="HH79">
        <v>28</v>
      </c>
      <c r="HI79">
        <v>278</v>
      </c>
      <c r="HJ79">
        <v>250</v>
      </c>
      <c r="HK79">
        <v>791</v>
      </c>
      <c r="HL79">
        <v>541</v>
      </c>
      <c r="HM79">
        <v>6</v>
      </c>
      <c r="HN79">
        <v>34</v>
      </c>
      <c r="HO79">
        <v>73</v>
      </c>
      <c r="HP79">
        <v>35</v>
      </c>
      <c r="HQ79">
        <v>6</v>
      </c>
      <c r="HR79">
        <v>29</v>
      </c>
      <c r="HS79">
        <v>64</v>
      </c>
      <c r="HT79">
        <v>530</v>
      </c>
      <c r="HU79">
        <v>212</v>
      </c>
      <c r="HV79">
        <v>9</v>
      </c>
      <c r="HW79">
        <v>209</v>
      </c>
      <c r="HX79">
        <v>142</v>
      </c>
      <c r="HY79">
        <v>324</v>
      </c>
      <c r="HZ79">
        <v>84</v>
      </c>
      <c r="IA79">
        <v>261</v>
      </c>
      <c r="IB79">
        <v>15</v>
      </c>
      <c r="IC79">
        <v>45</v>
      </c>
      <c r="ID79">
        <v>359</v>
      </c>
      <c r="IE79">
        <v>53</v>
      </c>
      <c r="IF79">
        <v>9</v>
      </c>
      <c r="IG79">
        <v>29</v>
      </c>
      <c r="IH79">
        <v>242</v>
      </c>
      <c r="II79">
        <v>332</v>
      </c>
      <c r="IJ79">
        <v>28</v>
      </c>
      <c r="IK79">
        <v>7</v>
      </c>
      <c r="IL79">
        <v>7</v>
      </c>
      <c r="IM79">
        <v>9</v>
      </c>
      <c r="IN79">
        <v>1640</v>
      </c>
      <c r="IO79">
        <v>690</v>
      </c>
      <c r="IP79">
        <v>105</v>
      </c>
      <c r="IQ79">
        <v>521</v>
      </c>
      <c r="IR79">
        <v>70</v>
      </c>
      <c r="IS79">
        <v>1787</v>
      </c>
      <c r="IT79">
        <v>23</v>
      </c>
      <c r="IU79">
        <v>107</v>
      </c>
      <c r="IV79">
        <v>955</v>
      </c>
      <c r="IW79">
        <v>104</v>
      </c>
      <c r="IX79">
        <v>2277</v>
      </c>
      <c r="IY79">
        <v>3498</v>
      </c>
      <c r="IZ79">
        <v>352</v>
      </c>
      <c r="JA79">
        <v>7</v>
      </c>
      <c r="JB79">
        <v>1685</v>
      </c>
      <c r="JC79">
        <v>79</v>
      </c>
      <c r="JD79">
        <v>0</v>
      </c>
      <c r="JE79">
        <v>947</v>
      </c>
      <c r="JF79">
        <v>939</v>
      </c>
      <c r="JG79">
        <v>166</v>
      </c>
      <c r="JH79">
        <v>17</v>
      </c>
      <c r="JI79">
        <v>30</v>
      </c>
      <c r="JJ79">
        <v>40</v>
      </c>
      <c r="JK79">
        <v>71</v>
      </c>
      <c r="JL79">
        <v>18</v>
      </c>
      <c r="JM79">
        <v>106</v>
      </c>
      <c r="JN79">
        <v>812</v>
      </c>
      <c r="JO79">
        <v>19</v>
      </c>
      <c r="JP79">
        <v>212</v>
      </c>
      <c r="JQ79">
        <v>336</v>
      </c>
      <c r="JR79">
        <v>30</v>
      </c>
      <c r="JS79">
        <v>13</v>
      </c>
      <c r="JT79">
        <v>1004</v>
      </c>
      <c r="JU79">
        <v>97</v>
      </c>
      <c r="JV79">
        <v>2</v>
      </c>
      <c r="JW79">
        <v>8</v>
      </c>
      <c r="JX79">
        <v>22</v>
      </c>
      <c r="JY79">
        <v>29</v>
      </c>
      <c r="JZ79">
        <v>14</v>
      </c>
      <c r="KA79">
        <v>7</v>
      </c>
      <c r="KB79">
        <v>73</v>
      </c>
      <c r="KC79">
        <v>76</v>
      </c>
      <c r="KD79">
        <v>160</v>
      </c>
      <c r="KE79">
        <v>28</v>
      </c>
      <c r="KF79">
        <v>1</v>
      </c>
      <c r="KG79">
        <v>14</v>
      </c>
      <c r="KH79">
        <v>5</v>
      </c>
      <c r="KI79">
        <v>53</v>
      </c>
      <c r="KJ79">
        <v>12</v>
      </c>
      <c r="KK79">
        <v>27</v>
      </c>
      <c r="KL79">
        <v>60</v>
      </c>
      <c r="KM79">
        <v>23</v>
      </c>
      <c r="KN79">
        <v>6</v>
      </c>
      <c r="KO79">
        <v>42</v>
      </c>
      <c r="KP79">
        <v>146</v>
      </c>
      <c r="KQ79">
        <v>10</v>
      </c>
      <c r="KR79">
        <v>7</v>
      </c>
      <c r="KS79">
        <v>289</v>
      </c>
      <c r="KT79">
        <v>278</v>
      </c>
      <c r="KU79">
        <v>1</v>
      </c>
      <c r="KV79">
        <v>1</v>
      </c>
      <c r="KW79">
        <v>3</v>
      </c>
      <c r="KX79">
        <v>31</v>
      </c>
      <c r="KY79">
        <v>29</v>
      </c>
      <c r="KZ79">
        <v>2</v>
      </c>
      <c r="LA79">
        <v>1</v>
      </c>
      <c r="LB79">
        <v>21</v>
      </c>
      <c r="LC79">
        <v>14</v>
      </c>
      <c r="LD79">
        <v>17</v>
      </c>
      <c r="LE79">
        <v>25</v>
      </c>
      <c r="LF79">
        <v>23</v>
      </c>
      <c r="LG79">
        <v>10</v>
      </c>
      <c r="LH79">
        <v>13</v>
      </c>
      <c r="LI79">
        <v>23</v>
      </c>
      <c r="LJ79">
        <v>289</v>
      </c>
      <c r="LK79">
        <v>12</v>
      </c>
      <c r="LL79">
        <v>0</v>
      </c>
      <c r="LM79">
        <v>150</v>
      </c>
      <c r="LN79">
        <v>25</v>
      </c>
      <c r="LO79">
        <v>32</v>
      </c>
      <c r="LP79">
        <v>1</v>
      </c>
      <c r="LQ79">
        <v>71</v>
      </c>
      <c r="LR79">
        <v>14</v>
      </c>
      <c r="LS79">
        <v>5</v>
      </c>
      <c r="LT79">
        <v>8</v>
      </c>
      <c r="LU79">
        <v>34</v>
      </c>
      <c r="LV79">
        <v>11</v>
      </c>
      <c r="LW79">
        <v>47</v>
      </c>
      <c r="LX79">
        <v>12</v>
      </c>
      <c r="LY79">
        <v>31</v>
      </c>
      <c r="LZ79">
        <v>30</v>
      </c>
      <c r="MA79">
        <v>9</v>
      </c>
      <c r="MB79">
        <v>14</v>
      </c>
      <c r="MC79">
        <v>9</v>
      </c>
      <c r="MD79">
        <v>13</v>
      </c>
      <c r="ME79">
        <v>21</v>
      </c>
      <c r="MF79">
        <v>7</v>
      </c>
      <c r="MG79">
        <v>4</v>
      </c>
      <c r="MH79" s="56">
        <v>0</v>
      </c>
      <c r="MI79">
        <v>4</v>
      </c>
      <c r="MJ79">
        <v>72</v>
      </c>
      <c r="MK79">
        <v>102</v>
      </c>
      <c r="ML79">
        <v>3</v>
      </c>
      <c r="MM79">
        <v>374</v>
      </c>
      <c r="MN79">
        <v>89</v>
      </c>
      <c r="MO79">
        <v>259</v>
      </c>
      <c r="MP79">
        <v>27</v>
      </c>
      <c r="MQ79">
        <v>265</v>
      </c>
      <c r="MR79">
        <v>258</v>
      </c>
      <c r="MS79">
        <v>890</v>
      </c>
      <c r="MT79">
        <v>621</v>
      </c>
      <c r="MU79">
        <v>7</v>
      </c>
      <c r="MV79">
        <v>32</v>
      </c>
      <c r="MW79">
        <v>74</v>
      </c>
      <c r="MX79">
        <v>45</v>
      </c>
      <c r="MY79">
        <v>5</v>
      </c>
      <c r="MZ79">
        <v>26</v>
      </c>
      <c r="NA79">
        <v>63</v>
      </c>
      <c r="NB79">
        <v>550</v>
      </c>
      <c r="NC79">
        <v>240</v>
      </c>
      <c r="ND79">
        <v>11</v>
      </c>
      <c r="NE79">
        <v>216</v>
      </c>
      <c r="NF79">
        <v>166</v>
      </c>
      <c r="NG79">
        <v>335</v>
      </c>
      <c r="NH79">
        <v>90</v>
      </c>
      <c r="NI79">
        <v>289</v>
      </c>
      <c r="NJ79">
        <v>15</v>
      </c>
      <c r="NK79">
        <v>50</v>
      </c>
      <c r="NL79">
        <v>372</v>
      </c>
      <c r="NM79">
        <v>46</v>
      </c>
      <c r="NN79">
        <v>13</v>
      </c>
      <c r="NO79">
        <v>28</v>
      </c>
      <c r="NP79">
        <v>260</v>
      </c>
      <c r="NQ79">
        <v>344</v>
      </c>
      <c r="NR79">
        <v>62</v>
      </c>
      <c r="NS79">
        <v>9</v>
      </c>
      <c r="NT79">
        <v>7</v>
      </c>
      <c r="NU79">
        <v>9</v>
      </c>
      <c r="NV79">
        <v>1688</v>
      </c>
      <c r="NW79">
        <v>694</v>
      </c>
      <c r="NX79">
        <v>122</v>
      </c>
      <c r="NY79">
        <v>582</v>
      </c>
      <c r="NZ79">
        <v>69</v>
      </c>
      <c r="OA79">
        <v>1902</v>
      </c>
      <c r="OB79">
        <v>28</v>
      </c>
      <c r="OC79">
        <v>95</v>
      </c>
      <c r="OD79">
        <v>1028</v>
      </c>
      <c r="OE79">
        <v>115</v>
      </c>
      <c r="OF79">
        <v>2381</v>
      </c>
      <c r="OG79">
        <v>3620</v>
      </c>
      <c r="OH79">
        <v>353</v>
      </c>
      <c r="OI79">
        <v>13</v>
      </c>
      <c r="OJ79">
        <v>1734</v>
      </c>
      <c r="OK79">
        <v>85</v>
      </c>
      <c r="OL79">
        <v>0</v>
      </c>
      <c r="OM79">
        <v>996</v>
      </c>
      <c r="ON79">
        <v>977</v>
      </c>
      <c r="OO79">
        <v>165</v>
      </c>
      <c r="OP79">
        <v>21</v>
      </c>
      <c r="OQ79">
        <v>22</v>
      </c>
      <c r="OR79">
        <v>45</v>
      </c>
      <c r="OS79">
        <v>78</v>
      </c>
      <c r="OT79">
        <v>15</v>
      </c>
      <c r="OU79">
        <v>122</v>
      </c>
      <c r="OV79">
        <v>428</v>
      </c>
      <c r="OW79">
        <v>21</v>
      </c>
      <c r="OX79">
        <v>222</v>
      </c>
      <c r="OY79">
        <v>334</v>
      </c>
      <c r="OZ79">
        <v>29</v>
      </c>
      <c r="PA79">
        <v>9</v>
      </c>
    </row>
    <row r="80" spans="1:417">
      <c r="A80" s="67" t="str">
        <f>人口推移!B79</f>
        <v>H2504</v>
      </c>
      <c r="B80" s="66">
        <f t="shared" si="2"/>
        <v>54903</v>
      </c>
      <c r="C80" s="66">
        <f t="shared" si="3"/>
        <v>21719</v>
      </c>
      <c r="D80">
        <v>787</v>
      </c>
      <c r="E80">
        <v>68</v>
      </c>
      <c r="F80">
        <v>2</v>
      </c>
      <c r="G80">
        <v>8</v>
      </c>
      <c r="H80">
        <v>14</v>
      </c>
      <c r="I80">
        <v>13</v>
      </c>
      <c r="J80">
        <v>6</v>
      </c>
      <c r="K80">
        <v>9</v>
      </c>
      <c r="L80">
        <v>78</v>
      </c>
      <c r="M80">
        <v>47</v>
      </c>
      <c r="N80">
        <v>144</v>
      </c>
      <c r="O80">
        <v>20</v>
      </c>
      <c r="P80">
        <v>1</v>
      </c>
      <c r="Q80">
        <v>11</v>
      </c>
      <c r="R80">
        <v>5</v>
      </c>
      <c r="S80">
        <v>35</v>
      </c>
      <c r="T80">
        <v>6</v>
      </c>
      <c r="U80">
        <v>15</v>
      </c>
      <c r="V80">
        <v>33</v>
      </c>
      <c r="W80">
        <v>15</v>
      </c>
      <c r="X80">
        <v>6</v>
      </c>
      <c r="Y80">
        <v>30</v>
      </c>
      <c r="Z80">
        <v>107</v>
      </c>
      <c r="AA80">
        <v>6</v>
      </c>
      <c r="AB80">
        <v>4</v>
      </c>
      <c r="AC80">
        <v>220</v>
      </c>
      <c r="AD80">
        <v>216</v>
      </c>
      <c r="AE80">
        <v>2</v>
      </c>
      <c r="AF80">
        <v>1</v>
      </c>
      <c r="AG80">
        <v>2</v>
      </c>
      <c r="AH80">
        <v>19</v>
      </c>
      <c r="AI80">
        <v>18</v>
      </c>
      <c r="AJ80">
        <v>2</v>
      </c>
      <c r="AK80">
        <v>1</v>
      </c>
      <c r="AL80">
        <v>15</v>
      </c>
      <c r="AM80">
        <v>8</v>
      </c>
      <c r="AN80">
        <v>12</v>
      </c>
      <c r="AO80">
        <v>17</v>
      </c>
      <c r="AP80">
        <v>18</v>
      </c>
      <c r="AQ80">
        <v>5</v>
      </c>
      <c r="AR80">
        <v>7</v>
      </c>
      <c r="AS80">
        <v>11</v>
      </c>
      <c r="AT80">
        <v>233</v>
      </c>
      <c r="AU80">
        <v>7</v>
      </c>
      <c r="AV80">
        <v>0</v>
      </c>
      <c r="AW80">
        <v>133</v>
      </c>
      <c r="AX80">
        <v>17</v>
      </c>
      <c r="AY80">
        <v>22</v>
      </c>
      <c r="AZ80">
        <v>1</v>
      </c>
      <c r="BA80">
        <v>44</v>
      </c>
      <c r="BB80">
        <v>10</v>
      </c>
      <c r="BC80">
        <v>4</v>
      </c>
      <c r="BD80">
        <v>6</v>
      </c>
      <c r="BE80">
        <v>16</v>
      </c>
      <c r="BF80">
        <v>4</v>
      </c>
      <c r="BG80">
        <v>29</v>
      </c>
      <c r="BH80">
        <v>10</v>
      </c>
      <c r="BI80">
        <v>22</v>
      </c>
      <c r="BJ80">
        <v>22</v>
      </c>
      <c r="BK80">
        <v>9</v>
      </c>
      <c r="BL80">
        <v>8</v>
      </c>
      <c r="BM80">
        <v>4</v>
      </c>
      <c r="BN80">
        <v>7</v>
      </c>
      <c r="BO80">
        <v>12</v>
      </c>
      <c r="BP80">
        <v>5</v>
      </c>
      <c r="BQ80">
        <v>5</v>
      </c>
      <c r="BR80" s="56">
        <v>0</v>
      </c>
      <c r="BS80">
        <v>3</v>
      </c>
      <c r="BT80">
        <v>45</v>
      </c>
      <c r="BU80">
        <v>65</v>
      </c>
      <c r="BV80">
        <v>3</v>
      </c>
      <c r="BW80">
        <v>281</v>
      </c>
      <c r="BX80">
        <v>56</v>
      </c>
      <c r="BY80">
        <v>182</v>
      </c>
      <c r="BZ80">
        <v>16</v>
      </c>
      <c r="CA80">
        <v>227</v>
      </c>
      <c r="CB80">
        <v>195</v>
      </c>
      <c r="CC80">
        <v>659</v>
      </c>
      <c r="CD80">
        <v>478</v>
      </c>
      <c r="CE80">
        <v>4</v>
      </c>
      <c r="CF80">
        <v>23</v>
      </c>
      <c r="CG80">
        <v>46</v>
      </c>
      <c r="CH80">
        <v>27</v>
      </c>
      <c r="CI80">
        <v>3</v>
      </c>
      <c r="CJ80">
        <v>22</v>
      </c>
      <c r="CK80">
        <v>56</v>
      </c>
      <c r="CL80">
        <v>430</v>
      </c>
      <c r="CM80">
        <v>197</v>
      </c>
      <c r="CN80">
        <v>7</v>
      </c>
      <c r="CO80">
        <v>189</v>
      </c>
      <c r="CP80">
        <v>132</v>
      </c>
      <c r="CQ80">
        <v>277</v>
      </c>
      <c r="CR80">
        <v>50</v>
      </c>
      <c r="CS80">
        <v>227</v>
      </c>
      <c r="CT80">
        <v>8</v>
      </c>
      <c r="CU80">
        <v>25</v>
      </c>
      <c r="CV80">
        <v>250</v>
      </c>
      <c r="CW80">
        <v>29</v>
      </c>
      <c r="CX80">
        <v>7</v>
      </c>
      <c r="CY80">
        <v>30</v>
      </c>
      <c r="CZ80">
        <v>166</v>
      </c>
      <c r="DA80">
        <v>237</v>
      </c>
      <c r="DB80">
        <v>79</v>
      </c>
      <c r="DC80">
        <v>9</v>
      </c>
      <c r="DD80">
        <v>4</v>
      </c>
      <c r="DE80">
        <v>7</v>
      </c>
      <c r="DF80">
        <v>1262</v>
      </c>
      <c r="DG80">
        <v>498</v>
      </c>
      <c r="DH80">
        <v>93</v>
      </c>
      <c r="DI80">
        <v>394</v>
      </c>
      <c r="DJ80">
        <v>53</v>
      </c>
      <c r="DK80">
        <v>1256</v>
      </c>
      <c r="DL80">
        <v>23</v>
      </c>
      <c r="DM80">
        <v>77</v>
      </c>
      <c r="DN80">
        <v>746</v>
      </c>
      <c r="DO80">
        <v>85</v>
      </c>
      <c r="DP80">
        <v>1949</v>
      </c>
      <c r="DQ80">
        <v>2909</v>
      </c>
      <c r="DR80">
        <v>262</v>
      </c>
      <c r="DS80">
        <v>7</v>
      </c>
      <c r="DT80">
        <v>1287</v>
      </c>
      <c r="DU80">
        <v>69</v>
      </c>
      <c r="DV80">
        <v>0</v>
      </c>
      <c r="DW80">
        <v>808</v>
      </c>
      <c r="DX80">
        <v>841</v>
      </c>
      <c r="DY80">
        <v>127</v>
      </c>
      <c r="DZ80">
        <v>13</v>
      </c>
      <c r="EA80">
        <v>15</v>
      </c>
      <c r="EB80">
        <v>26</v>
      </c>
      <c r="EC80">
        <v>55</v>
      </c>
      <c r="ED80">
        <v>9</v>
      </c>
      <c r="EE80">
        <v>84</v>
      </c>
      <c r="EF80">
        <v>897</v>
      </c>
      <c r="EG80">
        <v>14</v>
      </c>
      <c r="EH80">
        <v>163</v>
      </c>
      <c r="EI80">
        <v>240</v>
      </c>
      <c r="EJ80">
        <v>23</v>
      </c>
      <c r="EK80">
        <v>9</v>
      </c>
      <c r="EL80">
        <v>949</v>
      </c>
      <c r="EM80">
        <v>91</v>
      </c>
      <c r="EN80">
        <v>3</v>
      </c>
      <c r="EO80">
        <v>9</v>
      </c>
      <c r="EP80">
        <v>16</v>
      </c>
      <c r="EQ80">
        <v>33</v>
      </c>
      <c r="ER80">
        <v>7</v>
      </c>
      <c r="ES80">
        <v>9</v>
      </c>
      <c r="ET80">
        <v>62</v>
      </c>
      <c r="EU80">
        <v>70</v>
      </c>
      <c r="EV80">
        <v>136</v>
      </c>
      <c r="EW80">
        <v>30</v>
      </c>
      <c r="EX80">
        <v>1</v>
      </c>
      <c r="EY80">
        <v>15</v>
      </c>
      <c r="EZ80">
        <v>8</v>
      </c>
      <c r="FA80">
        <v>51</v>
      </c>
      <c r="FB80">
        <v>8</v>
      </c>
      <c r="FC80">
        <v>31</v>
      </c>
      <c r="FD80">
        <v>51</v>
      </c>
      <c r="FE80">
        <v>21</v>
      </c>
      <c r="FF80">
        <v>7</v>
      </c>
      <c r="FG80">
        <v>40</v>
      </c>
      <c r="FH80">
        <v>127</v>
      </c>
      <c r="FI80">
        <v>13</v>
      </c>
      <c r="FJ80">
        <v>7</v>
      </c>
      <c r="FK80">
        <v>305</v>
      </c>
      <c r="FL80">
        <v>258</v>
      </c>
      <c r="FM80">
        <v>2</v>
      </c>
      <c r="FN80">
        <v>1</v>
      </c>
      <c r="FO80">
        <v>3</v>
      </c>
      <c r="FP80">
        <v>28</v>
      </c>
      <c r="FQ80">
        <v>38</v>
      </c>
      <c r="FR80">
        <v>1</v>
      </c>
      <c r="FS80">
        <v>3</v>
      </c>
      <c r="FT80">
        <v>23</v>
      </c>
      <c r="FU80">
        <v>7</v>
      </c>
      <c r="FV80">
        <v>17</v>
      </c>
      <c r="FW80">
        <v>20</v>
      </c>
      <c r="FX80">
        <v>23</v>
      </c>
      <c r="FY80">
        <v>8</v>
      </c>
      <c r="FZ80">
        <v>9</v>
      </c>
      <c r="GA80">
        <v>14</v>
      </c>
      <c r="GB80">
        <v>261</v>
      </c>
      <c r="GC80">
        <v>12</v>
      </c>
      <c r="GD80">
        <v>0</v>
      </c>
      <c r="GE80">
        <v>149</v>
      </c>
      <c r="GF80">
        <v>20</v>
      </c>
      <c r="GG80">
        <v>30</v>
      </c>
      <c r="GH80">
        <v>0</v>
      </c>
      <c r="GI80">
        <v>71</v>
      </c>
      <c r="GJ80">
        <v>16</v>
      </c>
      <c r="GK80">
        <v>2</v>
      </c>
      <c r="GL80">
        <v>9</v>
      </c>
      <c r="GM80">
        <v>23</v>
      </c>
      <c r="GN80">
        <v>4</v>
      </c>
      <c r="GO80">
        <v>45</v>
      </c>
      <c r="GP80">
        <v>10</v>
      </c>
      <c r="GQ80">
        <v>21</v>
      </c>
      <c r="GR80">
        <v>27</v>
      </c>
      <c r="GS80">
        <v>12</v>
      </c>
      <c r="GT80">
        <v>9</v>
      </c>
      <c r="GU80">
        <v>10</v>
      </c>
      <c r="GV80">
        <v>12</v>
      </c>
      <c r="GW80">
        <v>17</v>
      </c>
      <c r="GX80">
        <v>5</v>
      </c>
      <c r="GY80">
        <v>4</v>
      </c>
      <c r="GZ80" s="56">
        <v>0</v>
      </c>
      <c r="HA80">
        <v>5</v>
      </c>
      <c r="HB80">
        <v>74</v>
      </c>
      <c r="HC80">
        <v>98</v>
      </c>
      <c r="HD80">
        <v>3</v>
      </c>
      <c r="HE80">
        <v>334</v>
      </c>
      <c r="HF80">
        <v>82</v>
      </c>
      <c r="HG80">
        <v>232</v>
      </c>
      <c r="HH80">
        <v>28</v>
      </c>
      <c r="HI80">
        <v>278</v>
      </c>
      <c r="HJ80">
        <v>249</v>
      </c>
      <c r="HK80">
        <v>793</v>
      </c>
      <c r="HL80">
        <v>541</v>
      </c>
      <c r="HM80">
        <v>6</v>
      </c>
      <c r="HN80">
        <v>35</v>
      </c>
      <c r="HO80">
        <v>74</v>
      </c>
      <c r="HP80">
        <v>35</v>
      </c>
      <c r="HQ80">
        <v>6</v>
      </c>
      <c r="HR80">
        <v>29</v>
      </c>
      <c r="HS80">
        <v>62</v>
      </c>
      <c r="HT80">
        <v>526</v>
      </c>
      <c r="HU80">
        <v>212</v>
      </c>
      <c r="HV80">
        <v>9</v>
      </c>
      <c r="HW80">
        <v>209</v>
      </c>
      <c r="HX80">
        <v>141</v>
      </c>
      <c r="HY80">
        <v>329</v>
      </c>
      <c r="HZ80">
        <v>84</v>
      </c>
      <c r="IA80">
        <v>259</v>
      </c>
      <c r="IB80">
        <v>15</v>
      </c>
      <c r="IC80">
        <v>45</v>
      </c>
      <c r="ID80">
        <v>356</v>
      </c>
      <c r="IE80">
        <v>53</v>
      </c>
      <c r="IF80">
        <v>9</v>
      </c>
      <c r="IG80">
        <v>29</v>
      </c>
      <c r="IH80">
        <v>241</v>
      </c>
      <c r="II80">
        <v>329</v>
      </c>
      <c r="IJ80">
        <v>26</v>
      </c>
      <c r="IK80">
        <v>8</v>
      </c>
      <c r="IL80">
        <v>8</v>
      </c>
      <c r="IM80">
        <v>9</v>
      </c>
      <c r="IN80">
        <v>1647</v>
      </c>
      <c r="IO80">
        <v>684</v>
      </c>
      <c r="IP80">
        <v>101</v>
      </c>
      <c r="IQ80">
        <v>520</v>
      </c>
      <c r="IR80">
        <v>70</v>
      </c>
      <c r="IS80">
        <v>1780</v>
      </c>
      <c r="IT80">
        <v>23</v>
      </c>
      <c r="IU80">
        <v>108</v>
      </c>
      <c r="IV80">
        <v>952</v>
      </c>
      <c r="IW80">
        <v>105</v>
      </c>
      <c r="IX80">
        <v>2288</v>
      </c>
      <c r="IY80">
        <v>3523</v>
      </c>
      <c r="IZ80">
        <v>352</v>
      </c>
      <c r="JA80">
        <v>7</v>
      </c>
      <c r="JB80">
        <v>1692</v>
      </c>
      <c r="JC80">
        <v>78</v>
      </c>
      <c r="JD80">
        <v>0</v>
      </c>
      <c r="JE80">
        <v>946</v>
      </c>
      <c r="JF80">
        <v>950</v>
      </c>
      <c r="JG80">
        <v>166</v>
      </c>
      <c r="JH80">
        <v>17</v>
      </c>
      <c r="JI80">
        <v>30</v>
      </c>
      <c r="JJ80">
        <v>39</v>
      </c>
      <c r="JK80">
        <v>71</v>
      </c>
      <c r="JL80">
        <v>15</v>
      </c>
      <c r="JM80">
        <v>105</v>
      </c>
      <c r="JN80">
        <v>939</v>
      </c>
      <c r="JO80">
        <v>19</v>
      </c>
      <c r="JP80">
        <v>210</v>
      </c>
      <c r="JQ80">
        <v>339</v>
      </c>
      <c r="JR80">
        <v>28</v>
      </c>
      <c r="JS80">
        <v>13</v>
      </c>
      <c r="JT80">
        <v>1005</v>
      </c>
      <c r="JU80">
        <v>97</v>
      </c>
      <c r="JV80">
        <v>2</v>
      </c>
      <c r="JW80">
        <v>10</v>
      </c>
      <c r="JX80">
        <v>22</v>
      </c>
      <c r="JY80">
        <v>29</v>
      </c>
      <c r="JZ80">
        <v>14</v>
      </c>
      <c r="KA80">
        <v>8</v>
      </c>
      <c r="KB80">
        <v>73</v>
      </c>
      <c r="KC80">
        <v>76</v>
      </c>
      <c r="KD80">
        <v>161</v>
      </c>
      <c r="KE80">
        <v>28</v>
      </c>
      <c r="KF80">
        <v>1</v>
      </c>
      <c r="KG80">
        <v>14</v>
      </c>
      <c r="KH80">
        <v>5</v>
      </c>
      <c r="KI80">
        <v>53</v>
      </c>
      <c r="KJ80">
        <v>12</v>
      </c>
      <c r="KK80">
        <v>28</v>
      </c>
      <c r="KL80">
        <v>60</v>
      </c>
      <c r="KM80">
        <v>23</v>
      </c>
      <c r="KN80">
        <v>6</v>
      </c>
      <c r="KO80">
        <v>42</v>
      </c>
      <c r="KP80">
        <v>153</v>
      </c>
      <c r="KQ80">
        <v>10</v>
      </c>
      <c r="KR80">
        <v>7</v>
      </c>
      <c r="KS80">
        <v>289</v>
      </c>
      <c r="KT80">
        <v>277</v>
      </c>
      <c r="KU80">
        <v>1</v>
      </c>
      <c r="KV80">
        <v>1</v>
      </c>
      <c r="KW80">
        <v>3</v>
      </c>
      <c r="KX80">
        <v>28</v>
      </c>
      <c r="KY80">
        <v>29</v>
      </c>
      <c r="KZ80">
        <v>2</v>
      </c>
      <c r="LA80">
        <v>1</v>
      </c>
      <c r="LB80">
        <v>21</v>
      </c>
      <c r="LC80">
        <v>14</v>
      </c>
      <c r="LD80">
        <v>17</v>
      </c>
      <c r="LE80">
        <v>24</v>
      </c>
      <c r="LF80">
        <v>24</v>
      </c>
      <c r="LG80">
        <v>10</v>
      </c>
      <c r="LH80">
        <v>13</v>
      </c>
      <c r="LI80">
        <v>23</v>
      </c>
      <c r="LJ80">
        <v>287</v>
      </c>
      <c r="LK80">
        <v>12</v>
      </c>
      <c r="LL80">
        <v>0</v>
      </c>
      <c r="LM80">
        <v>149</v>
      </c>
      <c r="LN80">
        <v>25</v>
      </c>
      <c r="LO80">
        <v>32</v>
      </c>
      <c r="LP80">
        <v>1</v>
      </c>
      <c r="LQ80">
        <v>71</v>
      </c>
      <c r="LR80">
        <v>14</v>
      </c>
      <c r="LS80">
        <v>5</v>
      </c>
      <c r="LT80">
        <v>8</v>
      </c>
      <c r="LU80">
        <v>34</v>
      </c>
      <c r="LV80">
        <v>11</v>
      </c>
      <c r="LW80">
        <v>46</v>
      </c>
      <c r="LX80">
        <v>12</v>
      </c>
      <c r="LY80">
        <v>31</v>
      </c>
      <c r="LZ80">
        <v>29</v>
      </c>
      <c r="MA80">
        <v>9</v>
      </c>
      <c r="MB80">
        <v>14</v>
      </c>
      <c r="MC80">
        <v>9</v>
      </c>
      <c r="MD80">
        <v>13</v>
      </c>
      <c r="ME80">
        <v>21</v>
      </c>
      <c r="MF80">
        <v>7</v>
      </c>
      <c r="MG80">
        <v>4</v>
      </c>
      <c r="MH80" s="56">
        <v>0</v>
      </c>
      <c r="MI80">
        <v>4</v>
      </c>
      <c r="MJ80">
        <v>72</v>
      </c>
      <c r="MK80">
        <v>103</v>
      </c>
      <c r="ML80">
        <v>3</v>
      </c>
      <c r="MM80">
        <v>372</v>
      </c>
      <c r="MN80">
        <v>89</v>
      </c>
      <c r="MO80">
        <v>259</v>
      </c>
      <c r="MP80">
        <v>26</v>
      </c>
      <c r="MQ80">
        <v>264</v>
      </c>
      <c r="MR80">
        <v>250</v>
      </c>
      <c r="MS80">
        <v>891</v>
      </c>
      <c r="MT80">
        <v>617</v>
      </c>
      <c r="MU80">
        <v>7</v>
      </c>
      <c r="MV80">
        <v>32</v>
      </c>
      <c r="MW80">
        <v>75</v>
      </c>
      <c r="MX80">
        <v>45</v>
      </c>
      <c r="MY80">
        <v>5</v>
      </c>
      <c r="MZ80">
        <v>24</v>
      </c>
      <c r="NA80">
        <v>61</v>
      </c>
      <c r="NB80">
        <v>549</v>
      </c>
      <c r="NC80">
        <v>243</v>
      </c>
      <c r="ND80">
        <v>11</v>
      </c>
      <c r="NE80">
        <v>220</v>
      </c>
      <c r="NF80">
        <v>161</v>
      </c>
      <c r="NG80">
        <v>335</v>
      </c>
      <c r="NH80">
        <v>90</v>
      </c>
      <c r="NI80">
        <v>290</v>
      </c>
      <c r="NJ80">
        <v>15</v>
      </c>
      <c r="NK80">
        <v>50</v>
      </c>
      <c r="NL80">
        <v>372</v>
      </c>
      <c r="NM80">
        <v>46</v>
      </c>
      <c r="NN80">
        <v>13</v>
      </c>
      <c r="NO80">
        <v>29</v>
      </c>
      <c r="NP80">
        <v>261</v>
      </c>
      <c r="NQ80">
        <v>345</v>
      </c>
      <c r="NR80">
        <v>64</v>
      </c>
      <c r="NS80">
        <v>9</v>
      </c>
      <c r="NT80">
        <v>7</v>
      </c>
      <c r="NU80">
        <v>9</v>
      </c>
      <c r="NV80">
        <v>1685</v>
      </c>
      <c r="NW80">
        <v>694</v>
      </c>
      <c r="NX80">
        <v>119</v>
      </c>
      <c r="NY80">
        <v>579</v>
      </c>
      <c r="NZ80">
        <v>69</v>
      </c>
      <c r="OA80">
        <v>1900</v>
      </c>
      <c r="OB80">
        <v>28</v>
      </c>
      <c r="OC80">
        <v>94</v>
      </c>
      <c r="OD80">
        <v>1027</v>
      </c>
      <c r="OE80">
        <v>115</v>
      </c>
      <c r="OF80">
        <v>2380</v>
      </c>
      <c r="OG80">
        <v>3645</v>
      </c>
      <c r="OH80">
        <v>352</v>
      </c>
      <c r="OI80">
        <v>12</v>
      </c>
      <c r="OJ80">
        <v>1745</v>
      </c>
      <c r="OK80">
        <v>84</v>
      </c>
      <c r="OL80">
        <v>0</v>
      </c>
      <c r="OM80">
        <v>997</v>
      </c>
      <c r="ON80">
        <v>993</v>
      </c>
      <c r="OO80">
        <v>165</v>
      </c>
      <c r="OP80">
        <v>22</v>
      </c>
      <c r="OQ80">
        <v>22</v>
      </c>
      <c r="OR80">
        <v>45</v>
      </c>
      <c r="OS80">
        <v>78</v>
      </c>
      <c r="OT80">
        <v>14</v>
      </c>
      <c r="OU80">
        <v>121</v>
      </c>
      <c r="OV80">
        <v>423</v>
      </c>
      <c r="OW80">
        <v>21</v>
      </c>
      <c r="OX80">
        <v>221</v>
      </c>
      <c r="OY80">
        <v>335</v>
      </c>
      <c r="OZ80">
        <v>29</v>
      </c>
      <c r="PA80">
        <v>9</v>
      </c>
    </row>
    <row r="81" spans="1:417">
      <c r="A81" s="67" t="str">
        <f>人口推移!B80</f>
        <v>H2505</v>
      </c>
      <c r="B81" s="66">
        <f t="shared" si="2"/>
        <v>54932</v>
      </c>
      <c r="C81" s="66">
        <f t="shared" si="3"/>
        <v>21753</v>
      </c>
      <c r="D81">
        <v>791</v>
      </c>
      <c r="E81">
        <v>68</v>
      </c>
      <c r="F81">
        <v>2</v>
      </c>
      <c r="G81">
        <v>8</v>
      </c>
      <c r="H81">
        <v>14</v>
      </c>
      <c r="I81">
        <v>13</v>
      </c>
      <c r="J81">
        <v>6</v>
      </c>
      <c r="K81">
        <v>9</v>
      </c>
      <c r="L81">
        <v>80</v>
      </c>
      <c r="M81">
        <v>47</v>
      </c>
      <c r="N81">
        <v>145</v>
      </c>
      <c r="O81">
        <v>20</v>
      </c>
      <c r="P81">
        <v>1</v>
      </c>
      <c r="Q81">
        <v>11</v>
      </c>
      <c r="R81">
        <v>5</v>
      </c>
      <c r="S81">
        <v>34</v>
      </c>
      <c r="T81">
        <v>6</v>
      </c>
      <c r="U81">
        <v>15</v>
      </c>
      <c r="V81">
        <v>33</v>
      </c>
      <c r="W81">
        <v>15</v>
      </c>
      <c r="X81">
        <v>6</v>
      </c>
      <c r="Y81">
        <v>31</v>
      </c>
      <c r="Z81">
        <v>106</v>
      </c>
      <c r="AA81">
        <v>6</v>
      </c>
      <c r="AB81">
        <v>4</v>
      </c>
      <c r="AC81">
        <v>217</v>
      </c>
      <c r="AD81">
        <v>219</v>
      </c>
      <c r="AE81">
        <v>2</v>
      </c>
      <c r="AF81">
        <v>1</v>
      </c>
      <c r="AG81">
        <v>2</v>
      </c>
      <c r="AH81">
        <v>19</v>
      </c>
      <c r="AI81">
        <v>18</v>
      </c>
      <c r="AJ81">
        <v>2</v>
      </c>
      <c r="AK81">
        <v>1</v>
      </c>
      <c r="AL81">
        <v>15</v>
      </c>
      <c r="AM81">
        <v>8</v>
      </c>
      <c r="AN81">
        <v>12</v>
      </c>
      <c r="AO81">
        <v>17</v>
      </c>
      <c r="AP81">
        <v>18</v>
      </c>
      <c r="AQ81">
        <v>5</v>
      </c>
      <c r="AR81">
        <v>7</v>
      </c>
      <c r="AS81">
        <v>11</v>
      </c>
      <c r="AT81">
        <v>236</v>
      </c>
      <c r="AU81">
        <v>7</v>
      </c>
      <c r="AV81">
        <v>0</v>
      </c>
      <c r="AW81">
        <v>139</v>
      </c>
      <c r="AX81">
        <v>17</v>
      </c>
      <c r="AY81">
        <v>22</v>
      </c>
      <c r="AZ81">
        <v>1</v>
      </c>
      <c r="BA81">
        <v>44</v>
      </c>
      <c r="BB81">
        <v>10</v>
      </c>
      <c r="BC81">
        <v>4</v>
      </c>
      <c r="BD81">
        <v>6</v>
      </c>
      <c r="BE81">
        <v>16</v>
      </c>
      <c r="BF81">
        <v>4</v>
      </c>
      <c r="BG81">
        <v>29</v>
      </c>
      <c r="BH81">
        <v>10</v>
      </c>
      <c r="BI81">
        <v>23</v>
      </c>
      <c r="BJ81">
        <v>22</v>
      </c>
      <c r="BK81">
        <v>9</v>
      </c>
      <c r="BL81">
        <v>8</v>
      </c>
      <c r="BM81">
        <v>4</v>
      </c>
      <c r="BN81">
        <v>7</v>
      </c>
      <c r="BO81">
        <v>12</v>
      </c>
      <c r="BP81">
        <v>5</v>
      </c>
      <c r="BQ81">
        <v>5</v>
      </c>
      <c r="BR81" s="56">
        <v>0</v>
      </c>
      <c r="BS81">
        <v>3</v>
      </c>
      <c r="BT81">
        <v>45</v>
      </c>
      <c r="BU81">
        <v>66</v>
      </c>
      <c r="BV81">
        <v>3</v>
      </c>
      <c r="BW81">
        <v>281</v>
      </c>
      <c r="BX81">
        <v>57</v>
      </c>
      <c r="BY81">
        <v>182</v>
      </c>
      <c r="BZ81">
        <v>16</v>
      </c>
      <c r="CA81">
        <v>226</v>
      </c>
      <c r="CB81">
        <v>192</v>
      </c>
      <c r="CC81">
        <v>658</v>
      </c>
      <c r="CD81">
        <v>482</v>
      </c>
      <c r="CE81">
        <v>4</v>
      </c>
      <c r="CF81">
        <v>22</v>
      </c>
      <c r="CG81">
        <v>47</v>
      </c>
      <c r="CH81">
        <v>26</v>
      </c>
      <c r="CI81">
        <v>3</v>
      </c>
      <c r="CJ81">
        <v>22</v>
      </c>
      <c r="CK81">
        <v>55</v>
      </c>
      <c r="CL81">
        <v>428</v>
      </c>
      <c r="CM81">
        <v>198</v>
      </c>
      <c r="CN81">
        <v>7</v>
      </c>
      <c r="CO81">
        <v>190</v>
      </c>
      <c r="CP81">
        <v>133</v>
      </c>
      <c r="CQ81">
        <v>277</v>
      </c>
      <c r="CR81">
        <v>50</v>
      </c>
      <c r="CS81">
        <v>225</v>
      </c>
      <c r="CT81">
        <v>8</v>
      </c>
      <c r="CU81">
        <v>25</v>
      </c>
      <c r="CV81">
        <v>252</v>
      </c>
      <c r="CW81">
        <v>29</v>
      </c>
      <c r="CX81">
        <v>7</v>
      </c>
      <c r="CY81">
        <v>30</v>
      </c>
      <c r="CZ81">
        <v>167</v>
      </c>
      <c r="DA81">
        <v>238</v>
      </c>
      <c r="DB81">
        <v>80</v>
      </c>
      <c r="DC81">
        <v>9</v>
      </c>
      <c r="DD81">
        <v>4</v>
      </c>
      <c r="DE81">
        <v>7</v>
      </c>
      <c r="DF81">
        <v>1262</v>
      </c>
      <c r="DG81">
        <v>497</v>
      </c>
      <c r="DH81">
        <v>94</v>
      </c>
      <c r="DI81">
        <v>394</v>
      </c>
      <c r="DJ81">
        <v>53</v>
      </c>
      <c r="DK81">
        <v>1260</v>
      </c>
      <c r="DL81">
        <v>23</v>
      </c>
      <c r="DM81">
        <v>77</v>
      </c>
      <c r="DN81">
        <v>748</v>
      </c>
      <c r="DO81">
        <v>85</v>
      </c>
      <c r="DP81">
        <v>1957</v>
      </c>
      <c r="DQ81">
        <v>2911</v>
      </c>
      <c r="DR81">
        <v>265</v>
      </c>
      <c r="DS81">
        <v>7</v>
      </c>
      <c r="DT81">
        <v>1294</v>
      </c>
      <c r="DU81">
        <v>69</v>
      </c>
      <c r="DV81">
        <v>0</v>
      </c>
      <c r="DW81">
        <v>805</v>
      </c>
      <c r="DX81">
        <v>840</v>
      </c>
      <c r="DY81">
        <v>127</v>
      </c>
      <c r="DZ81">
        <v>14</v>
      </c>
      <c r="EA81">
        <v>15</v>
      </c>
      <c r="EB81">
        <v>26</v>
      </c>
      <c r="EC81">
        <v>54</v>
      </c>
      <c r="ED81">
        <v>10</v>
      </c>
      <c r="EE81">
        <v>84</v>
      </c>
      <c r="EF81">
        <v>889</v>
      </c>
      <c r="EG81">
        <v>14</v>
      </c>
      <c r="EH81">
        <v>163</v>
      </c>
      <c r="EI81">
        <v>240</v>
      </c>
      <c r="EJ81">
        <v>23</v>
      </c>
      <c r="EK81">
        <v>9</v>
      </c>
      <c r="EL81">
        <v>949</v>
      </c>
      <c r="EM81">
        <v>91</v>
      </c>
      <c r="EN81">
        <v>3</v>
      </c>
      <c r="EO81">
        <v>9</v>
      </c>
      <c r="EP81">
        <v>16</v>
      </c>
      <c r="EQ81">
        <v>33</v>
      </c>
      <c r="ER81">
        <v>7</v>
      </c>
      <c r="ES81">
        <v>9</v>
      </c>
      <c r="ET81">
        <v>62</v>
      </c>
      <c r="EU81">
        <v>70</v>
      </c>
      <c r="EV81">
        <v>136</v>
      </c>
      <c r="EW81">
        <v>30</v>
      </c>
      <c r="EX81">
        <v>1</v>
      </c>
      <c r="EY81">
        <v>15</v>
      </c>
      <c r="EZ81">
        <v>8</v>
      </c>
      <c r="FA81">
        <v>51</v>
      </c>
      <c r="FB81">
        <v>8</v>
      </c>
      <c r="FC81">
        <v>31</v>
      </c>
      <c r="FD81">
        <v>52</v>
      </c>
      <c r="FE81">
        <v>21</v>
      </c>
      <c r="FF81">
        <v>7</v>
      </c>
      <c r="FG81">
        <v>42</v>
      </c>
      <c r="FH81">
        <v>128</v>
      </c>
      <c r="FI81">
        <v>13</v>
      </c>
      <c r="FJ81">
        <v>7</v>
      </c>
      <c r="FK81">
        <v>297</v>
      </c>
      <c r="FL81">
        <v>261</v>
      </c>
      <c r="FM81">
        <v>2</v>
      </c>
      <c r="FN81">
        <v>1</v>
      </c>
      <c r="FO81">
        <v>3</v>
      </c>
      <c r="FP81">
        <v>28</v>
      </c>
      <c r="FQ81">
        <v>38</v>
      </c>
      <c r="FR81">
        <v>1</v>
      </c>
      <c r="FS81">
        <v>3</v>
      </c>
      <c r="FT81">
        <v>23</v>
      </c>
      <c r="FU81">
        <v>7</v>
      </c>
      <c r="FV81">
        <v>17</v>
      </c>
      <c r="FW81">
        <v>20</v>
      </c>
      <c r="FX81">
        <v>23</v>
      </c>
      <c r="FY81">
        <v>8</v>
      </c>
      <c r="FZ81">
        <v>9</v>
      </c>
      <c r="GA81">
        <v>14</v>
      </c>
      <c r="GB81">
        <v>262</v>
      </c>
      <c r="GC81">
        <v>12</v>
      </c>
      <c r="GD81">
        <v>0</v>
      </c>
      <c r="GE81">
        <v>156</v>
      </c>
      <c r="GF81">
        <v>19</v>
      </c>
      <c r="GG81">
        <v>30</v>
      </c>
      <c r="GH81">
        <v>0</v>
      </c>
      <c r="GI81">
        <v>71</v>
      </c>
      <c r="GJ81">
        <v>16</v>
      </c>
      <c r="GK81">
        <v>2</v>
      </c>
      <c r="GL81">
        <v>9</v>
      </c>
      <c r="GM81">
        <v>23</v>
      </c>
      <c r="GN81">
        <v>4</v>
      </c>
      <c r="GO81">
        <v>45</v>
      </c>
      <c r="GP81">
        <v>10</v>
      </c>
      <c r="GQ81">
        <v>21</v>
      </c>
      <c r="GR81">
        <v>26</v>
      </c>
      <c r="GS81">
        <v>12</v>
      </c>
      <c r="GT81">
        <v>9</v>
      </c>
      <c r="GU81">
        <v>10</v>
      </c>
      <c r="GV81">
        <v>12</v>
      </c>
      <c r="GW81">
        <v>17</v>
      </c>
      <c r="GX81">
        <v>5</v>
      </c>
      <c r="GY81">
        <v>4</v>
      </c>
      <c r="GZ81" s="56">
        <v>0</v>
      </c>
      <c r="HA81">
        <v>5</v>
      </c>
      <c r="HB81">
        <v>73</v>
      </c>
      <c r="HC81">
        <v>101</v>
      </c>
      <c r="HD81">
        <v>3</v>
      </c>
      <c r="HE81">
        <v>333</v>
      </c>
      <c r="HF81">
        <v>82</v>
      </c>
      <c r="HG81">
        <v>232</v>
      </c>
      <c r="HH81">
        <v>27</v>
      </c>
      <c r="HI81">
        <v>276</v>
      </c>
      <c r="HJ81">
        <v>245</v>
      </c>
      <c r="HK81">
        <v>795</v>
      </c>
      <c r="HL81">
        <v>542</v>
      </c>
      <c r="HM81">
        <v>6</v>
      </c>
      <c r="HN81">
        <v>35</v>
      </c>
      <c r="HO81">
        <v>76</v>
      </c>
      <c r="HP81">
        <v>34</v>
      </c>
      <c r="HQ81">
        <v>6</v>
      </c>
      <c r="HR81">
        <v>29</v>
      </c>
      <c r="HS81">
        <v>61</v>
      </c>
      <c r="HT81">
        <v>522</v>
      </c>
      <c r="HU81">
        <v>214</v>
      </c>
      <c r="HV81">
        <v>9</v>
      </c>
      <c r="HW81">
        <v>210</v>
      </c>
      <c r="HX81">
        <v>142</v>
      </c>
      <c r="HY81">
        <v>330</v>
      </c>
      <c r="HZ81">
        <v>84</v>
      </c>
      <c r="IA81">
        <v>261</v>
      </c>
      <c r="IB81">
        <v>15</v>
      </c>
      <c r="IC81">
        <v>45</v>
      </c>
      <c r="ID81">
        <v>357</v>
      </c>
      <c r="IE81">
        <v>53</v>
      </c>
      <c r="IF81">
        <v>9</v>
      </c>
      <c r="IG81">
        <v>29</v>
      </c>
      <c r="IH81">
        <v>240</v>
      </c>
      <c r="II81">
        <v>329</v>
      </c>
      <c r="IJ81">
        <v>27</v>
      </c>
      <c r="IK81">
        <v>8</v>
      </c>
      <c r="IL81">
        <v>8</v>
      </c>
      <c r="IM81">
        <v>9</v>
      </c>
      <c r="IN81">
        <v>1647</v>
      </c>
      <c r="IO81">
        <v>682</v>
      </c>
      <c r="IP81">
        <v>107</v>
      </c>
      <c r="IQ81">
        <v>519</v>
      </c>
      <c r="IR81">
        <v>70</v>
      </c>
      <c r="IS81">
        <v>1783</v>
      </c>
      <c r="IT81">
        <v>23</v>
      </c>
      <c r="IU81">
        <v>109</v>
      </c>
      <c r="IV81">
        <v>953</v>
      </c>
      <c r="IW81">
        <v>106</v>
      </c>
      <c r="IX81">
        <v>2291</v>
      </c>
      <c r="IY81">
        <v>3521</v>
      </c>
      <c r="IZ81">
        <v>360</v>
      </c>
      <c r="JA81">
        <v>7</v>
      </c>
      <c r="JB81">
        <v>1694</v>
      </c>
      <c r="JC81">
        <v>78</v>
      </c>
      <c r="JD81">
        <v>0</v>
      </c>
      <c r="JE81">
        <v>942</v>
      </c>
      <c r="JF81">
        <v>949</v>
      </c>
      <c r="JG81">
        <v>167</v>
      </c>
      <c r="JH81">
        <v>18</v>
      </c>
      <c r="JI81">
        <v>30</v>
      </c>
      <c r="JJ81">
        <v>39</v>
      </c>
      <c r="JK81">
        <v>70</v>
      </c>
      <c r="JL81">
        <v>16</v>
      </c>
      <c r="JM81">
        <v>105</v>
      </c>
      <c r="JN81">
        <v>932</v>
      </c>
      <c r="JO81">
        <v>19</v>
      </c>
      <c r="JP81">
        <v>210</v>
      </c>
      <c r="JQ81">
        <v>337</v>
      </c>
      <c r="JR81">
        <v>28</v>
      </c>
      <c r="JS81">
        <v>13</v>
      </c>
      <c r="JT81">
        <v>1008</v>
      </c>
      <c r="JU81">
        <v>97</v>
      </c>
      <c r="JV81">
        <v>2</v>
      </c>
      <c r="JW81">
        <v>10</v>
      </c>
      <c r="JX81">
        <v>22</v>
      </c>
      <c r="JY81">
        <v>29</v>
      </c>
      <c r="JZ81">
        <v>14</v>
      </c>
      <c r="KA81">
        <v>8</v>
      </c>
      <c r="KB81">
        <v>74</v>
      </c>
      <c r="KC81">
        <v>75</v>
      </c>
      <c r="KD81">
        <v>161</v>
      </c>
      <c r="KE81">
        <v>28</v>
      </c>
      <c r="KF81">
        <v>1</v>
      </c>
      <c r="KG81">
        <v>14</v>
      </c>
      <c r="KH81">
        <v>5</v>
      </c>
      <c r="KI81">
        <v>52</v>
      </c>
      <c r="KJ81">
        <v>12</v>
      </c>
      <c r="KK81">
        <v>28</v>
      </c>
      <c r="KL81">
        <v>60</v>
      </c>
      <c r="KM81">
        <v>24</v>
      </c>
      <c r="KN81">
        <v>6</v>
      </c>
      <c r="KO81">
        <v>43</v>
      </c>
      <c r="KP81">
        <v>153</v>
      </c>
      <c r="KQ81">
        <v>10</v>
      </c>
      <c r="KR81">
        <v>7</v>
      </c>
      <c r="KS81">
        <v>287</v>
      </c>
      <c r="KT81">
        <v>281</v>
      </c>
      <c r="KU81">
        <v>1</v>
      </c>
      <c r="KV81">
        <v>1</v>
      </c>
      <c r="KW81">
        <v>3</v>
      </c>
      <c r="KX81">
        <v>28</v>
      </c>
      <c r="KY81">
        <v>29</v>
      </c>
      <c r="KZ81">
        <v>2</v>
      </c>
      <c r="LA81">
        <v>1</v>
      </c>
      <c r="LB81">
        <v>21</v>
      </c>
      <c r="LC81">
        <v>14</v>
      </c>
      <c r="LD81">
        <v>17</v>
      </c>
      <c r="LE81">
        <v>24</v>
      </c>
      <c r="LF81">
        <v>24</v>
      </c>
      <c r="LG81">
        <v>10</v>
      </c>
      <c r="LH81">
        <v>13</v>
      </c>
      <c r="LI81">
        <v>22</v>
      </c>
      <c r="LJ81">
        <v>287</v>
      </c>
      <c r="LK81">
        <v>12</v>
      </c>
      <c r="LL81">
        <v>0</v>
      </c>
      <c r="LM81">
        <v>156</v>
      </c>
      <c r="LN81">
        <v>25</v>
      </c>
      <c r="LO81">
        <v>32</v>
      </c>
      <c r="LP81">
        <v>1</v>
      </c>
      <c r="LQ81">
        <v>71</v>
      </c>
      <c r="LR81">
        <v>14</v>
      </c>
      <c r="LS81">
        <v>5</v>
      </c>
      <c r="LT81">
        <v>8</v>
      </c>
      <c r="LU81">
        <v>34</v>
      </c>
      <c r="LV81">
        <v>11</v>
      </c>
      <c r="LW81">
        <v>46</v>
      </c>
      <c r="LX81">
        <v>12</v>
      </c>
      <c r="LY81">
        <v>32</v>
      </c>
      <c r="LZ81">
        <v>29</v>
      </c>
      <c r="MA81">
        <v>9</v>
      </c>
      <c r="MB81">
        <v>14</v>
      </c>
      <c r="MC81">
        <v>9</v>
      </c>
      <c r="MD81">
        <v>13</v>
      </c>
      <c r="ME81">
        <v>21</v>
      </c>
      <c r="MF81">
        <v>7</v>
      </c>
      <c r="MG81">
        <v>4</v>
      </c>
      <c r="MH81" s="56">
        <v>0</v>
      </c>
      <c r="MI81">
        <v>4</v>
      </c>
      <c r="MJ81">
        <v>72</v>
      </c>
      <c r="MK81">
        <v>105</v>
      </c>
      <c r="ML81">
        <v>3</v>
      </c>
      <c r="MM81">
        <v>372</v>
      </c>
      <c r="MN81">
        <v>89</v>
      </c>
      <c r="MO81">
        <v>260</v>
      </c>
      <c r="MP81">
        <v>26</v>
      </c>
      <c r="MQ81">
        <v>264</v>
      </c>
      <c r="MR81">
        <v>247</v>
      </c>
      <c r="MS81">
        <v>888</v>
      </c>
      <c r="MT81">
        <v>619</v>
      </c>
      <c r="MU81">
        <v>7</v>
      </c>
      <c r="MV81">
        <v>31</v>
      </c>
      <c r="MW81">
        <v>77</v>
      </c>
      <c r="MX81">
        <v>45</v>
      </c>
      <c r="MY81">
        <v>5</v>
      </c>
      <c r="MZ81">
        <v>24</v>
      </c>
      <c r="NA81">
        <v>61</v>
      </c>
      <c r="NB81">
        <v>547</v>
      </c>
      <c r="NC81">
        <v>243</v>
      </c>
      <c r="ND81">
        <v>11</v>
      </c>
      <c r="NE81">
        <v>221</v>
      </c>
      <c r="NF81">
        <v>162</v>
      </c>
      <c r="NG81">
        <v>333</v>
      </c>
      <c r="NH81">
        <v>90</v>
      </c>
      <c r="NI81">
        <v>290</v>
      </c>
      <c r="NJ81">
        <v>15</v>
      </c>
      <c r="NK81">
        <v>50</v>
      </c>
      <c r="NL81">
        <v>370</v>
      </c>
      <c r="NM81">
        <v>46</v>
      </c>
      <c r="NN81">
        <v>13</v>
      </c>
      <c r="NO81">
        <v>29</v>
      </c>
      <c r="NP81">
        <v>263</v>
      </c>
      <c r="NQ81">
        <v>347</v>
      </c>
      <c r="NR81">
        <v>64</v>
      </c>
      <c r="NS81">
        <v>9</v>
      </c>
      <c r="NT81">
        <v>7</v>
      </c>
      <c r="NU81">
        <v>9</v>
      </c>
      <c r="NV81">
        <v>1686</v>
      </c>
      <c r="NW81">
        <v>689</v>
      </c>
      <c r="NX81">
        <v>119</v>
      </c>
      <c r="NY81">
        <v>575</v>
      </c>
      <c r="NZ81">
        <v>69</v>
      </c>
      <c r="OA81">
        <v>1907</v>
      </c>
      <c r="OB81">
        <v>28</v>
      </c>
      <c r="OC81">
        <v>94</v>
      </c>
      <c r="OD81">
        <v>1023</v>
      </c>
      <c r="OE81">
        <v>115</v>
      </c>
      <c r="OF81">
        <v>2388</v>
      </c>
      <c r="OG81">
        <v>3648</v>
      </c>
      <c r="OH81">
        <v>353</v>
      </c>
      <c r="OI81">
        <v>12</v>
      </c>
      <c r="OJ81">
        <v>1752</v>
      </c>
      <c r="OK81">
        <v>84</v>
      </c>
      <c r="OL81">
        <v>0</v>
      </c>
      <c r="OM81">
        <v>991</v>
      </c>
      <c r="ON81">
        <v>990</v>
      </c>
      <c r="OO81">
        <v>165</v>
      </c>
      <c r="OP81">
        <v>22</v>
      </c>
      <c r="OQ81">
        <v>22</v>
      </c>
      <c r="OR81">
        <v>45</v>
      </c>
      <c r="OS81">
        <v>76</v>
      </c>
      <c r="OT81">
        <v>15</v>
      </c>
      <c r="OU81">
        <v>121</v>
      </c>
      <c r="OV81">
        <v>422</v>
      </c>
      <c r="OW81">
        <v>21</v>
      </c>
      <c r="OX81">
        <v>223</v>
      </c>
      <c r="OY81">
        <v>333</v>
      </c>
      <c r="OZ81">
        <v>28</v>
      </c>
      <c r="PA81">
        <v>9</v>
      </c>
    </row>
    <row r="82" spans="1:417">
      <c r="A82" s="67" t="str">
        <f>人口推移!B81</f>
        <v>H2506</v>
      </c>
      <c r="B82" s="66">
        <f t="shared" si="2"/>
        <v>54924</v>
      </c>
      <c r="C82" s="66">
        <f t="shared" si="3"/>
        <v>21764</v>
      </c>
      <c r="D82">
        <v>794</v>
      </c>
      <c r="E82">
        <v>68</v>
      </c>
      <c r="F82">
        <v>2</v>
      </c>
      <c r="G82">
        <v>8</v>
      </c>
      <c r="H82">
        <v>14</v>
      </c>
      <c r="I82">
        <v>13</v>
      </c>
      <c r="J82">
        <v>6</v>
      </c>
      <c r="K82">
        <v>9</v>
      </c>
      <c r="L82">
        <v>81</v>
      </c>
      <c r="M82">
        <v>47</v>
      </c>
      <c r="N82">
        <v>144</v>
      </c>
      <c r="O82">
        <v>20</v>
      </c>
      <c r="P82">
        <v>1</v>
      </c>
      <c r="Q82">
        <v>11</v>
      </c>
      <c r="R82">
        <v>5</v>
      </c>
      <c r="S82">
        <v>34</v>
      </c>
      <c r="T82">
        <v>6</v>
      </c>
      <c r="U82">
        <v>15</v>
      </c>
      <c r="V82">
        <v>33</v>
      </c>
      <c r="W82">
        <v>15</v>
      </c>
      <c r="X82">
        <v>6</v>
      </c>
      <c r="Y82">
        <v>31</v>
      </c>
      <c r="Z82">
        <v>107</v>
      </c>
      <c r="AA82">
        <v>6</v>
      </c>
      <c r="AB82">
        <v>4</v>
      </c>
      <c r="AC82">
        <v>216</v>
      </c>
      <c r="AD82">
        <v>217</v>
      </c>
      <c r="AE82">
        <v>2</v>
      </c>
      <c r="AF82">
        <v>1</v>
      </c>
      <c r="AG82">
        <v>2</v>
      </c>
      <c r="AH82">
        <v>19</v>
      </c>
      <c r="AI82">
        <v>18</v>
      </c>
      <c r="AJ82">
        <v>2</v>
      </c>
      <c r="AK82">
        <v>1</v>
      </c>
      <c r="AL82">
        <v>15</v>
      </c>
      <c r="AM82">
        <v>8</v>
      </c>
      <c r="AN82">
        <v>12</v>
      </c>
      <c r="AO82">
        <v>17</v>
      </c>
      <c r="AP82">
        <v>18</v>
      </c>
      <c r="AQ82">
        <v>5</v>
      </c>
      <c r="AR82">
        <v>7</v>
      </c>
      <c r="AS82">
        <v>11</v>
      </c>
      <c r="AT82">
        <v>239</v>
      </c>
      <c r="AU82">
        <v>7</v>
      </c>
      <c r="AV82">
        <v>0</v>
      </c>
      <c r="AW82">
        <v>138</v>
      </c>
      <c r="AX82">
        <v>17</v>
      </c>
      <c r="AY82">
        <v>21</v>
      </c>
      <c r="AZ82">
        <v>1</v>
      </c>
      <c r="BA82">
        <v>43</v>
      </c>
      <c r="BB82">
        <v>10</v>
      </c>
      <c r="BC82">
        <v>4</v>
      </c>
      <c r="BD82">
        <v>6</v>
      </c>
      <c r="BE82">
        <v>16</v>
      </c>
      <c r="BF82">
        <v>4</v>
      </c>
      <c r="BG82">
        <v>29</v>
      </c>
      <c r="BH82">
        <v>10</v>
      </c>
      <c r="BI82">
        <v>23</v>
      </c>
      <c r="BJ82">
        <v>22</v>
      </c>
      <c r="BK82">
        <v>9</v>
      </c>
      <c r="BL82">
        <v>8</v>
      </c>
      <c r="BM82">
        <v>4</v>
      </c>
      <c r="BN82">
        <v>7</v>
      </c>
      <c r="BO82">
        <v>12</v>
      </c>
      <c r="BP82">
        <v>5</v>
      </c>
      <c r="BQ82">
        <v>5</v>
      </c>
      <c r="BR82" s="56">
        <v>0</v>
      </c>
      <c r="BS82">
        <v>3</v>
      </c>
      <c r="BT82">
        <v>45</v>
      </c>
      <c r="BU82">
        <v>65</v>
      </c>
      <c r="BV82">
        <v>3</v>
      </c>
      <c r="BW82">
        <v>280</v>
      </c>
      <c r="BX82">
        <v>54</v>
      </c>
      <c r="BY82">
        <v>182</v>
      </c>
      <c r="BZ82">
        <v>16</v>
      </c>
      <c r="CA82">
        <v>227</v>
      </c>
      <c r="CB82">
        <v>192</v>
      </c>
      <c r="CC82">
        <v>659</v>
      </c>
      <c r="CD82">
        <v>483</v>
      </c>
      <c r="CE82">
        <v>4</v>
      </c>
      <c r="CF82">
        <v>22</v>
      </c>
      <c r="CG82">
        <v>47</v>
      </c>
      <c r="CH82">
        <v>26</v>
      </c>
      <c r="CI82">
        <v>3</v>
      </c>
      <c r="CJ82">
        <v>22</v>
      </c>
      <c r="CK82">
        <v>55</v>
      </c>
      <c r="CL82">
        <v>430</v>
      </c>
      <c r="CM82">
        <v>198</v>
      </c>
      <c r="CN82">
        <v>8</v>
      </c>
      <c r="CO82">
        <v>190</v>
      </c>
      <c r="CP82">
        <v>135</v>
      </c>
      <c r="CQ82">
        <v>276</v>
      </c>
      <c r="CR82">
        <v>50</v>
      </c>
      <c r="CS82">
        <v>229</v>
      </c>
      <c r="CT82">
        <v>8</v>
      </c>
      <c r="CU82">
        <v>25</v>
      </c>
      <c r="CV82">
        <v>252</v>
      </c>
      <c r="CW82">
        <v>29</v>
      </c>
      <c r="CX82">
        <v>7</v>
      </c>
      <c r="CY82">
        <v>30</v>
      </c>
      <c r="CZ82">
        <v>167</v>
      </c>
      <c r="DA82">
        <v>238</v>
      </c>
      <c r="DB82">
        <v>80</v>
      </c>
      <c r="DC82">
        <v>9</v>
      </c>
      <c r="DD82">
        <v>4</v>
      </c>
      <c r="DE82">
        <v>7</v>
      </c>
      <c r="DF82">
        <v>1266</v>
      </c>
      <c r="DG82">
        <v>496</v>
      </c>
      <c r="DH82">
        <v>93</v>
      </c>
      <c r="DI82">
        <v>394</v>
      </c>
      <c r="DJ82">
        <v>53</v>
      </c>
      <c r="DK82">
        <v>1262</v>
      </c>
      <c r="DL82">
        <v>23</v>
      </c>
      <c r="DM82">
        <v>78</v>
      </c>
      <c r="DN82">
        <v>752</v>
      </c>
      <c r="DO82">
        <v>85</v>
      </c>
      <c r="DP82">
        <v>1956</v>
      </c>
      <c r="DQ82">
        <v>2909</v>
      </c>
      <c r="DR82">
        <v>264</v>
      </c>
      <c r="DS82">
        <v>7</v>
      </c>
      <c r="DT82">
        <v>1297</v>
      </c>
      <c r="DU82">
        <v>69</v>
      </c>
      <c r="DV82">
        <v>0</v>
      </c>
      <c r="DW82">
        <v>807</v>
      </c>
      <c r="DX82">
        <v>841</v>
      </c>
      <c r="DY82">
        <v>127</v>
      </c>
      <c r="DZ82">
        <v>14</v>
      </c>
      <c r="EA82">
        <v>14</v>
      </c>
      <c r="EB82">
        <v>26</v>
      </c>
      <c r="EC82">
        <v>54</v>
      </c>
      <c r="ED82">
        <v>10</v>
      </c>
      <c r="EE82">
        <v>85</v>
      </c>
      <c r="EF82">
        <v>881</v>
      </c>
      <c r="EG82">
        <v>14</v>
      </c>
      <c r="EH82">
        <v>164</v>
      </c>
      <c r="EI82">
        <v>240</v>
      </c>
      <c r="EJ82">
        <v>23</v>
      </c>
      <c r="EK82">
        <v>9</v>
      </c>
      <c r="EL82">
        <v>949</v>
      </c>
      <c r="EM82">
        <v>91</v>
      </c>
      <c r="EN82">
        <v>3</v>
      </c>
      <c r="EO82">
        <v>9</v>
      </c>
      <c r="EP82">
        <v>16</v>
      </c>
      <c r="EQ82">
        <v>33</v>
      </c>
      <c r="ER82">
        <v>7</v>
      </c>
      <c r="ES82">
        <v>9</v>
      </c>
      <c r="ET82">
        <v>62</v>
      </c>
      <c r="EU82">
        <v>70</v>
      </c>
      <c r="EV82">
        <v>135</v>
      </c>
      <c r="EW82">
        <v>30</v>
      </c>
      <c r="EX82">
        <v>1</v>
      </c>
      <c r="EY82">
        <v>15</v>
      </c>
      <c r="EZ82">
        <v>8</v>
      </c>
      <c r="FA82">
        <v>51</v>
      </c>
      <c r="FB82">
        <v>8</v>
      </c>
      <c r="FC82">
        <v>31</v>
      </c>
      <c r="FD82">
        <v>52</v>
      </c>
      <c r="FE82">
        <v>21</v>
      </c>
      <c r="FF82">
        <v>7</v>
      </c>
      <c r="FG82">
        <v>42</v>
      </c>
      <c r="FH82">
        <v>130</v>
      </c>
      <c r="FI82">
        <v>13</v>
      </c>
      <c r="FJ82">
        <v>7</v>
      </c>
      <c r="FK82">
        <v>296</v>
      </c>
      <c r="FL82">
        <v>261</v>
      </c>
      <c r="FM82">
        <v>2</v>
      </c>
      <c r="FN82">
        <v>1</v>
      </c>
      <c r="FO82">
        <v>3</v>
      </c>
      <c r="FP82">
        <v>28</v>
      </c>
      <c r="FQ82">
        <v>38</v>
      </c>
      <c r="FR82">
        <v>1</v>
      </c>
      <c r="FS82">
        <v>3</v>
      </c>
      <c r="FT82">
        <v>23</v>
      </c>
      <c r="FU82">
        <v>7</v>
      </c>
      <c r="FV82">
        <v>17</v>
      </c>
      <c r="FW82">
        <v>20</v>
      </c>
      <c r="FX82">
        <v>23</v>
      </c>
      <c r="FY82">
        <v>8</v>
      </c>
      <c r="FZ82">
        <v>9</v>
      </c>
      <c r="GA82">
        <v>14</v>
      </c>
      <c r="GB82">
        <v>265</v>
      </c>
      <c r="GC82">
        <v>12</v>
      </c>
      <c r="GD82">
        <v>0</v>
      </c>
      <c r="GE82">
        <v>155</v>
      </c>
      <c r="GF82">
        <v>19</v>
      </c>
      <c r="GG82">
        <v>30</v>
      </c>
      <c r="GH82">
        <v>0</v>
      </c>
      <c r="GI82">
        <v>69</v>
      </c>
      <c r="GJ82">
        <v>16</v>
      </c>
      <c r="GK82">
        <v>2</v>
      </c>
      <c r="GL82">
        <v>9</v>
      </c>
      <c r="GM82">
        <v>23</v>
      </c>
      <c r="GN82">
        <v>4</v>
      </c>
      <c r="GO82">
        <v>45</v>
      </c>
      <c r="GP82">
        <v>10</v>
      </c>
      <c r="GQ82">
        <v>21</v>
      </c>
      <c r="GR82">
        <v>26</v>
      </c>
      <c r="GS82">
        <v>12</v>
      </c>
      <c r="GT82">
        <v>9</v>
      </c>
      <c r="GU82">
        <v>10</v>
      </c>
      <c r="GV82">
        <v>12</v>
      </c>
      <c r="GW82">
        <v>17</v>
      </c>
      <c r="GX82">
        <v>5</v>
      </c>
      <c r="GY82">
        <v>4</v>
      </c>
      <c r="GZ82" s="56">
        <v>0</v>
      </c>
      <c r="HA82">
        <v>5</v>
      </c>
      <c r="HB82">
        <v>73</v>
      </c>
      <c r="HC82">
        <v>101</v>
      </c>
      <c r="HD82">
        <v>3</v>
      </c>
      <c r="HE82">
        <v>333</v>
      </c>
      <c r="HF82">
        <v>79</v>
      </c>
      <c r="HG82">
        <v>231</v>
      </c>
      <c r="HH82">
        <v>27</v>
      </c>
      <c r="HI82">
        <v>275</v>
      </c>
      <c r="HJ82">
        <v>245</v>
      </c>
      <c r="HK82">
        <v>799</v>
      </c>
      <c r="HL82">
        <v>542</v>
      </c>
      <c r="HM82">
        <v>6</v>
      </c>
      <c r="HN82">
        <v>35</v>
      </c>
      <c r="HO82">
        <v>75</v>
      </c>
      <c r="HP82">
        <v>34</v>
      </c>
      <c r="HQ82">
        <v>6</v>
      </c>
      <c r="HR82">
        <v>28</v>
      </c>
      <c r="HS82">
        <v>61</v>
      </c>
      <c r="HT82">
        <v>523</v>
      </c>
      <c r="HU82">
        <v>214</v>
      </c>
      <c r="HV82">
        <v>8</v>
      </c>
      <c r="HW82">
        <v>215</v>
      </c>
      <c r="HX82">
        <v>145</v>
      </c>
      <c r="HY82">
        <v>327</v>
      </c>
      <c r="HZ82">
        <v>84</v>
      </c>
      <c r="IA82">
        <v>261</v>
      </c>
      <c r="IB82">
        <v>15</v>
      </c>
      <c r="IC82">
        <v>45</v>
      </c>
      <c r="ID82">
        <v>354</v>
      </c>
      <c r="IE82">
        <v>53</v>
      </c>
      <c r="IF82">
        <v>9</v>
      </c>
      <c r="IG82">
        <v>29</v>
      </c>
      <c r="IH82">
        <v>242</v>
      </c>
      <c r="II82">
        <v>327</v>
      </c>
      <c r="IJ82">
        <v>26</v>
      </c>
      <c r="IK82">
        <v>8</v>
      </c>
      <c r="IL82">
        <v>8</v>
      </c>
      <c r="IM82">
        <v>9</v>
      </c>
      <c r="IN82">
        <v>1647</v>
      </c>
      <c r="IO82">
        <v>679</v>
      </c>
      <c r="IP82">
        <v>106</v>
      </c>
      <c r="IQ82">
        <v>518</v>
      </c>
      <c r="IR82">
        <v>70</v>
      </c>
      <c r="IS82">
        <v>1785</v>
      </c>
      <c r="IT82">
        <v>23</v>
      </c>
      <c r="IU82">
        <v>111</v>
      </c>
      <c r="IV82">
        <v>953</v>
      </c>
      <c r="IW82">
        <v>106</v>
      </c>
      <c r="IX82">
        <v>2291</v>
      </c>
      <c r="IY82">
        <v>3513</v>
      </c>
      <c r="IZ82">
        <v>360</v>
      </c>
      <c r="JA82">
        <v>7</v>
      </c>
      <c r="JB82">
        <v>1698</v>
      </c>
      <c r="JC82">
        <v>78</v>
      </c>
      <c r="JD82">
        <v>0</v>
      </c>
      <c r="JE82">
        <v>941</v>
      </c>
      <c r="JF82">
        <v>946</v>
      </c>
      <c r="JG82">
        <v>167</v>
      </c>
      <c r="JH82">
        <v>18</v>
      </c>
      <c r="JI82">
        <v>30</v>
      </c>
      <c r="JJ82">
        <v>39</v>
      </c>
      <c r="JK82">
        <v>70</v>
      </c>
      <c r="JL82">
        <v>16</v>
      </c>
      <c r="JM82">
        <v>105</v>
      </c>
      <c r="JN82">
        <v>924</v>
      </c>
      <c r="JO82">
        <v>19</v>
      </c>
      <c r="JP82">
        <v>211</v>
      </c>
      <c r="JQ82">
        <v>338</v>
      </c>
      <c r="JR82">
        <v>28</v>
      </c>
      <c r="JS82">
        <v>13</v>
      </c>
      <c r="JT82">
        <v>1011</v>
      </c>
      <c r="JU82">
        <v>97</v>
      </c>
      <c r="JV82">
        <v>2</v>
      </c>
      <c r="JW82">
        <v>10</v>
      </c>
      <c r="JX82">
        <v>22</v>
      </c>
      <c r="JY82">
        <v>29</v>
      </c>
      <c r="JZ82">
        <v>14</v>
      </c>
      <c r="KA82">
        <v>8</v>
      </c>
      <c r="KB82">
        <v>76</v>
      </c>
      <c r="KC82">
        <v>75</v>
      </c>
      <c r="KD82">
        <v>159</v>
      </c>
      <c r="KE82">
        <v>28</v>
      </c>
      <c r="KF82">
        <v>1</v>
      </c>
      <c r="KG82">
        <v>15</v>
      </c>
      <c r="KH82">
        <v>5</v>
      </c>
      <c r="KI82">
        <v>52</v>
      </c>
      <c r="KJ82">
        <v>12</v>
      </c>
      <c r="KK82">
        <v>28</v>
      </c>
      <c r="KL82">
        <v>60</v>
      </c>
      <c r="KM82">
        <v>24</v>
      </c>
      <c r="KN82">
        <v>6</v>
      </c>
      <c r="KO82">
        <v>43</v>
      </c>
      <c r="KP82">
        <v>154</v>
      </c>
      <c r="KQ82">
        <v>10</v>
      </c>
      <c r="KR82">
        <v>7</v>
      </c>
      <c r="KS82">
        <v>285</v>
      </c>
      <c r="KT82">
        <v>279</v>
      </c>
      <c r="KU82">
        <v>1</v>
      </c>
      <c r="KV82">
        <v>1</v>
      </c>
      <c r="KW82">
        <v>3</v>
      </c>
      <c r="KX82">
        <v>28</v>
      </c>
      <c r="KY82">
        <v>29</v>
      </c>
      <c r="KZ82">
        <v>2</v>
      </c>
      <c r="LA82">
        <v>1</v>
      </c>
      <c r="LB82">
        <v>21</v>
      </c>
      <c r="LC82">
        <v>14</v>
      </c>
      <c r="LD82">
        <v>17</v>
      </c>
      <c r="LE82">
        <v>24</v>
      </c>
      <c r="LF82">
        <v>24</v>
      </c>
      <c r="LG82">
        <v>10</v>
      </c>
      <c r="LH82">
        <v>13</v>
      </c>
      <c r="LI82">
        <v>22</v>
      </c>
      <c r="LJ82">
        <v>288</v>
      </c>
      <c r="LK82">
        <v>12</v>
      </c>
      <c r="LL82">
        <v>0</v>
      </c>
      <c r="LM82">
        <v>156</v>
      </c>
      <c r="LN82">
        <v>25</v>
      </c>
      <c r="LO82">
        <v>32</v>
      </c>
      <c r="LP82">
        <v>1</v>
      </c>
      <c r="LQ82">
        <v>69</v>
      </c>
      <c r="LR82">
        <v>14</v>
      </c>
      <c r="LS82">
        <v>5</v>
      </c>
      <c r="LT82">
        <v>8</v>
      </c>
      <c r="LU82">
        <v>34</v>
      </c>
      <c r="LV82">
        <v>11</v>
      </c>
      <c r="LW82">
        <v>47</v>
      </c>
      <c r="LX82">
        <v>12</v>
      </c>
      <c r="LY82">
        <v>32</v>
      </c>
      <c r="LZ82">
        <v>29</v>
      </c>
      <c r="MA82">
        <v>9</v>
      </c>
      <c r="MB82">
        <v>14</v>
      </c>
      <c r="MC82">
        <v>9</v>
      </c>
      <c r="MD82">
        <v>13</v>
      </c>
      <c r="ME82">
        <v>21</v>
      </c>
      <c r="MF82">
        <v>7</v>
      </c>
      <c r="MG82">
        <v>4</v>
      </c>
      <c r="MH82" s="56">
        <v>0</v>
      </c>
      <c r="MI82">
        <v>4</v>
      </c>
      <c r="MJ82">
        <v>72</v>
      </c>
      <c r="MK82">
        <v>103</v>
      </c>
      <c r="ML82">
        <v>3</v>
      </c>
      <c r="MM82">
        <v>370</v>
      </c>
      <c r="MN82">
        <v>89</v>
      </c>
      <c r="MO82">
        <v>260</v>
      </c>
      <c r="MP82">
        <v>26</v>
      </c>
      <c r="MQ82">
        <v>266</v>
      </c>
      <c r="MR82">
        <v>246</v>
      </c>
      <c r="MS82">
        <v>891</v>
      </c>
      <c r="MT82">
        <v>618</v>
      </c>
      <c r="MU82">
        <v>7</v>
      </c>
      <c r="MV82">
        <v>30</v>
      </c>
      <c r="MW82">
        <v>77</v>
      </c>
      <c r="MX82">
        <v>45</v>
      </c>
      <c r="MY82">
        <v>5</v>
      </c>
      <c r="MZ82">
        <v>24</v>
      </c>
      <c r="NA82">
        <v>62</v>
      </c>
      <c r="NB82">
        <v>548</v>
      </c>
      <c r="NC82">
        <v>243</v>
      </c>
      <c r="ND82">
        <v>8</v>
      </c>
      <c r="NE82">
        <v>224</v>
      </c>
      <c r="NF82">
        <v>163</v>
      </c>
      <c r="NG82">
        <v>331</v>
      </c>
      <c r="NH82">
        <v>88</v>
      </c>
      <c r="NI82">
        <v>294</v>
      </c>
      <c r="NJ82">
        <v>15</v>
      </c>
      <c r="NK82">
        <v>50</v>
      </c>
      <c r="NL82">
        <v>370</v>
      </c>
      <c r="NM82">
        <v>46</v>
      </c>
      <c r="NN82">
        <v>13</v>
      </c>
      <c r="NO82">
        <v>29</v>
      </c>
      <c r="NP82">
        <v>265</v>
      </c>
      <c r="NQ82">
        <v>345</v>
      </c>
      <c r="NR82">
        <v>65</v>
      </c>
      <c r="NS82">
        <v>9</v>
      </c>
      <c r="NT82">
        <v>7</v>
      </c>
      <c r="NU82">
        <v>9</v>
      </c>
      <c r="NV82">
        <v>1691</v>
      </c>
      <c r="NW82">
        <v>689</v>
      </c>
      <c r="NX82">
        <v>119</v>
      </c>
      <c r="NY82">
        <v>572</v>
      </c>
      <c r="NZ82">
        <v>69</v>
      </c>
      <c r="OA82">
        <v>1909</v>
      </c>
      <c r="OB82">
        <v>27</v>
      </c>
      <c r="OC82">
        <v>96</v>
      </c>
      <c r="OD82">
        <v>1023</v>
      </c>
      <c r="OE82">
        <v>115</v>
      </c>
      <c r="OF82">
        <v>2386</v>
      </c>
      <c r="OG82">
        <v>3649</v>
      </c>
      <c r="OH82">
        <v>352</v>
      </c>
      <c r="OI82">
        <v>12</v>
      </c>
      <c r="OJ82">
        <v>1756</v>
      </c>
      <c r="OK82">
        <v>84</v>
      </c>
      <c r="OL82">
        <v>0</v>
      </c>
      <c r="OM82">
        <v>994</v>
      </c>
      <c r="ON82">
        <v>987</v>
      </c>
      <c r="OO82">
        <v>165</v>
      </c>
      <c r="OP82">
        <v>22</v>
      </c>
      <c r="OQ82">
        <v>21</v>
      </c>
      <c r="OR82">
        <v>45</v>
      </c>
      <c r="OS82">
        <v>76</v>
      </c>
      <c r="OT82">
        <v>15</v>
      </c>
      <c r="OU82">
        <v>121</v>
      </c>
      <c r="OV82">
        <v>418</v>
      </c>
      <c r="OW82">
        <v>21</v>
      </c>
      <c r="OX82">
        <v>224</v>
      </c>
      <c r="OY82">
        <v>336</v>
      </c>
      <c r="OZ82">
        <v>28</v>
      </c>
      <c r="PA82">
        <v>9</v>
      </c>
    </row>
    <row r="83" spans="1:417">
      <c r="A83" s="67" t="str">
        <f>人口推移!B82</f>
        <v>H2507</v>
      </c>
      <c r="B83" s="66">
        <f t="shared" si="2"/>
        <v>54953</v>
      </c>
      <c r="C83" s="66">
        <f t="shared" si="3"/>
        <v>21773</v>
      </c>
      <c r="D83">
        <v>794</v>
      </c>
      <c r="E83">
        <v>69</v>
      </c>
      <c r="F83">
        <v>2</v>
      </c>
      <c r="G83">
        <v>8</v>
      </c>
      <c r="H83">
        <v>14</v>
      </c>
      <c r="I83">
        <v>13</v>
      </c>
      <c r="J83">
        <v>6</v>
      </c>
      <c r="K83">
        <v>9</v>
      </c>
      <c r="L83">
        <v>81</v>
      </c>
      <c r="M83">
        <v>47</v>
      </c>
      <c r="N83">
        <v>143</v>
      </c>
      <c r="O83">
        <v>20</v>
      </c>
      <c r="P83">
        <v>1</v>
      </c>
      <c r="Q83">
        <v>11</v>
      </c>
      <c r="R83">
        <v>5</v>
      </c>
      <c r="S83">
        <v>34</v>
      </c>
      <c r="T83">
        <v>6</v>
      </c>
      <c r="U83">
        <v>15</v>
      </c>
      <c r="V83">
        <v>33</v>
      </c>
      <c r="W83">
        <v>15</v>
      </c>
      <c r="X83">
        <v>6</v>
      </c>
      <c r="Y83">
        <v>31</v>
      </c>
      <c r="Z83">
        <v>107</v>
      </c>
      <c r="AA83">
        <v>6</v>
      </c>
      <c r="AB83">
        <v>4</v>
      </c>
      <c r="AC83">
        <v>214</v>
      </c>
      <c r="AD83">
        <v>217</v>
      </c>
      <c r="AE83">
        <v>2</v>
      </c>
      <c r="AF83">
        <v>1</v>
      </c>
      <c r="AG83">
        <v>2</v>
      </c>
      <c r="AH83">
        <v>19</v>
      </c>
      <c r="AI83">
        <v>18</v>
      </c>
      <c r="AJ83">
        <v>2</v>
      </c>
      <c r="AK83">
        <v>1</v>
      </c>
      <c r="AL83">
        <v>15</v>
      </c>
      <c r="AM83">
        <v>8</v>
      </c>
      <c r="AN83">
        <v>12</v>
      </c>
      <c r="AO83">
        <v>17</v>
      </c>
      <c r="AP83">
        <v>18</v>
      </c>
      <c r="AQ83">
        <v>5</v>
      </c>
      <c r="AR83">
        <v>7</v>
      </c>
      <c r="AS83">
        <v>11</v>
      </c>
      <c r="AT83">
        <v>237</v>
      </c>
      <c r="AU83">
        <v>7</v>
      </c>
      <c r="AV83">
        <v>0</v>
      </c>
      <c r="AW83">
        <v>138</v>
      </c>
      <c r="AX83">
        <v>17</v>
      </c>
      <c r="AY83">
        <v>21</v>
      </c>
      <c r="AZ83">
        <v>1</v>
      </c>
      <c r="BA83">
        <v>43</v>
      </c>
      <c r="BB83">
        <v>10</v>
      </c>
      <c r="BC83">
        <v>4</v>
      </c>
      <c r="BD83">
        <v>6</v>
      </c>
      <c r="BE83">
        <v>16</v>
      </c>
      <c r="BF83">
        <v>4</v>
      </c>
      <c r="BG83">
        <v>29</v>
      </c>
      <c r="BH83">
        <v>10</v>
      </c>
      <c r="BI83">
        <v>23</v>
      </c>
      <c r="BJ83">
        <v>22</v>
      </c>
      <c r="BK83">
        <v>9</v>
      </c>
      <c r="BL83">
        <v>8</v>
      </c>
      <c r="BM83">
        <v>4</v>
      </c>
      <c r="BN83">
        <v>7</v>
      </c>
      <c r="BO83">
        <v>12</v>
      </c>
      <c r="BP83">
        <v>5</v>
      </c>
      <c r="BQ83">
        <v>5</v>
      </c>
      <c r="BR83" s="56">
        <v>0</v>
      </c>
      <c r="BS83">
        <v>3</v>
      </c>
      <c r="BT83">
        <v>46</v>
      </c>
      <c r="BU83">
        <v>65</v>
      </c>
      <c r="BV83">
        <v>3</v>
      </c>
      <c r="BW83">
        <v>281</v>
      </c>
      <c r="BX83">
        <v>54</v>
      </c>
      <c r="BY83">
        <v>183</v>
      </c>
      <c r="BZ83">
        <v>16</v>
      </c>
      <c r="CA83">
        <v>227</v>
      </c>
      <c r="CB83">
        <v>193</v>
      </c>
      <c r="CC83">
        <v>663</v>
      </c>
      <c r="CD83">
        <v>484</v>
      </c>
      <c r="CE83">
        <v>4</v>
      </c>
      <c r="CF83">
        <v>23</v>
      </c>
      <c r="CG83">
        <v>47</v>
      </c>
      <c r="CH83">
        <v>26</v>
      </c>
      <c r="CI83">
        <v>3</v>
      </c>
      <c r="CJ83">
        <v>22</v>
      </c>
      <c r="CK83">
        <v>55</v>
      </c>
      <c r="CL83">
        <v>428</v>
      </c>
      <c r="CM83">
        <v>198</v>
      </c>
      <c r="CN83">
        <v>7</v>
      </c>
      <c r="CO83">
        <v>188</v>
      </c>
      <c r="CP83">
        <v>135</v>
      </c>
      <c r="CQ83">
        <v>274</v>
      </c>
      <c r="CR83">
        <v>50</v>
      </c>
      <c r="CS83">
        <v>231</v>
      </c>
      <c r="CT83">
        <v>8</v>
      </c>
      <c r="CU83">
        <v>25</v>
      </c>
      <c r="CV83">
        <v>252</v>
      </c>
      <c r="CW83">
        <v>29</v>
      </c>
      <c r="CX83">
        <v>7</v>
      </c>
      <c r="CY83">
        <v>29</v>
      </c>
      <c r="CZ83">
        <v>168</v>
      </c>
      <c r="DA83">
        <v>238</v>
      </c>
      <c r="DB83">
        <v>80</v>
      </c>
      <c r="DC83">
        <v>9</v>
      </c>
      <c r="DD83">
        <v>4</v>
      </c>
      <c r="DE83">
        <v>7</v>
      </c>
      <c r="DF83">
        <v>1264</v>
      </c>
      <c r="DG83">
        <v>500</v>
      </c>
      <c r="DH83">
        <v>95</v>
      </c>
      <c r="DI83">
        <v>394</v>
      </c>
      <c r="DJ83">
        <v>53</v>
      </c>
      <c r="DK83">
        <v>1263</v>
      </c>
      <c r="DL83">
        <v>23</v>
      </c>
      <c r="DM83">
        <v>78</v>
      </c>
      <c r="DN83">
        <v>753</v>
      </c>
      <c r="DO83">
        <v>85</v>
      </c>
      <c r="DP83">
        <v>1970</v>
      </c>
      <c r="DQ83">
        <v>2915</v>
      </c>
      <c r="DR83">
        <v>267</v>
      </c>
      <c r="DS83">
        <v>7</v>
      </c>
      <c r="DT83">
        <v>1293</v>
      </c>
      <c r="DU83">
        <v>69</v>
      </c>
      <c r="DV83">
        <v>0</v>
      </c>
      <c r="DW83">
        <v>807</v>
      </c>
      <c r="DX83">
        <v>844</v>
      </c>
      <c r="DY83">
        <v>127</v>
      </c>
      <c r="DZ83">
        <v>14</v>
      </c>
      <c r="EA83">
        <v>14</v>
      </c>
      <c r="EB83">
        <v>26</v>
      </c>
      <c r="EC83">
        <v>54</v>
      </c>
      <c r="ED83">
        <v>10</v>
      </c>
      <c r="EE83">
        <v>85</v>
      </c>
      <c r="EF83">
        <v>862</v>
      </c>
      <c r="EG83">
        <v>14</v>
      </c>
      <c r="EH83">
        <v>164</v>
      </c>
      <c r="EI83">
        <v>240</v>
      </c>
      <c r="EJ83">
        <v>23</v>
      </c>
      <c r="EK83">
        <v>8</v>
      </c>
      <c r="EL83">
        <v>949</v>
      </c>
      <c r="EM83">
        <v>91</v>
      </c>
      <c r="EN83">
        <v>3</v>
      </c>
      <c r="EO83">
        <v>9</v>
      </c>
      <c r="EP83">
        <v>16</v>
      </c>
      <c r="EQ83">
        <v>33</v>
      </c>
      <c r="ER83">
        <v>7</v>
      </c>
      <c r="ES83">
        <v>9</v>
      </c>
      <c r="ET83">
        <v>62</v>
      </c>
      <c r="EU83">
        <v>71</v>
      </c>
      <c r="EV83">
        <v>134</v>
      </c>
      <c r="EW83">
        <v>30</v>
      </c>
      <c r="EX83">
        <v>1</v>
      </c>
      <c r="EY83">
        <v>15</v>
      </c>
      <c r="EZ83">
        <v>8</v>
      </c>
      <c r="FA83">
        <v>51</v>
      </c>
      <c r="FB83">
        <v>8</v>
      </c>
      <c r="FC83">
        <v>31</v>
      </c>
      <c r="FD83">
        <v>52</v>
      </c>
      <c r="FE83">
        <v>21</v>
      </c>
      <c r="FF83">
        <v>7</v>
      </c>
      <c r="FG83">
        <v>42</v>
      </c>
      <c r="FH83">
        <v>130</v>
      </c>
      <c r="FI83">
        <v>13</v>
      </c>
      <c r="FJ83">
        <v>7</v>
      </c>
      <c r="FK83">
        <v>296</v>
      </c>
      <c r="FL83">
        <v>258</v>
      </c>
      <c r="FM83">
        <v>2</v>
      </c>
      <c r="FN83">
        <v>1</v>
      </c>
      <c r="FO83">
        <v>3</v>
      </c>
      <c r="FP83">
        <v>28</v>
      </c>
      <c r="FQ83">
        <v>38</v>
      </c>
      <c r="FR83">
        <v>1</v>
      </c>
      <c r="FS83">
        <v>3</v>
      </c>
      <c r="FT83">
        <v>23</v>
      </c>
      <c r="FU83">
        <v>7</v>
      </c>
      <c r="FV83">
        <v>16</v>
      </c>
      <c r="FW83">
        <v>20</v>
      </c>
      <c r="FX83">
        <v>23</v>
      </c>
      <c r="FY83">
        <v>8</v>
      </c>
      <c r="FZ83">
        <v>9</v>
      </c>
      <c r="GA83">
        <v>14</v>
      </c>
      <c r="GB83">
        <v>263</v>
      </c>
      <c r="GC83">
        <v>12</v>
      </c>
      <c r="GD83">
        <v>0</v>
      </c>
      <c r="GE83">
        <v>156</v>
      </c>
      <c r="GF83">
        <v>19</v>
      </c>
      <c r="GG83">
        <v>30</v>
      </c>
      <c r="GH83">
        <v>0</v>
      </c>
      <c r="GI83">
        <v>68</v>
      </c>
      <c r="GJ83">
        <v>16</v>
      </c>
      <c r="GK83">
        <v>2</v>
      </c>
      <c r="GL83">
        <v>9</v>
      </c>
      <c r="GM83">
        <v>23</v>
      </c>
      <c r="GN83">
        <v>4</v>
      </c>
      <c r="GO83">
        <v>45</v>
      </c>
      <c r="GP83">
        <v>10</v>
      </c>
      <c r="GQ83">
        <v>21</v>
      </c>
      <c r="GR83">
        <v>26</v>
      </c>
      <c r="GS83">
        <v>12</v>
      </c>
      <c r="GT83">
        <v>9</v>
      </c>
      <c r="GU83">
        <v>10</v>
      </c>
      <c r="GV83">
        <v>12</v>
      </c>
      <c r="GW83">
        <v>17</v>
      </c>
      <c r="GX83">
        <v>5</v>
      </c>
      <c r="GY83">
        <v>4</v>
      </c>
      <c r="GZ83" s="56">
        <v>0</v>
      </c>
      <c r="HA83">
        <v>5</v>
      </c>
      <c r="HB83">
        <v>73</v>
      </c>
      <c r="HC83">
        <v>101</v>
      </c>
      <c r="HD83">
        <v>3</v>
      </c>
      <c r="HE83">
        <v>336</v>
      </c>
      <c r="HF83">
        <v>79</v>
      </c>
      <c r="HG83">
        <v>231</v>
      </c>
      <c r="HH83">
        <v>27</v>
      </c>
      <c r="HI83">
        <v>276</v>
      </c>
      <c r="HJ83">
        <v>244</v>
      </c>
      <c r="HK83">
        <v>807</v>
      </c>
      <c r="HL83">
        <v>543</v>
      </c>
      <c r="HM83">
        <v>6</v>
      </c>
      <c r="HN83">
        <v>35</v>
      </c>
      <c r="HO83">
        <v>75</v>
      </c>
      <c r="HP83">
        <v>34</v>
      </c>
      <c r="HQ83">
        <v>6</v>
      </c>
      <c r="HR83">
        <v>28</v>
      </c>
      <c r="HS83">
        <v>61</v>
      </c>
      <c r="HT83">
        <v>523</v>
      </c>
      <c r="HU83">
        <v>214</v>
      </c>
      <c r="HV83">
        <v>7</v>
      </c>
      <c r="HW83">
        <v>214</v>
      </c>
      <c r="HX83">
        <v>145</v>
      </c>
      <c r="HY83">
        <v>327</v>
      </c>
      <c r="HZ83">
        <v>84</v>
      </c>
      <c r="IA83">
        <v>265</v>
      </c>
      <c r="IB83">
        <v>15</v>
      </c>
      <c r="IC83">
        <v>45</v>
      </c>
      <c r="ID83">
        <v>353</v>
      </c>
      <c r="IE83">
        <v>54</v>
      </c>
      <c r="IF83">
        <v>10</v>
      </c>
      <c r="IG83">
        <v>29</v>
      </c>
      <c r="IH83">
        <v>241</v>
      </c>
      <c r="II83">
        <v>328</v>
      </c>
      <c r="IJ83">
        <v>26</v>
      </c>
      <c r="IK83">
        <v>8</v>
      </c>
      <c r="IL83">
        <v>8</v>
      </c>
      <c r="IM83">
        <v>9</v>
      </c>
      <c r="IN83">
        <v>1650</v>
      </c>
      <c r="IO83">
        <v>684</v>
      </c>
      <c r="IP83">
        <v>107</v>
      </c>
      <c r="IQ83">
        <v>517</v>
      </c>
      <c r="IR83">
        <v>70</v>
      </c>
      <c r="IS83">
        <v>1787</v>
      </c>
      <c r="IT83">
        <v>23</v>
      </c>
      <c r="IU83">
        <v>111</v>
      </c>
      <c r="IV83">
        <v>952</v>
      </c>
      <c r="IW83">
        <v>106</v>
      </c>
      <c r="IX83">
        <v>2307</v>
      </c>
      <c r="IY83">
        <v>3521</v>
      </c>
      <c r="IZ83">
        <v>362</v>
      </c>
      <c r="JA83">
        <v>7</v>
      </c>
      <c r="JB83">
        <v>1690</v>
      </c>
      <c r="JC83">
        <v>78</v>
      </c>
      <c r="JD83">
        <v>0</v>
      </c>
      <c r="JE83">
        <v>943</v>
      </c>
      <c r="JF83">
        <v>942</v>
      </c>
      <c r="JG83">
        <v>167</v>
      </c>
      <c r="JH83">
        <v>18</v>
      </c>
      <c r="JI83">
        <v>30</v>
      </c>
      <c r="JJ83">
        <v>38</v>
      </c>
      <c r="JK83">
        <v>70</v>
      </c>
      <c r="JL83">
        <v>16</v>
      </c>
      <c r="JM83">
        <v>105</v>
      </c>
      <c r="JN83">
        <v>890</v>
      </c>
      <c r="JO83">
        <v>19</v>
      </c>
      <c r="JP83">
        <v>212</v>
      </c>
      <c r="JQ83">
        <v>339</v>
      </c>
      <c r="JR83">
        <v>28</v>
      </c>
      <c r="JS83">
        <v>10</v>
      </c>
      <c r="JT83">
        <v>1011</v>
      </c>
      <c r="JU83">
        <v>98</v>
      </c>
      <c r="JV83">
        <v>2</v>
      </c>
      <c r="JW83">
        <v>10</v>
      </c>
      <c r="JX83">
        <v>22</v>
      </c>
      <c r="JY83">
        <v>29</v>
      </c>
      <c r="JZ83">
        <v>14</v>
      </c>
      <c r="KA83">
        <v>8</v>
      </c>
      <c r="KB83">
        <v>76</v>
      </c>
      <c r="KC83">
        <v>75</v>
      </c>
      <c r="KD83">
        <v>162</v>
      </c>
      <c r="KE83">
        <v>28</v>
      </c>
      <c r="KF83">
        <v>1</v>
      </c>
      <c r="KG83">
        <v>15</v>
      </c>
      <c r="KH83">
        <v>5</v>
      </c>
      <c r="KI83">
        <v>52</v>
      </c>
      <c r="KJ83">
        <v>12</v>
      </c>
      <c r="KK83">
        <v>28</v>
      </c>
      <c r="KL83">
        <v>60</v>
      </c>
      <c r="KM83">
        <v>24</v>
      </c>
      <c r="KN83">
        <v>6</v>
      </c>
      <c r="KO83">
        <v>43</v>
      </c>
      <c r="KP83">
        <v>154</v>
      </c>
      <c r="KQ83">
        <v>10</v>
      </c>
      <c r="KR83">
        <v>7</v>
      </c>
      <c r="KS83">
        <v>284</v>
      </c>
      <c r="KT83">
        <v>278</v>
      </c>
      <c r="KU83">
        <v>1</v>
      </c>
      <c r="KV83">
        <v>1</v>
      </c>
      <c r="KW83">
        <v>3</v>
      </c>
      <c r="KX83">
        <v>28</v>
      </c>
      <c r="KY83">
        <v>29</v>
      </c>
      <c r="KZ83">
        <v>2</v>
      </c>
      <c r="LA83">
        <v>1</v>
      </c>
      <c r="LB83">
        <v>21</v>
      </c>
      <c r="LC83">
        <v>14</v>
      </c>
      <c r="LD83">
        <v>17</v>
      </c>
      <c r="LE83">
        <v>24</v>
      </c>
      <c r="LF83">
        <v>24</v>
      </c>
      <c r="LG83">
        <v>10</v>
      </c>
      <c r="LH83">
        <v>13</v>
      </c>
      <c r="LI83">
        <v>22</v>
      </c>
      <c r="LJ83">
        <v>286</v>
      </c>
      <c r="LK83">
        <v>12</v>
      </c>
      <c r="LL83">
        <v>0</v>
      </c>
      <c r="LM83">
        <v>156</v>
      </c>
      <c r="LN83">
        <v>25</v>
      </c>
      <c r="LO83">
        <v>32</v>
      </c>
      <c r="LP83">
        <v>1</v>
      </c>
      <c r="LQ83">
        <v>69</v>
      </c>
      <c r="LR83">
        <v>14</v>
      </c>
      <c r="LS83">
        <v>5</v>
      </c>
      <c r="LT83">
        <v>8</v>
      </c>
      <c r="LU83">
        <v>34</v>
      </c>
      <c r="LV83">
        <v>11</v>
      </c>
      <c r="LW83">
        <v>46</v>
      </c>
      <c r="LX83">
        <v>12</v>
      </c>
      <c r="LY83">
        <v>32</v>
      </c>
      <c r="LZ83">
        <v>29</v>
      </c>
      <c r="MA83">
        <v>9</v>
      </c>
      <c r="MB83">
        <v>14</v>
      </c>
      <c r="MC83">
        <v>9</v>
      </c>
      <c r="MD83">
        <v>13</v>
      </c>
      <c r="ME83">
        <v>21</v>
      </c>
      <c r="MF83">
        <v>7</v>
      </c>
      <c r="MG83">
        <v>4</v>
      </c>
      <c r="MH83" s="56">
        <v>0</v>
      </c>
      <c r="MI83">
        <v>4</v>
      </c>
      <c r="MJ83">
        <v>72</v>
      </c>
      <c r="MK83">
        <v>103</v>
      </c>
      <c r="ML83">
        <v>3</v>
      </c>
      <c r="MM83">
        <v>370</v>
      </c>
      <c r="MN83">
        <v>88</v>
      </c>
      <c r="MO83">
        <v>260</v>
      </c>
      <c r="MP83">
        <v>26</v>
      </c>
      <c r="MQ83">
        <v>267</v>
      </c>
      <c r="MR83">
        <v>247</v>
      </c>
      <c r="MS83">
        <v>895</v>
      </c>
      <c r="MT83">
        <v>620</v>
      </c>
      <c r="MU83">
        <v>7</v>
      </c>
      <c r="MV83">
        <v>31</v>
      </c>
      <c r="MW83">
        <v>77</v>
      </c>
      <c r="MX83">
        <v>45</v>
      </c>
      <c r="MY83">
        <v>5</v>
      </c>
      <c r="MZ83">
        <v>24</v>
      </c>
      <c r="NA83">
        <v>62</v>
      </c>
      <c r="NB83">
        <v>546</v>
      </c>
      <c r="NC83">
        <v>241</v>
      </c>
      <c r="ND83">
        <v>8</v>
      </c>
      <c r="NE83">
        <v>223</v>
      </c>
      <c r="NF83">
        <v>164</v>
      </c>
      <c r="NG83">
        <v>329</v>
      </c>
      <c r="NH83">
        <v>88</v>
      </c>
      <c r="NI83">
        <v>293</v>
      </c>
      <c r="NJ83">
        <v>15</v>
      </c>
      <c r="NK83">
        <v>50</v>
      </c>
      <c r="NL83">
        <v>369</v>
      </c>
      <c r="NM83">
        <v>46</v>
      </c>
      <c r="NN83">
        <v>13</v>
      </c>
      <c r="NO83">
        <v>28</v>
      </c>
      <c r="NP83">
        <v>265</v>
      </c>
      <c r="NQ83">
        <v>343</v>
      </c>
      <c r="NR83">
        <v>65</v>
      </c>
      <c r="NS83">
        <v>10</v>
      </c>
      <c r="NT83">
        <v>7</v>
      </c>
      <c r="NU83">
        <v>9</v>
      </c>
      <c r="NV83">
        <v>1689</v>
      </c>
      <c r="NW83">
        <v>690</v>
      </c>
      <c r="NX83">
        <v>119</v>
      </c>
      <c r="NY83">
        <v>572</v>
      </c>
      <c r="NZ83">
        <v>69</v>
      </c>
      <c r="OA83">
        <v>1909</v>
      </c>
      <c r="OB83">
        <v>27</v>
      </c>
      <c r="OC83">
        <v>96</v>
      </c>
      <c r="OD83">
        <v>1031</v>
      </c>
      <c r="OE83">
        <v>115</v>
      </c>
      <c r="OF83">
        <v>2401</v>
      </c>
      <c r="OG83">
        <v>3652</v>
      </c>
      <c r="OH83">
        <v>354</v>
      </c>
      <c r="OI83">
        <v>12</v>
      </c>
      <c r="OJ83">
        <v>1758</v>
      </c>
      <c r="OK83">
        <v>84</v>
      </c>
      <c r="OL83">
        <v>0</v>
      </c>
      <c r="OM83">
        <v>995</v>
      </c>
      <c r="ON83">
        <v>987</v>
      </c>
      <c r="OO83">
        <v>164</v>
      </c>
      <c r="OP83">
        <v>22</v>
      </c>
      <c r="OQ83">
        <v>21</v>
      </c>
      <c r="OR83">
        <v>45</v>
      </c>
      <c r="OS83">
        <v>76</v>
      </c>
      <c r="OT83">
        <v>15</v>
      </c>
      <c r="OU83">
        <v>119</v>
      </c>
      <c r="OV83">
        <v>430</v>
      </c>
      <c r="OW83">
        <v>21</v>
      </c>
      <c r="OX83">
        <v>222</v>
      </c>
      <c r="OY83">
        <v>335</v>
      </c>
      <c r="OZ83">
        <v>28</v>
      </c>
      <c r="PA83">
        <v>7</v>
      </c>
    </row>
    <row r="84" spans="1:417">
      <c r="A84" s="67" t="str">
        <f>人口推移!B83</f>
        <v>H2508</v>
      </c>
      <c r="B84" s="66">
        <f t="shared" si="2"/>
        <v>54981</v>
      </c>
      <c r="C84" s="66">
        <f t="shared" si="3"/>
        <v>21778</v>
      </c>
      <c r="D84">
        <v>792</v>
      </c>
      <c r="E84">
        <v>69</v>
      </c>
      <c r="F84">
        <v>2</v>
      </c>
      <c r="G84">
        <v>9</v>
      </c>
      <c r="H84">
        <v>14</v>
      </c>
      <c r="I84">
        <v>13</v>
      </c>
      <c r="J84">
        <v>6</v>
      </c>
      <c r="K84">
        <v>9</v>
      </c>
      <c r="L84">
        <v>81</v>
      </c>
      <c r="M84">
        <v>48</v>
      </c>
      <c r="N84">
        <v>142</v>
      </c>
      <c r="O84">
        <v>20</v>
      </c>
      <c r="P84">
        <v>1</v>
      </c>
      <c r="Q84">
        <v>11</v>
      </c>
      <c r="R84">
        <v>5</v>
      </c>
      <c r="S84">
        <v>34</v>
      </c>
      <c r="T84">
        <v>6</v>
      </c>
      <c r="U84">
        <v>15</v>
      </c>
      <c r="V84">
        <v>33</v>
      </c>
      <c r="W84">
        <v>15</v>
      </c>
      <c r="X84">
        <v>5</v>
      </c>
      <c r="Y84">
        <v>31</v>
      </c>
      <c r="Z84">
        <v>108</v>
      </c>
      <c r="AA84">
        <v>6</v>
      </c>
      <c r="AB84">
        <v>4</v>
      </c>
      <c r="AC84">
        <v>213</v>
      </c>
      <c r="AD84">
        <v>217</v>
      </c>
      <c r="AE84">
        <v>2</v>
      </c>
      <c r="AF84">
        <v>1</v>
      </c>
      <c r="AG84">
        <v>2</v>
      </c>
      <c r="AH84">
        <v>19</v>
      </c>
      <c r="AI84">
        <v>18</v>
      </c>
      <c r="AJ84">
        <v>2</v>
      </c>
      <c r="AK84">
        <v>1</v>
      </c>
      <c r="AL84">
        <v>15</v>
      </c>
      <c r="AM84">
        <v>8</v>
      </c>
      <c r="AN84">
        <v>12</v>
      </c>
      <c r="AO84">
        <v>17</v>
      </c>
      <c r="AP84">
        <v>18</v>
      </c>
      <c r="AQ84">
        <v>5</v>
      </c>
      <c r="AR84">
        <v>7</v>
      </c>
      <c r="AS84">
        <v>11</v>
      </c>
      <c r="AT84">
        <v>236</v>
      </c>
      <c r="AU84">
        <v>7</v>
      </c>
      <c r="AV84">
        <v>0</v>
      </c>
      <c r="AW84">
        <v>137</v>
      </c>
      <c r="AX84">
        <v>17</v>
      </c>
      <c r="AY84">
        <v>21</v>
      </c>
      <c r="AZ84">
        <v>1</v>
      </c>
      <c r="BA84">
        <v>43</v>
      </c>
      <c r="BB84">
        <v>10</v>
      </c>
      <c r="BC84">
        <v>4</v>
      </c>
      <c r="BD84">
        <v>6</v>
      </c>
      <c r="BE84">
        <v>16</v>
      </c>
      <c r="BF84">
        <v>4</v>
      </c>
      <c r="BG84">
        <v>29</v>
      </c>
      <c r="BH84">
        <v>10</v>
      </c>
      <c r="BI84">
        <v>23</v>
      </c>
      <c r="BJ84">
        <v>22</v>
      </c>
      <c r="BK84">
        <v>9</v>
      </c>
      <c r="BL84">
        <v>8</v>
      </c>
      <c r="BM84">
        <v>4</v>
      </c>
      <c r="BN84">
        <v>7</v>
      </c>
      <c r="BO84">
        <v>12</v>
      </c>
      <c r="BP84">
        <v>5</v>
      </c>
      <c r="BQ84">
        <v>5</v>
      </c>
      <c r="BR84" s="56">
        <v>0</v>
      </c>
      <c r="BS84">
        <v>3</v>
      </c>
      <c r="BT84">
        <v>46</v>
      </c>
      <c r="BU84">
        <v>65</v>
      </c>
      <c r="BV84">
        <v>3</v>
      </c>
      <c r="BW84">
        <v>281</v>
      </c>
      <c r="BX84">
        <v>54</v>
      </c>
      <c r="BY84">
        <v>183</v>
      </c>
      <c r="BZ84">
        <v>15</v>
      </c>
      <c r="CA84">
        <v>228</v>
      </c>
      <c r="CB84">
        <v>195</v>
      </c>
      <c r="CC84">
        <v>670</v>
      </c>
      <c r="CD84">
        <v>487</v>
      </c>
      <c r="CE84">
        <v>4</v>
      </c>
      <c r="CF84">
        <v>23</v>
      </c>
      <c r="CG84">
        <v>47</v>
      </c>
      <c r="CH84">
        <v>26</v>
      </c>
      <c r="CI84">
        <v>3</v>
      </c>
      <c r="CJ84">
        <v>23</v>
      </c>
      <c r="CK84">
        <v>55</v>
      </c>
      <c r="CL84">
        <v>431</v>
      </c>
      <c r="CM84">
        <v>198</v>
      </c>
      <c r="CN84">
        <v>7</v>
      </c>
      <c r="CO84">
        <v>188</v>
      </c>
      <c r="CP84">
        <v>133</v>
      </c>
      <c r="CQ84">
        <v>279</v>
      </c>
      <c r="CR84">
        <v>50</v>
      </c>
      <c r="CS84">
        <v>230</v>
      </c>
      <c r="CT84">
        <v>8</v>
      </c>
      <c r="CU84">
        <v>25</v>
      </c>
      <c r="CV84">
        <v>250</v>
      </c>
      <c r="CW84">
        <v>29</v>
      </c>
      <c r="CX84">
        <v>7</v>
      </c>
      <c r="CY84">
        <v>30</v>
      </c>
      <c r="CZ84">
        <v>169</v>
      </c>
      <c r="DA84">
        <v>238</v>
      </c>
      <c r="DB84">
        <v>80</v>
      </c>
      <c r="DC84">
        <v>9</v>
      </c>
      <c r="DD84">
        <v>4</v>
      </c>
      <c r="DE84">
        <v>7</v>
      </c>
      <c r="DF84">
        <v>1272</v>
      </c>
      <c r="DG84">
        <v>500</v>
      </c>
      <c r="DH84">
        <v>94</v>
      </c>
      <c r="DI84">
        <v>395</v>
      </c>
      <c r="DJ84">
        <v>54</v>
      </c>
      <c r="DK84">
        <v>1263</v>
      </c>
      <c r="DL84">
        <v>23</v>
      </c>
      <c r="DM84">
        <v>78</v>
      </c>
      <c r="DN84">
        <v>752</v>
      </c>
      <c r="DO84">
        <v>85</v>
      </c>
      <c r="DP84">
        <v>1980</v>
      </c>
      <c r="DQ84">
        <v>2928</v>
      </c>
      <c r="DR84">
        <v>267</v>
      </c>
      <c r="DS84">
        <v>7</v>
      </c>
      <c r="DT84">
        <v>1290</v>
      </c>
      <c r="DU84">
        <v>69</v>
      </c>
      <c r="DV84">
        <v>0</v>
      </c>
      <c r="DW84">
        <v>800</v>
      </c>
      <c r="DX84">
        <v>843</v>
      </c>
      <c r="DY84">
        <v>125</v>
      </c>
      <c r="DZ84">
        <v>12</v>
      </c>
      <c r="EA84">
        <v>14</v>
      </c>
      <c r="EB84">
        <v>26</v>
      </c>
      <c r="EC84">
        <v>54</v>
      </c>
      <c r="ED84">
        <v>10</v>
      </c>
      <c r="EE84">
        <v>84</v>
      </c>
      <c r="EF84">
        <v>838</v>
      </c>
      <c r="EG84">
        <v>14</v>
      </c>
      <c r="EH84">
        <v>164</v>
      </c>
      <c r="EI84">
        <v>240</v>
      </c>
      <c r="EJ84">
        <v>23</v>
      </c>
      <c r="EK84">
        <v>8</v>
      </c>
      <c r="EL84">
        <v>947</v>
      </c>
      <c r="EM84">
        <v>91</v>
      </c>
      <c r="EN84">
        <v>3</v>
      </c>
      <c r="EO84">
        <v>10</v>
      </c>
      <c r="EP84">
        <v>16</v>
      </c>
      <c r="EQ84">
        <v>33</v>
      </c>
      <c r="ER84">
        <v>7</v>
      </c>
      <c r="ES84">
        <v>9</v>
      </c>
      <c r="ET84">
        <v>62</v>
      </c>
      <c r="EU84">
        <v>72</v>
      </c>
      <c r="EV84">
        <v>135</v>
      </c>
      <c r="EW84">
        <v>30</v>
      </c>
      <c r="EX84">
        <v>1</v>
      </c>
      <c r="EY84">
        <v>15</v>
      </c>
      <c r="EZ84">
        <v>8</v>
      </c>
      <c r="FA84">
        <v>50</v>
      </c>
      <c r="FB84">
        <v>8</v>
      </c>
      <c r="FC84">
        <v>31</v>
      </c>
      <c r="FD84">
        <v>52</v>
      </c>
      <c r="FE84">
        <v>21</v>
      </c>
      <c r="FF84">
        <v>7</v>
      </c>
      <c r="FG84">
        <v>42</v>
      </c>
      <c r="FH84">
        <v>133</v>
      </c>
      <c r="FI84">
        <v>13</v>
      </c>
      <c r="FJ84">
        <v>7</v>
      </c>
      <c r="FK84">
        <v>295</v>
      </c>
      <c r="FL84">
        <v>258</v>
      </c>
      <c r="FM84">
        <v>2</v>
      </c>
      <c r="FN84">
        <v>1</v>
      </c>
      <c r="FO84">
        <v>3</v>
      </c>
      <c r="FP84">
        <v>28</v>
      </c>
      <c r="FQ84">
        <v>38</v>
      </c>
      <c r="FR84">
        <v>1</v>
      </c>
      <c r="FS84">
        <v>3</v>
      </c>
      <c r="FT84">
        <v>23</v>
      </c>
      <c r="FU84">
        <v>7</v>
      </c>
      <c r="FV84">
        <v>16</v>
      </c>
      <c r="FW84">
        <v>20</v>
      </c>
      <c r="FX84">
        <v>23</v>
      </c>
      <c r="FY84">
        <v>8</v>
      </c>
      <c r="FZ84">
        <v>9</v>
      </c>
      <c r="GA84">
        <v>14</v>
      </c>
      <c r="GB84">
        <v>259</v>
      </c>
      <c r="GC84">
        <v>12</v>
      </c>
      <c r="GD84">
        <v>0</v>
      </c>
      <c r="GE84">
        <v>156</v>
      </c>
      <c r="GF84">
        <v>19</v>
      </c>
      <c r="GG84">
        <v>30</v>
      </c>
      <c r="GH84">
        <v>0</v>
      </c>
      <c r="GI84">
        <v>68</v>
      </c>
      <c r="GJ84">
        <v>16</v>
      </c>
      <c r="GK84">
        <v>2</v>
      </c>
      <c r="GL84">
        <v>9</v>
      </c>
      <c r="GM84">
        <v>23</v>
      </c>
      <c r="GN84">
        <v>4</v>
      </c>
      <c r="GO84">
        <v>46</v>
      </c>
      <c r="GP84">
        <v>10</v>
      </c>
      <c r="GQ84">
        <v>21</v>
      </c>
      <c r="GR84">
        <v>26</v>
      </c>
      <c r="GS84">
        <v>12</v>
      </c>
      <c r="GT84">
        <v>9</v>
      </c>
      <c r="GU84">
        <v>10</v>
      </c>
      <c r="GV84">
        <v>12</v>
      </c>
      <c r="GW84">
        <v>16</v>
      </c>
      <c r="GX84">
        <v>5</v>
      </c>
      <c r="GY84">
        <v>4</v>
      </c>
      <c r="GZ84" s="56">
        <v>0</v>
      </c>
      <c r="HA84">
        <v>5</v>
      </c>
      <c r="HB84">
        <v>71</v>
      </c>
      <c r="HC84">
        <v>101</v>
      </c>
      <c r="HD84">
        <v>3</v>
      </c>
      <c r="HE84">
        <v>336</v>
      </c>
      <c r="HF84">
        <v>79</v>
      </c>
      <c r="HG84">
        <v>231</v>
      </c>
      <c r="HH84">
        <v>27</v>
      </c>
      <c r="HI84">
        <v>275</v>
      </c>
      <c r="HJ84">
        <v>247</v>
      </c>
      <c r="HK84">
        <v>811</v>
      </c>
      <c r="HL84">
        <v>546</v>
      </c>
      <c r="HM84">
        <v>6</v>
      </c>
      <c r="HN84">
        <v>36</v>
      </c>
      <c r="HO84">
        <v>74</v>
      </c>
      <c r="HP84">
        <v>33</v>
      </c>
      <c r="HQ84">
        <v>6</v>
      </c>
      <c r="HR84">
        <v>29</v>
      </c>
      <c r="HS84">
        <v>61</v>
      </c>
      <c r="HT84">
        <v>527</v>
      </c>
      <c r="HU84">
        <v>214</v>
      </c>
      <c r="HV84">
        <v>6</v>
      </c>
      <c r="HW84">
        <v>214</v>
      </c>
      <c r="HX84">
        <v>143</v>
      </c>
      <c r="HY84">
        <v>332</v>
      </c>
      <c r="HZ84">
        <v>84</v>
      </c>
      <c r="IA84">
        <v>264</v>
      </c>
      <c r="IB84">
        <v>15</v>
      </c>
      <c r="IC84">
        <v>45</v>
      </c>
      <c r="ID84">
        <v>348</v>
      </c>
      <c r="IE84">
        <v>54</v>
      </c>
      <c r="IF84">
        <v>10</v>
      </c>
      <c r="IG84">
        <v>30</v>
      </c>
      <c r="IH84">
        <v>241</v>
      </c>
      <c r="II84">
        <v>327</v>
      </c>
      <c r="IJ84">
        <v>25</v>
      </c>
      <c r="IK84">
        <v>8</v>
      </c>
      <c r="IL84">
        <v>8</v>
      </c>
      <c r="IM84">
        <v>9</v>
      </c>
      <c r="IN84">
        <v>1662</v>
      </c>
      <c r="IO84">
        <v>685</v>
      </c>
      <c r="IP84">
        <v>106</v>
      </c>
      <c r="IQ84">
        <v>519</v>
      </c>
      <c r="IR84">
        <v>70</v>
      </c>
      <c r="IS84">
        <v>1788</v>
      </c>
      <c r="IT84">
        <v>23</v>
      </c>
      <c r="IU84">
        <v>110</v>
      </c>
      <c r="IV84">
        <v>954</v>
      </c>
      <c r="IW84">
        <v>106</v>
      </c>
      <c r="IX84">
        <v>2316</v>
      </c>
      <c r="IY84">
        <v>3526</v>
      </c>
      <c r="IZ84">
        <v>362</v>
      </c>
      <c r="JA84">
        <v>7</v>
      </c>
      <c r="JB84">
        <v>1689</v>
      </c>
      <c r="JC84">
        <v>78</v>
      </c>
      <c r="JD84">
        <v>0</v>
      </c>
      <c r="JE84">
        <v>942</v>
      </c>
      <c r="JF84">
        <v>939</v>
      </c>
      <c r="JG84">
        <v>165</v>
      </c>
      <c r="JH84">
        <v>17</v>
      </c>
      <c r="JI84">
        <v>30</v>
      </c>
      <c r="JJ84">
        <v>38</v>
      </c>
      <c r="JK84">
        <v>70</v>
      </c>
      <c r="JL84">
        <v>16</v>
      </c>
      <c r="JM84">
        <v>105</v>
      </c>
      <c r="JN84">
        <v>869</v>
      </c>
      <c r="JO84">
        <v>19</v>
      </c>
      <c r="JP84">
        <v>211</v>
      </c>
      <c r="JQ84">
        <v>341</v>
      </c>
      <c r="JR84">
        <v>29</v>
      </c>
      <c r="JS84">
        <v>10</v>
      </c>
      <c r="JT84">
        <v>1009</v>
      </c>
      <c r="JU84">
        <v>98</v>
      </c>
      <c r="JV84">
        <v>2</v>
      </c>
      <c r="JW84">
        <v>10</v>
      </c>
      <c r="JX84">
        <v>22</v>
      </c>
      <c r="JY84">
        <v>29</v>
      </c>
      <c r="JZ84">
        <v>14</v>
      </c>
      <c r="KA84">
        <v>8</v>
      </c>
      <c r="KB84">
        <v>76</v>
      </c>
      <c r="KC84">
        <v>75</v>
      </c>
      <c r="KD84">
        <v>161</v>
      </c>
      <c r="KE84">
        <v>28</v>
      </c>
      <c r="KF84">
        <v>1</v>
      </c>
      <c r="KG84">
        <v>15</v>
      </c>
      <c r="KH84">
        <v>5</v>
      </c>
      <c r="KI84">
        <v>52</v>
      </c>
      <c r="KJ84">
        <v>12</v>
      </c>
      <c r="KK84">
        <v>28</v>
      </c>
      <c r="KL84">
        <v>60</v>
      </c>
      <c r="KM84">
        <v>24</v>
      </c>
      <c r="KN84">
        <v>5</v>
      </c>
      <c r="KO84">
        <v>43</v>
      </c>
      <c r="KP84">
        <v>156</v>
      </c>
      <c r="KQ84">
        <v>10</v>
      </c>
      <c r="KR84">
        <v>7</v>
      </c>
      <c r="KS84">
        <v>282</v>
      </c>
      <c r="KT84">
        <v>279</v>
      </c>
      <c r="KU84">
        <v>1</v>
      </c>
      <c r="KV84">
        <v>1</v>
      </c>
      <c r="KW84">
        <v>3</v>
      </c>
      <c r="KX84">
        <v>28</v>
      </c>
      <c r="KY84">
        <v>29</v>
      </c>
      <c r="KZ84">
        <v>2</v>
      </c>
      <c r="LA84">
        <v>1</v>
      </c>
      <c r="LB84">
        <v>21</v>
      </c>
      <c r="LC84">
        <v>14</v>
      </c>
      <c r="LD84">
        <v>17</v>
      </c>
      <c r="LE84">
        <v>24</v>
      </c>
      <c r="LF84">
        <v>24</v>
      </c>
      <c r="LG84">
        <v>10</v>
      </c>
      <c r="LH84">
        <v>13</v>
      </c>
      <c r="LI84">
        <v>22</v>
      </c>
      <c r="LJ84">
        <v>285</v>
      </c>
      <c r="LK84">
        <v>12</v>
      </c>
      <c r="LL84">
        <v>0</v>
      </c>
      <c r="LM84">
        <v>155</v>
      </c>
      <c r="LN84">
        <v>25</v>
      </c>
      <c r="LO84">
        <v>32</v>
      </c>
      <c r="LP84">
        <v>1</v>
      </c>
      <c r="LQ84">
        <v>69</v>
      </c>
      <c r="LR84">
        <v>14</v>
      </c>
      <c r="LS84">
        <v>5</v>
      </c>
      <c r="LT84">
        <v>8</v>
      </c>
      <c r="LU84">
        <v>34</v>
      </c>
      <c r="LV84">
        <v>11</v>
      </c>
      <c r="LW84">
        <v>46</v>
      </c>
      <c r="LX84">
        <v>12</v>
      </c>
      <c r="LY84">
        <v>32</v>
      </c>
      <c r="LZ84">
        <v>29</v>
      </c>
      <c r="MA84">
        <v>9</v>
      </c>
      <c r="MB84">
        <v>14</v>
      </c>
      <c r="MC84">
        <v>9</v>
      </c>
      <c r="MD84">
        <v>13</v>
      </c>
      <c r="ME84">
        <v>21</v>
      </c>
      <c r="MF84">
        <v>7</v>
      </c>
      <c r="MG84">
        <v>4</v>
      </c>
      <c r="MH84" s="56">
        <v>0</v>
      </c>
      <c r="MI84">
        <v>4</v>
      </c>
      <c r="MJ84">
        <v>72</v>
      </c>
      <c r="MK84">
        <v>105</v>
      </c>
      <c r="ML84">
        <v>3</v>
      </c>
      <c r="MM84">
        <v>371</v>
      </c>
      <c r="MN84">
        <v>89</v>
      </c>
      <c r="MO84">
        <v>259</v>
      </c>
      <c r="MP84">
        <v>25</v>
      </c>
      <c r="MQ84">
        <v>268</v>
      </c>
      <c r="MR84">
        <v>248</v>
      </c>
      <c r="MS84">
        <v>906</v>
      </c>
      <c r="MT84">
        <v>621</v>
      </c>
      <c r="MU84">
        <v>7</v>
      </c>
      <c r="MV84">
        <v>31</v>
      </c>
      <c r="MW84">
        <v>77</v>
      </c>
      <c r="MX84">
        <v>45</v>
      </c>
      <c r="MY84">
        <v>5</v>
      </c>
      <c r="MZ84">
        <v>25</v>
      </c>
      <c r="NA84">
        <v>61</v>
      </c>
      <c r="NB84">
        <v>548</v>
      </c>
      <c r="NC84">
        <v>240</v>
      </c>
      <c r="ND84">
        <v>8</v>
      </c>
      <c r="NE84">
        <v>225</v>
      </c>
      <c r="NF84">
        <v>158</v>
      </c>
      <c r="NG84">
        <v>335</v>
      </c>
      <c r="NH84">
        <v>88</v>
      </c>
      <c r="NI84">
        <v>292</v>
      </c>
      <c r="NJ84">
        <v>15</v>
      </c>
      <c r="NK84">
        <v>50</v>
      </c>
      <c r="NL84">
        <v>367</v>
      </c>
      <c r="NM84">
        <v>46</v>
      </c>
      <c r="NN84">
        <v>13</v>
      </c>
      <c r="NO84">
        <v>28</v>
      </c>
      <c r="NP84">
        <v>265</v>
      </c>
      <c r="NQ84">
        <v>343</v>
      </c>
      <c r="NR84">
        <v>66</v>
      </c>
      <c r="NS84">
        <v>11</v>
      </c>
      <c r="NT84">
        <v>7</v>
      </c>
      <c r="NU84">
        <v>9</v>
      </c>
      <c r="NV84">
        <v>1702</v>
      </c>
      <c r="NW84">
        <v>691</v>
      </c>
      <c r="NX84">
        <v>119</v>
      </c>
      <c r="NY84">
        <v>574</v>
      </c>
      <c r="NZ84">
        <v>70</v>
      </c>
      <c r="OA84">
        <v>1910</v>
      </c>
      <c r="OB84">
        <v>27</v>
      </c>
      <c r="OC84">
        <v>96</v>
      </c>
      <c r="OD84">
        <v>1033</v>
      </c>
      <c r="OE84">
        <v>115</v>
      </c>
      <c r="OF84">
        <v>2407</v>
      </c>
      <c r="OG84">
        <v>3661</v>
      </c>
      <c r="OH84">
        <v>353</v>
      </c>
      <c r="OI84">
        <v>12</v>
      </c>
      <c r="OJ84">
        <v>1751</v>
      </c>
      <c r="OK84">
        <v>83</v>
      </c>
      <c r="OL84">
        <v>0</v>
      </c>
      <c r="OM84">
        <v>992</v>
      </c>
      <c r="ON84">
        <v>989</v>
      </c>
      <c r="OO84">
        <v>161</v>
      </c>
      <c r="OP84">
        <v>19</v>
      </c>
      <c r="OQ84">
        <v>21</v>
      </c>
      <c r="OR84">
        <v>45</v>
      </c>
      <c r="OS84">
        <v>76</v>
      </c>
      <c r="OT84">
        <v>15</v>
      </c>
      <c r="OU84">
        <v>118</v>
      </c>
      <c r="OV84">
        <v>425</v>
      </c>
      <c r="OW84">
        <v>21</v>
      </c>
      <c r="OX84">
        <v>220</v>
      </c>
      <c r="OY84">
        <v>332</v>
      </c>
      <c r="OZ84">
        <v>28</v>
      </c>
      <c r="PA84">
        <v>7</v>
      </c>
    </row>
    <row r="85" spans="1:417">
      <c r="A85" s="67" t="str">
        <f>人口推移!B84</f>
        <v>H2509</v>
      </c>
      <c r="B85" s="66">
        <f t="shared" si="2"/>
        <v>55014</v>
      </c>
      <c r="C85" s="66">
        <f>SUM(D85:EK85)</f>
        <v>21819</v>
      </c>
      <c r="D85">
        <v>796</v>
      </c>
      <c r="E85">
        <v>69</v>
      </c>
      <c r="F85">
        <v>2</v>
      </c>
      <c r="G85">
        <v>9</v>
      </c>
      <c r="H85">
        <v>14</v>
      </c>
      <c r="I85">
        <v>13</v>
      </c>
      <c r="J85">
        <v>6</v>
      </c>
      <c r="K85">
        <v>9</v>
      </c>
      <c r="L85">
        <v>80</v>
      </c>
      <c r="M85">
        <v>48</v>
      </c>
      <c r="N85">
        <v>140</v>
      </c>
      <c r="O85">
        <v>20</v>
      </c>
      <c r="P85">
        <v>1</v>
      </c>
      <c r="Q85">
        <v>11</v>
      </c>
      <c r="R85">
        <v>5</v>
      </c>
      <c r="S85">
        <v>34</v>
      </c>
      <c r="T85">
        <v>6</v>
      </c>
      <c r="U85">
        <v>15</v>
      </c>
      <c r="V85">
        <v>33</v>
      </c>
      <c r="W85">
        <v>15</v>
      </c>
      <c r="X85">
        <v>5</v>
      </c>
      <c r="Y85">
        <v>30</v>
      </c>
      <c r="Z85">
        <v>108</v>
      </c>
      <c r="AA85">
        <v>6</v>
      </c>
      <c r="AB85">
        <v>4</v>
      </c>
      <c r="AC85">
        <v>216</v>
      </c>
      <c r="AD85">
        <v>217</v>
      </c>
      <c r="AE85">
        <v>2</v>
      </c>
      <c r="AF85">
        <v>1</v>
      </c>
      <c r="AG85">
        <v>2</v>
      </c>
      <c r="AH85">
        <v>19</v>
      </c>
      <c r="AI85">
        <v>20</v>
      </c>
      <c r="AJ85">
        <v>0</v>
      </c>
      <c r="AK85">
        <v>1</v>
      </c>
      <c r="AL85">
        <v>15</v>
      </c>
      <c r="AM85">
        <v>8</v>
      </c>
      <c r="AN85">
        <v>12</v>
      </c>
      <c r="AO85">
        <v>17</v>
      </c>
      <c r="AP85">
        <v>18</v>
      </c>
      <c r="AQ85">
        <v>5</v>
      </c>
      <c r="AR85">
        <v>7</v>
      </c>
      <c r="AS85">
        <v>11</v>
      </c>
      <c r="AT85">
        <v>234</v>
      </c>
      <c r="AU85">
        <v>7</v>
      </c>
      <c r="AV85">
        <v>0</v>
      </c>
      <c r="AW85">
        <v>136</v>
      </c>
      <c r="AX85">
        <v>17</v>
      </c>
      <c r="AY85">
        <v>20</v>
      </c>
      <c r="AZ85">
        <v>1</v>
      </c>
      <c r="BA85">
        <v>43</v>
      </c>
      <c r="BB85">
        <v>10</v>
      </c>
      <c r="BC85">
        <v>4</v>
      </c>
      <c r="BD85">
        <v>6</v>
      </c>
      <c r="BE85">
        <v>17</v>
      </c>
      <c r="BF85">
        <v>4</v>
      </c>
      <c r="BG85">
        <v>29</v>
      </c>
      <c r="BH85">
        <v>10</v>
      </c>
      <c r="BI85">
        <v>23</v>
      </c>
      <c r="BJ85">
        <v>22</v>
      </c>
      <c r="BK85">
        <v>9</v>
      </c>
      <c r="BL85">
        <v>8</v>
      </c>
      <c r="BM85">
        <v>4</v>
      </c>
      <c r="BN85">
        <v>7</v>
      </c>
      <c r="BO85">
        <v>12</v>
      </c>
      <c r="BP85">
        <v>5</v>
      </c>
      <c r="BQ85">
        <v>5</v>
      </c>
      <c r="BR85" s="56">
        <v>0</v>
      </c>
      <c r="BS85">
        <v>3</v>
      </c>
      <c r="BT85">
        <v>46</v>
      </c>
      <c r="BU85">
        <v>66</v>
      </c>
      <c r="BV85">
        <v>3</v>
      </c>
      <c r="BW85">
        <v>280</v>
      </c>
      <c r="BX85">
        <v>54</v>
      </c>
      <c r="BY85">
        <v>183</v>
      </c>
      <c r="BZ85">
        <v>15</v>
      </c>
      <c r="CA85">
        <v>229</v>
      </c>
      <c r="CB85">
        <v>194</v>
      </c>
      <c r="CC85">
        <v>673</v>
      </c>
      <c r="CD85">
        <v>485</v>
      </c>
      <c r="CE85">
        <v>4</v>
      </c>
      <c r="CF85">
        <v>23</v>
      </c>
      <c r="CG85">
        <v>46</v>
      </c>
      <c r="CH85">
        <v>26</v>
      </c>
      <c r="CI85">
        <v>3</v>
      </c>
      <c r="CJ85">
        <v>23</v>
      </c>
      <c r="CK85">
        <v>54</v>
      </c>
      <c r="CL85">
        <v>436</v>
      </c>
      <c r="CM85">
        <v>196</v>
      </c>
      <c r="CN85">
        <v>7</v>
      </c>
      <c r="CO85">
        <v>188</v>
      </c>
      <c r="CP85">
        <v>130</v>
      </c>
      <c r="CQ85">
        <v>279</v>
      </c>
      <c r="CR85">
        <v>50</v>
      </c>
      <c r="CS85">
        <v>229</v>
      </c>
      <c r="CT85">
        <v>8</v>
      </c>
      <c r="CU85">
        <v>25</v>
      </c>
      <c r="CV85">
        <v>251</v>
      </c>
      <c r="CW85">
        <v>29</v>
      </c>
      <c r="CX85">
        <v>7</v>
      </c>
      <c r="CY85">
        <v>31</v>
      </c>
      <c r="CZ85">
        <v>169</v>
      </c>
      <c r="DA85">
        <v>238</v>
      </c>
      <c r="DB85">
        <v>80</v>
      </c>
      <c r="DC85">
        <v>10</v>
      </c>
      <c r="DD85">
        <v>4</v>
      </c>
      <c r="DE85">
        <v>7</v>
      </c>
      <c r="DF85">
        <v>1271</v>
      </c>
      <c r="DG85">
        <v>500</v>
      </c>
      <c r="DH85">
        <v>94</v>
      </c>
      <c r="DI85">
        <v>395</v>
      </c>
      <c r="DJ85">
        <v>54</v>
      </c>
      <c r="DK85">
        <v>1263</v>
      </c>
      <c r="DL85">
        <v>24</v>
      </c>
      <c r="DM85">
        <v>78</v>
      </c>
      <c r="DN85">
        <v>754</v>
      </c>
      <c r="DO85">
        <v>85</v>
      </c>
      <c r="DP85">
        <v>1999</v>
      </c>
      <c r="DQ85">
        <v>2932</v>
      </c>
      <c r="DR85">
        <v>266</v>
      </c>
      <c r="DS85">
        <v>7</v>
      </c>
      <c r="DT85">
        <v>1289</v>
      </c>
      <c r="DU85">
        <v>69</v>
      </c>
      <c r="DV85">
        <v>0</v>
      </c>
      <c r="DW85">
        <v>811</v>
      </c>
      <c r="DX85">
        <v>844</v>
      </c>
      <c r="DY85">
        <v>125</v>
      </c>
      <c r="DZ85">
        <v>12</v>
      </c>
      <c r="EA85">
        <v>14</v>
      </c>
      <c r="EB85">
        <v>27</v>
      </c>
      <c r="EC85">
        <v>54</v>
      </c>
      <c r="ED85">
        <v>10</v>
      </c>
      <c r="EE85">
        <v>84</v>
      </c>
      <c r="EF85">
        <v>842</v>
      </c>
      <c r="EG85">
        <v>14</v>
      </c>
      <c r="EH85">
        <v>164</v>
      </c>
      <c r="EI85">
        <v>240</v>
      </c>
      <c r="EJ85">
        <v>23</v>
      </c>
      <c r="EK85">
        <v>8</v>
      </c>
      <c r="EL85">
        <v>949</v>
      </c>
      <c r="EM85">
        <v>91</v>
      </c>
      <c r="EN85">
        <v>3</v>
      </c>
      <c r="EO85">
        <v>10</v>
      </c>
      <c r="EP85">
        <v>16</v>
      </c>
      <c r="EQ85">
        <v>33</v>
      </c>
      <c r="ER85">
        <v>7</v>
      </c>
      <c r="ES85">
        <v>9</v>
      </c>
      <c r="ET85">
        <v>62</v>
      </c>
      <c r="EU85">
        <v>72</v>
      </c>
      <c r="EV85">
        <v>132</v>
      </c>
      <c r="EW85">
        <v>30</v>
      </c>
      <c r="EX85">
        <v>1</v>
      </c>
      <c r="EY85">
        <v>15</v>
      </c>
      <c r="EZ85">
        <v>8</v>
      </c>
      <c r="FA85">
        <v>50</v>
      </c>
      <c r="FB85">
        <v>8</v>
      </c>
      <c r="FC85">
        <v>31</v>
      </c>
      <c r="FD85">
        <v>52</v>
      </c>
      <c r="FE85">
        <v>21</v>
      </c>
      <c r="FF85">
        <v>7</v>
      </c>
      <c r="FG85">
        <v>42</v>
      </c>
      <c r="FH85">
        <v>133</v>
      </c>
      <c r="FI85">
        <v>13</v>
      </c>
      <c r="FJ85">
        <v>7</v>
      </c>
      <c r="FK85">
        <v>301</v>
      </c>
      <c r="FL85">
        <v>255</v>
      </c>
      <c r="FM85">
        <v>2</v>
      </c>
      <c r="FN85">
        <v>1</v>
      </c>
      <c r="FO85">
        <v>3</v>
      </c>
      <c r="FP85">
        <v>28</v>
      </c>
      <c r="FQ85">
        <v>39</v>
      </c>
      <c r="FR85">
        <v>0</v>
      </c>
      <c r="FS85">
        <v>2</v>
      </c>
      <c r="FT85">
        <v>23</v>
      </c>
      <c r="FU85">
        <v>7</v>
      </c>
      <c r="FV85">
        <v>16</v>
      </c>
      <c r="FW85">
        <v>20</v>
      </c>
      <c r="FX85">
        <v>24</v>
      </c>
      <c r="FY85">
        <v>8</v>
      </c>
      <c r="FZ85">
        <v>9</v>
      </c>
      <c r="GA85">
        <v>14</v>
      </c>
      <c r="GB85">
        <v>255</v>
      </c>
      <c r="GC85">
        <v>12</v>
      </c>
      <c r="GD85">
        <v>0</v>
      </c>
      <c r="GE85">
        <v>153</v>
      </c>
      <c r="GF85">
        <v>19</v>
      </c>
      <c r="GG85">
        <v>30</v>
      </c>
      <c r="GH85">
        <v>0</v>
      </c>
      <c r="GI85">
        <v>68</v>
      </c>
      <c r="GJ85">
        <v>16</v>
      </c>
      <c r="GK85">
        <v>2</v>
      </c>
      <c r="GL85">
        <v>9</v>
      </c>
      <c r="GM85">
        <v>23</v>
      </c>
      <c r="GN85">
        <v>4</v>
      </c>
      <c r="GO85">
        <v>46</v>
      </c>
      <c r="GP85">
        <v>10</v>
      </c>
      <c r="GQ85">
        <v>21</v>
      </c>
      <c r="GR85">
        <v>26</v>
      </c>
      <c r="GS85">
        <v>12</v>
      </c>
      <c r="GT85">
        <v>9</v>
      </c>
      <c r="GU85">
        <v>10</v>
      </c>
      <c r="GV85">
        <v>12</v>
      </c>
      <c r="GW85">
        <v>16</v>
      </c>
      <c r="GX85">
        <v>5</v>
      </c>
      <c r="GY85">
        <v>4</v>
      </c>
      <c r="GZ85" s="56">
        <v>0</v>
      </c>
      <c r="HA85">
        <v>5</v>
      </c>
      <c r="HB85">
        <v>71</v>
      </c>
      <c r="HC85">
        <v>104</v>
      </c>
      <c r="HD85">
        <v>3</v>
      </c>
      <c r="HE85">
        <v>335</v>
      </c>
      <c r="HF85">
        <v>79</v>
      </c>
      <c r="HG85">
        <v>232</v>
      </c>
      <c r="HH85">
        <v>27</v>
      </c>
      <c r="HI85">
        <v>274</v>
      </c>
      <c r="HJ85">
        <v>245</v>
      </c>
      <c r="HK85">
        <v>816</v>
      </c>
      <c r="HL85">
        <v>545</v>
      </c>
      <c r="HM85">
        <v>6</v>
      </c>
      <c r="HN85">
        <v>36</v>
      </c>
      <c r="HO85">
        <v>74</v>
      </c>
      <c r="HP85">
        <v>32</v>
      </c>
      <c r="HQ85">
        <v>6</v>
      </c>
      <c r="HR85">
        <v>29</v>
      </c>
      <c r="HS85">
        <v>60</v>
      </c>
      <c r="HT85">
        <v>531</v>
      </c>
      <c r="HU85">
        <v>213</v>
      </c>
      <c r="HV85">
        <v>6</v>
      </c>
      <c r="HW85">
        <v>212</v>
      </c>
      <c r="HX85">
        <v>140</v>
      </c>
      <c r="HY85">
        <v>329</v>
      </c>
      <c r="HZ85">
        <v>84</v>
      </c>
      <c r="IA85">
        <v>265</v>
      </c>
      <c r="IB85">
        <v>15</v>
      </c>
      <c r="IC85">
        <v>45</v>
      </c>
      <c r="ID85">
        <v>349</v>
      </c>
      <c r="IE85">
        <v>54</v>
      </c>
      <c r="IF85">
        <v>11</v>
      </c>
      <c r="IG85">
        <v>31</v>
      </c>
      <c r="IH85">
        <v>242</v>
      </c>
      <c r="II85">
        <v>325</v>
      </c>
      <c r="IJ85">
        <v>25</v>
      </c>
      <c r="IK85">
        <v>8</v>
      </c>
      <c r="IL85">
        <v>8</v>
      </c>
      <c r="IM85">
        <v>9</v>
      </c>
      <c r="IN85">
        <v>1662</v>
      </c>
      <c r="IO85">
        <v>682</v>
      </c>
      <c r="IP85">
        <v>106</v>
      </c>
      <c r="IQ85">
        <v>519</v>
      </c>
      <c r="IR85">
        <v>70</v>
      </c>
      <c r="IS85">
        <v>1786</v>
      </c>
      <c r="IT85">
        <v>24</v>
      </c>
      <c r="IU85">
        <v>110</v>
      </c>
      <c r="IV85">
        <v>961</v>
      </c>
      <c r="IW85">
        <v>106</v>
      </c>
      <c r="IX85">
        <v>2336</v>
      </c>
      <c r="IY85">
        <v>3530</v>
      </c>
      <c r="IZ85">
        <v>361</v>
      </c>
      <c r="JA85">
        <v>7</v>
      </c>
      <c r="JB85">
        <v>1688</v>
      </c>
      <c r="JC85">
        <v>78</v>
      </c>
      <c r="JD85">
        <v>0</v>
      </c>
      <c r="JE85">
        <v>946</v>
      </c>
      <c r="JF85">
        <v>942</v>
      </c>
      <c r="JG85">
        <v>166</v>
      </c>
      <c r="JH85">
        <v>17</v>
      </c>
      <c r="JI85">
        <v>30</v>
      </c>
      <c r="JJ85">
        <v>38</v>
      </c>
      <c r="JK85">
        <v>70</v>
      </c>
      <c r="JL85">
        <v>16</v>
      </c>
      <c r="JM85">
        <v>103</v>
      </c>
      <c r="JN85">
        <v>873</v>
      </c>
      <c r="JO85">
        <v>19</v>
      </c>
      <c r="JP85">
        <v>210</v>
      </c>
      <c r="JQ85">
        <v>340</v>
      </c>
      <c r="JR85">
        <v>29</v>
      </c>
      <c r="JS85">
        <v>10</v>
      </c>
      <c r="JT85">
        <v>1015</v>
      </c>
      <c r="JU85">
        <v>98</v>
      </c>
      <c r="JV85">
        <v>2</v>
      </c>
      <c r="JW85">
        <v>10</v>
      </c>
      <c r="JX85">
        <v>22</v>
      </c>
      <c r="JY85">
        <v>29</v>
      </c>
      <c r="JZ85">
        <v>14</v>
      </c>
      <c r="KA85">
        <v>8</v>
      </c>
      <c r="KB85">
        <v>75</v>
      </c>
      <c r="KC85">
        <v>75</v>
      </c>
      <c r="KD85">
        <v>159</v>
      </c>
      <c r="KE85">
        <v>28</v>
      </c>
      <c r="KF85">
        <v>1</v>
      </c>
      <c r="KG85">
        <v>15</v>
      </c>
      <c r="KH85">
        <v>5</v>
      </c>
      <c r="KI85">
        <v>52</v>
      </c>
      <c r="KJ85">
        <v>12</v>
      </c>
      <c r="KK85">
        <v>28</v>
      </c>
      <c r="KL85">
        <v>59</v>
      </c>
      <c r="KM85">
        <v>24</v>
      </c>
      <c r="KN85">
        <v>5</v>
      </c>
      <c r="KO85">
        <v>43</v>
      </c>
      <c r="KP85">
        <v>155</v>
      </c>
      <c r="KQ85">
        <v>10</v>
      </c>
      <c r="KR85">
        <v>7</v>
      </c>
      <c r="KS85">
        <v>283</v>
      </c>
      <c r="KT85">
        <v>280</v>
      </c>
      <c r="KU85">
        <v>1</v>
      </c>
      <c r="KV85">
        <v>1</v>
      </c>
      <c r="KW85">
        <v>3</v>
      </c>
      <c r="KX85">
        <v>28</v>
      </c>
      <c r="KY85">
        <v>31</v>
      </c>
      <c r="KZ85">
        <v>0</v>
      </c>
      <c r="LA85">
        <v>1</v>
      </c>
      <c r="LB85">
        <v>21</v>
      </c>
      <c r="LC85">
        <v>14</v>
      </c>
      <c r="LD85">
        <v>17</v>
      </c>
      <c r="LE85">
        <v>24</v>
      </c>
      <c r="LF85">
        <v>24</v>
      </c>
      <c r="LG85">
        <v>11</v>
      </c>
      <c r="LH85">
        <v>13</v>
      </c>
      <c r="LI85">
        <v>22</v>
      </c>
      <c r="LJ85">
        <v>283</v>
      </c>
      <c r="LK85">
        <v>12</v>
      </c>
      <c r="LL85">
        <v>0</v>
      </c>
      <c r="LM85">
        <v>155</v>
      </c>
      <c r="LN85">
        <v>25</v>
      </c>
      <c r="LO85">
        <v>31</v>
      </c>
      <c r="LP85">
        <v>1</v>
      </c>
      <c r="LQ85">
        <v>69</v>
      </c>
      <c r="LR85">
        <v>14</v>
      </c>
      <c r="LS85">
        <v>5</v>
      </c>
      <c r="LT85">
        <v>8</v>
      </c>
      <c r="LU85">
        <v>34</v>
      </c>
      <c r="LV85">
        <v>11</v>
      </c>
      <c r="LW85">
        <v>46</v>
      </c>
      <c r="LX85">
        <v>12</v>
      </c>
      <c r="LY85">
        <v>32</v>
      </c>
      <c r="LZ85">
        <v>29</v>
      </c>
      <c r="MA85">
        <v>9</v>
      </c>
      <c r="MB85">
        <v>14</v>
      </c>
      <c r="MC85">
        <v>9</v>
      </c>
      <c r="MD85">
        <v>13</v>
      </c>
      <c r="ME85">
        <v>21</v>
      </c>
      <c r="MF85">
        <v>7</v>
      </c>
      <c r="MG85">
        <v>4</v>
      </c>
      <c r="MH85" s="56">
        <v>0</v>
      </c>
      <c r="MI85">
        <v>4</v>
      </c>
      <c r="MJ85">
        <v>72</v>
      </c>
      <c r="MK85">
        <v>107</v>
      </c>
      <c r="ML85">
        <v>3</v>
      </c>
      <c r="MM85">
        <v>371</v>
      </c>
      <c r="MN85">
        <v>89</v>
      </c>
      <c r="MO85">
        <v>258</v>
      </c>
      <c r="MP85">
        <v>25</v>
      </c>
      <c r="MQ85">
        <v>270</v>
      </c>
      <c r="MR85">
        <v>247</v>
      </c>
      <c r="MS85">
        <v>906</v>
      </c>
      <c r="MT85">
        <v>620</v>
      </c>
      <c r="MU85">
        <v>7</v>
      </c>
      <c r="MV85">
        <v>31</v>
      </c>
      <c r="MW85">
        <v>76</v>
      </c>
      <c r="MX85">
        <v>45</v>
      </c>
      <c r="MY85">
        <v>5</v>
      </c>
      <c r="MZ85">
        <v>25</v>
      </c>
      <c r="NA85">
        <v>58</v>
      </c>
      <c r="NB85">
        <v>549</v>
      </c>
      <c r="NC85">
        <v>239</v>
      </c>
      <c r="ND85">
        <v>8</v>
      </c>
      <c r="NE85">
        <v>222</v>
      </c>
      <c r="NF85">
        <v>155</v>
      </c>
      <c r="NG85">
        <v>338</v>
      </c>
      <c r="NH85">
        <v>88</v>
      </c>
      <c r="NI85">
        <v>290</v>
      </c>
      <c r="NJ85">
        <v>15</v>
      </c>
      <c r="NK85">
        <v>50</v>
      </c>
      <c r="NL85">
        <v>369</v>
      </c>
      <c r="NM85">
        <v>46</v>
      </c>
      <c r="NN85">
        <v>13</v>
      </c>
      <c r="NO85">
        <v>29</v>
      </c>
      <c r="NP85">
        <v>265</v>
      </c>
      <c r="NQ85">
        <v>343</v>
      </c>
      <c r="NR85">
        <v>66</v>
      </c>
      <c r="NS85">
        <v>11</v>
      </c>
      <c r="NT85">
        <v>7</v>
      </c>
      <c r="NU85">
        <v>9</v>
      </c>
      <c r="NV85">
        <v>1697</v>
      </c>
      <c r="NW85">
        <v>693</v>
      </c>
      <c r="NX85">
        <v>120</v>
      </c>
      <c r="NY85">
        <v>573</v>
      </c>
      <c r="NZ85">
        <v>70</v>
      </c>
      <c r="OA85">
        <v>1910</v>
      </c>
      <c r="OB85">
        <v>27</v>
      </c>
      <c r="OC85">
        <v>96</v>
      </c>
      <c r="OD85">
        <v>1037</v>
      </c>
      <c r="OE85">
        <v>115</v>
      </c>
      <c r="OF85">
        <v>2418</v>
      </c>
      <c r="OG85">
        <v>3656</v>
      </c>
      <c r="OH85">
        <v>353</v>
      </c>
      <c r="OI85">
        <v>12</v>
      </c>
      <c r="OJ85">
        <v>1750</v>
      </c>
      <c r="OK85">
        <v>84</v>
      </c>
      <c r="OL85">
        <v>0</v>
      </c>
      <c r="OM85">
        <v>996</v>
      </c>
      <c r="ON85">
        <v>986</v>
      </c>
      <c r="OO85">
        <v>160</v>
      </c>
      <c r="OP85">
        <v>19</v>
      </c>
      <c r="OQ85">
        <v>21</v>
      </c>
      <c r="OR85">
        <v>45</v>
      </c>
      <c r="OS85">
        <v>76</v>
      </c>
      <c r="OT85">
        <v>15</v>
      </c>
      <c r="OU85">
        <v>116</v>
      </c>
      <c r="OV85">
        <v>426</v>
      </c>
      <c r="OW85">
        <v>21</v>
      </c>
      <c r="OX85">
        <v>222</v>
      </c>
      <c r="OY85">
        <v>333</v>
      </c>
      <c r="OZ85">
        <v>28</v>
      </c>
      <c r="PA85">
        <v>7</v>
      </c>
    </row>
    <row r="86" spans="1:417">
      <c r="A86" s="67" t="str">
        <f>人口推移!B85</f>
        <v>H2510</v>
      </c>
      <c r="B86" s="66">
        <f t="shared" si="2"/>
        <v>55077</v>
      </c>
      <c r="C86" s="66">
        <f t="shared" si="3"/>
        <v>21823</v>
      </c>
      <c r="D86">
        <v>796</v>
      </c>
      <c r="E86">
        <v>68</v>
      </c>
      <c r="F86">
        <v>2</v>
      </c>
      <c r="G86">
        <v>9</v>
      </c>
      <c r="H86">
        <v>14</v>
      </c>
      <c r="I86">
        <v>13</v>
      </c>
      <c r="J86">
        <v>6</v>
      </c>
      <c r="K86">
        <v>9</v>
      </c>
      <c r="L86">
        <v>80</v>
      </c>
      <c r="M86">
        <v>47</v>
      </c>
      <c r="N86">
        <v>142</v>
      </c>
      <c r="O86">
        <v>20</v>
      </c>
      <c r="P86">
        <v>1</v>
      </c>
      <c r="Q86">
        <v>11</v>
      </c>
      <c r="R86">
        <v>5</v>
      </c>
      <c r="S86">
        <v>34</v>
      </c>
      <c r="T86">
        <v>6</v>
      </c>
      <c r="U86">
        <v>15</v>
      </c>
      <c r="V86">
        <v>32</v>
      </c>
      <c r="W86">
        <v>15</v>
      </c>
      <c r="X86">
        <v>5</v>
      </c>
      <c r="Y86">
        <v>30</v>
      </c>
      <c r="Z86">
        <v>108</v>
      </c>
      <c r="AA86">
        <v>6</v>
      </c>
      <c r="AB86">
        <v>4</v>
      </c>
      <c r="AC86">
        <v>217</v>
      </c>
      <c r="AD86">
        <v>218</v>
      </c>
      <c r="AE86">
        <v>2</v>
      </c>
      <c r="AF86">
        <v>1</v>
      </c>
      <c r="AG86">
        <v>2</v>
      </c>
      <c r="AH86">
        <v>20</v>
      </c>
      <c r="AI86">
        <v>21</v>
      </c>
      <c r="AJ86">
        <v>0</v>
      </c>
      <c r="AK86">
        <v>1</v>
      </c>
      <c r="AL86">
        <v>15</v>
      </c>
      <c r="AM86">
        <v>8</v>
      </c>
      <c r="AN86">
        <v>12</v>
      </c>
      <c r="AO86">
        <v>17</v>
      </c>
      <c r="AP86">
        <v>18</v>
      </c>
      <c r="AQ86">
        <v>5</v>
      </c>
      <c r="AR86">
        <v>7</v>
      </c>
      <c r="AS86">
        <v>11</v>
      </c>
      <c r="AT86">
        <v>233</v>
      </c>
      <c r="AU86">
        <v>7</v>
      </c>
      <c r="AV86">
        <v>0</v>
      </c>
      <c r="AW86">
        <v>135</v>
      </c>
      <c r="AX86">
        <v>17</v>
      </c>
      <c r="AY86">
        <v>20</v>
      </c>
      <c r="AZ86">
        <v>1</v>
      </c>
      <c r="BA86">
        <v>43</v>
      </c>
      <c r="BB86">
        <v>10</v>
      </c>
      <c r="BC86">
        <v>4</v>
      </c>
      <c r="BD86">
        <v>6</v>
      </c>
      <c r="BE86">
        <v>17</v>
      </c>
      <c r="BF86">
        <v>4</v>
      </c>
      <c r="BG86">
        <v>29</v>
      </c>
      <c r="BH86">
        <v>10</v>
      </c>
      <c r="BI86">
        <v>23</v>
      </c>
      <c r="BJ86">
        <v>22</v>
      </c>
      <c r="BK86">
        <v>9</v>
      </c>
      <c r="BL86">
        <v>8</v>
      </c>
      <c r="BM86">
        <v>4</v>
      </c>
      <c r="BN86">
        <v>7</v>
      </c>
      <c r="BO86">
        <v>12</v>
      </c>
      <c r="BP86">
        <v>5</v>
      </c>
      <c r="BQ86">
        <v>5</v>
      </c>
      <c r="BR86" s="56">
        <v>0</v>
      </c>
      <c r="BS86">
        <v>3</v>
      </c>
      <c r="BT86">
        <v>46</v>
      </c>
      <c r="BU86">
        <v>67</v>
      </c>
      <c r="BV86">
        <v>3</v>
      </c>
      <c r="BW86">
        <v>281</v>
      </c>
      <c r="BX86">
        <v>55</v>
      </c>
      <c r="BY86">
        <v>184</v>
      </c>
      <c r="BZ86">
        <v>15</v>
      </c>
      <c r="CA86">
        <v>230</v>
      </c>
      <c r="CB86">
        <v>195</v>
      </c>
      <c r="CC86">
        <v>674</v>
      </c>
      <c r="CD86">
        <v>487</v>
      </c>
      <c r="CE86">
        <v>4</v>
      </c>
      <c r="CF86">
        <v>23</v>
      </c>
      <c r="CG86">
        <v>46</v>
      </c>
      <c r="CH86">
        <v>26</v>
      </c>
      <c r="CI86">
        <v>3</v>
      </c>
      <c r="CJ86">
        <v>23</v>
      </c>
      <c r="CK86">
        <v>51</v>
      </c>
      <c r="CL86">
        <v>434</v>
      </c>
      <c r="CM86">
        <v>195</v>
      </c>
      <c r="CN86">
        <v>7</v>
      </c>
      <c r="CO86">
        <v>187</v>
      </c>
      <c r="CP86">
        <v>132</v>
      </c>
      <c r="CQ86">
        <v>276</v>
      </c>
      <c r="CR86">
        <v>50</v>
      </c>
      <c r="CS86">
        <v>231</v>
      </c>
      <c r="CT86">
        <v>8</v>
      </c>
      <c r="CU86">
        <v>25</v>
      </c>
      <c r="CV86">
        <v>249</v>
      </c>
      <c r="CW86">
        <v>29</v>
      </c>
      <c r="CX86">
        <v>7</v>
      </c>
      <c r="CY86">
        <v>31</v>
      </c>
      <c r="CZ86">
        <v>168</v>
      </c>
      <c r="DA86">
        <v>238</v>
      </c>
      <c r="DB86">
        <v>80</v>
      </c>
      <c r="DC86">
        <v>10</v>
      </c>
      <c r="DD86">
        <v>4</v>
      </c>
      <c r="DE86">
        <v>7</v>
      </c>
      <c r="DF86">
        <v>1268</v>
      </c>
      <c r="DG86">
        <v>506</v>
      </c>
      <c r="DH86">
        <v>93</v>
      </c>
      <c r="DI86">
        <v>395</v>
      </c>
      <c r="DJ86">
        <v>54</v>
      </c>
      <c r="DK86">
        <v>1263</v>
      </c>
      <c r="DL86">
        <v>24</v>
      </c>
      <c r="DM86">
        <v>77</v>
      </c>
      <c r="DN86">
        <v>757</v>
      </c>
      <c r="DO86">
        <v>86</v>
      </c>
      <c r="DP86">
        <v>2007</v>
      </c>
      <c r="DQ86">
        <v>2925</v>
      </c>
      <c r="DR86">
        <v>265</v>
      </c>
      <c r="DS86">
        <v>7</v>
      </c>
      <c r="DT86">
        <v>1297</v>
      </c>
      <c r="DU86">
        <v>69</v>
      </c>
      <c r="DV86">
        <v>0</v>
      </c>
      <c r="DW86">
        <v>812</v>
      </c>
      <c r="DX86">
        <v>843</v>
      </c>
      <c r="DY86">
        <v>125</v>
      </c>
      <c r="DZ86">
        <v>12</v>
      </c>
      <c r="EA86">
        <v>14</v>
      </c>
      <c r="EB86">
        <v>27</v>
      </c>
      <c r="EC86">
        <v>54</v>
      </c>
      <c r="ED86">
        <v>10</v>
      </c>
      <c r="EE86">
        <v>84</v>
      </c>
      <c r="EF86">
        <v>834</v>
      </c>
      <c r="EG86">
        <v>14</v>
      </c>
      <c r="EH86">
        <v>164</v>
      </c>
      <c r="EI86">
        <v>238</v>
      </c>
      <c r="EJ86">
        <v>23</v>
      </c>
      <c r="EK86">
        <v>8</v>
      </c>
      <c r="EL86">
        <v>950</v>
      </c>
      <c r="EM86">
        <v>90</v>
      </c>
      <c r="EN86">
        <v>3</v>
      </c>
      <c r="EO86">
        <v>9</v>
      </c>
      <c r="EP86">
        <v>16</v>
      </c>
      <c r="EQ86">
        <v>33</v>
      </c>
      <c r="ER86">
        <v>7</v>
      </c>
      <c r="ES86">
        <v>10</v>
      </c>
      <c r="ET86">
        <v>62</v>
      </c>
      <c r="EU86">
        <v>71</v>
      </c>
      <c r="EV86">
        <v>134</v>
      </c>
      <c r="EW86">
        <v>30</v>
      </c>
      <c r="EX86">
        <v>1</v>
      </c>
      <c r="EY86">
        <v>15</v>
      </c>
      <c r="EZ86">
        <v>8</v>
      </c>
      <c r="FA86">
        <v>50</v>
      </c>
      <c r="FB86">
        <v>8</v>
      </c>
      <c r="FC86">
        <v>31</v>
      </c>
      <c r="FD86">
        <v>51</v>
      </c>
      <c r="FE86">
        <v>21</v>
      </c>
      <c r="FF86">
        <v>7</v>
      </c>
      <c r="FG86">
        <v>42</v>
      </c>
      <c r="FH86">
        <v>133</v>
      </c>
      <c r="FI86">
        <v>13</v>
      </c>
      <c r="FJ86">
        <v>7</v>
      </c>
      <c r="FK86">
        <v>302</v>
      </c>
      <c r="FL86">
        <v>255</v>
      </c>
      <c r="FM86">
        <v>2</v>
      </c>
      <c r="FN86">
        <v>1</v>
      </c>
      <c r="FO86">
        <v>3</v>
      </c>
      <c r="FP86">
        <v>28</v>
      </c>
      <c r="FQ86">
        <v>39</v>
      </c>
      <c r="FR86">
        <v>0</v>
      </c>
      <c r="FS86">
        <v>2</v>
      </c>
      <c r="FT86">
        <v>23</v>
      </c>
      <c r="FU86">
        <v>7</v>
      </c>
      <c r="FV86">
        <v>16</v>
      </c>
      <c r="FW86">
        <v>20</v>
      </c>
      <c r="FX86">
        <v>24</v>
      </c>
      <c r="FY86">
        <v>8</v>
      </c>
      <c r="FZ86">
        <v>9</v>
      </c>
      <c r="GA86">
        <v>14</v>
      </c>
      <c r="GB86">
        <v>259</v>
      </c>
      <c r="GC86">
        <v>12</v>
      </c>
      <c r="GD86">
        <v>0</v>
      </c>
      <c r="GE86">
        <v>152</v>
      </c>
      <c r="GF86">
        <v>19</v>
      </c>
      <c r="GG86">
        <v>30</v>
      </c>
      <c r="GH86">
        <v>0</v>
      </c>
      <c r="GI86">
        <v>68</v>
      </c>
      <c r="GJ86">
        <v>16</v>
      </c>
      <c r="GK86">
        <v>2</v>
      </c>
      <c r="GL86">
        <v>9</v>
      </c>
      <c r="GM86">
        <v>23</v>
      </c>
      <c r="GN86">
        <v>4</v>
      </c>
      <c r="GO86">
        <v>46</v>
      </c>
      <c r="GP86">
        <v>10</v>
      </c>
      <c r="GQ86">
        <v>21</v>
      </c>
      <c r="GR86">
        <v>26</v>
      </c>
      <c r="GS86">
        <v>12</v>
      </c>
      <c r="GT86">
        <v>9</v>
      </c>
      <c r="GU86">
        <v>10</v>
      </c>
      <c r="GV86">
        <v>12</v>
      </c>
      <c r="GW86">
        <v>16</v>
      </c>
      <c r="GX86">
        <v>5</v>
      </c>
      <c r="GY86">
        <v>4</v>
      </c>
      <c r="GZ86" s="56">
        <v>0</v>
      </c>
      <c r="HA86">
        <v>5</v>
      </c>
      <c r="HB86">
        <v>70</v>
      </c>
      <c r="HC86">
        <v>105</v>
      </c>
      <c r="HD86">
        <v>3</v>
      </c>
      <c r="HE86">
        <v>339</v>
      </c>
      <c r="HF86">
        <v>81</v>
      </c>
      <c r="HG86">
        <v>232</v>
      </c>
      <c r="HH86">
        <v>27</v>
      </c>
      <c r="HI86">
        <v>275</v>
      </c>
      <c r="HJ86">
        <v>246</v>
      </c>
      <c r="HK86">
        <v>815</v>
      </c>
      <c r="HL86">
        <v>547</v>
      </c>
      <c r="HM86">
        <v>6</v>
      </c>
      <c r="HN86">
        <v>35</v>
      </c>
      <c r="HO86">
        <v>74</v>
      </c>
      <c r="HP86">
        <v>32</v>
      </c>
      <c r="HQ86">
        <v>6</v>
      </c>
      <c r="HR86">
        <v>29</v>
      </c>
      <c r="HS86">
        <v>59</v>
      </c>
      <c r="HT86">
        <v>527</v>
      </c>
      <c r="HU86">
        <v>213</v>
      </c>
      <c r="HV86">
        <v>6</v>
      </c>
      <c r="HW86">
        <v>210</v>
      </c>
      <c r="HX86">
        <v>142</v>
      </c>
      <c r="HY86">
        <v>325</v>
      </c>
      <c r="HZ86">
        <v>84</v>
      </c>
      <c r="IA86">
        <v>266</v>
      </c>
      <c r="IB86">
        <v>15</v>
      </c>
      <c r="IC86">
        <v>45</v>
      </c>
      <c r="ID86">
        <v>347</v>
      </c>
      <c r="IE86">
        <v>54</v>
      </c>
      <c r="IF86">
        <v>11</v>
      </c>
      <c r="IG86">
        <v>31</v>
      </c>
      <c r="IH86">
        <v>242</v>
      </c>
      <c r="II86">
        <v>326</v>
      </c>
      <c r="IJ86">
        <v>25</v>
      </c>
      <c r="IK86">
        <v>8</v>
      </c>
      <c r="IL86">
        <v>8</v>
      </c>
      <c r="IM86">
        <v>9</v>
      </c>
      <c r="IN86">
        <v>1655</v>
      </c>
      <c r="IO86">
        <v>692</v>
      </c>
      <c r="IP86">
        <v>105</v>
      </c>
      <c r="IQ86">
        <v>518</v>
      </c>
      <c r="IR86">
        <v>70</v>
      </c>
      <c r="IS86">
        <v>1784</v>
      </c>
      <c r="IT86">
        <v>24</v>
      </c>
      <c r="IU86">
        <v>109</v>
      </c>
      <c r="IV86">
        <v>969</v>
      </c>
      <c r="IW86">
        <v>106</v>
      </c>
      <c r="IX86">
        <v>2349</v>
      </c>
      <c r="IY86">
        <v>3523</v>
      </c>
      <c r="IZ86">
        <v>360</v>
      </c>
      <c r="JA86">
        <v>7</v>
      </c>
      <c r="JB86">
        <v>1692</v>
      </c>
      <c r="JC86">
        <v>79</v>
      </c>
      <c r="JD86">
        <v>0</v>
      </c>
      <c r="JE86">
        <v>943</v>
      </c>
      <c r="JF86">
        <v>938</v>
      </c>
      <c r="JG86">
        <v>165</v>
      </c>
      <c r="JH86">
        <v>17</v>
      </c>
      <c r="JI86">
        <v>30</v>
      </c>
      <c r="JJ86">
        <v>38</v>
      </c>
      <c r="JK86">
        <v>70</v>
      </c>
      <c r="JL86">
        <v>16</v>
      </c>
      <c r="JM86">
        <v>103</v>
      </c>
      <c r="JN86">
        <v>864</v>
      </c>
      <c r="JO86">
        <v>19</v>
      </c>
      <c r="JP86">
        <v>211</v>
      </c>
      <c r="JQ86">
        <v>338</v>
      </c>
      <c r="JR86">
        <v>29</v>
      </c>
      <c r="JS86">
        <v>10</v>
      </c>
      <c r="JT86">
        <v>1015</v>
      </c>
      <c r="JU86">
        <v>98</v>
      </c>
      <c r="JV86">
        <v>2</v>
      </c>
      <c r="JW86">
        <v>8</v>
      </c>
      <c r="JX86">
        <v>22</v>
      </c>
      <c r="JY86">
        <v>29</v>
      </c>
      <c r="JZ86">
        <v>14</v>
      </c>
      <c r="KA86">
        <v>9</v>
      </c>
      <c r="KB86">
        <v>75</v>
      </c>
      <c r="KC86">
        <v>75</v>
      </c>
      <c r="KD86">
        <v>163</v>
      </c>
      <c r="KE86">
        <v>28</v>
      </c>
      <c r="KF86">
        <v>1</v>
      </c>
      <c r="KG86">
        <v>15</v>
      </c>
      <c r="KH86">
        <v>5</v>
      </c>
      <c r="KI86">
        <v>52</v>
      </c>
      <c r="KJ86">
        <v>12</v>
      </c>
      <c r="KK86">
        <v>28</v>
      </c>
      <c r="KL86">
        <v>58</v>
      </c>
      <c r="KM86">
        <v>24</v>
      </c>
      <c r="KN86">
        <v>5</v>
      </c>
      <c r="KO86">
        <v>43</v>
      </c>
      <c r="KP86">
        <v>157</v>
      </c>
      <c r="KQ86">
        <v>9</v>
      </c>
      <c r="KR86">
        <v>7</v>
      </c>
      <c r="KS86">
        <v>289</v>
      </c>
      <c r="KT86">
        <v>282</v>
      </c>
      <c r="KU86">
        <v>1</v>
      </c>
      <c r="KV86">
        <v>1</v>
      </c>
      <c r="KW86">
        <v>3</v>
      </c>
      <c r="KX86">
        <v>28</v>
      </c>
      <c r="KY86">
        <v>31</v>
      </c>
      <c r="KZ86">
        <v>0</v>
      </c>
      <c r="LA86">
        <v>1</v>
      </c>
      <c r="LB86">
        <v>21</v>
      </c>
      <c r="LC86">
        <v>14</v>
      </c>
      <c r="LD86">
        <v>17</v>
      </c>
      <c r="LE86">
        <v>24</v>
      </c>
      <c r="LF86">
        <v>24</v>
      </c>
      <c r="LG86">
        <v>11</v>
      </c>
      <c r="LH86">
        <v>13</v>
      </c>
      <c r="LI86">
        <v>22</v>
      </c>
      <c r="LJ86">
        <v>283</v>
      </c>
      <c r="LK86">
        <v>12</v>
      </c>
      <c r="LL86">
        <v>0</v>
      </c>
      <c r="LM86">
        <v>155</v>
      </c>
      <c r="LN86">
        <v>25</v>
      </c>
      <c r="LO86">
        <v>31</v>
      </c>
      <c r="LP86">
        <v>1</v>
      </c>
      <c r="LQ86">
        <v>69</v>
      </c>
      <c r="LR86">
        <v>14</v>
      </c>
      <c r="LS86">
        <v>5</v>
      </c>
      <c r="LT86">
        <v>8</v>
      </c>
      <c r="LU86">
        <v>34</v>
      </c>
      <c r="LV86">
        <v>11</v>
      </c>
      <c r="LW86">
        <v>47</v>
      </c>
      <c r="LX86">
        <v>12</v>
      </c>
      <c r="LY86">
        <v>32</v>
      </c>
      <c r="LZ86">
        <v>29</v>
      </c>
      <c r="MA86">
        <v>9</v>
      </c>
      <c r="MB86">
        <v>14</v>
      </c>
      <c r="MC86">
        <v>9</v>
      </c>
      <c r="MD86">
        <v>13</v>
      </c>
      <c r="ME86">
        <v>21</v>
      </c>
      <c r="MF86">
        <v>7</v>
      </c>
      <c r="MG86">
        <v>4</v>
      </c>
      <c r="MH86" s="56">
        <v>0</v>
      </c>
      <c r="MI86">
        <v>4</v>
      </c>
      <c r="MJ86">
        <v>72</v>
      </c>
      <c r="MK86">
        <v>108</v>
      </c>
      <c r="ML86">
        <v>3</v>
      </c>
      <c r="MM86">
        <v>371</v>
      </c>
      <c r="MN86">
        <v>90</v>
      </c>
      <c r="MO86">
        <v>259</v>
      </c>
      <c r="MP86">
        <v>25</v>
      </c>
      <c r="MQ86">
        <v>272</v>
      </c>
      <c r="MR86">
        <v>247</v>
      </c>
      <c r="MS86">
        <v>904</v>
      </c>
      <c r="MT86">
        <v>618</v>
      </c>
      <c r="MU86">
        <v>7</v>
      </c>
      <c r="MV86">
        <v>31</v>
      </c>
      <c r="MW86">
        <v>76</v>
      </c>
      <c r="MX86">
        <v>45</v>
      </c>
      <c r="MY86">
        <v>5</v>
      </c>
      <c r="MZ86">
        <v>25</v>
      </c>
      <c r="NA86">
        <v>56</v>
      </c>
      <c r="NB86">
        <v>550</v>
      </c>
      <c r="NC86">
        <v>239</v>
      </c>
      <c r="ND86">
        <v>8</v>
      </c>
      <c r="NE86">
        <v>222</v>
      </c>
      <c r="NF86">
        <v>156</v>
      </c>
      <c r="NG86">
        <v>337</v>
      </c>
      <c r="NH86">
        <v>88</v>
      </c>
      <c r="NI86">
        <v>292</v>
      </c>
      <c r="NJ86">
        <v>15</v>
      </c>
      <c r="NK86">
        <v>50</v>
      </c>
      <c r="NL86">
        <v>368</v>
      </c>
      <c r="NM86">
        <v>46</v>
      </c>
      <c r="NN86">
        <v>13</v>
      </c>
      <c r="NO86">
        <v>29</v>
      </c>
      <c r="NP86">
        <v>261</v>
      </c>
      <c r="NQ86">
        <v>342</v>
      </c>
      <c r="NR86">
        <v>66</v>
      </c>
      <c r="NS86">
        <v>11</v>
      </c>
      <c r="NT86">
        <v>7</v>
      </c>
      <c r="NU86">
        <v>9</v>
      </c>
      <c r="NV86">
        <v>1700</v>
      </c>
      <c r="NW86">
        <v>700</v>
      </c>
      <c r="NX86">
        <v>119</v>
      </c>
      <c r="NY86">
        <v>571</v>
      </c>
      <c r="NZ86">
        <v>69</v>
      </c>
      <c r="OA86">
        <v>1916</v>
      </c>
      <c r="OB86">
        <v>27</v>
      </c>
      <c r="OC86">
        <v>96</v>
      </c>
      <c r="OD86">
        <v>1046</v>
      </c>
      <c r="OE86">
        <v>116</v>
      </c>
      <c r="OF86">
        <v>2425</v>
      </c>
      <c r="OG86">
        <v>3657</v>
      </c>
      <c r="OH86">
        <v>355</v>
      </c>
      <c r="OI86">
        <v>12</v>
      </c>
      <c r="OJ86">
        <v>1769</v>
      </c>
      <c r="OK86">
        <v>86</v>
      </c>
      <c r="OL86">
        <v>0</v>
      </c>
      <c r="OM86">
        <v>999</v>
      </c>
      <c r="ON86">
        <v>990</v>
      </c>
      <c r="OO86">
        <v>158</v>
      </c>
      <c r="OP86">
        <v>19</v>
      </c>
      <c r="OQ86">
        <v>21</v>
      </c>
      <c r="OR86">
        <v>44</v>
      </c>
      <c r="OS86">
        <v>76</v>
      </c>
      <c r="OT86">
        <v>15</v>
      </c>
      <c r="OU86">
        <v>115</v>
      </c>
      <c r="OV86">
        <v>425</v>
      </c>
      <c r="OW86">
        <v>21</v>
      </c>
      <c r="OX86">
        <v>225</v>
      </c>
      <c r="OY86">
        <v>329</v>
      </c>
      <c r="OZ86">
        <v>28</v>
      </c>
      <c r="PA86">
        <v>7</v>
      </c>
    </row>
    <row r="87" spans="1:417">
      <c r="A87" s="67" t="str">
        <f>人口推移!B86</f>
        <v>H2511</v>
      </c>
      <c r="B87" s="66">
        <f t="shared" si="2"/>
        <v>55114</v>
      </c>
      <c r="C87" s="66">
        <f t="shared" si="3"/>
        <v>21828</v>
      </c>
      <c r="D87">
        <v>798</v>
      </c>
      <c r="E87">
        <v>68</v>
      </c>
      <c r="F87">
        <v>2</v>
      </c>
      <c r="G87">
        <v>9</v>
      </c>
      <c r="H87">
        <v>14</v>
      </c>
      <c r="I87">
        <v>13</v>
      </c>
      <c r="J87">
        <v>6</v>
      </c>
      <c r="K87">
        <v>9</v>
      </c>
      <c r="L87">
        <v>80</v>
      </c>
      <c r="M87">
        <v>47</v>
      </c>
      <c r="N87">
        <v>141</v>
      </c>
      <c r="O87">
        <v>20</v>
      </c>
      <c r="P87">
        <v>1</v>
      </c>
      <c r="Q87">
        <v>11</v>
      </c>
      <c r="R87">
        <v>5</v>
      </c>
      <c r="S87">
        <v>34</v>
      </c>
      <c r="T87">
        <v>6</v>
      </c>
      <c r="U87">
        <v>15</v>
      </c>
      <c r="V87">
        <v>32</v>
      </c>
      <c r="W87">
        <v>15</v>
      </c>
      <c r="X87">
        <v>5</v>
      </c>
      <c r="Y87">
        <v>30</v>
      </c>
      <c r="Z87">
        <v>107</v>
      </c>
      <c r="AA87">
        <v>6</v>
      </c>
      <c r="AB87">
        <v>4</v>
      </c>
      <c r="AC87">
        <v>217</v>
      </c>
      <c r="AD87">
        <v>217</v>
      </c>
      <c r="AE87">
        <v>2</v>
      </c>
      <c r="AF87">
        <v>1</v>
      </c>
      <c r="AG87">
        <v>2</v>
      </c>
      <c r="AH87">
        <v>21</v>
      </c>
      <c r="AI87">
        <v>21</v>
      </c>
      <c r="AJ87">
        <v>0</v>
      </c>
      <c r="AK87">
        <v>1</v>
      </c>
      <c r="AL87">
        <v>14</v>
      </c>
      <c r="AM87">
        <v>8</v>
      </c>
      <c r="AN87">
        <v>12</v>
      </c>
      <c r="AO87">
        <v>17</v>
      </c>
      <c r="AP87">
        <v>18</v>
      </c>
      <c r="AQ87">
        <v>5</v>
      </c>
      <c r="AR87">
        <v>7</v>
      </c>
      <c r="AS87">
        <v>11</v>
      </c>
      <c r="AT87">
        <v>234</v>
      </c>
      <c r="AU87">
        <v>7</v>
      </c>
      <c r="AV87">
        <v>0</v>
      </c>
      <c r="AW87">
        <v>136</v>
      </c>
      <c r="AX87">
        <v>17</v>
      </c>
      <c r="AY87">
        <v>20</v>
      </c>
      <c r="AZ87">
        <v>1</v>
      </c>
      <c r="BA87">
        <v>43</v>
      </c>
      <c r="BB87">
        <v>10</v>
      </c>
      <c r="BC87">
        <v>4</v>
      </c>
      <c r="BD87">
        <v>6</v>
      </c>
      <c r="BE87">
        <v>17</v>
      </c>
      <c r="BF87">
        <v>4</v>
      </c>
      <c r="BG87">
        <v>29</v>
      </c>
      <c r="BH87">
        <v>10</v>
      </c>
      <c r="BI87">
        <v>23</v>
      </c>
      <c r="BJ87">
        <v>22</v>
      </c>
      <c r="BK87">
        <v>9</v>
      </c>
      <c r="BL87">
        <v>7</v>
      </c>
      <c r="BM87">
        <v>4</v>
      </c>
      <c r="BN87">
        <v>7</v>
      </c>
      <c r="BO87">
        <v>12</v>
      </c>
      <c r="BP87">
        <v>5</v>
      </c>
      <c r="BQ87">
        <v>5</v>
      </c>
      <c r="BR87" s="56">
        <v>0</v>
      </c>
      <c r="BS87">
        <v>3</v>
      </c>
      <c r="BT87">
        <v>46</v>
      </c>
      <c r="BU87">
        <v>67</v>
      </c>
      <c r="BV87">
        <v>3</v>
      </c>
      <c r="BW87">
        <v>282</v>
      </c>
      <c r="BX87">
        <v>55</v>
      </c>
      <c r="BY87">
        <v>184</v>
      </c>
      <c r="BZ87">
        <v>15</v>
      </c>
      <c r="CA87">
        <v>230</v>
      </c>
      <c r="CB87">
        <v>196</v>
      </c>
      <c r="CC87">
        <v>675</v>
      </c>
      <c r="CD87">
        <v>483</v>
      </c>
      <c r="CE87">
        <v>4</v>
      </c>
      <c r="CF87">
        <v>23</v>
      </c>
      <c r="CG87">
        <v>46</v>
      </c>
      <c r="CH87">
        <v>26</v>
      </c>
      <c r="CI87">
        <v>3</v>
      </c>
      <c r="CJ87">
        <v>23</v>
      </c>
      <c r="CK87">
        <v>50</v>
      </c>
      <c r="CL87">
        <v>436</v>
      </c>
      <c r="CM87">
        <v>190</v>
      </c>
      <c r="CN87">
        <v>7</v>
      </c>
      <c r="CO87">
        <v>185</v>
      </c>
      <c r="CP87">
        <v>133</v>
      </c>
      <c r="CQ87">
        <v>278</v>
      </c>
      <c r="CR87">
        <v>50</v>
      </c>
      <c r="CS87">
        <v>230</v>
      </c>
      <c r="CT87">
        <v>8</v>
      </c>
      <c r="CU87">
        <v>24</v>
      </c>
      <c r="CV87">
        <v>249</v>
      </c>
      <c r="CW87">
        <v>29</v>
      </c>
      <c r="CX87">
        <v>7</v>
      </c>
      <c r="CY87">
        <v>31</v>
      </c>
      <c r="CZ87">
        <v>170</v>
      </c>
      <c r="DA87">
        <v>239</v>
      </c>
      <c r="DB87">
        <v>80</v>
      </c>
      <c r="DC87">
        <v>11</v>
      </c>
      <c r="DD87">
        <v>4</v>
      </c>
      <c r="DE87">
        <v>7</v>
      </c>
      <c r="DF87">
        <v>1270</v>
      </c>
      <c r="DG87">
        <v>506</v>
      </c>
      <c r="DH87">
        <v>94</v>
      </c>
      <c r="DI87">
        <v>395</v>
      </c>
      <c r="DJ87">
        <v>54</v>
      </c>
      <c r="DK87">
        <v>1269</v>
      </c>
      <c r="DL87">
        <v>25</v>
      </c>
      <c r="DM87">
        <v>78</v>
      </c>
      <c r="DN87">
        <v>761</v>
      </c>
      <c r="DO87">
        <v>87</v>
      </c>
      <c r="DP87">
        <v>2003</v>
      </c>
      <c r="DQ87">
        <v>2921</v>
      </c>
      <c r="DR87">
        <v>263</v>
      </c>
      <c r="DS87">
        <v>7</v>
      </c>
      <c r="DT87">
        <v>1292</v>
      </c>
      <c r="DU87">
        <v>69</v>
      </c>
      <c r="DV87">
        <v>0</v>
      </c>
      <c r="DW87">
        <v>814</v>
      </c>
      <c r="DX87">
        <v>840</v>
      </c>
      <c r="DY87">
        <v>125</v>
      </c>
      <c r="DZ87">
        <v>12</v>
      </c>
      <c r="EA87">
        <v>14</v>
      </c>
      <c r="EB87">
        <v>27</v>
      </c>
      <c r="EC87">
        <v>54</v>
      </c>
      <c r="ED87">
        <v>10</v>
      </c>
      <c r="EE87">
        <v>84</v>
      </c>
      <c r="EF87">
        <v>841</v>
      </c>
      <c r="EG87">
        <v>14</v>
      </c>
      <c r="EH87">
        <v>164</v>
      </c>
      <c r="EI87">
        <v>238</v>
      </c>
      <c r="EJ87">
        <v>23</v>
      </c>
      <c r="EK87">
        <v>8</v>
      </c>
      <c r="EL87">
        <v>948</v>
      </c>
      <c r="EM87">
        <v>89</v>
      </c>
      <c r="EN87">
        <v>3</v>
      </c>
      <c r="EO87">
        <v>9</v>
      </c>
      <c r="EP87">
        <v>16</v>
      </c>
      <c r="EQ87">
        <v>33</v>
      </c>
      <c r="ER87">
        <v>7</v>
      </c>
      <c r="ES87">
        <v>10</v>
      </c>
      <c r="ET87">
        <v>62</v>
      </c>
      <c r="EU87">
        <v>71</v>
      </c>
      <c r="EV87">
        <v>135</v>
      </c>
      <c r="EW87">
        <v>30</v>
      </c>
      <c r="EX87">
        <v>1</v>
      </c>
      <c r="EY87">
        <v>15</v>
      </c>
      <c r="EZ87">
        <v>8</v>
      </c>
      <c r="FA87">
        <v>50</v>
      </c>
      <c r="FB87">
        <v>8</v>
      </c>
      <c r="FC87">
        <v>31</v>
      </c>
      <c r="FD87">
        <v>51</v>
      </c>
      <c r="FE87">
        <v>21</v>
      </c>
      <c r="FF87">
        <v>7</v>
      </c>
      <c r="FG87">
        <v>42</v>
      </c>
      <c r="FH87">
        <v>133</v>
      </c>
      <c r="FI87">
        <v>13</v>
      </c>
      <c r="FJ87">
        <v>7</v>
      </c>
      <c r="FK87">
        <v>300</v>
      </c>
      <c r="FL87">
        <v>255</v>
      </c>
      <c r="FM87">
        <v>2</v>
      </c>
      <c r="FN87">
        <v>1</v>
      </c>
      <c r="FO87">
        <v>3</v>
      </c>
      <c r="FP87">
        <v>29</v>
      </c>
      <c r="FQ87">
        <v>39</v>
      </c>
      <c r="FR87">
        <v>0</v>
      </c>
      <c r="FS87">
        <v>2</v>
      </c>
      <c r="FT87">
        <v>23</v>
      </c>
      <c r="FU87">
        <v>7</v>
      </c>
      <c r="FV87">
        <v>16</v>
      </c>
      <c r="FW87">
        <v>20</v>
      </c>
      <c r="FX87">
        <v>24</v>
      </c>
      <c r="FY87">
        <v>8</v>
      </c>
      <c r="FZ87">
        <v>9</v>
      </c>
      <c r="GA87">
        <v>14</v>
      </c>
      <c r="GB87">
        <v>258</v>
      </c>
      <c r="GC87">
        <v>12</v>
      </c>
      <c r="GD87">
        <v>0</v>
      </c>
      <c r="GE87">
        <v>153</v>
      </c>
      <c r="GF87">
        <v>19</v>
      </c>
      <c r="GG87">
        <v>30</v>
      </c>
      <c r="GH87">
        <v>0</v>
      </c>
      <c r="GI87">
        <v>68</v>
      </c>
      <c r="GJ87">
        <v>16</v>
      </c>
      <c r="GK87">
        <v>2</v>
      </c>
      <c r="GL87">
        <v>9</v>
      </c>
      <c r="GM87">
        <v>23</v>
      </c>
      <c r="GN87">
        <v>4</v>
      </c>
      <c r="GO87">
        <v>46</v>
      </c>
      <c r="GP87">
        <v>10</v>
      </c>
      <c r="GQ87">
        <v>21</v>
      </c>
      <c r="GR87">
        <v>26</v>
      </c>
      <c r="GS87">
        <v>12</v>
      </c>
      <c r="GT87">
        <v>8</v>
      </c>
      <c r="GU87">
        <v>10</v>
      </c>
      <c r="GV87">
        <v>12</v>
      </c>
      <c r="GW87">
        <v>16</v>
      </c>
      <c r="GX87">
        <v>5</v>
      </c>
      <c r="GY87">
        <v>4</v>
      </c>
      <c r="GZ87" s="56">
        <v>0</v>
      </c>
      <c r="HA87">
        <v>5</v>
      </c>
      <c r="HB87">
        <v>71</v>
      </c>
      <c r="HC87">
        <v>105</v>
      </c>
      <c r="HD87">
        <v>3</v>
      </c>
      <c r="HE87">
        <v>340</v>
      </c>
      <c r="HF87">
        <v>81</v>
      </c>
      <c r="HG87">
        <v>235</v>
      </c>
      <c r="HH87">
        <v>27</v>
      </c>
      <c r="HI87">
        <v>276</v>
      </c>
      <c r="HJ87">
        <v>244</v>
      </c>
      <c r="HK87">
        <v>818</v>
      </c>
      <c r="HL87">
        <v>541</v>
      </c>
      <c r="HM87">
        <v>6</v>
      </c>
      <c r="HN87">
        <v>36</v>
      </c>
      <c r="HO87">
        <v>75</v>
      </c>
      <c r="HP87">
        <v>32</v>
      </c>
      <c r="HQ87">
        <v>6</v>
      </c>
      <c r="HR87">
        <v>29</v>
      </c>
      <c r="HS87">
        <v>59</v>
      </c>
      <c r="HT87">
        <v>529</v>
      </c>
      <c r="HU87">
        <v>211</v>
      </c>
      <c r="HV87">
        <v>5</v>
      </c>
      <c r="HW87">
        <v>212</v>
      </c>
      <c r="HX87">
        <v>143</v>
      </c>
      <c r="HY87">
        <v>325</v>
      </c>
      <c r="HZ87">
        <v>84</v>
      </c>
      <c r="IA87">
        <v>263</v>
      </c>
      <c r="IB87">
        <v>15</v>
      </c>
      <c r="IC87">
        <v>44</v>
      </c>
      <c r="ID87">
        <v>348</v>
      </c>
      <c r="IE87">
        <v>54</v>
      </c>
      <c r="IF87">
        <v>11</v>
      </c>
      <c r="IG87">
        <v>31</v>
      </c>
      <c r="IH87">
        <v>241</v>
      </c>
      <c r="II87">
        <v>327</v>
      </c>
      <c r="IJ87">
        <v>25</v>
      </c>
      <c r="IK87">
        <v>8</v>
      </c>
      <c r="IL87">
        <v>9</v>
      </c>
      <c r="IM87">
        <v>9</v>
      </c>
      <c r="IN87">
        <v>1664</v>
      </c>
      <c r="IO87">
        <v>691</v>
      </c>
      <c r="IP87">
        <v>105</v>
      </c>
      <c r="IQ87">
        <v>518</v>
      </c>
      <c r="IR87">
        <v>70</v>
      </c>
      <c r="IS87">
        <v>1793</v>
      </c>
      <c r="IT87">
        <v>24</v>
      </c>
      <c r="IU87">
        <v>110</v>
      </c>
      <c r="IV87">
        <v>974</v>
      </c>
      <c r="IW87">
        <v>107</v>
      </c>
      <c r="IX87">
        <v>2347</v>
      </c>
      <c r="IY87">
        <v>3524</v>
      </c>
      <c r="IZ87">
        <v>358</v>
      </c>
      <c r="JA87">
        <v>7</v>
      </c>
      <c r="JB87">
        <v>1687</v>
      </c>
      <c r="JC87">
        <v>79</v>
      </c>
      <c r="JD87">
        <v>0</v>
      </c>
      <c r="JE87">
        <v>946</v>
      </c>
      <c r="JF87">
        <v>935</v>
      </c>
      <c r="JG87">
        <v>165</v>
      </c>
      <c r="JH87">
        <v>17</v>
      </c>
      <c r="JI87">
        <v>30</v>
      </c>
      <c r="JJ87">
        <v>38</v>
      </c>
      <c r="JK87">
        <v>70</v>
      </c>
      <c r="JL87">
        <v>16</v>
      </c>
      <c r="JM87">
        <v>102</v>
      </c>
      <c r="JN87">
        <v>872</v>
      </c>
      <c r="JO87">
        <v>19</v>
      </c>
      <c r="JP87">
        <v>213</v>
      </c>
      <c r="JQ87">
        <v>338</v>
      </c>
      <c r="JR87">
        <v>29</v>
      </c>
      <c r="JS87">
        <v>10</v>
      </c>
      <c r="JT87">
        <v>1020</v>
      </c>
      <c r="JU87">
        <v>98</v>
      </c>
      <c r="JV87">
        <v>2</v>
      </c>
      <c r="JW87">
        <v>8</v>
      </c>
      <c r="JX87">
        <v>22</v>
      </c>
      <c r="JY87">
        <v>29</v>
      </c>
      <c r="JZ87">
        <v>13</v>
      </c>
      <c r="KA87">
        <v>9</v>
      </c>
      <c r="KB87">
        <v>75</v>
      </c>
      <c r="KC87">
        <v>75</v>
      </c>
      <c r="KD87">
        <v>163</v>
      </c>
      <c r="KE87">
        <v>28</v>
      </c>
      <c r="KF87">
        <v>1</v>
      </c>
      <c r="KG87">
        <v>15</v>
      </c>
      <c r="KH87">
        <v>5</v>
      </c>
      <c r="KI87">
        <v>52</v>
      </c>
      <c r="KJ87">
        <v>12</v>
      </c>
      <c r="KK87">
        <v>28</v>
      </c>
      <c r="KL87">
        <v>58</v>
      </c>
      <c r="KM87">
        <v>24</v>
      </c>
      <c r="KN87">
        <v>5</v>
      </c>
      <c r="KO87">
        <v>43</v>
      </c>
      <c r="KP87">
        <v>156</v>
      </c>
      <c r="KQ87">
        <v>9</v>
      </c>
      <c r="KR87">
        <v>7</v>
      </c>
      <c r="KS87">
        <v>290</v>
      </c>
      <c r="KT87">
        <v>279</v>
      </c>
      <c r="KU87">
        <v>1</v>
      </c>
      <c r="KV87">
        <v>1</v>
      </c>
      <c r="KW87">
        <v>3</v>
      </c>
      <c r="KX87">
        <v>30</v>
      </c>
      <c r="KY87">
        <v>31</v>
      </c>
      <c r="KZ87">
        <v>0</v>
      </c>
      <c r="LA87">
        <v>1</v>
      </c>
      <c r="LB87">
        <v>20</v>
      </c>
      <c r="LC87">
        <v>14</v>
      </c>
      <c r="LD87">
        <v>17</v>
      </c>
      <c r="LE87">
        <v>24</v>
      </c>
      <c r="LF87">
        <v>24</v>
      </c>
      <c r="LG87">
        <v>11</v>
      </c>
      <c r="LH87">
        <v>13</v>
      </c>
      <c r="LI87">
        <v>22</v>
      </c>
      <c r="LJ87">
        <v>285</v>
      </c>
      <c r="LK87">
        <v>13</v>
      </c>
      <c r="LL87">
        <v>0</v>
      </c>
      <c r="LM87">
        <v>157</v>
      </c>
      <c r="LN87">
        <v>25</v>
      </c>
      <c r="LO87">
        <v>31</v>
      </c>
      <c r="LP87">
        <v>1</v>
      </c>
      <c r="LQ87">
        <v>68</v>
      </c>
      <c r="LR87">
        <v>14</v>
      </c>
      <c r="LS87">
        <v>5</v>
      </c>
      <c r="LT87">
        <v>8</v>
      </c>
      <c r="LU87">
        <v>34</v>
      </c>
      <c r="LV87">
        <v>11</v>
      </c>
      <c r="LW87">
        <v>47</v>
      </c>
      <c r="LX87">
        <v>12</v>
      </c>
      <c r="LY87">
        <v>32</v>
      </c>
      <c r="LZ87">
        <v>29</v>
      </c>
      <c r="MA87">
        <v>9</v>
      </c>
      <c r="MB87">
        <v>14</v>
      </c>
      <c r="MC87">
        <v>9</v>
      </c>
      <c r="MD87">
        <v>13</v>
      </c>
      <c r="ME87">
        <v>21</v>
      </c>
      <c r="MF87">
        <v>7</v>
      </c>
      <c r="MG87">
        <v>4</v>
      </c>
      <c r="MH87" s="56">
        <v>0</v>
      </c>
      <c r="MI87">
        <v>4</v>
      </c>
      <c r="MJ87">
        <v>71</v>
      </c>
      <c r="MK87">
        <v>108</v>
      </c>
      <c r="ML87">
        <v>3</v>
      </c>
      <c r="MM87">
        <v>372</v>
      </c>
      <c r="MN87">
        <v>90</v>
      </c>
      <c r="MO87">
        <v>260</v>
      </c>
      <c r="MP87">
        <v>25</v>
      </c>
      <c r="MQ87">
        <v>273</v>
      </c>
      <c r="MR87">
        <v>247</v>
      </c>
      <c r="MS87">
        <v>904</v>
      </c>
      <c r="MT87">
        <v>613</v>
      </c>
      <c r="MU87">
        <v>7</v>
      </c>
      <c r="MV87">
        <v>31</v>
      </c>
      <c r="MW87">
        <v>76</v>
      </c>
      <c r="MX87">
        <v>45</v>
      </c>
      <c r="MY87">
        <v>5</v>
      </c>
      <c r="MZ87">
        <v>25</v>
      </c>
      <c r="NA87">
        <v>54</v>
      </c>
      <c r="NB87">
        <v>551</v>
      </c>
      <c r="NC87">
        <v>236</v>
      </c>
      <c r="ND87">
        <v>8</v>
      </c>
      <c r="NE87">
        <v>221</v>
      </c>
      <c r="NF87">
        <v>157</v>
      </c>
      <c r="NG87">
        <v>341</v>
      </c>
      <c r="NH87">
        <v>88</v>
      </c>
      <c r="NI87">
        <v>292</v>
      </c>
      <c r="NJ87">
        <v>15</v>
      </c>
      <c r="NK87">
        <v>49</v>
      </c>
      <c r="NL87">
        <v>368</v>
      </c>
      <c r="NM87">
        <v>46</v>
      </c>
      <c r="NN87">
        <v>13</v>
      </c>
      <c r="NO87">
        <v>29</v>
      </c>
      <c r="NP87">
        <v>258</v>
      </c>
      <c r="NQ87">
        <v>343</v>
      </c>
      <c r="NR87">
        <v>66</v>
      </c>
      <c r="NS87">
        <v>12</v>
      </c>
      <c r="NT87">
        <v>7</v>
      </c>
      <c r="NU87">
        <v>9</v>
      </c>
      <c r="NV87">
        <v>1701</v>
      </c>
      <c r="NW87">
        <v>703</v>
      </c>
      <c r="NX87">
        <v>120</v>
      </c>
      <c r="NY87">
        <v>573</v>
      </c>
      <c r="NZ87">
        <v>69</v>
      </c>
      <c r="OA87">
        <v>1926</v>
      </c>
      <c r="OB87">
        <v>27</v>
      </c>
      <c r="OC87">
        <v>96</v>
      </c>
      <c r="OD87">
        <v>1055</v>
      </c>
      <c r="OE87">
        <v>116</v>
      </c>
      <c r="OF87">
        <v>2424</v>
      </c>
      <c r="OG87">
        <v>3655</v>
      </c>
      <c r="OH87">
        <v>351</v>
      </c>
      <c r="OI87">
        <v>12</v>
      </c>
      <c r="OJ87">
        <v>1762</v>
      </c>
      <c r="OK87">
        <v>86</v>
      </c>
      <c r="OL87">
        <v>0</v>
      </c>
      <c r="OM87">
        <v>1007</v>
      </c>
      <c r="ON87">
        <v>980</v>
      </c>
      <c r="OO87">
        <v>158</v>
      </c>
      <c r="OP87">
        <v>19</v>
      </c>
      <c r="OQ87">
        <v>21</v>
      </c>
      <c r="OR87">
        <v>44</v>
      </c>
      <c r="OS87">
        <v>76</v>
      </c>
      <c r="OT87">
        <v>15</v>
      </c>
      <c r="OU87">
        <v>115</v>
      </c>
      <c r="OV87">
        <v>425</v>
      </c>
      <c r="OW87">
        <v>21</v>
      </c>
      <c r="OX87">
        <v>225</v>
      </c>
      <c r="OY87">
        <v>331</v>
      </c>
      <c r="OZ87">
        <v>28</v>
      </c>
      <c r="PA87">
        <v>7</v>
      </c>
    </row>
    <row r="88" spans="1:417">
      <c r="A88" s="67" t="str">
        <f>人口推移!B87</f>
        <v>H2512</v>
      </c>
      <c r="B88" s="66">
        <f t="shared" si="2"/>
        <v>55102</v>
      </c>
      <c r="C88" s="66">
        <f t="shared" si="3"/>
        <v>21831</v>
      </c>
      <c r="D88">
        <v>800</v>
      </c>
      <c r="E88">
        <v>68</v>
      </c>
      <c r="F88">
        <v>2</v>
      </c>
      <c r="G88">
        <v>9</v>
      </c>
      <c r="H88">
        <v>14</v>
      </c>
      <c r="I88">
        <v>13</v>
      </c>
      <c r="J88">
        <v>6</v>
      </c>
      <c r="K88">
        <v>9</v>
      </c>
      <c r="L88">
        <v>79</v>
      </c>
      <c r="M88">
        <v>46</v>
      </c>
      <c r="N88">
        <v>142</v>
      </c>
      <c r="O88">
        <v>20</v>
      </c>
      <c r="P88">
        <v>1</v>
      </c>
      <c r="Q88">
        <v>11</v>
      </c>
      <c r="R88">
        <v>5</v>
      </c>
      <c r="S88">
        <v>34</v>
      </c>
      <c r="T88">
        <v>6</v>
      </c>
      <c r="U88">
        <v>15</v>
      </c>
      <c r="V88">
        <v>31</v>
      </c>
      <c r="W88">
        <v>15</v>
      </c>
      <c r="X88">
        <v>5</v>
      </c>
      <c r="Y88">
        <v>30</v>
      </c>
      <c r="Z88">
        <v>107</v>
      </c>
      <c r="AA88">
        <v>6</v>
      </c>
      <c r="AB88">
        <v>4</v>
      </c>
      <c r="AC88">
        <v>219</v>
      </c>
      <c r="AD88">
        <v>214</v>
      </c>
      <c r="AE88">
        <v>2</v>
      </c>
      <c r="AF88">
        <v>1</v>
      </c>
      <c r="AG88">
        <v>2</v>
      </c>
      <c r="AH88">
        <v>21</v>
      </c>
      <c r="AI88">
        <v>21</v>
      </c>
      <c r="AJ88">
        <v>0</v>
      </c>
      <c r="AK88">
        <v>1</v>
      </c>
      <c r="AL88">
        <v>14</v>
      </c>
      <c r="AM88">
        <v>8</v>
      </c>
      <c r="AN88">
        <v>12</v>
      </c>
      <c r="AO88">
        <v>17</v>
      </c>
      <c r="AP88">
        <v>18</v>
      </c>
      <c r="AQ88">
        <v>5</v>
      </c>
      <c r="AR88">
        <v>7</v>
      </c>
      <c r="AS88">
        <v>11</v>
      </c>
      <c r="AT88">
        <v>234</v>
      </c>
      <c r="AU88">
        <v>7</v>
      </c>
      <c r="AV88">
        <v>0</v>
      </c>
      <c r="AW88">
        <v>139</v>
      </c>
      <c r="AX88">
        <v>17</v>
      </c>
      <c r="AY88">
        <v>20</v>
      </c>
      <c r="AZ88">
        <v>1</v>
      </c>
      <c r="BA88">
        <v>43</v>
      </c>
      <c r="BB88">
        <v>10</v>
      </c>
      <c r="BC88">
        <v>4</v>
      </c>
      <c r="BD88">
        <v>6</v>
      </c>
      <c r="BE88">
        <v>17</v>
      </c>
      <c r="BF88">
        <v>4</v>
      </c>
      <c r="BG88">
        <v>29</v>
      </c>
      <c r="BH88">
        <v>10</v>
      </c>
      <c r="BI88">
        <v>23</v>
      </c>
      <c r="BJ88">
        <v>22</v>
      </c>
      <c r="BK88">
        <v>9</v>
      </c>
      <c r="BL88">
        <v>7</v>
      </c>
      <c r="BM88">
        <v>4</v>
      </c>
      <c r="BN88">
        <v>7</v>
      </c>
      <c r="BO88">
        <v>12</v>
      </c>
      <c r="BP88">
        <v>5</v>
      </c>
      <c r="BQ88">
        <v>5</v>
      </c>
      <c r="BR88" s="56">
        <v>0</v>
      </c>
      <c r="BS88">
        <v>3</v>
      </c>
      <c r="BT88">
        <v>46</v>
      </c>
      <c r="BU88">
        <v>67</v>
      </c>
      <c r="BV88">
        <v>3</v>
      </c>
      <c r="BW88">
        <v>282</v>
      </c>
      <c r="BX88">
        <v>53</v>
      </c>
      <c r="BY88">
        <v>184</v>
      </c>
      <c r="BZ88">
        <v>15</v>
      </c>
      <c r="CA88">
        <v>231</v>
      </c>
      <c r="CB88">
        <v>197</v>
      </c>
      <c r="CC88">
        <v>676</v>
      </c>
      <c r="CD88">
        <v>485</v>
      </c>
      <c r="CE88">
        <v>4</v>
      </c>
      <c r="CF88">
        <v>23</v>
      </c>
      <c r="CG88">
        <v>46</v>
      </c>
      <c r="CH88">
        <v>26</v>
      </c>
      <c r="CI88">
        <v>3</v>
      </c>
      <c r="CJ88">
        <v>23</v>
      </c>
      <c r="CK88">
        <v>47</v>
      </c>
      <c r="CL88">
        <v>433</v>
      </c>
      <c r="CM88">
        <v>191</v>
      </c>
      <c r="CN88">
        <v>7</v>
      </c>
      <c r="CO88">
        <v>184</v>
      </c>
      <c r="CP88">
        <v>134</v>
      </c>
      <c r="CQ88">
        <v>278</v>
      </c>
      <c r="CR88">
        <v>50</v>
      </c>
      <c r="CS88">
        <v>228</v>
      </c>
      <c r="CT88">
        <v>8</v>
      </c>
      <c r="CU88">
        <v>25</v>
      </c>
      <c r="CV88">
        <v>250</v>
      </c>
      <c r="CW88">
        <v>29</v>
      </c>
      <c r="CX88">
        <v>7</v>
      </c>
      <c r="CY88">
        <v>31</v>
      </c>
      <c r="CZ88">
        <v>171</v>
      </c>
      <c r="DA88">
        <v>240</v>
      </c>
      <c r="DB88">
        <v>80</v>
      </c>
      <c r="DC88">
        <v>12</v>
      </c>
      <c r="DD88">
        <v>4</v>
      </c>
      <c r="DE88">
        <v>7</v>
      </c>
      <c r="DF88">
        <v>1270</v>
      </c>
      <c r="DG88">
        <v>506</v>
      </c>
      <c r="DH88">
        <v>94</v>
      </c>
      <c r="DI88">
        <v>393</v>
      </c>
      <c r="DJ88">
        <v>53</v>
      </c>
      <c r="DK88">
        <v>1269</v>
      </c>
      <c r="DL88">
        <v>25</v>
      </c>
      <c r="DM88">
        <v>77</v>
      </c>
      <c r="DN88">
        <v>764</v>
      </c>
      <c r="DO88">
        <v>87</v>
      </c>
      <c r="DP88">
        <v>2002</v>
      </c>
      <c r="DQ88">
        <v>2922</v>
      </c>
      <c r="DR88">
        <v>265</v>
      </c>
      <c r="DS88">
        <v>7</v>
      </c>
      <c r="DT88">
        <v>1290</v>
      </c>
      <c r="DU88">
        <v>69</v>
      </c>
      <c r="DV88">
        <v>0</v>
      </c>
      <c r="DW88">
        <v>812</v>
      </c>
      <c r="DX88">
        <v>838</v>
      </c>
      <c r="DY88">
        <v>125</v>
      </c>
      <c r="DZ88">
        <v>12</v>
      </c>
      <c r="EA88">
        <v>14</v>
      </c>
      <c r="EB88">
        <v>27</v>
      </c>
      <c r="EC88">
        <v>54</v>
      </c>
      <c r="ED88">
        <v>10</v>
      </c>
      <c r="EE88">
        <v>85</v>
      </c>
      <c r="EF88">
        <v>844</v>
      </c>
      <c r="EG88">
        <v>14</v>
      </c>
      <c r="EH88">
        <v>164</v>
      </c>
      <c r="EI88">
        <v>239</v>
      </c>
      <c r="EJ88">
        <v>23</v>
      </c>
      <c r="EK88">
        <v>8</v>
      </c>
      <c r="EL88">
        <v>951</v>
      </c>
      <c r="EM88">
        <v>89</v>
      </c>
      <c r="EN88">
        <v>3</v>
      </c>
      <c r="EO88">
        <v>9</v>
      </c>
      <c r="EP88">
        <v>16</v>
      </c>
      <c r="EQ88">
        <v>33</v>
      </c>
      <c r="ER88">
        <v>7</v>
      </c>
      <c r="ES88">
        <v>10</v>
      </c>
      <c r="ET88">
        <v>61</v>
      </c>
      <c r="EU88">
        <v>68</v>
      </c>
      <c r="EV88">
        <v>136</v>
      </c>
      <c r="EW88">
        <v>30</v>
      </c>
      <c r="EX88">
        <v>1</v>
      </c>
      <c r="EY88">
        <v>16</v>
      </c>
      <c r="EZ88">
        <v>8</v>
      </c>
      <c r="FA88">
        <v>50</v>
      </c>
      <c r="FB88">
        <v>8</v>
      </c>
      <c r="FC88">
        <v>31</v>
      </c>
      <c r="FD88">
        <v>50</v>
      </c>
      <c r="FE88">
        <v>21</v>
      </c>
      <c r="FF88">
        <v>7</v>
      </c>
      <c r="FG88">
        <v>42</v>
      </c>
      <c r="FH88">
        <v>133</v>
      </c>
      <c r="FI88">
        <v>13</v>
      </c>
      <c r="FJ88">
        <v>7</v>
      </c>
      <c r="FK88">
        <v>300</v>
      </c>
      <c r="FL88">
        <v>253</v>
      </c>
      <c r="FM88">
        <v>2</v>
      </c>
      <c r="FN88">
        <v>1</v>
      </c>
      <c r="FO88">
        <v>3</v>
      </c>
      <c r="FP88">
        <v>29</v>
      </c>
      <c r="FQ88">
        <v>39</v>
      </c>
      <c r="FR88">
        <v>0</v>
      </c>
      <c r="FS88">
        <v>2</v>
      </c>
      <c r="FT88">
        <v>23</v>
      </c>
      <c r="FU88">
        <v>7</v>
      </c>
      <c r="FV88">
        <v>16</v>
      </c>
      <c r="FW88">
        <v>20</v>
      </c>
      <c r="FX88">
        <v>24</v>
      </c>
      <c r="FY88">
        <v>8</v>
      </c>
      <c r="FZ88">
        <v>9</v>
      </c>
      <c r="GA88">
        <v>14</v>
      </c>
      <c r="GB88">
        <v>259</v>
      </c>
      <c r="GC88">
        <v>12</v>
      </c>
      <c r="GD88">
        <v>0</v>
      </c>
      <c r="GE88">
        <v>157</v>
      </c>
      <c r="GF88">
        <v>19</v>
      </c>
      <c r="GG88">
        <v>30</v>
      </c>
      <c r="GH88">
        <v>0</v>
      </c>
      <c r="GI88">
        <v>68</v>
      </c>
      <c r="GJ88">
        <v>16</v>
      </c>
      <c r="GK88">
        <v>2</v>
      </c>
      <c r="GL88">
        <v>9</v>
      </c>
      <c r="GM88">
        <v>23</v>
      </c>
      <c r="GN88">
        <v>4</v>
      </c>
      <c r="GO88">
        <v>46</v>
      </c>
      <c r="GP88">
        <v>10</v>
      </c>
      <c r="GQ88">
        <v>21</v>
      </c>
      <c r="GR88">
        <v>26</v>
      </c>
      <c r="GS88">
        <v>12</v>
      </c>
      <c r="GT88">
        <v>8</v>
      </c>
      <c r="GU88">
        <v>10</v>
      </c>
      <c r="GV88">
        <v>12</v>
      </c>
      <c r="GW88">
        <v>16</v>
      </c>
      <c r="GX88">
        <v>5</v>
      </c>
      <c r="GY88">
        <v>4</v>
      </c>
      <c r="GZ88" s="56">
        <v>0</v>
      </c>
      <c r="HA88">
        <v>5</v>
      </c>
      <c r="HB88">
        <v>71</v>
      </c>
      <c r="HC88">
        <v>105</v>
      </c>
      <c r="HD88">
        <v>3</v>
      </c>
      <c r="HE88">
        <v>342</v>
      </c>
      <c r="HF88">
        <v>79</v>
      </c>
      <c r="HG88">
        <v>235</v>
      </c>
      <c r="HH88">
        <v>26</v>
      </c>
      <c r="HI88">
        <v>276</v>
      </c>
      <c r="HJ88">
        <v>245</v>
      </c>
      <c r="HK88">
        <v>818</v>
      </c>
      <c r="HL88">
        <v>543</v>
      </c>
      <c r="HM88">
        <v>6</v>
      </c>
      <c r="HN88">
        <v>36</v>
      </c>
      <c r="HO88">
        <v>74</v>
      </c>
      <c r="HP88">
        <v>32</v>
      </c>
      <c r="HQ88">
        <v>6</v>
      </c>
      <c r="HR88">
        <v>29</v>
      </c>
      <c r="HS88">
        <v>57</v>
      </c>
      <c r="HT88">
        <v>525</v>
      </c>
      <c r="HU88">
        <v>211</v>
      </c>
      <c r="HV88">
        <v>5</v>
      </c>
      <c r="HW88">
        <v>211</v>
      </c>
      <c r="HX88">
        <v>143</v>
      </c>
      <c r="HY88">
        <v>326</v>
      </c>
      <c r="HZ88">
        <v>84</v>
      </c>
      <c r="IA88">
        <v>260</v>
      </c>
      <c r="IB88">
        <v>15</v>
      </c>
      <c r="IC88">
        <v>45</v>
      </c>
      <c r="ID88">
        <v>349</v>
      </c>
      <c r="IE88">
        <v>54</v>
      </c>
      <c r="IF88">
        <v>11</v>
      </c>
      <c r="IG88">
        <v>31</v>
      </c>
      <c r="IH88">
        <v>242</v>
      </c>
      <c r="II88">
        <v>325</v>
      </c>
      <c r="IJ88">
        <v>25</v>
      </c>
      <c r="IK88">
        <v>8</v>
      </c>
      <c r="IL88">
        <v>9</v>
      </c>
      <c r="IM88">
        <v>9</v>
      </c>
      <c r="IN88">
        <v>1662</v>
      </c>
      <c r="IO88">
        <v>690</v>
      </c>
      <c r="IP88">
        <v>105</v>
      </c>
      <c r="IQ88">
        <v>516</v>
      </c>
      <c r="IR88">
        <v>69</v>
      </c>
      <c r="IS88">
        <v>1791</v>
      </c>
      <c r="IT88">
        <v>24</v>
      </c>
      <c r="IU88">
        <v>109</v>
      </c>
      <c r="IV88">
        <v>982</v>
      </c>
      <c r="IW88">
        <v>106</v>
      </c>
      <c r="IX88">
        <v>2350</v>
      </c>
      <c r="IY88">
        <v>3531</v>
      </c>
      <c r="IZ88">
        <v>360</v>
      </c>
      <c r="JA88">
        <v>7</v>
      </c>
      <c r="JB88">
        <v>1684</v>
      </c>
      <c r="JC88">
        <v>79</v>
      </c>
      <c r="JD88">
        <v>0</v>
      </c>
      <c r="JE88">
        <v>941</v>
      </c>
      <c r="JF88">
        <v>933</v>
      </c>
      <c r="JG88">
        <v>164</v>
      </c>
      <c r="JH88">
        <v>17</v>
      </c>
      <c r="JI88">
        <v>30</v>
      </c>
      <c r="JJ88">
        <v>38</v>
      </c>
      <c r="JK88">
        <v>71</v>
      </c>
      <c r="JL88">
        <v>16</v>
      </c>
      <c r="JM88">
        <v>102</v>
      </c>
      <c r="JN88">
        <v>874</v>
      </c>
      <c r="JO88">
        <v>20</v>
      </c>
      <c r="JP88">
        <v>213</v>
      </c>
      <c r="JQ88">
        <v>338</v>
      </c>
      <c r="JR88">
        <v>28</v>
      </c>
      <c r="JS88">
        <v>10</v>
      </c>
      <c r="JT88">
        <v>1021</v>
      </c>
      <c r="JU88">
        <v>98</v>
      </c>
      <c r="JV88">
        <v>2</v>
      </c>
      <c r="JW88">
        <v>8</v>
      </c>
      <c r="JX88">
        <v>22</v>
      </c>
      <c r="JY88">
        <v>29</v>
      </c>
      <c r="JZ88">
        <v>13</v>
      </c>
      <c r="KA88">
        <v>9</v>
      </c>
      <c r="KB88">
        <v>75</v>
      </c>
      <c r="KC88">
        <v>73</v>
      </c>
      <c r="KD88">
        <v>163</v>
      </c>
      <c r="KE88">
        <v>28</v>
      </c>
      <c r="KF88">
        <v>1</v>
      </c>
      <c r="KG88">
        <v>15</v>
      </c>
      <c r="KH88">
        <v>5</v>
      </c>
      <c r="KI88">
        <v>52</v>
      </c>
      <c r="KJ88">
        <v>12</v>
      </c>
      <c r="KK88">
        <v>28</v>
      </c>
      <c r="KL88">
        <v>56</v>
      </c>
      <c r="KM88">
        <v>24</v>
      </c>
      <c r="KN88">
        <v>5</v>
      </c>
      <c r="KO88">
        <v>43</v>
      </c>
      <c r="KP88">
        <v>156</v>
      </c>
      <c r="KQ88">
        <v>9</v>
      </c>
      <c r="KR88">
        <v>7</v>
      </c>
      <c r="KS88">
        <v>291</v>
      </c>
      <c r="KT88">
        <v>276</v>
      </c>
      <c r="KU88">
        <v>1</v>
      </c>
      <c r="KV88">
        <v>1</v>
      </c>
      <c r="KW88">
        <v>3</v>
      </c>
      <c r="KX88">
        <v>30</v>
      </c>
      <c r="KY88">
        <v>33</v>
      </c>
      <c r="KZ88">
        <v>0</v>
      </c>
      <c r="LA88">
        <v>1</v>
      </c>
      <c r="LB88">
        <v>20</v>
      </c>
      <c r="LC88">
        <v>14</v>
      </c>
      <c r="LD88">
        <v>17</v>
      </c>
      <c r="LE88">
        <v>24</v>
      </c>
      <c r="LF88">
        <v>24</v>
      </c>
      <c r="LG88">
        <v>11</v>
      </c>
      <c r="LH88">
        <v>13</v>
      </c>
      <c r="LI88">
        <v>22</v>
      </c>
      <c r="LJ88">
        <v>283</v>
      </c>
      <c r="LK88">
        <v>13</v>
      </c>
      <c r="LL88">
        <v>0</v>
      </c>
      <c r="LM88">
        <v>160</v>
      </c>
      <c r="LN88">
        <v>25</v>
      </c>
      <c r="LO88">
        <v>31</v>
      </c>
      <c r="LP88">
        <v>1</v>
      </c>
      <c r="LQ88">
        <v>68</v>
      </c>
      <c r="LR88">
        <v>15</v>
      </c>
      <c r="LS88">
        <v>5</v>
      </c>
      <c r="LT88">
        <v>8</v>
      </c>
      <c r="LU88">
        <v>34</v>
      </c>
      <c r="LV88">
        <v>11</v>
      </c>
      <c r="LW88">
        <v>47</v>
      </c>
      <c r="LX88">
        <v>12</v>
      </c>
      <c r="LY88">
        <v>32</v>
      </c>
      <c r="LZ88">
        <v>29</v>
      </c>
      <c r="MA88">
        <v>9</v>
      </c>
      <c r="MB88">
        <v>14</v>
      </c>
      <c r="MC88">
        <v>9</v>
      </c>
      <c r="MD88">
        <v>13</v>
      </c>
      <c r="ME88">
        <v>21</v>
      </c>
      <c r="MF88">
        <v>7</v>
      </c>
      <c r="MG88">
        <v>4</v>
      </c>
      <c r="MH88" s="56">
        <v>0</v>
      </c>
      <c r="MI88">
        <v>4</v>
      </c>
      <c r="MJ88">
        <v>71</v>
      </c>
      <c r="MK88">
        <v>108</v>
      </c>
      <c r="ML88">
        <v>3</v>
      </c>
      <c r="MM88">
        <v>372</v>
      </c>
      <c r="MN88">
        <v>87</v>
      </c>
      <c r="MO88">
        <v>260</v>
      </c>
      <c r="MP88">
        <v>25</v>
      </c>
      <c r="MQ88">
        <v>275</v>
      </c>
      <c r="MR88">
        <v>248</v>
      </c>
      <c r="MS88">
        <v>905</v>
      </c>
      <c r="MT88">
        <v>616</v>
      </c>
      <c r="MU88">
        <v>7</v>
      </c>
      <c r="MV88">
        <v>31</v>
      </c>
      <c r="MW88">
        <v>76</v>
      </c>
      <c r="MX88">
        <v>45</v>
      </c>
      <c r="MY88">
        <v>5</v>
      </c>
      <c r="MZ88">
        <v>25</v>
      </c>
      <c r="NA88">
        <v>50</v>
      </c>
      <c r="NB88">
        <v>548</v>
      </c>
      <c r="NC88">
        <v>238</v>
      </c>
      <c r="ND88">
        <v>8</v>
      </c>
      <c r="NE88">
        <v>220</v>
      </c>
      <c r="NF88">
        <v>158</v>
      </c>
      <c r="NG88">
        <v>341</v>
      </c>
      <c r="NH88">
        <v>88</v>
      </c>
      <c r="NI88">
        <v>290</v>
      </c>
      <c r="NJ88">
        <v>15</v>
      </c>
      <c r="NK88">
        <v>51</v>
      </c>
      <c r="NL88">
        <v>366</v>
      </c>
      <c r="NM88">
        <v>46</v>
      </c>
      <c r="NN88">
        <v>13</v>
      </c>
      <c r="NO88">
        <v>29</v>
      </c>
      <c r="NP88">
        <v>258</v>
      </c>
      <c r="NQ88">
        <v>346</v>
      </c>
      <c r="NR88">
        <v>66</v>
      </c>
      <c r="NS88">
        <v>13</v>
      </c>
      <c r="NT88">
        <v>7</v>
      </c>
      <c r="NU88">
        <v>9</v>
      </c>
      <c r="NV88">
        <v>1703</v>
      </c>
      <c r="NW88">
        <v>703</v>
      </c>
      <c r="NX88">
        <v>120</v>
      </c>
      <c r="NY88">
        <v>570</v>
      </c>
      <c r="NZ88">
        <v>69</v>
      </c>
      <c r="OA88">
        <v>1923</v>
      </c>
      <c r="OB88">
        <v>27</v>
      </c>
      <c r="OC88">
        <v>95</v>
      </c>
      <c r="OD88">
        <v>1057</v>
      </c>
      <c r="OE88">
        <v>116</v>
      </c>
      <c r="OF88">
        <v>2419</v>
      </c>
      <c r="OG88">
        <v>3661</v>
      </c>
      <c r="OH88">
        <v>351</v>
      </c>
      <c r="OI88">
        <v>12</v>
      </c>
      <c r="OJ88">
        <v>1760</v>
      </c>
      <c r="OK88">
        <v>86</v>
      </c>
      <c r="OL88">
        <v>0</v>
      </c>
      <c r="OM88">
        <v>999</v>
      </c>
      <c r="ON88">
        <v>980</v>
      </c>
      <c r="OO88">
        <v>160</v>
      </c>
      <c r="OP88">
        <v>19</v>
      </c>
      <c r="OQ88">
        <v>21</v>
      </c>
      <c r="OR88">
        <v>44</v>
      </c>
      <c r="OS88">
        <v>76</v>
      </c>
      <c r="OT88">
        <v>15</v>
      </c>
      <c r="OU88">
        <v>116</v>
      </c>
      <c r="OV88">
        <v>424</v>
      </c>
      <c r="OW88">
        <v>21</v>
      </c>
      <c r="OX88">
        <v>222</v>
      </c>
      <c r="OY88">
        <v>334</v>
      </c>
      <c r="OZ88">
        <v>28</v>
      </c>
      <c r="PA88">
        <v>7</v>
      </c>
    </row>
    <row r="89" spans="1:417">
      <c r="A89" s="67" t="str">
        <f>人口推移!B88</f>
        <v>H2601</v>
      </c>
      <c r="B89" s="66">
        <f t="shared" si="2"/>
        <v>55106</v>
      </c>
      <c r="C89" s="66">
        <f t="shared" si="3"/>
        <v>21826</v>
      </c>
      <c r="D89">
        <v>801</v>
      </c>
      <c r="E89">
        <v>68</v>
      </c>
      <c r="F89">
        <v>2</v>
      </c>
      <c r="G89">
        <v>9</v>
      </c>
      <c r="H89">
        <v>14</v>
      </c>
      <c r="I89">
        <v>13</v>
      </c>
      <c r="J89">
        <v>6</v>
      </c>
      <c r="K89">
        <v>9</v>
      </c>
      <c r="L89">
        <v>79</v>
      </c>
      <c r="M89">
        <v>46</v>
      </c>
      <c r="N89">
        <v>142</v>
      </c>
      <c r="O89">
        <v>20</v>
      </c>
      <c r="P89">
        <v>1</v>
      </c>
      <c r="Q89">
        <v>11</v>
      </c>
      <c r="R89">
        <v>5</v>
      </c>
      <c r="S89">
        <v>33</v>
      </c>
      <c r="T89">
        <v>6</v>
      </c>
      <c r="U89">
        <v>15</v>
      </c>
      <c r="V89">
        <v>31</v>
      </c>
      <c r="W89">
        <v>15</v>
      </c>
      <c r="X89">
        <v>5</v>
      </c>
      <c r="Y89">
        <v>30</v>
      </c>
      <c r="Z89">
        <v>105</v>
      </c>
      <c r="AA89">
        <v>6</v>
      </c>
      <c r="AB89">
        <v>4</v>
      </c>
      <c r="AC89">
        <v>219</v>
      </c>
      <c r="AD89">
        <v>214</v>
      </c>
      <c r="AE89">
        <v>2</v>
      </c>
      <c r="AF89">
        <v>1</v>
      </c>
      <c r="AG89">
        <v>2</v>
      </c>
      <c r="AH89">
        <v>21</v>
      </c>
      <c r="AI89">
        <v>21</v>
      </c>
      <c r="AJ89">
        <v>0</v>
      </c>
      <c r="AK89">
        <v>1</v>
      </c>
      <c r="AL89">
        <v>14</v>
      </c>
      <c r="AM89">
        <v>8</v>
      </c>
      <c r="AN89">
        <v>12</v>
      </c>
      <c r="AO89">
        <v>18</v>
      </c>
      <c r="AP89">
        <v>18</v>
      </c>
      <c r="AQ89">
        <v>5</v>
      </c>
      <c r="AR89">
        <v>7</v>
      </c>
      <c r="AS89">
        <v>11</v>
      </c>
      <c r="AT89">
        <v>235</v>
      </c>
      <c r="AU89">
        <v>7</v>
      </c>
      <c r="AV89">
        <v>0</v>
      </c>
      <c r="AW89">
        <v>139</v>
      </c>
      <c r="AX89">
        <v>16</v>
      </c>
      <c r="AY89">
        <v>21</v>
      </c>
      <c r="AZ89">
        <v>1</v>
      </c>
      <c r="BA89">
        <v>44</v>
      </c>
      <c r="BB89">
        <v>10</v>
      </c>
      <c r="BC89">
        <v>4</v>
      </c>
      <c r="BD89">
        <v>6</v>
      </c>
      <c r="BE89">
        <v>17</v>
      </c>
      <c r="BF89">
        <v>4</v>
      </c>
      <c r="BG89">
        <v>29</v>
      </c>
      <c r="BH89">
        <v>10</v>
      </c>
      <c r="BI89">
        <v>23</v>
      </c>
      <c r="BJ89">
        <v>22</v>
      </c>
      <c r="BK89">
        <v>9</v>
      </c>
      <c r="BL89">
        <v>7</v>
      </c>
      <c r="BM89">
        <v>4</v>
      </c>
      <c r="BN89">
        <v>7</v>
      </c>
      <c r="BO89">
        <v>12</v>
      </c>
      <c r="BP89">
        <v>5</v>
      </c>
      <c r="BQ89">
        <v>5</v>
      </c>
      <c r="BR89" s="56">
        <v>0</v>
      </c>
      <c r="BS89">
        <v>3</v>
      </c>
      <c r="BT89">
        <v>46</v>
      </c>
      <c r="BU89">
        <v>67</v>
      </c>
      <c r="BV89">
        <v>3</v>
      </c>
      <c r="BW89">
        <v>282</v>
      </c>
      <c r="BX89">
        <v>54</v>
      </c>
      <c r="BY89">
        <v>183</v>
      </c>
      <c r="BZ89">
        <v>15</v>
      </c>
      <c r="CA89">
        <v>227</v>
      </c>
      <c r="CB89">
        <v>196</v>
      </c>
      <c r="CC89">
        <v>680</v>
      </c>
      <c r="CD89">
        <v>485</v>
      </c>
      <c r="CE89">
        <v>4</v>
      </c>
      <c r="CF89">
        <v>23</v>
      </c>
      <c r="CG89">
        <v>46</v>
      </c>
      <c r="CH89">
        <v>28</v>
      </c>
      <c r="CI89">
        <v>3</v>
      </c>
      <c r="CJ89">
        <v>23</v>
      </c>
      <c r="CK89">
        <v>47</v>
      </c>
      <c r="CL89">
        <v>432</v>
      </c>
      <c r="CM89">
        <v>191</v>
      </c>
      <c r="CN89">
        <v>7</v>
      </c>
      <c r="CO89">
        <v>182</v>
      </c>
      <c r="CP89">
        <v>134</v>
      </c>
      <c r="CQ89">
        <v>277</v>
      </c>
      <c r="CR89">
        <v>50</v>
      </c>
      <c r="CS89">
        <v>227</v>
      </c>
      <c r="CT89">
        <v>8</v>
      </c>
      <c r="CU89">
        <v>25</v>
      </c>
      <c r="CV89">
        <v>249</v>
      </c>
      <c r="CW89">
        <v>30</v>
      </c>
      <c r="CX89">
        <v>7</v>
      </c>
      <c r="CY89">
        <v>31</v>
      </c>
      <c r="CZ89">
        <v>171</v>
      </c>
      <c r="DA89">
        <v>240</v>
      </c>
      <c r="DB89">
        <v>80</v>
      </c>
      <c r="DC89">
        <v>12</v>
      </c>
      <c r="DD89">
        <v>4</v>
      </c>
      <c r="DE89">
        <v>7</v>
      </c>
      <c r="DF89">
        <v>1273</v>
      </c>
      <c r="DG89">
        <v>502</v>
      </c>
      <c r="DH89">
        <v>95</v>
      </c>
      <c r="DI89">
        <v>393</v>
      </c>
      <c r="DJ89">
        <v>53</v>
      </c>
      <c r="DK89">
        <v>1272</v>
      </c>
      <c r="DL89">
        <v>25</v>
      </c>
      <c r="DM89">
        <v>77</v>
      </c>
      <c r="DN89">
        <v>766</v>
      </c>
      <c r="DO89">
        <v>87</v>
      </c>
      <c r="DP89">
        <v>2003</v>
      </c>
      <c r="DQ89">
        <v>2922</v>
      </c>
      <c r="DR89">
        <v>266</v>
      </c>
      <c r="DS89">
        <v>7</v>
      </c>
      <c r="DT89">
        <v>1284</v>
      </c>
      <c r="DU89">
        <v>68</v>
      </c>
      <c r="DV89">
        <v>0</v>
      </c>
      <c r="DW89">
        <v>814</v>
      </c>
      <c r="DX89">
        <v>838</v>
      </c>
      <c r="DY89">
        <v>126</v>
      </c>
      <c r="DZ89">
        <v>12</v>
      </c>
      <c r="EA89">
        <v>14</v>
      </c>
      <c r="EB89">
        <v>27</v>
      </c>
      <c r="EC89">
        <v>53</v>
      </c>
      <c r="ED89">
        <v>10</v>
      </c>
      <c r="EE89">
        <v>85</v>
      </c>
      <c r="EF89">
        <v>842</v>
      </c>
      <c r="EG89">
        <v>14</v>
      </c>
      <c r="EH89">
        <v>163</v>
      </c>
      <c r="EI89">
        <v>238</v>
      </c>
      <c r="EJ89">
        <v>23</v>
      </c>
      <c r="EK89">
        <v>8</v>
      </c>
      <c r="EL89">
        <v>954</v>
      </c>
      <c r="EM89">
        <v>89</v>
      </c>
      <c r="EN89">
        <v>3</v>
      </c>
      <c r="EO89">
        <v>9</v>
      </c>
      <c r="EP89">
        <v>16</v>
      </c>
      <c r="EQ89">
        <v>33</v>
      </c>
      <c r="ER89">
        <v>7</v>
      </c>
      <c r="ES89">
        <v>10</v>
      </c>
      <c r="ET89">
        <v>61</v>
      </c>
      <c r="EU89">
        <v>66</v>
      </c>
      <c r="EV89">
        <v>136</v>
      </c>
      <c r="EW89">
        <v>30</v>
      </c>
      <c r="EX89">
        <v>1</v>
      </c>
      <c r="EY89">
        <v>16</v>
      </c>
      <c r="EZ89">
        <v>8</v>
      </c>
      <c r="FA89">
        <v>49</v>
      </c>
      <c r="FB89">
        <v>8</v>
      </c>
      <c r="FC89">
        <v>32</v>
      </c>
      <c r="FD89">
        <v>50</v>
      </c>
      <c r="FE89">
        <v>21</v>
      </c>
      <c r="FF89">
        <v>7</v>
      </c>
      <c r="FG89">
        <v>42</v>
      </c>
      <c r="FH89">
        <v>128</v>
      </c>
      <c r="FI89">
        <v>13</v>
      </c>
      <c r="FJ89">
        <v>7</v>
      </c>
      <c r="FK89">
        <v>300</v>
      </c>
      <c r="FL89">
        <v>254</v>
      </c>
      <c r="FM89">
        <v>2</v>
      </c>
      <c r="FN89">
        <v>1</v>
      </c>
      <c r="FO89">
        <v>3</v>
      </c>
      <c r="FP89">
        <v>29</v>
      </c>
      <c r="FQ89">
        <v>39</v>
      </c>
      <c r="FR89">
        <v>0</v>
      </c>
      <c r="FS89">
        <v>2</v>
      </c>
      <c r="FT89">
        <v>23</v>
      </c>
      <c r="FU89">
        <v>7</v>
      </c>
      <c r="FV89">
        <v>16</v>
      </c>
      <c r="FW89">
        <v>19</v>
      </c>
      <c r="FX89">
        <v>24</v>
      </c>
      <c r="FY89">
        <v>8</v>
      </c>
      <c r="FZ89">
        <v>9</v>
      </c>
      <c r="GA89">
        <v>14</v>
      </c>
      <c r="GB89">
        <v>264</v>
      </c>
      <c r="GC89">
        <v>12</v>
      </c>
      <c r="GD89">
        <v>0</v>
      </c>
      <c r="GE89">
        <v>158</v>
      </c>
      <c r="GF89">
        <v>19</v>
      </c>
      <c r="GG89">
        <v>30</v>
      </c>
      <c r="GH89">
        <v>0</v>
      </c>
      <c r="GI89">
        <v>70</v>
      </c>
      <c r="GJ89">
        <v>16</v>
      </c>
      <c r="GK89">
        <v>2</v>
      </c>
      <c r="GL89">
        <v>9</v>
      </c>
      <c r="GM89">
        <v>23</v>
      </c>
      <c r="GN89">
        <v>4</v>
      </c>
      <c r="GO89">
        <v>46</v>
      </c>
      <c r="GP89">
        <v>10</v>
      </c>
      <c r="GQ89">
        <v>21</v>
      </c>
      <c r="GR89">
        <v>26</v>
      </c>
      <c r="GS89">
        <v>12</v>
      </c>
      <c r="GT89">
        <v>8</v>
      </c>
      <c r="GU89">
        <v>10</v>
      </c>
      <c r="GV89">
        <v>12</v>
      </c>
      <c r="GW89">
        <v>16</v>
      </c>
      <c r="GX89">
        <v>5</v>
      </c>
      <c r="GY89">
        <v>4</v>
      </c>
      <c r="GZ89" s="56">
        <v>0</v>
      </c>
      <c r="HA89">
        <v>5</v>
      </c>
      <c r="HB89">
        <v>71</v>
      </c>
      <c r="HC89">
        <v>105</v>
      </c>
      <c r="HD89">
        <v>3</v>
      </c>
      <c r="HE89">
        <v>339</v>
      </c>
      <c r="HF89">
        <v>80</v>
      </c>
      <c r="HG89">
        <v>233</v>
      </c>
      <c r="HH89">
        <v>26</v>
      </c>
      <c r="HI89">
        <v>275</v>
      </c>
      <c r="HJ89">
        <v>245</v>
      </c>
      <c r="HK89">
        <v>825</v>
      </c>
      <c r="HL89">
        <v>542</v>
      </c>
      <c r="HM89">
        <v>6</v>
      </c>
      <c r="HN89">
        <v>36</v>
      </c>
      <c r="HO89">
        <v>74</v>
      </c>
      <c r="HP89">
        <v>32</v>
      </c>
      <c r="HQ89">
        <v>6</v>
      </c>
      <c r="HR89">
        <v>30</v>
      </c>
      <c r="HS89">
        <v>57</v>
      </c>
      <c r="HT89">
        <v>526</v>
      </c>
      <c r="HU89">
        <v>210</v>
      </c>
      <c r="HV89">
        <v>5</v>
      </c>
      <c r="HW89">
        <v>212</v>
      </c>
      <c r="HX89">
        <v>143</v>
      </c>
      <c r="HY89">
        <v>325</v>
      </c>
      <c r="HZ89">
        <v>84</v>
      </c>
      <c r="IA89">
        <v>261</v>
      </c>
      <c r="IB89">
        <v>15</v>
      </c>
      <c r="IC89">
        <v>45</v>
      </c>
      <c r="ID89">
        <v>347</v>
      </c>
      <c r="IE89">
        <v>55</v>
      </c>
      <c r="IF89">
        <v>11</v>
      </c>
      <c r="IG89">
        <v>32</v>
      </c>
      <c r="IH89">
        <v>243</v>
      </c>
      <c r="II89">
        <v>325</v>
      </c>
      <c r="IJ89">
        <v>24</v>
      </c>
      <c r="IK89">
        <v>8</v>
      </c>
      <c r="IL89">
        <v>9</v>
      </c>
      <c r="IM89">
        <v>9</v>
      </c>
      <c r="IN89">
        <v>1666</v>
      </c>
      <c r="IO89">
        <v>686</v>
      </c>
      <c r="IP89">
        <v>108</v>
      </c>
      <c r="IQ89">
        <v>517</v>
      </c>
      <c r="IR89">
        <v>70</v>
      </c>
      <c r="IS89">
        <v>1799</v>
      </c>
      <c r="IT89">
        <v>24</v>
      </c>
      <c r="IU89">
        <v>111</v>
      </c>
      <c r="IV89">
        <v>987</v>
      </c>
      <c r="IW89">
        <v>105</v>
      </c>
      <c r="IX89">
        <v>2356</v>
      </c>
      <c r="IY89">
        <v>3525</v>
      </c>
      <c r="IZ89">
        <v>359</v>
      </c>
      <c r="JA89">
        <v>7</v>
      </c>
      <c r="JB89">
        <v>1680</v>
      </c>
      <c r="JC89">
        <v>79</v>
      </c>
      <c r="JD89">
        <v>0</v>
      </c>
      <c r="JE89">
        <v>936</v>
      </c>
      <c r="JF89">
        <v>937</v>
      </c>
      <c r="JG89">
        <v>164</v>
      </c>
      <c r="JH89">
        <v>17</v>
      </c>
      <c r="JI89">
        <v>30</v>
      </c>
      <c r="JJ89">
        <v>37</v>
      </c>
      <c r="JK89">
        <v>71</v>
      </c>
      <c r="JL89">
        <v>16</v>
      </c>
      <c r="JM89">
        <v>102</v>
      </c>
      <c r="JN89">
        <v>875</v>
      </c>
      <c r="JO89">
        <v>20</v>
      </c>
      <c r="JP89">
        <v>212</v>
      </c>
      <c r="JQ89">
        <v>337</v>
      </c>
      <c r="JR89">
        <v>28</v>
      </c>
      <c r="JS89">
        <v>10</v>
      </c>
      <c r="JT89">
        <v>1019</v>
      </c>
      <c r="JU89">
        <v>98</v>
      </c>
      <c r="JV89">
        <v>2</v>
      </c>
      <c r="JW89">
        <v>8</v>
      </c>
      <c r="JX89">
        <v>22</v>
      </c>
      <c r="JY89">
        <v>29</v>
      </c>
      <c r="JZ89">
        <v>13</v>
      </c>
      <c r="KA89">
        <v>9</v>
      </c>
      <c r="KB89">
        <v>75</v>
      </c>
      <c r="KC89">
        <v>72</v>
      </c>
      <c r="KD89">
        <v>162</v>
      </c>
      <c r="KE89">
        <v>28</v>
      </c>
      <c r="KF89">
        <v>1</v>
      </c>
      <c r="KG89">
        <v>15</v>
      </c>
      <c r="KH89">
        <v>5</v>
      </c>
      <c r="KI89">
        <v>52</v>
      </c>
      <c r="KJ89">
        <v>12</v>
      </c>
      <c r="KK89">
        <v>28</v>
      </c>
      <c r="KL89">
        <v>56</v>
      </c>
      <c r="KM89">
        <v>24</v>
      </c>
      <c r="KN89">
        <v>5</v>
      </c>
      <c r="KO89">
        <v>43</v>
      </c>
      <c r="KP89">
        <v>153</v>
      </c>
      <c r="KQ89">
        <v>9</v>
      </c>
      <c r="KR89">
        <v>7</v>
      </c>
      <c r="KS89">
        <v>289</v>
      </c>
      <c r="KT89">
        <v>276</v>
      </c>
      <c r="KU89">
        <v>1</v>
      </c>
      <c r="KV89">
        <v>1</v>
      </c>
      <c r="KW89">
        <v>3</v>
      </c>
      <c r="KX89">
        <v>30</v>
      </c>
      <c r="KY89">
        <v>33</v>
      </c>
      <c r="KZ89">
        <v>0</v>
      </c>
      <c r="LA89">
        <v>1</v>
      </c>
      <c r="LB89">
        <v>20</v>
      </c>
      <c r="LC89">
        <v>14</v>
      </c>
      <c r="LD89">
        <v>17</v>
      </c>
      <c r="LE89">
        <v>25</v>
      </c>
      <c r="LF89">
        <v>24</v>
      </c>
      <c r="LG89">
        <v>11</v>
      </c>
      <c r="LH89">
        <v>13</v>
      </c>
      <c r="LI89">
        <v>22</v>
      </c>
      <c r="LJ89">
        <v>283</v>
      </c>
      <c r="LK89">
        <v>13</v>
      </c>
      <c r="LL89">
        <v>0</v>
      </c>
      <c r="LM89">
        <v>161</v>
      </c>
      <c r="LN89">
        <v>24</v>
      </c>
      <c r="LO89">
        <v>31</v>
      </c>
      <c r="LP89">
        <v>1</v>
      </c>
      <c r="LQ89">
        <v>70</v>
      </c>
      <c r="LR89">
        <v>15</v>
      </c>
      <c r="LS89">
        <v>5</v>
      </c>
      <c r="LT89">
        <v>8</v>
      </c>
      <c r="LU89">
        <v>34</v>
      </c>
      <c r="LV89">
        <v>11</v>
      </c>
      <c r="LW89">
        <v>47</v>
      </c>
      <c r="LX89">
        <v>12</v>
      </c>
      <c r="LY89">
        <v>32</v>
      </c>
      <c r="LZ89">
        <v>29</v>
      </c>
      <c r="MA89">
        <v>9</v>
      </c>
      <c r="MB89">
        <v>14</v>
      </c>
      <c r="MC89">
        <v>9</v>
      </c>
      <c r="MD89">
        <v>13</v>
      </c>
      <c r="ME89">
        <v>21</v>
      </c>
      <c r="MF89">
        <v>7</v>
      </c>
      <c r="MG89">
        <v>4</v>
      </c>
      <c r="MH89" s="56">
        <v>0</v>
      </c>
      <c r="MI89">
        <v>4</v>
      </c>
      <c r="MJ89">
        <v>71</v>
      </c>
      <c r="MK89">
        <v>109</v>
      </c>
      <c r="ML89">
        <v>3</v>
      </c>
      <c r="MM89">
        <v>371</v>
      </c>
      <c r="MN89">
        <v>90</v>
      </c>
      <c r="MO89">
        <v>257</v>
      </c>
      <c r="MP89">
        <v>25</v>
      </c>
      <c r="MQ89">
        <v>275</v>
      </c>
      <c r="MR89">
        <v>248</v>
      </c>
      <c r="MS89">
        <v>908</v>
      </c>
      <c r="MT89">
        <v>618</v>
      </c>
      <c r="MU89">
        <v>7</v>
      </c>
      <c r="MV89">
        <v>31</v>
      </c>
      <c r="MW89">
        <v>76</v>
      </c>
      <c r="MX89">
        <v>45</v>
      </c>
      <c r="MY89">
        <v>5</v>
      </c>
      <c r="MZ89">
        <v>25</v>
      </c>
      <c r="NA89">
        <v>50</v>
      </c>
      <c r="NB89">
        <v>544</v>
      </c>
      <c r="NC89">
        <v>239</v>
      </c>
      <c r="ND89">
        <v>8</v>
      </c>
      <c r="NE89">
        <v>218</v>
      </c>
      <c r="NF89">
        <v>158</v>
      </c>
      <c r="NG89">
        <v>340</v>
      </c>
      <c r="NH89">
        <v>88</v>
      </c>
      <c r="NI89">
        <v>289</v>
      </c>
      <c r="NJ89">
        <v>15</v>
      </c>
      <c r="NK89">
        <v>51</v>
      </c>
      <c r="NL89">
        <v>367</v>
      </c>
      <c r="NM89">
        <v>46</v>
      </c>
      <c r="NN89">
        <v>13</v>
      </c>
      <c r="NO89">
        <v>29</v>
      </c>
      <c r="NP89">
        <v>260</v>
      </c>
      <c r="NQ89">
        <v>345</v>
      </c>
      <c r="NR89">
        <v>67</v>
      </c>
      <c r="NS89">
        <v>13</v>
      </c>
      <c r="NT89">
        <v>7</v>
      </c>
      <c r="NU89">
        <v>9</v>
      </c>
      <c r="NV89">
        <v>1709</v>
      </c>
      <c r="NW89">
        <v>698</v>
      </c>
      <c r="NX89">
        <v>119</v>
      </c>
      <c r="NY89">
        <v>568</v>
      </c>
      <c r="NZ89">
        <v>68</v>
      </c>
      <c r="OA89">
        <v>1929</v>
      </c>
      <c r="OB89">
        <v>27</v>
      </c>
      <c r="OC89">
        <v>96</v>
      </c>
      <c r="OD89">
        <v>1061</v>
      </c>
      <c r="OE89">
        <v>116</v>
      </c>
      <c r="OF89">
        <v>2419</v>
      </c>
      <c r="OG89">
        <v>3651</v>
      </c>
      <c r="OH89">
        <v>350</v>
      </c>
      <c r="OI89">
        <v>12</v>
      </c>
      <c r="OJ89">
        <v>1749</v>
      </c>
      <c r="OK89">
        <v>85</v>
      </c>
      <c r="OL89">
        <v>0</v>
      </c>
      <c r="OM89">
        <v>1000</v>
      </c>
      <c r="ON89">
        <v>985</v>
      </c>
      <c r="OO89">
        <v>161</v>
      </c>
      <c r="OP89">
        <v>20</v>
      </c>
      <c r="OQ89">
        <v>21</v>
      </c>
      <c r="OR89">
        <v>44</v>
      </c>
      <c r="OS89">
        <v>75</v>
      </c>
      <c r="OT89">
        <v>15</v>
      </c>
      <c r="OU89">
        <v>116</v>
      </c>
      <c r="OV89">
        <v>426</v>
      </c>
      <c r="OW89">
        <v>20</v>
      </c>
      <c r="OX89">
        <v>221</v>
      </c>
      <c r="OY89">
        <v>333</v>
      </c>
      <c r="OZ89">
        <v>28</v>
      </c>
      <c r="PA89">
        <v>7</v>
      </c>
    </row>
    <row r="90" spans="1:417">
      <c r="A90" s="67" t="str">
        <f>人口推移!B89</f>
        <v>H2602</v>
      </c>
      <c r="B90" s="66">
        <f t="shared" si="2"/>
        <v>55153</v>
      </c>
      <c r="C90" s="66">
        <f t="shared" si="3"/>
        <v>21835</v>
      </c>
      <c r="D90">
        <v>800</v>
      </c>
      <c r="E90">
        <v>69</v>
      </c>
      <c r="F90">
        <v>2</v>
      </c>
      <c r="G90">
        <v>9</v>
      </c>
      <c r="H90">
        <v>14</v>
      </c>
      <c r="I90">
        <v>13</v>
      </c>
      <c r="J90">
        <v>6</v>
      </c>
      <c r="K90">
        <v>9</v>
      </c>
      <c r="L90">
        <v>77</v>
      </c>
      <c r="M90">
        <v>46</v>
      </c>
      <c r="N90">
        <v>144</v>
      </c>
      <c r="O90">
        <v>20</v>
      </c>
      <c r="P90">
        <v>1</v>
      </c>
      <c r="Q90">
        <v>11</v>
      </c>
      <c r="R90">
        <v>5</v>
      </c>
      <c r="S90">
        <v>33</v>
      </c>
      <c r="T90">
        <v>6</v>
      </c>
      <c r="U90">
        <v>15</v>
      </c>
      <c r="V90">
        <v>31</v>
      </c>
      <c r="W90">
        <v>15</v>
      </c>
      <c r="X90">
        <v>5</v>
      </c>
      <c r="Y90">
        <v>30</v>
      </c>
      <c r="Z90">
        <v>104</v>
      </c>
      <c r="AA90">
        <v>6</v>
      </c>
      <c r="AB90">
        <v>4</v>
      </c>
      <c r="AC90">
        <v>219</v>
      </c>
      <c r="AD90">
        <v>214</v>
      </c>
      <c r="AE90">
        <v>2</v>
      </c>
      <c r="AF90">
        <v>1</v>
      </c>
      <c r="AG90">
        <v>2</v>
      </c>
      <c r="AH90">
        <v>21</v>
      </c>
      <c r="AI90">
        <v>21</v>
      </c>
      <c r="AJ90">
        <v>0</v>
      </c>
      <c r="AK90">
        <v>1</v>
      </c>
      <c r="AL90">
        <v>14</v>
      </c>
      <c r="AM90">
        <v>8</v>
      </c>
      <c r="AN90">
        <v>12</v>
      </c>
      <c r="AO90">
        <v>18</v>
      </c>
      <c r="AP90">
        <v>18</v>
      </c>
      <c r="AQ90">
        <v>5</v>
      </c>
      <c r="AR90">
        <v>7</v>
      </c>
      <c r="AS90">
        <v>11</v>
      </c>
      <c r="AT90">
        <v>236</v>
      </c>
      <c r="AU90">
        <v>7</v>
      </c>
      <c r="AV90">
        <v>0</v>
      </c>
      <c r="AW90">
        <v>137</v>
      </c>
      <c r="AX90">
        <v>16</v>
      </c>
      <c r="AY90">
        <v>21</v>
      </c>
      <c r="AZ90">
        <v>1</v>
      </c>
      <c r="BA90">
        <v>44</v>
      </c>
      <c r="BB90">
        <v>10</v>
      </c>
      <c r="BC90">
        <v>4</v>
      </c>
      <c r="BD90">
        <v>6</v>
      </c>
      <c r="BE90">
        <v>17</v>
      </c>
      <c r="BF90">
        <v>4</v>
      </c>
      <c r="BG90">
        <v>29</v>
      </c>
      <c r="BH90">
        <v>10</v>
      </c>
      <c r="BI90">
        <v>23</v>
      </c>
      <c r="BJ90">
        <v>22</v>
      </c>
      <c r="BK90">
        <v>9</v>
      </c>
      <c r="BL90">
        <v>7</v>
      </c>
      <c r="BM90">
        <v>4</v>
      </c>
      <c r="BN90">
        <v>7</v>
      </c>
      <c r="BO90">
        <v>12</v>
      </c>
      <c r="BP90">
        <v>5</v>
      </c>
      <c r="BQ90">
        <v>5</v>
      </c>
      <c r="BR90" s="56">
        <v>0</v>
      </c>
      <c r="BS90">
        <v>3</v>
      </c>
      <c r="BT90">
        <v>46</v>
      </c>
      <c r="BU90">
        <v>67</v>
      </c>
      <c r="BV90">
        <v>3</v>
      </c>
      <c r="BW90">
        <v>282</v>
      </c>
      <c r="BX90">
        <v>54</v>
      </c>
      <c r="BY90">
        <v>184</v>
      </c>
      <c r="BZ90">
        <v>15</v>
      </c>
      <c r="CA90">
        <v>226</v>
      </c>
      <c r="CB90">
        <v>198</v>
      </c>
      <c r="CC90">
        <v>684</v>
      </c>
      <c r="CD90">
        <v>485</v>
      </c>
      <c r="CE90">
        <v>4</v>
      </c>
      <c r="CF90">
        <v>23</v>
      </c>
      <c r="CG90">
        <v>46</v>
      </c>
      <c r="CH90">
        <v>28</v>
      </c>
      <c r="CI90">
        <v>3</v>
      </c>
      <c r="CJ90">
        <v>23</v>
      </c>
      <c r="CK90">
        <v>47</v>
      </c>
      <c r="CL90">
        <v>434</v>
      </c>
      <c r="CM90">
        <v>191</v>
      </c>
      <c r="CN90">
        <v>7</v>
      </c>
      <c r="CO90">
        <v>181</v>
      </c>
      <c r="CP90">
        <v>136</v>
      </c>
      <c r="CQ90">
        <v>282</v>
      </c>
      <c r="CR90">
        <v>50</v>
      </c>
      <c r="CS90">
        <v>228</v>
      </c>
      <c r="CT90">
        <v>8</v>
      </c>
      <c r="CU90">
        <v>25</v>
      </c>
      <c r="CV90">
        <v>249</v>
      </c>
      <c r="CW90">
        <v>30</v>
      </c>
      <c r="CX90">
        <v>7</v>
      </c>
      <c r="CY90">
        <v>30</v>
      </c>
      <c r="CZ90">
        <v>173</v>
      </c>
      <c r="DA90">
        <v>238</v>
      </c>
      <c r="DB90">
        <v>78</v>
      </c>
      <c r="DC90">
        <v>14</v>
      </c>
      <c r="DD90">
        <v>4</v>
      </c>
      <c r="DE90">
        <v>7</v>
      </c>
      <c r="DF90">
        <v>1270</v>
      </c>
      <c r="DG90">
        <v>500</v>
      </c>
      <c r="DH90">
        <v>96</v>
      </c>
      <c r="DI90">
        <v>396</v>
      </c>
      <c r="DJ90">
        <v>54</v>
      </c>
      <c r="DK90">
        <v>1276</v>
      </c>
      <c r="DL90">
        <v>25</v>
      </c>
      <c r="DM90">
        <v>76</v>
      </c>
      <c r="DN90">
        <v>781</v>
      </c>
      <c r="DO90">
        <v>86</v>
      </c>
      <c r="DP90">
        <v>2009</v>
      </c>
      <c r="DQ90">
        <v>2915</v>
      </c>
      <c r="DR90">
        <v>266</v>
      </c>
      <c r="DS90">
        <v>7</v>
      </c>
      <c r="DT90">
        <v>1280</v>
      </c>
      <c r="DU90">
        <v>68</v>
      </c>
      <c r="DV90">
        <v>0</v>
      </c>
      <c r="DW90">
        <v>813</v>
      </c>
      <c r="DX90">
        <v>832</v>
      </c>
      <c r="DY90">
        <v>125</v>
      </c>
      <c r="DZ90">
        <v>12</v>
      </c>
      <c r="EA90">
        <v>13</v>
      </c>
      <c r="EB90">
        <v>27</v>
      </c>
      <c r="EC90">
        <v>53</v>
      </c>
      <c r="ED90">
        <v>10</v>
      </c>
      <c r="EE90">
        <v>84</v>
      </c>
      <c r="EF90">
        <v>834</v>
      </c>
      <c r="EG90">
        <v>15</v>
      </c>
      <c r="EH90">
        <v>163</v>
      </c>
      <c r="EI90">
        <v>240</v>
      </c>
      <c r="EJ90">
        <v>23</v>
      </c>
      <c r="EK90">
        <v>8</v>
      </c>
      <c r="EL90">
        <v>954</v>
      </c>
      <c r="EM90">
        <v>89</v>
      </c>
      <c r="EN90">
        <v>3</v>
      </c>
      <c r="EO90">
        <v>9</v>
      </c>
      <c r="EP90">
        <v>16</v>
      </c>
      <c r="EQ90">
        <v>33</v>
      </c>
      <c r="ER90">
        <v>7</v>
      </c>
      <c r="ES90">
        <v>10</v>
      </c>
      <c r="ET90">
        <v>60</v>
      </c>
      <c r="EU90">
        <v>66</v>
      </c>
      <c r="EV90">
        <v>136</v>
      </c>
      <c r="EW90">
        <v>30</v>
      </c>
      <c r="EX90">
        <v>1</v>
      </c>
      <c r="EY90">
        <v>16</v>
      </c>
      <c r="EZ90">
        <v>8</v>
      </c>
      <c r="FA90">
        <v>50</v>
      </c>
      <c r="FB90">
        <v>8</v>
      </c>
      <c r="FC90">
        <v>32</v>
      </c>
      <c r="FD90">
        <v>50</v>
      </c>
      <c r="FE90">
        <v>21</v>
      </c>
      <c r="FF90">
        <v>7</v>
      </c>
      <c r="FG90">
        <v>42</v>
      </c>
      <c r="FH90">
        <v>128</v>
      </c>
      <c r="FI90">
        <v>13</v>
      </c>
      <c r="FJ90">
        <v>7</v>
      </c>
      <c r="FK90">
        <v>301</v>
      </c>
      <c r="FL90">
        <v>253</v>
      </c>
      <c r="FM90">
        <v>2</v>
      </c>
      <c r="FN90">
        <v>1</v>
      </c>
      <c r="FO90">
        <v>3</v>
      </c>
      <c r="FP90">
        <v>29</v>
      </c>
      <c r="FQ90">
        <v>39</v>
      </c>
      <c r="FR90">
        <v>0</v>
      </c>
      <c r="FS90">
        <v>2</v>
      </c>
      <c r="FT90">
        <v>23</v>
      </c>
      <c r="FU90">
        <v>7</v>
      </c>
      <c r="FV90">
        <v>16</v>
      </c>
      <c r="FW90">
        <v>20</v>
      </c>
      <c r="FX90">
        <v>24</v>
      </c>
      <c r="FY90">
        <v>8</v>
      </c>
      <c r="FZ90">
        <v>9</v>
      </c>
      <c r="GA90">
        <v>14</v>
      </c>
      <c r="GB90">
        <v>265</v>
      </c>
      <c r="GC90">
        <v>12</v>
      </c>
      <c r="GD90">
        <v>0</v>
      </c>
      <c r="GE90">
        <v>157</v>
      </c>
      <c r="GF90">
        <v>19</v>
      </c>
      <c r="GG90">
        <v>30</v>
      </c>
      <c r="GH90">
        <v>0</v>
      </c>
      <c r="GI90">
        <v>70</v>
      </c>
      <c r="GJ90">
        <v>16</v>
      </c>
      <c r="GK90">
        <v>2</v>
      </c>
      <c r="GL90">
        <v>9</v>
      </c>
      <c r="GM90">
        <v>23</v>
      </c>
      <c r="GN90">
        <v>4</v>
      </c>
      <c r="GO90">
        <v>46</v>
      </c>
      <c r="GP90">
        <v>10</v>
      </c>
      <c r="GQ90">
        <v>21</v>
      </c>
      <c r="GR90">
        <v>26</v>
      </c>
      <c r="GS90">
        <v>12</v>
      </c>
      <c r="GT90">
        <v>8</v>
      </c>
      <c r="GU90">
        <v>10</v>
      </c>
      <c r="GV90">
        <v>12</v>
      </c>
      <c r="GW90">
        <v>16</v>
      </c>
      <c r="GX90">
        <v>5</v>
      </c>
      <c r="GY90">
        <v>4</v>
      </c>
      <c r="GZ90" s="56">
        <v>0</v>
      </c>
      <c r="HA90">
        <v>5</v>
      </c>
      <c r="HB90">
        <v>71</v>
      </c>
      <c r="HC90">
        <v>105</v>
      </c>
      <c r="HD90">
        <v>2</v>
      </c>
      <c r="HE90">
        <v>339</v>
      </c>
      <c r="HF90">
        <v>80</v>
      </c>
      <c r="HG90">
        <v>234</v>
      </c>
      <c r="HH90">
        <v>26</v>
      </c>
      <c r="HI90">
        <v>273</v>
      </c>
      <c r="HJ90">
        <v>247</v>
      </c>
      <c r="HK90">
        <v>830</v>
      </c>
      <c r="HL90">
        <v>544</v>
      </c>
      <c r="HM90">
        <v>6</v>
      </c>
      <c r="HN90">
        <v>36</v>
      </c>
      <c r="HO90">
        <v>74</v>
      </c>
      <c r="HP90">
        <v>32</v>
      </c>
      <c r="HQ90">
        <v>6</v>
      </c>
      <c r="HR90">
        <v>30</v>
      </c>
      <c r="HS90">
        <v>57</v>
      </c>
      <c r="HT90">
        <v>526</v>
      </c>
      <c r="HU90">
        <v>208</v>
      </c>
      <c r="HV90">
        <v>5</v>
      </c>
      <c r="HW90">
        <v>211</v>
      </c>
      <c r="HX90">
        <v>145</v>
      </c>
      <c r="HY90">
        <v>329</v>
      </c>
      <c r="HZ90">
        <v>84</v>
      </c>
      <c r="IA90">
        <v>263</v>
      </c>
      <c r="IB90">
        <v>15</v>
      </c>
      <c r="IC90">
        <v>45</v>
      </c>
      <c r="ID90">
        <v>348</v>
      </c>
      <c r="IE90">
        <v>55</v>
      </c>
      <c r="IF90">
        <v>11</v>
      </c>
      <c r="IG90">
        <v>31</v>
      </c>
      <c r="IH90">
        <v>246</v>
      </c>
      <c r="II90">
        <v>323</v>
      </c>
      <c r="IJ90">
        <v>24</v>
      </c>
      <c r="IK90">
        <v>9</v>
      </c>
      <c r="IL90">
        <v>9</v>
      </c>
      <c r="IM90">
        <v>9</v>
      </c>
      <c r="IN90">
        <v>1661</v>
      </c>
      <c r="IO90">
        <v>686</v>
      </c>
      <c r="IP90">
        <v>108</v>
      </c>
      <c r="IQ90">
        <v>519</v>
      </c>
      <c r="IR90">
        <v>72</v>
      </c>
      <c r="IS90">
        <v>1805</v>
      </c>
      <c r="IT90">
        <v>24</v>
      </c>
      <c r="IU90">
        <v>112</v>
      </c>
      <c r="IV90">
        <v>1008</v>
      </c>
      <c r="IW90">
        <v>104</v>
      </c>
      <c r="IX90">
        <v>2365</v>
      </c>
      <c r="IY90">
        <v>3522</v>
      </c>
      <c r="IZ90">
        <v>358</v>
      </c>
      <c r="JA90">
        <v>7</v>
      </c>
      <c r="JB90">
        <v>1677</v>
      </c>
      <c r="JC90">
        <v>79</v>
      </c>
      <c r="JD90">
        <v>0</v>
      </c>
      <c r="JE90">
        <v>937</v>
      </c>
      <c r="JF90">
        <v>936</v>
      </c>
      <c r="JG90">
        <v>163</v>
      </c>
      <c r="JH90">
        <v>17</v>
      </c>
      <c r="JI90">
        <v>27</v>
      </c>
      <c r="JJ90">
        <v>37</v>
      </c>
      <c r="JK90">
        <v>71</v>
      </c>
      <c r="JL90">
        <v>16</v>
      </c>
      <c r="JM90">
        <v>102</v>
      </c>
      <c r="JN90">
        <v>867</v>
      </c>
      <c r="JO90">
        <v>21</v>
      </c>
      <c r="JP90">
        <v>209</v>
      </c>
      <c r="JQ90">
        <v>340</v>
      </c>
      <c r="JR90">
        <v>28</v>
      </c>
      <c r="JS90">
        <v>10</v>
      </c>
      <c r="JT90">
        <v>1017</v>
      </c>
      <c r="JU90">
        <v>97</v>
      </c>
      <c r="JV90">
        <v>2</v>
      </c>
      <c r="JW90">
        <v>8</v>
      </c>
      <c r="JX90">
        <v>22</v>
      </c>
      <c r="JY90">
        <v>29</v>
      </c>
      <c r="JZ90">
        <v>13</v>
      </c>
      <c r="KA90">
        <v>9</v>
      </c>
      <c r="KB90">
        <v>74</v>
      </c>
      <c r="KC90">
        <v>72</v>
      </c>
      <c r="KD90">
        <v>163</v>
      </c>
      <c r="KE90">
        <v>28</v>
      </c>
      <c r="KF90">
        <v>1</v>
      </c>
      <c r="KG90">
        <v>15</v>
      </c>
      <c r="KH90">
        <v>5</v>
      </c>
      <c r="KI90">
        <v>52</v>
      </c>
      <c r="KJ90">
        <v>12</v>
      </c>
      <c r="KK90">
        <v>28</v>
      </c>
      <c r="KL90">
        <v>56</v>
      </c>
      <c r="KM90">
        <v>24</v>
      </c>
      <c r="KN90">
        <v>5</v>
      </c>
      <c r="KO90">
        <v>43</v>
      </c>
      <c r="KP90">
        <v>152</v>
      </c>
      <c r="KQ90">
        <v>9</v>
      </c>
      <c r="KR90">
        <v>7</v>
      </c>
      <c r="KS90">
        <v>287</v>
      </c>
      <c r="KT90">
        <v>275</v>
      </c>
      <c r="KU90">
        <v>1</v>
      </c>
      <c r="KV90">
        <v>1</v>
      </c>
      <c r="KW90">
        <v>3</v>
      </c>
      <c r="KX90">
        <v>30</v>
      </c>
      <c r="KY90">
        <v>33</v>
      </c>
      <c r="KZ90">
        <v>0</v>
      </c>
      <c r="LA90">
        <v>1</v>
      </c>
      <c r="LB90">
        <v>20</v>
      </c>
      <c r="LC90">
        <v>14</v>
      </c>
      <c r="LD90">
        <v>17</v>
      </c>
      <c r="LE90">
        <v>25</v>
      </c>
      <c r="LF90">
        <v>24</v>
      </c>
      <c r="LG90">
        <v>11</v>
      </c>
      <c r="LH90">
        <v>13</v>
      </c>
      <c r="LI90">
        <v>22</v>
      </c>
      <c r="LJ90">
        <v>283</v>
      </c>
      <c r="LK90">
        <v>13</v>
      </c>
      <c r="LL90">
        <v>0</v>
      </c>
      <c r="LM90">
        <v>158</v>
      </c>
      <c r="LN90">
        <v>24</v>
      </c>
      <c r="LO90">
        <v>31</v>
      </c>
      <c r="LP90">
        <v>1</v>
      </c>
      <c r="LQ90">
        <v>70</v>
      </c>
      <c r="LR90">
        <v>14</v>
      </c>
      <c r="LS90">
        <v>5</v>
      </c>
      <c r="LT90">
        <v>8</v>
      </c>
      <c r="LU90">
        <v>33</v>
      </c>
      <c r="LV90">
        <v>11</v>
      </c>
      <c r="LW90">
        <v>48</v>
      </c>
      <c r="LX90">
        <v>12</v>
      </c>
      <c r="LY90">
        <v>32</v>
      </c>
      <c r="LZ90">
        <v>29</v>
      </c>
      <c r="MA90">
        <v>9</v>
      </c>
      <c r="MB90">
        <v>14</v>
      </c>
      <c r="MC90">
        <v>9</v>
      </c>
      <c r="MD90">
        <v>13</v>
      </c>
      <c r="ME90">
        <v>21</v>
      </c>
      <c r="MF90">
        <v>7</v>
      </c>
      <c r="MG90">
        <v>4</v>
      </c>
      <c r="MH90" s="56">
        <v>0</v>
      </c>
      <c r="MI90">
        <v>4</v>
      </c>
      <c r="MJ90">
        <v>70</v>
      </c>
      <c r="MK90">
        <v>110</v>
      </c>
      <c r="ML90">
        <v>3</v>
      </c>
      <c r="MM90">
        <v>370</v>
      </c>
      <c r="MN90">
        <v>90</v>
      </c>
      <c r="MO90">
        <v>256</v>
      </c>
      <c r="MP90">
        <v>25</v>
      </c>
      <c r="MQ90">
        <v>272</v>
      </c>
      <c r="MR90">
        <v>249</v>
      </c>
      <c r="MS90">
        <v>911</v>
      </c>
      <c r="MT90">
        <v>620</v>
      </c>
      <c r="MU90">
        <v>7</v>
      </c>
      <c r="MV90">
        <v>31</v>
      </c>
      <c r="MW90">
        <v>76</v>
      </c>
      <c r="MX90">
        <v>45</v>
      </c>
      <c r="MY90">
        <v>5</v>
      </c>
      <c r="MZ90">
        <v>25</v>
      </c>
      <c r="NA90">
        <v>50</v>
      </c>
      <c r="NB90">
        <v>544</v>
      </c>
      <c r="NC90">
        <v>239</v>
      </c>
      <c r="ND90">
        <v>8</v>
      </c>
      <c r="NE90">
        <v>218</v>
      </c>
      <c r="NF90">
        <v>159</v>
      </c>
      <c r="NG90">
        <v>345</v>
      </c>
      <c r="NH90">
        <v>88</v>
      </c>
      <c r="NI90">
        <v>287</v>
      </c>
      <c r="NJ90">
        <v>15</v>
      </c>
      <c r="NK90">
        <v>52</v>
      </c>
      <c r="NL90">
        <v>367</v>
      </c>
      <c r="NM90">
        <v>46</v>
      </c>
      <c r="NN90">
        <v>13</v>
      </c>
      <c r="NO90">
        <v>29</v>
      </c>
      <c r="NP90">
        <v>262</v>
      </c>
      <c r="NQ90">
        <v>343</v>
      </c>
      <c r="NR90">
        <v>65</v>
      </c>
      <c r="NS90">
        <v>16</v>
      </c>
      <c r="NT90">
        <v>7</v>
      </c>
      <c r="NU90">
        <v>9</v>
      </c>
      <c r="NV90">
        <v>1703</v>
      </c>
      <c r="NW90">
        <v>696</v>
      </c>
      <c r="NX90">
        <v>119</v>
      </c>
      <c r="NY90">
        <v>571</v>
      </c>
      <c r="NZ90">
        <v>68</v>
      </c>
      <c r="OA90">
        <v>1927</v>
      </c>
      <c r="OB90">
        <v>27</v>
      </c>
      <c r="OC90">
        <v>96</v>
      </c>
      <c r="OD90">
        <v>1087</v>
      </c>
      <c r="OE90">
        <v>117</v>
      </c>
      <c r="OF90">
        <v>2419</v>
      </c>
      <c r="OG90">
        <v>3653</v>
      </c>
      <c r="OH90">
        <v>350</v>
      </c>
      <c r="OI90">
        <v>12</v>
      </c>
      <c r="OJ90">
        <v>1748</v>
      </c>
      <c r="OK90">
        <v>85</v>
      </c>
      <c r="OL90">
        <v>0</v>
      </c>
      <c r="OM90">
        <v>999</v>
      </c>
      <c r="ON90">
        <v>984</v>
      </c>
      <c r="OO90">
        <v>160</v>
      </c>
      <c r="OP90">
        <v>20</v>
      </c>
      <c r="OQ90">
        <v>20</v>
      </c>
      <c r="OR90">
        <v>45</v>
      </c>
      <c r="OS90">
        <v>74</v>
      </c>
      <c r="OT90">
        <v>15</v>
      </c>
      <c r="OU90">
        <v>115</v>
      </c>
      <c r="OV90">
        <v>426</v>
      </c>
      <c r="OW90">
        <v>20</v>
      </c>
      <c r="OX90">
        <v>221</v>
      </c>
      <c r="OY90">
        <v>336</v>
      </c>
      <c r="OZ90">
        <v>28</v>
      </c>
      <c r="PA90">
        <v>7</v>
      </c>
    </row>
    <row r="91" spans="1:417">
      <c r="A91" s="67" t="str">
        <f>人口推移!B90</f>
        <v>H2603</v>
      </c>
      <c r="B91" s="66">
        <f t="shared" si="2"/>
        <v>55063</v>
      </c>
      <c r="C91" s="66">
        <f t="shared" si="3"/>
        <v>21870</v>
      </c>
      <c r="D91">
        <v>801</v>
      </c>
      <c r="E91">
        <v>70</v>
      </c>
      <c r="F91">
        <v>2</v>
      </c>
      <c r="G91">
        <v>9</v>
      </c>
      <c r="H91">
        <v>14</v>
      </c>
      <c r="I91">
        <v>13</v>
      </c>
      <c r="J91">
        <v>6</v>
      </c>
      <c r="K91">
        <v>9</v>
      </c>
      <c r="L91">
        <v>74</v>
      </c>
      <c r="M91">
        <v>46</v>
      </c>
      <c r="N91">
        <v>143</v>
      </c>
      <c r="O91">
        <v>20</v>
      </c>
      <c r="P91">
        <v>1</v>
      </c>
      <c r="Q91">
        <v>11</v>
      </c>
      <c r="R91">
        <v>4</v>
      </c>
      <c r="S91">
        <v>33</v>
      </c>
      <c r="T91">
        <v>6</v>
      </c>
      <c r="U91">
        <v>15</v>
      </c>
      <c r="V91">
        <v>31</v>
      </c>
      <c r="W91">
        <v>14</v>
      </c>
      <c r="X91">
        <v>5</v>
      </c>
      <c r="Y91">
        <v>30</v>
      </c>
      <c r="Z91">
        <v>105</v>
      </c>
      <c r="AA91">
        <v>6</v>
      </c>
      <c r="AB91">
        <v>4</v>
      </c>
      <c r="AC91">
        <v>215</v>
      </c>
      <c r="AD91">
        <v>215</v>
      </c>
      <c r="AE91">
        <v>2</v>
      </c>
      <c r="AF91">
        <v>1</v>
      </c>
      <c r="AG91">
        <v>2</v>
      </c>
      <c r="AH91">
        <v>21</v>
      </c>
      <c r="AI91">
        <v>21</v>
      </c>
      <c r="AJ91">
        <v>0</v>
      </c>
      <c r="AK91">
        <v>1</v>
      </c>
      <c r="AL91">
        <v>14</v>
      </c>
      <c r="AM91">
        <v>8</v>
      </c>
      <c r="AN91">
        <v>12</v>
      </c>
      <c r="AO91">
        <v>18</v>
      </c>
      <c r="AP91">
        <v>18</v>
      </c>
      <c r="AQ91">
        <v>5</v>
      </c>
      <c r="AR91">
        <v>7</v>
      </c>
      <c r="AS91">
        <v>11</v>
      </c>
      <c r="AT91">
        <v>234</v>
      </c>
      <c r="AU91">
        <v>7</v>
      </c>
      <c r="AV91">
        <v>0</v>
      </c>
      <c r="AW91">
        <v>137</v>
      </c>
      <c r="AX91">
        <v>16</v>
      </c>
      <c r="AY91">
        <v>21</v>
      </c>
      <c r="AZ91">
        <v>1</v>
      </c>
      <c r="BA91">
        <v>44</v>
      </c>
      <c r="BB91">
        <v>10</v>
      </c>
      <c r="BC91">
        <v>4</v>
      </c>
      <c r="BD91">
        <v>6</v>
      </c>
      <c r="BE91">
        <v>17</v>
      </c>
      <c r="BF91">
        <v>4</v>
      </c>
      <c r="BG91">
        <v>29</v>
      </c>
      <c r="BH91">
        <v>10</v>
      </c>
      <c r="BI91">
        <v>23</v>
      </c>
      <c r="BJ91">
        <v>22</v>
      </c>
      <c r="BK91">
        <v>9</v>
      </c>
      <c r="BL91">
        <v>7</v>
      </c>
      <c r="BM91">
        <v>4</v>
      </c>
      <c r="BN91">
        <v>7</v>
      </c>
      <c r="BO91">
        <v>13</v>
      </c>
      <c r="BP91">
        <v>5</v>
      </c>
      <c r="BQ91">
        <v>5</v>
      </c>
      <c r="BR91" s="56">
        <v>0</v>
      </c>
      <c r="BS91">
        <v>3</v>
      </c>
      <c r="BT91">
        <v>46</v>
      </c>
      <c r="BU91">
        <v>67</v>
      </c>
      <c r="BV91">
        <v>3</v>
      </c>
      <c r="BW91">
        <v>283</v>
      </c>
      <c r="BX91">
        <v>55</v>
      </c>
      <c r="BY91">
        <v>184</v>
      </c>
      <c r="BZ91">
        <v>15</v>
      </c>
      <c r="CA91">
        <v>225</v>
      </c>
      <c r="CB91">
        <v>200</v>
      </c>
      <c r="CC91">
        <v>684</v>
      </c>
      <c r="CD91">
        <v>483</v>
      </c>
      <c r="CE91">
        <v>4</v>
      </c>
      <c r="CF91">
        <v>23</v>
      </c>
      <c r="CG91">
        <v>47</v>
      </c>
      <c r="CH91">
        <v>28</v>
      </c>
      <c r="CI91">
        <v>3</v>
      </c>
      <c r="CJ91">
        <v>21</v>
      </c>
      <c r="CK91">
        <v>50</v>
      </c>
      <c r="CL91">
        <v>438</v>
      </c>
      <c r="CM91">
        <v>193</v>
      </c>
      <c r="CN91">
        <v>7</v>
      </c>
      <c r="CO91">
        <v>181</v>
      </c>
      <c r="CP91">
        <v>140</v>
      </c>
      <c r="CQ91">
        <v>282</v>
      </c>
      <c r="CR91">
        <v>50</v>
      </c>
      <c r="CS91">
        <v>225</v>
      </c>
      <c r="CT91">
        <v>8</v>
      </c>
      <c r="CU91">
        <v>25</v>
      </c>
      <c r="CV91">
        <v>252</v>
      </c>
      <c r="CW91">
        <v>30</v>
      </c>
      <c r="CX91">
        <v>7</v>
      </c>
      <c r="CY91">
        <v>29</v>
      </c>
      <c r="CZ91">
        <v>173</v>
      </c>
      <c r="DA91">
        <v>241</v>
      </c>
      <c r="DB91">
        <v>78</v>
      </c>
      <c r="DC91">
        <v>13</v>
      </c>
      <c r="DD91">
        <v>4</v>
      </c>
      <c r="DE91">
        <v>7</v>
      </c>
      <c r="DF91">
        <v>1276</v>
      </c>
      <c r="DG91">
        <v>501</v>
      </c>
      <c r="DH91">
        <v>96</v>
      </c>
      <c r="DI91">
        <v>395</v>
      </c>
      <c r="DJ91">
        <v>54</v>
      </c>
      <c r="DK91">
        <v>1276</v>
      </c>
      <c r="DL91">
        <v>25</v>
      </c>
      <c r="DM91">
        <v>76</v>
      </c>
      <c r="DN91">
        <v>786</v>
      </c>
      <c r="DO91">
        <v>84</v>
      </c>
      <c r="DP91">
        <v>2023</v>
      </c>
      <c r="DQ91">
        <v>2925</v>
      </c>
      <c r="DR91">
        <v>265</v>
      </c>
      <c r="DS91">
        <v>7</v>
      </c>
      <c r="DT91">
        <v>1277</v>
      </c>
      <c r="DU91">
        <v>68</v>
      </c>
      <c r="DV91">
        <v>0</v>
      </c>
      <c r="DW91">
        <v>814</v>
      </c>
      <c r="DX91">
        <v>820</v>
      </c>
      <c r="DY91">
        <v>128</v>
      </c>
      <c r="DZ91">
        <v>11</v>
      </c>
      <c r="EA91">
        <v>13</v>
      </c>
      <c r="EB91">
        <v>28</v>
      </c>
      <c r="EC91">
        <v>54</v>
      </c>
      <c r="ED91">
        <v>10</v>
      </c>
      <c r="EE91">
        <v>84</v>
      </c>
      <c r="EF91">
        <v>841</v>
      </c>
      <c r="EG91">
        <v>13</v>
      </c>
      <c r="EH91">
        <v>163</v>
      </c>
      <c r="EI91">
        <v>239</v>
      </c>
      <c r="EJ91">
        <v>23</v>
      </c>
      <c r="EK91">
        <v>10</v>
      </c>
      <c r="EL91">
        <v>952</v>
      </c>
      <c r="EM91">
        <v>90</v>
      </c>
      <c r="EN91">
        <v>3</v>
      </c>
      <c r="EO91">
        <v>9</v>
      </c>
      <c r="EP91">
        <v>16</v>
      </c>
      <c r="EQ91">
        <v>33</v>
      </c>
      <c r="ER91">
        <v>7</v>
      </c>
      <c r="ES91">
        <v>10</v>
      </c>
      <c r="ET91">
        <v>58</v>
      </c>
      <c r="EU91">
        <v>66</v>
      </c>
      <c r="EV91">
        <v>138</v>
      </c>
      <c r="EW91">
        <v>30</v>
      </c>
      <c r="EX91">
        <v>1</v>
      </c>
      <c r="EY91">
        <v>16</v>
      </c>
      <c r="EZ91">
        <v>8</v>
      </c>
      <c r="FA91">
        <v>50</v>
      </c>
      <c r="FB91">
        <v>8</v>
      </c>
      <c r="FC91">
        <v>32</v>
      </c>
      <c r="FD91">
        <v>51</v>
      </c>
      <c r="FE91">
        <v>21</v>
      </c>
      <c r="FF91">
        <v>7</v>
      </c>
      <c r="FG91">
        <v>41</v>
      </c>
      <c r="FH91">
        <v>129</v>
      </c>
      <c r="FI91">
        <v>13</v>
      </c>
      <c r="FJ91">
        <v>7</v>
      </c>
      <c r="FK91">
        <v>295</v>
      </c>
      <c r="FL91">
        <v>250</v>
      </c>
      <c r="FM91">
        <v>2</v>
      </c>
      <c r="FN91">
        <v>1</v>
      </c>
      <c r="FO91">
        <v>3</v>
      </c>
      <c r="FP91">
        <v>29</v>
      </c>
      <c r="FQ91">
        <v>39</v>
      </c>
      <c r="FR91">
        <v>0</v>
      </c>
      <c r="FS91">
        <v>2</v>
      </c>
      <c r="FT91">
        <v>23</v>
      </c>
      <c r="FU91">
        <v>7</v>
      </c>
      <c r="FV91">
        <v>16</v>
      </c>
      <c r="FW91">
        <v>20</v>
      </c>
      <c r="FX91">
        <v>24</v>
      </c>
      <c r="FY91">
        <v>6</v>
      </c>
      <c r="FZ91">
        <v>9</v>
      </c>
      <c r="GA91">
        <v>14</v>
      </c>
      <c r="GB91">
        <v>261</v>
      </c>
      <c r="GC91">
        <v>10</v>
      </c>
      <c r="GD91">
        <v>0</v>
      </c>
      <c r="GE91">
        <v>156</v>
      </c>
      <c r="GF91">
        <v>19</v>
      </c>
      <c r="GG91">
        <v>29</v>
      </c>
      <c r="GH91">
        <v>0</v>
      </c>
      <c r="GI91">
        <v>70</v>
      </c>
      <c r="GJ91">
        <v>16</v>
      </c>
      <c r="GK91">
        <v>2</v>
      </c>
      <c r="GL91">
        <v>9</v>
      </c>
      <c r="GM91">
        <v>23</v>
      </c>
      <c r="GN91">
        <v>4</v>
      </c>
      <c r="GO91">
        <v>46</v>
      </c>
      <c r="GP91">
        <v>10</v>
      </c>
      <c r="GQ91">
        <v>20</v>
      </c>
      <c r="GR91">
        <v>26</v>
      </c>
      <c r="GS91">
        <v>12</v>
      </c>
      <c r="GT91">
        <v>8</v>
      </c>
      <c r="GU91">
        <v>8</v>
      </c>
      <c r="GV91">
        <v>12</v>
      </c>
      <c r="GW91">
        <v>17</v>
      </c>
      <c r="GX91">
        <v>5</v>
      </c>
      <c r="GY91">
        <v>4</v>
      </c>
      <c r="GZ91" s="56">
        <v>0</v>
      </c>
      <c r="HA91">
        <v>5</v>
      </c>
      <c r="HB91">
        <v>70</v>
      </c>
      <c r="HC91">
        <v>107</v>
      </c>
      <c r="HD91">
        <v>2</v>
      </c>
      <c r="HE91">
        <v>337</v>
      </c>
      <c r="HF91">
        <v>81</v>
      </c>
      <c r="HG91">
        <v>231</v>
      </c>
      <c r="HH91">
        <v>26</v>
      </c>
      <c r="HI91">
        <v>269</v>
      </c>
      <c r="HJ91">
        <v>251</v>
      </c>
      <c r="HK91">
        <v>829</v>
      </c>
      <c r="HL91">
        <v>542</v>
      </c>
      <c r="HM91">
        <v>6</v>
      </c>
      <c r="HN91">
        <v>36</v>
      </c>
      <c r="HO91">
        <v>76</v>
      </c>
      <c r="HP91">
        <v>32</v>
      </c>
      <c r="HQ91">
        <v>6</v>
      </c>
      <c r="HR91">
        <v>26</v>
      </c>
      <c r="HS91">
        <v>62</v>
      </c>
      <c r="HT91">
        <v>529</v>
      </c>
      <c r="HU91">
        <v>209</v>
      </c>
      <c r="HV91">
        <v>5</v>
      </c>
      <c r="HW91">
        <v>208</v>
      </c>
      <c r="HX91">
        <v>150</v>
      </c>
      <c r="HY91">
        <v>323</v>
      </c>
      <c r="HZ91">
        <v>83</v>
      </c>
      <c r="IA91">
        <v>258</v>
      </c>
      <c r="IB91">
        <v>15</v>
      </c>
      <c r="IC91">
        <v>45</v>
      </c>
      <c r="ID91">
        <v>351</v>
      </c>
      <c r="IE91">
        <v>55</v>
      </c>
      <c r="IF91">
        <v>11</v>
      </c>
      <c r="IG91">
        <v>30</v>
      </c>
      <c r="IH91">
        <v>247</v>
      </c>
      <c r="II91">
        <v>323</v>
      </c>
      <c r="IJ91">
        <v>23</v>
      </c>
      <c r="IK91">
        <v>9</v>
      </c>
      <c r="IL91">
        <v>9</v>
      </c>
      <c r="IM91">
        <v>9</v>
      </c>
      <c r="IN91">
        <v>1657</v>
      </c>
      <c r="IO91">
        <v>688</v>
      </c>
      <c r="IP91">
        <v>108</v>
      </c>
      <c r="IQ91">
        <v>513</v>
      </c>
      <c r="IR91">
        <v>70</v>
      </c>
      <c r="IS91">
        <v>1793</v>
      </c>
      <c r="IT91">
        <v>25</v>
      </c>
      <c r="IU91">
        <v>110</v>
      </c>
      <c r="IV91">
        <v>1013</v>
      </c>
      <c r="IW91">
        <v>100</v>
      </c>
      <c r="IX91">
        <v>2367</v>
      </c>
      <c r="IY91">
        <v>3507</v>
      </c>
      <c r="IZ91">
        <v>356</v>
      </c>
      <c r="JA91">
        <v>7</v>
      </c>
      <c r="JB91">
        <v>1674</v>
      </c>
      <c r="JC91">
        <v>79</v>
      </c>
      <c r="JD91">
        <v>0</v>
      </c>
      <c r="JE91">
        <v>935</v>
      </c>
      <c r="JF91">
        <v>912</v>
      </c>
      <c r="JG91">
        <v>165</v>
      </c>
      <c r="JH91">
        <v>17</v>
      </c>
      <c r="JI91">
        <v>27</v>
      </c>
      <c r="JJ91">
        <v>37</v>
      </c>
      <c r="JK91">
        <v>71</v>
      </c>
      <c r="JL91">
        <v>16</v>
      </c>
      <c r="JM91">
        <v>102</v>
      </c>
      <c r="JN91">
        <v>825</v>
      </c>
      <c r="JO91">
        <v>19</v>
      </c>
      <c r="JP91">
        <v>208</v>
      </c>
      <c r="JQ91">
        <v>338</v>
      </c>
      <c r="JR91">
        <v>28</v>
      </c>
      <c r="JS91">
        <v>11</v>
      </c>
      <c r="JT91">
        <v>1014</v>
      </c>
      <c r="JU91">
        <v>97</v>
      </c>
      <c r="JV91">
        <v>2</v>
      </c>
      <c r="JW91">
        <v>8</v>
      </c>
      <c r="JX91">
        <v>21</v>
      </c>
      <c r="JY91">
        <v>29</v>
      </c>
      <c r="JZ91">
        <v>13</v>
      </c>
      <c r="KA91">
        <v>9</v>
      </c>
      <c r="KB91">
        <v>72</v>
      </c>
      <c r="KC91">
        <v>72</v>
      </c>
      <c r="KD91">
        <v>163</v>
      </c>
      <c r="KE91">
        <v>28</v>
      </c>
      <c r="KF91">
        <v>1</v>
      </c>
      <c r="KG91">
        <v>15</v>
      </c>
      <c r="KH91">
        <v>5</v>
      </c>
      <c r="KI91">
        <v>52</v>
      </c>
      <c r="KJ91">
        <v>12</v>
      </c>
      <c r="KK91">
        <v>28</v>
      </c>
      <c r="KL91">
        <v>56</v>
      </c>
      <c r="KM91">
        <v>22</v>
      </c>
      <c r="KN91">
        <v>5</v>
      </c>
      <c r="KO91">
        <v>43</v>
      </c>
      <c r="KP91">
        <v>152</v>
      </c>
      <c r="KQ91">
        <v>9</v>
      </c>
      <c r="KR91">
        <v>6</v>
      </c>
      <c r="KS91">
        <v>285</v>
      </c>
      <c r="KT91">
        <v>277</v>
      </c>
      <c r="KU91">
        <v>1</v>
      </c>
      <c r="KV91">
        <v>1</v>
      </c>
      <c r="KW91">
        <v>3</v>
      </c>
      <c r="KX91">
        <v>30</v>
      </c>
      <c r="KY91">
        <v>33</v>
      </c>
      <c r="KZ91">
        <v>0</v>
      </c>
      <c r="LA91">
        <v>1</v>
      </c>
      <c r="LB91">
        <v>21</v>
      </c>
      <c r="LC91">
        <v>14</v>
      </c>
      <c r="LD91">
        <v>17</v>
      </c>
      <c r="LE91">
        <v>25</v>
      </c>
      <c r="LF91">
        <v>24</v>
      </c>
      <c r="LG91">
        <v>9</v>
      </c>
      <c r="LH91">
        <v>13</v>
      </c>
      <c r="LI91">
        <v>22</v>
      </c>
      <c r="LJ91">
        <v>281</v>
      </c>
      <c r="LK91">
        <v>13</v>
      </c>
      <c r="LL91">
        <v>0</v>
      </c>
      <c r="LM91">
        <v>160</v>
      </c>
      <c r="LN91">
        <v>24</v>
      </c>
      <c r="LO91">
        <v>31</v>
      </c>
      <c r="LP91">
        <v>1</v>
      </c>
      <c r="LQ91">
        <v>71</v>
      </c>
      <c r="LR91">
        <v>13</v>
      </c>
      <c r="LS91">
        <v>5</v>
      </c>
      <c r="LT91">
        <v>8</v>
      </c>
      <c r="LU91">
        <v>33</v>
      </c>
      <c r="LV91">
        <v>11</v>
      </c>
      <c r="LW91">
        <v>49</v>
      </c>
      <c r="LX91">
        <v>12</v>
      </c>
      <c r="LY91">
        <v>32</v>
      </c>
      <c r="LZ91">
        <v>29</v>
      </c>
      <c r="MA91">
        <v>9</v>
      </c>
      <c r="MB91">
        <v>14</v>
      </c>
      <c r="MC91">
        <v>6</v>
      </c>
      <c r="MD91">
        <v>13</v>
      </c>
      <c r="ME91">
        <v>21</v>
      </c>
      <c r="MF91">
        <v>7</v>
      </c>
      <c r="MG91">
        <v>4</v>
      </c>
      <c r="MH91" s="56">
        <v>0</v>
      </c>
      <c r="MI91">
        <v>4</v>
      </c>
      <c r="MJ91">
        <v>68</v>
      </c>
      <c r="MK91">
        <v>111</v>
      </c>
      <c r="ML91">
        <v>3</v>
      </c>
      <c r="MM91">
        <v>370</v>
      </c>
      <c r="MN91">
        <v>88</v>
      </c>
      <c r="MO91">
        <v>256</v>
      </c>
      <c r="MP91">
        <v>25</v>
      </c>
      <c r="MQ91">
        <v>273</v>
      </c>
      <c r="MR91">
        <v>252</v>
      </c>
      <c r="MS91">
        <v>923</v>
      </c>
      <c r="MT91">
        <v>616</v>
      </c>
      <c r="MU91">
        <v>7</v>
      </c>
      <c r="MV91">
        <v>31</v>
      </c>
      <c r="MW91">
        <v>78</v>
      </c>
      <c r="MX91">
        <v>45</v>
      </c>
      <c r="MY91">
        <v>5</v>
      </c>
      <c r="MZ91">
        <v>23</v>
      </c>
      <c r="NA91">
        <v>55</v>
      </c>
      <c r="NB91">
        <v>543</v>
      </c>
      <c r="NC91">
        <v>241</v>
      </c>
      <c r="ND91">
        <v>8</v>
      </c>
      <c r="NE91">
        <v>217</v>
      </c>
      <c r="NF91">
        <v>167</v>
      </c>
      <c r="NG91">
        <v>345</v>
      </c>
      <c r="NH91">
        <v>88</v>
      </c>
      <c r="NI91">
        <v>286</v>
      </c>
      <c r="NJ91">
        <v>15</v>
      </c>
      <c r="NK91">
        <v>52</v>
      </c>
      <c r="NL91">
        <v>366</v>
      </c>
      <c r="NM91">
        <v>46</v>
      </c>
      <c r="NN91">
        <v>13</v>
      </c>
      <c r="NO91">
        <v>29</v>
      </c>
      <c r="NP91">
        <v>260</v>
      </c>
      <c r="NQ91">
        <v>344</v>
      </c>
      <c r="NR91">
        <v>66</v>
      </c>
      <c r="NS91">
        <v>14</v>
      </c>
      <c r="NT91">
        <v>7</v>
      </c>
      <c r="NU91">
        <v>9</v>
      </c>
      <c r="NV91">
        <v>1702</v>
      </c>
      <c r="NW91">
        <v>691</v>
      </c>
      <c r="NX91">
        <v>119</v>
      </c>
      <c r="NY91">
        <v>567</v>
      </c>
      <c r="NZ91">
        <v>68</v>
      </c>
      <c r="OA91">
        <v>1922</v>
      </c>
      <c r="OB91">
        <v>27</v>
      </c>
      <c r="OC91">
        <v>96</v>
      </c>
      <c r="OD91">
        <v>1091</v>
      </c>
      <c r="OE91">
        <v>114</v>
      </c>
      <c r="OF91">
        <v>2432</v>
      </c>
      <c r="OG91">
        <v>3667</v>
      </c>
      <c r="OH91">
        <v>346</v>
      </c>
      <c r="OI91">
        <v>12</v>
      </c>
      <c r="OJ91">
        <v>1744</v>
      </c>
      <c r="OK91">
        <v>85</v>
      </c>
      <c r="OL91">
        <v>0</v>
      </c>
      <c r="OM91">
        <v>1005</v>
      </c>
      <c r="ON91">
        <v>970</v>
      </c>
      <c r="OO91">
        <v>157</v>
      </c>
      <c r="OP91">
        <v>18</v>
      </c>
      <c r="OQ91">
        <v>20</v>
      </c>
      <c r="OR91">
        <v>45</v>
      </c>
      <c r="OS91">
        <v>75</v>
      </c>
      <c r="OT91">
        <v>15</v>
      </c>
      <c r="OU91">
        <v>115</v>
      </c>
      <c r="OV91">
        <v>473</v>
      </c>
      <c r="OW91">
        <v>20</v>
      </c>
      <c r="OX91">
        <v>220</v>
      </c>
      <c r="OY91">
        <v>338</v>
      </c>
      <c r="OZ91">
        <v>28</v>
      </c>
      <c r="PA91">
        <v>8</v>
      </c>
    </row>
    <row r="92" spans="1:417">
      <c r="A92" s="67" t="str">
        <f>人口推移!B91</f>
        <v>H2604</v>
      </c>
      <c r="B92" s="66">
        <f t="shared" si="2"/>
        <v>55134</v>
      </c>
      <c r="C92" s="66">
        <f t="shared" si="3"/>
        <v>21937</v>
      </c>
      <c r="D92">
        <v>802</v>
      </c>
      <c r="E92">
        <v>70</v>
      </c>
      <c r="F92">
        <v>2</v>
      </c>
      <c r="G92">
        <v>9</v>
      </c>
      <c r="H92">
        <v>14</v>
      </c>
      <c r="I92">
        <v>13</v>
      </c>
      <c r="J92">
        <v>6</v>
      </c>
      <c r="K92">
        <v>9</v>
      </c>
      <c r="L92">
        <v>75</v>
      </c>
      <c r="M92">
        <v>46</v>
      </c>
      <c r="N92">
        <v>143</v>
      </c>
      <c r="O92">
        <v>20</v>
      </c>
      <c r="P92">
        <v>1</v>
      </c>
      <c r="Q92">
        <v>11</v>
      </c>
      <c r="R92">
        <v>4</v>
      </c>
      <c r="S92">
        <v>33</v>
      </c>
      <c r="T92">
        <v>6</v>
      </c>
      <c r="U92">
        <v>16</v>
      </c>
      <c r="V92">
        <v>32</v>
      </c>
      <c r="W92">
        <v>14</v>
      </c>
      <c r="X92">
        <v>5</v>
      </c>
      <c r="Y92">
        <v>30</v>
      </c>
      <c r="Z92">
        <v>106</v>
      </c>
      <c r="AA92">
        <v>6</v>
      </c>
      <c r="AB92">
        <v>4</v>
      </c>
      <c r="AC92">
        <v>216</v>
      </c>
      <c r="AD92">
        <v>216</v>
      </c>
      <c r="AE92">
        <v>2</v>
      </c>
      <c r="AF92">
        <v>1</v>
      </c>
      <c r="AG92">
        <v>2</v>
      </c>
      <c r="AH92">
        <v>20</v>
      </c>
      <c r="AI92">
        <v>21</v>
      </c>
      <c r="AJ92">
        <v>0</v>
      </c>
      <c r="AK92">
        <v>1</v>
      </c>
      <c r="AL92">
        <v>14</v>
      </c>
      <c r="AM92">
        <v>8</v>
      </c>
      <c r="AN92">
        <v>12</v>
      </c>
      <c r="AO92">
        <v>18</v>
      </c>
      <c r="AP92">
        <v>18</v>
      </c>
      <c r="AQ92">
        <v>5</v>
      </c>
      <c r="AR92">
        <v>7</v>
      </c>
      <c r="AS92">
        <v>11</v>
      </c>
      <c r="AT92">
        <v>237</v>
      </c>
      <c r="AU92">
        <v>7</v>
      </c>
      <c r="AV92">
        <v>0</v>
      </c>
      <c r="AW92">
        <v>138</v>
      </c>
      <c r="AX92">
        <v>16</v>
      </c>
      <c r="AY92">
        <v>21</v>
      </c>
      <c r="AZ92">
        <v>1</v>
      </c>
      <c r="BA92">
        <v>44</v>
      </c>
      <c r="BB92">
        <v>10</v>
      </c>
      <c r="BC92">
        <v>4</v>
      </c>
      <c r="BD92">
        <v>6</v>
      </c>
      <c r="BE92">
        <v>17</v>
      </c>
      <c r="BF92">
        <v>4</v>
      </c>
      <c r="BG92">
        <v>29</v>
      </c>
      <c r="BH92">
        <v>11</v>
      </c>
      <c r="BI92">
        <v>23</v>
      </c>
      <c r="BJ92">
        <v>22</v>
      </c>
      <c r="BK92">
        <v>9</v>
      </c>
      <c r="BL92">
        <v>7</v>
      </c>
      <c r="BM92">
        <v>4</v>
      </c>
      <c r="BN92">
        <v>7</v>
      </c>
      <c r="BO92">
        <v>13</v>
      </c>
      <c r="BP92">
        <v>5</v>
      </c>
      <c r="BQ92">
        <v>5</v>
      </c>
      <c r="BR92" s="56">
        <v>0</v>
      </c>
      <c r="BS92">
        <v>3</v>
      </c>
      <c r="BT92">
        <v>45</v>
      </c>
      <c r="BU92">
        <v>67</v>
      </c>
      <c r="BV92">
        <v>3</v>
      </c>
      <c r="BW92">
        <v>283</v>
      </c>
      <c r="BX92">
        <v>55</v>
      </c>
      <c r="BY92">
        <v>185</v>
      </c>
      <c r="BZ92">
        <v>15</v>
      </c>
      <c r="CA92">
        <v>225</v>
      </c>
      <c r="CB92">
        <v>199</v>
      </c>
      <c r="CC92">
        <v>683</v>
      </c>
      <c r="CD92">
        <v>481</v>
      </c>
      <c r="CE92">
        <v>4</v>
      </c>
      <c r="CF92">
        <v>23</v>
      </c>
      <c r="CG92">
        <v>47</v>
      </c>
      <c r="CH92">
        <v>29</v>
      </c>
      <c r="CI92">
        <v>3</v>
      </c>
      <c r="CJ92">
        <v>21</v>
      </c>
      <c r="CK92">
        <v>50</v>
      </c>
      <c r="CL92">
        <v>441</v>
      </c>
      <c r="CM92">
        <v>191</v>
      </c>
      <c r="CN92">
        <v>7</v>
      </c>
      <c r="CO92">
        <v>182</v>
      </c>
      <c r="CP92">
        <v>141</v>
      </c>
      <c r="CQ92">
        <v>284</v>
      </c>
      <c r="CR92">
        <v>50</v>
      </c>
      <c r="CS92">
        <v>225</v>
      </c>
      <c r="CT92">
        <v>8</v>
      </c>
      <c r="CU92">
        <v>25</v>
      </c>
      <c r="CV92">
        <v>254</v>
      </c>
      <c r="CW92">
        <v>30</v>
      </c>
      <c r="CX92">
        <v>7</v>
      </c>
      <c r="CY92">
        <v>30</v>
      </c>
      <c r="CZ92">
        <v>173</v>
      </c>
      <c r="DA92">
        <v>242</v>
      </c>
      <c r="DB92">
        <v>80</v>
      </c>
      <c r="DC92">
        <v>13</v>
      </c>
      <c r="DD92">
        <v>4</v>
      </c>
      <c r="DE92">
        <v>7</v>
      </c>
      <c r="DF92">
        <v>1274</v>
      </c>
      <c r="DG92">
        <v>504</v>
      </c>
      <c r="DH92">
        <v>96</v>
      </c>
      <c r="DI92">
        <v>392</v>
      </c>
      <c r="DJ92">
        <v>54</v>
      </c>
      <c r="DK92">
        <v>1275</v>
      </c>
      <c r="DL92">
        <v>25</v>
      </c>
      <c r="DM92">
        <v>77</v>
      </c>
      <c r="DN92">
        <v>795</v>
      </c>
      <c r="DO92">
        <v>85</v>
      </c>
      <c r="DP92">
        <v>2029</v>
      </c>
      <c r="DQ92">
        <v>2936</v>
      </c>
      <c r="DR92">
        <v>263</v>
      </c>
      <c r="DS92">
        <v>7</v>
      </c>
      <c r="DT92">
        <v>1282</v>
      </c>
      <c r="DU92">
        <v>68</v>
      </c>
      <c r="DV92">
        <v>0</v>
      </c>
      <c r="DW92">
        <v>815</v>
      </c>
      <c r="DX92">
        <v>829</v>
      </c>
      <c r="DY92">
        <v>127</v>
      </c>
      <c r="DZ92">
        <v>11</v>
      </c>
      <c r="EA92">
        <v>13</v>
      </c>
      <c r="EB92">
        <v>27</v>
      </c>
      <c r="EC92">
        <v>57</v>
      </c>
      <c r="ED92">
        <v>10</v>
      </c>
      <c r="EE92">
        <v>84</v>
      </c>
      <c r="EF92">
        <v>850</v>
      </c>
      <c r="EG92">
        <v>13</v>
      </c>
      <c r="EH92">
        <v>163</v>
      </c>
      <c r="EI92">
        <v>239</v>
      </c>
      <c r="EJ92">
        <v>23</v>
      </c>
      <c r="EK92">
        <v>10</v>
      </c>
      <c r="EL92">
        <v>955</v>
      </c>
      <c r="EM92">
        <v>89</v>
      </c>
      <c r="EN92">
        <v>3</v>
      </c>
      <c r="EO92">
        <v>9</v>
      </c>
      <c r="EP92">
        <v>17</v>
      </c>
      <c r="EQ92">
        <v>33</v>
      </c>
      <c r="ER92">
        <v>7</v>
      </c>
      <c r="ES92">
        <v>10</v>
      </c>
      <c r="ET92">
        <v>58</v>
      </c>
      <c r="EU92">
        <v>65</v>
      </c>
      <c r="EV92">
        <v>138</v>
      </c>
      <c r="EW92">
        <v>30</v>
      </c>
      <c r="EX92">
        <v>1</v>
      </c>
      <c r="EY92">
        <v>16</v>
      </c>
      <c r="EZ92">
        <v>7</v>
      </c>
      <c r="FA92">
        <v>50</v>
      </c>
      <c r="FB92">
        <v>8</v>
      </c>
      <c r="FC92">
        <v>32</v>
      </c>
      <c r="FD92">
        <v>52</v>
      </c>
      <c r="FE92">
        <v>21</v>
      </c>
      <c r="FF92">
        <v>7</v>
      </c>
      <c r="FG92">
        <v>41</v>
      </c>
      <c r="FH92">
        <v>129</v>
      </c>
      <c r="FI92">
        <v>13</v>
      </c>
      <c r="FJ92">
        <v>7</v>
      </c>
      <c r="FK92">
        <v>296</v>
      </c>
      <c r="FL92">
        <v>251</v>
      </c>
      <c r="FM92">
        <v>2</v>
      </c>
      <c r="FN92">
        <v>1</v>
      </c>
      <c r="FO92">
        <v>3</v>
      </c>
      <c r="FP92">
        <v>28</v>
      </c>
      <c r="FQ92">
        <v>39</v>
      </c>
      <c r="FR92">
        <v>0</v>
      </c>
      <c r="FS92">
        <v>2</v>
      </c>
      <c r="FT92">
        <v>23</v>
      </c>
      <c r="FU92">
        <v>7</v>
      </c>
      <c r="FV92">
        <v>15</v>
      </c>
      <c r="FW92">
        <v>20</v>
      </c>
      <c r="FX92">
        <v>23</v>
      </c>
      <c r="FY92">
        <v>5</v>
      </c>
      <c r="FZ92">
        <v>9</v>
      </c>
      <c r="GA92">
        <v>14</v>
      </c>
      <c r="GB92">
        <v>267</v>
      </c>
      <c r="GC92">
        <v>9</v>
      </c>
      <c r="GD92">
        <v>0</v>
      </c>
      <c r="GE92">
        <v>156</v>
      </c>
      <c r="GF92">
        <v>19</v>
      </c>
      <c r="GG92">
        <v>29</v>
      </c>
      <c r="GH92">
        <v>0</v>
      </c>
      <c r="GI92">
        <v>69</v>
      </c>
      <c r="GJ92">
        <v>16</v>
      </c>
      <c r="GK92">
        <v>2</v>
      </c>
      <c r="GL92">
        <v>9</v>
      </c>
      <c r="GM92">
        <v>23</v>
      </c>
      <c r="GN92">
        <v>4</v>
      </c>
      <c r="GO92">
        <v>46</v>
      </c>
      <c r="GP92">
        <v>10</v>
      </c>
      <c r="GQ92">
        <v>20</v>
      </c>
      <c r="GR92">
        <v>26</v>
      </c>
      <c r="GS92">
        <v>12</v>
      </c>
      <c r="GT92">
        <v>8</v>
      </c>
      <c r="GU92">
        <v>8</v>
      </c>
      <c r="GV92">
        <v>12</v>
      </c>
      <c r="GW92">
        <v>17</v>
      </c>
      <c r="GX92">
        <v>5</v>
      </c>
      <c r="GY92">
        <v>4</v>
      </c>
      <c r="GZ92" s="56">
        <v>0</v>
      </c>
      <c r="HA92">
        <v>5</v>
      </c>
      <c r="HB92">
        <v>68</v>
      </c>
      <c r="HC92">
        <v>107</v>
      </c>
      <c r="HD92">
        <v>2</v>
      </c>
      <c r="HE92">
        <v>336</v>
      </c>
      <c r="HF92">
        <v>81</v>
      </c>
      <c r="HG92">
        <v>233</v>
      </c>
      <c r="HH92">
        <v>26</v>
      </c>
      <c r="HI92">
        <v>271</v>
      </c>
      <c r="HJ92">
        <v>250</v>
      </c>
      <c r="HK92">
        <v>826</v>
      </c>
      <c r="HL92">
        <v>539</v>
      </c>
      <c r="HM92">
        <v>6</v>
      </c>
      <c r="HN92">
        <v>36</v>
      </c>
      <c r="HO92">
        <v>76</v>
      </c>
      <c r="HP92">
        <v>32</v>
      </c>
      <c r="HQ92">
        <v>6</v>
      </c>
      <c r="HR92">
        <v>26</v>
      </c>
      <c r="HS92">
        <v>62</v>
      </c>
      <c r="HT92">
        <v>537</v>
      </c>
      <c r="HU92">
        <v>208</v>
      </c>
      <c r="HV92">
        <v>5</v>
      </c>
      <c r="HW92">
        <v>211</v>
      </c>
      <c r="HX92">
        <v>151</v>
      </c>
      <c r="HY92">
        <v>324</v>
      </c>
      <c r="HZ92">
        <v>83</v>
      </c>
      <c r="IA92">
        <v>257</v>
      </c>
      <c r="IB92">
        <v>15</v>
      </c>
      <c r="IC92">
        <v>45</v>
      </c>
      <c r="ID92">
        <v>352</v>
      </c>
      <c r="IE92">
        <v>55</v>
      </c>
      <c r="IF92">
        <v>11</v>
      </c>
      <c r="IG92">
        <v>30</v>
      </c>
      <c r="IH92">
        <v>247</v>
      </c>
      <c r="II92">
        <v>323</v>
      </c>
      <c r="IJ92">
        <v>25</v>
      </c>
      <c r="IK92">
        <v>9</v>
      </c>
      <c r="IL92">
        <v>9</v>
      </c>
      <c r="IM92">
        <v>9</v>
      </c>
      <c r="IN92">
        <v>1657</v>
      </c>
      <c r="IO92">
        <v>688</v>
      </c>
      <c r="IP92">
        <v>108</v>
      </c>
      <c r="IQ92">
        <v>510</v>
      </c>
      <c r="IR92">
        <v>70</v>
      </c>
      <c r="IS92">
        <v>1785</v>
      </c>
      <c r="IT92">
        <v>25</v>
      </c>
      <c r="IU92">
        <v>111</v>
      </c>
      <c r="IV92">
        <v>1027</v>
      </c>
      <c r="IW92">
        <v>101</v>
      </c>
      <c r="IX92">
        <v>2382</v>
      </c>
      <c r="IY92">
        <v>3512</v>
      </c>
      <c r="IZ92">
        <v>354</v>
      </c>
      <c r="JA92">
        <v>7</v>
      </c>
      <c r="JB92">
        <v>1680</v>
      </c>
      <c r="JC92">
        <v>79</v>
      </c>
      <c r="JD92">
        <v>0</v>
      </c>
      <c r="JE92">
        <v>935</v>
      </c>
      <c r="JF92">
        <v>921</v>
      </c>
      <c r="JG92">
        <v>163</v>
      </c>
      <c r="JH92">
        <v>17</v>
      </c>
      <c r="JI92">
        <v>27</v>
      </c>
      <c r="JJ92">
        <v>37</v>
      </c>
      <c r="JK92">
        <v>74</v>
      </c>
      <c r="JL92">
        <v>16</v>
      </c>
      <c r="JM92">
        <v>101</v>
      </c>
      <c r="JN92">
        <v>888</v>
      </c>
      <c r="JO92">
        <v>19</v>
      </c>
      <c r="JP92">
        <v>208</v>
      </c>
      <c r="JQ92">
        <v>335</v>
      </c>
      <c r="JR92">
        <v>28</v>
      </c>
      <c r="JS92">
        <v>10</v>
      </c>
      <c r="JT92">
        <v>1014</v>
      </c>
      <c r="JU92">
        <v>97</v>
      </c>
      <c r="JV92">
        <v>2</v>
      </c>
      <c r="JW92">
        <v>8</v>
      </c>
      <c r="JX92">
        <v>21</v>
      </c>
      <c r="JY92">
        <v>29</v>
      </c>
      <c r="JZ92">
        <v>13</v>
      </c>
      <c r="KA92">
        <v>9</v>
      </c>
      <c r="KB92">
        <v>73</v>
      </c>
      <c r="KC92">
        <v>72</v>
      </c>
      <c r="KD92">
        <v>163</v>
      </c>
      <c r="KE92">
        <v>28</v>
      </c>
      <c r="KF92">
        <v>1</v>
      </c>
      <c r="KG92">
        <v>15</v>
      </c>
      <c r="KH92">
        <v>5</v>
      </c>
      <c r="KI92">
        <v>51</v>
      </c>
      <c r="KJ92">
        <v>12</v>
      </c>
      <c r="KK92">
        <v>28</v>
      </c>
      <c r="KL92">
        <v>56</v>
      </c>
      <c r="KM92">
        <v>22</v>
      </c>
      <c r="KN92">
        <v>5</v>
      </c>
      <c r="KO92">
        <v>44</v>
      </c>
      <c r="KP92">
        <v>153</v>
      </c>
      <c r="KQ92">
        <v>9</v>
      </c>
      <c r="KR92">
        <v>6</v>
      </c>
      <c r="KS92">
        <v>286</v>
      </c>
      <c r="KT92">
        <v>277</v>
      </c>
      <c r="KU92">
        <v>1</v>
      </c>
      <c r="KV92">
        <v>1</v>
      </c>
      <c r="KW92">
        <v>3</v>
      </c>
      <c r="KX92">
        <v>28</v>
      </c>
      <c r="KY92">
        <v>33</v>
      </c>
      <c r="KZ92">
        <v>0</v>
      </c>
      <c r="LA92">
        <v>1</v>
      </c>
      <c r="LB92">
        <v>20</v>
      </c>
      <c r="LC92">
        <v>14</v>
      </c>
      <c r="LD92">
        <v>17</v>
      </c>
      <c r="LE92">
        <v>23</v>
      </c>
      <c r="LF92">
        <v>24</v>
      </c>
      <c r="LG92">
        <v>9</v>
      </c>
      <c r="LH92">
        <v>13</v>
      </c>
      <c r="LI92">
        <v>22</v>
      </c>
      <c r="LJ92">
        <v>278</v>
      </c>
      <c r="LK92">
        <v>12</v>
      </c>
      <c r="LL92">
        <v>0</v>
      </c>
      <c r="LM92">
        <v>161</v>
      </c>
      <c r="LN92">
        <v>24</v>
      </c>
      <c r="LO92">
        <v>31</v>
      </c>
      <c r="LP92">
        <v>1</v>
      </c>
      <c r="LQ92">
        <v>71</v>
      </c>
      <c r="LR92">
        <v>13</v>
      </c>
      <c r="LS92">
        <v>5</v>
      </c>
      <c r="LT92">
        <v>8</v>
      </c>
      <c r="LU92">
        <v>33</v>
      </c>
      <c r="LV92">
        <v>11</v>
      </c>
      <c r="LW92">
        <v>48</v>
      </c>
      <c r="LX92">
        <v>12</v>
      </c>
      <c r="LY92">
        <v>32</v>
      </c>
      <c r="LZ92">
        <v>29</v>
      </c>
      <c r="MA92">
        <v>9</v>
      </c>
      <c r="MB92">
        <v>14</v>
      </c>
      <c r="MC92">
        <v>6</v>
      </c>
      <c r="MD92">
        <v>13</v>
      </c>
      <c r="ME92">
        <v>21</v>
      </c>
      <c r="MF92">
        <v>7</v>
      </c>
      <c r="MG92">
        <v>4</v>
      </c>
      <c r="MH92" s="56">
        <v>0</v>
      </c>
      <c r="MI92">
        <v>4</v>
      </c>
      <c r="MJ92">
        <v>67</v>
      </c>
      <c r="MK92">
        <v>111</v>
      </c>
      <c r="ML92">
        <v>3</v>
      </c>
      <c r="MM92">
        <v>368</v>
      </c>
      <c r="MN92">
        <v>87</v>
      </c>
      <c r="MO92">
        <v>257</v>
      </c>
      <c r="MP92">
        <v>25</v>
      </c>
      <c r="MQ92">
        <v>272</v>
      </c>
      <c r="MR92">
        <v>250</v>
      </c>
      <c r="MS92">
        <v>923</v>
      </c>
      <c r="MT92">
        <v>617</v>
      </c>
      <c r="MU92">
        <v>7</v>
      </c>
      <c r="MV92">
        <v>31</v>
      </c>
      <c r="MW92">
        <v>78</v>
      </c>
      <c r="MX92">
        <v>45</v>
      </c>
      <c r="MY92">
        <v>5</v>
      </c>
      <c r="MZ92">
        <v>23</v>
      </c>
      <c r="NA92">
        <v>55</v>
      </c>
      <c r="NB92">
        <v>544</v>
      </c>
      <c r="NC92">
        <v>240</v>
      </c>
      <c r="ND92">
        <v>8</v>
      </c>
      <c r="NE92">
        <v>219</v>
      </c>
      <c r="NF92">
        <v>168</v>
      </c>
      <c r="NG92">
        <v>351</v>
      </c>
      <c r="NH92">
        <v>87</v>
      </c>
      <c r="NI92">
        <v>282</v>
      </c>
      <c r="NJ92">
        <v>15</v>
      </c>
      <c r="NK92">
        <v>52</v>
      </c>
      <c r="NL92">
        <v>370</v>
      </c>
      <c r="NM92">
        <v>46</v>
      </c>
      <c r="NN92">
        <v>13</v>
      </c>
      <c r="NO92">
        <v>29</v>
      </c>
      <c r="NP92">
        <v>260</v>
      </c>
      <c r="NQ92">
        <v>344</v>
      </c>
      <c r="NR92">
        <v>66</v>
      </c>
      <c r="NS92">
        <v>14</v>
      </c>
      <c r="NT92">
        <v>7</v>
      </c>
      <c r="NU92">
        <v>9</v>
      </c>
      <c r="NV92">
        <v>1701</v>
      </c>
      <c r="NW92">
        <v>692</v>
      </c>
      <c r="NX92">
        <v>119</v>
      </c>
      <c r="NY92">
        <v>564</v>
      </c>
      <c r="NZ92">
        <v>68</v>
      </c>
      <c r="OA92">
        <v>1922</v>
      </c>
      <c r="OB92">
        <v>27</v>
      </c>
      <c r="OC92">
        <v>95</v>
      </c>
      <c r="OD92">
        <v>1105</v>
      </c>
      <c r="OE92">
        <v>115</v>
      </c>
      <c r="OF92">
        <v>2436</v>
      </c>
      <c r="OG92">
        <v>3669</v>
      </c>
      <c r="OH92">
        <v>347</v>
      </c>
      <c r="OI92">
        <v>12</v>
      </c>
      <c r="OJ92">
        <v>1745</v>
      </c>
      <c r="OK92">
        <v>85</v>
      </c>
      <c r="OL92">
        <v>0</v>
      </c>
      <c r="OM92">
        <v>1008</v>
      </c>
      <c r="ON92">
        <v>970</v>
      </c>
      <c r="OO92">
        <v>157</v>
      </c>
      <c r="OP92">
        <v>18</v>
      </c>
      <c r="OQ92">
        <v>20</v>
      </c>
      <c r="OR92">
        <v>44</v>
      </c>
      <c r="OS92">
        <v>78</v>
      </c>
      <c r="OT92">
        <v>15</v>
      </c>
      <c r="OU92">
        <v>115</v>
      </c>
      <c r="OV92">
        <v>416</v>
      </c>
      <c r="OW92">
        <v>20</v>
      </c>
      <c r="OX92">
        <v>219</v>
      </c>
      <c r="OY92">
        <v>337</v>
      </c>
      <c r="OZ92">
        <v>28</v>
      </c>
      <c r="PA92">
        <v>8</v>
      </c>
    </row>
    <row r="93" spans="1:417">
      <c r="A93" s="67" t="str">
        <f>人口推移!B92</f>
        <v>H2605</v>
      </c>
      <c r="B93" s="66">
        <f t="shared" si="2"/>
        <v>55137</v>
      </c>
      <c r="C93" s="66">
        <f t="shared" si="3"/>
        <v>21936</v>
      </c>
      <c r="D93">
        <v>800</v>
      </c>
      <c r="E93">
        <v>71</v>
      </c>
      <c r="F93">
        <v>2</v>
      </c>
      <c r="G93">
        <v>9</v>
      </c>
      <c r="H93">
        <v>14</v>
      </c>
      <c r="I93">
        <v>13</v>
      </c>
      <c r="J93">
        <v>6</v>
      </c>
      <c r="K93">
        <v>9</v>
      </c>
      <c r="L93">
        <v>74</v>
      </c>
      <c r="M93">
        <v>46</v>
      </c>
      <c r="N93">
        <v>142</v>
      </c>
      <c r="O93">
        <v>20</v>
      </c>
      <c r="P93">
        <v>1</v>
      </c>
      <c r="Q93">
        <v>12</v>
      </c>
      <c r="R93">
        <v>4</v>
      </c>
      <c r="S93">
        <v>33</v>
      </c>
      <c r="T93">
        <v>6</v>
      </c>
      <c r="U93">
        <v>16</v>
      </c>
      <c r="V93">
        <v>32</v>
      </c>
      <c r="W93">
        <v>14</v>
      </c>
      <c r="X93">
        <v>5</v>
      </c>
      <c r="Y93">
        <v>30</v>
      </c>
      <c r="Z93">
        <v>108</v>
      </c>
      <c r="AA93">
        <v>6</v>
      </c>
      <c r="AB93">
        <v>4</v>
      </c>
      <c r="AC93">
        <v>217</v>
      </c>
      <c r="AD93">
        <v>212</v>
      </c>
      <c r="AE93">
        <v>2</v>
      </c>
      <c r="AF93">
        <v>1</v>
      </c>
      <c r="AG93">
        <v>2</v>
      </c>
      <c r="AH93">
        <v>20</v>
      </c>
      <c r="AI93">
        <v>21</v>
      </c>
      <c r="AJ93">
        <v>0</v>
      </c>
      <c r="AK93">
        <v>1</v>
      </c>
      <c r="AL93">
        <v>14</v>
      </c>
      <c r="AM93">
        <v>8</v>
      </c>
      <c r="AN93">
        <v>12</v>
      </c>
      <c r="AO93">
        <v>18</v>
      </c>
      <c r="AP93">
        <v>18</v>
      </c>
      <c r="AQ93">
        <v>5</v>
      </c>
      <c r="AR93">
        <v>7</v>
      </c>
      <c r="AS93">
        <v>11</v>
      </c>
      <c r="AT93">
        <v>238</v>
      </c>
      <c r="AU93">
        <v>7</v>
      </c>
      <c r="AV93">
        <v>0</v>
      </c>
      <c r="AW93">
        <v>138</v>
      </c>
      <c r="AX93">
        <v>16</v>
      </c>
      <c r="AY93">
        <v>21</v>
      </c>
      <c r="AZ93">
        <v>1</v>
      </c>
      <c r="BA93">
        <v>44</v>
      </c>
      <c r="BB93">
        <v>10</v>
      </c>
      <c r="BC93">
        <v>4</v>
      </c>
      <c r="BD93">
        <v>6</v>
      </c>
      <c r="BE93">
        <v>17</v>
      </c>
      <c r="BF93">
        <v>4</v>
      </c>
      <c r="BG93">
        <v>29</v>
      </c>
      <c r="BH93">
        <v>11</v>
      </c>
      <c r="BI93">
        <v>23</v>
      </c>
      <c r="BJ93">
        <v>22</v>
      </c>
      <c r="BK93">
        <v>9</v>
      </c>
      <c r="BL93">
        <v>7</v>
      </c>
      <c r="BM93">
        <v>4</v>
      </c>
      <c r="BN93">
        <v>7</v>
      </c>
      <c r="BO93">
        <v>13</v>
      </c>
      <c r="BP93">
        <v>5</v>
      </c>
      <c r="BQ93">
        <v>5</v>
      </c>
      <c r="BR93" s="56">
        <v>0</v>
      </c>
      <c r="BS93">
        <v>3</v>
      </c>
      <c r="BT93">
        <v>44</v>
      </c>
      <c r="BU93">
        <v>67</v>
      </c>
      <c r="BV93">
        <v>3</v>
      </c>
      <c r="BW93">
        <v>281</v>
      </c>
      <c r="BX93">
        <v>56</v>
      </c>
      <c r="BY93">
        <v>184</v>
      </c>
      <c r="BZ93">
        <v>15</v>
      </c>
      <c r="CA93">
        <v>225</v>
      </c>
      <c r="CB93">
        <v>200</v>
      </c>
      <c r="CC93">
        <v>682</v>
      </c>
      <c r="CD93">
        <v>481</v>
      </c>
      <c r="CE93">
        <v>4</v>
      </c>
      <c r="CF93">
        <v>23</v>
      </c>
      <c r="CG93">
        <v>47</v>
      </c>
      <c r="CH93">
        <v>29</v>
      </c>
      <c r="CI93">
        <v>3</v>
      </c>
      <c r="CJ93">
        <v>22</v>
      </c>
      <c r="CK93">
        <v>50</v>
      </c>
      <c r="CL93">
        <v>441</v>
      </c>
      <c r="CM93">
        <v>190</v>
      </c>
      <c r="CN93">
        <v>7</v>
      </c>
      <c r="CO93">
        <v>179</v>
      </c>
      <c r="CP93">
        <v>141</v>
      </c>
      <c r="CQ93">
        <v>283</v>
      </c>
      <c r="CR93">
        <v>50</v>
      </c>
      <c r="CS93">
        <v>225</v>
      </c>
      <c r="CT93">
        <v>8</v>
      </c>
      <c r="CU93">
        <v>25</v>
      </c>
      <c r="CV93">
        <v>258</v>
      </c>
      <c r="CW93">
        <v>30</v>
      </c>
      <c r="CX93">
        <v>7</v>
      </c>
      <c r="CY93">
        <v>30</v>
      </c>
      <c r="CZ93">
        <v>173</v>
      </c>
      <c r="DA93">
        <v>241</v>
      </c>
      <c r="DB93">
        <v>79</v>
      </c>
      <c r="DC93">
        <v>14</v>
      </c>
      <c r="DD93">
        <v>4</v>
      </c>
      <c r="DE93">
        <v>7</v>
      </c>
      <c r="DF93">
        <v>1271</v>
      </c>
      <c r="DG93">
        <v>506</v>
      </c>
      <c r="DH93">
        <v>95</v>
      </c>
      <c r="DI93">
        <v>391</v>
      </c>
      <c r="DJ93">
        <v>54</v>
      </c>
      <c r="DK93">
        <v>1277</v>
      </c>
      <c r="DL93">
        <v>25</v>
      </c>
      <c r="DM93">
        <v>77</v>
      </c>
      <c r="DN93">
        <v>799</v>
      </c>
      <c r="DO93">
        <v>85</v>
      </c>
      <c r="DP93">
        <v>2035</v>
      </c>
      <c r="DQ93">
        <v>2932</v>
      </c>
      <c r="DR93">
        <v>263</v>
      </c>
      <c r="DS93">
        <v>7</v>
      </c>
      <c r="DT93">
        <v>1284</v>
      </c>
      <c r="DU93">
        <v>69</v>
      </c>
      <c r="DV93">
        <v>0</v>
      </c>
      <c r="DW93">
        <v>814</v>
      </c>
      <c r="DX93">
        <v>829</v>
      </c>
      <c r="DY93">
        <v>127</v>
      </c>
      <c r="DZ93">
        <v>11</v>
      </c>
      <c r="EA93">
        <v>13</v>
      </c>
      <c r="EB93">
        <v>27</v>
      </c>
      <c r="EC93">
        <v>57</v>
      </c>
      <c r="ED93">
        <v>10</v>
      </c>
      <c r="EE93">
        <v>84</v>
      </c>
      <c r="EF93">
        <v>849</v>
      </c>
      <c r="EG93">
        <v>13</v>
      </c>
      <c r="EH93">
        <v>165</v>
      </c>
      <c r="EI93">
        <v>237</v>
      </c>
      <c r="EJ93">
        <v>22</v>
      </c>
      <c r="EK93">
        <v>10</v>
      </c>
      <c r="EL93">
        <v>952</v>
      </c>
      <c r="EM93">
        <v>89</v>
      </c>
      <c r="EN93">
        <v>3</v>
      </c>
      <c r="EO93">
        <v>9</v>
      </c>
      <c r="EP93">
        <v>17</v>
      </c>
      <c r="EQ93">
        <v>33</v>
      </c>
      <c r="ER93">
        <v>7</v>
      </c>
      <c r="ES93">
        <v>10</v>
      </c>
      <c r="ET93">
        <v>56</v>
      </c>
      <c r="EU93">
        <v>65</v>
      </c>
      <c r="EV93">
        <v>139</v>
      </c>
      <c r="EW93">
        <v>30</v>
      </c>
      <c r="EX93">
        <v>1</v>
      </c>
      <c r="EY93">
        <v>17</v>
      </c>
      <c r="EZ93">
        <v>7</v>
      </c>
      <c r="FA93">
        <v>50</v>
      </c>
      <c r="FB93">
        <v>8</v>
      </c>
      <c r="FC93">
        <v>32</v>
      </c>
      <c r="FD93">
        <v>52</v>
      </c>
      <c r="FE93">
        <v>21</v>
      </c>
      <c r="FF93">
        <v>7</v>
      </c>
      <c r="FG93">
        <v>42</v>
      </c>
      <c r="FH93">
        <v>131</v>
      </c>
      <c r="FI93">
        <v>13</v>
      </c>
      <c r="FJ93">
        <v>7</v>
      </c>
      <c r="FK93">
        <v>301</v>
      </c>
      <c r="FL93">
        <v>251</v>
      </c>
      <c r="FM93">
        <v>2</v>
      </c>
      <c r="FN93">
        <v>1</v>
      </c>
      <c r="FO93">
        <v>3</v>
      </c>
      <c r="FP93">
        <v>28</v>
      </c>
      <c r="FQ93">
        <v>39</v>
      </c>
      <c r="FR93">
        <v>0</v>
      </c>
      <c r="FS93">
        <v>2</v>
      </c>
      <c r="FT93">
        <v>24</v>
      </c>
      <c r="FU93">
        <v>7</v>
      </c>
      <c r="FV93">
        <v>15</v>
      </c>
      <c r="FW93">
        <v>19</v>
      </c>
      <c r="FX93">
        <v>23</v>
      </c>
      <c r="FY93">
        <v>5</v>
      </c>
      <c r="FZ93">
        <v>9</v>
      </c>
      <c r="GA93">
        <v>13</v>
      </c>
      <c r="GB93">
        <v>266</v>
      </c>
      <c r="GC93">
        <v>9</v>
      </c>
      <c r="GD93">
        <v>0</v>
      </c>
      <c r="GE93">
        <v>157</v>
      </c>
      <c r="GF93">
        <v>19</v>
      </c>
      <c r="GG93">
        <v>30</v>
      </c>
      <c r="GH93">
        <v>0</v>
      </c>
      <c r="GI93">
        <v>69</v>
      </c>
      <c r="GJ93">
        <v>16</v>
      </c>
      <c r="GK93">
        <v>2</v>
      </c>
      <c r="GL93">
        <v>9</v>
      </c>
      <c r="GM93">
        <v>23</v>
      </c>
      <c r="GN93">
        <v>4</v>
      </c>
      <c r="GO93">
        <v>46</v>
      </c>
      <c r="GP93">
        <v>10</v>
      </c>
      <c r="GQ93">
        <v>20</v>
      </c>
      <c r="GR93">
        <v>26</v>
      </c>
      <c r="GS93">
        <v>12</v>
      </c>
      <c r="GT93">
        <v>8</v>
      </c>
      <c r="GU93">
        <v>8</v>
      </c>
      <c r="GV93">
        <v>12</v>
      </c>
      <c r="GW93">
        <v>17</v>
      </c>
      <c r="GX93">
        <v>5</v>
      </c>
      <c r="GY93">
        <v>4</v>
      </c>
      <c r="GZ93" s="56">
        <v>0</v>
      </c>
      <c r="HA93">
        <v>5</v>
      </c>
      <c r="HB93">
        <v>68</v>
      </c>
      <c r="HC93">
        <v>107</v>
      </c>
      <c r="HD93">
        <v>2</v>
      </c>
      <c r="HE93">
        <v>335</v>
      </c>
      <c r="HF93">
        <v>82</v>
      </c>
      <c r="HG93">
        <v>231</v>
      </c>
      <c r="HH93">
        <v>26</v>
      </c>
      <c r="HI93">
        <v>271</v>
      </c>
      <c r="HJ93">
        <v>249</v>
      </c>
      <c r="HK93">
        <v>827</v>
      </c>
      <c r="HL93">
        <v>539</v>
      </c>
      <c r="HM93">
        <v>6</v>
      </c>
      <c r="HN93">
        <v>36</v>
      </c>
      <c r="HO93">
        <v>77</v>
      </c>
      <c r="HP93">
        <v>32</v>
      </c>
      <c r="HQ93">
        <v>6</v>
      </c>
      <c r="HR93">
        <v>27</v>
      </c>
      <c r="HS93">
        <v>62</v>
      </c>
      <c r="HT93">
        <v>539</v>
      </c>
      <c r="HU93">
        <v>206</v>
      </c>
      <c r="HV93">
        <v>5</v>
      </c>
      <c r="HW93">
        <v>209</v>
      </c>
      <c r="HX93">
        <v>150</v>
      </c>
      <c r="HY93">
        <v>324</v>
      </c>
      <c r="HZ93">
        <v>83</v>
      </c>
      <c r="IA93">
        <v>256</v>
      </c>
      <c r="IB93">
        <v>15</v>
      </c>
      <c r="IC93">
        <v>45</v>
      </c>
      <c r="ID93">
        <v>356</v>
      </c>
      <c r="IE93">
        <v>55</v>
      </c>
      <c r="IF93">
        <v>11</v>
      </c>
      <c r="IG93">
        <v>30</v>
      </c>
      <c r="IH93">
        <v>247</v>
      </c>
      <c r="II93">
        <v>325</v>
      </c>
      <c r="IJ93">
        <v>25</v>
      </c>
      <c r="IK93">
        <v>9</v>
      </c>
      <c r="IL93">
        <v>9</v>
      </c>
      <c r="IM93">
        <v>9</v>
      </c>
      <c r="IN93">
        <v>1658</v>
      </c>
      <c r="IO93">
        <v>691</v>
      </c>
      <c r="IP93">
        <v>104</v>
      </c>
      <c r="IQ93">
        <v>509</v>
      </c>
      <c r="IR93">
        <v>70</v>
      </c>
      <c r="IS93">
        <v>1784</v>
      </c>
      <c r="IT93">
        <v>25</v>
      </c>
      <c r="IU93">
        <v>111</v>
      </c>
      <c r="IV93">
        <v>1032</v>
      </c>
      <c r="IW93">
        <v>101</v>
      </c>
      <c r="IX93">
        <v>2381</v>
      </c>
      <c r="IY93">
        <v>3520</v>
      </c>
      <c r="IZ93">
        <v>353</v>
      </c>
      <c r="JA93">
        <v>7</v>
      </c>
      <c r="JB93">
        <v>1682</v>
      </c>
      <c r="JC93">
        <v>80</v>
      </c>
      <c r="JD93">
        <v>0</v>
      </c>
      <c r="JE93">
        <v>937</v>
      </c>
      <c r="JF93">
        <v>918</v>
      </c>
      <c r="JG93">
        <v>163</v>
      </c>
      <c r="JH93">
        <v>17</v>
      </c>
      <c r="JI93">
        <v>27</v>
      </c>
      <c r="JJ93">
        <v>37</v>
      </c>
      <c r="JK93">
        <v>74</v>
      </c>
      <c r="JL93">
        <v>16</v>
      </c>
      <c r="JM93">
        <v>101</v>
      </c>
      <c r="JN93">
        <v>886</v>
      </c>
      <c r="JO93">
        <v>19</v>
      </c>
      <c r="JP93">
        <v>209</v>
      </c>
      <c r="JQ93">
        <v>335</v>
      </c>
      <c r="JR93">
        <v>28</v>
      </c>
      <c r="JS93">
        <v>10</v>
      </c>
      <c r="JT93">
        <v>1012</v>
      </c>
      <c r="JU93">
        <v>97</v>
      </c>
      <c r="JV93">
        <v>2</v>
      </c>
      <c r="JW93">
        <v>9</v>
      </c>
      <c r="JX93">
        <v>21</v>
      </c>
      <c r="JY93">
        <v>29</v>
      </c>
      <c r="JZ93">
        <v>13</v>
      </c>
      <c r="KA93">
        <v>9</v>
      </c>
      <c r="KB93">
        <v>73</v>
      </c>
      <c r="KC93">
        <v>72</v>
      </c>
      <c r="KD93">
        <v>162</v>
      </c>
      <c r="KE93">
        <v>28</v>
      </c>
      <c r="KF93">
        <v>1</v>
      </c>
      <c r="KG93">
        <v>15</v>
      </c>
      <c r="KH93">
        <v>5</v>
      </c>
      <c r="KI93">
        <v>51</v>
      </c>
      <c r="KJ93">
        <v>12</v>
      </c>
      <c r="KK93">
        <v>28</v>
      </c>
      <c r="KL93">
        <v>56</v>
      </c>
      <c r="KM93">
        <v>22</v>
      </c>
      <c r="KN93">
        <v>5</v>
      </c>
      <c r="KO93">
        <v>44</v>
      </c>
      <c r="KP93">
        <v>156</v>
      </c>
      <c r="KQ93">
        <v>9</v>
      </c>
      <c r="KR93">
        <v>6</v>
      </c>
      <c r="KS93">
        <v>285</v>
      </c>
      <c r="KT93">
        <v>272</v>
      </c>
      <c r="KU93">
        <v>1</v>
      </c>
      <c r="KV93">
        <v>1</v>
      </c>
      <c r="KW93">
        <v>3</v>
      </c>
      <c r="KX93">
        <v>28</v>
      </c>
      <c r="KY93">
        <v>33</v>
      </c>
      <c r="KZ93">
        <v>0</v>
      </c>
      <c r="LA93">
        <v>1</v>
      </c>
      <c r="LB93">
        <v>20</v>
      </c>
      <c r="LC93">
        <v>14</v>
      </c>
      <c r="LD93">
        <v>17</v>
      </c>
      <c r="LE93">
        <v>23</v>
      </c>
      <c r="LF93">
        <v>24</v>
      </c>
      <c r="LG93">
        <v>9</v>
      </c>
      <c r="LH93">
        <v>13</v>
      </c>
      <c r="LI93">
        <v>22</v>
      </c>
      <c r="LJ93">
        <v>283</v>
      </c>
      <c r="LK93">
        <v>12</v>
      </c>
      <c r="LL93">
        <v>0</v>
      </c>
      <c r="LM93">
        <v>161</v>
      </c>
      <c r="LN93">
        <v>24</v>
      </c>
      <c r="LO93">
        <v>31</v>
      </c>
      <c r="LP93">
        <v>1</v>
      </c>
      <c r="LQ93">
        <v>71</v>
      </c>
      <c r="LR93">
        <v>13</v>
      </c>
      <c r="LS93">
        <v>5</v>
      </c>
      <c r="LT93">
        <v>8</v>
      </c>
      <c r="LU93">
        <v>33</v>
      </c>
      <c r="LV93">
        <v>11</v>
      </c>
      <c r="LW93">
        <v>48</v>
      </c>
      <c r="LX93">
        <v>12</v>
      </c>
      <c r="LY93">
        <v>32</v>
      </c>
      <c r="LZ93">
        <v>29</v>
      </c>
      <c r="MA93">
        <v>8</v>
      </c>
      <c r="MB93">
        <v>14</v>
      </c>
      <c r="MC93">
        <v>6</v>
      </c>
      <c r="MD93">
        <v>13</v>
      </c>
      <c r="ME93">
        <v>21</v>
      </c>
      <c r="MF93">
        <v>7</v>
      </c>
      <c r="MG93">
        <v>4</v>
      </c>
      <c r="MH93" s="56">
        <v>0</v>
      </c>
      <c r="MI93">
        <v>4</v>
      </c>
      <c r="MJ93">
        <v>67</v>
      </c>
      <c r="MK93">
        <v>111</v>
      </c>
      <c r="ML93">
        <v>3</v>
      </c>
      <c r="MM93">
        <v>366</v>
      </c>
      <c r="MN93">
        <v>89</v>
      </c>
      <c r="MO93">
        <v>257</v>
      </c>
      <c r="MP93">
        <v>26</v>
      </c>
      <c r="MQ93">
        <v>272</v>
      </c>
      <c r="MR93">
        <v>252</v>
      </c>
      <c r="MS93">
        <v>924</v>
      </c>
      <c r="MT93">
        <v>617</v>
      </c>
      <c r="MU93">
        <v>7</v>
      </c>
      <c r="MV93">
        <v>31</v>
      </c>
      <c r="MW93">
        <v>78</v>
      </c>
      <c r="MX93">
        <v>44</v>
      </c>
      <c r="MY93">
        <v>5</v>
      </c>
      <c r="MZ93">
        <v>24</v>
      </c>
      <c r="NA93">
        <v>55</v>
      </c>
      <c r="NB93">
        <v>542</v>
      </c>
      <c r="NC93">
        <v>240</v>
      </c>
      <c r="ND93">
        <v>8</v>
      </c>
      <c r="NE93">
        <v>217</v>
      </c>
      <c r="NF93">
        <v>168</v>
      </c>
      <c r="NG93">
        <v>352</v>
      </c>
      <c r="NH93">
        <v>87</v>
      </c>
      <c r="NI93">
        <v>280</v>
      </c>
      <c r="NJ93">
        <v>15</v>
      </c>
      <c r="NK93">
        <v>52</v>
      </c>
      <c r="NL93">
        <v>369</v>
      </c>
      <c r="NM93">
        <v>46</v>
      </c>
      <c r="NN93">
        <v>13</v>
      </c>
      <c r="NO93">
        <v>29</v>
      </c>
      <c r="NP93">
        <v>260</v>
      </c>
      <c r="NQ93">
        <v>342</v>
      </c>
      <c r="NR93">
        <v>65</v>
      </c>
      <c r="NS93">
        <v>16</v>
      </c>
      <c r="NT93">
        <v>7</v>
      </c>
      <c r="NU93">
        <v>9</v>
      </c>
      <c r="NV93">
        <v>1700</v>
      </c>
      <c r="NW93">
        <v>699</v>
      </c>
      <c r="NX93">
        <v>118</v>
      </c>
      <c r="NY93">
        <v>563</v>
      </c>
      <c r="NZ93">
        <v>68</v>
      </c>
      <c r="OA93">
        <v>1921</v>
      </c>
      <c r="OB93">
        <v>27</v>
      </c>
      <c r="OC93">
        <v>95</v>
      </c>
      <c r="OD93">
        <v>1111</v>
      </c>
      <c r="OE93">
        <v>115</v>
      </c>
      <c r="OF93">
        <v>2441</v>
      </c>
      <c r="OG93">
        <v>3658</v>
      </c>
      <c r="OH93">
        <v>347</v>
      </c>
      <c r="OI93">
        <v>12</v>
      </c>
      <c r="OJ93">
        <v>1744</v>
      </c>
      <c r="OK93">
        <v>86</v>
      </c>
      <c r="OL93">
        <v>0</v>
      </c>
      <c r="OM93">
        <v>1003</v>
      </c>
      <c r="ON93">
        <v>963</v>
      </c>
      <c r="OO93">
        <v>157</v>
      </c>
      <c r="OP93">
        <v>18</v>
      </c>
      <c r="OQ93">
        <v>20</v>
      </c>
      <c r="OR93">
        <v>44</v>
      </c>
      <c r="OS93">
        <v>78</v>
      </c>
      <c r="OT93">
        <v>15</v>
      </c>
      <c r="OU93">
        <v>115</v>
      </c>
      <c r="OV93">
        <v>416</v>
      </c>
      <c r="OW93">
        <v>21</v>
      </c>
      <c r="OX93">
        <v>219</v>
      </c>
      <c r="OY93">
        <v>336</v>
      </c>
      <c r="OZ93">
        <v>27</v>
      </c>
      <c r="PA93">
        <v>8</v>
      </c>
    </row>
    <row r="94" spans="1:417">
      <c r="A94" s="67" t="str">
        <f>人口推移!B93</f>
        <v>H2606</v>
      </c>
      <c r="B94" s="66">
        <f t="shared" si="2"/>
        <v>55227</v>
      </c>
      <c r="C94" s="66">
        <f t="shared" si="3"/>
        <v>22010</v>
      </c>
      <c r="D94">
        <v>797</v>
      </c>
      <c r="E94">
        <v>70</v>
      </c>
      <c r="F94">
        <v>2</v>
      </c>
      <c r="G94">
        <v>9</v>
      </c>
      <c r="H94">
        <v>14</v>
      </c>
      <c r="I94">
        <v>13</v>
      </c>
      <c r="J94">
        <v>6</v>
      </c>
      <c r="K94">
        <v>8</v>
      </c>
      <c r="L94">
        <v>73</v>
      </c>
      <c r="M94">
        <v>46</v>
      </c>
      <c r="N94">
        <v>142</v>
      </c>
      <c r="O94">
        <v>21</v>
      </c>
      <c r="P94">
        <v>1</v>
      </c>
      <c r="Q94">
        <v>12</v>
      </c>
      <c r="R94">
        <v>4</v>
      </c>
      <c r="S94">
        <v>31</v>
      </c>
      <c r="T94">
        <v>6</v>
      </c>
      <c r="U94">
        <v>16</v>
      </c>
      <c r="V94">
        <v>32</v>
      </c>
      <c r="W94">
        <v>14</v>
      </c>
      <c r="X94">
        <v>5</v>
      </c>
      <c r="Y94">
        <v>30</v>
      </c>
      <c r="Z94">
        <v>108</v>
      </c>
      <c r="AA94">
        <v>6</v>
      </c>
      <c r="AB94">
        <v>4</v>
      </c>
      <c r="AC94">
        <v>216</v>
      </c>
      <c r="AD94">
        <v>214</v>
      </c>
      <c r="AE94">
        <v>2</v>
      </c>
      <c r="AF94">
        <v>1</v>
      </c>
      <c r="AG94">
        <v>2</v>
      </c>
      <c r="AH94">
        <v>20</v>
      </c>
      <c r="AI94">
        <v>22</v>
      </c>
      <c r="AJ94">
        <v>0</v>
      </c>
      <c r="AK94">
        <v>1</v>
      </c>
      <c r="AL94">
        <v>14</v>
      </c>
      <c r="AM94">
        <v>8</v>
      </c>
      <c r="AN94">
        <v>12</v>
      </c>
      <c r="AO94">
        <v>18</v>
      </c>
      <c r="AP94">
        <v>18</v>
      </c>
      <c r="AQ94">
        <v>5</v>
      </c>
      <c r="AR94">
        <v>7</v>
      </c>
      <c r="AS94">
        <v>11</v>
      </c>
      <c r="AT94">
        <v>238</v>
      </c>
      <c r="AU94">
        <v>7</v>
      </c>
      <c r="AV94">
        <v>0</v>
      </c>
      <c r="AW94">
        <v>142</v>
      </c>
      <c r="AX94">
        <v>16</v>
      </c>
      <c r="AY94">
        <v>21</v>
      </c>
      <c r="AZ94">
        <v>1</v>
      </c>
      <c r="BA94">
        <v>44</v>
      </c>
      <c r="BB94">
        <v>10</v>
      </c>
      <c r="BC94">
        <v>4</v>
      </c>
      <c r="BD94">
        <v>6</v>
      </c>
      <c r="BE94">
        <v>17</v>
      </c>
      <c r="BF94">
        <v>4</v>
      </c>
      <c r="BG94">
        <v>29</v>
      </c>
      <c r="BH94">
        <v>11</v>
      </c>
      <c r="BI94">
        <v>23</v>
      </c>
      <c r="BJ94">
        <v>22</v>
      </c>
      <c r="BK94">
        <v>9</v>
      </c>
      <c r="BL94">
        <v>7</v>
      </c>
      <c r="BM94">
        <v>4</v>
      </c>
      <c r="BN94">
        <v>7</v>
      </c>
      <c r="BO94">
        <v>13</v>
      </c>
      <c r="BP94">
        <v>5</v>
      </c>
      <c r="BQ94">
        <v>5</v>
      </c>
      <c r="BR94" s="56">
        <v>0</v>
      </c>
      <c r="BS94">
        <v>3</v>
      </c>
      <c r="BT94">
        <v>45</v>
      </c>
      <c r="BU94">
        <v>68</v>
      </c>
      <c r="BV94">
        <v>3</v>
      </c>
      <c r="BW94">
        <v>281</v>
      </c>
      <c r="BX94">
        <v>56</v>
      </c>
      <c r="BY94">
        <v>183</v>
      </c>
      <c r="BZ94">
        <v>15</v>
      </c>
      <c r="CA94">
        <v>224</v>
      </c>
      <c r="CB94">
        <v>203</v>
      </c>
      <c r="CC94">
        <v>685</v>
      </c>
      <c r="CD94">
        <v>480</v>
      </c>
      <c r="CE94">
        <v>4</v>
      </c>
      <c r="CF94">
        <v>23</v>
      </c>
      <c r="CG94">
        <v>47</v>
      </c>
      <c r="CH94">
        <v>29</v>
      </c>
      <c r="CI94">
        <v>3</v>
      </c>
      <c r="CJ94">
        <v>22</v>
      </c>
      <c r="CK94">
        <v>50</v>
      </c>
      <c r="CL94">
        <v>439</v>
      </c>
      <c r="CM94">
        <v>194</v>
      </c>
      <c r="CN94">
        <v>7</v>
      </c>
      <c r="CO94">
        <v>179</v>
      </c>
      <c r="CP94">
        <v>139</v>
      </c>
      <c r="CQ94">
        <v>284</v>
      </c>
      <c r="CR94">
        <v>50</v>
      </c>
      <c r="CS94">
        <v>220</v>
      </c>
      <c r="CT94">
        <v>8</v>
      </c>
      <c r="CU94">
        <v>25</v>
      </c>
      <c r="CV94">
        <v>259</v>
      </c>
      <c r="CW94">
        <v>30</v>
      </c>
      <c r="CX94">
        <v>7</v>
      </c>
      <c r="CY94">
        <v>31</v>
      </c>
      <c r="CZ94">
        <v>174</v>
      </c>
      <c r="DA94">
        <v>241</v>
      </c>
      <c r="DB94">
        <v>80</v>
      </c>
      <c r="DC94">
        <v>14</v>
      </c>
      <c r="DD94">
        <v>4</v>
      </c>
      <c r="DE94">
        <v>7</v>
      </c>
      <c r="DF94">
        <v>1274</v>
      </c>
      <c r="DG94">
        <v>509</v>
      </c>
      <c r="DH94">
        <v>96</v>
      </c>
      <c r="DI94">
        <v>392</v>
      </c>
      <c r="DJ94">
        <v>54</v>
      </c>
      <c r="DK94">
        <v>1281</v>
      </c>
      <c r="DL94">
        <v>25</v>
      </c>
      <c r="DM94">
        <v>77</v>
      </c>
      <c r="DN94">
        <v>801</v>
      </c>
      <c r="DO94">
        <v>85</v>
      </c>
      <c r="DP94">
        <v>2041</v>
      </c>
      <c r="DQ94">
        <v>2935</v>
      </c>
      <c r="DR94">
        <v>264</v>
      </c>
      <c r="DS94">
        <v>7</v>
      </c>
      <c r="DT94">
        <v>1284</v>
      </c>
      <c r="DU94">
        <v>69</v>
      </c>
      <c r="DV94">
        <v>0</v>
      </c>
      <c r="DW94">
        <v>812</v>
      </c>
      <c r="DX94">
        <v>828</v>
      </c>
      <c r="DY94">
        <v>127</v>
      </c>
      <c r="DZ94">
        <v>11</v>
      </c>
      <c r="EA94">
        <v>13</v>
      </c>
      <c r="EB94">
        <v>27</v>
      </c>
      <c r="EC94">
        <v>57</v>
      </c>
      <c r="ED94">
        <v>10</v>
      </c>
      <c r="EE94">
        <v>85</v>
      </c>
      <c r="EF94">
        <v>895</v>
      </c>
      <c r="EG94">
        <v>13</v>
      </c>
      <c r="EH94">
        <v>165</v>
      </c>
      <c r="EI94">
        <v>239</v>
      </c>
      <c r="EJ94">
        <v>22</v>
      </c>
      <c r="EK94">
        <v>10</v>
      </c>
      <c r="EL94">
        <v>943</v>
      </c>
      <c r="EM94">
        <v>87</v>
      </c>
      <c r="EN94">
        <v>3</v>
      </c>
      <c r="EO94">
        <v>9</v>
      </c>
      <c r="EP94">
        <v>17</v>
      </c>
      <c r="EQ94">
        <v>33</v>
      </c>
      <c r="ER94">
        <v>7</v>
      </c>
      <c r="ES94">
        <v>9</v>
      </c>
      <c r="ET94">
        <v>54</v>
      </c>
      <c r="EU94">
        <v>65</v>
      </c>
      <c r="EV94">
        <v>139</v>
      </c>
      <c r="EW94">
        <v>30</v>
      </c>
      <c r="EX94">
        <v>1</v>
      </c>
      <c r="EY94">
        <v>17</v>
      </c>
      <c r="EZ94">
        <v>7</v>
      </c>
      <c r="FA94">
        <v>50</v>
      </c>
      <c r="FB94">
        <v>8</v>
      </c>
      <c r="FC94">
        <v>32</v>
      </c>
      <c r="FD94">
        <v>52</v>
      </c>
      <c r="FE94">
        <v>21</v>
      </c>
      <c r="FF94">
        <v>7</v>
      </c>
      <c r="FG94">
        <v>42</v>
      </c>
      <c r="FH94">
        <v>132</v>
      </c>
      <c r="FI94">
        <v>13</v>
      </c>
      <c r="FJ94">
        <v>7</v>
      </c>
      <c r="FK94">
        <v>299</v>
      </c>
      <c r="FL94">
        <v>251</v>
      </c>
      <c r="FM94">
        <v>2</v>
      </c>
      <c r="FN94">
        <v>1</v>
      </c>
      <c r="FO94">
        <v>3</v>
      </c>
      <c r="FP94">
        <v>28</v>
      </c>
      <c r="FQ94">
        <v>41</v>
      </c>
      <c r="FR94">
        <v>0</v>
      </c>
      <c r="FS94">
        <v>2</v>
      </c>
      <c r="FT94">
        <v>24</v>
      </c>
      <c r="FU94">
        <v>7</v>
      </c>
      <c r="FV94">
        <v>15</v>
      </c>
      <c r="FW94">
        <v>19</v>
      </c>
      <c r="FX94">
        <v>23</v>
      </c>
      <c r="FY94">
        <v>5</v>
      </c>
      <c r="FZ94">
        <v>9</v>
      </c>
      <c r="GA94">
        <v>13</v>
      </c>
      <c r="GB94">
        <v>266</v>
      </c>
      <c r="GC94">
        <v>9</v>
      </c>
      <c r="GD94">
        <v>0</v>
      </c>
      <c r="GE94">
        <v>163</v>
      </c>
      <c r="GF94">
        <v>20</v>
      </c>
      <c r="GG94">
        <v>30</v>
      </c>
      <c r="GH94">
        <v>0</v>
      </c>
      <c r="GI94">
        <v>67</v>
      </c>
      <c r="GJ94">
        <v>16</v>
      </c>
      <c r="GK94">
        <v>2</v>
      </c>
      <c r="GL94">
        <v>9</v>
      </c>
      <c r="GM94">
        <v>23</v>
      </c>
      <c r="GN94">
        <v>4</v>
      </c>
      <c r="GO94">
        <v>46</v>
      </c>
      <c r="GP94">
        <v>10</v>
      </c>
      <c r="GQ94">
        <v>21</v>
      </c>
      <c r="GR94">
        <v>26</v>
      </c>
      <c r="GS94">
        <v>12</v>
      </c>
      <c r="GT94">
        <v>8</v>
      </c>
      <c r="GU94">
        <v>8</v>
      </c>
      <c r="GV94">
        <v>12</v>
      </c>
      <c r="GW94">
        <v>17</v>
      </c>
      <c r="GX94">
        <v>5</v>
      </c>
      <c r="GY94">
        <v>4</v>
      </c>
      <c r="GZ94" s="56">
        <v>0</v>
      </c>
      <c r="HA94">
        <v>5</v>
      </c>
      <c r="HB94">
        <v>69</v>
      </c>
      <c r="HC94">
        <v>108</v>
      </c>
      <c r="HD94">
        <v>2</v>
      </c>
      <c r="HE94">
        <v>333</v>
      </c>
      <c r="HF94">
        <v>83</v>
      </c>
      <c r="HG94">
        <v>231</v>
      </c>
      <c r="HH94">
        <v>26</v>
      </c>
      <c r="HI94">
        <v>268</v>
      </c>
      <c r="HJ94">
        <v>253</v>
      </c>
      <c r="HK94">
        <v>831</v>
      </c>
      <c r="HL94">
        <v>538</v>
      </c>
      <c r="HM94">
        <v>6</v>
      </c>
      <c r="HN94">
        <v>36</v>
      </c>
      <c r="HO94">
        <v>78</v>
      </c>
      <c r="HP94">
        <v>32</v>
      </c>
      <c r="HQ94">
        <v>6</v>
      </c>
      <c r="HR94">
        <v>26</v>
      </c>
      <c r="HS94">
        <v>62</v>
      </c>
      <c r="HT94">
        <v>537</v>
      </c>
      <c r="HU94">
        <v>208</v>
      </c>
      <c r="HV94">
        <v>5</v>
      </c>
      <c r="HW94">
        <v>210</v>
      </c>
      <c r="HX94">
        <v>149</v>
      </c>
      <c r="HY94">
        <v>325</v>
      </c>
      <c r="HZ94">
        <v>83</v>
      </c>
      <c r="IA94">
        <v>250</v>
      </c>
      <c r="IB94">
        <v>14</v>
      </c>
      <c r="IC94">
        <v>45</v>
      </c>
      <c r="ID94">
        <v>357</v>
      </c>
      <c r="IE94">
        <v>55</v>
      </c>
      <c r="IF94">
        <v>11</v>
      </c>
      <c r="IG94">
        <v>30</v>
      </c>
      <c r="IH94">
        <v>249</v>
      </c>
      <c r="II94">
        <v>324</v>
      </c>
      <c r="IJ94">
        <v>25</v>
      </c>
      <c r="IK94">
        <v>9</v>
      </c>
      <c r="IL94">
        <v>9</v>
      </c>
      <c r="IM94">
        <v>9</v>
      </c>
      <c r="IN94">
        <v>1658</v>
      </c>
      <c r="IO94">
        <v>693</v>
      </c>
      <c r="IP94">
        <v>106</v>
      </c>
      <c r="IQ94">
        <v>510</v>
      </c>
      <c r="IR94">
        <v>71</v>
      </c>
      <c r="IS94">
        <v>1790</v>
      </c>
      <c r="IT94">
        <v>25</v>
      </c>
      <c r="IU94">
        <v>111</v>
      </c>
      <c r="IV94">
        <v>1033</v>
      </c>
      <c r="IW94">
        <v>101</v>
      </c>
      <c r="IX94">
        <v>2388</v>
      </c>
      <c r="IY94">
        <v>3525</v>
      </c>
      <c r="IZ94">
        <v>353</v>
      </c>
      <c r="JA94">
        <v>7</v>
      </c>
      <c r="JB94">
        <v>1686</v>
      </c>
      <c r="JC94">
        <v>80</v>
      </c>
      <c r="JD94">
        <v>0</v>
      </c>
      <c r="JE94">
        <v>938</v>
      </c>
      <c r="JF94">
        <v>917</v>
      </c>
      <c r="JG94">
        <v>163</v>
      </c>
      <c r="JH94">
        <v>17</v>
      </c>
      <c r="JI94">
        <v>27</v>
      </c>
      <c r="JJ94">
        <v>38</v>
      </c>
      <c r="JK94">
        <v>73</v>
      </c>
      <c r="JL94">
        <v>16</v>
      </c>
      <c r="JM94">
        <v>101</v>
      </c>
      <c r="JN94">
        <v>884</v>
      </c>
      <c r="JO94">
        <v>19</v>
      </c>
      <c r="JP94">
        <v>210</v>
      </c>
      <c r="JQ94">
        <v>335</v>
      </c>
      <c r="JR94">
        <v>28</v>
      </c>
      <c r="JS94">
        <v>10</v>
      </c>
      <c r="JT94">
        <v>1011</v>
      </c>
      <c r="JU94">
        <v>96</v>
      </c>
      <c r="JV94">
        <v>2</v>
      </c>
      <c r="JW94">
        <v>9</v>
      </c>
      <c r="JX94">
        <v>21</v>
      </c>
      <c r="JY94">
        <v>29</v>
      </c>
      <c r="JZ94">
        <v>13</v>
      </c>
      <c r="KA94">
        <v>7</v>
      </c>
      <c r="KB94">
        <v>69</v>
      </c>
      <c r="KC94">
        <v>72</v>
      </c>
      <c r="KD94">
        <v>162</v>
      </c>
      <c r="KE94">
        <v>29</v>
      </c>
      <c r="KF94">
        <v>1</v>
      </c>
      <c r="KG94">
        <v>15</v>
      </c>
      <c r="KH94">
        <v>5</v>
      </c>
      <c r="KI94">
        <v>50</v>
      </c>
      <c r="KJ94">
        <v>12</v>
      </c>
      <c r="KK94">
        <v>27</v>
      </c>
      <c r="KL94">
        <v>56</v>
      </c>
      <c r="KM94">
        <v>22</v>
      </c>
      <c r="KN94">
        <v>5</v>
      </c>
      <c r="KO94">
        <v>44</v>
      </c>
      <c r="KP94">
        <v>155</v>
      </c>
      <c r="KQ94">
        <v>9</v>
      </c>
      <c r="KR94">
        <v>6</v>
      </c>
      <c r="KS94">
        <v>286</v>
      </c>
      <c r="KT94">
        <v>276</v>
      </c>
      <c r="KU94">
        <v>1</v>
      </c>
      <c r="KV94">
        <v>1</v>
      </c>
      <c r="KW94">
        <v>3</v>
      </c>
      <c r="KX94">
        <v>28</v>
      </c>
      <c r="KY94">
        <v>35</v>
      </c>
      <c r="KZ94">
        <v>0</v>
      </c>
      <c r="LA94">
        <v>1</v>
      </c>
      <c r="LB94">
        <v>20</v>
      </c>
      <c r="LC94">
        <v>14</v>
      </c>
      <c r="LD94">
        <v>17</v>
      </c>
      <c r="LE94">
        <v>23</v>
      </c>
      <c r="LF94">
        <v>24</v>
      </c>
      <c r="LG94">
        <v>9</v>
      </c>
      <c r="LH94">
        <v>13</v>
      </c>
      <c r="LI94">
        <v>22</v>
      </c>
      <c r="LJ94">
        <v>282</v>
      </c>
      <c r="LK94">
        <v>12</v>
      </c>
      <c r="LL94">
        <v>0</v>
      </c>
      <c r="LM94">
        <v>164</v>
      </c>
      <c r="LN94">
        <v>24</v>
      </c>
      <c r="LO94">
        <v>31</v>
      </c>
      <c r="LP94">
        <v>1</v>
      </c>
      <c r="LQ94">
        <v>69</v>
      </c>
      <c r="LR94">
        <v>13</v>
      </c>
      <c r="LS94">
        <v>5</v>
      </c>
      <c r="LT94">
        <v>8</v>
      </c>
      <c r="LU94">
        <v>33</v>
      </c>
      <c r="LV94">
        <v>11</v>
      </c>
      <c r="LW94">
        <v>48</v>
      </c>
      <c r="LX94">
        <v>13</v>
      </c>
      <c r="LY94">
        <v>32</v>
      </c>
      <c r="LZ94">
        <v>29</v>
      </c>
      <c r="MA94">
        <v>8</v>
      </c>
      <c r="MB94">
        <v>14</v>
      </c>
      <c r="MC94">
        <v>6</v>
      </c>
      <c r="MD94">
        <v>13</v>
      </c>
      <c r="ME94">
        <v>21</v>
      </c>
      <c r="MF94">
        <v>6</v>
      </c>
      <c r="MG94">
        <v>4</v>
      </c>
      <c r="MH94" s="56">
        <v>0</v>
      </c>
      <c r="MI94">
        <v>4</v>
      </c>
      <c r="MJ94">
        <v>68</v>
      </c>
      <c r="MK94">
        <v>112</v>
      </c>
      <c r="ML94">
        <v>3</v>
      </c>
      <c r="MM94">
        <v>365</v>
      </c>
      <c r="MN94">
        <v>89</v>
      </c>
      <c r="MO94">
        <v>255</v>
      </c>
      <c r="MP94">
        <v>26</v>
      </c>
      <c r="MQ94">
        <v>270</v>
      </c>
      <c r="MR94">
        <v>257</v>
      </c>
      <c r="MS94">
        <v>929</v>
      </c>
      <c r="MT94">
        <v>615</v>
      </c>
      <c r="MU94">
        <v>7</v>
      </c>
      <c r="MV94">
        <v>31</v>
      </c>
      <c r="MW94">
        <v>78</v>
      </c>
      <c r="MX94">
        <v>44</v>
      </c>
      <c r="MY94">
        <v>5</v>
      </c>
      <c r="MZ94">
        <v>24</v>
      </c>
      <c r="NA94">
        <v>55</v>
      </c>
      <c r="NB94">
        <v>542</v>
      </c>
      <c r="NC94">
        <v>241</v>
      </c>
      <c r="ND94">
        <v>8</v>
      </c>
      <c r="NE94">
        <v>217</v>
      </c>
      <c r="NF94">
        <v>166</v>
      </c>
      <c r="NG94">
        <v>353</v>
      </c>
      <c r="NH94">
        <v>87</v>
      </c>
      <c r="NI94">
        <v>276</v>
      </c>
      <c r="NJ94">
        <v>15</v>
      </c>
      <c r="NK94">
        <v>52</v>
      </c>
      <c r="NL94">
        <v>371</v>
      </c>
      <c r="NM94">
        <v>46</v>
      </c>
      <c r="NN94">
        <v>13</v>
      </c>
      <c r="NO94">
        <v>30</v>
      </c>
      <c r="NP94">
        <v>261</v>
      </c>
      <c r="NQ94">
        <v>342</v>
      </c>
      <c r="NR94">
        <v>66</v>
      </c>
      <c r="NS94">
        <v>17</v>
      </c>
      <c r="NT94">
        <v>7</v>
      </c>
      <c r="NU94">
        <v>9</v>
      </c>
      <c r="NV94">
        <v>1692</v>
      </c>
      <c r="NW94">
        <v>702</v>
      </c>
      <c r="NX94">
        <v>121</v>
      </c>
      <c r="NY94">
        <v>564</v>
      </c>
      <c r="NZ94">
        <v>68</v>
      </c>
      <c r="OA94">
        <v>1929</v>
      </c>
      <c r="OB94">
        <v>27</v>
      </c>
      <c r="OC94">
        <v>95</v>
      </c>
      <c r="OD94">
        <v>1112</v>
      </c>
      <c r="OE94">
        <v>116</v>
      </c>
      <c r="OF94">
        <v>2446</v>
      </c>
      <c r="OG94">
        <v>3665</v>
      </c>
      <c r="OH94">
        <v>348</v>
      </c>
      <c r="OI94">
        <v>11</v>
      </c>
      <c r="OJ94">
        <v>1743</v>
      </c>
      <c r="OK94">
        <v>86</v>
      </c>
      <c r="OL94">
        <v>0</v>
      </c>
      <c r="OM94">
        <v>1002</v>
      </c>
      <c r="ON94">
        <v>964</v>
      </c>
      <c r="OO94">
        <v>157</v>
      </c>
      <c r="OP94">
        <v>18</v>
      </c>
      <c r="OQ94">
        <v>20</v>
      </c>
      <c r="OR94">
        <v>44</v>
      </c>
      <c r="OS94">
        <v>77</v>
      </c>
      <c r="OT94">
        <v>15</v>
      </c>
      <c r="OU94">
        <v>115</v>
      </c>
      <c r="OV94">
        <v>461</v>
      </c>
      <c r="OW94">
        <v>21</v>
      </c>
      <c r="OX94">
        <v>220</v>
      </c>
      <c r="OY94">
        <v>335</v>
      </c>
      <c r="OZ94">
        <v>27</v>
      </c>
      <c r="PA94">
        <v>8</v>
      </c>
    </row>
    <row r="95" spans="1:417">
      <c r="A95" s="67" t="str">
        <f>人口推移!B94</f>
        <v>H2607</v>
      </c>
      <c r="B95" s="66">
        <f t="shared" si="2"/>
        <v>55155</v>
      </c>
      <c r="C95" s="66">
        <f t="shared" si="3"/>
        <v>21977</v>
      </c>
      <c r="D95">
        <v>795</v>
      </c>
      <c r="E95">
        <v>72</v>
      </c>
      <c r="F95">
        <v>2</v>
      </c>
      <c r="G95">
        <v>9</v>
      </c>
      <c r="H95">
        <v>14</v>
      </c>
      <c r="I95">
        <v>14</v>
      </c>
      <c r="J95">
        <v>6</v>
      </c>
      <c r="K95">
        <v>8</v>
      </c>
      <c r="L95">
        <v>73</v>
      </c>
      <c r="M95">
        <v>46</v>
      </c>
      <c r="N95">
        <v>143</v>
      </c>
      <c r="O95">
        <v>21</v>
      </c>
      <c r="P95">
        <v>1</v>
      </c>
      <c r="Q95">
        <v>12</v>
      </c>
      <c r="R95">
        <v>4</v>
      </c>
      <c r="S95">
        <v>31</v>
      </c>
      <c r="T95">
        <v>6</v>
      </c>
      <c r="U95">
        <v>16</v>
      </c>
      <c r="V95">
        <v>32</v>
      </c>
      <c r="W95">
        <v>14</v>
      </c>
      <c r="X95">
        <v>5</v>
      </c>
      <c r="Y95">
        <v>30</v>
      </c>
      <c r="Z95">
        <v>107</v>
      </c>
      <c r="AA95">
        <v>6</v>
      </c>
      <c r="AB95">
        <v>4</v>
      </c>
      <c r="AC95">
        <v>216</v>
      </c>
      <c r="AD95">
        <v>214</v>
      </c>
      <c r="AE95">
        <v>2</v>
      </c>
      <c r="AF95">
        <v>1</v>
      </c>
      <c r="AG95">
        <v>2</v>
      </c>
      <c r="AH95">
        <v>20</v>
      </c>
      <c r="AI95">
        <v>22</v>
      </c>
      <c r="AJ95">
        <v>0</v>
      </c>
      <c r="AK95">
        <v>1</v>
      </c>
      <c r="AL95">
        <v>14</v>
      </c>
      <c r="AM95">
        <v>8</v>
      </c>
      <c r="AN95">
        <v>12</v>
      </c>
      <c r="AO95">
        <v>19</v>
      </c>
      <c r="AP95">
        <v>18</v>
      </c>
      <c r="AQ95">
        <v>5</v>
      </c>
      <c r="AR95">
        <v>7</v>
      </c>
      <c r="AS95">
        <v>11</v>
      </c>
      <c r="AT95">
        <v>236</v>
      </c>
      <c r="AU95">
        <v>7</v>
      </c>
      <c r="AV95">
        <v>0</v>
      </c>
      <c r="AW95">
        <v>141</v>
      </c>
      <c r="AX95">
        <v>16</v>
      </c>
      <c r="AY95">
        <v>21</v>
      </c>
      <c r="AZ95">
        <v>1</v>
      </c>
      <c r="BA95">
        <v>44</v>
      </c>
      <c r="BB95">
        <v>10</v>
      </c>
      <c r="BC95">
        <v>4</v>
      </c>
      <c r="BD95">
        <v>6</v>
      </c>
      <c r="BE95">
        <v>17</v>
      </c>
      <c r="BF95">
        <v>4</v>
      </c>
      <c r="BG95">
        <v>29</v>
      </c>
      <c r="BH95">
        <v>11</v>
      </c>
      <c r="BI95">
        <v>23</v>
      </c>
      <c r="BJ95">
        <v>22</v>
      </c>
      <c r="BK95">
        <v>9</v>
      </c>
      <c r="BL95">
        <v>7</v>
      </c>
      <c r="BM95">
        <v>4</v>
      </c>
      <c r="BN95">
        <v>7</v>
      </c>
      <c r="BO95">
        <v>13</v>
      </c>
      <c r="BP95">
        <v>5</v>
      </c>
      <c r="BQ95">
        <v>5</v>
      </c>
      <c r="BR95" s="56">
        <v>0</v>
      </c>
      <c r="BS95">
        <v>3</v>
      </c>
      <c r="BT95">
        <v>45</v>
      </c>
      <c r="BU95">
        <v>70</v>
      </c>
      <c r="BV95">
        <v>3</v>
      </c>
      <c r="BW95">
        <v>282</v>
      </c>
      <c r="BX95">
        <v>57</v>
      </c>
      <c r="BY95">
        <v>183</v>
      </c>
      <c r="BZ95">
        <v>15</v>
      </c>
      <c r="CA95">
        <v>224</v>
      </c>
      <c r="CB95">
        <v>202</v>
      </c>
      <c r="CC95">
        <v>686</v>
      </c>
      <c r="CD95">
        <v>482</v>
      </c>
      <c r="CE95">
        <v>4</v>
      </c>
      <c r="CF95">
        <v>23</v>
      </c>
      <c r="CG95">
        <v>46</v>
      </c>
      <c r="CH95">
        <v>29</v>
      </c>
      <c r="CI95">
        <v>3</v>
      </c>
      <c r="CJ95">
        <v>22</v>
      </c>
      <c r="CK95">
        <v>50</v>
      </c>
      <c r="CL95">
        <v>438</v>
      </c>
      <c r="CM95">
        <v>193</v>
      </c>
      <c r="CN95">
        <v>7</v>
      </c>
      <c r="CO95">
        <v>177</v>
      </c>
      <c r="CP95">
        <v>139</v>
      </c>
      <c r="CQ95">
        <v>285</v>
      </c>
      <c r="CR95">
        <v>50</v>
      </c>
      <c r="CS95">
        <v>221</v>
      </c>
      <c r="CT95">
        <v>8</v>
      </c>
      <c r="CU95">
        <v>25</v>
      </c>
      <c r="CV95">
        <v>260</v>
      </c>
      <c r="CW95">
        <v>30</v>
      </c>
      <c r="CX95">
        <v>7</v>
      </c>
      <c r="CY95">
        <v>32</v>
      </c>
      <c r="CZ95">
        <v>174</v>
      </c>
      <c r="DA95">
        <v>240</v>
      </c>
      <c r="DB95">
        <v>80</v>
      </c>
      <c r="DC95">
        <v>14</v>
      </c>
      <c r="DD95">
        <v>4</v>
      </c>
      <c r="DE95">
        <v>7</v>
      </c>
      <c r="DF95">
        <v>1265</v>
      </c>
      <c r="DG95">
        <v>513</v>
      </c>
      <c r="DH95">
        <v>94</v>
      </c>
      <c r="DI95">
        <v>393</v>
      </c>
      <c r="DJ95">
        <v>53</v>
      </c>
      <c r="DK95">
        <v>1283</v>
      </c>
      <c r="DL95">
        <v>27</v>
      </c>
      <c r="DM95">
        <v>77</v>
      </c>
      <c r="DN95">
        <v>803</v>
      </c>
      <c r="DO95">
        <v>85</v>
      </c>
      <c r="DP95">
        <v>2038</v>
      </c>
      <c r="DQ95">
        <v>2926</v>
      </c>
      <c r="DR95">
        <v>264</v>
      </c>
      <c r="DS95">
        <v>7</v>
      </c>
      <c r="DT95">
        <v>1287</v>
      </c>
      <c r="DU95">
        <v>69</v>
      </c>
      <c r="DV95">
        <v>0</v>
      </c>
      <c r="DW95">
        <v>808</v>
      </c>
      <c r="DX95">
        <v>832</v>
      </c>
      <c r="DY95">
        <v>127</v>
      </c>
      <c r="DZ95">
        <v>11</v>
      </c>
      <c r="EA95">
        <v>13</v>
      </c>
      <c r="EB95">
        <v>28</v>
      </c>
      <c r="EC95">
        <v>58</v>
      </c>
      <c r="ED95">
        <v>10</v>
      </c>
      <c r="EE95">
        <v>84</v>
      </c>
      <c r="EF95">
        <v>868</v>
      </c>
      <c r="EG95">
        <v>13</v>
      </c>
      <c r="EH95">
        <v>165</v>
      </c>
      <c r="EI95">
        <v>239</v>
      </c>
      <c r="EJ95">
        <v>22</v>
      </c>
      <c r="EK95">
        <v>10</v>
      </c>
      <c r="EL95">
        <v>942</v>
      </c>
      <c r="EM95">
        <v>87</v>
      </c>
      <c r="EN95">
        <v>2</v>
      </c>
      <c r="EO95">
        <v>9</v>
      </c>
      <c r="EP95">
        <v>17</v>
      </c>
      <c r="EQ95">
        <v>34</v>
      </c>
      <c r="ER95">
        <v>7</v>
      </c>
      <c r="ES95">
        <v>9</v>
      </c>
      <c r="ET95">
        <v>54</v>
      </c>
      <c r="EU95">
        <v>65</v>
      </c>
      <c r="EV95">
        <v>138</v>
      </c>
      <c r="EW95">
        <v>30</v>
      </c>
      <c r="EX95">
        <v>1</v>
      </c>
      <c r="EY95">
        <v>17</v>
      </c>
      <c r="EZ95">
        <v>7</v>
      </c>
      <c r="FA95">
        <v>51</v>
      </c>
      <c r="FB95">
        <v>8</v>
      </c>
      <c r="FC95">
        <v>32</v>
      </c>
      <c r="FD95">
        <v>52</v>
      </c>
      <c r="FE95">
        <v>21</v>
      </c>
      <c r="FF95">
        <v>7</v>
      </c>
      <c r="FG95">
        <v>42</v>
      </c>
      <c r="FH95">
        <v>130</v>
      </c>
      <c r="FI95">
        <v>13</v>
      </c>
      <c r="FJ95">
        <v>7</v>
      </c>
      <c r="FK95">
        <v>299</v>
      </c>
      <c r="FL95">
        <v>250</v>
      </c>
      <c r="FM95">
        <v>2</v>
      </c>
      <c r="FN95">
        <v>1</v>
      </c>
      <c r="FO95">
        <v>3</v>
      </c>
      <c r="FP95">
        <v>28</v>
      </c>
      <c r="FQ95">
        <v>40</v>
      </c>
      <c r="FR95">
        <v>0</v>
      </c>
      <c r="FS95">
        <v>2</v>
      </c>
      <c r="FT95">
        <v>24</v>
      </c>
      <c r="FU95">
        <v>7</v>
      </c>
      <c r="FV95">
        <v>15</v>
      </c>
      <c r="FW95">
        <v>19</v>
      </c>
      <c r="FX95">
        <v>23</v>
      </c>
      <c r="FY95">
        <v>5</v>
      </c>
      <c r="FZ95">
        <v>9</v>
      </c>
      <c r="GA95">
        <v>12</v>
      </c>
      <c r="GB95">
        <v>266</v>
      </c>
      <c r="GC95">
        <v>9</v>
      </c>
      <c r="GD95">
        <v>0</v>
      </c>
      <c r="GE95">
        <v>164</v>
      </c>
      <c r="GF95">
        <v>20</v>
      </c>
      <c r="GG95">
        <v>30</v>
      </c>
      <c r="GH95">
        <v>0</v>
      </c>
      <c r="GI95">
        <v>67</v>
      </c>
      <c r="GJ95">
        <v>16</v>
      </c>
      <c r="GK95">
        <v>2</v>
      </c>
      <c r="GL95">
        <v>9</v>
      </c>
      <c r="GM95">
        <v>23</v>
      </c>
      <c r="GN95">
        <v>4</v>
      </c>
      <c r="GO95">
        <v>46</v>
      </c>
      <c r="GP95">
        <v>10</v>
      </c>
      <c r="GQ95">
        <v>21</v>
      </c>
      <c r="GR95">
        <v>26</v>
      </c>
      <c r="GS95">
        <v>12</v>
      </c>
      <c r="GT95">
        <v>8</v>
      </c>
      <c r="GU95">
        <v>8</v>
      </c>
      <c r="GV95">
        <v>12</v>
      </c>
      <c r="GW95">
        <v>17</v>
      </c>
      <c r="GX95">
        <v>5</v>
      </c>
      <c r="GY95">
        <v>4</v>
      </c>
      <c r="GZ95" s="56">
        <v>0</v>
      </c>
      <c r="HA95">
        <v>5</v>
      </c>
      <c r="HB95">
        <v>69</v>
      </c>
      <c r="HC95">
        <v>112</v>
      </c>
      <c r="HD95">
        <v>2</v>
      </c>
      <c r="HE95">
        <v>333</v>
      </c>
      <c r="HF95">
        <v>84</v>
      </c>
      <c r="HG95">
        <v>232</v>
      </c>
      <c r="HH95">
        <v>26</v>
      </c>
      <c r="HI95">
        <v>268</v>
      </c>
      <c r="HJ95">
        <v>252</v>
      </c>
      <c r="HK95">
        <v>833</v>
      </c>
      <c r="HL95">
        <v>541</v>
      </c>
      <c r="HM95">
        <v>6</v>
      </c>
      <c r="HN95">
        <v>35</v>
      </c>
      <c r="HO95">
        <v>75</v>
      </c>
      <c r="HP95">
        <v>32</v>
      </c>
      <c r="HQ95">
        <v>6</v>
      </c>
      <c r="HR95">
        <v>26</v>
      </c>
      <c r="HS95">
        <v>63</v>
      </c>
      <c r="HT95">
        <v>538</v>
      </c>
      <c r="HU95">
        <v>206</v>
      </c>
      <c r="HV95">
        <v>5</v>
      </c>
      <c r="HW95">
        <v>205</v>
      </c>
      <c r="HX95">
        <v>150</v>
      </c>
      <c r="HY95">
        <v>325</v>
      </c>
      <c r="HZ95">
        <v>83</v>
      </c>
      <c r="IA95">
        <v>252</v>
      </c>
      <c r="IB95">
        <v>14</v>
      </c>
      <c r="IC95">
        <v>45</v>
      </c>
      <c r="ID95">
        <v>359</v>
      </c>
      <c r="IE95">
        <v>55</v>
      </c>
      <c r="IF95">
        <v>11</v>
      </c>
      <c r="IG95">
        <v>29</v>
      </c>
      <c r="IH95">
        <v>248</v>
      </c>
      <c r="II95">
        <v>323</v>
      </c>
      <c r="IJ95">
        <v>25</v>
      </c>
      <c r="IK95">
        <v>9</v>
      </c>
      <c r="IL95">
        <v>9</v>
      </c>
      <c r="IM95">
        <v>9</v>
      </c>
      <c r="IN95">
        <v>1645</v>
      </c>
      <c r="IO95">
        <v>697</v>
      </c>
      <c r="IP95">
        <v>104</v>
      </c>
      <c r="IQ95">
        <v>512</v>
      </c>
      <c r="IR95">
        <v>70</v>
      </c>
      <c r="IS95">
        <v>1787</v>
      </c>
      <c r="IT95">
        <v>26</v>
      </c>
      <c r="IU95">
        <v>111</v>
      </c>
      <c r="IV95">
        <v>1032</v>
      </c>
      <c r="IW95">
        <v>101</v>
      </c>
      <c r="IX95">
        <v>2387</v>
      </c>
      <c r="IY95">
        <v>3518</v>
      </c>
      <c r="IZ95">
        <v>353</v>
      </c>
      <c r="JA95">
        <v>7</v>
      </c>
      <c r="JB95">
        <v>1685</v>
      </c>
      <c r="JC95">
        <v>80</v>
      </c>
      <c r="JD95">
        <v>0</v>
      </c>
      <c r="JE95">
        <v>936</v>
      </c>
      <c r="JF95">
        <v>920</v>
      </c>
      <c r="JG95">
        <v>163</v>
      </c>
      <c r="JH95">
        <v>17</v>
      </c>
      <c r="JI95">
        <v>27</v>
      </c>
      <c r="JJ95">
        <v>38</v>
      </c>
      <c r="JK95">
        <v>72</v>
      </c>
      <c r="JL95">
        <v>16</v>
      </c>
      <c r="JM95">
        <v>101</v>
      </c>
      <c r="JN95">
        <v>891</v>
      </c>
      <c r="JO95">
        <v>19</v>
      </c>
      <c r="JP95">
        <v>209</v>
      </c>
      <c r="JQ95">
        <v>336</v>
      </c>
      <c r="JR95">
        <v>28</v>
      </c>
      <c r="JS95">
        <v>10</v>
      </c>
      <c r="JT95">
        <v>1007</v>
      </c>
      <c r="JU95">
        <v>97</v>
      </c>
      <c r="JV95">
        <v>2</v>
      </c>
      <c r="JW95">
        <v>9</v>
      </c>
      <c r="JX95">
        <v>21</v>
      </c>
      <c r="JY95">
        <v>29</v>
      </c>
      <c r="JZ95">
        <v>13</v>
      </c>
      <c r="KA95">
        <v>7</v>
      </c>
      <c r="KB95">
        <v>69</v>
      </c>
      <c r="KC95">
        <v>72</v>
      </c>
      <c r="KD95">
        <v>165</v>
      </c>
      <c r="KE95">
        <v>29</v>
      </c>
      <c r="KF95">
        <v>1</v>
      </c>
      <c r="KG95">
        <v>15</v>
      </c>
      <c r="KH95">
        <v>5</v>
      </c>
      <c r="KI95">
        <v>50</v>
      </c>
      <c r="KJ95">
        <v>12</v>
      </c>
      <c r="KK95">
        <v>27</v>
      </c>
      <c r="KL95">
        <v>56</v>
      </c>
      <c r="KM95">
        <v>22</v>
      </c>
      <c r="KN95">
        <v>5</v>
      </c>
      <c r="KO95">
        <v>44</v>
      </c>
      <c r="KP95">
        <v>156</v>
      </c>
      <c r="KQ95">
        <v>9</v>
      </c>
      <c r="KR95">
        <v>6</v>
      </c>
      <c r="KS95">
        <v>288</v>
      </c>
      <c r="KT95">
        <v>277</v>
      </c>
      <c r="KU95">
        <v>1</v>
      </c>
      <c r="KV95">
        <v>1</v>
      </c>
      <c r="KW95">
        <v>3</v>
      </c>
      <c r="KX95">
        <v>28</v>
      </c>
      <c r="KY95">
        <v>35</v>
      </c>
      <c r="KZ95">
        <v>0</v>
      </c>
      <c r="LA95">
        <v>1</v>
      </c>
      <c r="LB95">
        <v>20</v>
      </c>
      <c r="LC95">
        <v>14</v>
      </c>
      <c r="LD95">
        <v>17</v>
      </c>
      <c r="LE95">
        <v>23</v>
      </c>
      <c r="LF95">
        <v>24</v>
      </c>
      <c r="LG95">
        <v>9</v>
      </c>
      <c r="LH95">
        <v>13</v>
      </c>
      <c r="LI95">
        <v>22</v>
      </c>
      <c r="LJ95">
        <v>281</v>
      </c>
      <c r="LK95">
        <v>11</v>
      </c>
      <c r="LL95">
        <v>0</v>
      </c>
      <c r="LM95">
        <v>165</v>
      </c>
      <c r="LN95">
        <v>24</v>
      </c>
      <c r="LO95">
        <v>31</v>
      </c>
      <c r="LP95">
        <v>1</v>
      </c>
      <c r="LQ95">
        <v>69</v>
      </c>
      <c r="LR95">
        <v>13</v>
      </c>
      <c r="LS95">
        <v>5</v>
      </c>
      <c r="LT95">
        <v>8</v>
      </c>
      <c r="LU95">
        <v>33</v>
      </c>
      <c r="LV95">
        <v>11</v>
      </c>
      <c r="LW95">
        <v>48</v>
      </c>
      <c r="LX95">
        <v>12</v>
      </c>
      <c r="LY95">
        <v>32</v>
      </c>
      <c r="LZ95">
        <v>29</v>
      </c>
      <c r="MA95">
        <v>8</v>
      </c>
      <c r="MB95">
        <v>14</v>
      </c>
      <c r="MC95">
        <v>6</v>
      </c>
      <c r="MD95">
        <v>13</v>
      </c>
      <c r="ME95">
        <v>21</v>
      </c>
      <c r="MF95">
        <v>6</v>
      </c>
      <c r="MG95">
        <v>4</v>
      </c>
      <c r="MH95" s="56">
        <v>0</v>
      </c>
      <c r="MI95">
        <v>4</v>
      </c>
      <c r="MJ95">
        <v>67</v>
      </c>
      <c r="MK95">
        <v>114</v>
      </c>
      <c r="ML95">
        <v>3</v>
      </c>
      <c r="MM95">
        <v>364</v>
      </c>
      <c r="MN95">
        <v>86</v>
      </c>
      <c r="MO95">
        <v>257</v>
      </c>
      <c r="MP95">
        <v>26</v>
      </c>
      <c r="MQ95">
        <v>268</v>
      </c>
      <c r="MR95">
        <v>254</v>
      </c>
      <c r="MS95">
        <v>935</v>
      </c>
      <c r="MT95">
        <v>617</v>
      </c>
      <c r="MU95">
        <v>7</v>
      </c>
      <c r="MV95">
        <v>29</v>
      </c>
      <c r="MW95">
        <v>77</v>
      </c>
      <c r="MX95">
        <v>44</v>
      </c>
      <c r="MY95">
        <v>5</v>
      </c>
      <c r="MZ95">
        <v>25</v>
      </c>
      <c r="NA95">
        <v>55</v>
      </c>
      <c r="NB95">
        <v>543</v>
      </c>
      <c r="NC95">
        <v>240</v>
      </c>
      <c r="ND95">
        <v>8</v>
      </c>
      <c r="NE95">
        <v>214</v>
      </c>
      <c r="NF95">
        <v>167</v>
      </c>
      <c r="NG95">
        <v>352</v>
      </c>
      <c r="NH95">
        <v>87</v>
      </c>
      <c r="NI95">
        <v>275</v>
      </c>
      <c r="NJ95">
        <v>15</v>
      </c>
      <c r="NK95">
        <v>52</v>
      </c>
      <c r="NL95">
        <v>372</v>
      </c>
      <c r="NM95">
        <v>48</v>
      </c>
      <c r="NN95">
        <v>13</v>
      </c>
      <c r="NO95">
        <v>30</v>
      </c>
      <c r="NP95">
        <v>261</v>
      </c>
      <c r="NQ95">
        <v>342</v>
      </c>
      <c r="NR95">
        <v>66</v>
      </c>
      <c r="NS95">
        <v>17</v>
      </c>
      <c r="NT95">
        <v>7</v>
      </c>
      <c r="NU95">
        <v>9</v>
      </c>
      <c r="NV95">
        <v>1682</v>
      </c>
      <c r="NW95">
        <v>704</v>
      </c>
      <c r="NX95">
        <v>120</v>
      </c>
      <c r="NY95">
        <v>568</v>
      </c>
      <c r="NZ95">
        <v>67</v>
      </c>
      <c r="OA95">
        <v>1932</v>
      </c>
      <c r="OB95">
        <v>28</v>
      </c>
      <c r="OC95">
        <v>95</v>
      </c>
      <c r="OD95">
        <v>1116</v>
      </c>
      <c r="OE95">
        <v>116</v>
      </c>
      <c r="OF95">
        <v>2438</v>
      </c>
      <c r="OG95">
        <v>3655</v>
      </c>
      <c r="OH95">
        <v>349</v>
      </c>
      <c r="OI95">
        <v>11</v>
      </c>
      <c r="OJ95">
        <v>1744</v>
      </c>
      <c r="OK95">
        <v>87</v>
      </c>
      <c r="OL95">
        <v>0</v>
      </c>
      <c r="OM95">
        <v>996</v>
      </c>
      <c r="ON95">
        <v>965</v>
      </c>
      <c r="OO95">
        <v>157</v>
      </c>
      <c r="OP95">
        <v>18</v>
      </c>
      <c r="OQ95">
        <v>20</v>
      </c>
      <c r="OR95">
        <v>43</v>
      </c>
      <c r="OS95">
        <v>79</v>
      </c>
      <c r="OT95">
        <v>15</v>
      </c>
      <c r="OU95">
        <v>114</v>
      </c>
      <c r="OV95">
        <v>425</v>
      </c>
      <c r="OW95">
        <v>20</v>
      </c>
      <c r="OX95">
        <v>220</v>
      </c>
      <c r="OY95">
        <v>334</v>
      </c>
      <c r="OZ95">
        <v>27</v>
      </c>
      <c r="PA95">
        <v>8</v>
      </c>
    </row>
    <row r="96" spans="1:417">
      <c r="A96" s="67" t="str">
        <f>人口推移!B95</f>
        <v>H2608</v>
      </c>
      <c r="B96" s="66">
        <f t="shared" si="2"/>
        <v>55158</v>
      </c>
      <c r="C96" s="66">
        <f t="shared" si="3"/>
        <v>21966</v>
      </c>
      <c r="D96">
        <v>797</v>
      </c>
      <c r="E96">
        <v>71</v>
      </c>
      <c r="F96">
        <v>2</v>
      </c>
      <c r="G96">
        <v>9</v>
      </c>
      <c r="H96">
        <v>14</v>
      </c>
      <c r="I96">
        <v>14</v>
      </c>
      <c r="J96">
        <v>6</v>
      </c>
      <c r="K96">
        <v>8</v>
      </c>
      <c r="L96">
        <v>74</v>
      </c>
      <c r="M96">
        <v>48</v>
      </c>
      <c r="N96">
        <v>141</v>
      </c>
      <c r="O96">
        <v>21</v>
      </c>
      <c r="P96">
        <v>1</v>
      </c>
      <c r="Q96">
        <v>12</v>
      </c>
      <c r="R96">
        <v>4</v>
      </c>
      <c r="S96">
        <v>31</v>
      </c>
      <c r="T96">
        <v>6</v>
      </c>
      <c r="U96">
        <v>16</v>
      </c>
      <c r="V96">
        <v>31</v>
      </c>
      <c r="W96">
        <v>14</v>
      </c>
      <c r="X96">
        <v>5</v>
      </c>
      <c r="Y96">
        <v>30</v>
      </c>
      <c r="Z96">
        <v>106</v>
      </c>
      <c r="AA96">
        <v>6</v>
      </c>
      <c r="AB96">
        <v>4</v>
      </c>
      <c r="AC96">
        <v>217</v>
      </c>
      <c r="AD96">
        <v>212</v>
      </c>
      <c r="AE96">
        <v>2</v>
      </c>
      <c r="AF96">
        <v>1</v>
      </c>
      <c r="AG96">
        <v>2</v>
      </c>
      <c r="AH96">
        <v>20</v>
      </c>
      <c r="AI96">
        <v>22</v>
      </c>
      <c r="AJ96">
        <v>0</v>
      </c>
      <c r="AK96">
        <v>1</v>
      </c>
      <c r="AL96">
        <v>14</v>
      </c>
      <c r="AM96">
        <v>8</v>
      </c>
      <c r="AN96">
        <v>12</v>
      </c>
      <c r="AO96">
        <v>19</v>
      </c>
      <c r="AP96">
        <v>19</v>
      </c>
      <c r="AQ96">
        <v>5</v>
      </c>
      <c r="AR96">
        <v>7</v>
      </c>
      <c r="AS96">
        <v>11</v>
      </c>
      <c r="AT96">
        <v>237</v>
      </c>
      <c r="AU96">
        <v>7</v>
      </c>
      <c r="AV96">
        <v>0</v>
      </c>
      <c r="AW96">
        <v>140</v>
      </c>
      <c r="AX96">
        <v>16</v>
      </c>
      <c r="AY96">
        <v>21</v>
      </c>
      <c r="AZ96">
        <v>1</v>
      </c>
      <c r="BA96">
        <v>44</v>
      </c>
      <c r="BB96">
        <v>10</v>
      </c>
      <c r="BC96">
        <v>4</v>
      </c>
      <c r="BD96">
        <v>6</v>
      </c>
      <c r="BE96">
        <v>17</v>
      </c>
      <c r="BF96">
        <v>4</v>
      </c>
      <c r="BG96">
        <v>29</v>
      </c>
      <c r="BH96">
        <v>11</v>
      </c>
      <c r="BI96">
        <v>23</v>
      </c>
      <c r="BJ96">
        <v>22</v>
      </c>
      <c r="BK96">
        <v>9</v>
      </c>
      <c r="BL96">
        <v>7</v>
      </c>
      <c r="BM96">
        <v>4</v>
      </c>
      <c r="BN96">
        <v>7</v>
      </c>
      <c r="BO96">
        <v>13</v>
      </c>
      <c r="BP96">
        <v>5</v>
      </c>
      <c r="BQ96">
        <v>5</v>
      </c>
      <c r="BR96" s="56">
        <v>0</v>
      </c>
      <c r="BS96">
        <v>3</v>
      </c>
      <c r="BT96">
        <v>44</v>
      </c>
      <c r="BU96">
        <v>71</v>
      </c>
      <c r="BV96">
        <v>3</v>
      </c>
      <c r="BW96">
        <v>283</v>
      </c>
      <c r="BX96">
        <v>57</v>
      </c>
      <c r="BY96">
        <v>183</v>
      </c>
      <c r="BZ96">
        <v>15</v>
      </c>
      <c r="CA96">
        <v>223</v>
      </c>
      <c r="CB96">
        <v>203</v>
      </c>
      <c r="CC96">
        <v>689</v>
      </c>
      <c r="CD96">
        <v>482</v>
      </c>
      <c r="CE96">
        <v>4</v>
      </c>
      <c r="CF96">
        <v>22</v>
      </c>
      <c r="CG96">
        <v>46</v>
      </c>
      <c r="CH96">
        <v>29</v>
      </c>
      <c r="CI96">
        <v>3</v>
      </c>
      <c r="CJ96">
        <v>22</v>
      </c>
      <c r="CK96">
        <v>50</v>
      </c>
      <c r="CL96">
        <v>439</v>
      </c>
      <c r="CM96">
        <v>192</v>
      </c>
      <c r="CN96">
        <v>7</v>
      </c>
      <c r="CO96">
        <v>177</v>
      </c>
      <c r="CP96">
        <v>137</v>
      </c>
      <c r="CQ96">
        <v>283</v>
      </c>
      <c r="CR96">
        <v>50</v>
      </c>
      <c r="CS96">
        <v>222</v>
      </c>
      <c r="CT96">
        <v>8</v>
      </c>
      <c r="CU96">
        <v>25</v>
      </c>
      <c r="CV96">
        <v>260</v>
      </c>
      <c r="CW96">
        <v>30</v>
      </c>
      <c r="CX96">
        <v>7</v>
      </c>
      <c r="CY96">
        <v>32</v>
      </c>
      <c r="CZ96">
        <v>175</v>
      </c>
      <c r="DA96">
        <v>240</v>
      </c>
      <c r="DB96">
        <v>80</v>
      </c>
      <c r="DC96">
        <v>14</v>
      </c>
      <c r="DD96">
        <v>4</v>
      </c>
      <c r="DE96">
        <v>7</v>
      </c>
      <c r="DF96">
        <v>1263</v>
      </c>
      <c r="DG96">
        <v>511</v>
      </c>
      <c r="DH96">
        <v>92</v>
      </c>
      <c r="DI96">
        <v>392</v>
      </c>
      <c r="DJ96">
        <v>53</v>
      </c>
      <c r="DK96">
        <v>1282</v>
      </c>
      <c r="DL96">
        <v>27</v>
      </c>
      <c r="DM96">
        <v>76</v>
      </c>
      <c r="DN96">
        <v>806</v>
      </c>
      <c r="DO96">
        <v>85</v>
      </c>
      <c r="DP96">
        <v>2041</v>
      </c>
      <c r="DQ96">
        <v>2934</v>
      </c>
      <c r="DR96">
        <v>264</v>
      </c>
      <c r="DS96">
        <v>7</v>
      </c>
      <c r="DT96">
        <v>1289</v>
      </c>
      <c r="DU96">
        <v>69</v>
      </c>
      <c r="DV96">
        <v>0</v>
      </c>
      <c r="DW96">
        <v>801</v>
      </c>
      <c r="DX96">
        <v>832</v>
      </c>
      <c r="DY96">
        <v>127</v>
      </c>
      <c r="DZ96">
        <v>11</v>
      </c>
      <c r="EA96">
        <v>13</v>
      </c>
      <c r="EB96">
        <v>28</v>
      </c>
      <c r="EC96">
        <v>58</v>
      </c>
      <c r="ED96">
        <v>10</v>
      </c>
      <c r="EE96">
        <v>84</v>
      </c>
      <c r="EF96">
        <v>855</v>
      </c>
      <c r="EG96">
        <v>13</v>
      </c>
      <c r="EH96">
        <v>166</v>
      </c>
      <c r="EI96">
        <v>238</v>
      </c>
      <c r="EJ96">
        <v>22</v>
      </c>
      <c r="EK96">
        <v>11</v>
      </c>
      <c r="EL96">
        <v>947</v>
      </c>
      <c r="EM96">
        <v>86</v>
      </c>
      <c r="EN96">
        <v>2</v>
      </c>
      <c r="EO96">
        <v>9</v>
      </c>
      <c r="EP96">
        <v>17</v>
      </c>
      <c r="EQ96">
        <v>34</v>
      </c>
      <c r="ER96">
        <v>7</v>
      </c>
      <c r="ES96">
        <v>9</v>
      </c>
      <c r="ET96">
        <v>55</v>
      </c>
      <c r="EU96">
        <v>67</v>
      </c>
      <c r="EV96">
        <v>136</v>
      </c>
      <c r="EW96">
        <v>30</v>
      </c>
      <c r="EX96">
        <v>1</v>
      </c>
      <c r="EY96">
        <v>17</v>
      </c>
      <c r="EZ96">
        <v>7</v>
      </c>
      <c r="FA96">
        <v>51</v>
      </c>
      <c r="FB96">
        <v>8</v>
      </c>
      <c r="FC96">
        <v>32</v>
      </c>
      <c r="FD96">
        <v>51</v>
      </c>
      <c r="FE96">
        <v>21</v>
      </c>
      <c r="FF96">
        <v>7</v>
      </c>
      <c r="FG96">
        <v>42</v>
      </c>
      <c r="FH96">
        <v>129</v>
      </c>
      <c r="FI96">
        <v>13</v>
      </c>
      <c r="FJ96">
        <v>7</v>
      </c>
      <c r="FK96">
        <v>300</v>
      </c>
      <c r="FL96">
        <v>246</v>
      </c>
      <c r="FM96">
        <v>2</v>
      </c>
      <c r="FN96">
        <v>1</v>
      </c>
      <c r="FO96">
        <v>3</v>
      </c>
      <c r="FP96">
        <v>28</v>
      </c>
      <c r="FQ96">
        <v>40</v>
      </c>
      <c r="FR96">
        <v>0</v>
      </c>
      <c r="FS96">
        <v>2</v>
      </c>
      <c r="FT96">
        <v>24</v>
      </c>
      <c r="FU96">
        <v>7</v>
      </c>
      <c r="FV96">
        <v>15</v>
      </c>
      <c r="FW96">
        <v>19</v>
      </c>
      <c r="FX96">
        <v>23</v>
      </c>
      <c r="FY96">
        <v>5</v>
      </c>
      <c r="FZ96">
        <v>9</v>
      </c>
      <c r="GA96">
        <v>12</v>
      </c>
      <c r="GB96">
        <v>268</v>
      </c>
      <c r="GC96">
        <v>9</v>
      </c>
      <c r="GD96">
        <v>0</v>
      </c>
      <c r="GE96">
        <v>163</v>
      </c>
      <c r="GF96">
        <v>20</v>
      </c>
      <c r="GG96">
        <v>30</v>
      </c>
      <c r="GH96">
        <v>0</v>
      </c>
      <c r="GI96">
        <v>67</v>
      </c>
      <c r="GJ96">
        <v>16</v>
      </c>
      <c r="GK96">
        <v>2</v>
      </c>
      <c r="GL96">
        <v>9</v>
      </c>
      <c r="GM96">
        <v>23</v>
      </c>
      <c r="GN96">
        <v>4</v>
      </c>
      <c r="GO96">
        <v>46</v>
      </c>
      <c r="GP96">
        <v>10</v>
      </c>
      <c r="GQ96">
        <v>21</v>
      </c>
      <c r="GR96">
        <v>26</v>
      </c>
      <c r="GS96">
        <v>12</v>
      </c>
      <c r="GT96">
        <v>8</v>
      </c>
      <c r="GU96">
        <v>7</v>
      </c>
      <c r="GV96">
        <v>12</v>
      </c>
      <c r="GW96">
        <v>17</v>
      </c>
      <c r="GX96">
        <v>5</v>
      </c>
      <c r="GY96">
        <v>4</v>
      </c>
      <c r="GZ96" s="56">
        <v>0</v>
      </c>
      <c r="HA96">
        <v>5</v>
      </c>
      <c r="HB96">
        <v>68</v>
      </c>
      <c r="HC96">
        <v>111</v>
      </c>
      <c r="HD96">
        <v>2</v>
      </c>
      <c r="HE96">
        <v>335</v>
      </c>
      <c r="HF96">
        <v>83</v>
      </c>
      <c r="HG96">
        <v>231</v>
      </c>
      <c r="HH96">
        <v>26</v>
      </c>
      <c r="HI96">
        <v>266</v>
      </c>
      <c r="HJ96">
        <v>253</v>
      </c>
      <c r="HK96">
        <v>836</v>
      </c>
      <c r="HL96">
        <v>540</v>
      </c>
      <c r="HM96">
        <v>6</v>
      </c>
      <c r="HN96">
        <v>34</v>
      </c>
      <c r="HO96">
        <v>75</v>
      </c>
      <c r="HP96">
        <v>32</v>
      </c>
      <c r="HQ96">
        <v>6</v>
      </c>
      <c r="HR96">
        <v>26</v>
      </c>
      <c r="HS96">
        <v>63</v>
      </c>
      <c r="HT96">
        <v>541</v>
      </c>
      <c r="HU96">
        <v>207</v>
      </c>
      <c r="HV96">
        <v>5</v>
      </c>
      <c r="HW96">
        <v>205</v>
      </c>
      <c r="HX96">
        <v>147</v>
      </c>
      <c r="HY96">
        <v>324</v>
      </c>
      <c r="HZ96">
        <v>84</v>
      </c>
      <c r="IA96">
        <v>248</v>
      </c>
      <c r="IB96">
        <v>14</v>
      </c>
      <c r="IC96">
        <v>45</v>
      </c>
      <c r="ID96">
        <v>359</v>
      </c>
      <c r="IE96">
        <v>55</v>
      </c>
      <c r="IF96">
        <v>11</v>
      </c>
      <c r="IG96">
        <v>29</v>
      </c>
      <c r="IH96">
        <v>249</v>
      </c>
      <c r="II96">
        <v>323</v>
      </c>
      <c r="IJ96">
        <v>26</v>
      </c>
      <c r="IK96">
        <v>9</v>
      </c>
      <c r="IL96">
        <v>9</v>
      </c>
      <c r="IM96">
        <v>9</v>
      </c>
      <c r="IN96">
        <v>1647</v>
      </c>
      <c r="IO96">
        <v>691</v>
      </c>
      <c r="IP96">
        <v>102</v>
      </c>
      <c r="IQ96">
        <v>509</v>
      </c>
      <c r="IR96">
        <v>70</v>
      </c>
      <c r="IS96">
        <v>1790</v>
      </c>
      <c r="IT96">
        <v>26</v>
      </c>
      <c r="IU96">
        <v>109</v>
      </c>
      <c r="IV96">
        <v>1040</v>
      </c>
      <c r="IW96">
        <v>101</v>
      </c>
      <c r="IX96">
        <v>2388</v>
      </c>
      <c r="IY96">
        <v>3526</v>
      </c>
      <c r="IZ96">
        <v>353</v>
      </c>
      <c r="JA96">
        <v>7</v>
      </c>
      <c r="JB96">
        <v>1682</v>
      </c>
      <c r="JC96">
        <v>79</v>
      </c>
      <c r="JD96">
        <v>0</v>
      </c>
      <c r="JE96">
        <v>932</v>
      </c>
      <c r="JF96">
        <v>918</v>
      </c>
      <c r="JG96">
        <v>163</v>
      </c>
      <c r="JH96">
        <v>17</v>
      </c>
      <c r="JI96">
        <v>27</v>
      </c>
      <c r="JJ96">
        <v>38</v>
      </c>
      <c r="JK96">
        <v>72</v>
      </c>
      <c r="JL96">
        <v>16</v>
      </c>
      <c r="JM96">
        <v>102</v>
      </c>
      <c r="JN96">
        <v>879</v>
      </c>
      <c r="JO96">
        <v>19</v>
      </c>
      <c r="JP96">
        <v>209</v>
      </c>
      <c r="JQ96">
        <v>336</v>
      </c>
      <c r="JR96">
        <v>28</v>
      </c>
      <c r="JS96">
        <v>11</v>
      </c>
      <c r="JT96">
        <v>1009</v>
      </c>
      <c r="JU96">
        <v>96</v>
      </c>
      <c r="JV96">
        <v>1</v>
      </c>
      <c r="JW96">
        <v>9</v>
      </c>
      <c r="JX96">
        <v>21</v>
      </c>
      <c r="JY96">
        <v>29</v>
      </c>
      <c r="JZ96">
        <v>13</v>
      </c>
      <c r="KA96">
        <v>7</v>
      </c>
      <c r="KB96">
        <v>68</v>
      </c>
      <c r="KC96">
        <v>75</v>
      </c>
      <c r="KD96">
        <v>165</v>
      </c>
      <c r="KE96">
        <v>29</v>
      </c>
      <c r="KF96">
        <v>1</v>
      </c>
      <c r="KG96">
        <v>15</v>
      </c>
      <c r="KH96">
        <v>5</v>
      </c>
      <c r="KI96">
        <v>50</v>
      </c>
      <c r="KJ96">
        <v>12</v>
      </c>
      <c r="KK96">
        <v>27</v>
      </c>
      <c r="KL96">
        <v>53</v>
      </c>
      <c r="KM96">
        <v>22</v>
      </c>
      <c r="KN96">
        <v>5</v>
      </c>
      <c r="KO96">
        <v>44</v>
      </c>
      <c r="KP96">
        <v>155</v>
      </c>
      <c r="KQ96">
        <v>9</v>
      </c>
      <c r="KR96">
        <v>6</v>
      </c>
      <c r="KS96">
        <v>290</v>
      </c>
      <c r="KT96">
        <v>277</v>
      </c>
      <c r="KU96">
        <v>1</v>
      </c>
      <c r="KV96">
        <v>1</v>
      </c>
      <c r="KW96">
        <v>3</v>
      </c>
      <c r="KX96">
        <v>28</v>
      </c>
      <c r="KY96">
        <v>36</v>
      </c>
      <c r="KZ96">
        <v>0</v>
      </c>
      <c r="LA96">
        <v>1</v>
      </c>
      <c r="LB96">
        <v>20</v>
      </c>
      <c r="LC96">
        <v>14</v>
      </c>
      <c r="LD96">
        <v>17</v>
      </c>
      <c r="LE96">
        <v>23</v>
      </c>
      <c r="LF96">
        <v>24</v>
      </c>
      <c r="LG96">
        <v>9</v>
      </c>
      <c r="LH96">
        <v>13</v>
      </c>
      <c r="LI96">
        <v>22</v>
      </c>
      <c r="LJ96">
        <v>282</v>
      </c>
      <c r="LK96">
        <v>11</v>
      </c>
      <c r="LL96">
        <v>0</v>
      </c>
      <c r="LM96">
        <v>166</v>
      </c>
      <c r="LN96">
        <v>25</v>
      </c>
      <c r="LO96">
        <v>31</v>
      </c>
      <c r="LP96">
        <v>1</v>
      </c>
      <c r="LQ96">
        <v>69</v>
      </c>
      <c r="LR96">
        <v>13</v>
      </c>
      <c r="LS96">
        <v>5</v>
      </c>
      <c r="LT96">
        <v>8</v>
      </c>
      <c r="LU96">
        <v>33</v>
      </c>
      <c r="LV96">
        <v>11</v>
      </c>
      <c r="LW96">
        <v>48</v>
      </c>
      <c r="LX96">
        <v>12</v>
      </c>
      <c r="LY96">
        <v>32</v>
      </c>
      <c r="LZ96">
        <v>29</v>
      </c>
      <c r="MA96">
        <v>8</v>
      </c>
      <c r="MB96">
        <v>14</v>
      </c>
      <c r="MC96">
        <v>6</v>
      </c>
      <c r="MD96">
        <v>13</v>
      </c>
      <c r="ME96">
        <v>21</v>
      </c>
      <c r="MF96">
        <v>6</v>
      </c>
      <c r="MG96">
        <v>4</v>
      </c>
      <c r="MH96" s="56">
        <v>0</v>
      </c>
      <c r="MI96">
        <v>4</v>
      </c>
      <c r="MJ96">
        <v>66</v>
      </c>
      <c r="MK96">
        <v>114</v>
      </c>
      <c r="ML96">
        <v>3</v>
      </c>
      <c r="MM96">
        <v>364</v>
      </c>
      <c r="MN96">
        <v>86</v>
      </c>
      <c r="MO96">
        <v>257</v>
      </c>
      <c r="MP96">
        <v>26</v>
      </c>
      <c r="MQ96">
        <v>266</v>
      </c>
      <c r="MR96">
        <v>254</v>
      </c>
      <c r="MS96">
        <v>939</v>
      </c>
      <c r="MT96">
        <v>614</v>
      </c>
      <c r="MU96">
        <v>7</v>
      </c>
      <c r="MV96">
        <v>29</v>
      </c>
      <c r="MW96">
        <v>77</v>
      </c>
      <c r="MX96">
        <v>44</v>
      </c>
      <c r="MY96">
        <v>5</v>
      </c>
      <c r="MZ96">
        <v>25</v>
      </c>
      <c r="NA96">
        <v>55</v>
      </c>
      <c r="NB96">
        <v>543</v>
      </c>
      <c r="NC96">
        <v>239</v>
      </c>
      <c r="ND96">
        <v>8</v>
      </c>
      <c r="NE96">
        <v>215</v>
      </c>
      <c r="NF96">
        <v>164</v>
      </c>
      <c r="NG96">
        <v>353</v>
      </c>
      <c r="NH96">
        <v>87</v>
      </c>
      <c r="NI96">
        <v>277</v>
      </c>
      <c r="NJ96">
        <v>15</v>
      </c>
      <c r="NK96">
        <v>52</v>
      </c>
      <c r="NL96">
        <v>372</v>
      </c>
      <c r="NM96">
        <v>48</v>
      </c>
      <c r="NN96">
        <v>13</v>
      </c>
      <c r="NO96">
        <v>30</v>
      </c>
      <c r="NP96">
        <v>262</v>
      </c>
      <c r="NQ96">
        <v>342</v>
      </c>
      <c r="NR96">
        <v>65</v>
      </c>
      <c r="NS96">
        <v>17</v>
      </c>
      <c r="NT96">
        <v>7</v>
      </c>
      <c r="NU96">
        <v>9</v>
      </c>
      <c r="NV96">
        <v>1681</v>
      </c>
      <c r="NW96">
        <v>705</v>
      </c>
      <c r="NX96">
        <v>118</v>
      </c>
      <c r="NY96">
        <v>568</v>
      </c>
      <c r="NZ96">
        <v>68</v>
      </c>
      <c r="OA96">
        <v>1934</v>
      </c>
      <c r="OB96">
        <v>28</v>
      </c>
      <c r="OC96">
        <v>94</v>
      </c>
      <c r="OD96">
        <v>1119</v>
      </c>
      <c r="OE96">
        <v>116</v>
      </c>
      <c r="OF96">
        <v>2442</v>
      </c>
      <c r="OG96">
        <v>3664</v>
      </c>
      <c r="OH96">
        <v>351</v>
      </c>
      <c r="OI96">
        <v>11</v>
      </c>
      <c r="OJ96">
        <v>1746</v>
      </c>
      <c r="OK96">
        <v>87</v>
      </c>
      <c r="OL96">
        <v>0</v>
      </c>
      <c r="OM96">
        <v>995</v>
      </c>
      <c r="ON96">
        <v>964</v>
      </c>
      <c r="OO96">
        <v>157</v>
      </c>
      <c r="OP96">
        <v>18</v>
      </c>
      <c r="OQ96">
        <v>20</v>
      </c>
      <c r="OR96">
        <v>43</v>
      </c>
      <c r="OS96">
        <v>78</v>
      </c>
      <c r="OT96">
        <v>15</v>
      </c>
      <c r="OU96">
        <v>114</v>
      </c>
      <c r="OV96">
        <v>423</v>
      </c>
      <c r="OW96">
        <v>20</v>
      </c>
      <c r="OX96">
        <v>220</v>
      </c>
      <c r="OY96">
        <v>333</v>
      </c>
      <c r="OZ96">
        <v>27</v>
      </c>
      <c r="PA96">
        <v>9</v>
      </c>
    </row>
    <row r="97" spans="1:417">
      <c r="A97" s="67" t="str">
        <f>人口推移!B96</f>
        <v>H2609</v>
      </c>
      <c r="B97" s="66">
        <f t="shared" si="2"/>
        <v>55174</v>
      </c>
      <c r="C97" s="66">
        <f t="shared" si="3"/>
        <v>21991</v>
      </c>
      <c r="D97">
        <v>798</v>
      </c>
      <c r="E97">
        <v>70</v>
      </c>
      <c r="F97">
        <v>2</v>
      </c>
      <c r="G97">
        <v>9</v>
      </c>
      <c r="H97">
        <v>14</v>
      </c>
      <c r="I97">
        <v>14</v>
      </c>
      <c r="J97">
        <v>6</v>
      </c>
      <c r="K97">
        <v>8</v>
      </c>
      <c r="L97">
        <v>74</v>
      </c>
      <c r="M97">
        <v>48</v>
      </c>
      <c r="N97">
        <v>143</v>
      </c>
      <c r="O97">
        <v>21</v>
      </c>
      <c r="P97">
        <v>1</v>
      </c>
      <c r="Q97">
        <v>12</v>
      </c>
      <c r="R97">
        <v>4</v>
      </c>
      <c r="S97">
        <v>31</v>
      </c>
      <c r="T97">
        <v>6</v>
      </c>
      <c r="U97">
        <v>16</v>
      </c>
      <c r="V97">
        <v>31</v>
      </c>
      <c r="W97">
        <v>15</v>
      </c>
      <c r="X97">
        <v>6</v>
      </c>
      <c r="Y97">
        <v>30</v>
      </c>
      <c r="Z97">
        <v>106</v>
      </c>
      <c r="AA97">
        <v>6</v>
      </c>
      <c r="AB97">
        <v>4</v>
      </c>
      <c r="AC97">
        <v>218</v>
      </c>
      <c r="AD97">
        <v>215</v>
      </c>
      <c r="AE97">
        <v>2</v>
      </c>
      <c r="AF97">
        <v>1</v>
      </c>
      <c r="AG97">
        <v>2</v>
      </c>
      <c r="AH97">
        <v>20</v>
      </c>
      <c r="AI97">
        <v>22</v>
      </c>
      <c r="AJ97">
        <v>0</v>
      </c>
      <c r="AK97">
        <v>1</v>
      </c>
      <c r="AL97">
        <v>14</v>
      </c>
      <c r="AM97">
        <v>8</v>
      </c>
      <c r="AN97">
        <v>12</v>
      </c>
      <c r="AO97">
        <v>19</v>
      </c>
      <c r="AP97">
        <v>19</v>
      </c>
      <c r="AQ97">
        <v>5</v>
      </c>
      <c r="AR97">
        <v>7</v>
      </c>
      <c r="AS97">
        <v>11</v>
      </c>
      <c r="AT97">
        <v>236</v>
      </c>
      <c r="AU97">
        <v>7</v>
      </c>
      <c r="AV97">
        <v>0</v>
      </c>
      <c r="AW97">
        <v>139</v>
      </c>
      <c r="AX97">
        <v>16</v>
      </c>
      <c r="AY97">
        <v>21</v>
      </c>
      <c r="AZ97">
        <v>1</v>
      </c>
      <c r="BA97">
        <v>44</v>
      </c>
      <c r="BB97">
        <v>10</v>
      </c>
      <c r="BC97">
        <v>4</v>
      </c>
      <c r="BD97">
        <v>6</v>
      </c>
      <c r="BE97">
        <v>17</v>
      </c>
      <c r="BF97">
        <v>4</v>
      </c>
      <c r="BG97">
        <v>29</v>
      </c>
      <c r="BH97">
        <v>11</v>
      </c>
      <c r="BI97">
        <v>23</v>
      </c>
      <c r="BJ97">
        <v>22</v>
      </c>
      <c r="BK97">
        <v>9</v>
      </c>
      <c r="BL97">
        <v>7</v>
      </c>
      <c r="BM97">
        <v>4</v>
      </c>
      <c r="BN97">
        <v>7</v>
      </c>
      <c r="BO97">
        <v>13</v>
      </c>
      <c r="BP97">
        <v>5</v>
      </c>
      <c r="BQ97">
        <v>5</v>
      </c>
      <c r="BR97" s="56">
        <v>0</v>
      </c>
      <c r="BS97">
        <v>3</v>
      </c>
      <c r="BT97">
        <v>43</v>
      </c>
      <c r="BU97">
        <v>72</v>
      </c>
      <c r="BV97">
        <v>3</v>
      </c>
      <c r="BW97">
        <v>284</v>
      </c>
      <c r="BX97">
        <v>57</v>
      </c>
      <c r="BY97">
        <v>182</v>
      </c>
      <c r="BZ97">
        <v>15</v>
      </c>
      <c r="CA97">
        <v>226</v>
      </c>
      <c r="CB97">
        <v>202</v>
      </c>
      <c r="CC97">
        <v>689</v>
      </c>
      <c r="CD97">
        <v>483</v>
      </c>
      <c r="CE97">
        <v>4</v>
      </c>
      <c r="CF97">
        <v>22</v>
      </c>
      <c r="CG97">
        <v>45</v>
      </c>
      <c r="CH97">
        <v>29</v>
      </c>
      <c r="CI97">
        <v>3</v>
      </c>
      <c r="CJ97">
        <v>22</v>
      </c>
      <c r="CK97">
        <v>50</v>
      </c>
      <c r="CL97">
        <v>440</v>
      </c>
      <c r="CM97">
        <v>190</v>
      </c>
      <c r="CN97">
        <v>8</v>
      </c>
      <c r="CO97">
        <v>176</v>
      </c>
      <c r="CP97">
        <v>137</v>
      </c>
      <c r="CQ97">
        <v>283</v>
      </c>
      <c r="CR97">
        <v>51</v>
      </c>
      <c r="CS97">
        <v>223</v>
      </c>
      <c r="CT97">
        <v>8</v>
      </c>
      <c r="CU97">
        <v>25</v>
      </c>
      <c r="CV97">
        <v>259</v>
      </c>
      <c r="CW97">
        <v>31</v>
      </c>
      <c r="CX97">
        <v>7</v>
      </c>
      <c r="CY97">
        <v>31</v>
      </c>
      <c r="CZ97">
        <v>176</v>
      </c>
      <c r="DA97">
        <v>239</v>
      </c>
      <c r="DB97">
        <v>79</v>
      </c>
      <c r="DC97">
        <v>14</v>
      </c>
      <c r="DD97">
        <v>4</v>
      </c>
      <c r="DE97">
        <v>7</v>
      </c>
      <c r="DF97">
        <v>1265</v>
      </c>
      <c r="DG97">
        <v>513</v>
      </c>
      <c r="DH97">
        <v>92</v>
      </c>
      <c r="DI97">
        <v>392</v>
      </c>
      <c r="DJ97">
        <v>53</v>
      </c>
      <c r="DK97">
        <v>1280</v>
      </c>
      <c r="DL97">
        <v>27</v>
      </c>
      <c r="DM97">
        <v>76</v>
      </c>
      <c r="DN97">
        <v>804</v>
      </c>
      <c r="DO97">
        <v>86</v>
      </c>
      <c r="DP97">
        <v>2040</v>
      </c>
      <c r="DQ97">
        <v>2938</v>
      </c>
      <c r="DR97">
        <v>264</v>
      </c>
      <c r="DS97">
        <v>7</v>
      </c>
      <c r="DT97">
        <v>1293</v>
      </c>
      <c r="DU97">
        <v>69</v>
      </c>
      <c r="DV97">
        <v>0</v>
      </c>
      <c r="DW97">
        <v>810</v>
      </c>
      <c r="DX97">
        <v>826</v>
      </c>
      <c r="DY97">
        <v>127</v>
      </c>
      <c r="DZ97">
        <v>11</v>
      </c>
      <c r="EA97">
        <v>13</v>
      </c>
      <c r="EB97">
        <v>28</v>
      </c>
      <c r="EC97">
        <v>58</v>
      </c>
      <c r="ED97">
        <v>10</v>
      </c>
      <c r="EE97">
        <v>84</v>
      </c>
      <c r="EF97">
        <v>862</v>
      </c>
      <c r="EG97">
        <v>13</v>
      </c>
      <c r="EH97">
        <v>167</v>
      </c>
      <c r="EI97">
        <v>237</v>
      </c>
      <c r="EJ97">
        <v>22</v>
      </c>
      <c r="EK97">
        <v>11</v>
      </c>
      <c r="EL97">
        <v>946</v>
      </c>
      <c r="EM97">
        <v>85</v>
      </c>
      <c r="EN97">
        <v>2</v>
      </c>
      <c r="EO97">
        <v>9</v>
      </c>
      <c r="EP97">
        <v>17</v>
      </c>
      <c r="EQ97">
        <v>34</v>
      </c>
      <c r="ER97">
        <v>7</v>
      </c>
      <c r="ES97">
        <v>9</v>
      </c>
      <c r="ET97">
        <v>55</v>
      </c>
      <c r="EU97">
        <v>67</v>
      </c>
      <c r="EV97">
        <v>138</v>
      </c>
      <c r="EW97">
        <v>30</v>
      </c>
      <c r="EX97">
        <v>1</v>
      </c>
      <c r="EY97">
        <v>17</v>
      </c>
      <c r="EZ97">
        <v>7</v>
      </c>
      <c r="FA97">
        <v>51</v>
      </c>
      <c r="FB97">
        <v>8</v>
      </c>
      <c r="FC97">
        <v>32</v>
      </c>
      <c r="FD97">
        <v>51</v>
      </c>
      <c r="FE97">
        <v>21</v>
      </c>
      <c r="FF97">
        <v>8</v>
      </c>
      <c r="FG97">
        <v>42</v>
      </c>
      <c r="FH97">
        <v>129</v>
      </c>
      <c r="FI97">
        <v>13</v>
      </c>
      <c r="FJ97">
        <v>7</v>
      </c>
      <c r="FK97">
        <v>301</v>
      </c>
      <c r="FL97">
        <v>247</v>
      </c>
      <c r="FM97">
        <v>2</v>
      </c>
      <c r="FN97">
        <v>1</v>
      </c>
      <c r="FO97">
        <v>2</v>
      </c>
      <c r="FP97">
        <v>28</v>
      </c>
      <c r="FQ97">
        <v>40</v>
      </c>
      <c r="FR97">
        <v>0</v>
      </c>
      <c r="FS97">
        <v>2</v>
      </c>
      <c r="FT97">
        <v>24</v>
      </c>
      <c r="FU97">
        <v>7</v>
      </c>
      <c r="FV97">
        <v>16</v>
      </c>
      <c r="FW97">
        <v>19</v>
      </c>
      <c r="FX97">
        <v>23</v>
      </c>
      <c r="FY97">
        <v>5</v>
      </c>
      <c r="FZ97">
        <v>9</v>
      </c>
      <c r="GA97">
        <v>12</v>
      </c>
      <c r="GB97">
        <v>265</v>
      </c>
      <c r="GC97">
        <v>9</v>
      </c>
      <c r="GD97">
        <v>0</v>
      </c>
      <c r="GE97">
        <v>163</v>
      </c>
      <c r="GF97">
        <v>20</v>
      </c>
      <c r="GG97">
        <v>30</v>
      </c>
      <c r="GH97">
        <v>0</v>
      </c>
      <c r="GI97">
        <v>67</v>
      </c>
      <c r="GJ97">
        <v>16</v>
      </c>
      <c r="GK97">
        <v>2</v>
      </c>
      <c r="GL97">
        <v>9</v>
      </c>
      <c r="GM97">
        <v>23</v>
      </c>
      <c r="GN97">
        <v>4</v>
      </c>
      <c r="GO97">
        <v>46</v>
      </c>
      <c r="GP97">
        <v>10</v>
      </c>
      <c r="GQ97">
        <v>21</v>
      </c>
      <c r="GR97">
        <v>26</v>
      </c>
      <c r="GS97">
        <v>12</v>
      </c>
      <c r="GT97">
        <v>8</v>
      </c>
      <c r="GU97">
        <v>7</v>
      </c>
      <c r="GV97">
        <v>12</v>
      </c>
      <c r="GW97">
        <v>17</v>
      </c>
      <c r="GX97">
        <v>5</v>
      </c>
      <c r="GY97">
        <v>4</v>
      </c>
      <c r="GZ97" s="56">
        <v>0</v>
      </c>
      <c r="HA97">
        <v>5</v>
      </c>
      <c r="HB97">
        <v>68</v>
      </c>
      <c r="HC97">
        <v>111</v>
      </c>
      <c r="HD97">
        <v>2</v>
      </c>
      <c r="HE97">
        <v>335</v>
      </c>
      <c r="HF97">
        <v>84</v>
      </c>
      <c r="HG97">
        <v>231</v>
      </c>
      <c r="HH97">
        <v>27</v>
      </c>
      <c r="HI97">
        <v>268</v>
      </c>
      <c r="HJ97">
        <v>252</v>
      </c>
      <c r="HK97">
        <v>837</v>
      </c>
      <c r="HL97">
        <v>541</v>
      </c>
      <c r="HM97">
        <v>6</v>
      </c>
      <c r="HN97">
        <v>34</v>
      </c>
      <c r="HO97">
        <v>73</v>
      </c>
      <c r="HP97">
        <v>32</v>
      </c>
      <c r="HQ97">
        <v>6</v>
      </c>
      <c r="HR97">
        <v>27</v>
      </c>
      <c r="HS97">
        <v>63</v>
      </c>
      <c r="HT97">
        <v>541</v>
      </c>
      <c r="HU97">
        <v>207</v>
      </c>
      <c r="HV97">
        <v>6</v>
      </c>
      <c r="HW97">
        <v>204</v>
      </c>
      <c r="HX97">
        <v>145</v>
      </c>
      <c r="HY97">
        <v>327</v>
      </c>
      <c r="HZ97">
        <v>84</v>
      </c>
      <c r="IA97">
        <v>249</v>
      </c>
      <c r="IB97">
        <v>14</v>
      </c>
      <c r="IC97">
        <v>45</v>
      </c>
      <c r="ID97">
        <v>359</v>
      </c>
      <c r="IE97">
        <v>57</v>
      </c>
      <c r="IF97">
        <v>11</v>
      </c>
      <c r="IG97">
        <v>28</v>
      </c>
      <c r="IH97">
        <v>250</v>
      </c>
      <c r="II97">
        <v>321</v>
      </c>
      <c r="IJ97">
        <v>27</v>
      </c>
      <c r="IK97">
        <v>9</v>
      </c>
      <c r="IL97">
        <v>9</v>
      </c>
      <c r="IM97">
        <v>9</v>
      </c>
      <c r="IN97">
        <v>1645</v>
      </c>
      <c r="IO97">
        <v>695</v>
      </c>
      <c r="IP97">
        <v>102</v>
      </c>
      <c r="IQ97">
        <v>507</v>
      </c>
      <c r="IR97">
        <v>70</v>
      </c>
      <c r="IS97">
        <v>1781</v>
      </c>
      <c r="IT97">
        <v>26</v>
      </c>
      <c r="IU97">
        <v>109</v>
      </c>
      <c r="IV97">
        <v>1042</v>
      </c>
      <c r="IW97">
        <v>103</v>
      </c>
      <c r="IX97">
        <v>2386</v>
      </c>
      <c r="IY97">
        <v>3526</v>
      </c>
      <c r="IZ97">
        <v>354</v>
      </c>
      <c r="JA97">
        <v>7</v>
      </c>
      <c r="JB97">
        <v>1685</v>
      </c>
      <c r="JC97">
        <v>79</v>
      </c>
      <c r="JD97">
        <v>0</v>
      </c>
      <c r="JE97">
        <v>937</v>
      </c>
      <c r="JF97">
        <v>914</v>
      </c>
      <c r="JG97">
        <v>163</v>
      </c>
      <c r="JH97">
        <v>17</v>
      </c>
      <c r="JI97">
        <v>27</v>
      </c>
      <c r="JJ97">
        <v>38</v>
      </c>
      <c r="JK97">
        <v>72</v>
      </c>
      <c r="JL97">
        <v>16</v>
      </c>
      <c r="JM97">
        <v>101</v>
      </c>
      <c r="JN97">
        <v>871</v>
      </c>
      <c r="JO97">
        <v>20</v>
      </c>
      <c r="JP97">
        <v>210</v>
      </c>
      <c r="JQ97">
        <v>334</v>
      </c>
      <c r="JR97">
        <v>28</v>
      </c>
      <c r="JS97">
        <v>11</v>
      </c>
      <c r="JT97">
        <v>1011</v>
      </c>
      <c r="JU97">
        <v>95</v>
      </c>
      <c r="JV97">
        <v>1</v>
      </c>
      <c r="JW97">
        <v>9</v>
      </c>
      <c r="JX97">
        <v>21</v>
      </c>
      <c r="JY97">
        <v>29</v>
      </c>
      <c r="JZ97">
        <v>13</v>
      </c>
      <c r="KA97">
        <v>7</v>
      </c>
      <c r="KB97">
        <v>68</v>
      </c>
      <c r="KC97">
        <v>75</v>
      </c>
      <c r="KD97">
        <v>168</v>
      </c>
      <c r="KE97">
        <v>29</v>
      </c>
      <c r="KF97">
        <v>1</v>
      </c>
      <c r="KG97">
        <v>15</v>
      </c>
      <c r="KH97">
        <v>5</v>
      </c>
      <c r="KI97">
        <v>50</v>
      </c>
      <c r="KJ97">
        <v>12</v>
      </c>
      <c r="KK97">
        <v>27</v>
      </c>
      <c r="KL97">
        <v>53</v>
      </c>
      <c r="KM97">
        <v>23</v>
      </c>
      <c r="KN97">
        <v>5</v>
      </c>
      <c r="KO97">
        <v>44</v>
      </c>
      <c r="KP97">
        <v>155</v>
      </c>
      <c r="KQ97">
        <v>9</v>
      </c>
      <c r="KR97">
        <v>6</v>
      </c>
      <c r="KS97">
        <v>291</v>
      </c>
      <c r="KT97">
        <v>278</v>
      </c>
      <c r="KU97">
        <v>1</v>
      </c>
      <c r="KV97">
        <v>1</v>
      </c>
      <c r="KW97">
        <v>3</v>
      </c>
      <c r="KX97">
        <v>28</v>
      </c>
      <c r="KY97">
        <v>36</v>
      </c>
      <c r="KZ97">
        <v>0</v>
      </c>
      <c r="LA97">
        <v>1</v>
      </c>
      <c r="LB97">
        <v>20</v>
      </c>
      <c r="LC97">
        <v>14</v>
      </c>
      <c r="LD97">
        <v>17</v>
      </c>
      <c r="LE97">
        <v>23</v>
      </c>
      <c r="LF97">
        <v>24</v>
      </c>
      <c r="LG97">
        <v>9</v>
      </c>
      <c r="LH97">
        <v>13</v>
      </c>
      <c r="LI97">
        <v>22</v>
      </c>
      <c r="LJ97">
        <v>280</v>
      </c>
      <c r="LK97">
        <v>11</v>
      </c>
      <c r="LL97">
        <v>0</v>
      </c>
      <c r="LM97">
        <v>163</v>
      </c>
      <c r="LN97">
        <v>25</v>
      </c>
      <c r="LO97">
        <v>31</v>
      </c>
      <c r="LP97">
        <v>1</v>
      </c>
      <c r="LQ97">
        <v>69</v>
      </c>
      <c r="LR97">
        <v>13</v>
      </c>
      <c r="LS97">
        <v>5</v>
      </c>
      <c r="LT97">
        <v>8</v>
      </c>
      <c r="LU97">
        <v>34</v>
      </c>
      <c r="LV97">
        <v>11</v>
      </c>
      <c r="LW97">
        <v>48</v>
      </c>
      <c r="LX97">
        <v>12</v>
      </c>
      <c r="LY97">
        <v>32</v>
      </c>
      <c r="LZ97">
        <v>29</v>
      </c>
      <c r="MA97">
        <v>8</v>
      </c>
      <c r="MB97">
        <v>14</v>
      </c>
      <c r="MC97">
        <v>6</v>
      </c>
      <c r="MD97">
        <v>13</v>
      </c>
      <c r="ME97">
        <v>21</v>
      </c>
      <c r="MF97">
        <v>6</v>
      </c>
      <c r="MG97">
        <v>4</v>
      </c>
      <c r="MH97" s="56">
        <v>0</v>
      </c>
      <c r="MI97">
        <v>4</v>
      </c>
      <c r="MJ97">
        <v>65</v>
      </c>
      <c r="MK97">
        <v>114</v>
      </c>
      <c r="ML97">
        <v>3</v>
      </c>
      <c r="MM97">
        <v>362</v>
      </c>
      <c r="MN97">
        <v>87</v>
      </c>
      <c r="MO97">
        <v>257</v>
      </c>
      <c r="MP97">
        <v>26</v>
      </c>
      <c r="MQ97">
        <v>269</v>
      </c>
      <c r="MR97">
        <v>252</v>
      </c>
      <c r="MS97">
        <v>940</v>
      </c>
      <c r="MT97">
        <v>613</v>
      </c>
      <c r="MU97">
        <v>7</v>
      </c>
      <c r="MV97">
        <v>29</v>
      </c>
      <c r="MW97">
        <v>77</v>
      </c>
      <c r="MX97">
        <v>44</v>
      </c>
      <c r="MY97">
        <v>5</v>
      </c>
      <c r="MZ97">
        <v>25</v>
      </c>
      <c r="NA97">
        <v>56</v>
      </c>
      <c r="NB97">
        <v>542</v>
      </c>
      <c r="NC97">
        <v>236</v>
      </c>
      <c r="ND97">
        <v>8</v>
      </c>
      <c r="NE97">
        <v>216</v>
      </c>
      <c r="NF97">
        <v>164</v>
      </c>
      <c r="NG97">
        <v>349</v>
      </c>
      <c r="NH97">
        <v>88</v>
      </c>
      <c r="NI97">
        <v>277</v>
      </c>
      <c r="NJ97">
        <v>15</v>
      </c>
      <c r="NK97">
        <v>52</v>
      </c>
      <c r="NL97">
        <v>370</v>
      </c>
      <c r="NM97">
        <v>50</v>
      </c>
      <c r="NN97">
        <v>13</v>
      </c>
      <c r="NO97">
        <v>29</v>
      </c>
      <c r="NP97">
        <v>262</v>
      </c>
      <c r="NQ97">
        <v>341</v>
      </c>
      <c r="NR97">
        <v>63</v>
      </c>
      <c r="NS97">
        <v>17</v>
      </c>
      <c r="NT97">
        <v>7</v>
      </c>
      <c r="NU97">
        <v>9</v>
      </c>
      <c r="NV97">
        <v>1690</v>
      </c>
      <c r="NW97">
        <v>707</v>
      </c>
      <c r="NX97">
        <v>118</v>
      </c>
      <c r="NY97">
        <v>565</v>
      </c>
      <c r="NZ97">
        <v>68</v>
      </c>
      <c r="OA97">
        <v>1932</v>
      </c>
      <c r="OB97">
        <v>28</v>
      </c>
      <c r="OC97">
        <v>94</v>
      </c>
      <c r="OD97">
        <v>1117</v>
      </c>
      <c r="OE97">
        <v>119</v>
      </c>
      <c r="OF97">
        <v>2441</v>
      </c>
      <c r="OG97">
        <v>3678</v>
      </c>
      <c r="OH97">
        <v>349</v>
      </c>
      <c r="OI97">
        <v>11</v>
      </c>
      <c r="OJ97">
        <v>1743</v>
      </c>
      <c r="OK97">
        <v>87</v>
      </c>
      <c r="OL97">
        <v>0</v>
      </c>
      <c r="OM97">
        <v>999</v>
      </c>
      <c r="ON97">
        <v>963</v>
      </c>
      <c r="OO97">
        <v>157</v>
      </c>
      <c r="OP97">
        <v>18</v>
      </c>
      <c r="OQ97">
        <v>20</v>
      </c>
      <c r="OR97">
        <v>43</v>
      </c>
      <c r="OS97">
        <v>78</v>
      </c>
      <c r="OT97">
        <v>15</v>
      </c>
      <c r="OU97">
        <v>114</v>
      </c>
      <c r="OV97">
        <v>438</v>
      </c>
      <c r="OW97">
        <v>20</v>
      </c>
      <c r="OX97">
        <v>219</v>
      </c>
      <c r="OY97">
        <v>328</v>
      </c>
      <c r="OZ97">
        <v>27</v>
      </c>
      <c r="PA97">
        <v>9</v>
      </c>
    </row>
    <row r="98" spans="1:417">
      <c r="A98" s="67" t="str">
        <f>人口推移!B97</f>
        <v>H2610</v>
      </c>
      <c r="B98" s="66">
        <f t="shared" si="2"/>
        <v>55170</v>
      </c>
      <c r="C98" s="66">
        <f t="shared" si="3"/>
        <v>21978</v>
      </c>
      <c r="D98">
        <v>800</v>
      </c>
      <c r="E98">
        <v>70</v>
      </c>
      <c r="F98">
        <v>2</v>
      </c>
      <c r="G98">
        <v>9</v>
      </c>
      <c r="H98">
        <v>14</v>
      </c>
      <c r="I98">
        <v>14</v>
      </c>
      <c r="J98">
        <v>6</v>
      </c>
      <c r="K98">
        <v>8</v>
      </c>
      <c r="L98">
        <v>75</v>
      </c>
      <c r="M98">
        <v>48</v>
      </c>
      <c r="N98">
        <v>140</v>
      </c>
      <c r="O98">
        <v>21</v>
      </c>
      <c r="P98">
        <v>1</v>
      </c>
      <c r="Q98">
        <v>12</v>
      </c>
      <c r="R98">
        <v>4</v>
      </c>
      <c r="S98">
        <v>31</v>
      </c>
      <c r="T98">
        <v>6</v>
      </c>
      <c r="U98">
        <v>16</v>
      </c>
      <c r="V98">
        <v>32</v>
      </c>
      <c r="W98">
        <v>15</v>
      </c>
      <c r="X98">
        <v>6</v>
      </c>
      <c r="Y98">
        <v>30</v>
      </c>
      <c r="Z98">
        <v>107</v>
      </c>
      <c r="AA98">
        <v>6</v>
      </c>
      <c r="AB98">
        <v>4</v>
      </c>
      <c r="AC98">
        <v>217</v>
      </c>
      <c r="AD98">
        <v>212</v>
      </c>
      <c r="AE98">
        <v>2</v>
      </c>
      <c r="AF98">
        <v>1</v>
      </c>
      <c r="AG98">
        <v>2</v>
      </c>
      <c r="AH98">
        <v>19</v>
      </c>
      <c r="AI98">
        <v>22</v>
      </c>
      <c r="AJ98">
        <v>0</v>
      </c>
      <c r="AK98">
        <v>1</v>
      </c>
      <c r="AL98">
        <v>14</v>
      </c>
      <c r="AM98">
        <v>8</v>
      </c>
      <c r="AN98">
        <v>12</v>
      </c>
      <c r="AO98">
        <v>18</v>
      </c>
      <c r="AP98">
        <v>19</v>
      </c>
      <c r="AQ98">
        <v>5</v>
      </c>
      <c r="AR98">
        <v>7</v>
      </c>
      <c r="AS98">
        <v>11</v>
      </c>
      <c r="AT98">
        <v>236</v>
      </c>
      <c r="AU98">
        <v>7</v>
      </c>
      <c r="AV98">
        <v>0</v>
      </c>
      <c r="AW98">
        <v>139</v>
      </c>
      <c r="AX98">
        <v>16</v>
      </c>
      <c r="AY98">
        <v>21</v>
      </c>
      <c r="AZ98">
        <v>1</v>
      </c>
      <c r="BA98">
        <v>44</v>
      </c>
      <c r="BB98">
        <v>10</v>
      </c>
      <c r="BC98">
        <v>4</v>
      </c>
      <c r="BD98">
        <v>6</v>
      </c>
      <c r="BE98">
        <v>16</v>
      </c>
      <c r="BF98">
        <v>4</v>
      </c>
      <c r="BG98">
        <v>28</v>
      </c>
      <c r="BH98">
        <v>11</v>
      </c>
      <c r="BI98">
        <v>23</v>
      </c>
      <c r="BJ98">
        <v>22</v>
      </c>
      <c r="BK98">
        <v>9</v>
      </c>
      <c r="BL98">
        <v>7</v>
      </c>
      <c r="BM98">
        <v>4</v>
      </c>
      <c r="BN98">
        <v>7</v>
      </c>
      <c r="BO98">
        <v>13</v>
      </c>
      <c r="BP98">
        <v>5</v>
      </c>
      <c r="BQ98">
        <v>5</v>
      </c>
      <c r="BR98" s="56">
        <v>0</v>
      </c>
      <c r="BS98">
        <v>3</v>
      </c>
      <c r="BT98">
        <v>43</v>
      </c>
      <c r="BU98">
        <v>71</v>
      </c>
      <c r="BV98">
        <v>3</v>
      </c>
      <c r="BW98">
        <v>284</v>
      </c>
      <c r="BX98">
        <v>56</v>
      </c>
      <c r="BY98">
        <v>182</v>
      </c>
      <c r="BZ98">
        <v>15</v>
      </c>
      <c r="CA98">
        <v>227</v>
      </c>
      <c r="CB98">
        <v>203</v>
      </c>
      <c r="CC98">
        <v>692</v>
      </c>
      <c r="CD98">
        <v>482</v>
      </c>
      <c r="CE98">
        <v>4</v>
      </c>
      <c r="CF98">
        <v>21</v>
      </c>
      <c r="CG98">
        <v>45</v>
      </c>
      <c r="CH98">
        <v>29</v>
      </c>
      <c r="CI98">
        <v>3</v>
      </c>
      <c r="CJ98">
        <v>22</v>
      </c>
      <c r="CK98">
        <v>51</v>
      </c>
      <c r="CL98">
        <v>439</v>
      </c>
      <c r="CM98">
        <v>190</v>
      </c>
      <c r="CN98">
        <v>7</v>
      </c>
      <c r="CO98">
        <v>177</v>
      </c>
      <c r="CP98">
        <v>137</v>
      </c>
      <c r="CQ98">
        <v>285</v>
      </c>
      <c r="CR98">
        <v>51</v>
      </c>
      <c r="CS98">
        <v>222</v>
      </c>
      <c r="CT98">
        <v>8</v>
      </c>
      <c r="CU98">
        <v>25</v>
      </c>
      <c r="CV98">
        <v>258</v>
      </c>
      <c r="CW98">
        <v>32</v>
      </c>
      <c r="CX98">
        <v>7</v>
      </c>
      <c r="CY98">
        <v>31</v>
      </c>
      <c r="CZ98">
        <v>177</v>
      </c>
      <c r="DA98">
        <v>236</v>
      </c>
      <c r="DB98">
        <v>80</v>
      </c>
      <c r="DC98">
        <v>14</v>
      </c>
      <c r="DD98">
        <v>4</v>
      </c>
      <c r="DE98">
        <v>7</v>
      </c>
      <c r="DF98">
        <v>1263</v>
      </c>
      <c r="DG98">
        <v>511</v>
      </c>
      <c r="DH98">
        <v>95</v>
      </c>
      <c r="DI98">
        <v>393</v>
      </c>
      <c r="DJ98">
        <v>53</v>
      </c>
      <c r="DK98">
        <v>1282</v>
      </c>
      <c r="DL98">
        <v>27</v>
      </c>
      <c r="DM98">
        <v>74</v>
      </c>
      <c r="DN98">
        <v>810</v>
      </c>
      <c r="DO98">
        <v>85</v>
      </c>
      <c r="DP98">
        <v>2044</v>
      </c>
      <c r="DQ98">
        <v>2937</v>
      </c>
      <c r="DR98">
        <v>263</v>
      </c>
      <c r="DS98">
        <v>7</v>
      </c>
      <c r="DT98">
        <v>1299</v>
      </c>
      <c r="DU98">
        <v>69</v>
      </c>
      <c r="DV98">
        <v>0</v>
      </c>
      <c r="DW98">
        <v>811</v>
      </c>
      <c r="DX98">
        <v>825</v>
      </c>
      <c r="DY98">
        <v>127</v>
      </c>
      <c r="DZ98">
        <v>11</v>
      </c>
      <c r="EA98">
        <v>13</v>
      </c>
      <c r="EB98">
        <v>28</v>
      </c>
      <c r="EC98">
        <v>58</v>
      </c>
      <c r="ED98">
        <v>10</v>
      </c>
      <c r="EE98">
        <v>84</v>
      </c>
      <c r="EF98">
        <v>845</v>
      </c>
      <c r="EG98">
        <v>13</v>
      </c>
      <c r="EH98">
        <v>167</v>
      </c>
      <c r="EI98">
        <v>234</v>
      </c>
      <c r="EJ98">
        <v>21</v>
      </c>
      <c r="EK98">
        <v>11</v>
      </c>
      <c r="EL98">
        <v>948</v>
      </c>
      <c r="EM98">
        <v>85</v>
      </c>
      <c r="EN98">
        <v>2</v>
      </c>
      <c r="EO98">
        <v>9</v>
      </c>
      <c r="EP98">
        <v>17</v>
      </c>
      <c r="EQ98">
        <v>34</v>
      </c>
      <c r="ER98">
        <v>7</v>
      </c>
      <c r="ES98">
        <v>9</v>
      </c>
      <c r="ET98">
        <v>56</v>
      </c>
      <c r="EU98">
        <v>66</v>
      </c>
      <c r="EV98">
        <v>138</v>
      </c>
      <c r="EW98">
        <v>30</v>
      </c>
      <c r="EX98">
        <v>1</v>
      </c>
      <c r="EY98">
        <v>17</v>
      </c>
      <c r="EZ98">
        <v>7</v>
      </c>
      <c r="FA98">
        <v>50</v>
      </c>
      <c r="FB98">
        <v>8</v>
      </c>
      <c r="FC98">
        <v>32</v>
      </c>
      <c r="FD98">
        <v>51</v>
      </c>
      <c r="FE98">
        <v>21</v>
      </c>
      <c r="FF98">
        <v>8</v>
      </c>
      <c r="FG98">
        <v>42</v>
      </c>
      <c r="FH98">
        <v>129</v>
      </c>
      <c r="FI98">
        <v>13</v>
      </c>
      <c r="FJ98">
        <v>7</v>
      </c>
      <c r="FK98">
        <v>304</v>
      </c>
      <c r="FL98">
        <v>245</v>
      </c>
      <c r="FM98">
        <v>2</v>
      </c>
      <c r="FN98">
        <v>1</v>
      </c>
      <c r="FO98">
        <v>2</v>
      </c>
      <c r="FP98">
        <v>28</v>
      </c>
      <c r="FQ98">
        <v>40</v>
      </c>
      <c r="FR98">
        <v>0</v>
      </c>
      <c r="FS98">
        <v>2</v>
      </c>
      <c r="FT98">
        <v>24</v>
      </c>
      <c r="FU98">
        <v>7</v>
      </c>
      <c r="FV98">
        <v>15</v>
      </c>
      <c r="FW98">
        <v>19</v>
      </c>
      <c r="FX98">
        <v>23</v>
      </c>
      <c r="FY98">
        <v>5</v>
      </c>
      <c r="FZ98">
        <v>9</v>
      </c>
      <c r="GA98">
        <v>13</v>
      </c>
      <c r="GB98">
        <v>265</v>
      </c>
      <c r="GC98">
        <v>9</v>
      </c>
      <c r="GD98">
        <v>0</v>
      </c>
      <c r="GE98">
        <v>163</v>
      </c>
      <c r="GF98">
        <v>20</v>
      </c>
      <c r="GG98">
        <v>30</v>
      </c>
      <c r="GH98">
        <v>0</v>
      </c>
      <c r="GI98">
        <v>67</v>
      </c>
      <c r="GJ98">
        <v>16</v>
      </c>
      <c r="GK98">
        <v>2</v>
      </c>
      <c r="GL98">
        <v>9</v>
      </c>
      <c r="GM98">
        <v>23</v>
      </c>
      <c r="GN98">
        <v>4</v>
      </c>
      <c r="GO98">
        <v>46</v>
      </c>
      <c r="GP98">
        <v>10</v>
      </c>
      <c r="GQ98">
        <v>21</v>
      </c>
      <c r="GR98">
        <v>26</v>
      </c>
      <c r="GS98">
        <v>12</v>
      </c>
      <c r="GT98">
        <v>8</v>
      </c>
      <c r="GU98">
        <v>7</v>
      </c>
      <c r="GV98">
        <v>12</v>
      </c>
      <c r="GW98">
        <v>17</v>
      </c>
      <c r="GX98">
        <v>5</v>
      </c>
      <c r="GY98">
        <v>4</v>
      </c>
      <c r="GZ98" s="56">
        <v>0</v>
      </c>
      <c r="HA98">
        <v>5</v>
      </c>
      <c r="HB98">
        <v>68</v>
      </c>
      <c r="HC98">
        <v>111</v>
      </c>
      <c r="HD98">
        <v>2</v>
      </c>
      <c r="HE98">
        <v>334</v>
      </c>
      <c r="HF98">
        <v>83</v>
      </c>
      <c r="HG98">
        <v>231</v>
      </c>
      <c r="HH98">
        <v>27</v>
      </c>
      <c r="HI98">
        <v>267</v>
      </c>
      <c r="HJ98">
        <v>254</v>
      </c>
      <c r="HK98">
        <v>841</v>
      </c>
      <c r="HL98">
        <v>544</v>
      </c>
      <c r="HM98">
        <v>6</v>
      </c>
      <c r="HN98">
        <v>33</v>
      </c>
      <c r="HO98">
        <v>73</v>
      </c>
      <c r="HP98">
        <v>32</v>
      </c>
      <c r="HQ98">
        <v>6</v>
      </c>
      <c r="HR98">
        <v>26</v>
      </c>
      <c r="HS98">
        <v>64</v>
      </c>
      <c r="HT98">
        <v>543</v>
      </c>
      <c r="HU98">
        <v>206</v>
      </c>
      <c r="HV98">
        <v>5</v>
      </c>
      <c r="HW98">
        <v>205</v>
      </c>
      <c r="HX98">
        <v>145</v>
      </c>
      <c r="HY98">
        <v>330</v>
      </c>
      <c r="HZ98">
        <v>83</v>
      </c>
      <c r="IA98">
        <v>250</v>
      </c>
      <c r="IB98">
        <v>14</v>
      </c>
      <c r="IC98">
        <v>45</v>
      </c>
      <c r="ID98">
        <v>358</v>
      </c>
      <c r="IE98">
        <v>57</v>
      </c>
      <c r="IF98">
        <v>10</v>
      </c>
      <c r="IG98">
        <v>28</v>
      </c>
      <c r="IH98">
        <v>252</v>
      </c>
      <c r="II98">
        <v>316</v>
      </c>
      <c r="IJ98">
        <v>28</v>
      </c>
      <c r="IK98">
        <v>9</v>
      </c>
      <c r="IL98">
        <v>9</v>
      </c>
      <c r="IM98">
        <v>9</v>
      </c>
      <c r="IN98">
        <v>1644</v>
      </c>
      <c r="IO98">
        <v>695</v>
      </c>
      <c r="IP98">
        <v>104</v>
      </c>
      <c r="IQ98">
        <v>507</v>
      </c>
      <c r="IR98">
        <v>70</v>
      </c>
      <c r="IS98">
        <v>1782</v>
      </c>
      <c r="IT98">
        <v>26</v>
      </c>
      <c r="IU98">
        <v>105</v>
      </c>
      <c r="IV98">
        <v>1050</v>
      </c>
      <c r="IW98">
        <v>103</v>
      </c>
      <c r="IX98">
        <v>2386</v>
      </c>
      <c r="IY98">
        <v>3530</v>
      </c>
      <c r="IZ98">
        <v>354</v>
      </c>
      <c r="JA98">
        <v>7</v>
      </c>
      <c r="JB98">
        <v>1689</v>
      </c>
      <c r="JC98">
        <v>78</v>
      </c>
      <c r="JD98">
        <v>0</v>
      </c>
      <c r="JE98">
        <v>938</v>
      </c>
      <c r="JF98">
        <v>913</v>
      </c>
      <c r="JG98">
        <v>163</v>
      </c>
      <c r="JH98">
        <v>17</v>
      </c>
      <c r="JI98">
        <v>27</v>
      </c>
      <c r="JJ98">
        <v>38</v>
      </c>
      <c r="JK98">
        <v>72</v>
      </c>
      <c r="JL98">
        <v>16</v>
      </c>
      <c r="JM98">
        <v>101</v>
      </c>
      <c r="JN98">
        <v>868</v>
      </c>
      <c r="JO98">
        <v>20</v>
      </c>
      <c r="JP98">
        <v>209</v>
      </c>
      <c r="JQ98">
        <v>332</v>
      </c>
      <c r="JR98">
        <v>27</v>
      </c>
      <c r="JS98">
        <v>11</v>
      </c>
      <c r="JT98">
        <v>1014</v>
      </c>
      <c r="JU98">
        <v>96</v>
      </c>
      <c r="JV98">
        <v>1</v>
      </c>
      <c r="JW98">
        <v>9</v>
      </c>
      <c r="JX98">
        <v>21</v>
      </c>
      <c r="JY98">
        <v>29</v>
      </c>
      <c r="JZ98">
        <v>13</v>
      </c>
      <c r="KA98">
        <v>7</v>
      </c>
      <c r="KB98">
        <v>68</v>
      </c>
      <c r="KC98">
        <v>75</v>
      </c>
      <c r="KD98">
        <v>166</v>
      </c>
      <c r="KE98">
        <v>30</v>
      </c>
      <c r="KF98">
        <v>1</v>
      </c>
      <c r="KG98">
        <v>15</v>
      </c>
      <c r="KH98">
        <v>5</v>
      </c>
      <c r="KI98">
        <v>50</v>
      </c>
      <c r="KJ98">
        <v>12</v>
      </c>
      <c r="KK98">
        <v>27</v>
      </c>
      <c r="KL98">
        <v>53</v>
      </c>
      <c r="KM98">
        <v>23</v>
      </c>
      <c r="KN98">
        <v>5</v>
      </c>
      <c r="KO98">
        <v>44</v>
      </c>
      <c r="KP98">
        <v>156</v>
      </c>
      <c r="KQ98">
        <v>9</v>
      </c>
      <c r="KR98">
        <v>6</v>
      </c>
      <c r="KS98">
        <v>293</v>
      </c>
      <c r="KT98">
        <v>281</v>
      </c>
      <c r="KU98">
        <v>1</v>
      </c>
      <c r="KV98">
        <v>1</v>
      </c>
      <c r="KW98">
        <v>3</v>
      </c>
      <c r="KX98">
        <v>27</v>
      </c>
      <c r="KY98">
        <v>36</v>
      </c>
      <c r="KZ98">
        <v>0</v>
      </c>
      <c r="LA98">
        <v>1</v>
      </c>
      <c r="LB98">
        <v>20</v>
      </c>
      <c r="LC98">
        <v>14</v>
      </c>
      <c r="LD98">
        <v>17</v>
      </c>
      <c r="LE98">
        <v>22</v>
      </c>
      <c r="LF98">
        <v>24</v>
      </c>
      <c r="LG98">
        <v>9</v>
      </c>
      <c r="LH98">
        <v>13</v>
      </c>
      <c r="LI98">
        <v>23</v>
      </c>
      <c r="LJ98">
        <v>281</v>
      </c>
      <c r="LK98">
        <v>11</v>
      </c>
      <c r="LL98">
        <v>0</v>
      </c>
      <c r="LM98">
        <v>163</v>
      </c>
      <c r="LN98">
        <v>25</v>
      </c>
      <c r="LO98">
        <v>30</v>
      </c>
      <c r="LP98">
        <v>1</v>
      </c>
      <c r="LQ98">
        <v>69</v>
      </c>
      <c r="LR98">
        <v>14</v>
      </c>
      <c r="LS98">
        <v>5</v>
      </c>
      <c r="LT98">
        <v>8</v>
      </c>
      <c r="LU98">
        <v>33</v>
      </c>
      <c r="LV98">
        <v>11</v>
      </c>
      <c r="LW98">
        <v>47</v>
      </c>
      <c r="LX98">
        <v>12</v>
      </c>
      <c r="LY98">
        <v>32</v>
      </c>
      <c r="LZ98">
        <v>29</v>
      </c>
      <c r="MA98">
        <v>8</v>
      </c>
      <c r="MB98">
        <v>14</v>
      </c>
      <c r="MC98">
        <v>6</v>
      </c>
      <c r="MD98">
        <v>13</v>
      </c>
      <c r="ME98">
        <v>21</v>
      </c>
      <c r="MF98">
        <v>6</v>
      </c>
      <c r="MG98">
        <v>4</v>
      </c>
      <c r="MH98" s="56">
        <v>0</v>
      </c>
      <c r="MI98">
        <v>4</v>
      </c>
      <c r="MJ98">
        <v>64</v>
      </c>
      <c r="MK98">
        <v>112</v>
      </c>
      <c r="ML98">
        <v>3</v>
      </c>
      <c r="MM98">
        <v>360</v>
      </c>
      <c r="MN98">
        <v>85</v>
      </c>
      <c r="MO98">
        <v>256</v>
      </c>
      <c r="MP98">
        <v>26</v>
      </c>
      <c r="MQ98">
        <v>269</v>
      </c>
      <c r="MR98">
        <v>253</v>
      </c>
      <c r="MS98">
        <v>943</v>
      </c>
      <c r="MT98">
        <v>612</v>
      </c>
      <c r="MU98">
        <v>7</v>
      </c>
      <c r="MV98">
        <v>29</v>
      </c>
      <c r="MW98">
        <v>76</v>
      </c>
      <c r="MX98">
        <v>43</v>
      </c>
      <c r="MY98">
        <v>5</v>
      </c>
      <c r="MZ98">
        <v>25</v>
      </c>
      <c r="NA98">
        <v>57</v>
      </c>
      <c r="NB98">
        <v>536</v>
      </c>
      <c r="NC98">
        <v>238</v>
      </c>
      <c r="ND98">
        <v>8</v>
      </c>
      <c r="NE98">
        <v>213</v>
      </c>
      <c r="NF98">
        <v>164</v>
      </c>
      <c r="NG98">
        <v>348</v>
      </c>
      <c r="NH98">
        <v>87</v>
      </c>
      <c r="NI98">
        <v>278</v>
      </c>
      <c r="NJ98">
        <v>15</v>
      </c>
      <c r="NK98">
        <v>52</v>
      </c>
      <c r="NL98">
        <v>368</v>
      </c>
      <c r="NM98">
        <v>51</v>
      </c>
      <c r="NN98">
        <v>13</v>
      </c>
      <c r="NO98">
        <v>29</v>
      </c>
      <c r="NP98">
        <v>264</v>
      </c>
      <c r="NQ98">
        <v>336</v>
      </c>
      <c r="NR98">
        <v>63</v>
      </c>
      <c r="NS98">
        <v>17</v>
      </c>
      <c r="NT98">
        <v>7</v>
      </c>
      <c r="NU98">
        <v>9</v>
      </c>
      <c r="NV98">
        <v>1686</v>
      </c>
      <c r="NW98">
        <v>704</v>
      </c>
      <c r="NX98">
        <v>121</v>
      </c>
      <c r="NY98">
        <v>567</v>
      </c>
      <c r="NZ98">
        <v>68</v>
      </c>
      <c r="OA98">
        <v>1936</v>
      </c>
      <c r="OB98">
        <v>28</v>
      </c>
      <c r="OC98">
        <v>92</v>
      </c>
      <c r="OD98">
        <v>1120</v>
      </c>
      <c r="OE98">
        <v>121</v>
      </c>
      <c r="OF98">
        <v>2445</v>
      </c>
      <c r="OG98">
        <v>3673</v>
      </c>
      <c r="OH98">
        <v>347</v>
      </c>
      <c r="OI98">
        <v>11</v>
      </c>
      <c r="OJ98">
        <v>1754</v>
      </c>
      <c r="OK98">
        <v>87</v>
      </c>
      <c r="OL98">
        <v>0</v>
      </c>
      <c r="OM98">
        <v>1000</v>
      </c>
      <c r="ON98">
        <v>962</v>
      </c>
      <c r="OO98">
        <v>157</v>
      </c>
      <c r="OP98">
        <v>18</v>
      </c>
      <c r="OQ98">
        <v>20</v>
      </c>
      <c r="OR98">
        <v>43</v>
      </c>
      <c r="OS98">
        <v>78</v>
      </c>
      <c r="OT98">
        <v>14</v>
      </c>
      <c r="OU98">
        <v>114</v>
      </c>
      <c r="OV98">
        <v>421</v>
      </c>
      <c r="OW98">
        <v>20</v>
      </c>
      <c r="OX98">
        <v>220</v>
      </c>
      <c r="OY98">
        <v>326</v>
      </c>
      <c r="OZ98">
        <v>27</v>
      </c>
      <c r="PA98">
        <v>9</v>
      </c>
    </row>
    <row r="99" spans="1:417">
      <c r="A99" s="67" t="str">
        <f>人口推移!B98</f>
        <v>H2611</v>
      </c>
      <c r="B99" s="66">
        <f t="shared" si="2"/>
        <v>55200</v>
      </c>
      <c r="C99" s="66">
        <f t="shared" si="3"/>
        <v>22000</v>
      </c>
      <c r="D99">
        <v>802</v>
      </c>
      <c r="E99">
        <v>70</v>
      </c>
      <c r="F99">
        <v>2</v>
      </c>
      <c r="G99">
        <v>9</v>
      </c>
      <c r="H99">
        <v>14</v>
      </c>
      <c r="I99">
        <v>13</v>
      </c>
      <c r="J99">
        <v>6</v>
      </c>
      <c r="K99">
        <v>9</v>
      </c>
      <c r="L99">
        <v>75</v>
      </c>
      <c r="M99">
        <v>48</v>
      </c>
      <c r="N99">
        <v>140</v>
      </c>
      <c r="O99">
        <v>21</v>
      </c>
      <c r="P99">
        <v>1</v>
      </c>
      <c r="Q99">
        <v>12</v>
      </c>
      <c r="R99">
        <v>4</v>
      </c>
      <c r="S99">
        <v>31</v>
      </c>
      <c r="T99">
        <v>6</v>
      </c>
      <c r="U99">
        <v>16</v>
      </c>
      <c r="V99">
        <v>31</v>
      </c>
      <c r="W99">
        <v>15</v>
      </c>
      <c r="X99">
        <v>6</v>
      </c>
      <c r="Y99">
        <v>30</v>
      </c>
      <c r="Z99">
        <v>107</v>
      </c>
      <c r="AA99">
        <v>6</v>
      </c>
      <c r="AB99">
        <v>4</v>
      </c>
      <c r="AC99">
        <v>217</v>
      </c>
      <c r="AD99">
        <v>213</v>
      </c>
      <c r="AE99">
        <v>2</v>
      </c>
      <c r="AF99">
        <v>1</v>
      </c>
      <c r="AG99">
        <v>2</v>
      </c>
      <c r="AH99">
        <v>19</v>
      </c>
      <c r="AI99">
        <v>22</v>
      </c>
      <c r="AJ99">
        <v>0</v>
      </c>
      <c r="AK99">
        <v>1</v>
      </c>
      <c r="AL99">
        <v>14</v>
      </c>
      <c r="AM99">
        <v>8</v>
      </c>
      <c r="AN99">
        <v>12</v>
      </c>
      <c r="AO99">
        <v>18</v>
      </c>
      <c r="AP99">
        <v>19</v>
      </c>
      <c r="AQ99">
        <v>5</v>
      </c>
      <c r="AR99">
        <v>7</v>
      </c>
      <c r="AS99">
        <v>11</v>
      </c>
      <c r="AT99">
        <v>237</v>
      </c>
      <c r="AU99">
        <v>7</v>
      </c>
      <c r="AV99">
        <v>0</v>
      </c>
      <c r="AW99">
        <v>137</v>
      </c>
      <c r="AX99">
        <v>16</v>
      </c>
      <c r="AY99">
        <v>21</v>
      </c>
      <c r="AZ99">
        <v>1</v>
      </c>
      <c r="BA99">
        <v>44</v>
      </c>
      <c r="BB99">
        <v>10</v>
      </c>
      <c r="BC99">
        <v>4</v>
      </c>
      <c r="BD99">
        <v>6</v>
      </c>
      <c r="BE99">
        <v>18</v>
      </c>
      <c r="BF99">
        <v>4</v>
      </c>
      <c r="BG99">
        <v>27</v>
      </c>
      <c r="BH99">
        <v>11</v>
      </c>
      <c r="BI99">
        <v>23</v>
      </c>
      <c r="BJ99">
        <v>22</v>
      </c>
      <c r="BK99">
        <v>9</v>
      </c>
      <c r="BL99">
        <v>7</v>
      </c>
      <c r="BM99">
        <v>4</v>
      </c>
      <c r="BN99">
        <v>6</v>
      </c>
      <c r="BO99">
        <v>13</v>
      </c>
      <c r="BP99">
        <v>5</v>
      </c>
      <c r="BQ99">
        <v>5</v>
      </c>
      <c r="BR99" s="56">
        <v>0</v>
      </c>
      <c r="BS99">
        <v>3</v>
      </c>
      <c r="BT99">
        <v>42</v>
      </c>
      <c r="BU99">
        <v>72</v>
      </c>
      <c r="BV99">
        <v>3</v>
      </c>
      <c r="BW99">
        <v>281</v>
      </c>
      <c r="BX99">
        <v>56</v>
      </c>
      <c r="BY99">
        <v>180</v>
      </c>
      <c r="BZ99">
        <v>15</v>
      </c>
      <c r="CA99">
        <v>225</v>
      </c>
      <c r="CB99">
        <v>203</v>
      </c>
      <c r="CC99">
        <v>699</v>
      </c>
      <c r="CD99">
        <v>483</v>
      </c>
      <c r="CE99">
        <v>4</v>
      </c>
      <c r="CF99">
        <v>21</v>
      </c>
      <c r="CG99">
        <v>46</v>
      </c>
      <c r="CH99">
        <v>29</v>
      </c>
      <c r="CI99">
        <v>3</v>
      </c>
      <c r="CJ99">
        <v>23</v>
      </c>
      <c r="CK99">
        <v>51</v>
      </c>
      <c r="CL99">
        <v>437</v>
      </c>
      <c r="CM99">
        <v>190</v>
      </c>
      <c r="CN99">
        <v>7</v>
      </c>
      <c r="CO99">
        <v>179</v>
      </c>
      <c r="CP99">
        <v>138</v>
      </c>
      <c r="CQ99">
        <v>284</v>
      </c>
      <c r="CR99">
        <v>51</v>
      </c>
      <c r="CS99">
        <v>224</v>
      </c>
      <c r="CT99">
        <v>8</v>
      </c>
      <c r="CU99">
        <v>25</v>
      </c>
      <c r="CV99">
        <v>258</v>
      </c>
      <c r="CW99">
        <v>32</v>
      </c>
      <c r="CX99">
        <v>7</v>
      </c>
      <c r="CY99">
        <v>31</v>
      </c>
      <c r="CZ99">
        <v>177</v>
      </c>
      <c r="DA99">
        <v>237</v>
      </c>
      <c r="DB99">
        <v>80</v>
      </c>
      <c r="DC99">
        <v>13</v>
      </c>
      <c r="DD99">
        <v>4</v>
      </c>
      <c r="DE99">
        <v>7</v>
      </c>
      <c r="DF99">
        <v>1266</v>
      </c>
      <c r="DG99">
        <v>511</v>
      </c>
      <c r="DH99">
        <v>95</v>
      </c>
      <c r="DI99">
        <v>394</v>
      </c>
      <c r="DJ99">
        <v>51</v>
      </c>
      <c r="DK99">
        <v>1286</v>
      </c>
      <c r="DL99">
        <v>27</v>
      </c>
      <c r="DM99">
        <v>73</v>
      </c>
      <c r="DN99">
        <v>815</v>
      </c>
      <c r="DO99">
        <v>85</v>
      </c>
      <c r="DP99">
        <v>2051</v>
      </c>
      <c r="DQ99">
        <v>2934</v>
      </c>
      <c r="DR99">
        <v>263</v>
      </c>
      <c r="DS99">
        <v>7</v>
      </c>
      <c r="DT99">
        <v>1303</v>
      </c>
      <c r="DU99">
        <v>69</v>
      </c>
      <c r="DV99">
        <v>0</v>
      </c>
      <c r="DW99">
        <v>810</v>
      </c>
      <c r="DX99">
        <v>824</v>
      </c>
      <c r="DY99">
        <v>128</v>
      </c>
      <c r="DZ99">
        <v>11</v>
      </c>
      <c r="EA99">
        <v>13</v>
      </c>
      <c r="EB99">
        <v>28</v>
      </c>
      <c r="EC99">
        <v>58</v>
      </c>
      <c r="ED99">
        <v>10</v>
      </c>
      <c r="EE99">
        <v>84</v>
      </c>
      <c r="EF99">
        <v>843</v>
      </c>
      <c r="EG99">
        <v>13</v>
      </c>
      <c r="EH99">
        <v>166</v>
      </c>
      <c r="EI99">
        <v>236</v>
      </c>
      <c r="EJ99">
        <v>21</v>
      </c>
      <c r="EK99">
        <v>11</v>
      </c>
      <c r="EL99">
        <v>949</v>
      </c>
      <c r="EM99">
        <v>85</v>
      </c>
      <c r="EN99">
        <v>2</v>
      </c>
      <c r="EO99">
        <v>9</v>
      </c>
      <c r="EP99">
        <v>17</v>
      </c>
      <c r="EQ99">
        <v>33</v>
      </c>
      <c r="ER99">
        <v>7</v>
      </c>
      <c r="ES99">
        <v>9</v>
      </c>
      <c r="ET99">
        <v>56</v>
      </c>
      <c r="EU99">
        <v>66</v>
      </c>
      <c r="EV99">
        <v>139</v>
      </c>
      <c r="EW99">
        <v>30</v>
      </c>
      <c r="EX99">
        <v>1</v>
      </c>
      <c r="EY99">
        <v>17</v>
      </c>
      <c r="EZ99">
        <v>7</v>
      </c>
      <c r="FA99">
        <v>50</v>
      </c>
      <c r="FB99">
        <v>8</v>
      </c>
      <c r="FC99">
        <v>32</v>
      </c>
      <c r="FD99">
        <v>50</v>
      </c>
      <c r="FE99">
        <v>21</v>
      </c>
      <c r="FF99">
        <v>8</v>
      </c>
      <c r="FG99">
        <v>42</v>
      </c>
      <c r="FH99">
        <v>128</v>
      </c>
      <c r="FI99">
        <v>13</v>
      </c>
      <c r="FJ99">
        <v>7</v>
      </c>
      <c r="FK99">
        <v>307</v>
      </c>
      <c r="FL99">
        <v>247</v>
      </c>
      <c r="FM99">
        <v>2</v>
      </c>
      <c r="FN99">
        <v>1</v>
      </c>
      <c r="FO99">
        <v>2</v>
      </c>
      <c r="FP99">
        <v>28</v>
      </c>
      <c r="FQ99">
        <v>40</v>
      </c>
      <c r="FR99">
        <v>0</v>
      </c>
      <c r="FS99">
        <v>2</v>
      </c>
      <c r="FT99">
        <v>24</v>
      </c>
      <c r="FU99">
        <v>7</v>
      </c>
      <c r="FV99">
        <v>15</v>
      </c>
      <c r="FW99">
        <v>19</v>
      </c>
      <c r="FX99">
        <v>23</v>
      </c>
      <c r="FY99">
        <v>5</v>
      </c>
      <c r="FZ99">
        <v>9</v>
      </c>
      <c r="GA99">
        <v>13</v>
      </c>
      <c r="GB99">
        <v>268</v>
      </c>
      <c r="GC99">
        <v>9</v>
      </c>
      <c r="GD99">
        <v>0</v>
      </c>
      <c r="GE99">
        <v>161</v>
      </c>
      <c r="GF99">
        <v>20</v>
      </c>
      <c r="GG99">
        <v>30</v>
      </c>
      <c r="GH99">
        <v>0</v>
      </c>
      <c r="GI99">
        <v>67</v>
      </c>
      <c r="GJ99">
        <v>16</v>
      </c>
      <c r="GK99">
        <v>2</v>
      </c>
      <c r="GL99">
        <v>9</v>
      </c>
      <c r="GM99">
        <v>23</v>
      </c>
      <c r="GN99">
        <v>4</v>
      </c>
      <c r="GO99">
        <v>46</v>
      </c>
      <c r="GP99">
        <v>10</v>
      </c>
      <c r="GQ99">
        <v>21</v>
      </c>
      <c r="GR99">
        <v>26</v>
      </c>
      <c r="GS99">
        <v>12</v>
      </c>
      <c r="GT99">
        <v>8</v>
      </c>
      <c r="GU99">
        <v>7</v>
      </c>
      <c r="GV99">
        <v>9</v>
      </c>
      <c r="GW99">
        <v>17</v>
      </c>
      <c r="GX99">
        <v>5</v>
      </c>
      <c r="GY99">
        <v>4</v>
      </c>
      <c r="GZ99" s="56">
        <v>0</v>
      </c>
      <c r="HA99">
        <v>5</v>
      </c>
      <c r="HB99">
        <v>66</v>
      </c>
      <c r="HC99">
        <v>111</v>
      </c>
      <c r="HD99">
        <v>2</v>
      </c>
      <c r="HE99">
        <v>333</v>
      </c>
      <c r="HF99">
        <v>83</v>
      </c>
      <c r="HG99">
        <v>230</v>
      </c>
      <c r="HH99">
        <v>27</v>
      </c>
      <c r="HI99">
        <v>268</v>
      </c>
      <c r="HJ99">
        <v>252</v>
      </c>
      <c r="HK99">
        <v>852</v>
      </c>
      <c r="HL99">
        <v>544</v>
      </c>
      <c r="HM99">
        <v>6</v>
      </c>
      <c r="HN99">
        <v>33</v>
      </c>
      <c r="HO99">
        <v>75</v>
      </c>
      <c r="HP99">
        <v>32</v>
      </c>
      <c r="HQ99">
        <v>6</v>
      </c>
      <c r="HR99">
        <v>27</v>
      </c>
      <c r="HS99">
        <v>64</v>
      </c>
      <c r="HT99">
        <v>541</v>
      </c>
      <c r="HU99">
        <v>210</v>
      </c>
      <c r="HV99">
        <v>5</v>
      </c>
      <c r="HW99">
        <v>205</v>
      </c>
      <c r="HX99">
        <v>145</v>
      </c>
      <c r="HY99">
        <v>331</v>
      </c>
      <c r="HZ99">
        <v>83</v>
      </c>
      <c r="IA99">
        <v>250</v>
      </c>
      <c r="IB99">
        <v>14</v>
      </c>
      <c r="IC99">
        <v>44</v>
      </c>
      <c r="ID99">
        <v>362</v>
      </c>
      <c r="IE99">
        <v>57</v>
      </c>
      <c r="IF99">
        <v>10</v>
      </c>
      <c r="IG99">
        <v>28</v>
      </c>
      <c r="IH99">
        <v>252</v>
      </c>
      <c r="II99">
        <v>316</v>
      </c>
      <c r="IJ99">
        <v>28</v>
      </c>
      <c r="IK99">
        <v>9</v>
      </c>
      <c r="IL99">
        <v>9</v>
      </c>
      <c r="IM99">
        <v>9</v>
      </c>
      <c r="IN99">
        <v>1647</v>
      </c>
      <c r="IO99">
        <v>689</v>
      </c>
      <c r="IP99">
        <v>104</v>
      </c>
      <c r="IQ99">
        <v>510</v>
      </c>
      <c r="IR99">
        <v>67</v>
      </c>
      <c r="IS99">
        <v>1781</v>
      </c>
      <c r="IT99">
        <v>26</v>
      </c>
      <c r="IU99">
        <v>102</v>
      </c>
      <c r="IV99">
        <v>1056</v>
      </c>
      <c r="IW99">
        <v>103</v>
      </c>
      <c r="IX99">
        <v>2397</v>
      </c>
      <c r="IY99">
        <v>3532</v>
      </c>
      <c r="IZ99">
        <v>354</v>
      </c>
      <c r="JA99">
        <v>7</v>
      </c>
      <c r="JB99">
        <v>1686</v>
      </c>
      <c r="JC99">
        <v>78</v>
      </c>
      <c r="JD99">
        <v>0</v>
      </c>
      <c r="JE99">
        <v>935</v>
      </c>
      <c r="JF99">
        <v>912</v>
      </c>
      <c r="JG99">
        <v>164</v>
      </c>
      <c r="JH99">
        <v>17</v>
      </c>
      <c r="JI99">
        <v>27</v>
      </c>
      <c r="JJ99">
        <v>38</v>
      </c>
      <c r="JK99">
        <v>72</v>
      </c>
      <c r="JL99">
        <v>16</v>
      </c>
      <c r="JM99">
        <v>101</v>
      </c>
      <c r="JN99">
        <v>865</v>
      </c>
      <c r="JO99">
        <v>20</v>
      </c>
      <c r="JP99">
        <v>209</v>
      </c>
      <c r="JQ99">
        <v>332</v>
      </c>
      <c r="JR99">
        <v>27</v>
      </c>
      <c r="JS99">
        <v>11</v>
      </c>
      <c r="JT99">
        <v>1012</v>
      </c>
      <c r="JU99">
        <v>95</v>
      </c>
      <c r="JV99">
        <v>1</v>
      </c>
      <c r="JW99">
        <v>9</v>
      </c>
      <c r="JX99">
        <v>21</v>
      </c>
      <c r="JY99">
        <v>28</v>
      </c>
      <c r="JZ99">
        <v>13</v>
      </c>
      <c r="KA99">
        <v>8</v>
      </c>
      <c r="KB99">
        <v>68</v>
      </c>
      <c r="KC99">
        <v>75</v>
      </c>
      <c r="KD99">
        <v>164</v>
      </c>
      <c r="KE99">
        <v>30</v>
      </c>
      <c r="KF99">
        <v>1</v>
      </c>
      <c r="KG99">
        <v>15</v>
      </c>
      <c r="KH99">
        <v>5</v>
      </c>
      <c r="KI99">
        <v>50</v>
      </c>
      <c r="KJ99">
        <v>12</v>
      </c>
      <c r="KK99">
        <v>27</v>
      </c>
      <c r="KL99">
        <v>52</v>
      </c>
      <c r="KM99">
        <v>23</v>
      </c>
      <c r="KN99">
        <v>5</v>
      </c>
      <c r="KO99">
        <v>44</v>
      </c>
      <c r="KP99">
        <v>156</v>
      </c>
      <c r="KQ99">
        <v>9</v>
      </c>
      <c r="KR99">
        <v>6</v>
      </c>
      <c r="KS99">
        <v>296</v>
      </c>
      <c r="KT99">
        <v>285</v>
      </c>
      <c r="KU99">
        <v>1</v>
      </c>
      <c r="KV99">
        <v>1</v>
      </c>
      <c r="KW99">
        <v>3</v>
      </c>
      <c r="KX99">
        <v>27</v>
      </c>
      <c r="KY99">
        <v>36</v>
      </c>
      <c r="KZ99">
        <v>0</v>
      </c>
      <c r="LA99">
        <v>1</v>
      </c>
      <c r="LB99">
        <v>21</v>
      </c>
      <c r="LC99">
        <v>14</v>
      </c>
      <c r="LD99">
        <v>17</v>
      </c>
      <c r="LE99">
        <v>22</v>
      </c>
      <c r="LF99">
        <v>24</v>
      </c>
      <c r="LG99">
        <v>9</v>
      </c>
      <c r="LH99">
        <v>13</v>
      </c>
      <c r="LI99">
        <v>23</v>
      </c>
      <c r="LJ99">
        <v>282</v>
      </c>
      <c r="LK99">
        <v>11</v>
      </c>
      <c r="LL99">
        <v>0</v>
      </c>
      <c r="LM99">
        <v>160</v>
      </c>
      <c r="LN99">
        <v>25</v>
      </c>
      <c r="LO99">
        <v>30</v>
      </c>
      <c r="LP99">
        <v>1</v>
      </c>
      <c r="LQ99">
        <v>69</v>
      </c>
      <c r="LR99">
        <v>14</v>
      </c>
      <c r="LS99">
        <v>5</v>
      </c>
      <c r="LT99">
        <v>8</v>
      </c>
      <c r="LU99">
        <v>33</v>
      </c>
      <c r="LV99">
        <v>11</v>
      </c>
      <c r="LW99">
        <v>46</v>
      </c>
      <c r="LX99">
        <v>12</v>
      </c>
      <c r="LY99">
        <v>32</v>
      </c>
      <c r="LZ99">
        <v>29</v>
      </c>
      <c r="MA99">
        <v>8</v>
      </c>
      <c r="MB99">
        <v>14</v>
      </c>
      <c r="MC99">
        <v>6</v>
      </c>
      <c r="MD99">
        <v>11</v>
      </c>
      <c r="ME99">
        <v>21</v>
      </c>
      <c r="MF99">
        <v>6</v>
      </c>
      <c r="MG99">
        <v>4</v>
      </c>
      <c r="MH99" s="56">
        <v>0</v>
      </c>
      <c r="MI99">
        <v>4</v>
      </c>
      <c r="MJ99">
        <v>61</v>
      </c>
      <c r="MK99">
        <v>113</v>
      </c>
      <c r="ML99">
        <v>3</v>
      </c>
      <c r="MM99">
        <v>353</v>
      </c>
      <c r="MN99">
        <v>85</v>
      </c>
      <c r="MO99">
        <v>251</v>
      </c>
      <c r="MP99">
        <v>26</v>
      </c>
      <c r="MQ99">
        <v>268</v>
      </c>
      <c r="MR99">
        <v>253</v>
      </c>
      <c r="MS99">
        <v>955</v>
      </c>
      <c r="MT99">
        <v>613</v>
      </c>
      <c r="MU99">
        <v>7</v>
      </c>
      <c r="MV99">
        <v>29</v>
      </c>
      <c r="MW99">
        <v>77</v>
      </c>
      <c r="MX99">
        <v>43</v>
      </c>
      <c r="MY99">
        <v>5</v>
      </c>
      <c r="MZ99">
        <v>26</v>
      </c>
      <c r="NA99">
        <v>58</v>
      </c>
      <c r="NB99">
        <v>537</v>
      </c>
      <c r="NC99">
        <v>241</v>
      </c>
      <c r="ND99">
        <v>8</v>
      </c>
      <c r="NE99">
        <v>214</v>
      </c>
      <c r="NF99">
        <v>165</v>
      </c>
      <c r="NG99">
        <v>346</v>
      </c>
      <c r="NH99">
        <v>87</v>
      </c>
      <c r="NI99">
        <v>281</v>
      </c>
      <c r="NJ99">
        <v>15</v>
      </c>
      <c r="NK99">
        <v>52</v>
      </c>
      <c r="NL99">
        <v>370</v>
      </c>
      <c r="NM99">
        <v>51</v>
      </c>
      <c r="NN99">
        <v>13</v>
      </c>
      <c r="NO99">
        <v>29</v>
      </c>
      <c r="NP99">
        <v>264</v>
      </c>
      <c r="NQ99">
        <v>337</v>
      </c>
      <c r="NR99">
        <v>63</v>
      </c>
      <c r="NS99">
        <v>16</v>
      </c>
      <c r="NT99">
        <v>7</v>
      </c>
      <c r="NU99">
        <v>9</v>
      </c>
      <c r="NV99">
        <v>1691</v>
      </c>
      <c r="NW99">
        <v>706</v>
      </c>
      <c r="NX99">
        <v>121</v>
      </c>
      <c r="NY99">
        <v>566</v>
      </c>
      <c r="NZ99">
        <v>65</v>
      </c>
      <c r="OA99">
        <v>1940</v>
      </c>
      <c r="OB99">
        <v>28</v>
      </c>
      <c r="OC99">
        <v>86</v>
      </c>
      <c r="OD99">
        <v>1123</v>
      </c>
      <c r="OE99">
        <v>120</v>
      </c>
      <c r="OF99">
        <v>2450</v>
      </c>
      <c r="OG99">
        <v>3669</v>
      </c>
      <c r="OH99">
        <v>348</v>
      </c>
      <c r="OI99">
        <v>11</v>
      </c>
      <c r="OJ99">
        <v>1754</v>
      </c>
      <c r="OK99">
        <v>86</v>
      </c>
      <c r="OL99">
        <v>0</v>
      </c>
      <c r="OM99">
        <v>1000</v>
      </c>
      <c r="ON99">
        <v>959</v>
      </c>
      <c r="OO99">
        <v>158</v>
      </c>
      <c r="OP99">
        <v>18</v>
      </c>
      <c r="OQ99">
        <v>20</v>
      </c>
      <c r="OR99">
        <v>43</v>
      </c>
      <c r="OS99">
        <v>77</v>
      </c>
      <c r="OT99">
        <v>14</v>
      </c>
      <c r="OU99">
        <v>114</v>
      </c>
      <c r="OV99">
        <v>421</v>
      </c>
      <c r="OW99">
        <v>20</v>
      </c>
      <c r="OX99">
        <v>219</v>
      </c>
      <c r="OY99">
        <v>329</v>
      </c>
      <c r="OZ99">
        <v>27</v>
      </c>
      <c r="PA99">
        <v>9</v>
      </c>
    </row>
    <row r="100" spans="1:417">
      <c r="A100" s="67" t="str">
        <f>人口推移!B99</f>
        <v>H2612</v>
      </c>
      <c r="B100" s="66">
        <f t="shared" si="2"/>
        <v>55178</v>
      </c>
      <c r="C100" s="66">
        <f t="shared" si="3"/>
        <v>22003</v>
      </c>
      <c r="D100">
        <v>801</v>
      </c>
      <c r="E100">
        <v>69</v>
      </c>
      <c r="F100">
        <v>2</v>
      </c>
      <c r="G100">
        <v>9</v>
      </c>
      <c r="H100">
        <v>14</v>
      </c>
      <c r="I100">
        <v>13</v>
      </c>
      <c r="J100">
        <v>6</v>
      </c>
      <c r="K100">
        <v>9</v>
      </c>
      <c r="L100">
        <v>75</v>
      </c>
      <c r="M100">
        <v>48</v>
      </c>
      <c r="N100">
        <v>140</v>
      </c>
      <c r="O100">
        <v>21</v>
      </c>
      <c r="P100">
        <v>1</v>
      </c>
      <c r="Q100">
        <v>12</v>
      </c>
      <c r="R100">
        <v>4</v>
      </c>
      <c r="S100">
        <v>31</v>
      </c>
      <c r="T100">
        <v>6</v>
      </c>
      <c r="U100">
        <v>16</v>
      </c>
      <c r="V100">
        <v>31</v>
      </c>
      <c r="W100">
        <v>15</v>
      </c>
      <c r="X100">
        <v>6</v>
      </c>
      <c r="Y100">
        <v>30</v>
      </c>
      <c r="Z100">
        <v>108</v>
      </c>
      <c r="AA100">
        <v>6</v>
      </c>
      <c r="AB100">
        <v>4</v>
      </c>
      <c r="AC100">
        <v>215</v>
      </c>
      <c r="AD100">
        <v>215</v>
      </c>
      <c r="AE100">
        <v>2</v>
      </c>
      <c r="AF100">
        <v>1</v>
      </c>
      <c r="AG100">
        <v>2</v>
      </c>
      <c r="AH100">
        <v>18</v>
      </c>
      <c r="AI100">
        <v>22</v>
      </c>
      <c r="AJ100">
        <v>0</v>
      </c>
      <c r="AK100">
        <v>1</v>
      </c>
      <c r="AL100">
        <v>15</v>
      </c>
      <c r="AM100">
        <v>8</v>
      </c>
      <c r="AN100">
        <v>12</v>
      </c>
      <c r="AO100">
        <v>18</v>
      </c>
      <c r="AP100">
        <v>19</v>
      </c>
      <c r="AQ100">
        <v>5</v>
      </c>
      <c r="AR100">
        <v>7</v>
      </c>
      <c r="AS100">
        <v>11</v>
      </c>
      <c r="AT100">
        <v>233</v>
      </c>
      <c r="AU100">
        <v>7</v>
      </c>
      <c r="AV100">
        <v>0</v>
      </c>
      <c r="AW100">
        <v>137</v>
      </c>
      <c r="AX100">
        <v>16</v>
      </c>
      <c r="AY100">
        <v>21</v>
      </c>
      <c r="AZ100">
        <v>1</v>
      </c>
      <c r="BA100">
        <v>44</v>
      </c>
      <c r="BB100">
        <v>10</v>
      </c>
      <c r="BC100">
        <v>4</v>
      </c>
      <c r="BD100">
        <v>6</v>
      </c>
      <c r="BE100">
        <v>18</v>
      </c>
      <c r="BF100">
        <v>4</v>
      </c>
      <c r="BG100">
        <v>27</v>
      </c>
      <c r="BH100">
        <v>11</v>
      </c>
      <c r="BI100">
        <v>23</v>
      </c>
      <c r="BJ100">
        <v>22</v>
      </c>
      <c r="BK100">
        <v>9</v>
      </c>
      <c r="BL100">
        <v>7</v>
      </c>
      <c r="BM100">
        <v>4</v>
      </c>
      <c r="BN100">
        <v>6</v>
      </c>
      <c r="BO100">
        <v>13</v>
      </c>
      <c r="BP100">
        <v>5</v>
      </c>
      <c r="BQ100">
        <v>5</v>
      </c>
      <c r="BR100" s="56">
        <v>0</v>
      </c>
      <c r="BS100">
        <v>3</v>
      </c>
      <c r="BT100">
        <v>42</v>
      </c>
      <c r="BU100">
        <v>72</v>
      </c>
      <c r="BV100">
        <v>3</v>
      </c>
      <c r="BW100">
        <v>280</v>
      </c>
      <c r="BX100">
        <v>56</v>
      </c>
      <c r="BY100">
        <v>180</v>
      </c>
      <c r="BZ100">
        <v>15</v>
      </c>
      <c r="CA100">
        <v>224</v>
      </c>
      <c r="CB100">
        <v>202</v>
      </c>
      <c r="CC100">
        <v>700</v>
      </c>
      <c r="CD100">
        <v>481</v>
      </c>
      <c r="CE100">
        <v>4</v>
      </c>
      <c r="CF100">
        <v>21</v>
      </c>
      <c r="CG100">
        <v>45</v>
      </c>
      <c r="CH100">
        <v>29</v>
      </c>
      <c r="CI100">
        <v>3</v>
      </c>
      <c r="CJ100">
        <v>21</v>
      </c>
      <c r="CK100">
        <v>51</v>
      </c>
      <c r="CL100">
        <v>437</v>
      </c>
      <c r="CM100">
        <v>191</v>
      </c>
      <c r="CN100">
        <v>7</v>
      </c>
      <c r="CO100">
        <v>179</v>
      </c>
      <c r="CP100">
        <v>137</v>
      </c>
      <c r="CQ100">
        <v>284</v>
      </c>
      <c r="CR100">
        <v>51</v>
      </c>
      <c r="CS100">
        <v>225</v>
      </c>
      <c r="CT100">
        <v>8</v>
      </c>
      <c r="CU100">
        <v>25</v>
      </c>
      <c r="CV100">
        <v>259</v>
      </c>
      <c r="CW100">
        <v>31</v>
      </c>
      <c r="CX100">
        <v>7</v>
      </c>
      <c r="CY100">
        <v>31</v>
      </c>
      <c r="CZ100">
        <v>179</v>
      </c>
      <c r="DA100">
        <v>236</v>
      </c>
      <c r="DB100">
        <v>79</v>
      </c>
      <c r="DC100">
        <v>13</v>
      </c>
      <c r="DD100">
        <v>4</v>
      </c>
      <c r="DE100">
        <v>7</v>
      </c>
      <c r="DF100">
        <v>1264</v>
      </c>
      <c r="DG100">
        <v>509</v>
      </c>
      <c r="DH100">
        <v>97</v>
      </c>
      <c r="DI100">
        <v>394</v>
      </c>
      <c r="DJ100">
        <v>52</v>
      </c>
      <c r="DK100">
        <v>1286</v>
      </c>
      <c r="DL100">
        <v>27</v>
      </c>
      <c r="DM100">
        <v>73</v>
      </c>
      <c r="DN100">
        <v>819</v>
      </c>
      <c r="DO100">
        <v>85</v>
      </c>
      <c r="DP100">
        <v>2054</v>
      </c>
      <c r="DQ100">
        <v>2940</v>
      </c>
      <c r="DR100">
        <v>263</v>
      </c>
      <c r="DS100">
        <v>7</v>
      </c>
      <c r="DT100">
        <v>1304</v>
      </c>
      <c r="DU100">
        <v>68</v>
      </c>
      <c r="DV100">
        <v>0</v>
      </c>
      <c r="DW100">
        <v>811</v>
      </c>
      <c r="DX100">
        <v>823</v>
      </c>
      <c r="DY100">
        <v>129</v>
      </c>
      <c r="DZ100">
        <v>11</v>
      </c>
      <c r="EA100">
        <v>13</v>
      </c>
      <c r="EB100">
        <v>28</v>
      </c>
      <c r="EC100">
        <v>58</v>
      </c>
      <c r="ED100">
        <v>10</v>
      </c>
      <c r="EE100">
        <v>84</v>
      </c>
      <c r="EF100">
        <v>844</v>
      </c>
      <c r="EG100">
        <v>13</v>
      </c>
      <c r="EH100">
        <v>167</v>
      </c>
      <c r="EI100">
        <v>235</v>
      </c>
      <c r="EJ100">
        <v>21</v>
      </c>
      <c r="EK100">
        <v>11</v>
      </c>
      <c r="EL100">
        <v>943</v>
      </c>
      <c r="EM100">
        <v>85</v>
      </c>
      <c r="EN100">
        <v>2</v>
      </c>
      <c r="EO100">
        <v>9</v>
      </c>
      <c r="EP100">
        <v>17</v>
      </c>
      <c r="EQ100">
        <v>33</v>
      </c>
      <c r="ER100">
        <v>7</v>
      </c>
      <c r="ES100">
        <v>9</v>
      </c>
      <c r="ET100">
        <v>56</v>
      </c>
      <c r="EU100">
        <v>66</v>
      </c>
      <c r="EV100">
        <v>140</v>
      </c>
      <c r="EW100">
        <v>30</v>
      </c>
      <c r="EX100">
        <v>1</v>
      </c>
      <c r="EY100">
        <v>17</v>
      </c>
      <c r="EZ100">
        <v>7</v>
      </c>
      <c r="FA100">
        <v>49</v>
      </c>
      <c r="FB100">
        <v>8</v>
      </c>
      <c r="FC100">
        <v>32</v>
      </c>
      <c r="FD100">
        <v>50</v>
      </c>
      <c r="FE100">
        <v>21</v>
      </c>
      <c r="FF100">
        <v>8</v>
      </c>
      <c r="FG100">
        <v>42</v>
      </c>
      <c r="FH100">
        <v>129</v>
      </c>
      <c r="FI100">
        <v>13</v>
      </c>
      <c r="FJ100">
        <v>7</v>
      </c>
      <c r="FK100">
        <v>303</v>
      </c>
      <c r="FL100">
        <v>248</v>
      </c>
      <c r="FM100">
        <v>2</v>
      </c>
      <c r="FN100">
        <v>1</v>
      </c>
      <c r="FO100">
        <v>2</v>
      </c>
      <c r="FP100">
        <v>27</v>
      </c>
      <c r="FQ100">
        <v>40</v>
      </c>
      <c r="FR100">
        <v>0</v>
      </c>
      <c r="FS100">
        <v>2</v>
      </c>
      <c r="FT100">
        <v>24</v>
      </c>
      <c r="FU100">
        <v>7</v>
      </c>
      <c r="FV100">
        <v>15</v>
      </c>
      <c r="FW100">
        <v>19</v>
      </c>
      <c r="FX100">
        <v>23</v>
      </c>
      <c r="FY100">
        <v>5</v>
      </c>
      <c r="FZ100">
        <v>9</v>
      </c>
      <c r="GA100">
        <v>13</v>
      </c>
      <c r="GB100">
        <v>264</v>
      </c>
      <c r="GC100">
        <v>9</v>
      </c>
      <c r="GD100">
        <v>0</v>
      </c>
      <c r="GE100">
        <v>162</v>
      </c>
      <c r="GF100">
        <v>20</v>
      </c>
      <c r="GG100">
        <v>29</v>
      </c>
      <c r="GH100">
        <v>0</v>
      </c>
      <c r="GI100">
        <v>67</v>
      </c>
      <c r="GJ100">
        <v>16</v>
      </c>
      <c r="GK100">
        <v>2</v>
      </c>
      <c r="GL100">
        <v>9</v>
      </c>
      <c r="GM100">
        <v>23</v>
      </c>
      <c r="GN100">
        <v>4</v>
      </c>
      <c r="GO100">
        <v>47</v>
      </c>
      <c r="GP100">
        <v>10</v>
      </c>
      <c r="GQ100">
        <v>21</v>
      </c>
      <c r="GR100">
        <v>26</v>
      </c>
      <c r="GS100">
        <v>12</v>
      </c>
      <c r="GT100">
        <v>8</v>
      </c>
      <c r="GU100">
        <v>7</v>
      </c>
      <c r="GV100">
        <v>9</v>
      </c>
      <c r="GW100">
        <v>17</v>
      </c>
      <c r="GX100">
        <v>5</v>
      </c>
      <c r="GY100">
        <v>4</v>
      </c>
      <c r="GZ100" s="56">
        <v>0</v>
      </c>
      <c r="HA100">
        <v>5</v>
      </c>
      <c r="HB100">
        <v>66</v>
      </c>
      <c r="HC100">
        <v>111</v>
      </c>
      <c r="HD100">
        <v>2</v>
      </c>
      <c r="HE100">
        <v>331</v>
      </c>
      <c r="HF100">
        <v>83</v>
      </c>
      <c r="HG100">
        <v>231</v>
      </c>
      <c r="HH100">
        <v>27</v>
      </c>
      <c r="HI100">
        <v>267</v>
      </c>
      <c r="HJ100">
        <v>251</v>
      </c>
      <c r="HK100">
        <v>852</v>
      </c>
      <c r="HL100">
        <v>543</v>
      </c>
      <c r="HM100">
        <v>6</v>
      </c>
      <c r="HN100">
        <v>33</v>
      </c>
      <c r="HO100">
        <v>75</v>
      </c>
      <c r="HP100">
        <v>32</v>
      </c>
      <c r="HQ100">
        <v>6</v>
      </c>
      <c r="HR100">
        <v>25</v>
      </c>
      <c r="HS100">
        <v>64</v>
      </c>
      <c r="HT100">
        <v>541</v>
      </c>
      <c r="HU100">
        <v>210</v>
      </c>
      <c r="HV100">
        <v>5</v>
      </c>
      <c r="HW100">
        <v>205</v>
      </c>
      <c r="HX100">
        <v>144</v>
      </c>
      <c r="HY100">
        <v>331</v>
      </c>
      <c r="HZ100">
        <v>83</v>
      </c>
      <c r="IA100">
        <v>251</v>
      </c>
      <c r="IB100">
        <v>14</v>
      </c>
      <c r="IC100">
        <v>44</v>
      </c>
      <c r="ID100">
        <v>364</v>
      </c>
      <c r="IE100">
        <v>58</v>
      </c>
      <c r="IF100">
        <v>10</v>
      </c>
      <c r="IG100">
        <v>28</v>
      </c>
      <c r="IH100">
        <v>256</v>
      </c>
      <c r="II100">
        <v>316</v>
      </c>
      <c r="IJ100">
        <v>27</v>
      </c>
      <c r="IK100">
        <v>9</v>
      </c>
      <c r="IL100">
        <v>9</v>
      </c>
      <c r="IM100">
        <v>9</v>
      </c>
      <c r="IN100">
        <v>1643</v>
      </c>
      <c r="IO100">
        <v>691</v>
      </c>
      <c r="IP100">
        <v>107</v>
      </c>
      <c r="IQ100">
        <v>511</v>
      </c>
      <c r="IR100">
        <v>68</v>
      </c>
      <c r="IS100">
        <v>1781</v>
      </c>
      <c r="IT100">
        <v>26</v>
      </c>
      <c r="IU100">
        <v>102</v>
      </c>
      <c r="IV100">
        <v>1063</v>
      </c>
      <c r="IW100">
        <v>103</v>
      </c>
      <c r="IX100">
        <v>2400</v>
      </c>
      <c r="IY100">
        <v>3537</v>
      </c>
      <c r="IZ100">
        <v>353</v>
      </c>
      <c r="JA100">
        <v>7</v>
      </c>
      <c r="JB100">
        <v>1688</v>
      </c>
      <c r="JC100">
        <v>77</v>
      </c>
      <c r="JD100">
        <v>0</v>
      </c>
      <c r="JE100">
        <v>936</v>
      </c>
      <c r="JF100">
        <v>913</v>
      </c>
      <c r="JG100">
        <v>164</v>
      </c>
      <c r="JH100">
        <v>17</v>
      </c>
      <c r="JI100">
        <v>27</v>
      </c>
      <c r="JJ100">
        <v>38</v>
      </c>
      <c r="JK100">
        <v>72</v>
      </c>
      <c r="JL100">
        <v>16</v>
      </c>
      <c r="JM100">
        <v>102</v>
      </c>
      <c r="JN100">
        <v>866</v>
      </c>
      <c r="JO100">
        <v>19</v>
      </c>
      <c r="JP100">
        <v>208</v>
      </c>
      <c r="JQ100">
        <v>327</v>
      </c>
      <c r="JR100">
        <v>27</v>
      </c>
      <c r="JS100">
        <v>12</v>
      </c>
      <c r="JT100">
        <v>1013</v>
      </c>
      <c r="JU100">
        <v>95</v>
      </c>
      <c r="JV100">
        <v>1</v>
      </c>
      <c r="JW100">
        <v>9</v>
      </c>
      <c r="JX100">
        <v>21</v>
      </c>
      <c r="JY100">
        <v>27</v>
      </c>
      <c r="JZ100">
        <v>13</v>
      </c>
      <c r="KA100">
        <v>8</v>
      </c>
      <c r="KB100">
        <v>68</v>
      </c>
      <c r="KC100">
        <v>75</v>
      </c>
      <c r="KD100">
        <v>161</v>
      </c>
      <c r="KE100">
        <v>30</v>
      </c>
      <c r="KF100">
        <v>1</v>
      </c>
      <c r="KG100">
        <v>15</v>
      </c>
      <c r="KH100">
        <v>5</v>
      </c>
      <c r="KI100">
        <v>50</v>
      </c>
      <c r="KJ100">
        <v>12</v>
      </c>
      <c r="KK100">
        <v>27</v>
      </c>
      <c r="KL100">
        <v>52</v>
      </c>
      <c r="KM100">
        <v>23</v>
      </c>
      <c r="KN100">
        <v>5</v>
      </c>
      <c r="KO100">
        <v>44</v>
      </c>
      <c r="KP100">
        <v>156</v>
      </c>
      <c r="KQ100">
        <v>9</v>
      </c>
      <c r="KR100">
        <v>6</v>
      </c>
      <c r="KS100">
        <v>294</v>
      </c>
      <c r="KT100">
        <v>285</v>
      </c>
      <c r="KU100">
        <v>1</v>
      </c>
      <c r="KV100">
        <v>1</v>
      </c>
      <c r="KW100">
        <v>3</v>
      </c>
      <c r="KX100">
        <v>27</v>
      </c>
      <c r="KY100">
        <v>36</v>
      </c>
      <c r="KZ100">
        <v>0</v>
      </c>
      <c r="LA100">
        <v>1</v>
      </c>
      <c r="LB100">
        <v>21</v>
      </c>
      <c r="LC100">
        <v>14</v>
      </c>
      <c r="LD100">
        <v>17</v>
      </c>
      <c r="LE100">
        <v>23</v>
      </c>
      <c r="LF100">
        <v>24</v>
      </c>
      <c r="LG100">
        <v>9</v>
      </c>
      <c r="LH100">
        <v>13</v>
      </c>
      <c r="LI100">
        <v>23</v>
      </c>
      <c r="LJ100">
        <v>283</v>
      </c>
      <c r="LK100">
        <v>11</v>
      </c>
      <c r="LL100">
        <v>0</v>
      </c>
      <c r="LM100">
        <v>160</v>
      </c>
      <c r="LN100">
        <v>25</v>
      </c>
      <c r="LO100">
        <v>30</v>
      </c>
      <c r="LP100">
        <v>1</v>
      </c>
      <c r="LQ100">
        <v>69</v>
      </c>
      <c r="LR100">
        <v>14</v>
      </c>
      <c r="LS100">
        <v>5</v>
      </c>
      <c r="LT100">
        <v>8</v>
      </c>
      <c r="LU100">
        <v>33</v>
      </c>
      <c r="LV100">
        <v>11</v>
      </c>
      <c r="LW100">
        <v>47</v>
      </c>
      <c r="LX100">
        <v>12</v>
      </c>
      <c r="LY100">
        <v>32</v>
      </c>
      <c r="LZ100">
        <v>29</v>
      </c>
      <c r="MA100">
        <v>8</v>
      </c>
      <c r="MB100">
        <v>14</v>
      </c>
      <c r="MC100">
        <v>6</v>
      </c>
      <c r="MD100">
        <v>11</v>
      </c>
      <c r="ME100">
        <v>21</v>
      </c>
      <c r="MF100">
        <v>6</v>
      </c>
      <c r="MG100">
        <v>4</v>
      </c>
      <c r="MH100" s="56">
        <v>0</v>
      </c>
      <c r="MI100">
        <v>4</v>
      </c>
      <c r="MJ100">
        <v>61</v>
      </c>
      <c r="MK100">
        <v>113</v>
      </c>
      <c r="ML100">
        <v>3</v>
      </c>
      <c r="MM100">
        <v>351</v>
      </c>
      <c r="MN100">
        <v>85</v>
      </c>
      <c r="MO100">
        <v>253</v>
      </c>
      <c r="MP100">
        <v>26</v>
      </c>
      <c r="MQ100">
        <v>269</v>
      </c>
      <c r="MR100">
        <v>252</v>
      </c>
      <c r="MS100">
        <v>955</v>
      </c>
      <c r="MT100">
        <v>610</v>
      </c>
      <c r="MU100">
        <v>7</v>
      </c>
      <c r="MV100">
        <v>29</v>
      </c>
      <c r="MW100">
        <v>77</v>
      </c>
      <c r="MX100">
        <v>43</v>
      </c>
      <c r="MY100">
        <v>5</v>
      </c>
      <c r="MZ100">
        <v>25</v>
      </c>
      <c r="NA100">
        <v>58</v>
      </c>
      <c r="NB100">
        <v>536</v>
      </c>
      <c r="NC100">
        <v>238</v>
      </c>
      <c r="ND100">
        <v>8</v>
      </c>
      <c r="NE100">
        <v>215</v>
      </c>
      <c r="NF100">
        <v>162</v>
      </c>
      <c r="NG100">
        <v>342</v>
      </c>
      <c r="NH100">
        <v>88</v>
      </c>
      <c r="NI100">
        <v>283</v>
      </c>
      <c r="NJ100">
        <v>15</v>
      </c>
      <c r="NK100">
        <v>51</v>
      </c>
      <c r="NL100">
        <v>370</v>
      </c>
      <c r="NM100">
        <v>50</v>
      </c>
      <c r="NN100">
        <v>13</v>
      </c>
      <c r="NO100">
        <v>29</v>
      </c>
      <c r="NP100">
        <v>270</v>
      </c>
      <c r="NQ100">
        <v>335</v>
      </c>
      <c r="NR100">
        <v>63</v>
      </c>
      <c r="NS100">
        <v>16</v>
      </c>
      <c r="NT100">
        <v>7</v>
      </c>
      <c r="NU100">
        <v>9</v>
      </c>
      <c r="NV100">
        <v>1681</v>
      </c>
      <c r="NW100">
        <v>704</v>
      </c>
      <c r="NX100">
        <v>121</v>
      </c>
      <c r="NY100">
        <v>566</v>
      </c>
      <c r="NZ100">
        <v>65</v>
      </c>
      <c r="OA100">
        <v>1935</v>
      </c>
      <c r="OB100">
        <v>28</v>
      </c>
      <c r="OC100">
        <v>86</v>
      </c>
      <c r="OD100">
        <v>1128</v>
      </c>
      <c r="OE100">
        <v>119</v>
      </c>
      <c r="OF100">
        <v>2454</v>
      </c>
      <c r="OG100">
        <v>3666</v>
      </c>
      <c r="OH100">
        <v>348</v>
      </c>
      <c r="OI100">
        <v>11</v>
      </c>
      <c r="OJ100">
        <v>1752</v>
      </c>
      <c r="OK100">
        <v>85</v>
      </c>
      <c r="OL100">
        <v>0</v>
      </c>
      <c r="OM100">
        <v>1001</v>
      </c>
      <c r="ON100">
        <v>957</v>
      </c>
      <c r="OO100">
        <v>159</v>
      </c>
      <c r="OP100">
        <v>18</v>
      </c>
      <c r="OQ100">
        <v>20</v>
      </c>
      <c r="OR100">
        <v>43</v>
      </c>
      <c r="OS100">
        <v>77</v>
      </c>
      <c r="OT100">
        <v>14</v>
      </c>
      <c r="OU100">
        <v>115</v>
      </c>
      <c r="OV100">
        <v>421</v>
      </c>
      <c r="OW100">
        <v>20</v>
      </c>
      <c r="OX100">
        <v>220</v>
      </c>
      <c r="OY100">
        <v>327</v>
      </c>
      <c r="OZ100">
        <v>27</v>
      </c>
      <c r="PA100">
        <v>9</v>
      </c>
    </row>
    <row r="101" spans="1:417">
      <c r="A101" s="67" t="str">
        <f>人口推移!B100</f>
        <v>H2701</v>
      </c>
      <c r="B101" s="66">
        <f t="shared" si="2"/>
        <v>55197</v>
      </c>
      <c r="C101" s="66">
        <f t="shared" si="3"/>
        <v>22012</v>
      </c>
      <c r="D101">
        <v>798</v>
      </c>
      <c r="E101">
        <v>69</v>
      </c>
      <c r="F101">
        <v>2</v>
      </c>
      <c r="G101">
        <v>9</v>
      </c>
      <c r="H101">
        <v>14</v>
      </c>
      <c r="I101">
        <v>13</v>
      </c>
      <c r="J101">
        <v>6</v>
      </c>
      <c r="K101">
        <v>9</v>
      </c>
      <c r="L101">
        <v>75</v>
      </c>
      <c r="M101">
        <v>48</v>
      </c>
      <c r="N101">
        <v>140</v>
      </c>
      <c r="O101">
        <v>21</v>
      </c>
      <c r="P101">
        <v>1</v>
      </c>
      <c r="Q101">
        <v>12</v>
      </c>
      <c r="R101">
        <v>4</v>
      </c>
      <c r="S101">
        <v>30</v>
      </c>
      <c r="T101">
        <v>6</v>
      </c>
      <c r="U101">
        <v>16</v>
      </c>
      <c r="V101">
        <v>31</v>
      </c>
      <c r="W101">
        <v>15</v>
      </c>
      <c r="X101">
        <v>6</v>
      </c>
      <c r="Y101">
        <v>30</v>
      </c>
      <c r="Z101">
        <v>108</v>
      </c>
      <c r="AA101">
        <v>6</v>
      </c>
      <c r="AB101">
        <v>4</v>
      </c>
      <c r="AC101">
        <v>215</v>
      </c>
      <c r="AD101">
        <v>219</v>
      </c>
      <c r="AE101">
        <v>2</v>
      </c>
      <c r="AF101">
        <v>1</v>
      </c>
      <c r="AG101">
        <v>2</v>
      </c>
      <c r="AH101">
        <v>18</v>
      </c>
      <c r="AI101">
        <v>22</v>
      </c>
      <c r="AJ101">
        <v>0</v>
      </c>
      <c r="AK101">
        <v>1</v>
      </c>
      <c r="AL101">
        <v>15</v>
      </c>
      <c r="AM101">
        <v>8</v>
      </c>
      <c r="AN101">
        <v>12</v>
      </c>
      <c r="AO101">
        <v>18</v>
      </c>
      <c r="AP101">
        <v>20</v>
      </c>
      <c r="AQ101">
        <v>5</v>
      </c>
      <c r="AR101">
        <v>7</v>
      </c>
      <c r="AS101">
        <v>11</v>
      </c>
      <c r="AT101">
        <v>232</v>
      </c>
      <c r="AU101">
        <v>7</v>
      </c>
      <c r="AV101">
        <v>0</v>
      </c>
      <c r="AW101">
        <v>137</v>
      </c>
      <c r="AX101">
        <v>16</v>
      </c>
      <c r="AY101">
        <v>21</v>
      </c>
      <c r="AZ101">
        <v>1</v>
      </c>
      <c r="BA101">
        <v>44</v>
      </c>
      <c r="BB101">
        <v>10</v>
      </c>
      <c r="BC101">
        <v>4</v>
      </c>
      <c r="BD101">
        <v>7</v>
      </c>
      <c r="BE101">
        <v>18</v>
      </c>
      <c r="BF101">
        <v>4</v>
      </c>
      <c r="BG101">
        <v>27</v>
      </c>
      <c r="BH101">
        <v>11</v>
      </c>
      <c r="BI101">
        <v>23</v>
      </c>
      <c r="BJ101">
        <v>22</v>
      </c>
      <c r="BK101">
        <v>9</v>
      </c>
      <c r="BL101">
        <v>7</v>
      </c>
      <c r="BM101">
        <v>4</v>
      </c>
      <c r="BN101">
        <v>6</v>
      </c>
      <c r="BO101">
        <v>13</v>
      </c>
      <c r="BP101">
        <v>5</v>
      </c>
      <c r="BQ101">
        <v>5</v>
      </c>
      <c r="BR101" s="56">
        <v>0</v>
      </c>
      <c r="BS101">
        <v>3</v>
      </c>
      <c r="BT101">
        <v>42</v>
      </c>
      <c r="BU101">
        <v>73</v>
      </c>
      <c r="BV101">
        <v>3</v>
      </c>
      <c r="BW101">
        <v>282</v>
      </c>
      <c r="BX101">
        <v>56</v>
      </c>
      <c r="BY101">
        <v>180</v>
      </c>
      <c r="BZ101">
        <v>15</v>
      </c>
      <c r="CA101">
        <v>224</v>
      </c>
      <c r="CB101">
        <v>199</v>
      </c>
      <c r="CC101">
        <v>703</v>
      </c>
      <c r="CD101">
        <v>482</v>
      </c>
      <c r="CE101">
        <v>4</v>
      </c>
      <c r="CF101">
        <v>21</v>
      </c>
      <c r="CG101">
        <v>45</v>
      </c>
      <c r="CH101">
        <v>28</v>
      </c>
      <c r="CI101">
        <v>3</v>
      </c>
      <c r="CJ101">
        <v>22</v>
      </c>
      <c r="CK101">
        <v>49</v>
      </c>
      <c r="CL101">
        <v>437</v>
      </c>
      <c r="CM101">
        <v>192</v>
      </c>
      <c r="CN101">
        <v>7</v>
      </c>
      <c r="CO101">
        <v>178</v>
      </c>
      <c r="CP101">
        <v>136</v>
      </c>
      <c r="CQ101">
        <v>285</v>
      </c>
      <c r="CR101">
        <v>51</v>
      </c>
      <c r="CS101">
        <v>223</v>
      </c>
      <c r="CT101">
        <v>8</v>
      </c>
      <c r="CU101">
        <v>25</v>
      </c>
      <c r="CV101">
        <v>260</v>
      </c>
      <c r="CW101">
        <v>31</v>
      </c>
      <c r="CX101">
        <v>7</v>
      </c>
      <c r="CY101">
        <v>31</v>
      </c>
      <c r="CZ101">
        <v>179</v>
      </c>
      <c r="DA101">
        <v>236</v>
      </c>
      <c r="DB101">
        <v>80</v>
      </c>
      <c r="DC101">
        <v>13</v>
      </c>
      <c r="DD101">
        <v>4</v>
      </c>
      <c r="DE101">
        <v>7</v>
      </c>
      <c r="DF101">
        <v>1264</v>
      </c>
      <c r="DG101">
        <v>508</v>
      </c>
      <c r="DH101">
        <v>97</v>
      </c>
      <c r="DI101">
        <v>396</v>
      </c>
      <c r="DJ101">
        <v>53</v>
      </c>
      <c r="DK101">
        <v>1285</v>
      </c>
      <c r="DL101">
        <v>27</v>
      </c>
      <c r="DM101">
        <v>71</v>
      </c>
      <c r="DN101">
        <v>821</v>
      </c>
      <c r="DO101">
        <v>85</v>
      </c>
      <c r="DP101">
        <v>2054</v>
      </c>
      <c r="DQ101">
        <v>2938</v>
      </c>
      <c r="DR101">
        <v>264</v>
      </c>
      <c r="DS101">
        <v>7</v>
      </c>
      <c r="DT101">
        <v>1311</v>
      </c>
      <c r="DU101">
        <v>68</v>
      </c>
      <c r="DV101">
        <v>0</v>
      </c>
      <c r="DW101">
        <v>809</v>
      </c>
      <c r="DX101">
        <v>823</v>
      </c>
      <c r="DY101">
        <v>129</v>
      </c>
      <c r="DZ101">
        <v>11</v>
      </c>
      <c r="EA101">
        <v>14</v>
      </c>
      <c r="EB101">
        <v>28</v>
      </c>
      <c r="EC101">
        <v>58</v>
      </c>
      <c r="ED101">
        <v>10</v>
      </c>
      <c r="EE101">
        <v>84</v>
      </c>
      <c r="EF101">
        <v>843</v>
      </c>
      <c r="EG101">
        <v>13</v>
      </c>
      <c r="EH101">
        <v>167</v>
      </c>
      <c r="EI101">
        <v>236</v>
      </c>
      <c r="EJ101">
        <v>21</v>
      </c>
      <c r="EK101">
        <v>11</v>
      </c>
      <c r="EL101">
        <v>940</v>
      </c>
      <c r="EM101">
        <v>85</v>
      </c>
      <c r="EN101">
        <v>2</v>
      </c>
      <c r="EO101">
        <v>9</v>
      </c>
      <c r="EP101">
        <v>17</v>
      </c>
      <c r="EQ101">
        <v>33</v>
      </c>
      <c r="ER101">
        <v>7</v>
      </c>
      <c r="ES101">
        <v>8</v>
      </c>
      <c r="ET101">
        <v>56</v>
      </c>
      <c r="EU101">
        <v>66</v>
      </c>
      <c r="EV101">
        <v>140</v>
      </c>
      <c r="EW101">
        <v>29</v>
      </c>
      <c r="EX101">
        <v>1</v>
      </c>
      <c r="EY101">
        <v>16</v>
      </c>
      <c r="EZ101">
        <v>7</v>
      </c>
      <c r="FA101">
        <v>47</v>
      </c>
      <c r="FB101">
        <v>8</v>
      </c>
      <c r="FC101">
        <v>32</v>
      </c>
      <c r="FD101">
        <v>50</v>
      </c>
      <c r="FE101">
        <v>21</v>
      </c>
      <c r="FF101">
        <v>8</v>
      </c>
      <c r="FG101">
        <v>42</v>
      </c>
      <c r="FH101">
        <v>129</v>
      </c>
      <c r="FI101">
        <v>13</v>
      </c>
      <c r="FJ101">
        <v>7</v>
      </c>
      <c r="FK101">
        <v>304</v>
      </c>
      <c r="FL101">
        <v>254</v>
      </c>
      <c r="FM101">
        <v>2</v>
      </c>
      <c r="FN101">
        <v>1</v>
      </c>
      <c r="FO101">
        <v>2</v>
      </c>
      <c r="FP101">
        <v>27</v>
      </c>
      <c r="FQ101">
        <v>40</v>
      </c>
      <c r="FR101">
        <v>0</v>
      </c>
      <c r="FS101">
        <v>2</v>
      </c>
      <c r="FT101">
        <v>24</v>
      </c>
      <c r="FU101">
        <v>7</v>
      </c>
      <c r="FV101">
        <v>15</v>
      </c>
      <c r="FW101">
        <v>19</v>
      </c>
      <c r="FX101">
        <v>24</v>
      </c>
      <c r="FY101">
        <v>5</v>
      </c>
      <c r="FZ101">
        <v>9</v>
      </c>
      <c r="GA101">
        <v>13</v>
      </c>
      <c r="GB101">
        <v>264</v>
      </c>
      <c r="GC101">
        <v>9</v>
      </c>
      <c r="GD101">
        <v>0</v>
      </c>
      <c r="GE101">
        <v>164</v>
      </c>
      <c r="GF101">
        <v>20</v>
      </c>
      <c r="GG101">
        <v>29</v>
      </c>
      <c r="GH101">
        <v>0</v>
      </c>
      <c r="GI101">
        <v>67</v>
      </c>
      <c r="GJ101">
        <v>16</v>
      </c>
      <c r="GK101">
        <v>2</v>
      </c>
      <c r="GL101">
        <v>10</v>
      </c>
      <c r="GM101">
        <v>23</v>
      </c>
      <c r="GN101">
        <v>4</v>
      </c>
      <c r="GO101">
        <v>47</v>
      </c>
      <c r="GP101">
        <v>10</v>
      </c>
      <c r="GQ101">
        <v>21</v>
      </c>
      <c r="GR101">
        <v>26</v>
      </c>
      <c r="GS101">
        <v>12</v>
      </c>
      <c r="GT101">
        <v>8</v>
      </c>
      <c r="GU101">
        <v>7</v>
      </c>
      <c r="GV101">
        <v>9</v>
      </c>
      <c r="GW101">
        <v>17</v>
      </c>
      <c r="GX101">
        <v>5</v>
      </c>
      <c r="GY101">
        <v>4</v>
      </c>
      <c r="GZ101" s="56">
        <v>0</v>
      </c>
      <c r="HA101">
        <v>5</v>
      </c>
      <c r="HB101">
        <v>66</v>
      </c>
      <c r="HC101">
        <v>113</v>
      </c>
      <c r="HD101">
        <v>2</v>
      </c>
      <c r="HE101">
        <v>332</v>
      </c>
      <c r="HF101">
        <v>81</v>
      </c>
      <c r="HG101">
        <v>229</v>
      </c>
      <c r="HH101">
        <v>27</v>
      </c>
      <c r="HI101">
        <v>269</v>
      </c>
      <c r="HJ101">
        <v>249</v>
      </c>
      <c r="HK101">
        <v>855</v>
      </c>
      <c r="HL101">
        <v>545</v>
      </c>
      <c r="HM101">
        <v>6</v>
      </c>
      <c r="HN101">
        <v>33</v>
      </c>
      <c r="HO101">
        <v>75</v>
      </c>
      <c r="HP101">
        <v>30</v>
      </c>
      <c r="HQ101">
        <v>6</v>
      </c>
      <c r="HR101">
        <v>27</v>
      </c>
      <c r="HS101">
        <v>61</v>
      </c>
      <c r="HT101">
        <v>538</v>
      </c>
      <c r="HU101">
        <v>211</v>
      </c>
      <c r="HV101">
        <v>5</v>
      </c>
      <c r="HW101">
        <v>202</v>
      </c>
      <c r="HX101">
        <v>143</v>
      </c>
      <c r="HY101">
        <v>333</v>
      </c>
      <c r="HZ101">
        <v>84</v>
      </c>
      <c r="IA101">
        <v>250</v>
      </c>
      <c r="IB101">
        <v>14</v>
      </c>
      <c r="IC101">
        <v>44</v>
      </c>
      <c r="ID101">
        <v>364</v>
      </c>
      <c r="IE101">
        <v>58</v>
      </c>
      <c r="IF101">
        <v>10</v>
      </c>
      <c r="IG101">
        <v>27</v>
      </c>
      <c r="IH101">
        <v>257</v>
      </c>
      <c r="II101">
        <v>317</v>
      </c>
      <c r="IJ101">
        <v>27</v>
      </c>
      <c r="IK101">
        <v>9</v>
      </c>
      <c r="IL101">
        <v>9</v>
      </c>
      <c r="IM101">
        <v>9</v>
      </c>
      <c r="IN101">
        <v>1647</v>
      </c>
      <c r="IO101">
        <v>689</v>
      </c>
      <c r="IP101">
        <v>106</v>
      </c>
      <c r="IQ101">
        <v>513</v>
      </c>
      <c r="IR101">
        <v>67</v>
      </c>
      <c r="IS101">
        <v>1783</v>
      </c>
      <c r="IT101">
        <v>26</v>
      </c>
      <c r="IU101">
        <v>99</v>
      </c>
      <c r="IV101">
        <v>1067</v>
      </c>
      <c r="IW101">
        <v>103</v>
      </c>
      <c r="IX101">
        <v>2407</v>
      </c>
      <c r="IY101">
        <v>3538</v>
      </c>
      <c r="IZ101">
        <v>356</v>
      </c>
      <c r="JA101">
        <v>7</v>
      </c>
      <c r="JB101">
        <v>1696</v>
      </c>
      <c r="JC101">
        <v>77</v>
      </c>
      <c r="JD101">
        <v>0</v>
      </c>
      <c r="JE101">
        <v>936</v>
      </c>
      <c r="JF101">
        <v>907</v>
      </c>
      <c r="JG101">
        <v>164</v>
      </c>
      <c r="JH101">
        <v>17</v>
      </c>
      <c r="JI101">
        <v>27</v>
      </c>
      <c r="JJ101">
        <v>39</v>
      </c>
      <c r="JK101">
        <v>72</v>
      </c>
      <c r="JL101">
        <v>16</v>
      </c>
      <c r="JM101">
        <v>102</v>
      </c>
      <c r="JN101">
        <v>866</v>
      </c>
      <c r="JO101">
        <v>19</v>
      </c>
      <c r="JP101">
        <v>208</v>
      </c>
      <c r="JQ101">
        <v>327</v>
      </c>
      <c r="JR101">
        <v>28</v>
      </c>
      <c r="JS101">
        <v>12</v>
      </c>
      <c r="JT101">
        <v>1010</v>
      </c>
      <c r="JU101">
        <v>95</v>
      </c>
      <c r="JV101">
        <v>1</v>
      </c>
      <c r="JW101">
        <v>9</v>
      </c>
      <c r="JX101">
        <v>21</v>
      </c>
      <c r="JY101">
        <v>27</v>
      </c>
      <c r="JZ101">
        <v>13</v>
      </c>
      <c r="KA101">
        <v>8</v>
      </c>
      <c r="KB101">
        <v>68</v>
      </c>
      <c r="KC101">
        <v>75</v>
      </c>
      <c r="KD101">
        <v>161</v>
      </c>
      <c r="KE101">
        <v>30</v>
      </c>
      <c r="KF101">
        <v>1</v>
      </c>
      <c r="KG101">
        <v>15</v>
      </c>
      <c r="KH101">
        <v>5</v>
      </c>
      <c r="KI101">
        <v>49</v>
      </c>
      <c r="KJ101">
        <v>12</v>
      </c>
      <c r="KK101">
        <v>27</v>
      </c>
      <c r="KL101">
        <v>52</v>
      </c>
      <c r="KM101">
        <v>23</v>
      </c>
      <c r="KN101">
        <v>5</v>
      </c>
      <c r="KO101">
        <v>44</v>
      </c>
      <c r="KP101">
        <v>156</v>
      </c>
      <c r="KQ101">
        <v>9</v>
      </c>
      <c r="KR101">
        <v>6</v>
      </c>
      <c r="KS101">
        <v>294</v>
      </c>
      <c r="KT101">
        <v>286</v>
      </c>
      <c r="KU101">
        <v>1</v>
      </c>
      <c r="KV101">
        <v>1</v>
      </c>
      <c r="KW101">
        <v>3</v>
      </c>
      <c r="KX101">
        <v>27</v>
      </c>
      <c r="KY101">
        <v>36</v>
      </c>
      <c r="KZ101">
        <v>0</v>
      </c>
      <c r="LA101">
        <v>1</v>
      </c>
      <c r="LB101">
        <v>21</v>
      </c>
      <c r="LC101">
        <v>14</v>
      </c>
      <c r="LD101">
        <v>17</v>
      </c>
      <c r="LE101">
        <v>23</v>
      </c>
      <c r="LF101">
        <v>25</v>
      </c>
      <c r="LG101">
        <v>9</v>
      </c>
      <c r="LH101">
        <v>13</v>
      </c>
      <c r="LI101">
        <v>23</v>
      </c>
      <c r="LJ101">
        <v>283</v>
      </c>
      <c r="LK101">
        <v>11</v>
      </c>
      <c r="LL101">
        <v>0</v>
      </c>
      <c r="LM101">
        <v>159</v>
      </c>
      <c r="LN101">
        <v>25</v>
      </c>
      <c r="LO101">
        <v>30</v>
      </c>
      <c r="LP101">
        <v>1</v>
      </c>
      <c r="LQ101">
        <v>69</v>
      </c>
      <c r="LR101">
        <v>14</v>
      </c>
      <c r="LS101">
        <v>5</v>
      </c>
      <c r="LT101">
        <v>9</v>
      </c>
      <c r="LU101">
        <v>33</v>
      </c>
      <c r="LV101">
        <v>11</v>
      </c>
      <c r="LW101">
        <v>46</v>
      </c>
      <c r="LX101">
        <v>12</v>
      </c>
      <c r="LY101">
        <v>32</v>
      </c>
      <c r="LZ101">
        <v>29</v>
      </c>
      <c r="MA101">
        <v>8</v>
      </c>
      <c r="MB101">
        <v>14</v>
      </c>
      <c r="MC101">
        <v>6</v>
      </c>
      <c r="MD101">
        <v>11</v>
      </c>
      <c r="ME101">
        <v>21</v>
      </c>
      <c r="MF101">
        <v>5</v>
      </c>
      <c r="MG101">
        <v>4</v>
      </c>
      <c r="MH101" s="56">
        <v>0</v>
      </c>
      <c r="MI101">
        <v>4</v>
      </c>
      <c r="MJ101">
        <v>61</v>
      </c>
      <c r="MK101">
        <v>114</v>
      </c>
      <c r="ML101">
        <v>3</v>
      </c>
      <c r="MM101">
        <v>353</v>
      </c>
      <c r="MN101">
        <v>87</v>
      </c>
      <c r="MO101">
        <v>250</v>
      </c>
      <c r="MP101">
        <v>26</v>
      </c>
      <c r="MQ101">
        <v>270</v>
      </c>
      <c r="MR101">
        <v>248</v>
      </c>
      <c r="MS101">
        <v>954</v>
      </c>
      <c r="MT101">
        <v>611</v>
      </c>
      <c r="MU101">
        <v>7</v>
      </c>
      <c r="MV101">
        <v>29</v>
      </c>
      <c r="MW101">
        <v>77</v>
      </c>
      <c r="MX101">
        <v>42</v>
      </c>
      <c r="MY101">
        <v>5</v>
      </c>
      <c r="MZ101">
        <v>26</v>
      </c>
      <c r="NA101">
        <v>57</v>
      </c>
      <c r="NB101">
        <v>536</v>
      </c>
      <c r="NC101">
        <v>239</v>
      </c>
      <c r="ND101">
        <v>8</v>
      </c>
      <c r="NE101">
        <v>214</v>
      </c>
      <c r="NF101">
        <v>159</v>
      </c>
      <c r="NG101">
        <v>341</v>
      </c>
      <c r="NH101">
        <v>88</v>
      </c>
      <c r="NI101">
        <v>280</v>
      </c>
      <c r="NJ101">
        <v>15</v>
      </c>
      <c r="NK101">
        <v>51</v>
      </c>
      <c r="NL101">
        <v>370</v>
      </c>
      <c r="NM101">
        <v>50</v>
      </c>
      <c r="NN101">
        <v>13</v>
      </c>
      <c r="NO101">
        <v>29</v>
      </c>
      <c r="NP101">
        <v>269</v>
      </c>
      <c r="NQ101">
        <v>336</v>
      </c>
      <c r="NR101">
        <v>64</v>
      </c>
      <c r="NS101">
        <v>16</v>
      </c>
      <c r="NT101">
        <v>7</v>
      </c>
      <c r="NU101">
        <v>9</v>
      </c>
      <c r="NV101">
        <v>1684</v>
      </c>
      <c r="NW101">
        <v>704</v>
      </c>
      <c r="NX101">
        <v>121</v>
      </c>
      <c r="NY101">
        <v>570</v>
      </c>
      <c r="NZ101">
        <v>67</v>
      </c>
      <c r="OA101">
        <v>1929</v>
      </c>
      <c r="OB101">
        <v>28</v>
      </c>
      <c r="OC101">
        <v>85</v>
      </c>
      <c r="OD101">
        <v>1132</v>
      </c>
      <c r="OE101">
        <v>119</v>
      </c>
      <c r="OF101">
        <v>2456</v>
      </c>
      <c r="OG101">
        <v>3667</v>
      </c>
      <c r="OH101">
        <v>345</v>
      </c>
      <c r="OI101">
        <v>11</v>
      </c>
      <c r="OJ101">
        <v>1759</v>
      </c>
      <c r="OK101">
        <v>86</v>
      </c>
      <c r="OL101">
        <v>0</v>
      </c>
      <c r="OM101">
        <v>999</v>
      </c>
      <c r="ON101">
        <v>956</v>
      </c>
      <c r="OO101">
        <v>159</v>
      </c>
      <c r="OP101">
        <v>18</v>
      </c>
      <c r="OQ101">
        <v>20</v>
      </c>
      <c r="OR101">
        <v>43</v>
      </c>
      <c r="OS101">
        <v>77</v>
      </c>
      <c r="OT101">
        <v>14</v>
      </c>
      <c r="OU101">
        <v>115</v>
      </c>
      <c r="OV101">
        <v>420</v>
      </c>
      <c r="OW101">
        <v>20</v>
      </c>
      <c r="OX101">
        <v>220</v>
      </c>
      <c r="OY101">
        <v>326</v>
      </c>
      <c r="OZ101">
        <v>28</v>
      </c>
      <c r="PA101">
        <v>9</v>
      </c>
    </row>
    <row r="102" spans="1:417">
      <c r="A102" s="67" t="str">
        <f>人口推移!B101</f>
        <v>H2702</v>
      </c>
      <c r="B102" s="66">
        <f t="shared" si="2"/>
        <v>55186</v>
      </c>
      <c r="C102" s="66">
        <f t="shared" si="3"/>
        <v>22006</v>
      </c>
      <c r="D102">
        <v>800</v>
      </c>
      <c r="E102">
        <v>69</v>
      </c>
      <c r="F102">
        <v>2</v>
      </c>
      <c r="G102">
        <v>9</v>
      </c>
      <c r="H102">
        <v>14</v>
      </c>
      <c r="I102">
        <v>13</v>
      </c>
      <c r="J102">
        <v>6</v>
      </c>
      <c r="K102">
        <v>9</v>
      </c>
      <c r="L102">
        <v>74</v>
      </c>
      <c r="M102">
        <v>48</v>
      </c>
      <c r="N102">
        <v>141</v>
      </c>
      <c r="O102">
        <v>21</v>
      </c>
      <c r="P102">
        <v>1</v>
      </c>
      <c r="Q102">
        <v>12</v>
      </c>
      <c r="R102">
        <v>4</v>
      </c>
      <c r="S102">
        <v>30</v>
      </c>
      <c r="T102">
        <v>6</v>
      </c>
      <c r="U102">
        <v>15</v>
      </c>
      <c r="V102">
        <v>30</v>
      </c>
      <c r="W102">
        <v>15</v>
      </c>
      <c r="X102">
        <v>6</v>
      </c>
      <c r="Y102">
        <v>31</v>
      </c>
      <c r="Z102">
        <v>108</v>
      </c>
      <c r="AA102">
        <v>6</v>
      </c>
      <c r="AB102">
        <v>4</v>
      </c>
      <c r="AC102">
        <v>214</v>
      </c>
      <c r="AD102">
        <v>220</v>
      </c>
      <c r="AE102">
        <v>2</v>
      </c>
      <c r="AF102">
        <v>1</v>
      </c>
      <c r="AG102">
        <v>2</v>
      </c>
      <c r="AH102">
        <v>18</v>
      </c>
      <c r="AI102">
        <v>22</v>
      </c>
      <c r="AJ102">
        <v>0</v>
      </c>
      <c r="AK102">
        <v>1</v>
      </c>
      <c r="AL102">
        <v>15</v>
      </c>
      <c r="AM102">
        <v>8</v>
      </c>
      <c r="AN102">
        <v>12</v>
      </c>
      <c r="AO102">
        <v>18</v>
      </c>
      <c r="AP102">
        <v>20</v>
      </c>
      <c r="AQ102">
        <v>5</v>
      </c>
      <c r="AR102">
        <v>7</v>
      </c>
      <c r="AS102">
        <v>11</v>
      </c>
      <c r="AT102">
        <v>231</v>
      </c>
      <c r="AU102">
        <v>7</v>
      </c>
      <c r="AV102">
        <v>0</v>
      </c>
      <c r="AW102">
        <v>137</v>
      </c>
      <c r="AX102">
        <v>16</v>
      </c>
      <c r="AY102">
        <v>21</v>
      </c>
      <c r="AZ102">
        <v>1</v>
      </c>
      <c r="BA102">
        <v>44</v>
      </c>
      <c r="BB102">
        <v>10</v>
      </c>
      <c r="BC102">
        <v>4</v>
      </c>
      <c r="BD102">
        <v>7</v>
      </c>
      <c r="BE102">
        <v>18</v>
      </c>
      <c r="BF102">
        <v>4</v>
      </c>
      <c r="BG102">
        <v>27</v>
      </c>
      <c r="BH102">
        <v>11</v>
      </c>
      <c r="BI102">
        <v>24</v>
      </c>
      <c r="BJ102">
        <v>22</v>
      </c>
      <c r="BK102">
        <v>9</v>
      </c>
      <c r="BL102">
        <v>7</v>
      </c>
      <c r="BM102">
        <v>4</v>
      </c>
      <c r="BN102">
        <v>6</v>
      </c>
      <c r="BO102">
        <v>13</v>
      </c>
      <c r="BP102">
        <v>5</v>
      </c>
      <c r="BQ102">
        <v>5</v>
      </c>
      <c r="BR102" s="56">
        <v>0</v>
      </c>
      <c r="BS102">
        <v>3</v>
      </c>
      <c r="BT102">
        <v>42</v>
      </c>
      <c r="BU102">
        <v>74</v>
      </c>
      <c r="BV102">
        <v>3</v>
      </c>
      <c r="BW102">
        <v>283</v>
      </c>
      <c r="BX102">
        <v>56</v>
      </c>
      <c r="BY102">
        <v>179</v>
      </c>
      <c r="BZ102">
        <v>15</v>
      </c>
      <c r="CA102">
        <v>226</v>
      </c>
      <c r="CB102">
        <v>199</v>
      </c>
      <c r="CC102">
        <v>705</v>
      </c>
      <c r="CD102">
        <v>475</v>
      </c>
      <c r="CE102">
        <v>4</v>
      </c>
      <c r="CF102">
        <v>21</v>
      </c>
      <c r="CG102">
        <v>45</v>
      </c>
      <c r="CH102">
        <v>28</v>
      </c>
      <c r="CI102">
        <v>3</v>
      </c>
      <c r="CJ102">
        <v>22</v>
      </c>
      <c r="CK102">
        <v>49</v>
      </c>
      <c r="CL102">
        <v>437</v>
      </c>
      <c r="CM102">
        <v>193</v>
      </c>
      <c r="CN102">
        <v>7</v>
      </c>
      <c r="CO102">
        <v>178</v>
      </c>
      <c r="CP102">
        <v>135</v>
      </c>
      <c r="CQ102">
        <v>281</v>
      </c>
      <c r="CR102">
        <v>52</v>
      </c>
      <c r="CS102">
        <v>223</v>
      </c>
      <c r="CT102">
        <v>8</v>
      </c>
      <c r="CU102">
        <v>25</v>
      </c>
      <c r="CV102">
        <v>260</v>
      </c>
      <c r="CW102">
        <v>31</v>
      </c>
      <c r="CX102">
        <v>7</v>
      </c>
      <c r="CY102">
        <v>31</v>
      </c>
      <c r="CZ102">
        <v>178</v>
      </c>
      <c r="DA102">
        <v>235</v>
      </c>
      <c r="DB102">
        <v>79</v>
      </c>
      <c r="DC102">
        <v>13</v>
      </c>
      <c r="DD102">
        <v>3</v>
      </c>
      <c r="DE102">
        <v>7</v>
      </c>
      <c r="DF102">
        <v>1263</v>
      </c>
      <c r="DG102">
        <v>508</v>
      </c>
      <c r="DH102">
        <v>94</v>
      </c>
      <c r="DI102">
        <v>395</v>
      </c>
      <c r="DJ102">
        <v>55</v>
      </c>
      <c r="DK102">
        <v>1290</v>
      </c>
      <c r="DL102">
        <v>27</v>
      </c>
      <c r="DM102">
        <v>71</v>
      </c>
      <c r="DN102">
        <v>822</v>
      </c>
      <c r="DO102">
        <v>85</v>
      </c>
      <c r="DP102">
        <v>2057</v>
      </c>
      <c r="DQ102">
        <v>2932</v>
      </c>
      <c r="DR102">
        <v>264</v>
      </c>
      <c r="DS102">
        <v>7</v>
      </c>
      <c r="DT102">
        <v>1319</v>
      </c>
      <c r="DU102">
        <v>68</v>
      </c>
      <c r="DV102">
        <v>0</v>
      </c>
      <c r="DW102">
        <v>812</v>
      </c>
      <c r="DX102">
        <v>819</v>
      </c>
      <c r="DY102">
        <v>130</v>
      </c>
      <c r="DZ102">
        <v>11</v>
      </c>
      <c r="EA102">
        <v>14</v>
      </c>
      <c r="EB102">
        <v>28</v>
      </c>
      <c r="EC102">
        <v>57</v>
      </c>
      <c r="ED102">
        <v>10</v>
      </c>
      <c r="EE102">
        <v>84</v>
      </c>
      <c r="EF102">
        <v>841</v>
      </c>
      <c r="EG102">
        <v>13</v>
      </c>
      <c r="EH102">
        <v>167</v>
      </c>
      <c r="EI102">
        <v>233</v>
      </c>
      <c r="EJ102">
        <v>21</v>
      </c>
      <c r="EK102">
        <v>11</v>
      </c>
      <c r="EL102">
        <v>939</v>
      </c>
      <c r="EM102">
        <v>85</v>
      </c>
      <c r="EN102">
        <v>2</v>
      </c>
      <c r="EO102">
        <v>9</v>
      </c>
      <c r="EP102">
        <v>17</v>
      </c>
      <c r="EQ102">
        <v>33</v>
      </c>
      <c r="ER102">
        <v>7</v>
      </c>
      <c r="ES102">
        <v>8</v>
      </c>
      <c r="ET102">
        <v>56</v>
      </c>
      <c r="EU102">
        <v>65</v>
      </c>
      <c r="EV102">
        <v>141</v>
      </c>
      <c r="EW102">
        <v>29</v>
      </c>
      <c r="EX102">
        <v>1</v>
      </c>
      <c r="EY102">
        <v>16</v>
      </c>
      <c r="EZ102">
        <v>7</v>
      </c>
      <c r="FA102">
        <v>46</v>
      </c>
      <c r="FB102">
        <v>8</v>
      </c>
      <c r="FC102">
        <v>32</v>
      </c>
      <c r="FD102">
        <v>48</v>
      </c>
      <c r="FE102">
        <v>21</v>
      </c>
      <c r="FF102">
        <v>8</v>
      </c>
      <c r="FG102">
        <v>42</v>
      </c>
      <c r="FH102">
        <v>128</v>
      </c>
      <c r="FI102">
        <v>13</v>
      </c>
      <c r="FJ102">
        <v>7</v>
      </c>
      <c r="FK102">
        <v>303</v>
      </c>
      <c r="FL102">
        <v>256</v>
      </c>
      <c r="FM102">
        <v>2</v>
      </c>
      <c r="FN102">
        <v>1</v>
      </c>
      <c r="FO102">
        <v>2</v>
      </c>
      <c r="FP102">
        <v>27</v>
      </c>
      <c r="FQ102">
        <v>40</v>
      </c>
      <c r="FR102">
        <v>0</v>
      </c>
      <c r="FS102">
        <v>2</v>
      </c>
      <c r="FT102">
        <v>24</v>
      </c>
      <c r="FU102">
        <v>7</v>
      </c>
      <c r="FV102">
        <v>15</v>
      </c>
      <c r="FW102">
        <v>19</v>
      </c>
      <c r="FX102">
        <v>24</v>
      </c>
      <c r="FY102">
        <v>5</v>
      </c>
      <c r="FZ102">
        <v>9</v>
      </c>
      <c r="GA102">
        <v>13</v>
      </c>
      <c r="GB102">
        <v>265</v>
      </c>
      <c r="GC102">
        <v>9</v>
      </c>
      <c r="GD102">
        <v>0</v>
      </c>
      <c r="GE102">
        <v>163</v>
      </c>
      <c r="GF102">
        <v>20</v>
      </c>
      <c r="GG102">
        <v>29</v>
      </c>
      <c r="GH102">
        <v>0</v>
      </c>
      <c r="GI102">
        <v>67</v>
      </c>
      <c r="GJ102">
        <v>16</v>
      </c>
      <c r="GK102">
        <v>2</v>
      </c>
      <c r="GL102">
        <v>10</v>
      </c>
      <c r="GM102">
        <v>23</v>
      </c>
      <c r="GN102">
        <v>4</v>
      </c>
      <c r="GO102">
        <v>47</v>
      </c>
      <c r="GP102">
        <v>10</v>
      </c>
      <c r="GQ102">
        <v>22</v>
      </c>
      <c r="GR102">
        <v>26</v>
      </c>
      <c r="GS102">
        <v>12</v>
      </c>
      <c r="GT102">
        <v>8</v>
      </c>
      <c r="GU102">
        <v>7</v>
      </c>
      <c r="GV102">
        <v>9</v>
      </c>
      <c r="GW102">
        <v>17</v>
      </c>
      <c r="GX102">
        <v>5</v>
      </c>
      <c r="GY102">
        <v>4</v>
      </c>
      <c r="GZ102" s="56">
        <v>0</v>
      </c>
      <c r="HA102">
        <v>5</v>
      </c>
      <c r="HB102">
        <v>66</v>
      </c>
      <c r="HC102">
        <v>115</v>
      </c>
      <c r="HD102">
        <v>2</v>
      </c>
      <c r="HE102">
        <v>334</v>
      </c>
      <c r="HF102">
        <v>82</v>
      </c>
      <c r="HG102">
        <v>228</v>
      </c>
      <c r="HH102">
        <v>27</v>
      </c>
      <c r="HI102">
        <v>273</v>
      </c>
      <c r="HJ102">
        <v>250</v>
      </c>
      <c r="HK102">
        <v>859</v>
      </c>
      <c r="HL102">
        <v>538</v>
      </c>
      <c r="HM102">
        <v>6</v>
      </c>
      <c r="HN102">
        <v>32</v>
      </c>
      <c r="HO102">
        <v>74</v>
      </c>
      <c r="HP102">
        <v>30</v>
      </c>
      <c r="HQ102">
        <v>6</v>
      </c>
      <c r="HR102">
        <v>27</v>
      </c>
      <c r="HS102">
        <v>61</v>
      </c>
      <c r="HT102">
        <v>537</v>
      </c>
      <c r="HU102">
        <v>212</v>
      </c>
      <c r="HV102">
        <v>5</v>
      </c>
      <c r="HW102">
        <v>202</v>
      </c>
      <c r="HX102">
        <v>141</v>
      </c>
      <c r="HY102">
        <v>328</v>
      </c>
      <c r="HZ102">
        <v>86</v>
      </c>
      <c r="IA102">
        <v>250</v>
      </c>
      <c r="IB102">
        <v>14</v>
      </c>
      <c r="IC102">
        <v>44</v>
      </c>
      <c r="ID102">
        <v>363</v>
      </c>
      <c r="IE102">
        <v>58</v>
      </c>
      <c r="IF102">
        <v>10</v>
      </c>
      <c r="IG102">
        <v>27</v>
      </c>
      <c r="IH102">
        <v>257</v>
      </c>
      <c r="II102">
        <v>316</v>
      </c>
      <c r="IJ102">
        <v>28</v>
      </c>
      <c r="IK102">
        <v>9</v>
      </c>
      <c r="IL102">
        <v>9</v>
      </c>
      <c r="IM102">
        <v>9</v>
      </c>
      <c r="IN102">
        <v>1640</v>
      </c>
      <c r="IO102">
        <v>688</v>
      </c>
      <c r="IP102">
        <v>101</v>
      </c>
      <c r="IQ102">
        <v>512</v>
      </c>
      <c r="IR102">
        <v>70</v>
      </c>
      <c r="IS102">
        <v>1783</v>
      </c>
      <c r="IT102">
        <v>26</v>
      </c>
      <c r="IU102">
        <v>99</v>
      </c>
      <c r="IV102">
        <v>1069</v>
      </c>
      <c r="IW102">
        <v>103</v>
      </c>
      <c r="IX102">
        <v>2416</v>
      </c>
      <c r="IY102">
        <v>3536</v>
      </c>
      <c r="IZ102">
        <v>356</v>
      </c>
      <c r="JA102">
        <v>7</v>
      </c>
      <c r="JB102">
        <v>1703</v>
      </c>
      <c r="JC102">
        <v>77</v>
      </c>
      <c r="JD102">
        <v>0</v>
      </c>
      <c r="JE102">
        <v>941</v>
      </c>
      <c r="JF102">
        <v>907</v>
      </c>
      <c r="JG102">
        <v>164</v>
      </c>
      <c r="JH102">
        <v>17</v>
      </c>
      <c r="JI102">
        <v>27</v>
      </c>
      <c r="JJ102">
        <v>39</v>
      </c>
      <c r="JK102">
        <v>72</v>
      </c>
      <c r="JL102">
        <v>16</v>
      </c>
      <c r="JM102">
        <v>102</v>
      </c>
      <c r="JN102">
        <v>862</v>
      </c>
      <c r="JO102">
        <v>19</v>
      </c>
      <c r="JP102">
        <v>208</v>
      </c>
      <c r="JQ102">
        <v>325</v>
      </c>
      <c r="JR102">
        <v>28</v>
      </c>
      <c r="JS102">
        <v>12</v>
      </c>
      <c r="JT102">
        <v>1011</v>
      </c>
      <c r="JU102">
        <v>95</v>
      </c>
      <c r="JV102">
        <v>1</v>
      </c>
      <c r="JW102">
        <v>9</v>
      </c>
      <c r="JX102">
        <v>21</v>
      </c>
      <c r="JY102">
        <v>27</v>
      </c>
      <c r="JZ102">
        <v>13</v>
      </c>
      <c r="KA102">
        <v>8</v>
      </c>
      <c r="KB102">
        <v>67</v>
      </c>
      <c r="KC102">
        <v>75</v>
      </c>
      <c r="KD102">
        <v>160</v>
      </c>
      <c r="KE102">
        <v>30</v>
      </c>
      <c r="KF102">
        <v>1</v>
      </c>
      <c r="KG102">
        <v>15</v>
      </c>
      <c r="KH102">
        <v>5</v>
      </c>
      <c r="KI102">
        <v>49</v>
      </c>
      <c r="KJ102">
        <v>12</v>
      </c>
      <c r="KK102">
        <v>26</v>
      </c>
      <c r="KL102">
        <v>51</v>
      </c>
      <c r="KM102">
        <v>23</v>
      </c>
      <c r="KN102">
        <v>5</v>
      </c>
      <c r="KO102">
        <v>44</v>
      </c>
      <c r="KP102">
        <v>156</v>
      </c>
      <c r="KQ102">
        <v>9</v>
      </c>
      <c r="KR102">
        <v>6</v>
      </c>
      <c r="KS102">
        <v>291</v>
      </c>
      <c r="KT102">
        <v>287</v>
      </c>
      <c r="KU102">
        <v>1</v>
      </c>
      <c r="KV102">
        <v>1</v>
      </c>
      <c r="KW102">
        <v>3</v>
      </c>
      <c r="KX102">
        <v>27</v>
      </c>
      <c r="KY102">
        <v>36</v>
      </c>
      <c r="KZ102">
        <v>0</v>
      </c>
      <c r="LA102">
        <v>1</v>
      </c>
      <c r="LB102">
        <v>21</v>
      </c>
      <c r="LC102">
        <v>14</v>
      </c>
      <c r="LD102">
        <v>17</v>
      </c>
      <c r="LE102">
        <v>23</v>
      </c>
      <c r="LF102">
        <v>25</v>
      </c>
      <c r="LG102">
        <v>9</v>
      </c>
      <c r="LH102">
        <v>13</v>
      </c>
      <c r="LI102">
        <v>23</v>
      </c>
      <c r="LJ102">
        <v>284</v>
      </c>
      <c r="LK102">
        <v>11</v>
      </c>
      <c r="LL102">
        <v>0</v>
      </c>
      <c r="LM102">
        <v>159</v>
      </c>
      <c r="LN102">
        <v>25</v>
      </c>
      <c r="LO102">
        <v>30</v>
      </c>
      <c r="LP102">
        <v>1</v>
      </c>
      <c r="LQ102">
        <v>69</v>
      </c>
      <c r="LR102">
        <v>14</v>
      </c>
      <c r="LS102">
        <v>5</v>
      </c>
      <c r="LT102">
        <v>9</v>
      </c>
      <c r="LU102">
        <v>33</v>
      </c>
      <c r="LV102">
        <v>11</v>
      </c>
      <c r="LW102">
        <v>46</v>
      </c>
      <c r="LX102">
        <v>12</v>
      </c>
      <c r="LY102">
        <v>34</v>
      </c>
      <c r="LZ102">
        <v>29</v>
      </c>
      <c r="MA102">
        <v>8</v>
      </c>
      <c r="MB102">
        <v>14</v>
      </c>
      <c r="MC102">
        <v>6</v>
      </c>
      <c r="MD102">
        <v>11</v>
      </c>
      <c r="ME102">
        <v>21</v>
      </c>
      <c r="MF102">
        <v>5</v>
      </c>
      <c r="MG102">
        <v>4</v>
      </c>
      <c r="MH102" s="56">
        <v>0</v>
      </c>
      <c r="MI102">
        <v>4</v>
      </c>
      <c r="MJ102">
        <v>61</v>
      </c>
      <c r="MK102">
        <v>117</v>
      </c>
      <c r="ML102">
        <v>3</v>
      </c>
      <c r="MM102">
        <v>354</v>
      </c>
      <c r="MN102">
        <v>86</v>
      </c>
      <c r="MO102">
        <v>249</v>
      </c>
      <c r="MP102">
        <v>26</v>
      </c>
      <c r="MQ102">
        <v>270</v>
      </c>
      <c r="MR102">
        <v>248</v>
      </c>
      <c r="MS102">
        <v>957</v>
      </c>
      <c r="MT102">
        <v>606</v>
      </c>
      <c r="MU102">
        <v>7</v>
      </c>
      <c r="MV102">
        <v>29</v>
      </c>
      <c r="MW102">
        <v>76</v>
      </c>
      <c r="MX102">
        <v>42</v>
      </c>
      <c r="MY102">
        <v>5</v>
      </c>
      <c r="MZ102">
        <v>26</v>
      </c>
      <c r="NA102">
        <v>57</v>
      </c>
      <c r="NB102">
        <v>532</v>
      </c>
      <c r="NC102">
        <v>240</v>
      </c>
      <c r="ND102">
        <v>8</v>
      </c>
      <c r="NE102">
        <v>214</v>
      </c>
      <c r="NF102">
        <v>158</v>
      </c>
      <c r="NG102">
        <v>337</v>
      </c>
      <c r="NH102">
        <v>89</v>
      </c>
      <c r="NI102">
        <v>279</v>
      </c>
      <c r="NJ102">
        <v>15</v>
      </c>
      <c r="NK102">
        <v>50</v>
      </c>
      <c r="NL102">
        <v>371</v>
      </c>
      <c r="NM102">
        <v>49</v>
      </c>
      <c r="NN102">
        <v>13</v>
      </c>
      <c r="NO102">
        <v>29</v>
      </c>
      <c r="NP102">
        <v>268</v>
      </c>
      <c r="NQ102">
        <v>335</v>
      </c>
      <c r="NR102">
        <v>62</v>
      </c>
      <c r="NS102">
        <v>16</v>
      </c>
      <c r="NT102">
        <v>6</v>
      </c>
      <c r="NU102">
        <v>9</v>
      </c>
      <c r="NV102">
        <v>1682</v>
      </c>
      <c r="NW102">
        <v>701</v>
      </c>
      <c r="NX102">
        <v>119</v>
      </c>
      <c r="NY102">
        <v>570</v>
      </c>
      <c r="NZ102">
        <v>70</v>
      </c>
      <c r="OA102">
        <v>1935</v>
      </c>
      <c r="OB102">
        <v>28</v>
      </c>
      <c r="OC102">
        <v>85</v>
      </c>
      <c r="OD102">
        <v>1135</v>
      </c>
      <c r="OE102">
        <v>119</v>
      </c>
      <c r="OF102">
        <v>2472</v>
      </c>
      <c r="OG102">
        <v>3657</v>
      </c>
      <c r="OH102">
        <v>345</v>
      </c>
      <c r="OI102">
        <v>11</v>
      </c>
      <c r="OJ102">
        <v>1765</v>
      </c>
      <c r="OK102">
        <v>85</v>
      </c>
      <c r="OL102">
        <v>0</v>
      </c>
      <c r="OM102">
        <v>999</v>
      </c>
      <c r="ON102">
        <v>950</v>
      </c>
      <c r="OO102">
        <v>160</v>
      </c>
      <c r="OP102">
        <v>18</v>
      </c>
      <c r="OQ102">
        <v>20</v>
      </c>
      <c r="OR102">
        <v>43</v>
      </c>
      <c r="OS102">
        <v>76</v>
      </c>
      <c r="OT102">
        <v>14</v>
      </c>
      <c r="OU102">
        <v>115</v>
      </c>
      <c r="OV102">
        <v>420</v>
      </c>
      <c r="OW102">
        <v>20</v>
      </c>
      <c r="OX102">
        <v>220</v>
      </c>
      <c r="OY102">
        <v>323</v>
      </c>
      <c r="OZ102">
        <v>28</v>
      </c>
      <c r="PA102">
        <v>9</v>
      </c>
    </row>
    <row r="103" spans="1:417">
      <c r="A103" s="67" t="str">
        <f>人口推移!B102</f>
        <v>H2703</v>
      </c>
      <c r="B103" s="66">
        <f t="shared" si="2"/>
        <v>55058</v>
      </c>
      <c r="C103" s="66">
        <f t="shared" si="3"/>
        <v>22028</v>
      </c>
      <c r="D103">
        <v>802</v>
      </c>
      <c r="E103">
        <v>67</v>
      </c>
      <c r="F103">
        <v>2</v>
      </c>
      <c r="G103">
        <v>9</v>
      </c>
      <c r="H103">
        <v>14</v>
      </c>
      <c r="I103">
        <v>13</v>
      </c>
      <c r="J103">
        <v>6</v>
      </c>
      <c r="K103">
        <v>10</v>
      </c>
      <c r="L103">
        <v>74</v>
      </c>
      <c r="M103">
        <v>48</v>
      </c>
      <c r="N103">
        <v>141</v>
      </c>
      <c r="O103">
        <v>21</v>
      </c>
      <c r="P103">
        <v>1</v>
      </c>
      <c r="Q103">
        <v>12</v>
      </c>
      <c r="R103">
        <v>4</v>
      </c>
      <c r="S103">
        <v>30</v>
      </c>
      <c r="T103">
        <v>6</v>
      </c>
      <c r="U103">
        <v>15</v>
      </c>
      <c r="V103">
        <v>29</v>
      </c>
      <c r="W103">
        <v>15</v>
      </c>
      <c r="X103">
        <v>6</v>
      </c>
      <c r="Y103">
        <v>32</v>
      </c>
      <c r="Z103">
        <v>107</v>
      </c>
      <c r="AA103">
        <v>6</v>
      </c>
      <c r="AB103">
        <v>4</v>
      </c>
      <c r="AC103">
        <v>217</v>
      </c>
      <c r="AD103">
        <v>219</v>
      </c>
      <c r="AE103">
        <v>2</v>
      </c>
      <c r="AF103">
        <v>1</v>
      </c>
      <c r="AG103">
        <v>2</v>
      </c>
      <c r="AH103">
        <v>18</v>
      </c>
      <c r="AI103">
        <v>22</v>
      </c>
      <c r="AJ103">
        <v>0</v>
      </c>
      <c r="AK103">
        <v>1</v>
      </c>
      <c r="AL103">
        <v>15</v>
      </c>
      <c r="AM103">
        <v>7</v>
      </c>
      <c r="AN103">
        <v>12</v>
      </c>
      <c r="AO103">
        <v>18</v>
      </c>
      <c r="AP103">
        <v>20</v>
      </c>
      <c r="AQ103">
        <v>5</v>
      </c>
      <c r="AR103">
        <v>7</v>
      </c>
      <c r="AS103">
        <v>11</v>
      </c>
      <c r="AT103">
        <v>231</v>
      </c>
      <c r="AU103">
        <v>7</v>
      </c>
      <c r="AV103">
        <v>0</v>
      </c>
      <c r="AW103">
        <v>140</v>
      </c>
      <c r="AX103">
        <v>15</v>
      </c>
      <c r="AY103">
        <v>21</v>
      </c>
      <c r="AZ103">
        <v>1</v>
      </c>
      <c r="BA103">
        <v>44</v>
      </c>
      <c r="BB103">
        <v>9</v>
      </c>
      <c r="BC103">
        <v>4</v>
      </c>
      <c r="BD103">
        <v>7</v>
      </c>
      <c r="BE103">
        <v>19</v>
      </c>
      <c r="BF103">
        <v>4</v>
      </c>
      <c r="BG103">
        <v>27</v>
      </c>
      <c r="BH103">
        <v>11</v>
      </c>
      <c r="BI103">
        <v>24</v>
      </c>
      <c r="BJ103">
        <v>22</v>
      </c>
      <c r="BK103">
        <v>9</v>
      </c>
      <c r="BL103">
        <v>7</v>
      </c>
      <c r="BM103">
        <v>4</v>
      </c>
      <c r="BN103">
        <v>6</v>
      </c>
      <c r="BO103">
        <v>13</v>
      </c>
      <c r="BP103">
        <v>5</v>
      </c>
      <c r="BQ103">
        <v>5</v>
      </c>
      <c r="BR103" s="56">
        <v>0</v>
      </c>
      <c r="BS103">
        <v>3</v>
      </c>
      <c r="BT103">
        <v>42</v>
      </c>
      <c r="BU103">
        <v>74</v>
      </c>
      <c r="BV103">
        <v>3</v>
      </c>
      <c r="BW103">
        <v>284</v>
      </c>
      <c r="BX103">
        <v>56</v>
      </c>
      <c r="BY103">
        <v>179</v>
      </c>
      <c r="BZ103">
        <v>15</v>
      </c>
      <c r="CA103">
        <v>226</v>
      </c>
      <c r="CB103">
        <v>200</v>
      </c>
      <c r="CC103">
        <v>715</v>
      </c>
      <c r="CD103">
        <v>477</v>
      </c>
      <c r="CE103">
        <v>4</v>
      </c>
      <c r="CF103">
        <v>21</v>
      </c>
      <c r="CG103">
        <v>44</v>
      </c>
      <c r="CH103">
        <v>28</v>
      </c>
      <c r="CI103">
        <v>3</v>
      </c>
      <c r="CJ103">
        <v>23</v>
      </c>
      <c r="CK103">
        <v>49</v>
      </c>
      <c r="CL103">
        <v>431</v>
      </c>
      <c r="CM103">
        <v>192</v>
      </c>
      <c r="CN103">
        <v>8</v>
      </c>
      <c r="CO103">
        <v>179</v>
      </c>
      <c r="CP103">
        <v>137</v>
      </c>
      <c r="CQ103">
        <v>281</v>
      </c>
      <c r="CR103">
        <v>52</v>
      </c>
      <c r="CS103">
        <v>220</v>
      </c>
      <c r="CT103">
        <v>8</v>
      </c>
      <c r="CU103">
        <v>24</v>
      </c>
      <c r="CV103">
        <v>260</v>
      </c>
      <c r="CW103">
        <v>31</v>
      </c>
      <c r="CX103">
        <v>7</v>
      </c>
      <c r="CY103">
        <v>31</v>
      </c>
      <c r="CZ103">
        <v>179</v>
      </c>
      <c r="DA103">
        <v>231</v>
      </c>
      <c r="DB103">
        <v>81</v>
      </c>
      <c r="DC103">
        <v>13</v>
      </c>
      <c r="DD103">
        <v>3</v>
      </c>
      <c r="DE103">
        <v>7</v>
      </c>
      <c r="DF103">
        <v>1267</v>
      </c>
      <c r="DG103">
        <v>506</v>
      </c>
      <c r="DH103">
        <v>93</v>
      </c>
      <c r="DI103">
        <v>392</v>
      </c>
      <c r="DJ103">
        <v>55</v>
      </c>
      <c r="DK103">
        <v>1300</v>
      </c>
      <c r="DL103">
        <v>25</v>
      </c>
      <c r="DM103">
        <v>72</v>
      </c>
      <c r="DN103">
        <v>828</v>
      </c>
      <c r="DO103">
        <v>85</v>
      </c>
      <c r="DP103">
        <v>2075</v>
      </c>
      <c r="DQ103">
        <v>2926</v>
      </c>
      <c r="DR103">
        <v>265</v>
      </c>
      <c r="DS103">
        <v>7</v>
      </c>
      <c r="DT103">
        <v>1318</v>
      </c>
      <c r="DU103">
        <v>69</v>
      </c>
      <c r="DV103">
        <v>0</v>
      </c>
      <c r="DW103">
        <v>794</v>
      </c>
      <c r="DX103">
        <v>816</v>
      </c>
      <c r="DY103">
        <v>127</v>
      </c>
      <c r="DZ103">
        <v>11</v>
      </c>
      <c r="EA103">
        <v>15</v>
      </c>
      <c r="EB103">
        <v>29</v>
      </c>
      <c r="EC103">
        <v>57</v>
      </c>
      <c r="ED103">
        <v>10</v>
      </c>
      <c r="EE103">
        <v>84</v>
      </c>
      <c r="EF103">
        <v>852</v>
      </c>
      <c r="EG103">
        <v>13</v>
      </c>
      <c r="EH103">
        <v>167</v>
      </c>
      <c r="EI103">
        <v>232</v>
      </c>
      <c r="EJ103">
        <v>21</v>
      </c>
      <c r="EK103">
        <v>10</v>
      </c>
      <c r="EL103">
        <v>940</v>
      </c>
      <c r="EM103">
        <v>83</v>
      </c>
      <c r="EN103">
        <v>2</v>
      </c>
      <c r="EO103">
        <v>9</v>
      </c>
      <c r="EP103">
        <v>17</v>
      </c>
      <c r="EQ103">
        <v>32</v>
      </c>
      <c r="ER103">
        <v>7</v>
      </c>
      <c r="ES103">
        <v>8</v>
      </c>
      <c r="ET103">
        <v>55</v>
      </c>
      <c r="EU103">
        <v>64</v>
      </c>
      <c r="EV103">
        <v>141</v>
      </c>
      <c r="EW103">
        <v>29</v>
      </c>
      <c r="EX103">
        <v>1</v>
      </c>
      <c r="EY103">
        <v>16</v>
      </c>
      <c r="EZ103">
        <v>7</v>
      </c>
      <c r="FA103">
        <v>46</v>
      </c>
      <c r="FB103">
        <v>8</v>
      </c>
      <c r="FC103">
        <v>32</v>
      </c>
      <c r="FD103">
        <v>49</v>
      </c>
      <c r="FE103">
        <v>21</v>
      </c>
      <c r="FF103">
        <v>8</v>
      </c>
      <c r="FG103">
        <v>43</v>
      </c>
      <c r="FH103">
        <v>128</v>
      </c>
      <c r="FI103">
        <v>13</v>
      </c>
      <c r="FJ103">
        <v>7</v>
      </c>
      <c r="FK103">
        <v>299</v>
      </c>
      <c r="FL103">
        <v>252</v>
      </c>
      <c r="FM103">
        <v>2</v>
      </c>
      <c r="FN103">
        <v>1</v>
      </c>
      <c r="FO103">
        <v>2</v>
      </c>
      <c r="FP103">
        <v>27</v>
      </c>
      <c r="FQ103">
        <v>40</v>
      </c>
      <c r="FR103">
        <v>0</v>
      </c>
      <c r="FS103">
        <v>2</v>
      </c>
      <c r="FT103">
        <v>24</v>
      </c>
      <c r="FU103">
        <v>7</v>
      </c>
      <c r="FV103">
        <v>15</v>
      </c>
      <c r="FW103">
        <v>19</v>
      </c>
      <c r="FX103">
        <v>23</v>
      </c>
      <c r="FY103">
        <v>5</v>
      </c>
      <c r="FZ103">
        <v>9</v>
      </c>
      <c r="GA103">
        <v>13</v>
      </c>
      <c r="GB103">
        <v>263</v>
      </c>
      <c r="GC103">
        <v>9</v>
      </c>
      <c r="GD103">
        <v>0</v>
      </c>
      <c r="GE103">
        <v>163</v>
      </c>
      <c r="GF103">
        <v>20</v>
      </c>
      <c r="GG103">
        <v>29</v>
      </c>
      <c r="GH103">
        <v>0</v>
      </c>
      <c r="GI103">
        <v>67</v>
      </c>
      <c r="GJ103">
        <v>15</v>
      </c>
      <c r="GK103">
        <v>2</v>
      </c>
      <c r="GL103">
        <v>10</v>
      </c>
      <c r="GM103">
        <v>23</v>
      </c>
      <c r="GN103">
        <v>4</v>
      </c>
      <c r="GO103">
        <v>47</v>
      </c>
      <c r="GP103">
        <v>10</v>
      </c>
      <c r="GQ103">
        <v>22</v>
      </c>
      <c r="GR103">
        <v>26</v>
      </c>
      <c r="GS103">
        <v>12</v>
      </c>
      <c r="GT103">
        <v>8</v>
      </c>
      <c r="GU103">
        <v>7</v>
      </c>
      <c r="GV103">
        <v>9</v>
      </c>
      <c r="GW103">
        <v>17</v>
      </c>
      <c r="GX103">
        <v>5</v>
      </c>
      <c r="GY103">
        <v>4</v>
      </c>
      <c r="GZ103" s="56">
        <v>0</v>
      </c>
      <c r="HA103">
        <v>5</v>
      </c>
      <c r="HB103">
        <v>65</v>
      </c>
      <c r="HC103">
        <v>115</v>
      </c>
      <c r="HD103">
        <v>2</v>
      </c>
      <c r="HE103">
        <v>336</v>
      </c>
      <c r="HF103">
        <v>81</v>
      </c>
      <c r="HG103">
        <v>231</v>
      </c>
      <c r="HH103">
        <v>27</v>
      </c>
      <c r="HI103">
        <v>267</v>
      </c>
      <c r="HJ103">
        <v>250</v>
      </c>
      <c r="HK103">
        <v>871</v>
      </c>
      <c r="HL103">
        <v>544</v>
      </c>
      <c r="HM103">
        <v>6</v>
      </c>
      <c r="HN103">
        <v>32</v>
      </c>
      <c r="HO103">
        <v>74</v>
      </c>
      <c r="HP103">
        <v>30</v>
      </c>
      <c r="HQ103">
        <v>6</v>
      </c>
      <c r="HR103">
        <v>28</v>
      </c>
      <c r="HS103">
        <v>61</v>
      </c>
      <c r="HT103">
        <v>526</v>
      </c>
      <c r="HU103">
        <v>213</v>
      </c>
      <c r="HV103">
        <v>7</v>
      </c>
      <c r="HW103">
        <v>204</v>
      </c>
      <c r="HX103">
        <v>141</v>
      </c>
      <c r="HY103">
        <v>323</v>
      </c>
      <c r="HZ103">
        <v>85</v>
      </c>
      <c r="IA103">
        <v>245</v>
      </c>
      <c r="IB103">
        <v>14</v>
      </c>
      <c r="IC103">
        <v>43</v>
      </c>
      <c r="ID103">
        <v>361</v>
      </c>
      <c r="IE103">
        <v>57</v>
      </c>
      <c r="IF103">
        <v>10</v>
      </c>
      <c r="IG103">
        <v>27</v>
      </c>
      <c r="IH103">
        <v>256</v>
      </c>
      <c r="II103">
        <v>314</v>
      </c>
      <c r="IJ103">
        <v>28</v>
      </c>
      <c r="IK103">
        <v>9</v>
      </c>
      <c r="IL103">
        <v>9</v>
      </c>
      <c r="IM103">
        <v>10</v>
      </c>
      <c r="IN103">
        <v>1640</v>
      </c>
      <c r="IO103">
        <v>677</v>
      </c>
      <c r="IP103">
        <v>102</v>
      </c>
      <c r="IQ103">
        <v>507</v>
      </c>
      <c r="IR103">
        <v>70</v>
      </c>
      <c r="IS103">
        <v>1795</v>
      </c>
      <c r="IT103">
        <v>25</v>
      </c>
      <c r="IU103">
        <v>101</v>
      </c>
      <c r="IV103">
        <v>1070</v>
      </c>
      <c r="IW103">
        <v>103</v>
      </c>
      <c r="IX103">
        <v>2423</v>
      </c>
      <c r="IY103">
        <v>3512</v>
      </c>
      <c r="IZ103">
        <v>351</v>
      </c>
      <c r="JA103">
        <v>7</v>
      </c>
      <c r="JB103">
        <v>1694</v>
      </c>
      <c r="JC103">
        <v>77</v>
      </c>
      <c r="JD103">
        <v>0</v>
      </c>
      <c r="JE103">
        <v>928</v>
      </c>
      <c r="JF103">
        <v>901</v>
      </c>
      <c r="JG103">
        <v>160</v>
      </c>
      <c r="JH103">
        <v>17</v>
      </c>
      <c r="JI103">
        <v>28</v>
      </c>
      <c r="JJ103">
        <v>40</v>
      </c>
      <c r="JK103">
        <v>72</v>
      </c>
      <c r="JL103">
        <v>16</v>
      </c>
      <c r="JM103">
        <v>100</v>
      </c>
      <c r="JN103">
        <v>817</v>
      </c>
      <c r="JO103">
        <v>19</v>
      </c>
      <c r="JP103">
        <v>208</v>
      </c>
      <c r="JQ103">
        <v>326</v>
      </c>
      <c r="JR103">
        <v>28</v>
      </c>
      <c r="JS103">
        <v>11</v>
      </c>
      <c r="JT103">
        <v>1004</v>
      </c>
      <c r="JU103">
        <v>93</v>
      </c>
      <c r="JV103">
        <v>1</v>
      </c>
      <c r="JW103">
        <v>9</v>
      </c>
      <c r="JX103">
        <v>21</v>
      </c>
      <c r="JY103">
        <v>27</v>
      </c>
      <c r="JZ103">
        <v>13</v>
      </c>
      <c r="KA103">
        <v>9</v>
      </c>
      <c r="KB103">
        <v>67</v>
      </c>
      <c r="KC103">
        <v>75</v>
      </c>
      <c r="KD103">
        <v>160</v>
      </c>
      <c r="KE103">
        <v>30</v>
      </c>
      <c r="KF103">
        <v>1</v>
      </c>
      <c r="KG103">
        <v>15</v>
      </c>
      <c r="KH103">
        <v>5</v>
      </c>
      <c r="KI103">
        <v>48</v>
      </c>
      <c r="KJ103">
        <v>12</v>
      </c>
      <c r="KK103">
        <v>26</v>
      </c>
      <c r="KL103">
        <v>51</v>
      </c>
      <c r="KM103">
        <v>22</v>
      </c>
      <c r="KN103">
        <v>5</v>
      </c>
      <c r="KO103">
        <v>45</v>
      </c>
      <c r="KP103">
        <v>156</v>
      </c>
      <c r="KQ103">
        <v>9</v>
      </c>
      <c r="KR103">
        <v>6</v>
      </c>
      <c r="KS103">
        <v>297</v>
      </c>
      <c r="KT103">
        <v>284</v>
      </c>
      <c r="KU103">
        <v>1</v>
      </c>
      <c r="KV103">
        <v>1</v>
      </c>
      <c r="KW103">
        <v>3</v>
      </c>
      <c r="KX103">
        <v>27</v>
      </c>
      <c r="KY103">
        <v>36</v>
      </c>
      <c r="KZ103">
        <v>0</v>
      </c>
      <c r="LA103">
        <v>1</v>
      </c>
      <c r="LB103">
        <v>21</v>
      </c>
      <c r="LC103">
        <v>10</v>
      </c>
      <c r="LD103">
        <v>17</v>
      </c>
      <c r="LE103">
        <v>23</v>
      </c>
      <c r="LF103">
        <v>25</v>
      </c>
      <c r="LG103">
        <v>9</v>
      </c>
      <c r="LH103">
        <v>13</v>
      </c>
      <c r="LI103">
        <v>23</v>
      </c>
      <c r="LJ103">
        <v>283</v>
      </c>
      <c r="LK103">
        <v>11</v>
      </c>
      <c r="LL103">
        <v>0</v>
      </c>
      <c r="LM103">
        <v>159</v>
      </c>
      <c r="LN103">
        <v>25</v>
      </c>
      <c r="LO103">
        <v>30</v>
      </c>
      <c r="LP103">
        <v>1</v>
      </c>
      <c r="LQ103">
        <v>68</v>
      </c>
      <c r="LR103">
        <v>13</v>
      </c>
      <c r="LS103">
        <v>5</v>
      </c>
      <c r="LT103">
        <v>9</v>
      </c>
      <c r="LU103">
        <v>33</v>
      </c>
      <c r="LV103">
        <v>11</v>
      </c>
      <c r="LW103">
        <v>46</v>
      </c>
      <c r="LX103">
        <v>12</v>
      </c>
      <c r="LY103">
        <v>34</v>
      </c>
      <c r="LZ103">
        <v>29</v>
      </c>
      <c r="MA103">
        <v>8</v>
      </c>
      <c r="MB103">
        <v>14</v>
      </c>
      <c r="MC103">
        <v>6</v>
      </c>
      <c r="MD103">
        <v>11</v>
      </c>
      <c r="ME103">
        <v>20</v>
      </c>
      <c r="MF103">
        <v>5</v>
      </c>
      <c r="MG103">
        <v>4</v>
      </c>
      <c r="MH103" s="56">
        <v>0</v>
      </c>
      <c r="MI103">
        <v>4</v>
      </c>
      <c r="MJ103">
        <v>61</v>
      </c>
      <c r="MK103">
        <v>116</v>
      </c>
      <c r="ML103">
        <v>3</v>
      </c>
      <c r="MM103">
        <v>356</v>
      </c>
      <c r="MN103">
        <v>86</v>
      </c>
      <c r="MO103">
        <v>252</v>
      </c>
      <c r="MP103">
        <v>26</v>
      </c>
      <c r="MQ103">
        <v>267</v>
      </c>
      <c r="MR103">
        <v>247</v>
      </c>
      <c r="MS103">
        <v>972</v>
      </c>
      <c r="MT103">
        <v>609</v>
      </c>
      <c r="MU103">
        <v>7</v>
      </c>
      <c r="MV103">
        <v>28</v>
      </c>
      <c r="MW103">
        <v>75</v>
      </c>
      <c r="MX103">
        <v>42</v>
      </c>
      <c r="MY103">
        <v>5</v>
      </c>
      <c r="MZ103">
        <v>27</v>
      </c>
      <c r="NA103">
        <v>53</v>
      </c>
      <c r="NB103">
        <v>526</v>
      </c>
      <c r="NC103">
        <v>237</v>
      </c>
      <c r="ND103">
        <v>9</v>
      </c>
      <c r="NE103">
        <v>211</v>
      </c>
      <c r="NF103">
        <v>160</v>
      </c>
      <c r="NG103">
        <v>337</v>
      </c>
      <c r="NH103">
        <v>89</v>
      </c>
      <c r="NI103">
        <v>276</v>
      </c>
      <c r="NJ103">
        <v>15</v>
      </c>
      <c r="NK103">
        <v>50</v>
      </c>
      <c r="NL103">
        <v>374</v>
      </c>
      <c r="NM103">
        <v>48</v>
      </c>
      <c r="NN103">
        <v>13</v>
      </c>
      <c r="NO103">
        <v>29</v>
      </c>
      <c r="NP103">
        <v>267</v>
      </c>
      <c r="NQ103">
        <v>331</v>
      </c>
      <c r="NR103">
        <v>64</v>
      </c>
      <c r="NS103">
        <v>16</v>
      </c>
      <c r="NT103">
        <v>6</v>
      </c>
      <c r="NU103">
        <v>9</v>
      </c>
      <c r="NV103">
        <v>1677</v>
      </c>
      <c r="NW103">
        <v>689</v>
      </c>
      <c r="NX103">
        <v>118</v>
      </c>
      <c r="NY103">
        <v>566</v>
      </c>
      <c r="NZ103">
        <v>70</v>
      </c>
      <c r="OA103">
        <v>1943</v>
      </c>
      <c r="OB103">
        <v>26</v>
      </c>
      <c r="OC103">
        <v>85</v>
      </c>
      <c r="OD103">
        <v>1145</v>
      </c>
      <c r="OE103">
        <v>117</v>
      </c>
      <c r="OF103">
        <v>2489</v>
      </c>
      <c r="OG103">
        <v>3637</v>
      </c>
      <c r="OH103">
        <v>341</v>
      </c>
      <c r="OI103">
        <v>11</v>
      </c>
      <c r="OJ103">
        <v>1751</v>
      </c>
      <c r="OK103">
        <v>88</v>
      </c>
      <c r="OL103">
        <v>0</v>
      </c>
      <c r="OM103">
        <v>992</v>
      </c>
      <c r="ON103">
        <v>938</v>
      </c>
      <c r="OO103">
        <v>159</v>
      </c>
      <c r="OP103">
        <v>18</v>
      </c>
      <c r="OQ103">
        <v>22</v>
      </c>
      <c r="OR103">
        <v>46</v>
      </c>
      <c r="OS103">
        <v>76</v>
      </c>
      <c r="OT103">
        <v>14</v>
      </c>
      <c r="OU103">
        <v>113</v>
      </c>
      <c r="OV103">
        <v>473</v>
      </c>
      <c r="OW103">
        <v>20</v>
      </c>
      <c r="OX103">
        <v>220</v>
      </c>
      <c r="OY103">
        <v>320</v>
      </c>
      <c r="OZ103">
        <v>28</v>
      </c>
      <c r="PA103">
        <v>9</v>
      </c>
    </row>
    <row r="104" spans="1:417">
      <c r="A104" s="67" t="str">
        <f>人口推移!B103</f>
        <v>H2704</v>
      </c>
      <c r="B104" s="66">
        <f t="shared" si="2"/>
        <v>55054</v>
      </c>
      <c r="C104" s="66">
        <f t="shared" si="3"/>
        <v>22095</v>
      </c>
      <c r="D104">
        <v>799</v>
      </c>
      <c r="E104">
        <v>66</v>
      </c>
      <c r="F104">
        <v>2</v>
      </c>
      <c r="G104">
        <v>9</v>
      </c>
      <c r="H104">
        <v>14</v>
      </c>
      <c r="I104">
        <v>13</v>
      </c>
      <c r="J104">
        <v>6</v>
      </c>
      <c r="K104">
        <v>10</v>
      </c>
      <c r="L104">
        <v>75</v>
      </c>
      <c r="M104">
        <v>48</v>
      </c>
      <c r="N104">
        <v>142</v>
      </c>
      <c r="O104">
        <v>21</v>
      </c>
      <c r="P104">
        <v>1</v>
      </c>
      <c r="Q104">
        <v>12</v>
      </c>
      <c r="R104">
        <v>4</v>
      </c>
      <c r="S104">
        <v>30</v>
      </c>
      <c r="T104">
        <v>6</v>
      </c>
      <c r="U104">
        <v>15</v>
      </c>
      <c r="V104">
        <v>30</v>
      </c>
      <c r="W104">
        <v>15</v>
      </c>
      <c r="X104">
        <v>6</v>
      </c>
      <c r="Y104">
        <v>33</v>
      </c>
      <c r="Z104">
        <v>107</v>
      </c>
      <c r="AA104">
        <v>6</v>
      </c>
      <c r="AB104">
        <v>4</v>
      </c>
      <c r="AC104">
        <v>214</v>
      </c>
      <c r="AD104">
        <v>217</v>
      </c>
      <c r="AE104">
        <v>2</v>
      </c>
      <c r="AF104">
        <v>1</v>
      </c>
      <c r="AG104">
        <v>2</v>
      </c>
      <c r="AH104">
        <v>19</v>
      </c>
      <c r="AI104">
        <v>21</v>
      </c>
      <c r="AJ104">
        <v>0</v>
      </c>
      <c r="AK104">
        <v>1</v>
      </c>
      <c r="AL104">
        <v>15</v>
      </c>
      <c r="AM104">
        <v>7</v>
      </c>
      <c r="AN104">
        <v>12</v>
      </c>
      <c r="AO104">
        <v>18</v>
      </c>
      <c r="AP104">
        <v>20</v>
      </c>
      <c r="AQ104">
        <v>5</v>
      </c>
      <c r="AR104">
        <v>7</v>
      </c>
      <c r="AS104">
        <v>11</v>
      </c>
      <c r="AT104">
        <v>232</v>
      </c>
      <c r="AU104">
        <v>7</v>
      </c>
      <c r="AV104">
        <v>0</v>
      </c>
      <c r="AW104">
        <v>140</v>
      </c>
      <c r="AX104">
        <v>15</v>
      </c>
      <c r="AY104">
        <v>21</v>
      </c>
      <c r="AZ104">
        <v>1</v>
      </c>
      <c r="BA104">
        <v>44</v>
      </c>
      <c r="BB104">
        <v>9</v>
      </c>
      <c r="BC104">
        <v>4</v>
      </c>
      <c r="BD104">
        <v>7</v>
      </c>
      <c r="BE104">
        <v>19</v>
      </c>
      <c r="BF104">
        <v>4</v>
      </c>
      <c r="BG104">
        <v>28</v>
      </c>
      <c r="BH104">
        <v>11</v>
      </c>
      <c r="BI104">
        <v>24</v>
      </c>
      <c r="BJ104">
        <v>22</v>
      </c>
      <c r="BK104">
        <v>9</v>
      </c>
      <c r="BL104">
        <v>7</v>
      </c>
      <c r="BM104">
        <v>4</v>
      </c>
      <c r="BN104">
        <v>6</v>
      </c>
      <c r="BO104">
        <v>13</v>
      </c>
      <c r="BP104">
        <v>5</v>
      </c>
      <c r="BQ104">
        <v>5</v>
      </c>
      <c r="BR104" s="56">
        <v>0</v>
      </c>
      <c r="BS104">
        <v>3</v>
      </c>
      <c r="BT104">
        <v>44</v>
      </c>
      <c r="BU104">
        <v>75</v>
      </c>
      <c r="BV104">
        <v>3</v>
      </c>
      <c r="BW104">
        <v>283</v>
      </c>
      <c r="BX104">
        <v>56</v>
      </c>
      <c r="BY104">
        <v>178</v>
      </c>
      <c r="BZ104">
        <v>15</v>
      </c>
      <c r="CA104">
        <v>227</v>
      </c>
      <c r="CB104">
        <v>200</v>
      </c>
      <c r="CC104">
        <v>716</v>
      </c>
      <c r="CD104">
        <v>476</v>
      </c>
      <c r="CE104">
        <v>4</v>
      </c>
      <c r="CF104">
        <v>20</v>
      </c>
      <c r="CG104">
        <v>44</v>
      </c>
      <c r="CH104">
        <v>28</v>
      </c>
      <c r="CI104">
        <v>3</v>
      </c>
      <c r="CJ104">
        <v>23</v>
      </c>
      <c r="CK104">
        <v>51</v>
      </c>
      <c r="CL104">
        <v>432</v>
      </c>
      <c r="CM104">
        <v>192</v>
      </c>
      <c r="CN104">
        <v>8</v>
      </c>
      <c r="CO104">
        <v>177</v>
      </c>
      <c r="CP104">
        <v>137</v>
      </c>
      <c r="CQ104">
        <v>285</v>
      </c>
      <c r="CR104">
        <v>53</v>
      </c>
      <c r="CS104">
        <v>220</v>
      </c>
      <c r="CT104">
        <v>8</v>
      </c>
      <c r="CU104">
        <v>24</v>
      </c>
      <c r="CV104">
        <v>259</v>
      </c>
      <c r="CW104">
        <v>31</v>
      </c>
      <c r="CX104">
        <v>7</v>
      </c>
      <c r="CY104">
        <v>31</v>
      </c>
      <c r="CZ104">
        <v>179</v>
      </c>
      <c r="DA104">
        <v>230</v>
      </c>
      <c r="DB104">
        <v>80</v>
      </c>
      <c r="DC104">
        <v>13</v>
      </c>
      <c r="DD104">
        <v>3</v>
      </c>
      <c r="DE104">
        <v>7</v>
      </c>
      <c r="DF104">
        <v>1271</v>
      </c>
      <c r="DG104">
        <v>508</v>
      </c>
      <c r="DH104">
        <v>95</v>
      </c>
      <c r="DI104">
        <v>389</v>
      </c>
      <c r="DJ104">
        <v>54</v>
      </c>
      <c r="DK104">
        <v>1309</v>
      </c>
      <c r="DL104">
        <v>25</v>
      </c>
      <c r="DM104">
        <v>73</v>
      </c>
      <c r="DN104">
        <v>827</v>
      </c>
      <c r="DO104">
        <v>85</v>
      </c>
      <c r="DP104">
        <v>2083</v>
      </c>
      <c r="DQ104">
        <v>2941</v>
      </c>
      <c r="DR104">
        <v>265</v>
      </c>
      <c r="DS104">
        <v>7</v>
      </c>
      <c r="DT104">
        <v>1336</v>
      </c>
      <c r="DU104">
        <v>69</v>
      </c>
      <c r="DV104">
        <v>0</v>
      </c>
      <c r="DW104">
        <v>800</v>
      </c>
      <c r="DX104">
        <v>822</v>
      </c>
      <c r="DY104">
        <v>128</v>
      </c>
      <c r="DZ104">
        <v>11</v>
      </c>
      <c r="EA104">
        <v>15</v>
      </c>
      <c r="EB104">
        <v>28</v>
      </c>
      <c r="EC104">
        <v>56</v>
      </c>
      <c r="ED104">
        <v>10</v>
      </c>
      <c r="EE104">
        <v>84</v>
      </c>
      <c r="EF104">
        <v>854</v>
      </c>
      <c r="EG104">
        <v>13</v>
      </c>
      <c r="EH104">
        <v>166</v>
      </c>
      <c r="EI104">
        <v>232</v>
      </c>
      <c r="EJ104">
        <v>21</v>
      </c>
      <c r="EK104">
        <v>10</v>
      </c>
      <c r="EL104">
        <v>937</v>
      </c>
      <c r="EM104">
        <v>82</v>
      </c>
      <c r="EN104">
        <v>2</v>
      </c>
      <c r="EO104">
        <v>9</v>
      </c>
      <c r="EP104">
        <v>17</v>
      </c>
      <c r="EQ104">
        <v>32</v>
      </c>
      <c r="ER104">
        <v>7</v>
      </c>
      <c r="ES104">
        <v>8</v>
      </c>
      <c r="ET104">
        <v>55</v>
      </c>
      <c r="EU104">
        <v>64</v>
      </c>
      <c r="EV104">
        <v>145</v>
      </c>
      <c r="EW104">
        <v>29</v>
      </c>
      <c r="EX104">
        <v>1</v>
      </c>
      <c r="EY104">
        <v>16</v>
      </c>
      <c r="EZ104">
        <v>7</v>
      </c>
      <c r="FA104">
        <v>45</v>
      </c>
      <c r="FB104">
        <v>8</v>
      </c>
      <c r="FC104">
        <v>32</v>
      </c>
      <c r="FD104">
        <v>50</v>
      </c>
      <c r="FE104">
        <v>21</v>
      </c>
      <c r="FF104">
        <v>8</v>
      </c>
      <c r="FG104">
        <v>43</v>
      </c>
      <c r="FH104">
        <v>128</v>
      </c>
      <c r="FI104">
        <v>13</v>
      </c>
      <c r="FJ104">
        <v>7</v>
      </c>
      <c r="FK104">
        <v>300</v>
      </c>
      <c r="FL104">
        <v>254</v>
      </c>
      <c r="FM104">
        <v>2</v>
      </c>
      <c r="FN104">
        <v>1</v>
      </c>
      <c r="FO104">
        <v>2</v>
      </c>
      <c r="FP104">
        <v>27</v>
      </c>
      <c r="FQ104">
        <v>38</v>
      </c>
      <c r="FR104">
        <v>0</v>
      </c>
      <c r="FS104">
        <v>2</v>
      </c>
      <c r="FT104">
        <v>24</v>
      </c>
      <c r="FU104">
        <v>8</v>
      </c>
      <c r="FV104">
        <v>15</v>
      </c>
      <c r="FW104">
        <v>19</v>
      </c>
      <c r="FX104">
        <v>23</v>
      </c>
      <c r="FY104">
        <v>5</v>
      </c>
      <c r="FZ104">
        <v>9</v>
      </c>
      <c r="GA104">
        <v>13</v>
      </c>
      <c r="GB104">
        <v>265</v>
      </c>
      <c r="GC104">
        <v>9</v>
      </c>
      <c r="GD104">
        <v>0</v>
      </c>
      <c r="GE104">
        <v>165</v>
      </c>
      <c r="GF104">
        <v>20</v>
      </c>
      <c r="GG104">
        <v>30</v>
      </c>
      <c r="GH104">
        <v>0</v>
      </c>
      <c r="GI104">
        <v>66</v>
      </c>
      <c r="GJ104">
        <v>15</v>
      </c>
      <c r="GK104">
        <v>2</v>
      </c>
      <c r="GL104">
        <v>10</v>
      </c>
      <c r="GM104">
        <v>23</v>
      </c>
      <c r="GN104">
        <v>4</v>
      </c>
      <c r="GO104">
        <v>48</v>
      </c>
      <c r="GP104">
        <v>10</v>
      </c>
      <c r="GQ104">
        <v>22</v>
      </c>
      <c r="GR104">
        <v>26</v>
      </c>
      <c r="GS104">
        <v>12</v>
      </c>
      <c r="GT104">
        <v>8</v>
      </c>
      <c r="GU104">
        <v>7</v>
      </c>
      <c r="GV104">
        <v>9</v>
      </c>
      <c r="GW104">
        <v>17</v>
      </c>
      <c r="GX104">
        <v>5</v>
      </c>
      <c r="GY104">
        <v>4</v>
      </c>
      <c r="GZ104" s="56">
        <v>0</v>
      </c>
      <c r="HA104">
        <v>5</v>
      </c>
      <c r="HB104">
        <v>66</v>
      </c>
      <c r="HC104">
        <v>117</v>
      </c>
      <c r="HD104">
        <v>2</v>
      </c>
      <c r="HE104">
        <v>330</v>
      </c>
      <c r="HF104">
        <v>80</v>
      </c>
      <c r="HG104">
        <v>231</v>
      </c>
      <c r="HH104">
        <v>27</v>
      </c>
      <c r="HI104">
        <v>267</v>
      </c>
      <c r="HJ104">
        <v>251</v>
      </c>
      <c r="HK104">
        <v>873</v>
      </c>
      <c r="HL104">
        <v>545</v>
      </c>
      <c r="HM104">
        <v>6</v>
      </c>
      <c r="HN104">
        <v>31</v>
      </c>
      <c r="HO104">
        <v>74</v>
      </c>
      <c r="HP104">
        <v>30</v>
      </c>
      <c r="HQ104">
        <v>6</v>
      </c>
      <c r="HR104">
        <v>28</v>
      </c>
      <c r="HS104">
        <v>63</v>
      </c>
      <c r="HT104">
        <v>527</v>
      </c>
      <c r="HU104">
        <v>212</v>
      </c>
      <c r="HV104">
        <v>7</v>
      </c>
      <c r="HW104">
        <v>201</v>
      </c>
      <c r="HX104">
        <v>143</v>
      </c>
      <c r="HY104">
        <v>330</v>
      </c>
      <c r="HZ104">
        <v>85</v>
      </c>
      <c r="IA104">
        <v>247</v>
      </c>
      <c r="IB104">
        <v>14</v>
      </c>
      <c r="IC104">
        <v>43</v>
      </c>
      <c r="ID104">
        <v>358</v>
      </c>
      <c r="IE104">
        <v>56</v>
      </c>
      <c r="IF104">
        <v>10</v>
      </c>
      <c r="IG104">
        <v>27</v>
      </c>
      <c r="IH104">
        <v>257</v>
      </c>
      <c r="II104">
        <v>312</v>
      </c>
      <c r="IJ104">
        <v>27</v>
      </c>
      <c r="IK104">
        <v>9</v>
      </c>
      <c r="IL104">
        <v>9</v>
      </c>
      <c r="IM104">
        <v>10</v>
      </c>
      <c r="IN104">
        <v>1637</v>
      </c>
      <c r="IO104">
        <v>665</v>
      </c>
      <c r="IP104">
        <v>108</v>
      </c>
      <c r="IQ104">
        <v>504</v>
      </c>
      <c r="IR104">
        <v>72</v>
      </c>
      <c r="IS104">
        <v>1800</v>
      </c>
      <c r="IT104">
        <v>26</v>
      </c>
      <c r="IU104">
        <v>102</v>
      </c>
      <c r="IV104">
        <v>1069</v>
      </c>
      <c r="IW104">
        <v>102</v>
      </c>
      <c r="IX104">
        <v>2421</v>
      </c>
      <c r="IY104">
        <v>3516</v>
      </c>
      <c r="IZ104">
        <v>350</v>
      </c>
      <c r="JA104">
        <v>7</v>
      </c>
      <c r="JB104">
        <v>1693</v>
      </c>
      <c r="JC104">
        <v>77</v>
      </c>
      <c r="JD104">
        <v>0</v>
      </c>
      <c r="JE104">
        <v>931</v>
      </c>
      <c r="JF104">
        <v>901</v>
      </c>
      <c r="JG104">
        <v>160</v>
      </c>
      <c r="JH104">
        <v>17</v>
      </c>
      <c r="JI104">
        <v>28</v>
      </c>
      <c r="JJ104">
        <v>39</v>
      </c>
      <c r="JK104">
        <v>72</v>
      </c>
      <c r="JL104">
        <v>16</v>
      </c>
      <c r="JM104">
        <v>100</v>
      </c>
      <c r="JN104">
        <v>882</v>
      </c>
      <c r="JO104">
        <v>19</v>
      </c>
      <c r="JP104">
        <v>207</v>
      </c>
      <c r="JQ104">
        <v>324</v>
      </c>
      <c r="JR104">
        <v>28</v>
      </c>
      <c r="JS104">
        <v>11</v>
      </c>
      <c r="JT104">
        <v>998</v>
      </c>
      <c r="JU104">
        <v>89</v>
      </c>
      <c r="JV104">
        <v>1</v>
      </c>
      <c r="JW104">
        <v>9</v>
      </c>
      <c r="JX104">
        <v>21</v>
      </c>
      <c r="JY104">
        <v>27</v>
      </c>
      <c r="JZ104">
        <v>13</v>
      </c>
      <c r="KA104">
        <v>9</v>
      </c>
      <c r="KB104">
        <v>68</v>
      </c>
      <c r="KC104">
        <v>75</v>
      </c>
      <c r="KD104">
        <v>161</v>
      </c>
      <c r="KE104">
        <v>30</v>
      </c>
      <c r="KF104">
        <v>1</v>
      </c>
      <c r="KG104">
        <v>15</v>
      </c>
      <c r="KH104">
        <v>5</v>
      </c>
      <c r="KI104">
        <v>48</v>
      </c>
      <c r="KJ104">
        <v>12</v>
      </c>
      <c r="KK104">
        <v>26</v>
      </c>
      <c r="KL104">
        <v>52</v>
      </c>
      <c r="KM104">
        <v>22</v>
      </c>
      <c r="KN104">
        <v>5</v>
      </c>
      <c r="KO104">
        <v>45</v>
      </c>
      <c r="KP104">
        <v>156</v>
      </c>
      <c r="KQ104">
        <v>9</v>
      </c>
      <c r="KR104">
        <v>6</v>
      </c>
      <c r="KS104">
        <v>296</v>
      </c>
      <c r="KT104">
        <v>285</v>
      </c>
      <c r="KU104">
        <v>1</v>
      </c>
      <c r="KV104">
        <v>1</v>
      </c>
      <c r="KW104">
        <v>3</v>
      </c>
      <c r="KX104">
        <v>27</v>
      </c>
      <c r="KY104">
        <v>34</v>
      </c>
      <c r="KZ104">
        <v>0</v>
      </c>
      <c r="LA104">
        <v>1</v>
      </c>
      <c r="LB104">
        <v>21</v>
      </c>
      <c r="LC104">
        <v>10</v>
      </c>
      <c r="LD104">
        <v>17</v>
      </c>
      <c r="LE104">
        <v>23</v>
      </c>
      <c r="LF104">
        <v>25</v>
      </c>
      <c r="LG104">
        <v>9</v>
      </c>
      <c r="LH104">
        <v>13</v>
      </c>
      <c r="LI104">
        <v>23</v>
      </c>
      <c r="LJ104">
        <v>282</v>
      </c>
      <c r="LK104">
        <v>11</v>
      </c>
      <c r="LL104">
        <v>0</v>
      </c>
      <c r="LM104">
        <v>157</v>
      </c>
      <c r="LN104">
        <v>25</v>
      </c>
      <c r="LO104">
        <v>30</v>
      </c>
      <c r="LP104">
        <v>1</v>
      </c>
      <c r="LQ104">
        <v>68</v>
      </c>
      <c r="LR104">
        <v>13</v>
      </c>
      <c r="LS104">
        <v>5</v>
      </c>
      <c r="LT104">
        <v>9</v>
      </c>
      <c r="LU104">
        <v>33</v>
      </c>
      <c r="LV104">
        <v>11</v>
      </c>
      <c r="LW104">
        <v>46</v>
      </c>
      <c r="LX104">
        <v>12</v>
      </c>
      <c r="LY104">
        <v>34</v>
      </c>
      <c r="LZ104">
        <v>29</v>
      </c>
      <c r="MA104">
        <v>8</v>
      </c>
      <c r="MB104">
        <v>14</v>
      </c>
      <c r="MC104">
        <v>6</v>
      </c>
      <c r="MD104">
        <v>11</v>
      </c>
      <c r="ME104">
        <v>20</v>
      </c>
      <c r="MF104">
        <v>5</v>
      </c>
      <c r="MG104">
        <v>4</v>
      </c>
      <c r="MH104" s="56">
        <v>0</v>
      </c>
      <c r="MI104">
        <v>4</v>
      </c>
      <c r="MJ104">
        <v>63</v>
      </c>
      <c r="MK104">
        <v>119</v>
      </c>
      <c r="ML104">
        <v>3</v>
      </c>
      <c r="MM104">
        <v>354</v>
      </c>
      <c r="MN104">
        <v>86</v>
      </c>
      <c r="MO104">
        <v>251</v>
      </c>
      <c r="MP104">
        <v>26</v>
      </c>
      <c r="MQ104">
        <v>265</v>
      </c>
      <c r="MR104">
        <v>243</v>
      </c>
      <c r="MS104">
        <v>971</v>
      </c>
      <c r="MT104">
        <v>607</v>
      </c>
      <c r="MU104">
        <v>7</v>
      </c>
      <c r="MV104">
        <v>28</v>
      </c>
      <c r="MW104">
        <v>75</v>
      </c>
      <c r="MX104">
        <v>41</v>
      </c>
      <c r="MY104">
        <v>5</v>
      </c>
      <c r="MZ104">
        <v>27</v>
      </c>
      <c r="NA104">
        <v>55</v>
      </c>
      <c r="NB104">
        <v>528</v>
      </c>
      <c r="NC104">
        <v>238</v>
      </c>
      <c r="ND104">
        <v>9</v>
      </c>
      <c r="NE104">
        <v>207</v>
      </c>
      <c r="NF104">
        <v>156</v>
      </c>
      <c r="NG104">
        <v>339</v>
      </c>
      <c r="NH104">
        <v>90</v>
      </c>
      <c r="NI104">
        <v>274</v>
      </c>
      <c r="NJ104">
        <v>15</v>
      </c>
      <c r="NK104">
        <v>50</v>
      </c>
      <c r="NL104">
        <v>371</v>
      </c>
      <c r="NM104">
        <v>48</v>
      </c>
      <c r="NN104">
        <v>13</v>
      </c>
      <c r="NO104">
        <v>29</v>
      </c>
      <c r="NP104">
        <v>267</v>
      </c>
      <c r="NQ104">
        <v>328</v>
      </c>
      <c r="NR104">
        <v>64</v>
      </c>
      <c r="NS104">
        <v>16</v>
      </c>
      <c r="NT104">
        <v>6</v>
      </c>
      <c r="NU104">
        <v>9</v>
      </c>
      <c r="NV104">
        <v>1682</v>
      </c>
      <c r="NW104">
        <v>684</v>
      </c>
      <c r="NX104">
        <v>124</v>
      </c>
      <c r="NY104">
        <v>558</v>
      </c>
      <c r="NZ104">
        <v>69</v>
      </c>
      <c r="OA104">
        <v>1955</v>
      </c>
      <c r="OB104">
        <v>26</v>
      </c>
      <c r="OC104">
        <v>85</v>
      </c>
      <c r="OD104">
        <v>1146</v>
      </c>
      <c r="OE104">
        <v>115</v>
      </c>
      <c r="OF104">
        <v>2492</v>
      </c>
      <c r="OG104">
        <v>3642</v>
      </c>
      <c r="OH104">
        <v>340</v>
      </c>
      <c r="OI104">
        <v>11</v>
      </c>
      <c r="OJ104">
        <v>1755</v>
      </c>
      <c r="OK104">
        <v>88</v>
      </c>
      <c r="OL104">
        <v>0</v>
      </c>
      <c r="OM104">
        <v>995</v>
      </c>
      <c r="ON104">
        <v>940</v>
      </c>
      <c r="OO104">
        <v>160</v>
      </c>
      <c r="OP104">
        <v>18</v>
      </c>
      <c r="OQ104">
        <v>22</v>
      </c>
      <c r="OR104">
        <v>46</v>
      </c>
      <c r="OS104">
        <v>75</v>
      </c>
      <c r="OT104">
        <v>14</v>
      </c>
      <c r="OU104">
        <v>113</v>
      </c>
      <c r="OV104">
        <v>407</v>
      </c>
      <c r="OW104">
        <v>20</v>
      </c>
      <c r="OX104">
        <v>221</v>
      </c>
      <c r="OY104">
        <v>316</v>
      </c>
      <c r="OZ104">
        <v>28</v>
      </c>
      <c r="PA104">
        <v>9</v>
      </c>
    </row>
    <row r="105" spans="1:417">
      <c r="A105" s="67" t="str">
        <f>人口推移!B104</f>
        <v>H2705</v>
      </c>
      <c r="B105" s="66">
        <f t="shared" si="2"/>
        <v>55057</v>
      </c>
      <c r="C105" s="66">
        <f t="shared" si="3"/>
        <v>22125</v>
      </c>
      <c r="D105">
        <v>800</v>
      </c>
      <c r="E105">
        <v>67</v>
      </c>
      <c r="F105">
        <v>2</v>
      </c>
      <c r="G105">
        <v>9</v>
      </c>
      <c r="H105">
        <v>14</v>
      </c>
      <c r="I105">
        <v>13</v>
      </c>
      <c r="J105">
        <v>6</v>
      </c>
      <c r="K105">
        <v>10</v>
      </c>
      <c r="L105">
        <v>76</v>
      </c>
      <c r="M105">
        <v>48</v>
      </c>
      <c r="N105">
        <v>141</v>
      </c>
      <c r="O105">
        <v>21</v>
      </c>
      <c r="P105">
        <v>1</v>
      </c>
      <c r="Q105">
        <v>12</v>
      </c>
      <c r="R105">
        <v>4</v>
      </c>
      <c r="S105">
        <v>30</v>
      </c>
      <c r="T105">
        <v>6</v>
      </c>
      <c r="U105">
        <v>15</v>
      </c>
      <c r="V105">
        <v>30</v>
      </c>
      <c r="W105">
        <v>15</v>
      </c>
      <c r="X105">
        <v>6</v>
      </c>
      <c r="Y105">
        <v>33</v>
      </c>
      <c r="Z105">
        <v>108</v>
      </c>
      <c r="AA105">
        <v>6</v>
      </c>
      <c r="AB105">
        <v>4</v>
      </c>
      <c r="AC105">
        <v>215</v>
      </c>
      <c r="AD105">
        <v>215</v>
      </c>
      <c r="AE105">
        <v>2</v>
      </c>
      <c r="AF105">
        <v>1</v>
      </c>
      <c r="AG105">
        <v>2</v>
      </c>
      <c r="AH105">
        <v>18</v>
      </c>
      <c r="AI105">
        <v>21</v>
      </c>
      <c r="AJ105">
        <v>0</v>
      </c>
      <c r="AK105">
        <v>1</v>
      </c>
      <c r="AL105">
        <v>15</v>
      </c>
      <c r="AM105">
        <v>7</v>
      </c>
      <c r="AN105">
        <v>12</v>
      </c>
      <c r="AO105">
        <v>18</v>
      </c>
      <c r="AP105">
        <v>20</v>
      </c>
      <c r="AQ105">
        <v>5</v>
      </c>
      <c r="AR105">
        <v>7</v>
      </c>
      <c r="AS105">
        <v>11</v>
      </c>
      <c r="AT105">
        <v>236</v>
      </c>
      <c r="AU105">
        <v>7</v>
      </c>
      <c r="AV105">
        <v>0</v>
      </c>
      <c r="AW105">
        <v>140</v>
      </c>
      <c r="AX105">
        <v>15</v>
      </c>
      <c r="AY105">
        <v>21</v>
      </c>
      <c r="AZ105">
        <v>1</v>
      </c>
      <c r="BA105">
        <v>44</v>
      </c>
      <c r="BB105">
        <v>9</v>
      </c>
      <c r="BC105">
        <v>4</v>
      </c>
      <c r="BD105">
        <v>7</v>
      </c>
      <c r="BE105">
        <v>19</v>
      </c>
      <c r="BF105">
        <v>4</v>
      </c>
      <c r="BG105">
        <v>28</v>
      </c>
      <c r="BH105">
        <v>11</v>
      </c>
      <c r="BI105">
        <v>23</v>
      </c>
      <c r="BJ105">
        <v>22</v>
      </c>
      <c r="BK105">
        <v>9</v>
      </c>
      <c r="BL105">
        <v>7</v>
      </c>
      <c r="BM105">
        <v>4</v>
      </c>
      <c r="BN105">
        <v>6</v>
      </c>
      <c r="BO105">
        <v>13</v>
      </c>
      <c r="BP105">
        <v>5</v>
      </c>
      <c r="BQ105">
        <v>5</v>
      </c>
      <c r="BR105" s="56">
        <v>0</v>
      </c>
      <c r="BS105">
        <v>3</v>
      </c>
      <c r="BT105">
        <v>44</v>
      </c>
      <c r="BU105">
        <v>75</v>
      </c>
      <c r="BV105">
        <v>3</v>
      </c>
      <c r="BW105">
        <v>282</v>
      </c>
      <c r="BX105">
        <v>56</v>
      </c>
      <c r="BY105">
        <v>178</v>
      </c>
      <c r="BZ105">
        <v>15</v>
      </c>
      <c r="CA105">
        <v>225</v>
      </c>
      <c r="CB105">
        <v>198</v>
      </c>
      <c r="CC105">
        <v>719</v>
      </c>
      <c r="CD105">
        <v>473</v>
      </c>
      <c r="CE105">
        <v>4</v>
      </c>
      <c r="CF105">
        <v>20</v>
      </c>
      <c r="CG105">
        <v>44</v>
      </c>
      <c r="CH105">
        <v>28</v>
      </c>
      <c r="CI105">
        <v>3</v>
      </c>
      <c r="CJ105">
        <v>22</v>
      </c>
      <c r="CK105">
        <v>54</v>
      </c>
      <c r="CL105">
        <v>430</v>
      </c>
      <c r="CM105">
        <v>191</v>
      </c>
      <c r="CN105">
        <v>8</v>
      </c>
      <c r="CO105">
        <v>177</v>
      </c>
      <c r="CP105">
        <v>139</v>
      </c>
      <c r="CQ105">
        <v>290</v>
      </c>
      <c r="CR105">
        <v>53</v>
      </c>
      <c r="CS105">
        <v>222</v>
      </c>
      <c r="CT105">
        <v>8</v>
      </c>
      <c r="CU105">
        <v>24</v>
      </c>
      <c r="CV105">
        <v>261</v>
      </c>
      <c r="CW105">
        <v>32</v>
      </c>
      <c r="CX105">
        <v>7</v>
      </c>
      <c r="CY105">
        <v>31</v>
      </c>
      <c r="CZ105">
        <v>179</v>
      </c>
      <c r="DA105">
        <v>230</v>
      </c>
      <c r="DB105">
        <v>80</v>
      </c>
      <c r="DC105">
        <v>13</v>
      </c>
      <c r="DD105">
        <v>3</v>
      </c>
      <c r="DE105">
        <v>7</v>
      </c>
      <c r="DF105">
        <v>1273</v>
      </c>
      <c r="DG105">
        <v>509</v>
      </c>
      <c r="DH105">
        <v>96</v>
      </c>
      <c r="DI105">
        <v>389</v>
      </c>
      <c r="DJ105">
        <v>54</v>
      </c>
      <c r="DK105">
        <v>1312</v>
      </c>
      <c r="DL105">
        <v>25</v>
      </c>
      <c r="DM105">
        <v>73</v>
      </c>
      <c r="DN105">
        <v>831</v>
      </c>
      <c r="DO105">
        <v>84</v>
      </c>
      <c r="DP105">
        <v>2092</v>
      </c>
      <c r="DQ105">
        <v>2946</v>
      </c>
      <c r="DR105">
        <v>266</v>
      </c>
      <c r="DS105">
        <v>7</v>
      </c>
      <c r="DT105">
        <v>1337</v>
      </c>
      <c r="DU105">
        <v>69</v>
      </c>
      <c r="DV105">
        <v>0</v>
      </c>
      <c r="DW105">
        <v>797</v>
      </c>
      <c r="DX105">
        <v>821</v>
      </c>
      <c r="DY105">
        <v>128</v>
      </c>
      <c r="DZ105">
        <v>10</v>
      </c>
      <c r="EA105">
        <v>15</v>
      </c>
      <c r="EB105">
        <v>29</v>
      </c>
      <c r="EC105">
        <v>56</v>
      </c>
      <c r="ED105">
        <v>10</v>
      </c>
      <c r="EE105">
        <v>84</v>
      </c>
      <c r="EF105">
        <v>852</v>
      </c>
      <c r="EG105">
        <v>13</v>
      </c>
      <c r="EH105">
        <v>165</v>
      </c>
      <c r="EI105">
        <v>233</v>
      </c>
      <c r="EJ105">
        <v>21</v>
      </c>
      <c r="EK105">
        <v>10</v>
      </c>
      <c r="EL105">
        <v>934</v>
      </c>
      <c r="EM105">
        <v>83</v>
      </c>
      <c r="EN105">
        <v>2</v>
      </c>
      <c r="EO105">
        <v>9</v>
      </c>
      <c r="EP105">
        <v>17</v>
      </c>
      <c r="EQ105">
        <v>32</v>
      </c>
      <c r="ER105">
        <v>7</v>
      </c>
      <c r="ES105">
        <v>8</v>
      </c>
      <c r="ET105">
        <v>57</v>
      </c>
      <c r="EU105">
        <v>64</v>
      </c>
      <c r="EV105">
        <v>143</v>
      </c>
      <c r="EW105">
        <v>29</v>
      </c>
      <c r="EX105">
        <v>1</v>
      </c>
      <c r="EY105">
        <v>16</v>
      </c>
      <c r="EZ105">
        <v>7</v>
      </c>
      <c r="FA105">
        <v>45</v>
      </c>
      <c r="FB105">
        <v>8</v>
      </c>
      <c r="FC105">
        <v>32</v>
      </c>
      <c r="FD105">
        <v>49</v>
      </c>
      <c r="FE105">
        <v>22</v>
      </c>
      <c r="FF105">
        <v>8</v>
      </c>
      <c r="FG105">
        <v>43</v>
      </c>
      <c r="FH105">
        <v>130</v>
      </c>
      <c r="FI105">
        <v>13</v>
      </c>
      <c r="FJ105">
        <v>7</v>
      </c>
      <c r="FK105">
        <v>302</v>
      </c>
      <c r="FL105">
        <v>251</v>
      </c>
      <c r="FM105">
        <v>2</v>
      </c>
      <c r="FN105">
        <v>1</v>
      </c>
      <c r="FO105">
        <v>2</v>
      </c>
      <c r="FP105">
        <v>27</v>
      </c>
      <c r="FQ105">
        <v>37</v>
      </c>
      <c r="FR105">
        <v>0</v>
      </c>
      <c r="FS105">
        <v>2</v>
      </c>
      <c r="FT105">
        <v>24</v>
      </c>
      <c r="FU105">
        <v>8</v>
      </c>
      <c r="FV105">
        <v>15</v>
      </c>
      <c r="FW105">
        <v>19</v>
      </c>
      <c r="FX105">
        <v>23</v>
      </c>
      <c r="FY105">
        <v>5</v>
      </c>
      <c r="FZ105">
        <v>9</v>
      </c>
      <c r="GA105">
        <v>13</v>
      </c>
      <c r="GB105">
        <v>267</v>
      </c>
      <c r="GC105">
        <v>9</v>
      </c>
      <c r="GD105">
        <v>0</v>
      </c>
      <c r="GE105">
        <v>166</v>
      </c>
      <c r="GF105">
        <v>20</v>
      </c>
      <c r="GG105">
        <v>29</v>
      </c>
      <c r="GH105">
        <v>0</v>
      </c>
      <c r="GI105">
        <v>66</v>
      </c>
      <c r="GJ105">
        <v>15</v>
      </c>
      <c r="GK105">
        <v>2</v>
      </c>
      <c r="GL105">
        <v>10</v>
      </c>
      <c r="GM105">
        <v>23</v>
      </c>
      <c r="GN105">
        <v>4</v>
      </c>
      <c r="GO105">
        <v>51</v>
      </c>
      <c r="GP105">
        <v>10</v>
      </c>
      <c r="GQ105">
        <v>21</v>
      </c>
      <c r="GR105">
        <v>26</v>
      </c>
      <c r="GS105">
        <v>12</v>
      </c>
      <c r="GT105">
        <v>8</v>
      </c>
      <c r="GU105">
        <v>7</v>
      </c>
      <c r="GV105">
        <v>9</v>
      </c>
      <c r="GW105">
        <v>17</v>
      </c>
      <c r="GX105">
        <v>5</v>
      </c>
      <c r="GY105">
        <v>4</v>
      </c>
      <c r="GZ105" s="56">
        <v>0</v>
      </c>
      <c r="HA105">
        <v>5</v>
      </c>
      <c r="HB105">
        <v>66</v>
      </c>
      <c r="HC105">
        <v>117</v>
      </c>
      <c r="HD105">
        <v>2</v>
      </c>
      <c r="HE105">
        <v>328</v>
      </c>
      <c r="HF105">
        <v>81</v>
      </c>
      <c r="HG105">
        <v>231</v>
      </c>
      <c r="HH105">
        <v>27</v>
      </c>
      <c r="HI105">
        <v>265</v>
      </c>
      <c r="HJ105">
        <v>248</v>
      </c>
      <c r="HK105">
        <v>877</v>
      </c>
      <c r="HL105">
        <v>543</v>
      </c>
      <c r="HM105">
        <v>6</v>
      </c>
      <c r="HN105">
        <v>31</v>
      </c>
      <c r="HO105">
        <v>74</v>
      </c>
      <c r="HP105">
        <v>30</v>
      </c>
      <c r="HQ105">
        <v>6</v>
      </c>
      <c r="HR105">
        <v>26</v>
      </c>
      <c r="HS105">
        <v>67</v>
      </c>
      <c r="HT105">
        <v>526</v>
      </c>
      <c r="HU105">
        <v>208</v>
      </c>
      <c r="HV105">
        <v>7</v>
      </c>
      <c r="HW105">
        <v>201</v>
      </c>
      <c r="HX105">
        <v>143</v>
      </c>
      <c r="HY105">
        <v>335</v>
      </c>
      <c r="HZ105">
        <v>85</v>
      </c>
      <c r="IA105">
        <v>251</v>
      </c>
      <c r="IB105">
        <v>14</v>
      </c>
      <c r="IC105">
        <v>43</v>
      </c>
      <c r="ID105">
        <v>357</v>
      </c>
      <c r="IE105">
        <v>56</v>
      </c>
      <c r="IF105">
        <v>10</v>
      </c>
      <c r="IG105">
        <v>27</v>
      </c>
      <c r="IH105">
        <v>257</v>
      </c>
      <c r="II105">
        <v>312</v>
      </c>
      <c r="IJ105">
        <v>26</v>
      </c>
      <c r="IK105">
        <v>9</v>
      </c>
      <c r="IL105">
        <v>9</v>
      </c>
      <c r="IM105">
        <v>10</v>
      </c>
      <c r="IN105">
        <v>1640</v>
      </c>
      <c r="IO105">
        <v>662</v>
      </c>
      <c r="IP105">
        <v>111</v>
      </c>
      <c r="IQ105">
        <v>500</v>
      </c>
      <c r="IR105">
        <v>72</v>
      </c>
      <c r="IS105">
        <v>1800</v>
      </c>
      <c r="IT105">
        <v>26</v>
      </c>
      <c r="IU105">
        <v>102</v>
      </c>
      <c r="IV105">
        <v>1068</v>
      </c>
      <c r="IW105">
        <v>100</v>
      </c>
      <c r="IX105">
        <v>2435</v>
      </c>
      <c r="IY105">
        <v>3513</v>
      </c>
      <c r="IZ105">
        <v>349</v>
      </c>
      <c r="JA105">
        <v>7</v>
      </c>
      <c r="JB105">
        <v>1690</v>
      </c>
      <c r="JC105">
        <v>77</v>
      </c>
      <c r="JD105">
        <v>0</v>
      </c>
      <c r="JE105">
        <v>932</v>
      </c>
      <c r="JF105">
        <v>901</v>
      </c>
      <c r="JG105">
        <v>160</v>
      </c>
      <c r="JH105">
        <v>16</v>
      </c>
      <c r="JI105">
        <v>29</v>
      </c>
      <c r="JJ105">
        <v>40</v>
      </c>
      <c r="JK105">
        <v>72</v>
      </c>
      <c r="JL105">
        <v>15</v>
      </c>
      <c r="JM105">
        <v>99</v>
      </c>
      <c r="JN105">
        <v>880</v>
      </c>
      <c r="JO105">
        <v>19</v>
      </c>
      <c r="JP105">
        <v>206</v>
      </c>
      <c r="JQ105">
        <v>322</v>
      </c>
      <c r="JR105">
        <v>28</v>
      </c>
      <c r="JS105">
        <v>11</v>
      </c>
      <c r="JT105">
        <v>998</v>
      </c>
      <c r="JU105">
        <v>89</v>
      </c>
      <c r="JV105">
        <v>1</v>
      </c>
      <c r="JW105">
        <v>9</v>
      </c>
      <c r="JX105">
        <v>21</v>
      </c>
      <c r="JY105">
        <v>27</v>
      </c>
      <c r="JZ105">
        <v>13</v>
      </c>
      <c r="KA105">
        <v>9</v>
      </c>
      <c r="KB105">
        <v>68</v>
      </c>
      <c r="KC105">
        <v>75</v>
      </c>
      <c r="KD105">
        <v>156</v>
      </c>
      <c r="KE105">
        <v>30</v>
      </c>
      <c r="KF105">
        <v>1</v>
      </c>
      <c r="KG105">
        <v>15</v>
      </c>
      <c r="KH105">
        <v>5</v>
      </c>
      <c r="KI105">
        <v>48</v>
      </c>
      <c r="KJ105">
        <v>12</v>
      </c>
      <c r="KK105">
        <v>26</v>
      </c>
      <c r="KL105">
        <v>52</v>
      </c>
      <c r="KM105">
        <v>22</v>
      </c>
      <c r="KN105">
        <v>5</v>
      </c>
      <c r="KO105">
        <v>45</v>
      </c>
      <c r="KP105">
        <v>159</v>
      </c>
      <c r="KQ105">
        <v>9</v>
      </c>
      <c r="KR105">
        <v>6</v>
      </c>
      <c r="KS105">
        <v>296</v>
      </c>
      <c r="KT105">
        <v>285</v>
      </c>
      <c r="KU105">
        <v>1</v>
      </c>
      <c r="KV105">
        <v>1</v>
      </c>
      <c r="KW105">
        <v>3</v>
      </c>
      <c r="KX105">
        <v>26</v>
      </c>
      <c r="KY105">
        <v>35</v>
      </c>
      <c r="KZ105">
        <v>0</v>
      </c>
      <c r="LA105">
        <v>1</v>
      </c>
      <c r="LB105">
        <v>21</v>
      </c>
      <c r="LC105">
        <v>10</v>
      </c>
      <c r="LD105">
        <v>17</v>
      </c>
      <c r="LE105">
        <v>22</v>
      </c>
      <c r="LF105">
        <v>24</v>
      </c>
      <c r="LG105">
        <v>9</v>
      </c>
      <c r="LH105">
        <v>13</v>
      </c>
      <c r="LI105">
        <v>23</v>
      </c>
      <c r="LJ105">
        <v>285</v>
      </c>
      <c r="LK105">
        <v>11</v>
      </c>
      <c r="LL105">
        <v>0</v>
      </c>
      <c r="LM105">
        <v>158</v>
      </c>
      <c r="LN105">
        <v>25</v>
      </c>
      <c r="LO105">
        <v>30</v>
      </c>
      <c r="LP105">
        <v>1</v>
      </c>
      <c r="LQ105">
        <v>68</v>
      </c>
      <c r="LR105">
        <v>13</v>
      </c>
      <c r="LS105">
        <v>5</v>
      </c>
      <c r="LT105">
        <v>9</v>
      </c>
      <c r="LU105">
        <v>33</v>
      </c>
      <c r="LV105">
        <v>11</v>
      </c>
      <c r="LW105">
        <v>48</v>
      </c>
      <c r="LX105">
        <v>12</v>
      </c>
      <c r="LY105">
        <v>34</v>
      </c>
      <c r="LZ105">
        <v>29</v>
      </c>
      <c r="MA105">
        <v>8</v>
      </c>
      <c r="MB105">
        <v>14</v>
      </c>
      <c r="MC105">
        <v>6</v>
      </c>
      <c r="MD105">
        <v>11</v>
      </c>
      <c r="ME105">
        <v>20</v>
      </c>
      <c r="MF105">
        <v>5</v>
      </c>
      <c r="MG105">
        <v>4</v>
      </c>
      <c r="MH105" s="56">
        <v>0</v>
      </c>
      <c r="MI105">
        <v>4</v>
      </c>
      <c r="MJ105">
        <v>62</v>
      </c>
      <c r="MK105">
        <v>119</v>
      </c>
      <c r="ML105">
        <v>3</v>
      </c>
      <c r="MM105">
        <v>351</v>
      </c>
      <c r="MN105">
        <v>86</v>
      </c>
      <c r="MO105">
        <v>252</v>
      </c>
      <c r="MP105">
        <v>26</v>
      </c>
      <c r="MQ105">
        <v>263</v>
      </c>
      <c r="MR105">
        <v>242</v>
      </c>
      <c r="MS105">
        <v>971</v>
      </c>
      <c r="MT105">
        <v>605</v>
      </c>
      <c r="MU105">
        <v>7</v>
      </c>
      <c r="MV105">
        <v>28</v>
      </c>
      <c r="MW105">
        <v>75</v>
      </c>
      <c r="MX105">
        <v>40</v>
      </c>
      <c r="MY105">
        <v>5</v>
      </c>
      <c r="MZ105">
        <v>25</v>
      </c>
      <c r="NA105">
        <v>55</v>
      </c>
      <c r="NB105">
        <v>528</v>
      </c>
      <c r="NC105">
        <v>234</v>
      </c>
      <c r="ND105">
        <v>9</v>
      </c>
      <c r="NE105">
        <v>206</v>
      </c>
      <c r="NF105">
        <v>157</v>
      </c>
      <c r="NG105">
        <v>346</v>
      </c>
      <c r="NH105">
        <v>90</v>
      </c>
      <c r="NI105">
        <v>275</v>
      </c>
      <c r="NJ105">
        <v>15</v>
      </c>
      <c r="NK105">
        <v>50</v>
      </c>
      <c r="NL105">
        <v>372</v>
      </c>
      <c r="NM105">
        <v>48</v>
      </c>
      <c r="NN105">
        <v>13</v>
      </c>
      <c r="NO105">
        <v>28</v>
      </c>
      <c r="NP105">
        <v>268</v>
      </c>
      <c r="NQ105">
        <v>328</v>
      </c>
      <c r="NR105">
        <v>65</v>
      </c>
      <c r="NS105">
        <v>16</v>
      </c>
      <c r="NT105">
        <v>6</v>
      </c>
      <c r="NU105">
        <v>9</v>
      </c>
      <c r="NV105">
        <v>1688</v>
      </c>
      <c r="NW105">
        <v>687</v>
      </c>
      <c r="NX105">
        <v>127</v>
      </c>
      <c r="NY105">
        <v>553</v>
      </c>
      <c r="NZ105">
        <v>69</v>
      </c>
      <c r="OA105">
        <v>1949</v>
      </c>
      <c r="OB105">
        <v>26</v>
      </c>
      <c r="OC105">
        <v>86</v>
      </c>
      <c r="OD105">
        <v>1151</v>
      </c>
      <c r="OE105">
        <v>112</v>
      </c>
      <c r="OF105">
        <v>2506</v>
      </c>
      <c r="OG105">
        <v>3637</v>
      </c>
      <c r="OH105">
        <v>341</v>
      </c>
      <c r="OI105">
        <v>11</v>
      </c>
      <c r="OJ105">
        <v>1753</v>
      </c>
      <c r="OK105">
        <v>88</v>
      </c>
      <c r="OL105">
        <v>0</v>
      </c>
      <c r="OM105">
        <v>990</v>
      </c>
      <c r="ON105">
        <v>943</v>
      </c>
      <c r="OO105">
        <v>159</v>
      </c>
      <c r="OP105">
        <v>17</v>
      </c>
      <c r="OQ105">
        <v>22</v>
      </c>
      <c r="OR105">
        <v>48</v>
      </c>
      <c r="OS105">
        <v>75</v>
      </c>
      <c r="OT105">
        <v>14</v>
      </c>
      <c r="OU105">
        <v>113</v>
      </c>
      <c r="OV105">
        <v>405</v>
      </c>
      <c r="OW105">
        <v>20</v>
      </c>
      <c r="OX105">
        <v>221</v>
      </c>
      <c r="OY105">
        <v>314</v>
      </c>
      <c r="OZ105">
        <v>28</v>
      </c>
      <c r="PA105">
        <v>9</v>
      </c>
    </row>
    <row r="106" spans="1:417">
      <c r="A106" s="67" t="str">
        <f>人口推移!B105</f>
        <v>H2706</v>
      </c>
      <c r="B106" s="66">
        <f t="shared" si="2"/>
        <v>55124</v>
      </c>
      <c r="C106" s="66">
        <f t="shared" si="3"/>
        <v>22184</v>
      </c>
      <c r="D106">
        <v>803</v>
      </c>
      <c r="E106">
        <v>67</v>
      </c>
      <c r="F106">
        <v>2</v>
      </c>
      <c r="G106">
        <v>9</v>
      </c>
      <c r="H106">
        <v>14</v>
      </c>
      <c r="I106">
        <v>13</v>
      </c>
      <c r="J106">
        <v>6</v>
      </c>
      <c r="K106">
        <v>10</v>
      </c>
      <c r="L106">
        <v>76</v>
      </c>
      <c r="M106">
        <v>48</v>
      </c>
      <c r="N106">
        <v>142</v>
      </c>
      <c r="O106">
        <v>21</v>
      </c>
      <c r="P106">
        <v>1</v>
      </c>
      <c r="Q106">
        <v>12</v>
      </c>
      <c r="R106">
        <v>5</v>
      </c>
      <c r="S106">
        <v>30</v>
      </c>
      <c r="T106">
        <v>6</v>
      </c>
      <c r="U106">
        <v>15</v>
      </c>
      <c r="V106">
        <v>30</v>
      </c>
      <c r="W106">
        <v>15</v>
      </c>
      <c r="X106">
        <v>6</v>
      </c>
      <c r="Y106">
        <v>33</v>
      </c>
      <c r="Z106">
        <v>108</v>
      </c>
      <c r="AA106">
        <v>6</v>
      </c>
      <c r="AB106">
        <v>4</v>
      </c>
      <c r="AC106">
        <v>216</v>
      </c>
      <c r="AD106">
        <v>215</v>
      </c>
      <c r="AE106">
        <v>2</v>
      </c>
      <c r="AF106">
        <v>1</v>
      </c>
      <c r="AG106">
        <v>2</v>
      </c>
      <c r="AH106">
        <v>18</v>
      </c>
      <c r="AI106">
        <v>21</v>
      </c>
      <c r="AJ106">
        <v>0</v>
      </c>
      <c r="AK106">
        <v>1</v>
      </c>
      <c r="AL106">
        <v>15</v>
      </c>
      <c r="AM106">
        <v>7</v>
      </c>
      <c r="AN106">
        <v>12</v>
      </c>
      <c r="AO106">
        <v>18</v>
      </c>
      <c r="AP106">
        <v>20</v>
      </c>
      <c r="AQ106">
        <v>5</v>
      </c>
      <c r="AR106">
        <v>7</v>
      </c>
      <c r="AS106">
        <v>11</v>
      </c>
      <c r="AT106">
        <v>234</v>
      </c>
      <c r="AU106">
        <v>7</v>
      </c>
      <c r="AV106">
        <v>0</v>
      </c>
      <c r="AW106">
        <v>140</v>
      </c>
      <c r="AX106">
        <v>15</v>
      </c>
      <c r="AY106">
        <v>21</v>
      </c>
      <c r="AZ106">
        <v>1</v>
      </c>
      <c r="BA106">
        <v>44</v>
      </c>
      <c r="BB106">
        <v>9</v>
      </c>
      <c r="BC106">
        <v>4</v>
      </c>
      <c r="BD106">
        <v>7</v>
      </c>
      <c r="BE106">
        <v>18</v>
      </c>
      <c r="BF106">
        <v>4</v>
      </c>
      <c r="BG106">
        <v>28</v>
      </c>
      <c r="BH106">
        <v>11</v>
      </c>
      <c r="BI106">
        <v>23</v>
      </c>
      <c r="BJ106">
        <v>22</v>
      </c>
      <c r="BK106">
        <v>9</v>
      </c>
      <c r="BL106">
        <v>7</v>
      </c>
      <c r="BM106">
        <v>4</v>
      </c>
      <c r="BN106">
        <v>6</v>
      </c>
      <c r="BO106">
        <v>13</v>
      </c>
      <c r="BP106">
        <v>5</v>
      </c>
      <c r="BQ106">
        <v>5</v>
      </c>
      <c r="BR106" s="56">
        <v>0</v>
      </c>
      <c r="BS106">
        <v>3</v>
      </c>
      <c r="BT106">
        <v>44</v>
      </c>
      <c r="BU106">
        <v>76</v>
      </c>
      <c r="BV106">
        <v>3</v>
      </c>
      <c r="BW106">
        <v>283</v>
      </c>
      <c r="BX106">
        <v>55</v>
      </c>
      <c r="BY106">
        <v>178</v>
      </c>
      <c r="BZ106">
        <v>15</v>
      </c>
      <c r="CA106">
        <v>223</v>
      </c>
      <c r="CB106">
        <v>198</v>
      </c>
      <c r="CC106">
        <v>718</v>
      </c>
      <c r="CD106">
        <v>474</v>
      </c>
      <c r="CE106">
        <v>4</v>
      </c>
      <c r="CF106">
        <v>20</v>
      </c>
      <c r="CG106">
        <v>44</v>
      </c>
      <c r="CH106">
        <v>28</v>
      </c>
      <c r="CI106">
        <v>3</v>
      </c>
      <c r="CJ106">
        <v>22</v>
      </c>
      <c r="CK106">
        <v>54</v>
      </c>
      <c r="CL106">
        <v>431</v>
      </c>
      <c r="CM106">
        <v>192</v>
      </c>
      <c r="CN106">
        <v>8</v>
      </c>
      <c r="CO106">
        <v>177</v>
      </c>
      <c r="CP106">
        <v>138</v>
      </c>
      <c r="CQ106">
        <v>286</v>
      </c>
      <c r="CR106">
        <v>53</v>
      </c>
      <c r="CS106">
        <v>223</v>
      </c>
      <c r="CT106">
        <v>8</v>
      </c>
      <c r="CU106">
        <v>24</v>
      </c>
      <c r="CV106">
        <v>263</v>
      </c>
      <c r="CW106">
        <v>32</v>
      </c>
      <c r="CX106">
        <v>7</v>
      </c>
      <c r="CY106">
        <v>31</v>
      </c>
      <c r="CZ106">
        <v>179</v>
      </c>
      <c r="DA106">
        <v>232</v>
      </c>
      <c r="DB106">
        <v>80</v>
      </c>
      <c r="DC106">
        <v>13</v>
      </c>
      <c r="DD106">
        <v>3</v>
      </c>
      <c r="DE106">
        <v>7</v>
      </c>
      <c r="DF106">
        <v>1262</v>
      </c>
      <c r="DG106">
        <v>508</v>
      </c>
      <c r="DH106">
        <v>96</v>
      </c>
      <c r="DI106">
        <v>389</v>
      </c>
      <c r="DJ106">
        <v>54</v>
      </c>
      <c r="DK106">
        <v>1314</v>
      </c>
      <c r="DL106">
        <v>25</v>
      </c>
      <c r="DM106">
        <v>74</v>
      </c>
      <c r="DN106">
        <v>829</v>
      </c>
      <c r="DO106">
        <v>84</v>
      </c>
      <c r="DP106">
        <v>2107</v>
      </c>
      <c r="DQ106">
        <v>2955</v>
      </c>
      <c r="DR106">
        <v>266</v>
      </c>
      <c r="DS106">
        <v>7</v>
      </c>
      <c r="DT106">
        <v>1335</v>
      </c>
      <c r="DU106">
        <v>70</v>
      </c>
      <c r="DV106">
        <v>0</v>
      </c>
      <c r="DW106">
        <v>792</v>
      </c>
      <c r="DX106">
        <v>818</v>
      </c>
      <c r="DY106">
        <v>128</v>
      </c>
      <c r="DZ106">
        <v>9</v>
      </c>
      <c r="EA106">
        <v>14</v>
      </c>
      <c r="EB106">
        <v>29</v>
      </c>
      <c r="EC106">
        <v>56</v>
      </c>
      <c r="ED106">
        <v>11</v>
      </c>
      <c r="EE106">
        <v>84</v>
      </c>
      <c r="EF106">
        <v>903</v>
      </c>
      <c r="EG106">
        <v>13</v>
      </c>
      <c r="EH106">
        <v>166</v>
      </c>
      <c r="EI106">
        <v>233</v>
      </c>
      <c r="EJ106">
        <v>21</v>
      </c>
      <c r="EK106">
        <v>10</v>
      </c>
      <c r="EL106">
        <v>936</v>
      </c>
      <c r="EM106">
        <v>84</v>
      </c>
      <c r="EN106">
        <v>2</v>
      </c>
      <c r="EO106">
        <v>9</v>
      </c>
      <c r="EP106">
        <v>17</v>
      </c>
      <c r="EQ106">
        <v>32</v>
      </c>
      <c r="ER106">
        <v>7</v>
      </c>
      <c r="ES106">
        <v>8</v>
      </c>
      <c r="ET106">
        <v>57</v>
      </c>
      <c r="EU106">
        <v>64</v>
      </c>
      <c r="EV106">
        <v>146</v>
      </c>
      <c r="EW106">
        <v>29</v>
      </c>
      <c r="EX106">
        <v>1</v>
      </c>
      <c r="EY106">
        <v>16</v>
      </c>
      <c r="EZ106">
        <v>8</v>
      </c>
      <c r="FA106">
        <v>45</v>
      </c>
      <c r="FB106">
        <v>8</v>
      </c>
      <c r="FC106">
        <v>32</v>
      </c>
      <c r="FD106">
        <v>49</v>
      </c>
      <c r="FE106">
        <v>22</v>
      </c>
      <c r="FF106">
        <v>8</v>
      </c>
      <c r="FG106">
        <v>44</v>
      </c>
      <c r="FH106">
        <v>130</v>
      </c>
      <c r="FI106">
        <v>13</v>
      </c>
      <c r="FJ106">
        <v>7</v>
      </c>
      <c r="FK106">
        <v>302</v>
      </c>
      <c r="FL106">
        <v>251</v>
      </c>
      <c r="FM106">
        <v>2</v>
      </c>
      <c r="FN106">
        <v>1</v>
      </c>
      <c r="FO106">
        <v>2</v>
      </c>
      <c r="FP106">
        <v>27</v>
      </c>
      <c r="FQ106">
        <v>37</v>
      </c>
      <c r="FR106">
        <v>0</v>
      </c>
      <c r="FS106">
        <v>2</v>
      </c>
      <c r="FT106">
        <v>24</v>
      </c>
      <c r="FU106">
        <v>8</v>
      </c>
      <c r="FV106">
        <v>15</v>
      </c>
      <c r="FW106">
        <v>19</v>
      </c>
      <c r="FX106">
        <v>23</v>
      </c>
      <c r="FY106">
        <v>5</v>
      </c>
      <c r="FZ106">
        <v>9</v>
      </c>
      <c r="GA106">
        <v>13</v>
      </c>
      <c r="GB106">
        <v>265</v>
      </c>
      <c r="GC106">
        <v>9</v>
      </c>
      <c r="GD106">
        <v>0</v>
      </c>
      <c r="GE106">
        <v>166</v>
      </c>
      <c r="GF106">
        <v>20</v>
      </c>
      <c r="GG106">
        <v>29</v>
      </c>
      <c r="GH106">
        <v>0</v>
      </c>
      <c r="GI106">
        <v>66</v>
      </c>
      <c r="GJ106">
        <v>15</v>
      </c>
      <c r="GK106">
        <v>2</v>
      </c>
      <c r="GL106">
        <v>10</v>
      </c>
      <c r="GM106">
        <v>23</v>
      </c>
      <c r="GN106">
        <v>4</v>
      </c>
      <c r="GO106">
        <v>51</v>
      </c>
      <c r="GP106">
        <v>10</v>
      </c>
      <c r="GQ106">
        <v>21</v>
      </c>
      <c r="GR106">
        <v>26</v>
      </c>
      <c r="GS106">
        <v>12</v>
      </c>
      <c r="GT106">
        <v>8</v>
      </c>
      <c r="GU106">
        <v>7</v>
      </c>
      <c r="GV106">
        <v>9</v>
      </c>
      <c r="GW106">
        <v>17</v>
      </c>
      <c r="GX106">
        <v>5</v>
      </c>
      <c r="GY106">
        <v>4</v>
      </c>
      <c r="GZ106" s="56">
        <v>0</v>
      </c>
      <c r="HA106">
        <v>5</v>
      </c>
      <c r="HB106">
        <v>66</v>
      </c>
      <c r="HC106">
        <v>117</v>
      </c>
      <c r="HD106">
        <v>2</v>
      </c>
      <c r="HE106">
        <v>328</v>
      </c>
      <c r="HF106">
        <v>81</v>
      </c>
      <c r="HG106">
        <v>232</v>
      </c>
      <c r="HH106">
        <v>27</v>
      </c>
      <c r="HI106">
        <v>264</v>
      </c>
      <c r="HJ106">
        <v>247</v>
      </c>
      <c r="HK106">
        <v>877</v>
      </c>
      <c r="HL106">
        <v>545</v>
      </c>
      <c r="HM106">
        <v>6</v>
      </c>
      <c r="HN106">
        <v>31</v>
      </c>
      <c r="HO106">
        <v>75</v>
      </c>
      <c r="HP106">
        <v>30</v>
      </c>
      <c r="HQ106">
        <v>6</v>
      </c>
      <c r="HR106">
        <v>25</v>
      </c>
      <c r="HS106">
        <v>67</v>
      </c>
      <c r="HT106">
        <v>529</v>
      </c>
      <c r="HU106">
        <v>209</v>
      </c>
      <c r="HV106">
        <v>7</v>
      </c>
      <c r="HW106">
        <v>202</v>
      </c>
      <c r="HX106">
        <v>142</v>
      </c>
      <c r="HY106">
        <v>331</v>
      </c>
      <c r="HZ106">
        <v>85</v>
      </c>
      <c r="IA106">
        <v>251</v>
      </c>
      <c r="IB106">
        <v>14</v>
      </c>
      <c r="IC106">
        <v>43</v>
      </c>
      <c r="ID106">
        <v>355</v>
      </c>
      <c r="IE106">
        <v>56</v>
      </c>
      <c r="IF106">
        <v>10</v>
      </c>
      <c r="IG106">
        <v>27</v>
      </c>
      <c r="IH106">
        <v>255</v>
      </c>
      <c r="II106">
        <v>315</v>
      </c>
      <c r="IJ106">
        <v>25</v>
      </c>
      <c r="IK106">
        <v>9</v>
      </c>
      <c r="IL106">
        <v>9</v>
      </c>
      <c r="IM106">
        <v>10</v>
      </c>
      <c r="IN106">
        <v>1635</v>
      </c>
      <c r="IO106">
        <v>661</v>
      </c>
      <c r="IP106">
        <v>111</v>
      </c>
      <c r="IQ106">
        <v>500</v>
      </c>
      <c r="IR106">
        <v>72</v>
      </c>
      <c r="IS106">
        <v>1806</v>
      </c>
      <c r="IT106">
        <v>26</v>
      </c>
      <c r="IU106">
        <v>103</v>
      </c>
      <c r="IV106">
        <v>1069</v>
      </c>
      <c r="IW106">
        <v>100</v>
      </c>
      <c r="IX106">
        <v>2453</v>
      </c>
      <c r="IY106">
        <v>3513</v>
      </c>
      <c r="IZ106">
        <v>348</v>
      </c>
      <c r="JA106">
        <v>7</v>
      </c>
      <c r="JB106">
        <v>1689</v>
      </c>
      <c r="JC106">
        <v>79</v>
      </c>
      <c r="JD106">
        <v>0</v>
      </c>
      <c r="JE106">
        <v>928</v>
      </c>
      <c r="JF106">
        <v>896</v>
      </c>
      <c r="JG106">
        <v>160</v>
      </c>
      <c r="JH106">
        <v>13</v>
      </c>
      <c r="JI106">
        <v>27</v>
      </c>
      <c r="JJ106">
        <v>40</v>
      </c>
      <c r="JK106">
        <v>72</v>
      </c>
      <c r="JL106">
        <v>15</v>
      </c>
      <c r="JM106">
        <v>98</v>
      </c>
      <c r="JN106">
        <v>882</v>
      </c>
      <c r="JO106">
        <v>19</v>
      </c>
      <c r="JP106">
        <v>207</v>
      </c>
      <c r="JQ106">
        <v>321</v>
      </c>
      <c r="JR106">
        <v>28</v>
      </c>
      <c r="JS106">
        <v>11</v>
      </c>
      <c r="JT106">
        <v>998</v>
      </c>
      <c r="JU106">
        <v>88</v>
      </c>
      <c r="JV106">
        <v>1</v>
      </c>
      <c r="JW106">
        <v>9</v>
      </c>
      <c r="JX106">
        <v>21</v>
      </c>
      <c r="JY106">
        <v>27</v>
      </c>
      <c r="JZ106">
        <v>13</v>
      </c>
      <c r="KA106">
        <v>9</v>
      </c>
      <c r="KB106">
        <v>68</v>
      </c>
      <c r="KC106">
        <v>75</v>
      </c>
      <c r="KD106">
        <v>157</v>
      </c>
      <c r="KE106">
        <v>30</v>
      </c>
      <c r="KF106">
        <v>1</v>
      </c>
      <c r="KG106">
        <v>15</v>
      </c>
      <c r="KH106">
        <v>5</v>
      </c>
      <c r="KI106">
        <v>48</v>
      </c>
      <c r="KJ106">
        <v>12</v>
      </c>
      <c r="KK106">
        <v>26</v>
      </c>
      <c r="KL106">
        <v>52</v>
      </c>
      <c r="KM106">
        <v>22</v>
      </c>
      <c r="KN106">
        <v>5</v>
      </c>
      <c r="KO106">
        <v>45</v>
      </c>
      <c r="KP106">
        <v>159</v>
      </c>
      <c r="KQ106">
        <v>10</v>
      </c>
      <c r="KR106">
        <v>6</v>
      </c>
      <c r="KS106">
        <v>297</v>
      </c>
      <c r="KT106">
        <v>285</v>
      </c>
      <c r="KU106">
        <v>1</v>
      </c>
      <c r="KV106">
        <v>1</v>
      </c>
      <c r="KW106">
        <v>3</v>
      </c>
      <c r="KX106">
        <v>26</v>
      </c>
      <c r="KY106">
        <v>35</v>
      </c>
      <c r="KZ106">
        <v>0</v>
      </c>
      <c r="LA106">
        <v>1</v>
      </c>
      <c r="LB106">
        <v>21</v>
      </c>
      <c r="LC106">
        <v>10</v>
      </c>
      <c r="LD106">
        <v>17</v>
      </c>
      <c r="LE106">
        <v>22</v>
      </c>
      <c r="LF106">
        <v>24</v>
      </c>
      <c r="LG106">
        <v>9</v>
      </c>
      <c r="LH106">
        <v>13</v>
      </c>
      <c r="LI106">
        <v>23</v>
      </c>
      <c r="LJ106">
        <v>284</v>
      </c>
      <c r="LK106">
        <v>11</v>
      </c>
      <c r="LL106">
        <v>0</v>
      </c>
      <c r="LM106">
        <v>159</v>
      </c>
      <c r="LN106">
        <v>25</v>
      </c>
      <c r="LO106">
        <v>30</v>
      </c>
      <c r="LP106">
        <v>1</v>
      </c>
      <c r="LQ106">
        <v>68</v>
      </c>
      <c r="LR106">
        <v>13</v>
      </c>
      <c r="LS106">
        <v>5</v>
      </c>
      <c r="LT106">
        <v>9</v>
      </c>
      <c r="LU106">
        <v>32</v>
      </c>
      <c r="LV106">
        <v>11</v>
      </c>
      <c r="LW106">
        <v>48</v>
      </c>
      <c r="LX106">
        <v>12</v>
      </c>
      <c r="LY106">
        <v>34</v>
      </c>
      <c r="LZ106">
        <v>29</v>
      </c>
      <c r="MA106">
        <v>8</v>
      </c>
      <c r="MB106">
        <v>14</v>
      </c>
      <c r="MC106">
        <v>6</v>
      </c>
      <c r="MD106">
        <v>11</v>
      </c>
      <c r="ME106">
        <v>20</v>
      </c>
      <c r="MF106">
        <v>5</v>
      </c>
      <c r="MG106">
        <v>4</v>
      </c>
      <c r="MH106" s="56">
        <v>0</v>
      </c>
      <c r="MI106">
        <v>4</v>
      </c>
      <c r="MJ106">
        <v>62</v>
      </c>
      <c r="MK106">
        <v>119</v>
      </c>
      <c r="ML106">
        <v>3</v>
      </c>
      <c r="MM106">
        <v>352</v>
      </c>
      <c r="MN106">
        <v>86</v>
      </c>
      <c r="MO106">
        <v>250</v>
      </c>
      <c r="MP106">
        <v>26</v>
      </c>
      <c r="MQ106">
        <v>261</v>
      </c>
      <c r="MR106">
        <v>243</v>
      </c>
      <c r="MS106">
        <v>972</v>
      </c>
      <c r="MT106">
        <v>605</v>
      </c>
      <c r="MU106">
        <v>7</v>
      </c>
      <c r="MV106">
        <v>28</v>
      </c>
      <c r="MW106">
        <v>75</v>
      </c>
      <c r="MX106">
        <v>40</v>
      </c>
      <c r="MY106">
        <v>5</v>
      </c>
      <c r="MZ106">
        <v>25</v>
      </c>
      <c r="NA106">
        <v>55</v>
      </c>
      <c r="NB106">
        <v>530</v>
      </c>
      <c r="NC106">
        <v>234</v>
      </c>
      <c r="ND106">
        <v>9</v>
      </c>
      <c r="NE106">
        <v>208</v>
      </c>
      <c r="NF106">
        <v>155</v>
      </c>
      <c r="NG106">
        <v>344</v>
      </c>
      <c r="NH106">
        <v>90</v>
      </c>
      <c r="NI106">
        <v>275</v>
      </c>
      <c r="NJ106">
        <v>15</v>
      </c>
      <c r="NK106">
        <v>50</v>
      </c>
      <c r="NL106">
        <v>372</v>
      </c>
      <c r="NM106">
        <v>47</v>
      </c>
      <c r="NN106">
        <v>13</v>
      </c>
      <c r="NO106">
        <v>28</v>
      </c>
      <c r="NP106">
        <v>265</v>
      </c>
      <c r="NQ106">
        <v>327</v>
      </c>
      <c r="NR106">
        <v>66</v>
      </c>
      <c r="NS106">
        <v>16</v>
      </c>
      <c r="NT106">
        <v>6</v>
      </c>
      <c r="NU106">
        <v>9</v>
      </c>
      <c r="NV106">
        <v>1674</v>
      </c>
      <c r="NW106">
        <v>688</v>
      </c>
      <c r="NX106">
        <v>126</v>
      </c>
      <c r="NY106">
        <v>551</v>
      </c>
      <c r="NZ106">
        <v>69</v>
      </c>
      <c r="OA106">
        <v>1955</v>
      </c>
      <c r="OB106">
        <v>26</v>
      </c>
      <c r="OC106">
        <v>89</v>
      </c>
      <c r="OD106">
        <v>1152</v>
      </c>
      <c r="OE106">
        <v>113</v>
      </c>
      <c r="OF106">
        <v>2532</v>
      </c>
      <c r="OG106">
        <v>3640</v>
      </c>
      <c r="OH106">
        <v>341</v>
      </c>
      <c r="OI106">
        <v>11</v>
      </c>
      <c r="OJ106">
        <v>1757</v>
      </c>
      <c r="OK106">
        <v>89</v>
      </c>
      <c r="OL106">
        <v>0</v>
      </c>
      <c r="OM106">
        <v>984</v>
      </c>
      <c r="ON106">
        <v>938</v>
      </c>
      <c r="OO106">
        <v>159</v>
      </c>
      <c r="OP106">
        <v>14</v>
      </c>
      <c r="OQ106">
        <v>21</v>
      </c>
      <c r="OR106">
        <v>48</v>
      </c>
      <c r="OS106">
        <v>75</v>
      </c>
      <c r="OT106">
        <v>14</v>
      </c>
      <c r="OU106">
        <v>110</v>
      </c>
      <c r="OV106">
        <v>451</v>
      </c>
      <c r="OW106">
        <v>20</v>
      </c>
      <c r="OX106">
        <v>221</v>
      </c>
      <c r="OY106">
        <v>316</v>
      </c>
      <c r="OZ106">
        <v>28</v>
      </c>
      <c r="PA106">
        <v>9</v>
      </c>
    </row>
    <row r="107" spans="1:417">
      <c r="A107" s="67" t="str">
        <f>人口推移!B106</f>
        <v>H2707</v>
      </c>
      <c r="B107" s="66">
        <f t="shared" si="2"/>
        <v>55144</v>
      </c>
      <c r="C107" s="66">
        <f t="shared" si="3"/>
        <v>22171</v>
      </c>
      <c r="D107">
        <v>802</v>
      </c>
      <c r="E107">
        <v>67</v>
      </c>
      <c r="F107">
        <v>2</v>
      </c>
      <c r="G107">
        <v>9</v>
      </c>
      <c r="H107">
        <v>14</v>
      </c>
      <c r="I107">
        <v>13</v>
      </c>
      <c r="J107">
        <v>6</v>
      </c>
      <c r="K107">
        <v>10</v>
      </c>
      <c r="L107">
        <v>77</v>
      </c>
      <c r="M107">
        <v>46</v>
      </c>
      <c r="N107">
        <v>142</v>
      </c>
      <c r="O107">
        <v>21</v>
      </c>
      <c r="P107">
        <v>1</v>
      </c>
      <c r="Q107">
        <v>12</v>
      </c>
      <c r="R107">
        <v>5</v>
      </c>
      <c r="S107">
        <v>30</v>
      </c>
      <c r="T107">
        <v>6</v>
      </c>
      <c r="U107">
        <v>15</v>
      </c>
      <c r="V107">
        <v>30</v>
      </c>
      <c r="W107">
        <v>15</v>
      </c>
      <c r="X107">
        <v>6</v>
      </c>
      <c r="Y107">
        <v>31</v>
      </c>
      <c r="Z107">
        <v>108</v>
      </c>
      <c r="AA107">
        <v>6</v>
      </c>
      <c r="AB107">
        <v>4</v>
      </c>
      <c r="AC107">
        <v>217</v>
      </c>
      <c r="AD107">
        <v>216</v>
      </c>
      <c r="AE107">
        <v>2</v>
      </c>
      <c r="AF107">
        <v>1</v>
      </c>
      <c r="AG107">
        <v>2</v>
      </c>
      <c r="AH107">
        <v>18</v>
      </c>
      <c r="AI107">
        <v>21</v>
      </c>
      <c r="AJ107">
        <v>0</v>
      </c>
      <c r="AK107">
        <v>1</v>
      </c>
      <c r="AL107">
        <v>15</v>
      </c>
      <c r="AM107">
        <v>7</v>
      </c>
      <c r="AN107">
        <v>12</v>
      </c>
      <c r="AO107">
        <v>18</v>
      </c>
      <c r="AP107">
        <v>20</v>
      </c>
      <c r="AQ107">
        <v>5</v>
      </c>
      <c r="AR107">
        <v>7</v>
      </c>
      <c r="AS107">
        <v>11</v>
      </c>
      <c r="AT107">
        <v>232</v>
      </c>
      <c r="AU107">
        <v>7</v>
      </c>
      <c r="AV107">
        <v>0</v>
      </c>
      <c r="AW107">
        <v>141</v>
      </c>
      <c r="AX107">
        <v>15</v>
      </c>
      <c r="AY107">
        <v>21</v>
      </c>
      <c r="AZ107">
        <v>1</v>
      </c>
      <c r="BA107">
        <v>45</v>
      </c>
      <c r="BB107">
        <v>9</v>
      </c>
      <c r="BC107">
        <v>4</v>
      </c>
      <c r="BD107">
        <v>7</v>
      </c>
      <c r="BE107">
        <v>18</v>
      </c>
      <c r="BF107">
        <v>4</v>
      </c>
      <c r="BG107">
        <v>28</v>
      </c>
      <c r="BH107">
        <v>11</v>
      </c>
      <c r="BI107">
        <v>23</v>
      </c>
      <c r="BJ107">
        <v>22</v>
      </c>
      <c r="BK107">
        <v>8</v>
      </c>
      <c r="BL107">
        <v>7</v>
      </c>
      <c r="BM107">
        <v>4</v>
      </c>
      <c r="BN107">
        <v>6</v>
      </c>
      <c r="BO107">
        <v>13</v>
      </c>
      <c r="BP107">
        <v>5</v>
      </c>
      <c r="BQ107">
        <v>5</v>
      </c>
      <c r="BR107" s="56">
        <v>0</v>
      </c>
      <c r="BS107">
        <v>3</v>
      </c>
      <c r="BT107">
        <v>44</v>
      </c>
      <c r="BU107">
        <v>76</v>
      </c>
      <c r="BV107">
        <v>3</v>
      </c>
      <c r="BW107">
        <v>283</v>
      </c>
      <c r="BX107">
        <v>55</v>
      </c>
      <c r="BY107">
        <v>178</v>
      </c>
      <c r="BZ107">
        <v>15</v>
      </c>
      <c r="CA107">
        <v>225</v>
      </c>
      <c r="CB107">
        <v>197</v>
      </c>
      <c r="CC107">
        <v>718</v>
      </c>
      <c r="CD107">
        <v>474</v>
      </c>
      <c r="CE107">
        <v>4</v>
      </c>
      <c r="CF107">
        <v>21</v>
      </c>
      <c r="CG107">
        <v>44</v>
      </c>
      <c r="CH107">
        <v>28</v>
      </c>
      <c r="CI107">
        <v>3</v>
      </c>
      <c r="CJ107">
        <v>22</v>
      </c>
      <c r="CK107">
        <v>53</v>
      </c>
      <c r="CL107">
        <v>434</v>
      </c>
      <c r="CM107">
        <v>191</v>
      </c>
      <c r="CN107">
        <v>8</v>
      </c>
      <c r="CO107">
        <v>178</v>
      </c>
      <c r="CP107">
        <v>139</v>
      </c>
      <c r="CQ107">
        <v>286</v>
      </c>
      <c r="CR107">
        <v>53</v>
      </c>
      <c r="CS107">
        <v>221</v>
      </c>
      <c r="CT107">
        <v>8</v>
      </c>
      <c r="CU107">
        <v>24</v>
      </c>
      <c r="CV107">
        <v>262</v>
      </c>
      <c r="CW107">
        <v>32</v>
      </c>
      <c r="CX107">
        <v>7</v>
      </c>
      <c r="CY107">
        <v>32</v>
      </c>
      <c r="CZ107">
        <v>178</v>
      </c>
      <c r="DA107">
        <v>237</v>
      </c>
      <c r="DB107">
        <v>80</v>
      </c>
      <c r="DC107">
        <v>13</v>
      </c>
      <c r="DD107">
        <v>3</v>
      </c>
      <c r="DE107">
        <v>7</v>
      </c>
      <c r="DF107">
        <v>1268</v>
      </c>
      <c r="DG107">
        <v>511</v>
      </c>
      <c r="DH107">
        <v>96</v>
      </c>
      <c r="DI107">
        <v>388</v>
      </c>
      <c r="DJ107">
        <v>54</v>
      </c>
      <c r="DK107">
        <v>1317</v>
      </c>
      <c r="DL107">
        <v>25</v>
      </c>
      <c r="DM107">
        <v>74</v>
      </c>
      <c r="DN107">
        <v>830</v>
      </c>
      <c r="DO107">
        <v>84</v>
      </c>
      <c r="DP107">
        <v>2110</v>
      </c>
      <c r="DQ107">
        <v>2954</v>
      </c>
      <c r="DR107">
        <v>267</v>
      </c>
      <c r="DS107">
        <v>7</v>
      </c>
      <c r="DT107">
        <v>1337</v>
      </c>
      <c r="DU107">
        <v>69</v>
      </c>
      <c r="DV107">
        <v>0</v>
      </c>
      <c r="DW107">
        <v>791</v>
      </c>
      <c r="DX107">
        <v>821</v>
      </c>
      <c r="DY107">
        <v>126</v>
      </c>
      <c r="DZ107">
        <v>9</v>
      </c>
      <c r="EA107">
        <v>14</v>
      </c>
      <c r="EB107">
        <v>29</v>
      </c>
      <c r="EC107">
        <v>56</v>
      </c>
      <c r="ED107">
        <v>11</v>
      </c>
      <c r="EE107">
        <v>83</v>
      </c>
      <c r="EF107">
        <v>868</v>
      </c>
      <c r="EG107">
        <v>13</v>
      </c>
      <c r="EH107">
        <v>167</v>
      </c>
      <c r="EI107">
        <v>235</v>
      </c>
      <c r="EJ107">
        <v>21</v>
      </c>
      <c r="EK107">
        <v>10</v>
      </c>
      <c r="EL107">
        <v>936</v>
      </c>
      <c r="EM107">
        <v>85</v>
      </c>
      <c r="EN107">
        <v>2</v>
      </c>
      <c r="EO107">
        <v>9</v>
      </c>
      <c r="EP107">
        <v>17</v>
      </c>
      <c r="EQ107">
        <v>32</v>
      </c>
      <c r="ER107">
        <v>7</v>
      </c>
      <c r="ES107">
        <v>8</v>
      </c>
      <c r="ET107">
        <v>57</v>
      </c>
      <c r="EU107">
        <v>63</v>
      </c>
      <c r="EV107">
        <v>145</v>
      </c>
      <c r="EW107">
        <v>29</v>
      </c>
      <c r="EX107">
        <v>1</v>
      </c>
      <c r="EY107">
        <v>16</v>
      </c>
      <c r="EZ107">
        <v>8</v>
      </c>
      <c r="FA107">
        <v>45</v>
      </c>
      <c r="FB107">
        <v>8</v>
      </c>
      <c r="FC107">
        <v>32</v>
      </c>
      <c r="FD107">
        <v>49</v>
      </c>
      <c r="FE107">
        <v>22</v>
      </c>
      <c r="FF107">
        <v>8</v>
      </c>
      <c r="FG107">
        <v>44</v>
      </c>
      <c r="FH107">
        <v>130</v>
      </c>
      <c r="FI107">
        <v>13</v>
      </c>
      <c r="FJ107">
        <v>7</v>
      </c>
      <c r="FK107">
        <v>302</v>
      </c>
      <c r="FL107">
        <v>251</v>
      </c>
      <c r="FM107">
        <v>2</v>
      </c>
      <c r="FN107">
        <v>1</v>
      </c>
      <c r="FO107">
        <v>2</v>
      </c>
      <c r="FP107">
        <v>27</v>
      </c>
      <c r="FQ107">
        <v>37</v>
      </c>
      <c r="FR107">
        <v>0</v>
      </c>
      <c r="FS107">
        <v>2</v>
      </c>
      <c r="FT107">
        <v>24</v>
      </c>
      <c r="FU107">
        <v>8</v>
      </c>
      <c r="FV107">
        <v>15</v>
      </c>
      <c r="FW107">
        <v>20</v>
      </c>
      <c r="FX107">
        <v>23</v>
      </c>
      <c r="FY107">
        <v>5</v>
      </c>
      <c r="FZ107">
        <v>9</v>
      </c>
      <c r="GA107">
        <v>13</v>
      </c>
      <c r="GB107">
        <v>267</v>
      </c>
      <c r="GC107">
        <v>9</v>
      </c>
      <c r="GD107">
        <v>0</v>
      </c>
      <c r="GE107">
        <v>166</v>
      </c>
      <c r="GF107">
        <v>20</v>
      </c>
      <c r="GG107">
        <v>29</v>
      </c>
      <c r="GH107">
        <v>0</v>
      </c>
      <c r="GI107">
        <v>67</v>
      </c>
      <c r="GJ107">
        <v>16</v>
      </c>
      <c r="GK107">
        <v>2</v>
      </c>
      <c r="GL107">
        <v>10</v>
      </c>
      <c r="GM107">
        <v>23</v>
      </c>
      <c r="GN107">
        <v>4</v>
      </c>
      <c r="GO107">
        <v>51</v>
      </c>
      <c r="GP107">
        <v>10</v>
      </c>
      <c r="GQ107">
        <v>21</v>
      </c>
      <c r="GR107">
        <v>26</v>
      </c>
      <c r="GS107">
        <v>12</v>
      </c>
      <c r="GT107">
        <v>8</v>
      </c>
      <c r="GU107">
        <v>7</v>
      </c>
      <c r="GV107">
        <v>9</v>
      </c>
      <c r="GW107">
        <v>17</v>
      </c>
      <c r="GX107">
        <v>5</v>
      </c>
      <c r="GY107">
        <v>4</v>
      </c>
      <c r="GZ107" s="56">
        <v>0</v>
      </c>
      <c r="HA107">
        <v>5</v>
      </c>
      <c r="HB107">
        <v>66</v>
      </c>
      <c r="HC107">
        <v>118</v>
      </c>
      <c r="HD107">
        <v>2</v>
      </c>
      <c r="HE107">
        <v>328</v>
      </c>
      <c r="HF107">
        <v>81</v>
      </c>
      <c r="HG107">
        <v>232</v>
      </c>
      <c r="HH107">
        <v>27</v>
      </c>
      <c r="HI107">
        <v>266</v>
      </c>
      <c r="HJ107">
        <v>245</v>
      </c>
      <c r="HK107">
        <v>872</v>
      </c>
      <c r="HL107">
        <v>543</v>
      </c>
      <c r="HM107">
        <v>6</v>
      </c>
      <c r="HN107">
        <v>31</v>
      </c>
      <c r="HO107">
        <v>75</v>
      </c>
      <c r="HP107">
        <v>30</v>
      </c>
      <c r="HQ107">
        <v>6</v>
      </c>
      <c r="HR107">
        <v>25</v>
      </c>
      <c r="HS107">
        <v>66</v>
      </c>
      <c r="HT107">
        <v>532</v>
      </c>
      <c r="HU107">
        <v>206</v>
      </c>
      <c r="HV107">
        <v>7</v>
      </c>
      <c r="HW107">
        <v>203</v>
      </c>
      <c r="HX107">
        <v>142</v>
      </c>
      <c r="HY107">
        <v>331</v>
      </c>
      <c r="HZ107">
        <v>85</v>
      </c>
      <c r="IA107">
        <v>252</v>
      </c>
      <c r="IB107">
        <v>14</v>
      </c>
      <c r="IC107">
        <v>43</v>
      </c>
      <c r="ID107">
        <v>353</v>
      </c>
      <c r="IE107">
        <v>56</v>
      </c>
      <c r="IF107">
        <v>10</v>
      </c>
      <c r="IG107">
        <v>27</v>
      </c>
      <c r="IH107">
        <v>254</v>
      </c>
      <c r="II107">
        <v>319</v>
      </c>
      <c r="IJ107">
        <v>25</v>
      </c>
      <c r="IK107">
        <v>9</v>
      </c>
      <c r="IL107">
        <v>9</v>
      </c>
      <c r="IM107">
        <v>10</v>
      </c>
      <c r="IN107">
        <v>1630</v>
      </c>
      <c r="IO107">
        <v>666</v>
      </c>
      <c r="IP107">
        <v>114</v>
      </c>
      <c r="IQ107">
        <v>499</v>
      </c>
      <c r="IR107">
        <v>72</v>
      </c>
      <c r="IS107">
        <v>1809</v>
      </c>
      <c r="IT107">
        <v>25</v>
      </c>
      <c r="IU107">
        <v>103</v>
      </c>
      <c r="IV107">
        <v>1067</v>
      </c>
      <c r="IW107">
        <v>100</v>
      </c>
      <c r="IX107">
        <v>2461</v>
      </c>
      <c r="IY107">
        <v>3513</v>
      </c>
      <c r="IZ107">
        <v>346</v>
      </c>
      <c r="JA107">
        <v>7</v>
      </c>
      <c r="JB107">
        <v>1694</v>
      </c>
      <c r="JC107">
        <v>77</v>
      </c>
      <c r="JD107">
        <v>0</v>
      </c>
      <c r="JE107">
        <v>928</v>
      </c>
      <c r="JF107">
        <v>901</v>
      </c>
      <c r="JG107">
        <v>159</v>
      </c>
      <c r="JH107">
        <v>13</v>
      </c>
      <c r="JI107">
        <v>27</v>
      </c>
      <c r="JJ107">
        <v>40</v>
      </c>
      <c r="JK107">
        <v>72</v>
      </c>
      <c r="JL107">
        <v>15</v>
      </c>
      <c r="JM107">
        <v>95</v>
      </c>
      <c r="JN107">
        <v>884</v>
      </c>
      <c r="JO107">
        <v>19</v>
      </c>
      <c r="JP107">
        <v>207</v>
      </c>
      <c r="JQ107">
        <v>322</v>
      </c>
      <c r="JR107">
        <v>28</v>
      </c>
      <c r="JS107">
        <v>11</v>
      </c>
      <c r="JT107">
        <v>1002</v>
      </c>
      <c r="JU107">
        <v>88</v>
      </c>
      <c r="JV107">
        <v>1</v>
      </c>
      <c r="JW107">
        <v>9</v>
      </c>
      <c r="JX107">
        <v>21</v>
      </c>
      <c r="JY107">
        <v>27</v>
      </c>
      <c r="JZ107">
        <v>13</v>
      </c>
      <c r="KA107">
        <v>9</v>
      </c>
      <c r="KB107">
        <v>69</v>
      </c>
      <c r="KC107">
        <v>72</v>
      </c>
      <c r="KD107">
        <v>157</v>
      </c>
      <c r="KE107">
        <v>30</v>
      </c>
      <c r="KF107">
        <v>1</v>
      </c>
      <c r="KG107">
        <v>15</v>
      </c>
      <c r="KH107">
        <v>5</v>
      </c>
      <c r="KI107">
        <v>48</v>
      </c>
      <c r="KJ107">
        <v>12</v>
      </c>
      <c r="KK107">
        <v>27</v>
      </c>
      <c r="KL107">
        <v>52</v>
      </c>
      <c r="KM107">
        <v>22</v>
      </c>
      <c r="KN107">
        <v>5</v>
      </c>
      <c r="KO107">
        <v>43</v>
      </c>
      <c r="KP107">
        <v>159</v>
      </c>
      <c r="KQ107">
        <v>10</v>
      </c>
      <c r="KR107">
        <v>6</v>
      </c>
      <c r="KS107">
        <v>301</v>
      </c>
      <c r="KT107">
        <v>287</v>
      </c>
      <c r="KU107">
        <v>1</v>
      </c>
      <c r="KV107">
        <v>1</v>
      </c>
      <c r="KW107">
        <v>3</v>
      </c>
      <c r="KX107">
        <v>26</v>
      </c>
      <c r="KY107">
        <v>35</v>
      </c>
      <c r="KZ107">
        <v>0</v>
      </c>
      <c r="LA107">
        <v>1</v>
      </c>
      <c r="LB107">
        <v>21</v>
      </c>
      <c r="LC107">
        <v>10</v>
      </c>
      <c r="LD107">
        <v>17</v>
      </c>
      <c r="LE107">
        <v>21</v>
      </c>
      <c r="LF107">
        <v>24</v>
      </c>
      <c r="LG107">
        <v>9</v>
      </c>
      <c r="LH107">
        <v>13</v>
      </c>
      <c r="LI107">
        <v>23</v>
      </c>
      <c r="LJ107">
        <v>283</v>
      </c>
      <c r="LK107">
        <v>11</v>
      </c>
      <c r="LL107">
        <v>0</v>
      </c>
      <c r="LM107">
        <v>160</v>
      </c>
      <c r="LN107">
        <v>25</v>
      </c>
      <c r="LO107">
        <v>30</v>
      </c>
      <c r="LP107">
        <v>1</v>
      </c>
      <c r="LQ107">
        <v>69</v>
      </c>
      <c r="LR107">
        <v>13</v>
      </c>
      <c r="LS107">
        <v>5</v>
      </c>
      <c r="LT107">
        <v>9</v>
      </c>
      <c r="LU107">
        <v>32</v>
      </c>
      <c r="LV107">
        <v>11</v>
      </c>
      <c r="LW107">
        <v>48</v>
      </c>
      <c r="LX107">
        <v>12</v>
      </c>
      <c r="LY107">
        <v>34</v>
      </c>
      <c r="LZ107">
        <v>29</v>
      </c>
      <c r="MA107">
        <v>7</v>
      </c>
      <c r="MB107">
        <v>14</v>
      </c>
      <c r="MC107">
        <v>6</v>
      </c>
      <c r="MD107">
        <v>11</v>
      </c>
      <c r="ME107">
        <v>20</v>
      </c>
      <c r="MF107">
        <v>5</v>
      </c>
      <c r="MG107">
        <v>4</v>
      </c>
      <c r="MH107" s="56">
        <v>0</v>
      </c>
      <c r="MI107">
        <v>4</v>
      </c>
      <c r="MJ107">
        <v>61</v>
      </c>
      <c r="MK107">
        <v>120</v>
      </c>
      <c r="ML107">
        <v>3</v>
      </c>
      <c r="MM107">
        <v>352</v>
      </c>
      <c r="MN107">
        <v>87</v>
      </c>
      <c r="MO107">
        <v>250</v>
      </c>
      <c r="MP107">
        <v>26</v>
      </c>
      <c r="MQ107">
        <v>262</v>
      </c>
      <c r="MR107">
        <v>242</v>
      </c>
      <c r="MS107">
        <v>971</v>
      </c>
      <c r="MT107">
        <v>615</v>
      </c>
      <c r="MU107">
        <v>7</v>
      </c>
      <c r="MV107">
        <v>29</v>
      </c>
      <c r="MW107">
        <v>75</v>
      </c>
      <c r="MX107">
        <v>40</v>
      </c>
      <c r="MY107">
        <v>5</v>
      </c>
      <c r="MZ107">
        <v>25</v>
      </c>
      <c r="NA107">
        <v>54</v>
      </c>
      <c r="NB107">
        <v>531</v>
      </c>
      <c r="NC107">
        <v>236</v>
      </c>
      <c r="ND107">
        <v>9</v>
      </c>
      <c r="NE107">
        <v>209</v>
      </c>
      <c r="NF107">
        <v>156</v>
      </c>
      <c r="NG107">
        <v>342</v>
      </c>
      <c r="NH107">
        <v>90</v>
      </c>
      <c r="NI107">
        <v>273</v>
      </c>
      <c r="NJ107">
        <v>15</v>
      </c>
      <c r="NK107">
        <v>50</v>
      </c>
      <c r="NL107">
        <v>367</v>
      </c>
      <c r="NM107">
        <v>46</v>
      </c>
      <c r="NN107">
        <v>13</v>
      </c>
      <c r="NO107">
        <v>28</v>
      </c>
      <c r="NP107">
        <v>266</v>
      </c>
      <c r="NQ107">
        <v>331</v>
      </c>
      <c r="NR107">
        <v>66</v>
      </c>
      <c r="NS107">
        <v>16</v>
      </c>
      <c r="NT107">
        <v>6</v>
      </c>
      <c r="NU107">
        <v>9</v>
      </c>
      <c r="NV107">
        <v>1674</v>
      </c>
      <c r="NW107">
        <v>692</v>
      </c>
      <c r="NX107">
        <v>132</v>
      </c>
      <c r="NY107">
        <v>552</v>
      </c>
      <c r="NZ107">
        <v>69</v>
      </c>
      <c r="OA107">
        <v>1961</v>
      </c>
      <c r="OB107">
        <v>26</v>
      </c>
      <c r="OC107">
        <v>89</v>
      </c>
      <c r="OD107">
        <v>1152</v>
      </c>
      <c r="OE107">
        <v>113</v>
      </c>
      <c r="OF107">
        <v>2537</v>
      </c>
      <c r="OG107">
        <v>3632</v>
      </c>
      <c r="OH107">
        <v>342</v>
      </c>
      <c r="OI107">
        <v>11</v>
      </c>
      <c r="OJ107">
        <v>1759</v>
      </c>
      <c r="OK107">
        <v>88</v>
      </c>
      <c r="OL107">
        <v>0</v>
      </c>
      <c r="OM107">
        <v>985</v>
      </c>
      <c r="ON107">
        <v>940</v>
      </c>
      <c r="OO107">
        <v>159</v>
      </c>
      <c r="OP107">
        <v>14</v>
      </c>
      <c r="OQ107">
        <v>21</v>
      </c>
      <c r="OR107">
        <v>48</v>
      </c>
      <c r="OS107">
        <v>76</v>
      </c>
      <c r="OT107">
        <v>14</v>
      </c>
      <c r="OU107">
        <v>110</v>
      </c>
      <c r="OV107">
        <v>420</v>
      </c>
      <c r="OW107">
        <v>20</v>
      </c>
      <c r="OX107">
        <v>221</v>
      </c>
      <c r="OY107">
        <v>316</v>
      </c>
      <c r="OZ107">
        <v>28</v>
      </c>
      <c r="PA107">
        <v>9</v>
      </c>
    </row>
    <row r="108" spans="1:417">
      <c r="A108" s="67" t="str">
        <f>人口推移!B107</f>
        <v>H2708</v>
      </c>
      <c r="B108" s="66">
        <f t="shared" si="2"/>
        <v>55159</v>
      </c>
      <c r="C108" s="66">
        <f t="shared" si="3"/>
        <v>22186</v>
      </c>
      <c r="D108">
        <v>801</v>
      </c>
      <c r="E108">
        <v>67</v>
      </c>
      <c r="F108">
        <v>2</v>
      </c>
      <c r="G108">
        <v>9</v>
      </c>
      <c r="H108">
        <v>14</v>
      </c>
      <c r="I108">
        <v>13</v>
      </c>
      <c r="J108">
        <v>6</v>
      </c>
      <c r="K108">
        <v>10</v>
      </c>
      <c r="L108">
        <v>77</v>
      </c>
      <c r="M108">
        <v>46</v>
      </c>
      <c r="N108">
        <v>142</v>
      </c>
      <c r="O108">
        <v>21</v>
      </c>
      <c r="P108">
        <v>1</v>
      </c>
      <c r="Q108">
        <v>12</v>
      </c>
      <c r="R108">
        <v>5</v>
      </c>
      <c r="S108">
        <v>30</v>
      </c>
      <c r="T108">
        <v>6</v>
      </c>
      <c r="U108">
        <v>16</v>
      </c>
      <c r="V108">
        <v>30</v>
      </c>
      <c r="W108">
        <v>15</v>
      </c>
      <c r="X108">
        <v>6</v>
      </c>
      <c r="Y108">
        <v>32</v>
      </c>
      <c r="Z108">
        <v>107</v>
      </c>
      <c r="AA108">
        <v>6</v>
      </c>
      <c r="AB108">
        <v>4</v>
      </c>
      <c r="AC108">
        <v>217</v>
      </c>
      <c r="AD108">
        <v>215</v>
      </c>
      <c r="AE108">
        <v>2</v>
      </c>
      <c r="AF108">
        <v>1</v>
      </c>
      <c r="AG108">
        <v>2</v>
      </c>
      <c r="AH108">
        <v>18</v>
      </c>
      <c r="AI108">
        <v>21</v>
      </c>
      <c r="AJ108">
        <v>0</v>
      </c>
      <c r="AK108">
        <v>1</v>
      </c>
      <c r="AL108">
        <v>15</v>
      </c>
      <c r="AM108">
        <v>7</v>
      </c>
      <c r="AN108">
        <v>12</v>
      </c>
      <c r="AO108">
        <v>18</v>
      </c>
      <c r="AP108">
        <v>20</v>
      </c>
      <c r="AQ108">
        <v>5</v>
      </c>
      <c r="AR108">
        <v>7</v>
      </c>
      <c r="AS108">
        <v>11</v>
      </c>
      <c r="AT108">
        <v>233</v>
      </c>
      <c r="AU108">
        <v>7</v>
      </c>
      <c r="AV108">
        <v>0</v>
      </c>
      <c r="AW108">
        <v>142</v>
      </c>
      <c r="AX108">
        <v>15</v>
      </c>
      <c r="AY108">
        <v>21</v>
      </c>
      <c r="AZ108">
        <v>1</v>
      </c>
      <c r="BA108">
        <v>45</v>
      </c>
      <c r="BB108">
        <v>9</v>
      </c>
      <c r="BC108">
        <v>4</v>
      </c>
      <c r="BD108">
        <v>7</v>
      </c>
      <c r="BE108">
        <v>18</v>
      </c>
      <c r="BF108">
        <v>4</v>
      </c>
      <c r="BG108">
        <v>28</v>
      </c>
      <c r="BH108">
        <v>11</v>
      </c>
      <c r="BI108">
        <v>22</v>
      </c>
      <c r="BJ108">
        <v>22</v>
      </c>
      <c r="BK108">
        <v>8</v>
      </c>
      <c r="BL108">
        <v>7</v>
      </c>
      <c r="BM108">
        <v>4</v>
      </c>
      <c r="BN108">
        <v>6</v>
      </c>
      <c r="BO108">
        <v>13</v>
      </c>
      <c r="BP108">
        <v>5</v>
      </c>
      <c r="BQ108">
        <v>5</v>
      </c>
      <c r="BR108" s="56">
        <v>0</v>
      </c>
      <c r="BS108">
        <v>3</v>
      </c>
      <c r="BT108">
        <v>44</v>
      </c>
      <c r="BU108">
        <v>75</v>
      </c>
      <c r="BV108">
        <v>3</v>
      </c>
      <c r="BW108">
        <v>283</v>
      </c>
      <c r="BX108">
        <v>55</v>
      </c>
      <c r="BY108">
        <v>179</v>
      </c>
      <c r="BZ108">
        <v>15</v>
      </c>
      <c r="CA108">
        <v>225</v>
      </c>
      <c r="CB108">
        <v>195</v>
      </c>
      <c r="CC108">
        <v>721</v>
      </c>
      <c r="CD108">
        <v>474</v>
      </c>
      <c r="CE108">
        <v>4</v>
      </c>
      <c r="CF108">
        <v>21</v>
      </c>
      <c r="CG108">
        <v>44</v>
      </c>
      <c r="CH108">
        <v>29</v>
      </c>
      <c r="CI108">
        <v>3</v>
      </c>
      <c r="CJ108">
        <v>22</v>
      </c>
      <c r="CK108">
        <v>55</v>
      </c>
      <c r="CL108">
        <v>433</v>
      </c>
      <c r="CM108">
        <v>190</v>
      </c>
      <c r="CN108">
        <v>8</v>
      </c>
      <c r="CO108">
        <v>178</v>
      </c>
      <c r="CP108">
        <v>137</v>
      </c>
      <c r="CQ108">
        <v>288</v>
      </c>
      <c r="CR108">
        <v>53</v>
      </c>
      <c r="CS108">
        <v>223</v>
      </c>
      <c r="CT108">
        <v>8</v>
      </c>
      <c r="CU108">
        <v>24</v>
      </c>
      <c r="CV108">
        <v>263</v>
      </c>
      <c r="CW108">
        <v>32</v>
      </c>
      <c r="CX108">
        <v>7</v>
      </c>
      <c r="CY108">
        <v>32</v>
      </c>
      <c r="CZ108">
        <v>177</v>
      </c>
      <c r="DA108">
        <v>237</v>
      </c>
      <c r="DB108">
        <v>80</v>
      </c>
      <c r="DC108">
        <v>13</v>
      </c>
      <c r="DD108">
        <v>3</v>
      </c>
      <c r="DE108">
        <v>7</v>
      </c>
      <c r="DF108">
        <v>1266</v>
      </c>
      <c r="DG108">
        <v>511</v>
      </c>
      <c r="DH108">
        <v>96</v>
      </c>
      <c r="DI108">
        <v>389</v>
      </c>
      <c r="DJ108">
        <v>54</v>
      </c>
      <c r="DK108">
        <v>1316</v>
      </c>
      <c r="DL108">
        <v>25</v>
      </c>
      <c r="DM108">
        <v>74</v>
      </c>
      <c r="DN108">
        <v>831</v>
      </c>
      <c r="DO108">
        <v>84</v>
      </c>
      <c r="DP108">
        <v>2124</v>
      </c>
      <c r="DQ108">
        <v>2957</v>
      </c>
      <c r="DR108">
        <v>266</v>
      </c>
      <c r="DS108">
        <v>7</v>
      </c>
      <c r="DT108">
        <v>1334</v>
      </c>
      <c r="DU108">
        <v>69</v>
      </c>
      <c r="DV108">
        <v>0</v>
      </c>
      <c r="DW108">
        <v>794</v>
      </c>
      <c r="DX108">
        <v>819</v>
      </c>
      <c r="DY108">
        <v>126</v>
      </c>
      <c r="DZ108">
        <v>9</v>
      </c>
      <c r="EA108">
        <v>14</v>
      </c>
      <c r="EB108">
        <v>29</v>
      </c>
      <c r="EC108">
        <v>55</v>
      </c>
      <c r="ED108">
        <v>11</v>
      </c>
      <c r="EE108">
        <v>82</v>
      </c>
      <c r="EF108">
        <v>866</v>
      </c>
      <c r="EG108">
        <v>13</v>
      </c>
      <c r="EH108">
        <v>167</v>
      </c>
      <c r="EI108">
        <v>235</v>
      </c>
      <c r="EJ108">
        <v>23</v>
      </c>
      <c r="EK108">
        <v>10</v>
      </c>
      <c r="EL108">
        <v>937</v>
      </c>
      <c r="EM108">
        <v>85</v>
      </c>
      <c r="EN108">
        <v>2</v>
      </c>
      <c r="EO108">
        <v>9</v>
      </c>
      <c r="EP108">
        <v>16</v>
      </c>
      <c r="EQ108">
        <v>31</v>
      </c>
      <c r="ER108">
        <v>7</v>
      </c>
      <c r="ES108">
        <v>8</v>
      </c>
      <c r="ET108">
        <v>57</v>
      </c>
      <c r="EU108">
        <v>63</v>
      </c>
      <c r="EV108">
        <v>144</v>
      </c>
      <c r="EW108">
        <v>29</v>
      </c>
      <c r="EX108">
        <v>1</v>
      </c>
      <c r="EY108">
        <v>16</v>
      </c>
      <c r="EZ108">
        <v>8</v>
      </c>
      <c r="FA108">
        <v>45</v>
      </c>
      <c r="FB108">
        <v>8</v>
      </c>
      <c r="FC108">
        <v>32</v>
      </c>
      <c r="FD108">
        <v>49</v>
      </c>
      <c r="FE108">
        <v>22</v>
      </c>
      <c r="FF108">
        <v>8</v>
      </c>
      <c r="FG108">
        <v>45</v>
      </c>
      <c r="FH108">
        <v>128</v>
      </c>
      <c r="FI108">
        <v>13</v>
      </c>
      <c r="FJ108">
        <v>7</v>
      </c>
      <c r="FK108">
        <v>304</v>
      </c>
      <c r="FL108">
        <v>249</v>
      </c>
      <c r="FM108">
        <v>2</v>
      </c>
      <c r="FN108">
        <v>1</v>
      </c>
      <c r="FO108">
        <v>2</v>
      </c>
      <c r="FP108">
        <v>27</v>
      </c>
      <c r="FQ108">
        <v>37</v>
      </c>
      <c r="FR108">
        <v>0</v>
      </c>
      <c r="FS108">
        <v>2</v>
      </c>
      <c r="FT108">
        <v>24</v>
      </c>
      <c r="FU108">
        <v>8</v>
      </c>
      <c r="FV108">
        <v>15</v>
      </c>
      <c r="FW108">
        <v>20</v>
      </c>
      <c r="FX108">
        <v>23</v>
      </c>
      <c r="FY108">
        <v>5</v>
      </c>
      <c r="FZ108">
        <v>9</v>
      </c>
      <c r="GA108">
        <v>13</v>
      </c>
      <c r="GB108">
        <v>264</v>
      </c>
      <c r="GC108">
        <v>9</v>
      </c>
      <c r="GD108">
        <v>0</v>
      </c>
      <c r="GE108">
        <v>166</v>
      </c>
      <c r="GF108">
        <v>20</v>
      </c>
      <c r="GG108">
        <v>29</v>
      </c>
      <c r="GH108">
        <v>0</v>
      </c>
      <c r="GI108">
        <v>67</v>
      </c>
      <c r="GJ108">
        <v>15</v>
      </c>
      <c r="GK108">
        <v>2</v>
      </c>
      <c r="GL108">
        <v>10</v>
      </c>
      <c r="GM108">
        <v>23</v>
      </c>
      <c r="GN108">
        <v>4</v>
      </c>
      <c r="GO108">
        <v>51</v>
      </c>
      <c r="GP108">
        <v>10</v>
      </c>
      <c r="GQ108">
        <v>21</v>
      </c>
      <c r="GR108">
        <v>26</v>
      </c>
      <c r="GS108">
        <v>12</v>
      </c>
      <c r="GT108">
        <v>8</v>
      </c>
      <c r="GU108">
        <v>7</v>
      </c>
      <c r="GV108">
        <v>9</v>
      </c>
      <c r="GW108">
        <v>17</v>
      </c>
      <c r="GX108">
        <v>5</v>
      </c>
      <c r="GY108">
        <v>4</v>
      </c>
      <c r="GZ108" s="56">
        <v>0</v>
      </c>
      <c r="HA108">
        <v>5</v>
      </c>
      <c r="HB108">
        <v>66</v>
      </c>
      <c r="HC108">
        <v>116</v>
      </c>
      <c r="HD108">
        <v>2</v>
      </c>
      <c r="HE108">
        <v>326</v>
      </c>
      <c r="HF108">
        <v>81</v>
      </c>
      <c r="HG108">
        <v>232</v>
      </c>
      <c r="HH108">
        <v>27</v>
      </c>
      <c r="HI108">
        <v>264</v>
      </c>
      <c r="HJ108">
        <v>241</v>
      </c>
      <c r="HK108">
        <v>877</v>
      </c>
      <c r="HL108">
        <v>543</v>
      </c>
      <c r="HM108">
        <v>6</v>
      </c>
      <c r="HN108">
        <v>31</v>
      </c>
      <c r="HO108">
        <v>75</v>
      </c>
      <c r="HP108">
        <v>30</v>
      </c>
      <c r="HQ108">
        <v>6</v>
      </c>
      <c r="HR108">
        <v>25</v>
      </c>
      <c r="HS108">
        <v>66</v>
      </c>
      <c r="HT108">
        <v>532</v>
      </c>
      <c r="HU108">
        <v>207</v>
      </c>
      <c r="HV108">
        <v>7</v>
      </c>
      <c r="HW108">
        <v>203</v>
      </c>
      <c r="HX108">
        <v>141</v>
      </c>
      <c r="HY108">
        <v>333</v>
      </c>
      <c r="HZ108">
        <v>85</v>
      </c>
      <c r="IA108">
        <v>254</v>
      </c>
      <c r="IB108">
        <v>14</v>
      </c>
      <c r="IC108">
        <v>43</v>
      </c>
      <c r="ID108">
        <v>353</v>
      </c>
      <c r="IE108">
        <v>56</v>
      </c>
      <c r="IF108">
        <v>10</v>
      </c>
      <c r="IG108">
        <v>27</v>
      </c>
      <c r="IH108">
        <v>250</v>
      </c>
      <c r="II108">
        <v>319</v>
      </c>
      <c r="IJ108">
        <v>25</v>
      </c>
      <c r="IK108">
        <v>9</v>
      </c>
      <c r="IL108">
        <v>9</v>
      </c>
      <c r="IM108">
        <v>10</v>
      </c>
      <c r="IN108">
        <v>1630</v>
      </c>
      <c r="IO108">
        <v>668</v>
      </c>
      <c r="IP108">
        <v>117</v>
      </c>
      <c r="IQ108">
        <v>499</v>
      </c>
      <c r="IR108">
        <v>72</v>
      </c>
      <c r="IS108">
        <v>1808</v>
      </c>
      <c r="IT108">
        <v>24</v>
      </c>
      <c r="IU108">
        <v>102</v>
      </c>
      <c r="IV108">
        <v>1073</v>
      </c>
      <c r="IW108">
        <v>100</v>
      </c>
      <c r="IX108">
        <v>2480</v>
      </c>
      <c r="IY108">
        <v>3523</v>
      </c>
      <c r="IZ108">
        <v>346</v>
      </c>
      <c r="JA108">
        <v>7</v>
      </c>
      <c r="JB108">
        <v>1688</v>
      </c>
      <c r="JC108">
        <v>77</v>
      </c>
      <c r="JD108">
        <v>0</v>
      </c>
      <c r="JE108">
        <v>931</v>
      </c>
      <c r="JF108">
        <v>896</v>
      </c>
      <c r="JG108">
        <v>158</v>
      </c>
      <c r="JH108">
        <v>13</v>
      </c>
      <c r="JI108">
        <v>27</v>
      </c>
      <c r="JJ108">
        <v>40</v>
      </c>
      <c r="JK108">
        <v>72</v>
      </c>
      <c r="JL108">
        <v>15</v>
      </c>
      <c r="JM108">
        <v>94</v>
      </c>
      <c r="JN108">
        <v>872</v>
      </c>
      <c r="JO108">
        <v>19</v>
      </c>
      <c r="JP108">
        <v>207</v>
      </c>
      <c r="JQ108">
        <v>322</v>
      </c>
      <c r="JR108">
        <v>29</v>
      </c>
      <c r="JS108">
        <v>11</v>
      </c>
      <c r="JT108">
        <v>1002</v>
      </c>
      <c r="JU108">
        <v>88</v>
      </c>
      <c r="JV108">
        <v>1</v>
      </c>
      <c r="JW108">
        <v>9</v>
      </c>
      <c r="JX108">
        <v>21</v>
      </c>
      <c r="JY108">
        <v>27</v>
      </c>
      <c r="JZ108">
        <v>13</v>
      </c>
      <c r="KA108">
        <v>9</v>
      </c>
      <c r="KB108">
        <v>69</v>
      </c>
      <c r="KC108">
        <v>72</v>
      </c>
      <c r="KD108">
        <v>157</v>
      </c>
      <c r="KE108">
        <v>30</v>
      </c>
      <c r="KF108">
        <v>1</v>
      </c>
      <c r="KG108">
        <v>15</v>
      </c>
      <c r="KH108">
        <v>5</v>
      </c>
      <c r="KI108">
        <v>48</v>
      </c>
      <c r="KJ108">
        <v>12</v>
      </c>
      <c r="KK108">
        <v>27</v>
      </c>
      <c r="KL108">
        <v>52</v>
      </c>
      <c r="KM108">
        <v>22</v>
      </c>
      <c r="KN108">
        <v>5</v>
      </c>
      <c r="KO108">
        <v>42</v>
      </c>
      <c r="KP108">
        <v>160</v>
      </c>
      <c r="KQ108">
        <v>10</v>
      </c>
      <c r="KR108">
        <v>6</v>
      </c>
      <c r="KS108">
        <v>302</v>
      </c>
      <c r="KT108">
        <v>284</v>
      </c>
      <c r="KU108">
        <v>1</v>
      </c>
      <c r="KV108">
        <v>1</v>
      </c>
      <c r="KW108">
        <v>3</v>
      </c>
      <c r="KX108">
        <v>26</v>
      </c>
      <c r="KY108">
        <v>35</v>
      </c>
      <c r="KZ108">
        <v>0</v>
      </c>
      <c r="LA108">
        <v>1</v>
      </c>
      <c r="LB108">
        <v>21</v>
      </c>
      <c r="LC108">
        <v>10</v>
      </c>
      <c r="LD108">
        <v>17</v>
      </c>
      <c r="LE108">
        <v>21</v>
      </c>
      <c r="LF108">
        <v>24</v>
      </c>
      <c r="LG108">
        <v>9</v>
      </c>
      <c r="LH108">
        <v>13</v>
      </c>
      <c r="LI108">
        <v>23</v>
      </c>
      <c r="LJ108">
        <v>283</v>
      </c>
      <c r="LK108">
        <v>11</v>
      </c>
      <c r="LL108">
        <v>0</v>
      </c>
      <c r="LM108">
        <v>161</v>
      </c>
      <c r="LN108">
        <v>25</v>
      </c>
      <c r="LO108">
        <v>30</v>
      </c>
      <c r="LP108">
        <v>1</v>
      </c>
      <c r="LQ108">
        <v>68</v>
      </c>
      <c r="LR108">
        <v>13</v>
      </c>
      <c r="LS108">
        <v>5</v>
      </c>
      <c r="LT108">
        <v>9</v>
      </c>
      <c r="LU108">
        <v>32</v>
      </c>
      <c r="LV108">
        <v>11</v>
      </c>
      <c r="LW108">
        <v>48</v>
      </c>
      <c r="LX108">
        <v>12</v>
      </c>
      <c r="LY108">
        <v>33</v>
      </c>
      <c r="LZ108">
        <v>29</v>
      </c>
      <c r="MA108">
        <v>7</v>
      </c>
      <c r="MB108">
        <v>14</v>
      </c>
      <c r="MC108">
        <v>6</v>
      </c>
      <c r="MD108">
        <v>11</v>
      </c>
      <c r="ME108">
        <v>20</v>
      </c>
      <c r="MF108">
        <v>5</v>
      </c>
      <c r="MG108">
        <v>4</v>
      </c>
      <c r="MH108" s="56">
        <v>0</v>
      </c>
      <c r="MI108">
        <v>4</v>
      </c>
      <c r="MJ108">
        <v>61</v>
      </c>
      <c r="MK108">
        <v>117</v>
      </c>
      <c r="ML108">
        <v>3</v>
      </c>
      <c r="MM108">
        <v>352</v>
      </c>
      <c r="MN108">
        <v>87</v>
      </c>
      <c r="MO108">
        <v>249</v>
      </c>
      <c r="MP108">
        <v>26</v>
      </c>
      <c r="MQ108">
        <v>263</v>
      </c>
      <c r="MR108">
        <v>240</v>
      </c>
      <c r="MS108">
        <v>977</v>
      </c>
      <c r="MT108">
        <v>613</v>
      </c>
      <c r="MU108">
        <v>7</v>
      </c>
      <c r="MV108">
        <v>29</v>
      </c>
      <c r="MW108">
        <v>75</v>
      </c>
      <c r="MX108">
        <v>40</v>
      </c>
      <c r="MY108">
        <v>5</v>
      </c>
      <c r="MZ108">
        <v>24</v>
      </c>
      <c r="NA108">
        <v>56</v>
      </c>
      <c r="NB108">
        <v>532</v>
      </c>
      <c r="NC108">
        <v>234</v>
      </c>
      <c r="ND108">
        <v>9</v>
      </c>
      <c r="NE108">
        <v>209</v>
      </c>
      <c r="NF108">
        <v>156</v>
      </c>
      <c r="NG108">
        <v>345</v>
      </c>
      <c r="NH108">
        <v>90</v>
      </c>
      <c r="NI108">
        <v>272</v>
      </c>
      <c r="NJ108">
        <v>15</v>
      </c>
      <c r="NK108">
        <v>50</v>
      </c>
      <c r="NL108">
        <v>368</v>
      </c>
      <c r="NM108">
        <v>45</v>
      </c>
      <c r="NN108">
        <v>13</v>
      </c>
      <c r="NO108">
        <v>28</v>
      </c>
      <c r="NP108">
        <v>265</v>
      </c>
      <c r="NQ108">
        <v>329</v>
      </c>
      <c r="NR108">
        <v>66</v>
      </c>
      <c r="NS108">
        <v>16</v>
      </c>
      <c r="NT108">
        <v>6</v>
      </c>
      <c r="NU108">
        <v>9</v>
      </c>
      <c r="NV108">
        <v>1675</v>
      </c>
      <c r="NW108">
        <v>692</v>
      </c>
      <c r="NX108">
        <v>131</v>
      </c>
      <c r="NY108">
        <v>554</v>
      </c>
      <c r="NZ108">
        <v>69</v>
      </c>
      <c r="OA108">
        <v>1954</v>
      </c>
      <c r="OB108">
        <v>26</v>
      </c>
      <c r="OC108">
        <v>89</v>
      </c>
      <c r="OD108">
        <v>1152</v>
      </c>
      <c r="OE108">
        <v>113</v>
      </c>
      <c r="OF108">
        <v>2554</v>
      </c>
      <c r="OG108">
        <v>3630</v>
      </c>
      <c r="OH108">
        <v>341</v>
      </c>
      <c r="OI108">
        <v>11</v>
      </c>
      <c r="OJ108">
        <v>1756</v>
      </c>
      <c r="OK108">
        <v>88</v>
      </c>
      <c r="OL108">
        <v>0</v>
      </c>
      <c r="OM108">
        <v>991</v>
      </c>
      <c r="ON108">
        <v>933</v>
      </c>
      <c r="OO108">
        <v>159</v>
      </c>
      <c r="OP108">
        <v>14</v>
      </c>
      <c r="OQ108">
        <v>21</v>
      </c>
      <c r="OR108">
        <v>48</v>
      </c>
      <c r="OS108">
        <v>75</v>
      </c>
      <c r="OT108">
        <v>14</v>
      </c>
      <c r="OU108">
        <v>110</v>
      </c>
      <c r="OV108">
        <v>427</v>
      </c>
      <c r="OW108">
        <v>20</v>
      </c>
      <c r="OX108">
        <v>221</v>
      </c>
      <c r="OY108">
        <v>317</v>
      </c>
      <c r="OZ108">
        <v>32</v>
      </c>
      <c r="PA108">
        <v>9</v>
      </c>
    </row>
    <row r="109" spans="1:417">
      <c r="A109" s="67" t="str">
        <f>人口推移!B108</f>
        <v>H2709</v>
      </c>
      <c r="B109" s="66">
        <f t="shared" si="2"/>
        <v>55184</v>
      </c>
      <c r="C109" s="66">
        <f t="shared" si="3"/>
        <v>22205</v>
      </c>
      <c r="D109">
        <v>805</v>
      </c>
      <c r="E109">
        <v>68</v>
      </c>
      <c r="F109">
        <v>2</v>
      </c>
      <c r="G109">
        <v>9</v>
      </c>
      <c r="H109">
        <v>14</v>
      </c>
      <c r="I109">
        <v>13</v>
      </c>
      <c r="J109">
        <v>6</v>
      </c>
      <c r="K109">
        <v>10</v>
      </c>
      <c r="L109">
        <v>77</v>
      </c>
      <c r="M109">
        <v>46</v>
      </c>
      <c r="N109">
        <v>142</v>
      </c>
      <c r="O109">
        <v>21</v>
      </c>
      <c r="P109">
        <v>1</v>
      </c>
      <c r="Q109">
        <v>12</v>
      </c>
      <c r="R109">
        <v>5</v>
      </c>
      <c r="S109">
        <v>30</v>
      </c>
      <c r="T109">
        <v>6</v>
      </c>
      <c r="U109">
        <v>16</v>
      </c>
      <c r="V109">
        <v>30</v>
      </c>
      <c r="W109">
        <v>15</v>
      </c>
      <c r="X109">
        <v>6</v>
      </c>
      <c r="Y109">
        <v>32</v>
      </c>
      <c r="Z109">
        <v>106</v>
      </c>
      <c r="AA109">
        <v>6</v>
      </c>
      <c r="AB109">
        <v>4</v>
      </c>
      <c r="AC109">
        <v>219</v>
      </c>
      <c r="AD109">
        <v>217</v>
      </c>
      <c r="AE109">
        <v>2</v>
      </c>
      <c r="AF109">
        <v>1</v>
      </c>
      <c r="AG109">
        <v>2</v>
      </c>
      <c r="AH109">
        <v>18</v>
      </c>
      <c r="AI109">
        <v>21</v>
      </c>
      <c r="AJ109">
        <v>0</v>
      </c>
      <c r="AK109">
        <v>1</v>
      </c>
      <c r="AL109">
        <v>15</v>
      </c>
      <c r="AM109">
        <v>7</v>
      </c>
      <c r="AN109">
        <v>12</v>
      </c>
      <c r="AO109">
        <v>18</v>
      </c>
      <c r="AP109">
        <v>20</v>
      </c>
      <c r="AQ109">
        <v>5</v>
      </c>
      <c r="AR109">
        <v>7</v>
      </c>
      <c r="AS109">
        <v>11</v>
      </c>
      <c r="AT109">
        <v>235</v>
      </c>
      <c r="AU109">
        <v>7</v>
      </c>
      <c r="AV109">
        <v>0</v>
      </c>
      <c r="AW109">
        <v>142</v>
      </c>
      <c r="AX109">
        <v>15</v>
      </c>
      <c r="AY109">
        <v>21</v>
      </c>
      <c r="AZ109">
        <v>1</v>
      </c>
      <c r="BA109">
        <v>45</v>
      </c>
      <c r="BB109">
        <v>9</v>
      </c>
      <c r="BC109">
        <v>4</v>
      </c>
      <c r="BD109">
        <v>7</v>
      </c>
      <c r="BE109">
        <v>18</v>
      </c>
      <c r="BF109">
        <v>4</v>
      </c>
      <c r="BG109">
        <v>28</v>
      </c>
      <c r="BH109">
        <v>11</v>
      </c>
      <c r="BI109">
        <v>22</v>
      </c>
      <c r="BJ109">
        <v>22</v>
      </c>
      <c r="BK109">
        <v>8</v>
      </c>
      <c r="BL109">
        <v>7</v>
      </c>
      <c r="BM109">
        <v>4</v>
      </c>
      <c r="BN109">
        <v>6</v>
      </c>
      <c r="BO109">
        <v>13</v>
      </c>
      <c r="BP109">
        <v>5</v>
      </c>
      <c r="BQ109">
        <v>5</v>
      </c>
      <c r="BR109" s="56">
        <v>0</v>
      </c>
      <c r="BS109">
        <v>3</v>
      </c>
      <c r="BT109">
        <v>45</v>
      </c>
      <c r="BU109">
        <v>75</v>
      </c>
      <c r="BV109">
        <v>3</v>
      </c>
      <c r="BW109">
        <v>282</v>
      </c>
      <c r="BX109">
        <v>55</v>
      </c>
      <c r="BY109">
        <v>179</v>
      </c>
      <c r="BZ109">
        <v>15</v>
      </c>
      <c r="CA109">
        <v>223</v>
      </c>
      <c r="CB109">
        <v>195</v>
      </c>
      <c r="CC109">
        <v>728</v>
      </c>
      <c r="CD109">
        <v>473</v>
      </c>
      <c r="CE109">
        <v>4</v>
      </c>
      <c r="CF109">
        <v>21</v>
      </c>
      <c r="CG109">
        <v>44</v>
      </c>
      <c r="CH109">
        <v>29</v>
      </c>
      <c r="CI109">
        <v>3</v>
      </c>
      <c r="CJ109">
        <v>22</v>
      </c>
      <c r="CK109">
        <v>57</v>
      </c>
      <c r="CL109">
        <v>430</v>
      </c>
      <c r="CM109">
        <v>191</v>
      </c>
      <c r="CN109">
        <v>8</v>
      </c>
      <c r="CO109">
        <v>177</v>
      </c>
      <c r="CP109">
        <v>137</v>
      </c>
      <c r="CQ109">
        <v>287</v>
      </c>
      <c r="CR109">
        <v>53</v>
      </c>
      <c r="CS109">
        <v>221</v>
      </c>
      <c r="CT109">
        <v>9</v>
      </c>
      <c r="CU109">
        <v>24</v>
      </c>
      <c r="CV109">
        <v>264</v>
      </c>
      <c r="CW109">
        <v>32</v>
      </c>
      <c r="CX109">
        <v>7</v>
      </c>
      <c r="CY109">
        <v>33</v>
      </c>
      <c r="CZ109">
        <v>177</v>
      </c>
      <c r="DA109">
        <v>236</v>
      </c>
      <c r="DB109">
        <v>80</v>
      </c>
      <c r="DC109">
        <v>13</v>
      </c>
      <c r="DD109">
        <v>3</v>
      </c>
      <c r="DE109">
        <v>7</v>
      </c>
      <c r="DF109">
        <v>1268</v>
      </c>
      <c r="DG109">
        <v>513</v>
      </c>
      <c r="DH109">
        <v>95</v>
      </c>
      <c r="DI109">
        <v>390</v>
      </c>
      <c r="DJ109">
        <v>54</v>
      </c>
      <c r="DK109">
        <v>1318</v>
      </c>
      <c r="DL109">
        <v>25</v>
      </c>
      <c r="DM109">
        <v>74</v>
      </c>
      <c r="DN109">
        <v>837</v>
      </c>
      <c r="DO109">
        <v>87</v>
      </c>
      <c r="DP109">
        <v>2127</v>
      </c>
      <c r="DQ109">
        <v>2955</v>
      </c>
      <c r="DR109">
        <v>267</v>
      </c>
      <c r="DS109">
        <v>7</v>
      </c>
      <c r="DT109">
        <v>1326</v>
      </c>
      <c r="DU109">
        <v>69</v>
      </c>
      <c r="DV109">
        <v>0</v>
      </c>
      <c r="DW109">
        <v>799</v>
      </c>
      <c r="DX109">
        <v>819</v>
      </c>
      <c r="DY109">
        <v>126</v>
      </c>
      <c r="DZ109">
        <v>10</v>
      </c>
      <c r="EA109">
        <v>14</v>
      </c>
      <c r="EB109">
        <v>29</v>
      </c>
      <c r="EC109">
        <v>55</v>
      </c>
      <c r="ED109">
        <v>11</v>
      </c>
      <c r="EE109">
        <v>82</v>
      </c>
      <c r="EF109">
        <v>856</v>
      </c>
      <c r="EG109">
        <v>13</v>
      </c>
      <c r="EH109">
        <v>166</v>
      </c>
      <c r="EI109">
        <v>238</v>
      </c>
      <c r="EJ109">
        <v>23</v>
      </c>
      <c r="EK109">
        <v>10</v>
      </c>
      <c r="EL109">
        <v>940</v>
      </c>
      <c r="EM109">
        <v>87</v>
      </c>
      <c r="EN109">
        <v>2</v>
      </c>
      <c r="EO109">
        <v>9</v>
      </c>
      <c r="EP109">
        <v>16</v>
      </c>
      <c r="EQ109">
        <v>31</v>
      </c>
      <c r="ER109">
        <v>7</v>
      </c>
      <c r="ES109">
        <v>8</v>
      </c>
      <c r="ET109">
        <v>57</v>
      </c>
      <c r="EU109">
        <v>63</v>
      </c>
      <c r="EV109">
        <v>144</v>
      </c>
      <c r="EW109">
        <v>29</v>
      </c>
      <c r="EX109">
        <v>1</v>
      </c>
      <c r="EY109">
        <v>16</v>
      </c>
      <c r="EZ109">
        <v>8</v>
      </c>
      <c r="FA109">
        <v>45</v>
      </c>
      <c r="FB109">
        <v>8</v>
      </c>
      <c r="FC109">
        <v>32</v>
      </c>
      <c r="FD109">
        <v>47</v>
      </c>
      <c r="FE109">
        <v>22</v>
      </c>
      <c r="FF109">
        <v>8</v>
      </c>
      <c r="FG109">
        <v>44</v>
      </c>
      <c r="FH109">
        <v>126</v>
      </c>
      <c r="FI109">
        <v>13</v>
      </c>
      <c r="FJ109">
        <v>7</v>
      </c>
      <c r="FK109">
        <v>303</v>
      </c>
      <c r="FL109">
        <v>251</v>
      </c>
      <c r="FM109">
        <v>2</v>
      </c>
      <c r="FN109">
        <v>1</v>
      </c>
      <c r="FO109">
        <v>2</v>
      </c>
      <c r="FP109">
        <v>27</v>
      </c>
      <c r="FQ109">
        <v>37</v>
      </c>
      <c r="FR109">
        <v>0</v>
      </c>
      <c r="FS109">
        <v>2</v>
      </c>
      <c r="FT109">
        <v>23</v>
      </c>
      <c r="FU109">
        <v>8</v>
      </c>
      <c r="FV109">
        <v>15</v>
      </c>
      <c r="FW109">
        <v>20</v>
      </c>
      <c r="FX109">
        <v>23</v>
      </c>
      <c r="FY109">
        <v>5</v>
      </c>
      <c r="FZ109">
        <v>9</v>
      </c>
      <c r="GA109">
        <v>13</v>
      </c>
      <c r="GB109">
        <v>268</v>
      </c>
      <c r="GC109">
        <v>9</v>
      </c>
      <c r="GD109">
        <v>0</v>
      </c>
      <c r="GE109">
        <v>167</v>
      </c>
      <c r="GF109">
        <v>20</v>
      </c>
      <c r="GG109">
        <v>29</v>
      </c>
      <c r="GH109">
        <v>0</v>
      </c>
      <c r="GI109">
        <v>67</v>
      </c>
      <c r="GJ109">
        <v>15</v>
      </c>
      <c r="GK109">
        <v>2</v>
      </c>
      <c r="GL109">
        <v>10</v>
      </c>
      <c r="GM109">
        <v>23</v>
      </c>
      <c r="GN109">
        <v>4</v>
      </c>
      <c r="GO109">
        <v>51</v>
      </c>
      <c r="GP109">
        <v>10</v>
      </c>
      <c r="GQ109">
        <v>21</v>
      </c>
      <c r="GR109">
        <v>26</v>
      </c>
      <c r="GS109">
        <v>12</v>
      </c>
      <c r="GT109">
        <v>8</v>
      </c>
      <c r="GU109">
        <v>7</v>
      </c>
      <c r="GV109">
        <v>9</v>
      </c>
      <c r="GW109">
        <v>17</v>
      </c>
      <c r="GX109">
        <v>5</v>
      </c>
      <c r="GY109">
        <v>4</v>
      </c>
      <c r="GZ109" s="56">
        <v>0</v>
      </c>
      <c r="HA109">
        <v>5</v>
      </c>
      <c r="HB109">
        <v>66</v>
      </c>
      <c r="HC109">
        <v>115</v>
      </c>
      <c r="HD109">
        <v>2</v>
      </c>
      <c r="HE109">
        <v>324</v>
      </c>
      <c r="HF109">
        <v>82</v>
      </c>
      <c r="HG109">
        <v>232</v>
      </c>
      <c r="HH109">
        <v>27</v>
      </c>
      <c r="HI109">
        <v>260</v>
      </c>
      <c r="HJ109">
        <v>240</v>
      </c>
      <c r="HK109">
        <v>884</v>
      </c>
      <c r="HL109">
        <v>539</v>
      </c>
      <c r="HM109">
        <v>6</v>
      </c>
      <c r="HN109">
        <v>31</v>
      </c>
      <c r="HO109">
        <v>75</v>
      </c>
      <c r="HP109">
        <v>30</v>
      </c>
      <c r="HQ109">
        <v>6</v>
      </c>
      <c r="HR109">
        <v>25</v>
      </c>
      <c r="HS109">
        <v>66</v>
      </c>
      <c r="HT109">
        <v>532</v>
      </c>
      <c r="HU109">
        <v>209</v>
      </c>
      <c r="HV109">
        <v>7</v>
      </c>
      <c r="HW109">
        <v>202</v>
      </c>
      <c r="HX109">
        <v>141</v>
      </c>
      <c r="HY109">
        <v>334</v>
      </c>
      <c r="HZ109">
        <v>84</v>
      </c>
      <c r="IA109">
        <v>252</v>
      </c>
      <c r="IB109">
        <v>16</v>
      </c>
      <c r="IC109">
        <v>43</v>
      </c>
      <c r="ID109">
        <v>353</v>
      </c>
      <c r="IE109">
        <v>57</v>
      </c>
      <c r="IF109">
        <v>10</v>
      </c>
      <c r="IG109">
        <v>28</v>
      </c>
      <c r="IH109">
        <v>250</v>
      </c>
      <c r="II109">
        <v>317</v>
      </c>
      <c r="IJ109">
        <v>25</v>
      </c>
      <c r="IK109">
        <v>9</v>
      </c>
      <c r="IL109">
        <v>9</v>
      </c>
      <c r="IM109">
        <v>10</v>
      </c>
      <c r="IN109">
        <v>1628</v>
      </c>
      <c r="IO109">
        <v>670</v>
      </c>
      <c r="IP109">
        <v>116</v>
      </c>
      <c r="IQ109">
        <v>501</v>
      </c>
      <c r="IR109">
        <v>72</v>
      </c>
      <c r="IS109">
        <v>1813</v>
      </c>
      <c r="IT109">
        <v>24</v>
      </c>
      <c r="IU109">
        <v>102</v>
      </c>
      <c r="IV109">
        <v>1072</v>
      </c>
      <c r="IW109">
        <v>103</v>
      </c>
      <c r="IX109">
        <v>2482</v>
      </c>
      <c r="IY109">
        <v>3529</v>
      </c>
      <c r="IZ109">
        <v>345</v>
      </c>
      <c r="JA109">
        <v>7</v>
      </c>
      <c r="JB109">
        <v>1682</v>
      </c>
      <c r="JC109">
        <v>78</v>
      </c>
      <c r="JD109">
        <v>0</v>
      </c>
      <c r="JE109">
        <v>934</v>
      </c>
      <c r="JF109">
        <v>897</v>
      </c>
      <c r="JG109">
        <v>159</v>
      </c>
      <c r="JH109">
        <v>13</v>
      </c>
      <c r="JI109">
        <v>27</v>
      </c>
      <c r="JJ109">
        <v>40</v>
      </c>
      <c r="JK109">
        <v>72</v>
      </c>
      <c r="JL109">
        <v>15</v>
      </c>
      <c r="JM109">
        <v>94</v>
      </c>
      <c r="JN109">
        <v>864</v>
      </c>
      <c r="JO109">
        <v>19</v>
      </c>
      <c r="JP109">
        <v>206</v>
      </c>
      <c r="JQ109">
        <v>323</v>
      </c>
      <c r="JR109">
        <v>29</v>
      </c>
      <c r="JS109">
        <v>11</v>
      </c>
      <c r="JT109">
        <v>1003</v>
      </c>
      <c r="JU109">
        <v>90</v>
      </c>
      <c r="JV109">
        <v>1</v>
      </c>
      <c r="JW109">
        <v>9</v>
      </c>
      <c r="JX109">
        <v>21</v>
      </c>
      <c r="JY109">
        <v>27</v>
      </c>
      <c r="JZ109">
        <v>13</v>
      </c>
      <c r="KA109">
        <v>9</v>
      </c>
      <c r="KB109">
        <v>69</v>
      </c>
      <c r="KC109">
        <v>72</v>
      </c>
      <c r="KD109">
        <v>157</v>
      </c>
      <c r="KE109">
        <v>30</v>
      </c>
      <c r="KF109">
        <v>1</v>
      </c>
      <c r="KG109">
        <v>15</v>
      </c>
      <c r="KH109">
        <v>5</v>
      </c>
      <c r="KI109">
        <v>48</v>
      </c>
      <c r="KJ109">
        <v>11</v>
      </c>
      <c r="KK109">
        <v>27</v>
      </c>
      <c r="KL109">
        <v>52</v>
      </c>
      <c r="KM109">
        <v>22</v>
      </c>
      <c r="KN109">
        <v>5</v>
      </c>
      <c r="KO109">
        <v>42</v>
      </c>
      <c r="KP109">
        <v>159</v>
      </c>
      <c r="KQ109">
        <v>10</v>
      </c>
      <c r="KR109">
        <v>6</v>
      </c>
      <c r="KS109">
        <v>307</v>
      </c>
      <c r="KT109">
        <v>286</v>
      </c>
      <c r="KU109">
        <v>1</v>
      </c>
      <c r="KV109">
        <v>1</v>
      </c>
      <c r="KW109">
        <v>3</v>
      </c>
      <c r="KX109">
        <v>26</v>
      </c>
      <c r="KY109">
        <v>34</v>
      </c>
      <c r="KZ109">
        <v>0</v>
      </c>
      <c r="LA109">
        <v>1</v>
      </c>
      <c r="LB109">
        <v>21</v>
      </c>
      <c r="LC109">
        <v>10</v>
      </c>
      <c r="LD109">
        <v>17</v>
      </c>
      <c r="LE109">
        <v>21</v>
      </c>
      <c r="LF109">
        <v>24</v>
      </c>
      <c r="LG109">
        <v>9</v>
      </c>
      <c r="LH109">
        <v>13</v>
      </c>
      <c r="LI109">
        <v>22</v>
      </c>
      <c r="LJ109">
        <v>284</v>
      </c>
      <c r="LK109">
        <v>10</v>
      </c>
      <c r="LL109">
        <v>0</v>
      </c>
      <c r="LM109">
        <v>160</v>
      </c>
      <c r="LN109">
        <v>25</v>
      </c>
      <c r="LO109">
        <v>30</v>
      </c>
      <c r="LP109">
        <v>1</v>
      </c>
      <c r="LQ109">
        <v>68</v>
      </c>
      <c r="LR109">
        <v>13</v>
      </c>
      <c r="LS109">
        <v>5</v>
      </c>
      <c r="LT109">
        <v>9</v>
      </c>
      <c r="LU109">
        <v>32</v>
      </c>
      <c r="LV109">
        <v>11</v>
      </c>
      <c r="LW109">
        <v>48</v>
      </c>
      <c r="LX109">
        <v>12</v>
      </c>
      <c r="LY109">
        <v>33</v>
      </c>
      <c r="LZ109">
        <v>29</v>
      </c>
      <c r="MA109">
        <v>7</v>
      </c>
      <c r="MB109">
        <v>14</v>
      </c>
      <c r="MC109">
        <v>6</v>
      </c>
      <c r="MD109">
        <v>11</v>
      </c>
      <c r="ME109">
        <v>20</v>
      </c>
      <c r="MF109">
        <v>5</v>
      </c>
      <c r="MG109">
        <v>4</v>
      </c>
      <c r="MH109" s="56">
        <v>0</v>
      </c>
      <c r="MI109">
        <v>4</v>
      </c>
      <c r="MJ109">
        <v>61</v>
      </c>
      <c r="MK109">
        <v>117</v>
      </c>
      <c r="ML109">
        <v>3</v>
      </c>
      <c r="MM109">
        <v>353</v>
      </c>
      <c r="MN109">
        <v>87</v>
      </c>
      <c r="MO109">
        <v>248</v>
      </c>
      <c r="MP109">
        <v>26</v>
      </c>
      <c r="MQ109">
        <v>259</v>
      </c>
      <c r="MR109">
        <v>240</v>
      </c>
      <c r="MS109">
        <v>986</v>
      </c>
      <c r="MT109">
        <v>612</v>
      </c>
      <c r="MU109">
        <v>7</v>
      </c>
      <c r="MV109">
        <v>29</v>
      </c>
      <c r="MW109">
        <v>75</v>
      </c>
      <c r="MX109">
        <v>39</v>
      </c>
      <c r="MY109">
        <v>5</v>
      </c>
      <c r="MZ109">
        <v>24</v>
      </c>
      <c r="NA109">
        <v>57</v>
      </c>
      <c r="NB109">
        <v>529</v>
      </c>
      <c r="NC109">
        <v>233</v>
      </c>
      <c r="ND109">
        <v>9</v>
      </c>
      <c r="NE109">
        <v>208</v>
      </c>
      <c r="NF109">
        <v>156</v>
      </c>
      <c r="NG109">
        <v>346</v>
      </c>
      <c r="NH109">
        <v>90</v>
      </c>
      <c r="NI109">
        <v>272</v>
      </c>
      <c r="NJ109">
        <v>15</v>
      </c>
      <c r="NK109">
        <v>50</v>
      </c>
      <c r="NL109">
        <v>369</v>
      </c>
      <c r="NM109">
        <v>46</v>
      </c>
      <c r="NN109">
        <v>13</v>
      </c>
      <c r="NO109">
        <v>28</v>
      </c>
      <c r="NP109">
        <v>265</v>
      </c>
      <c r="NQ109">
        <v>329</v>
      </c>
      <c r="NR109">
        <v>66</v>
      </c>
      <c r="NS109">
        <v>16</v>
      </c>
      <c r="NT109">
        <v>6</v>
      </c>
      <c r="NU109">
        <v>9</v>
      </c>
      <c r="NV109">
        <v>1670</v>
      </c>
      <c r="NW109">
        <v>696</v>
      </c>
      <c r="NX109">
        <v>129</v>
      </c>
      <c r="NY109">
        <v>554</v>
      </c>
      <c r="NZ109">
        <v>69</v>
      </c>
      <c r="OA109">
        <v>1955</v>
      </c>
      <c r="OB109">
        <v>26</v>
      </c>
      <c r="OC109">
        <v>89</v>
      </c>
      <c r="OD109">
        <v>1158</v>
      </c>
      <c r="OE109">
        <v>116</v>
      </c>
      <c r="OF109">
        <v>2561</v>
      </c>
      <c r="OG109">
        <v>3628</v>
      </c>
      <c r="OH109">
        <v>339</v>
      </c>
      <c r="OI109">
        <v>10</v>
      </c>
      <c r="OJ109">
        <v>1752</v>
      </c>
      <c r="OK109">
        <v>88</v>
      </c>
      <c r="OL109">
        <v>0</v>
      </c>
      <c r="OM109">
        <v>996</v>
      </c>
      <c r="ON109">
        <v>931</v>
      </c>
      <c r="OO109">
        <v>159</v>
      </c>
      <c r="OP109">
        <v>16</v>
      </c>
      <c r="OQ109">
        <v>21</v>
      </c>
      <c r="OR109">
        <v>48</v>
      </c>
      <c r="OS109">
        <v>75</v>
      </c>
      <c r="OT109">
        <v>14</v>
      </c>
      <c r="OU109">
        <v>110</v>
      </c>
      <c r="OV109">
        <v>425</v>
      </c>
      <c r="OW109">
        <v>20</v>
      </c>
      <c r="OX109">
        <v>221</v>
      </c>
      <c r="OY109">
        <v>318</v>
      </c>
      <c r="OZ109">
        <v>32</v>
      </c>
      <c r="PA109">
        <v>9</v>
      </c>
    </row>
    <row r="110" spans="1:417">
      <c r="A110" s="67" t="str">
        <f>人口推移!B109</f>
        <v>H2710</v>
      </c>
      <c r="B110" s="66">
        <f t="shared" si="2"/>
        <v>55172</v>
      </c>
      <c r="C110" s="66">
        <f t="shared" si="3"/>
        <v>22209</v>
      </c>
      <c r="D110">
        <v>804</v>
      </c>
      <c r="E110">
        <v>68</v>
      </c>
      <c r="F110">
        <v>2</v>
      </c>
      <c r="G110">
        <v>9</v>
      </c>
      <c r="H110">
        <v>14</v>
      </c>
      <c r="I110">
        <v>13</v>
      </c>
      <c r="J110">
        <v>6</v>
      </c>
      <c r="K110">
        <v>10</v>
      </c>
      <c r="L110">
        <v>75</v>
      </c>
      <c r="M110">
        <v>46</v>
      </c>
      <c r="N110">
        <v>143</v>
      </c>
      <c r="O110">
        <v>21</v>
      </c>
      <c r="P110">
        <v>1</v>
      </c>
      <c r="Q110">
        <v>12</v>
      </c>
      <c r="R110">
        <v>5</v>
      </c>
      <c r="S110">
        <v>30</v>
      </c>
      <c r="T110">
        <v>6</v>
      </c>
      <c r="U110">
        <v>16</v>
      </c>
      <c r="V110">
        <v>31</v>
      </c>
      <c r="W110">
        <v>15</v>
      </c>
      <c r="X110">
        <v>6</v>
      </c>
      <c r="Y110">
        <v>32</v>
      </c>
      <c r="Z110">
        <v>105</v>
      </c>
      <c r="AA110">
        <v>6</v>
      </c>
      <c r="AB110">
        <v>4</v>
      </c>
      <c r="AC110">
        <v>218</v>
      </c>
      <c r="AD110">
        <v>217</v>
      </c>
      <c r="AE110">
        <v>2</v>
      </c>
      <c r="AF110">
        <v>1</v>
      </c>
      <c r="AG110">
        <v>2</v>
      </c>
      <c r="AH110">
        <v>18</v>
      </c>
      <c r="AI110">
        <v>21</v>
      </c>
      <c r="AJ110">
        <v>0</v>
      </c>
      <c r="AK110">
        <v>1</v>
      </c>
      <c r="AL110">
        <v>15</v>
      </c>
      <c r="AM110">
        <v>7</v>
      </c>
      <c r="AN110">
        <v>12</v>
      </c>
      <c r="AO110">
        <v>18</v>
      </c>
      <c r="AP110">
        <v>20</v>
      </c>
      <c r="AQ110">
        <v>5</v>
      </c>
      <c r="AR110">
        <v>7</v>
      </c>
      <c r="AS110">
        <v>11</v>
      </c>
      <c r="AT110">
        <v>235</v>
      </c>
      <c r="AU110">
        <v>7</v>
      </c>
      <c r="AV110">
        <v>0</v>
      </c>
      <c r="AW110">
        <v>142</v>
      </c>
      <c r="AX110">
        <v>16</v>
      </c>
      <c r="AY110">
        <v>21</v>
      </c>
      <c r="AZ110">
        <v>1</v>
      </c>
      <c r="BA110">
        <v>45</v>
      </c>
      <c r="BB110">
        <v>9</v>
      </c>
      <c r="BC110">
        <v>4</v>
      </c>
      <c r="BD110">
        <v>7</v>
      </c>
      <c r="BE110">
        <v>18</v>
      </c>
      <c r="BF110">
        <v>5</v>
      </c>
      <c r="BG110">
        <v>28</v>
      </c>
      <c r="BH110">
        <v>11</v>
      </c>
      <c r="BI110">
        <v>22</v>
      </c>
      <c r="BJ110">
        <v>22</v>
      </c>
      <c r="BK110">
        <v>8</v>
      </c>
      <c r="BL110">
        <v>7</v>
      </c>
      <c r="BM110">
        <v>4</v>
      </c>
      <c r="BN110">
        <v>6</v>
      </c>
      <c r="BO110">
        <v>13</v>
      </c>
      <c r="BP110">
        <v>5</v>
      </c>
      <c r="BQ110">
        <v>5</v>
      </c>
      <c r="BR110" s="56">
        <v>0</v>
      </c>
      <c r="BS110">
        <v>3</v>
      </c>
      <c r="BT110">
        <v>45</v>
      </c>
      <c r="BU110">
        <v>75</v>
      </c>
      <c r="BV110">
        <v>3</v>
      </c>
      <c r="BW110">
        <v>284</v>
      </c>
      <c r="BX110">
        <v>55</v>
      </c>
      <c r="BY110">
        <v>179</v>
      </c>
      <c r="BZ110">
        <v>15</v>
      </c>
      <c r="CA110">
        <v>220</v>
      </c>
      <c r="CB110">
        <v>196</v>
      </c>
      <c r="CC110">
        <v>730</v>
      </c>
      <c r="CD110">
        <v>473</v>
      </c>
      <c r="CE110">
        <v>4</v>
      </c>
      <c r="CF110">
        <v>21</v>
      </c>
      <c r="CG110">
        <v>44</v>
      </c>
      <c r="CH110">
        <v>29</v>
      </c>
      <c r="CI110">
        <v>3</v>
      </c>
      <c r="CJ110">
        <v>22</v>
      </c>
      <c r="CK110">
        <v>57</v>
      </c>
      <c r="CL110">
        <v>425</v>
      </c>
      <c r="CM110">
        <v>192</v>
      </c>
      <c r="CN110">
        <v>8</v>
      </c>
      <c r="CO110">
        <v>176</v>
      </c>
      <c r="CP110">
        <v>137</v>
      </c>
      <c r="CQ110">
        <v>292</v>
      </c>
      <c r="CR110">
        <v>53</v>
      </c>
      <c r="CS110">
        <v>221</v>
      </c>
      <c r="CT110">
        <v>9</v>
      </c>
      <c r="CU110">
        <v>24</v>
      </c>
      <c r="CV110">
        <v>265</v>
      </c>
      <c r="CW110">
        <v>33</v>
      </c>
      <c r="CX110">
        <v>7</v>
      </c>
      <c r="CY110">
        <v>33</v>
      </c>
      <c r="CZ110">
        <v>177</v>
      </c>
      <c r="DA110">
        <v>235</v>
      </c>
      <c r="DB110">
        <v>80</v>
      </c>
      <c r="DC110">
        <v>13</v>
      </c>
      <c r="DD110">
        <v>3</v>
      </c>
      <c r="DE110">
        <v>7</v>
      </c>
      <c r="DF110">
        <v>1266</v>
      </c>
      <c r="DG110">
        <v>511</v>
      </c>
      <c r="DH110">
        <v>95</v>
      </c>
      <c r="DI110">
        <v>389</v>
      </c>
      <c r="DJ110">
        <v>54</v>
      </c>
      <c r="DK110">
        <v>1318</v>
      </c>
      <c r="DL110">
        <v>25</v>
      </c>
      <c r="DM110">
        <v>75</v>
      </c>
      <c r="DN110">
        <v>834</v>
      </c>
      <c r="DO110">
        <v>87</v>
      </c>
      <c r="DP110">
        <v>2139</v>
      </c>
      <c r="DQ110">
        <v>2955</v>
      </c>
      <c r="DR110">
        <v>265</v>
      </c>
      <c r="DS110">
        <v>7</v>
      </c>
      <c r="DT110">
        <v>1330</v>
      </c>
      <c r="DU110">
        <v>68</v>
      </c>
      <c r="DV110">
        <v>0</v>
      </c>
      <c r="DW110">
        <v>798</v>
      </c>
      <c r="DX110">
        <v>814</v>
      </c>
      <c r="DY110">
        <v>125</v>
      </c>
      <c r="DZ110">
        <v>12</v>
      </c>
      <c r="EA110">
        <v>14</v>
      </c>
      <c r="EB110">
        <v>29</v>
      </c>
      <c r="EC110">
        <v>55</v>
      </c>
      <c r="ED110">
        <v>11</v>
      </c>
      <c r="EE110">
        <v>82</v>
      </c>
      <c r="EF110">
        <v>853</v>
      </c>
      <c r="EG110">
        <v>14</v>
      </c>
      <c r="EH110">
        <v>167</v>
      </c>
      <c r="EI110">
        <v>240</v>
      </c>
      <c r="EJ110">
        <v>23</v>
      </c>
      <c r="EK110">
        <v>10</v>
      </c>
      <c r="EL110">
        <v>936</v>
      </c>
      <c r="EM110">
        <v>87</v>
      </c>
      <c r="EN110">
        <v>2</v>
      </c>
      <c r="EO110">
        <v>9</v>
      </c>
      <c r="EP110">
        <v>16</v>
      </c>
      <c r="EQ110">
        <v>31</v>
      </c>
      <c r="ER110">
        <v>7</v>
      </c>
      <c r="ES110">
        <v>8</v>
      </c>
      <c r="ET110">
        <v>57</v>
      </c>
      <c r="EU110">
        <v>63</v>
      </c>
      <c r="EV110">
        <v>146</v>
      </c>
      <c r="EW110">
        <v>29</v>
      </c>
      <c r="EX110">
        <v>1</v>
      </c>
      <c r="EY110">
        <v>16</v>
      </c>
      <c r="EZ110">
        <v>8</v>
      </c>
      <c r="FA110">
        <v>45</v>
      </c>
      <c r="FB110">
        <v>8</v>
      </c>
      <c r="FC110">
        <v>31</v>
      </c>
      <c r="FD110">
        <v>48</v>
      </c>
      <c r="FE110">
        <v>22</v>
      </c>
      <c r="FF110">
        <v>8</v>
      </c>
      <c r="FG110">
        <v>44</v>
      </c>
      <c r="FH110">
        <v>126</v>
      </c>
      <c r="FI110">
        <v>13</v>
      </c>
      <c r="FJ110">
        <v>7</v>
      </c>
      <c r="FK110">
        <v>302</v>
      </c>
      <c r="FL110">
        <v>252</v>
      </c>
      <c r="FM110">
        <v>2</v>
      </c>
      <c r="FN110">
        <v>1</v>
      </c>
      <c r="FO110">
        <v>2</v>
      </c>
      <c r="FP110">
        <v>27</v>
      </c>
      <c r="FQ110">
        <v>37</v>
      </c>
      <c r="FR110">
        <v>0</v>
      </c>
      <c r="FS110">
        <v>2</v>
      </c>
      <c r="FT110">
        <v>24</v>
      </c>
      <c r="FU110">
        <v>8</v>
      </c>
      <c r="FV110">
        <v>15</v>
      </c>
      <c r="FW110">
        <v>20</v>
      </c>
      <c r="FX110">
        <v>24</v>
      </c>
      <c r="FY110">
        <v>5</v>
      </c>
      <c r="FZ110">
        <v>9</v>
      </c>
      <c r="GA110">
        <v>13</v>
      </c>
      <c r="GB110">
        <v>270</v>
      </c>
      <c r="GC110">
        <v>9</v>
      </c>
      <c r="GD110">
        <v>0</v>
      </c>
      <c r="GE110">
        <v>167</v>
      </c>
      <c r="GF110">
        <v>20</v>
      </c>
      <c r="GG110">
        <v>29</v>
      </c>
      <c r="GH110">
        <v>0</v>
      </c>
      <c r="GI110">
        <v>67</v>
      </c>
      <c r="GJ110">
        <v>14</v>
      </c>
      <c r="GK110">
        <v>2</v>
      </c>
      <c r="GL110">
        <v>10</v>
      </c>
      <c r="GM110">
        <v>23</v>
      </c>
      <c r="GN110">
        <v>4</v>
      </c>
      <c r="GO110">
        <v>51</v>
      </c>
      <c r="GP110">
        <v>10</v>
      </c>
      <c r="GQ110">
        <v>21</v>
      </c>
      <c r="GR110">
        <v>26</v>
      </c>
      <c r="GS110">
        <v>12</v>
      </c>
      <c r="GT110">
        <v>8</v>
      </c>
      <c r="GU110">
        <v>7</v>
      </c>
      <c r="GV110">
        <v>9</v>
      </c>
      <c r="GW110">
        <v>17</v>
      </c>
      <c r="GX110">
        <v>5</v>
      </c>
      <c r="GY110">
        <v>4</v>
      </c>
      <c r="GZ110" s="56">
        <v>0</v>
      </c>
      <c r="HA110">
        <v>5</v>
      </c>
      <c r="HB110">
        <v>67</v>
      </c>
      <c r="HC110">
        <v>115</v>
      </c>
      <c r="HD110">
        <v>2</v>
      </c>
      <c r="HE110">
        <v>325</v>
      </c>
      <c r="HF110">
        <v>82</v>
      </c>
      <c r="HG110">
        <v>232</v>
      </c>
      <c r="HH110">
        <v>27</v>
      </c>
      <c r="HI110">
        <v>255</v>
      </c>
      <c r="HJ110">
        <v>242</v>
      </c>
      <c r="HK110">
        <v>891</v>
      </c>
      <c r="HL110">
        <v>537</v>
      </c>
      <c r="HM110">
        <v>6</v>
      </c>
      <c r="HN110">
        <v>31</v>
      </c>
      <c r="HO110">
        <v>75</v>
      </c>
      <c r="HP110">
        <v>30</v>
      </c>
      <c r="HQ110">
        <v>6</v>
      </c>
      <c r="HR110">
        <v>25</v>
      </c>
      <c r="HS110">
        <v>66</v>
      </c>
      <c r="HT110">
        <v>525</v>
      </c>
      <c r="HU110">
        <v>211</v>
      </c>
      <c r="HV110">
        <v>7</v>
      </c>
      <c r="HW110">
        <v>201</v>
      </c>
      <c r="HX110">
        <v>141</v>
      </c>
      <c r="HY110">
        <v>339</v>
      </c>
      <c r="HZ110">
        <v>84</v>
      </c>
      <c r="IA110">
        <v>251</v>
      </c>
      <c r="IB110">
        <v>16</v>
      </c>
      <c r="IC110">
        <v>43</v>
      </c>
      <c r="ID110">
        <v>353</v>
      </c>
      <c r="IE110">
        <v>57</v>
      </c>
      <c r="IF110">
        <v>10</v>
      </c>
      <c r="IG110">
        <v>28</v>
      </c>
      <c r="IH110">
        <v>251</v>
      </c>
      <c r="II110">
        <v>314</v>
      </c>
      <c r="IJ110">
        <v>24</v>
      </c>
      <c r="IK110">
        <v>9</v>
      </c>
      <c r="IL110">
        <v>9</v>
      </c>
      <c r="IM110">
        <v>10</v>
      </c>
      <c r="IN110">
        <v>1631</v>
      </c>
      <c r="IO110">
        <v>667</v>
      </c>
      <c r="IP110">
        <v>116</v>
      </c>
      <c r="IQ110">
        <v>498</v>
      </c>
      <c r="IR110">
        <v>71</v>
      </c>
      <c r="IS110">
        <v>1814</v>
      </c>
      <c r="IT110">
        <v>24</v>
      </c>
      <c r="IU110">
        <v>101</v>
      </c>
      <c r="IV110">
        <v>1068</v>
      </c>
      <c r="IW110">
        <v>103</v>
      </c>
      <c r="IX110">
        <v>2499</v>
      </c>
      <c r="IY110">
        <v>3529</v>
      </c>
      <c r="IZ110">
        <v>345</v>
      </c>
      <c r="JA110">
        <v>7</v>
      </c>
      <c r="JB110">
        <v>1685</v>
      </c>
      <c r="JC110">
        <v>76</v>
      </c>
      <c r="JD110">
        <v>0</v>
      </c>
      <c r="JE110">
        <v>929</v>
      </c>
      <c r="JF110">
        <v>892</v>
      </c>
      <c r="JG110">
        <v>158</v>
      </c>
      <c r="JH110">
        <v>16</v>
      </c>
      <c r="JI110">
        <v>27</v>
      </c>
      <c r="JJ110">
        <v>40</v>
      </c>
      <c r="JK110">
        <v>72</v>
      </c>
      <c r="JL110">
        <v>15</v>
      </c>
      <c r="JM110">
        <v>94</v>
      </c>
      <c r="JN110">
        <v>864</v>
      </c>
      <c r="JO110">
        <v>19</v>
      </c>
      <c r="JP110">
        <v>207</v>
      </c>
      <c r="JQ110">
        <v>324</v>
      </c>
      <c r="JR110">
        <v>28</v>
      </c>
      <c r="JS110">
        <v>11</v>
      </c>
      <c r="JT110">
        <v>1000</v>
      </c>
      <c r="JU110">
        <v>90</v>
      </c>
      <c r="JV110">
        <v>1</v>
      </c>
      <c r="JW110">
        <v>9</v>
      </c>
      <c r="JX110">
        <v>21</v>
      </c>
      <c r="JY110">
        <v>27</v>
      </c>
      <c r="JZ110">
        <v>14</v>
      </c>
      <c r="KA110">
        <v>9</v>
      </c>
      <c r="KB110">
        <v>68</v>
      </c>
      <c r="KC110">
        <v>72</v>
      </c>
      <c r="KD110">
        <v>159</v>
      </c>
      <c r="KE110">
        <v>30</v>
      </c>
      <c r="KF110">
        <v>1</v>
      </c>
      <c r="KG110">
        <v>15</v>
      </c>
      <c r="KH110">
        <v>5</v>
      </c>
      <c r="KI110">
        <v>48</v>
      </c>
      <c r="KJ110">
        <v>11</v>
      </c>
      <c r="KK110">
        <v>27</v>
      </c>
      <c r="KL110">
        <v>53</v>
      </c>
      <c r="KM110">
        <v>22</v>
      </c>
      <c r="KN110">
        <v>5</v>
      </c>
      <c r="KO110">
        <v>42</v>
      </c>
      <c r="KP110">
        <v>158</v>
      </c>
      <c r="KQ110">
        <v>10</v>
      </c>
      <c r="KR110">
        <v>6</v>
      </c>
      <c r="KS110">
        <v>305</v>
      </c>
      <c r="KT110">
        <v>285</v>
      </c>
      <c r="KU110">
        <v>1</v>
      </c>
      <c r="KV110">
        <v>1</v>
      </c>
      <c r="KW110">
        <v>3</v>
      </c>
      <c r="KX110">
        <v>26</v>
      </c>
      <c r="KY110">
        <v>34</v>
      </c>
      <c r="KZ110">
        <v>0</v>
      </c>
      <c r="LA110">
        <v>1</v>
      </c>
      <c r="LB110">
        <v>21</v>
      </c>
      <c r="LC110">
        <v>10</v>
      </c>
      <c r="LD110">
        <v>17</v>
      </c>
      <c r="LE110">
        <v>21</v>
      </c>
      <c r="LF110">
        <v>24</v>
      </c>
      <c r="LG110">
        <v>9</v>
      </c>
      <c r="LH110">
        <v>13</v>
      </c>
      <c r="LI110">
        <v>22</v>
      </c>
      <c r="LJ110">
        <v>284</v>
      </c>
      <c r="LK110">
        <v>10</v>
      </c>
      <c r="LL110">
        <v>0</v>
      </c>
      <c r="LM110">
        <v>160</v>
      </c>
      <c r="LN110">
        <v>26</v>
      </c>
      <c r="LO110">
        <v>30</v>
      </c>
      <c r="LP110">
        <v>1</v>
      </c>
      <c r="LQ110">
        <v>67</v>
      </c>
      <c r="LR110">
        <v>13</v>
      </c>
      <c r="LS110">
        <v>5</v>
      </c>
      <c r="LT110">
        <v>9</v>
      </c>
      <c r="LU110">
        <v>32</v>
      </c>
      <c r="LV110">
        <v>12</v>
      </c>
      <c r="LW110">
        <v>48</v>
      </c>
      <c r="LX110">
        <v>12</v>
      </c>
      <c r="LY110">
        <v>33</v>
      </c>
      <c r="LZ110">
        <v>29</v>
      </c>
      <c r="MA110">
        <v>7</v>
      </c>
      <c r="MB110">
        <v>14</v>
      </c>
      <c r="MC110">
        <v>6</v>
      </c>
      <c r="MD110">
        <v>11</v>
      </c>
      <c r="ME110">
        <v>20</v>
      </c>
      <c r="MF110">
        <v>5</v>
      </c>
      <c r="MG110">
        <v>4</v>
      </c>
      <c r="MH110" s="56">
        <v>0</v>
      </c>
      <c r="MI110">
        <v>4</v>
      </c>
      <c r="MJ110">
        <v>61</v>
      </c>
      <c r="MK110">
        <v>117</v>
      </c>
      <c r="ML110">
        <v>3</v>
      </c>
      <c r="MM110">
        <v>354</v>
      </c>
      <c r="MN110">
        <v>87</v>
      </c>
      <c r="MO110">
        <v>249</v>
      </c>
      <c r="MP110">
        <v>26</v>
      </c>
      <c r="MQ110">
        <v>255</v>
      </c>
      <c r="MR110">
        <v>241</v>
      </c>
      <c r="MS110">
        <v>986</v>
      </c>
      <c r="MT110">
        <v>613</v>
      </c>
      <c r="MU110">
        <v>7</v>
      </c>
      <c r="MV110">
        <v>29</v>
      </c>
      <c r="MW110">
        <v>75</v>
      </c>
      <c r="MX110">
        <v>39</v>
      </c>
      <c r="MY110">
        <v>5</v>
      </c>
      <c r="MZ110">
        <v>24</v>
      </c>
      <c r="NA110">
        <v>57</v>
      </c>
      <c r="NB110">
        <v>522</v>
      </c>
      <c r="NC110">
        <v>233</v>
      </c>
      <c r="ND110">
        <v>9</v>
      </c>
      <c r="NE110">
        <v>208</v>
      </c>
      <c r="NF110">
        <v>157</v>
      </c>
      <c r="NG110">
        <v>350</v>
      </c>
      <c r="NH110">
        <v>90</v>
      </c>
      <c r="NI110">
        <v>271</v>
      </c>
      <c r="NJ110">
        <v>15</v>
      </c>
      <c r="NK110">
        <v>50</v>
      </c>
      <c r="NL110">
        <v>368</v>
      </c>
      <c r="NM110">
        <v>46</v>
      </c>
      <c r="NN110">
        <v>12</v>
      </c>
      <c r="NO110">
        <v>28</v>
      </c>
      <c r="NP110">
        <v>267</v>
      </c>
      <c r="NQ110">
        <v>327</v>
      </c>
      <c r="NR110">
        <v>67</v>
      </c>
      <c r="NS110">
        <v>16</v>
      </c>
      <c r="NT110">
        <v>6</v>
      </c>
      <c r="NU110">
        <v>9</v>
      </c>
      <c r="NV110">
        <v>1665</v>
      </c>
      <c r="NW110">
        <v>692</v>
      </c>
      <c r="NX110">
        <v>129</v>
      </c>
      <c r="NY110">
        <v>551</v>
      </c>
      <c r="NZ110">
        <v>69</v>
      </c>
      <c r="OA110">
        <v>1955</v>
      </c>
      <c r="OB110">
        <v>26</v>
      </c>
      <c r="OC110">
        <v>89</v>
      </c>
      <c r="OD110">
        <v>1151</v>
      </c>
      <c r="OE110">
        <v>116</v>
      </c>
      <c r="OF110">
        <v>2583</v>
      </c>
      <c r="OG110">
        <v>3628</v>
      </c>
      <c r="OH110">
        <v>338</v>
      </c>
      <c r="OI110">
        <v>10</v>
      </c>
      <c r="OJ110">
        <v>1755</v>
      </c>
      <c r="OK110">
        <v>88</v>
      </c>
      <c r="OL110">
        <v>0</v>
      </c>
      <c r="OM110">
        <v>993</v>
      </c>
      <c r="ON110">
        <v>924</v>
      </c>
      <c r="OO110">
        <v>158</v>
      </c>
      <c r="OP110">
        <v>19</v>
      </c>
      <c r="OQ110">
        <v>21</v>
      </c>
      <c r="OR110">
        <v>48</v>
      </c>
      <c r="OS110">
        <v>75</v>
      </c>
      <c r="OT110">
        <v>14</v>
      </c>
      <c r="OU110">
        <v>108</v>
      </c>
      <c r="OV110">
        <v>421</v>
      </c>
      <c r="OW110">
        <v>20</v>
      </c>
      <c r="OX110">
        <v>221</v>
      </c>
      <c r="OY110">
        <v>319</v>
      </c>
      <c r="OZ110">
        <v>32</v>
      </c>
      <c r="PA110">
        <v>9</v>
      </c>
    </row>
    <row r="111" spans="1:417">
      <c r="A111" s="67" t="str">
        <f>人口推移!B110</f>
        <v>H2711</v>
      </c>
      <c r="B111" s="66">
        <f t="shared" si="2"/>
        <v>55149</v>
      </c>
      <c r="C111" s="66">
        <f t="shared" si="3"/>
        <v>22201</v>
      </c>
      <c r="D111">
        <v>804</v>
      </c>
      <c r="E111">
        <v>68</v>
      </c>
      <c r="F111">
        <v>2</v>
      </c>
      <c r="G111">
        <v>8</v>
      </c>
      <c r="H111">
        <v>14</v>
      </c>
      <c r="I111">
        <v>13</v>
      </c>
      <c r="J111">
        <v>6</v>
      </c>
      <c r="K111">
        <v>9</v>
      </c>
      <c r="L111">
        <v>75</v>
      </c>
      <c r="M111">
        <v>46</v>
      </c>
      <c r="N111">
        <v>142</v>
      </c>
      <c r="O111">
        <v>21</v>
      </c>
      <c r="P111">
        <v>1</v>
      </c>
      <c r="Q111">
        <v>12</v>
      </c>
      <c r="R111">
        <v>5</v>
      </c>
      <c r="S111">
        <v>30</v>
      </c>
      <c r="T111">
        <v>6</v>
      </c>
      <c r="U111">
        <v>15</v>
      </c>
      <c r="V111">
        <v>31</v>
      </c>
      <c r="W111">
        <v>15</v>
      </c>
      <c r="X111">
        <v>6</v>
      </c>
      <c r="Y111">
        <v>33</v>
      </c>
      <c r="Z111">
        <v>107</v>
      </c>
      <c r="AA111">
        <v>6</v>
      </c>
      <c r="AB111">
        <v>4</v>
      </c>
      <c r="AC111">
        <v>216</v>
      </c>
      <c r="AD111">
        <v>216</v>
      </c>
      <c r="AE111">
        <v>2</v>
      </c>
      <c r="AF111">
        <v>1</v>
      </c>
      <c r="AG111">
        <v>2</v>
      </c>
      <c r="AH111">
        <v>18</v>
      </c>
      <c r="AI111">
        <v>21</v>
      </c>
      <c r="AJ111">
        <v>0</v>
      </c>
      <c r="AK111">
        <v>1</v>
      </c>
      <c r="AL111">
        <v>15</v>
      </c>
      <c r="AM111">
        <v>7</v>
      </c>
      <c r="AN111">
        <v>12</v>
      </c>
      <c r="AO111">
        <v>18</v>
      </c>
      <c r="AP111">
        <v>20</v>
      </c>
      <c r="AQ111">
        <v>5</v>
      </c>
      <c r="AR111">
        <v>7</v>
      </c>
      <c r="AS111">
        <v>11</v>
      </c>
      <c r="AT111">
        <v>235</v>
      </c>
      <c r="AU111">
        <v>7</v>
      </c>
      <c r="AV111">
        <v>0</v>
      </c>
      <c r="AW111">
        <v>141</v>
      </c>
      <c r="AX111">
        <v>16</v>
      </c>
      <c r="AY111">
        <v>21</v>
      </c>
      <c r="AZ111">
        <v>1</v>
      </c>
      <c r="BA111">
        <v>46</v>
      </c>
      <c r="BB111">
        <v>9</v>
      </c>
      <c r="BC111">
        <v>4</v>
      </c>
      <c r="BD111">
        <v>7</v>
      </c>
      <c r="BE111">
        <v>17</v>
      </c>
      <c r="BF111">
        <v>5</v>
      </c>
      <c r="BG111">
        <v>28</v>
      </c>
      <c r="BH111">
        <v>11</v>
      </c>
      <c r="BI111">
        <v>22</v>
      </c>
      <c r="BJ111">
        <v>22</v>
      </c>
      <c r="BK111">
        <v>8</v>
      </c>
      <c r="BL111">
        <v>7</v>
      </c>
      <c r="BM111">
        <v>4</v>
      </c>
      <c r="BN111">
        <v>6</v>
      </c>
      <c r="BO111">
        <v>13</v>
      </c>
      <c r="BP111">
        <v>5</v>
      </c>
      <c r="BQ111">
        <v>5</v>
      </c>
      <c r="BR111" s="56">
        <v>0</v>
      </c>
      <c r="BS111">
        <v>3</v>
      </c>
      <c r="BT111">
        <v>46</v>
      </c>
      <c r="BU111">
        <v>75</v>
      </c>
      <c r="BV111">
        <v>3</v>
      </c>
      <c r="BW111">
        <v>283</v>
      </c>
      <c r="BX111">
        <v>54</v>
      </c>
      <c r="BY111">
        <v>178</v>
      </c>
      <c r="BZ111">
        <v>15</v>
      </c>
      <c r="CA111">
        <v>219</v>
      </c>
      <c r="CB111">
        <v>199</v>
      </c>
      <c r="CC111">
        <v>731</v>
      </c>
      <c r="CD111">
        <v>473</v>
      </c>
      <c r="CE111">
        <v>4</v>
      </c>
      <c r="CF111">
        <v>21</v>
      </c>
      <c r="CG111">
        <v>44</v>
      </c>
      <c r="CH111">
        <v>29</v>
      </c>
      <c r="CI111">
        <v>3</v>
      </c>
      <c r="CJ111">
        <v>21</v>
      </c>
      <c r="CK111">
        <v>58</v>
      </c>
      <c r="CL111">
        <v>427</v>
      </c>
      <c r="CM111">
        <v>193</v>
      </c>
      <c r="CN111">
        <v>8</v>
      </c>
      <c r="CO111">
        <v>176</v>
      </c>
      <c r="CP111">
        <v>137</v>
      </c>
      <c r="CQ111">
        <v>292</v>
      </c>
      <c r="CR111">
        <v>53</v>
      </c>
      <c r="CS111">
        <v>219</v>
      </c>
      <c r="CT111">
        <v>9</v>
      </c>
      <c r="CU111">
        <v>24</v>
      </c>
      <c r="CV111">
        <v>267</v>
      </c>
      <c r="CW111">
        <v>33</v>
      </c>
      <c r="CX111">
        <v>7</v>
      </c>
      <c r="CY111">
        <v>32</v>
      </c>
      <c r="CZ111">
        <v>178</v>
      </c>
      <c r="DA111">
        <v>236</v>
      </c>
      <c r="DB111">
        <v>79</v>
      </c>
      <c r="DC111">
        <v>13</v>
      </c>
      <c r="DD111">
        <v>3</v>
      </c>
      <c r="DE111">
        <v>7</v>
      </c>
      <c r="DF111">
        <v>1268</v>
      </c>
      <c r="DG111">
        <v>511</v>
      </c>
      <c r="DH111">
        <v>96</v>
      </c>
      <c r="DI111">
        <v>392</v>
      </c>
      <c r="DJ111">
        <v>54</v>
      </c>
      <c r="DK111">
        <v>1319</v>
      </c>
      <c r="DL111">
        <v>25</v>
      </c>
      <c r="DM111">
        <v>74</v>
      </c>
      <c r="DN111">
        <v>834</v>
      </c>
      <c r="DO111">
        <v>87</v>
      </c>
      <c r="DP111">
        <v>2137</v>
      </c>
      <c r="DQ111">
        <v>2956</v>
      </c>
      <c r="DR111">
        <v>263</v>
      </c>
      <c r="DS111">
        <v>7</v>
      </c>
      <c r="DT111">
        <v>1331</v>
      </c>
      <c r="DU111">
        <v>68</v>
      </c>
      <c r="DV111">
        <v>0</v>
      </c>
      <c r="DW111">
        <v>798</v>
      </c>
      <c r="DX111">
        <v>815</v>
      </c>
      <c r="DY111">
        <v>125</v>
      </c>
      <c r="DZ111">
        <v>11</v>
      </c>
      <c r="EA111">
        <v>14</v>
      </c>
      <c r="EB111">
        <v>29</v>
      </c>
      <c r="EC111">
        <v>55</v>
      </c>
      <c r="ED111">
        <v>11</v>
      </c>
      <c r="EE111">
        <v>82</v>
      </c>
      <c r="EF111">
        <v>842</v>
      </c>
      <c r="EG111">
        <v>14</v>
      </c>
      <c r="EH111">
        <v>167</v>
      </c>
      <c r="EI111">
        <v>240</v>
      </c>
      <c r="EJ111">
        <v>23</v>
      </c>
      <c r="EK111">
        <v>10</v>
      </c>
      <c r="EL111">
        <v>939</v>
      </c>
      <c r="EM111">
        <v>87</v>
      </c>
      <c r="EN111">
        <v>2</v>
      </c>
      <c r="EO111">
        <v>8</v>
      </c>
      <c r="EP111">
        <v>16</v>
      </c>
      <c r="EQ111">
        <v>31</v>
      </c>
      <c r="ER111">
        <v>7</v>
      </c>
      <c r="ES111">
        <v>7</v>
      </c>
      <c r="ET111">
        <v>57</v>
      </c>
      <c r="EU111">
        <v>64</v>
      </c>
      <c r="EV111">
        <v>145</v>
      </c>
      <c r="EW111">
        <v>29</v>
      </c>
      <c r="EX111">
        <v>1</v>
      </c>
      <c r="EY111">
        <v>16</v>
      </c>
      <c r="EZ111">
        <v>8</v>
      </c>
      <c r="FA111">
        <v>43</v>
      </c>
      <c r="FB111">
        <v>8</v>
      </c>
      <c r="FC111">
        <v>31</v>
      </c>
      <c r="FD111">
        <v>47</v>
      </c>
      <c r="FE111">
        <v>22</v>
      </c>
      <c r="FF111">
        <v>8</v>
      </c>
      <c r="FG111">
        <v>46</v>
      </c>
      <c r="FH111">
        <v>129</v>
      </c>
      <c r="FI111">
        <v>13</v>
      </c>
      <c r="FJ111">
        <v>7</v>
      </c>
      <c r="FK111">
        <v>300</v>
      </c>
      <c r="FL111">
        <v>250</v>
      </c>
      <c r="FM111">
        <v>2</v>
      </c>
      <c r="FN111">
        <v>1</v>
      </c>
      <c r="FO111">
        <v>2</v>
      </c>
      <c r="FP111">
        <v>27</v>
      </c>
      <c r="FQ111">
        <v>38</v>
      </c>
      <c r="FR111">
        <v>0</v>
      </c>
      <c r="FS111">
        <v>2</v>
      </c>
      <c r="FT111">
        <v>24</v>
      </c>
      <c r="FU111">
        <v>8</v>
      </c>
      <c r="FV111">
        <v>14</v>
      </c>
      <c r="FW111">
        <v>20</v>
      </c>
      <c r="FX111">
        <v>24</v>
      </c>
      <c r="FY111">
        <v>5</v>
      </c>
      <c r="FZ111">
        <v>9</v>
      </c>
      <c r="GA111">
        <v>13</v>
      </c>
      <c r="GB111">
        <v>270</v>
      </c>
      <c r="GC111">
        <v>9</v>
      </c>
      <c r="GD111">
        <v>0</v>
      </c>
      <c r="GE111">
        <v>165</v>
      </c>
      <c r="GF111">
        <v>20</v>
      </c>
      <c r="GG111">
        <v>29</v>
      </c>
      <c r="GH111">
        <v>0</v>
      </c>
      <c r="GI111">
        <v>68</v>
      </c>
      <c r="GJ111">
        <v>14</v>
      </c>
      <c r="GK111">
        <v>2</v>
      </c>
      <c r="GL111">
        <v>10</v>
      </c>
      <c r="GM111">
        <v>23</v>
      </c>
      <c r="GN111">
        <v>4</v>
      </c>
      <c r="GO111">
        <v>51</v>
      </c>
      <c r="GP111">
        <v>10</v>
      </c>
      <c r="GQ111">
        <v>21</v>
      </c>
      <c r="GR111">
        <v>26</v>
      </c>
      <c r="GS111">
        <v>12</v>
      </c>
      <c r="GT111">
        <v>8</v>
      </c>
      <c r="GU111">
        <v>7</v>
      </c>
      <c r="GV111">
        <v>9</v>
      </c>
      <c r="GW111">
        <v>17</v>
      </c>
      <c r="GX111">
        <v>5</v>
      </c>
      <c r="GY111">
        <v>4</v>
      </c>
      <c r="GZ111" s="56">
        <v>0</v>
      </c>
      <c r="HA111">
        <v>5</v>
      </c>
      <c r="HB111">
        <v>69</v>
      </c>
      <c r="HC111">
        <v>115</v>
      </c>
      <c r="HD111">
        <v>2</v>
      </c>
      <c r="HE111">
        <v>325</v>
      </c>
      <c r="HF111">
        <v>79</v>
      </c>
      <c r="HG111">
        <v>231</v>
      </c>
      <c r="HH111">
        <v>27</v>
      </c>
      <c r="HI111">
        <v>254</v>
      </c>
      <c r="HJ111">
        <v>243</v>
      </c>
      <c r="HK111">
        <v>892</v>
      </c>
      <c r="HL111">
        <v>537</v>
      </c>
      <c r="HM111">
        <v>6</v>
      </c>
      <c r="HN111">
        <v>31</v>
      </c>
      <c r="HO111">
        <v>74</v>
      </c>
      <c r="HP111">
        <v>30</v>
      </c>
      <c r="HQ111">
        <v>6</v>
      </c>
      <c r="HR111">
        <v>23</v>
      </c>
      <c r="HS111">
        <v>70</v>
      </c>
      <c r="HT111">
        <v>526</v>
      </c>
      <c r="HU111">
        <v>211</v>
      </c>
      <c r="HV111">
        <v>7</v>
      </c>
      <c r="HW111">
        <v>198</v>
      </c>
      <c r="HX111">
        <v>140</v>
      </c>
      <c r="HY111">
        <v>339</v>
      </c>
      <c r="HZ111">
        <v>84</v>
      </c>
      <c r="IA111">
        <v>248</v>
      </c>
      <c r="IB111">
        <v>15</v>
      </c>
      <c r="IC111">
        <v>43</v>
      </c>
      <c r="ID111">
        <v>353</v>
      </c>
      <c r="IE111">
        <v>57</v>
      </c>
      <c r="IF111">
        <v>10</v>
      </c>
      <c r="IG111">
        <v>27</v>
      </c>
      <c r="IH111">
        <v>253</v>
      </c>
      <c r="II111">
        <v>315</v>
      </c>
      <c r="IJ111">
        <v>24</v>
      </c>
      <c r="IK111">
        <v>9</v>
      </c>
      <c r="IL111">
        <v>9</v>
      </c>
      <c r="IM111">
        <v>10</v>
      </c>
      <c r="IN111">
        <v>1630</v>
      </c>
      <c r="IO111">
        <v>666</v>
      </c>
      <c r="IP111">
        <v>116</v>
      </c>
      <c r="IQ111">
        <v>502</v>
      </c>
      <c r="IR111">
        <v>71</v>
      </c>
      <c r="IS111">
        <v>1817</v>
      </c>
      <c r="IT111">
        <v>24</v>
      </c>
      <c r="IU111">
        <v>99</v>
      </c>
      <c r="IV111">
        <v>1068</v>
      </c>
      <c r="IW111">
        <v>103</v>
      </c>
      <c r="IX111">
        <v>2496</v>
      </c>
      <c r="IY111">
        <v>3530</v>
      </c>
      <c r="IZ111">
        <v>343</v>
      </c>
      <c r="JA111">
        <v>7</v>
      </c>
      <c r="JB111">
        <v>1685</v>
      </c>
      <c r="JC111">
        <v>76</v>
      </c>
      <c r="JD111">
        <v>0</v>
      </c>
      <c r="JE111">
        <v>929</v>
      </c>
      <c r="JF111">
        <v>893</v>
      </c>
      <c r="JG111">
        <v>158</v>
      </c>
      <c r="JH111">
        <v>15</v>
      </c>
      <c r="JI111">
        <v>27</v>
      </c>
      <c r="JJ111">
        <v>40</v>
      </c>
      <c r="JK111">
        <v>72</v>
      </c>
      <c r="JL111">
        <v>15</v>
      </c>
      <c r="JM111">
        <v>95</v>
      </c>
      <c r="JN111">
        <v>854</v>
      </c>
      <c r="JO111">
        <v>19</v>
      </c>
      <c r="JP111">
        <v>206</v>
      </c>
      <c r="JQ111">
        <v>323</v>
      </c>
      <c r="JR111">
        <v>28</v>
      </c>
      <c r="JS111">
        <v>11</v>
      </c>
      <c r="JT111">
        <v>1000</v>
      </c>
      <c r="JU111">
        <v>90</v>
      </c>
      <c r="JV111">
        <v>1</v>
      </c>
      <c r="JW111">
        <v>8</v>
      </c>
      <c r="JX111">
        <v>21</v>
      </c>
      <c r="JY111">
        <v>27</v>
      </c>
      <c r="JZ111">
        <v>14</v>
      </c>
      <c r="KA111">
        <v>7</v>
      </c>
      <c r="KB111">
        <v>68</v>
      </c>
      <c r="KC111">
        <v>72</v>
      </c>
      <c r="KD111">
        <v>160</v>
      </c>
      <c r="KE111">
        <v>30</v>
      </c>
      <c r="KF111">
        <v>1</v>
      </c>
      <c r="KG111">
        <v>15</v>
      </c>
      <c r="KH111">
        <v>5</v>
      </c>
      <c r="KI111">
        <v>48</v>
      </c>
      <c r="KJ111">
        <v>11</v>
      </c>
      <c r="KK111">
        <v>27</v>
      </c>
      <c r="KL111">
        <v>53</v>
      </c>
      <c r="KM111">
        <v>22</v>
      </c>
      <c r="KN111">
        <v>5</v>
      </c>
      <c r="KO111">
        <v>44</v>
      </c>
      <c r="KP111">
        <v>160</v>
      </c>
      <c r="KQ111">
        <v>10</v>
      </c>
      <c r="KR111">
        <v>6</v>
      </c>
      <c r="KS111">
        <v>304</v>
      </c>
      <c r="KT111">
        <v>286</v>
      </c>
      <c r="KU111">
        <v>1</v>
      </c>
      <c r="KV111">
        <v>1</v>
      </c>
      <c r="KW111">
        <v>3</v>
      </c>
      <c r="KX111">
        <v>26</v>
      </c>
      <c r="KY111">
        <v>34</v>
      </c>
      <c r="KZ111">
        <v>0</v>
      </c>
      <c r="LA111">
        <v>1</v>
      </c>
      <c r="LB111">
        <v>22</v>
      </c>
      <c r="LC111">
        <v>10</v>
      </c>
      <c r="LD111">
        <v>17</v>
      </c>
      <c r="LE111">
        <v>21</v>
      </c>
      <c r="LF111">
        <v>24</v>
      </c>
      <c r="LG111">
        <v>9</v>
      </c>
      <c r="LH111">
        <v>13</v>
      </c>
      <c r="LI111">
        <v>22</v>
      </c>
      <c r="LJ111">
        <v>283</v>
      </c>
      <c r="LK111">
        <v>10</v>
      </c>
      <c r="LL111">
        <v>0</v>
      </c>
      <c r="LM111">
        <v>159</v>
      </c>
      <c r="LN111">
        <v>26</v>
      </c>
      <c r="LO111">
        <v>30</v>
      </c>
      <c r="LP111">
        <v>1</v>
      </c>
      <c r="LQ111">
        <v>67</v>
      </c>
      <c r="LR111">
        <v>13</v>
      </c>
      <c r="LS111">
        <v>5</v>
      </c>
      <c r="LT111">
        <v>9</v>
      </c>
      <c r="LU111">
        <v>31</v>
      </c>
      <c r="LV111">
        <v>12</v>
      </c>
      <c r="LW111">
        <v>48</v>
      </c>
      <c r="LX111">
        <v>12</v>
      </c>
      <c r="LY111">
        <v>33</v>
      </c>
      <c r="LZ111">
        <v>29</v>
      </c>
      <c r="MA111">
        <v>7</v>
      </c>
      <c r="MB111">
        <v>14</v>
      </c>
      <c r="MC111">
        <v>6</v>
      </c>
      <c r="MD111">
        <v>11</v>
      </c>
      <c r="ME111">
        <v>20</v>
      </c>
      <c r="MF111">
        <v>5</v>
      </c>
      <c r="MG111">
        <v>4</v>
      </c>
      <c r="MH111" s="56">
        <v>0</v>
      </c>
      <c r="MI111">
        <v>4</v>
      </c>
      <c r="MJ111">
        <v>62</v>
      </c>
      <c r="MK111">
        <v>117</v>
      </c>
      <c r="ML111">
        <v>3</v>
      </c>
      <c r="MM111">
        <v>352</v>
      </c>
      <c r="MN111">
        <v>85</v>
      </c>
      <c r="MO111">
        <v>249</v>
      </c>
      <c r="MP111">
        <v>26</v>
      </c>
      <c r="MQ111">
        <v>254</v>
      </c>
      <c r="MR111">
        <v>244</v>
      </c>
      <c r="MS111">
        <v>988</v>
      </c>
      <c r="MT111">
        <v>613</v>
      </c>
      <c r="MU111">
        <v>7</v>
      </c>
      <c r="MV111">
        <v>31</v>
      </c>
      <c r="MW111">
        <v>73</v>
      </c>
      <c r="MX111">
        <v>39</v>
      </c>
      <c r="MY111">
        <v>5</v>
      </c>
      <c r="MZ111">
        <v>23</v>
      </c>
      <c r="NA111">
        <v>57</v>
      </c>
      <c r="NB111">
        <v>525</v>
      </c>
      <c r="NC111">
        <v>233</v>
      </c>
      <c r="ND111">
        <v>8</v>
      </c>
      <c r="NE111">
        <v>207</v>
      </c>
      <c r="NF111">
        <v>157</v>
      </c>
      <c r="NG111">
        <v>348</v>
      </c>
      <c r="NH111">
        <v>90</v>
      </c>
      <c r="NI111">
        <v>269</v>
      </c>
      <c r="NJ111">
        <v>15</v>
      </c>
      <c r="NK111">
        <v>50</v>
      </c>
      <c r="NL111">
        <v>369</v>
      </c>
      <c r="NM111">
        <v>46</v>
      </c>
      <c r="NN111">
        <v>12</v>
      </c>
      <c r="NO111">
        <v>28</v>
      </c>
      <c r="NP111">
        <v>269</v>
      </c>
      <c r="NQ111">
        <v>328</v>
      </c>
      <c r="NR111">
        <v>66</v>
      </c>
      <c r="NS111">
        <v>16</v>
      </c>
      <c r="NT111">
        <v>6</v>
      </c>
      <c r="NU111">
        <v>9</v>
      </c>
      <c r="NV111">
        <v>1659</v>
      </c>
      <c r="NW111">
        <v>694</v>
      </c>
      <c r="NX111">
        <v>130</v>
      </c>
      <c r="NY111">
        <v>556</v>
      </c>
      <c r="NZ111">
        <v>69</v>
      </c>
      <c r="OA111">
        <v>1953</v>
      </c>
      <c r="OB111">
        <v>26</v>
      </c>
      <c r="OC111">
        <v>89</v>
      </c>
      <c r="OD111">
        <v>1152</v>
      </c>
      <c r="OE111">
        <v>116</v>
      </c>
      <c r="OF111">
        <v>2588</v>
      </c>
      <c r="OG111">
        <v>3632</v>
      </c>
      <c r="OH111">
        <v>339</v>
      </c>
      <c r="OI111">
        <v>10</v>
      </c>
      <c r="OJ111">
        <v>1752</v>
      </c>
      <c r="OK111">
        <v>88</v>
      </c>
      <c r="OL111">
        <v>0</v>
      </c>
      <c r="OM111">
        <v>987</v>
      </c>
      <c r="ON111">
        <v>922</v>
      </c>
      <c r="OO111">
        <v>159</v>
      </c>
      <c r="OP111">
        <v>17</v>
      </c>
      <c r="OQ111">
        <v>21</v>
      </c>
      <c r="OR111">
        <v>49</v>
      </c>
      <c r="OS111">
        <v>75</v>
      </c>
      <c r="OT111">
        <v>14</v>
      </c>
      <c r="OU111">
        <v>108</v>
      </c>
      <c r="OV111">
        <v>420</v>
      </c>
      <c r="OW111">
        <v>20</v>
      </c>
      <c r="OX111">
        <v>220</v>
      </c>
      <c r="OY111">
        <v>317</v>
      </c>
      <c r="OZ111">
        <v>32</v>
      </c>
      <c r="PA111">
        <v>9</v>
      </c>
    </row>
    <row r="112" spans="1:417">
      <c r="A112" s="67" t="str">
        <f>人口推移!B111</f>
        <v>H2712</v>
      </c>
      <c r="B112" s="66">
        <f t="shared" si="2"/>
        <v>55156</v>
      </c>
      <c r="C112" s="66">
        <f t="shared" si="3"/>
        <v>22216</v>
      </c>
      <c r="D112">
        <v>799</v>
      </c>
      <c r="E112">
        <v>68</v>
      </c>
      <c r="F112">
        <v>2</v>
      </c>
      <c r="G112">
        <v>9</v>
      </c>
      <c r="H112">
        <v>14</v>
      </c>
      <c r="I112">
        <v>13</v>
      </c>
      <c r="J112">
        <v>6</v>
      </c>
      <c r="K112">
        <v>9</v>
      </c>
      <c r="L112">
        <v>74</v>
      </c>
      <c r="M112">
        <v>46</v>
      </c>
      <c r="N112">
        <v>142</v>
      </c>
      <c r="O112">
        <v>21</v>
      </c>
      <c r="P112">
        <v>1</v>
      </c>
      <c r="Q112">
        <v>12</v>
      </c>
      <c r="R112">
        <v>5</v>
      </c>
      <c r="S112">
        <v>30</v>
      </c>
      <c r="T112">
        <v>5</v>
      </c>
      <c r="U112">
        <v>15</v>
      </c>
      <c r="V112">
        <v>32</v>
      </c>
      <c r="W112">
        <v>15</v>
      </c>
      <c r="X112">
        <v>6</v>
      </c>
      <c r="Y112">
        <v>33</v>
      </c>
      <c r="Z112">
        <v>106</v>
      </c>
      <c r="AA112">
        <v>6</v>
      </c>
      <c r="AB112">
        <v>4</v>
      </c>
      <c r="AC112">
        <v>215</v>
      </c>
      <c r="AD112">
        <v>219</v>
      </c>
      <c r="AE112">
        <v>2</v>
      </c>
      <c r="AF112">
        <v>1</v>
      </c>
      <c r="AG112">
        <v>2</v>
      </c>
      <c r="AH112">
        <v>19</v>
      </c>
      <c r="AI112">
        <v>21</v>
      </c>
      <c r="AJ112">
        <v>0</v>
      </c>
      <c r="AK112">
        <v>1</v>
      </c>
      <c r="AL112">
        <v>15</v>
      </c>
      <c r="AM112">
        <v>7</v>
      </c>
      <c r="AN112">
        <v>12</v>
      </c>
      <c r="AO112">
        <v>18</v>
      </c>
      <c r="AP112">
        <v>20</v>
      </c>
      <c r="AQ112">
        <v>5</v>
      </c>
      <c r="AR112">
        <v>7</v>
      </c>
      <c r="AS112">
        <v>11</v>
      </c>
      <c r="AT112">
        <v>237</v>
      </c>
      <c r="AU112">
        <v>7</v>
      </c>
      <c r="AV112">
        <v>0</v>
      </c>
      <c r="AW112">
        <v>138</v>
      </c>
      <c r="AX112">
        <v>16</v>
      </c>
      <c r="AY112">
        <v>21</v>
      </c>
      <c r="AZ112">
        <v>1</v>
      </c>
      <c r="BA112">
        <v>45</v>
      </c>
      <c r="BB112">
        <v>9</v>
      </c>
      <c r="BC112">
        <v>4</v>
      </c>
      <c r="BD112">
        <v>7</v>
      </c>
      <c r="BE112">
        <v>17</v>
      </c>
      <c r="BF112">
        <v>5</v>
      </c>
      <c r="BG112">
        <v>28</v>
      </c>
      <c r="BH112">
        <v>11</v>
      </c>
      <c r="BI112">
        <v>21</v>
      </c>
      <c r="BJ112">
        <v>23</v>
      </c>
      <c r="BK112">
        <v>8</v>
      </c>
      <c r="BL112">
        <v>7</v>
      </c>
      <c r="BM112">
        <v>4</v>
      </c>
      <c r="BN112">
        <v>6</v>
      </c>
      <c r="BO112">
        <v>13</v>
      </c>
      <c r="BP112">
        <v>5</v>
      </c>
      <c r="BQ112">
        <v>5</v>
      </c>
      <c r="BR112" s="56">
        <v>0</v>
      </c>
      <c r="BS112">
        <v>3</v>
      </c>
      <c r="BT112">
        <v>46</v>
      </c>
      <c r="BU112">
        <v>75</v>
      </c>
      <c r="BV112">
        <v>3</v>
      </c>
      <c r="BW112">
        <v>283</v>
      </c>
      <c r="BX112">
        <v>54</v>
      </c>
      <c r="BY112">
        <v>180</v>
      </c>
      <c r="BZ112">
        <v>15</v>
      </c>
      <c r="CA112">
        <v>221</v>
      </c>
      <c r="CB112">
        <v>199</v>
      </c>
      <c r="CC112">
        <v>733</v>
      </c>
      <c r="CD112">
        <v>474</v>
      </c>
      <c r="CE112">
        <v>4</v>
      </c>
      <c r="CF112">
        <v>21</v>
      </c>
      <c r="CG112">
        <v>44</v>
      </c>
      <c r="CH112">
        <v>28</v>
      </c>
      <c r="CI112">
        <v>3</v>
      </c>
      <c r="CJ112">
        <v>21</v>
      </c>
      <c r="CK112">
        <v>57</v>
      </c>
      <c r="CL112">
        <v>428</v>
      </c>
      <c r="CM112">
        <v>192</v>
      </c>
      <c r="CN112">
        <v>8</v>
      </c>
      <c r="CO112">
        <v>178</v>
      </c>
      <c r="CP112">
        <v>135</v>
      </c>
      <c r="CQ112">
        <v>294</v>
      </c>
      <c r="CR112">
        <v>53</v>
      </c>
      <c r="CS112">
        <v>219</v>
      </c>
      <c r="CT112">
        <v>9</v>
      </c>
      <c r="CU112">
        <v>24</v>
      </c>
      <c r="CV112">
        <v>266</v>
      </c>
      <c r="CW112">
        <v>33</v>
      </c>
      <c r="CX112">
        <v>7</v>
      </c>
      <c r="CY112">
        <v>32</v>
      </c>
      <c r="CZ112">
        <v>179</v>
      </c>
      <c r="DA112">
        <v>234</v>
      </c>
      <c r="DB112">
        <v>80</v>
      </c>
      <c r="DC112">
        <v>13</v>
      </c>
      <c r="DD112">
        <v>3</v>
      </c>
      <c r="DE112">
        <v>7</v>
      </c>
      <c r="DF112">
        <v>1269</v>
      </c>
      <c r="DG112">
        <v>509</v>
      </c>
      <c r="DH112">
        <v>96</v>
      </c>
      <c r="DI112">
        <v>393</v>
      </c>
      <c r="DJ112">
        <v>54</v>
      </c>
      <c r="DK112">
        <v>1320</v>
      </c>
      <c r="DL112">
        <v>25</v>
      </c>
      <c r="DM112">
        <v>73</v>
      </c>
      <c r="DN112">
        <v>832</v>
      </c>
      <c r="DO112">
        <v>87</v>
      </c>
      <c r="DP112">
        <v>2142</v>
      </c>
      <c r="DQ112">
        <v>2973</v>
      </c>
      <c r="DR112">
        <v>263</v>
      </c>
      <c r="DS112">
        <v>7</v>
      </c>
      <c r="DT112">
        <v>1329</v>
      </c>
      <c r="DU112">
        <v>68</v>
      </c>
      <c r="DV112">
        <v>0</v>
      </c>
      <c r="DW112">
        <v>795</v>
      </c>
      <c r="DX112">
        <v>819</v>
      </c>
      <c r="DY112">
        <v>125</v>
      </c>
      <c r="DZ112">
        <v>11</v>
      </c>
      <c r="EA112">
        <v>14</v>
      </c>
      <c r="EB112">
        <v>29</v>
      </c>
      <c r="EC112">
        <v>55</v>
      </c>
      <c r="ED112">
        <v>11</v>
      </c>
      <c r="EE112">
        <v>82</v>
      </c>
      <c r="EF112">
        <v>837</v>
      </c>
      <c r="EG112">
        <v>14</v>
      </c>
      <c r="EH112">
        <v>167</v>
      </c>
      <c r="EI112">
        <v>239</v>
      </c>
      <c r="EJ112">
        <v>23</v>
      </c>
      <c r="EK112">
        <v>11</v>
      </c>
      <c r="EL112">
        <v>936</v>
      </c>
      <c r="EM112">
        <v>87</v>
      </c>
      <c r="EN112">
        <v>2</v>
      </c>
      <c r="EO112">
        <v>9</v>
      </c>
      <c r="EP112">
        <v>16</v>
      </c>
      <c r="EQ112">
        <v>31</v>
      </c>
      <c r="ER112">
        <v>7</v>
      </c>
      <c r="ES112">
        <v>7</v>
      </c>
      <c r="ET112">
        <v>55</v>
      </c>
      <c r="EU112">
        <v>64</v>
      </c>
      <c r="EV112">
        <v>145</v>
      </c>
      <c r="EW112">
        <v>29</v>
      </c>
      <c r="EX112">
        <v>1</v>
      </c>
      <c r="EY112">
        <v>16</v>
      </c>
      <c r="EZ112">
        <v>8</v>
      </c>
      <c r="FA112">
        <v>43</v>
      </c>
      <c r="FB112">
        <v>8</v>
      </c>
      <c r="FC112">
        <v>31</v>
      </c>
      <c r="FD112">
        <v>48</v>
      </c>
      <c r="FE112">
        <v>23</v>
      </c>
      <c r="FF112">
        <v>8</v>
      </c>
      <c r="FG112">
        <v>46</v>
      </c>
      <c r="FH112">
        <v>127</v>
      </c>
      <c r="FI112">
        <v>13</v>
      </c>
      <c r="FJ112">
        <v>7</v>
      </c>
      <c r="FK112">
        <v>299</v>
      </c>
      <c r="FL112">
        <v>251</v>
      </c>
      <c r="FM112">
        <v>2</v>
      </c>
      <c r="FN112">
        <v>1</v>
      </c>
      <c r="FO112">
        <v>2</v>
      </c>
      <c r="FP112">
        <v>27</v>
      </c>
      <c r="FQ112">
        <v>38</v>
      </c>
      <c r="FR112">
        <v>0</v>
      </c>
      <c r="FS112">
        <v>2</v>
      </c>
      <c r="FT112">
        <v>24</v>
      </c>
      <c r="FU112">
        <v>8</v>
      </c>
      <c r="FV112">
        <v>14</v>
      </c>
      <c r="FW112">
        <v>20</v>
      </c>
      <c r="FX112">
        <v>24</v>
      </c>
      <c r="FY112">
        <v>5</v>
      </c>
      <c r="FZ112">
        <v>9</v>
      </c>
      <c r="GA112">
        <v>13</v>
      </c>
      <c r="GB112">
        <v>270</v>
      </c>
      <c r="GC112">
        <v>9</v>
      </c>
      <c r="GD112">
        <v>0</v>
      </c>
      <c r="GE112">
        <v>164</v>
      </c>
      <c r="GF112">
        <v>20</v>
      </c>
      <c r="GG112">
        <v>29</v>
      </c>
      <c r="GH112">
        <v>0</v>
      </c>
      <c r="GI112">
        <v>67</v>
      </c>
      <c r="GJ112">
        <v>14</v>
      </c>
      <c r="GK112">
        <v>2</v>
      </c>
      <c r="GL112">
        <v>10</v>
      </c>
      <c r="GM112">
        <v>23</v>
      </c>
      <c r="GN112">
        <v>4</v>
      </c>
      <c r="GO112">
        <v>51</v>
      </c>
      <c r="GP112">
        <v>10</v>
      </c>
      <c r="GQ112">
        <v>21</v>
      </c>
      <c r="GR112">
        <v>26</v>
      </c>
      <c r="GS112">
        <v>12</v>
      </c>
      <c r="GT112">
        <v>7</v>
      </c>
      <c r="GU112">
        <v>7</v>
      </c>
      <c r="GV112">
        <v>9</v>
      </c>
      <c r="GW112">
        <v>17</v>
      </c>
      <c r="GX112">
        <v>5</v>
      </c>
      <c r="GY112">
        <v>4</v>
      </c>
      <c r="GZ112" s="56">
        <v>0</v>
      </c>
      <c r="HA112">
        <v>5</v>
      </c>
      <c r="HB112">
        <v>68</v>
      </c>
      <c r="HC112">
        <v>115</v>
      </c>
      <c r="HD112">
        <v>2</v>
      </c>
      <c r="HE112">
        <v>327</v>
      </c>
      <c r="HF112">
        <v>79</v>
      </c>
      <c r="HG112">
        <v>231</v>
      </c>
      <c r="HH112">
        <v>27</v>
      </c>
      <c r="HI112">
        <v>255</v>
      </c>
      <c r="HJ112">
        <v>243</v>
      </c>
      <c r="HK112">
        <v>893</v>
      </c>
      <c r="HL112">
        <v>537</v>
      </c>
      <c r="HM112">
        <v>6</v>
      </c>
      <c r="HN112">
        <v>31</v>
      </c>
      <c r="HO112">
        <v>74</v>
      </c>
      <c r="HP112">
        <v>30</v>
      </c>
      <c r="HQ112">
        <v>6</v>
      </c>
      <c r="HR112">
        <v>23</v>
      </c>
      <c r="HS112">
        <v>69</v>
      </c>
      <c r="HT112">
        <v>526</v>
      </c>
      <c r="HU112">
        <v>211</v>
      </c>
      <c r="HV112">
        <v>7</v>
      </c>
      <c r="HW112">
        <v>199</v>
      </c>
      <c r="HX112">
        <v>135</v>
      </c>
      <c r="HY112">
        <v>343</v>
      </c>
      <c r="HZ112">
        <v>84</v>
      </c>
      <c r="IA112">
        <v>247</v>
      </c>
      <c r="IB112">
        <v>15</v>
      </c>
      <c r="IC112">
        <v>44</v>
      </c>
      <c r="ID112">
        <v>351</v>
      </c>
      <c r="IE112">
        <v>57</v>
      </c>
      <c r="IF112">
        <v>10</v>
      </c>
      <c r="IG112">
        <v>27</v>
      </c>
      <c r="IH112">
        <v>254</v>
      </c>
      <c r="II112">
        <v>313</v>
      </c>
      <c r="IJ112">
        <v>24</v>
      </c>
      <c r="IK112">
        <v>9</v>
      </c>
      <c r="IL112">
        <v>9</v>
      </c>
      <c r="IM112">
        <v>10</v>
      </c>
      <c r="IN112">
        <v>1633</v>
      </c>
      <c r="IO112">
        <v>663</v>
      </c>
      <c r="IP112">
        <v>116</v>
      </c>
      <c r="IQ112">
        <v>502</v>
      </c>
      <c r="IR112">
        <v>71</v>
      </c>
      <c r="IS112">
        <v>1818</v>
      </c>
      <c r="IT112">
        <v>24</v>
      </c>
      <c r="IU112">
        <v>97</v>
      </c>
      <c r="IV112">
        <v>1068</v>
      </c>
      <c r="IW112">
        <v>101</v>
      </c>
      <c r="IX112">
        <v>2506</v>
      </c>
      <c r="IY112">
        <v>3540</v>
      </c>
      <c r="IZ112">
        <v>344</v>
      </c>
      <c r="JA112">
        <v>7</v>
      </c>
      <c r="JB112">
        <v>1686</v>
      </c>
      <c r="JC112">
        <v>77</v>
      </c>
      <c r="JD112">
        <v>0</v>
      </c>
      <c r="JE112">
        <v>925</v>
      </c>
      <c r="JF112">
        <v>895</v>
      </c>
      <c r="JG112">
        <v>158</v>
      </c>
      <c r="JH112">
        <v>15</v>
      </c>
      <c r="JI112">
        <v>28</v>
      </c>
      <c r="JJ112">
        <v>40</v>
      </c>
      <c r="JK112">
        <v>72</v>
      </c>
      <c r="JL112">
        <v>15</v>
      </c>
      <c r="JM112">
        <v>95</v>
      </c>
      <c r="JN112">
        <v>848</v>
      </c>
      <c r="JO112">
        <v>19</v>
      </c>
      <c r="JP112">
        <v>207</v>
      </c>
      <c r="JQ112">
        <v>321</v>
      </c>
      <c r="JR112">
        <v>26</v>
      </c>
      <c r="JS112">
        <v>12</v>
      </c>
      <c r="JT112">
        <v>994</v>
      </c>
      <c r="JU112">
        <v>90</v>
      </c>
      <c r="JV112">
        <v>1</v>
      </c>
      <c r="JW112">
        <v>9</v>
      </c>
      <c r="JX112">
        <v>21</v>
      </c>
      <c r="JY112">
        <v>27</v>
      </c>
      <c r="JZ112">
        <v>14</v>
      </c>
      <c r="KA112">
        <v>7</v>
      </c>
      <c r="KB112">
        <v>69</v>
      </c>
      <c r="KC112">
        <v>72</v>
      </c>
      <c r="KD112">
        <v>160</v>
      </c>
      <c r="KE112">
        <v>30</v>
      </c>
      <c r="KF112">
        <v>1</v>
      </c>
      <c r="KG112">
        <v>15</v>
      </c>
      <c r="KH112">
        <v>5</v>
      </c>
      <c r="KI112">
        <v>48</v>
      </c>
      <c r="KJ112">
        <v>9</v>
      </c>
      <c r="KK112">
        <v>27</v>
      </c>
      <c r="KL112">
        <v>54</v>
      </c>
      <c r="KM112">
        <v>23</v>
      </c>
      <c r="KN112">
        <v>5</v>
      </c>
      <c r="KO112">
        <v>44</v>
      </c>
      <c r="KP112">
        <v>159</v>
      </c>
      <c r="KQ112">
        <v>10</v>
      </c>
      <c r="KR112">
        <v>6</v>
      </c>
      <c r="KS112">
        <v>306</v>
      </c>
      <c r="KT112">
        <v>288</v>
      </c>
      <c r="KU112">
        <v>1</v>
      </c>
      <c r="KV112">
        <v>1</v>
      </c>
      <c r="KW112">
        <v>3</v>
      </c>
      <c r="KX112">
        <v>26</v>
      </c>
      <c r="KY112">
        <v>34</v>
      </c>
      <c r="KZ112">
        <v>0</v>
      </c>
      <c r="LA112">
        <v>1</v>
      </c>
      <c r="LB112">
        <v>22</v>
      </c>
      <c r="LC112">
        <v>10</v>
      </c>
      <c r="LD112">
        <v>17</v>
      </c>
      <c r="LE112">
        <v>21</v>
      </c>
      <c r="LF112">
        <v>24</v>
      </c>
      <c r="LG112">
        <v>9</v>
      </c>
      <c r="LH112">
        <v>13</v>
      </c>
      <c r="LI112">
        <v>22</v>
      </c>
      <c r="LJ112">
        <v>286</v>
      </c>
      <c r="LK112">
        <v>10</v>
      </c>
      <c r="LL112">
        <v>0</v>
      </c>
      <c r="LM112">
        <v>160</v>
      </c>
      <c r="LN112">
        <v>25</v>
      </c>
      <c r="LO112">
        <v>30</v>
      </c>
      <c r="LP112">
        <v>1</v>
      </c>
      <c r="LQ112">
        <v>67</v>
      </c>
      <c r="LR112">
        <v>13</v>
      </c>
      <c r="LS112">
        <v>5</v>
      </c>
      <c r="LT112">
        <v>9</v>
      </c>
      <c r="LU112">
        <v>31</v>
      </c>
      <c r="LV112">
        <v>12</v>
      </c>
      <c r="LW112">
        <v>48</v>
      </c>
      <c r="LX112">
        <v>13</v>
      </c>
      <c r="LY112">
        <v>32</v>
      </c>
      <c r="LZ112">
        <v>29</v>
      </c>
      <c r="MA112">
        <v>7</v>
      </c>
      <c r="MB112">
        <v>14</v>
      </c>
      <c r="MC112">
        <v>6</v>
      </c>
      <c r="MD112">
        <v>11</v>
      </c>
      <c r="ME112">
        <v>20</v>
      </c>
      <c r="MF112">
        <v>5</v>
      </c>
      <c r="MG112">
        <v>4</v>
      </c>
      <c r="MH112" s="56">
        <v>0</v>
      </c>
      <c r="MI112">
        <v>4</v>
      </c>
      <c r="MJ112">
        <v>61</v>
      </c>
      <c r="MK112">
        <v>117</v>
      </c>
      <c r="ML112">
        <v>3</v>
      </c>
      <c r="MM112">
        <v>355</v>
      </c>
      <c r="MN112">
        <v>84</v>
      </c>
      <c r="MO112">
        <v>251</v>
      </c>
      <c r="MP112">
        <v>26</v>
      </c>
      <c r="MQ112">
        <v>256</v>
      </c>
      <c r="MR112">
        <v>245</v>
      </c>
      <c r="MS112">
        <v>989</v>
      </c>
      <c r="MT112">
        <v>614</v>
      </c>
      <c r="MU112">
        <v>7</v>
      </c>
      <c r="MV112">
        <v>31</v>
      </c>
      <c r="MW112">
        <v>73</v>
      </c>
      <c r="MX112">
        <v>38</v>
      </c>
      <c r="MY112">
        <v>5</v>
      </c>
      <c r="MZ112">
        <v>23</v>
      </c>
      <c r="NA112">
        <v>58</v>
      </c>
      <c r="NB112">
        <v>527</v>
      </c>
      <c r="NC112">
        <v>231</v>
      </c>
      <c r="ND112">
        <v>8</v>
      </c>
      <c r="NE112">
        <v>210</v>
      </c>
      <c r="NF112">
        <v>154</v>
      </c>
      <c r="NG112">
        <v>349</v>
      </c>
      <c r="NH112">
        <v>90</v>
      </c>
      <c r="NI112">
        <v>269</v>
      </c>
      <c r="NJ112">
        <v>15</v>
      </c>
      <c r="NK112">
        <v>50</v>
      </c>
      <c r="NL112">
        <v>368</v>
      </c>
      <c r="NM112">
        <v>46</v>
      </c>
      <c r="NN112">
        <v>12</v>
      </c>
      <c r="NO112">
        <v>28</v>
      </c>
      <c r="NP112">
        <v>269</v>
      </c>
      <c r="NQ112">
        <v>328</v>
      </c>
      <c r="NR112">
        <v>67</v>
      </c>
      <c r="NS112">
        <v>16</v>
      </c>
      <c r="NT112">
        <v>6</v>
      </c>
      <c r="NU112">
        <v>9</v>
      </c>
      <c r="NV112">
        <v>1659</v>
      </c>
      <c r="NW112">
        <v>688</v>
      </c>
      <c r="NX112">
        <v>131</v>
      </c>
      <c r="NY112">
        <v>557</v>
      </c>
      <c r="NZ112">
        <v>69</v>
      </c>
      <c r="OA112">
        <v>1955</v>
      </c>
      <c r="OB112">
        <v>25</v>
      </c>
      <c r="OC112">
        <v>88</v>
      </c>
      <c r="OD112">
        <v>1149</v>
      </c>
      <c r="OE112">
        <v>116</v>
      </c>
      <c r="OF112">
        <v>2589</v>
      </c>
      <c r="OG112">
        <v>3630</v>
      </c>
      <c r="OH112">
        <v>339</v>
      </c>
      <c r="OI112">
        <v>10</v>
      </c>
      <c r="OJ112">
        <v>1749</v>
      </c>
      <c r="OK112">
        <v>88</v>
      </c>
      <c r="OL112">
        <v>0</v>
      </c>
      <c r="OM112">
        <v>985</v>
      </c>
      <c r="ON112">
        <v>927</v>
      </c>
      <c r="OO112">
        <v>159</v>
      </c>
      <c r="OP112">
        <v>17</v>
      </c>
      <c r="OQ112">
        <v>21</v>
      </c>
      <c r="OR112">
        <v>49</v>
      </c>
      <c r="OS112">
        <v>75</v>
      </c>
      <c r="OT112">
        <v>14</v>
      </c>
      <c r="OU112">
        <v>108</v>
      </c>
      <c r="OV112">
        <v>418</v>
      </c>
      <c r="OW112">
        <v>20</v>
      </c>
      <c r="OX112">
        <v>222</v>
      </c>
      <c r="OY112">
        <v>318</v>
      </c>
      <c r="OZ112">
        <v>31</v>
      </c>
      <c r="PA112">
        <v>10</v>
      </c>
    </row>
    <row r="113" spans="1:417">
      <c r="A113" s="67" t="str">
        <f>人口推移!B112</f>
        <v>H2801</v>
      </c>
      <c r="B113" s="66">
        <f t="shared" si="2"/>
        <v>55208</v>
      </c>
      <c r="C113" s="66">
        <f t="shared" si="3"/>
        <v>22231</v>
      </c>
      <c r="D113">
        <v>797</v>
      </c>
      <c r="E113">
        <v>69</v>
      </c>
      <c r="F113">
        <v>2</v>
      </c>
      <c r="G113">
        <v>9</v>
      </c>
      <c r="H113">
        <v>14</v>
      </c>
      <c r="I113">
        <v>13</v>
      </c>
      <c r="J113">
        <v>6</v>
      </c>
      <c r="K113">
        <v>9</v>
      </c>
      <c r="L113">
        <v>73</v>
      </c>
      <c r="M113">
        <v>46</v>
      </c>
      <c r="N113">
        <v>142</v>
      </c>
      <c r="O113">
        <v>21</v>
      </c>
      <c r="P113">
        <v>1</v>
      </c>
      <c r="Q113">
        <v>12</v>
      </c>
      <c r="R113">
        <v>5</v>
      </c>
      <c r="S113">
        <v>29</v>
      </c>
      <c r="T113">
        <v>5</v>
      </c>
      <c r="U113">
        <v>14</v>
      </c>
      <c r="V113">
        <v>32</v>
      </c>
      <c r="W113">
        <v>15</v>
      </c>
      <c r="X113">
        <v>6</v>
      </c>
      <c r="Y113">
        <v>33</v>
      </c>
      <c r="Z113">
        <v>106</v>
      </c>
      <c r="AA113">
        <v>6</v>
      </c>
      <c r="AB113">
        <v>4</v>
      </c>
      <c r="AC113">
        <v>216</v>
      </c>
      <c r="AD113">
        <v>217</v>
      </c>
      <c r="AE113">
        <v>2</v>
      </c>
      <c r="AF113">
        <v>1</v>
      </c>
      <c r="AG113">
        <v>2</v>
      </c>
      <c r="AH113">
        <v>19</v>
      </c>
      <c r="AI113">
        <v>21</v>
      </c>
      <c r="AJ113">
        <v>0</v>
      </c>
      <c r="AK113">
        <v>1</v>
      </c>
      <c r="AL113">
        <v>15</v>
      </c>
      <c r="AM113">
        <v>7</v>
      </c>
      <c r="AN113">
        <v>12</v>
      </c>
      <c r="AO113">
        <v>18</v>
      </c>
      <c r="AP113">
        <v>20</v>
      </c>
      <c r="AQ113">
        <v>5</v>
      </c>
      <c r="AR113">
        <v>7</v>
      </c>
      <c r="AS113">
        <v>11</v>
      </c>
      <c r="AT113">
        <v>237</v>
      </c>
      <c r="AU113">
        <v>8</v>
      </c>
      <c r="AV113">
        <v>0</v>
      </c>
      <c r="AW113">
        <v>136</v>
      </c>
      <c r="AX113">
        <v>16</v>
      </c>
      <c r="AY113">
        <v>21</v>
      </c>
      <c r="AZ113">
        <v>1</v>
      </c>
      <c r="BA113">
        <v>46</v>
      </c>
      <c r="BB113">
        <v>9</v>
      </c>
      <c r="BC113">
        <v>4</v>
      </c>
      <c r="BD113">
        <v>7</v>
      </c>
      <c r="BE113">
        <v>17</v>
      </c>
      <c r="BF113">
        <v>4</v>
      </c>
      <c r="BG113">
        <v>28</v>
      </c>
      <c r="BH113">
        <v>11</v>
      </c>
      <c r="BI113">
        <v>20</v>
      </c>
      <c r="BJ113">
        <v>23</v>
      </c>
      <c r="BK113">
        <v>8</v>
      </c>
      <c r="BL113">
        <v>7</v>
      </c>
      <c r="BM113">
        <v>4</v>
      </c>
      <c r="BN113">
        <v>6</v>
      </c>
      <c r="BO113">
        <v>13</v>
      </c>
      <c r="BP113">
        <v>5</v>
      </c>
      <c r="BQ113">
        <v>5</v>
      </c>
      <c r="BR113" s="56">
        <v>0</v>
      </c>
      <c r="BS113">
        <v>3</v>
      </c>
      <c r="BT113">
        <v>46</v>
      </c>
      <c r="BU113">
        <v>75</v>
      </c>
      <c r="BV113">
        <v>3</v>
      </c>
      <c r="BW113">
        <v>282</v>
      </c>
      <c r="BX113">
        <v>54</v>
      </c>
      <c r="BY113">
        <v>182</v>
      </c>
      <c r="BZ113">
        <v>15</v>
      </c>
      <c r="CA113">
        <v>221</v>
      </c>
      <c r="CB113">
        <v>196</v>
      </c>
      <c r="CC113">
        <v>735</v>
      </c>
      <c r="CD113">
        <v>474</v>
      </c>
      <c r="CE113">
        <v>4</v>
      </c>
      <c r="CF113">
        <v>22</v>
      </c>
      <c r="CG113">
        <v>44</v>
      </c>
      <c r="CH113">
        <v>28</v>
      </c>
      <c r="CI113">
        <v>3</v>
      </c>
      <c r="CJ113">
        <v>21</v>
      </c>
      <c r="CK113">
        <v>58</v>
      </c>
      <c r="CL113">
        <v>427</v>
      </c>
      <c r="CM113">
        <v>195</v>
      </c>
      <c r="CN113">
        <v>8</v>
      </c>
      <c r="CO113">
        <v>179</v>
      </c>
      <c r="CP113">
        <v>135</v>
      </c>
      <c r="CQ113">
        <v>296</v>
      </c>
      <c r="CR113">
        <v>52</v>
      </c>
      <c r="CS113">
        <v>219</v>
      </c>
      <c r="CT113">
        <v>9</v>
      </c>
      <c r="CU113">
        <v>24</v>
      </c>
      <c r="CV113">
        <v>266</v>
      </c>
      <c r="CW113">
        <v>33</v>
      </c>
      <c r="CX113">
        <v>7</v>
      </c>
      <c r="CY113">
        <v>32</v>
      </c>
      <c r="CZ113">
        <v>179</v>
      </c>
      <c r="DA113">
        <v>234</v>
      </c>
      <c r="DB113">
        <v>80</v>
      </c>
      <c r="DC113">
        <v>12</v>
      </c>
      <c r="DD113">
        <v>3</v>
      </c>
      <c r="DE113">
        <v>7</v>
      </c>
      <c r="DF113">
        <v>1268</v>
      </c>
      <c r="DG113">
        <v>511</v>
      </c>
      <c r="DH113">
        <v>95</v>
      </c>
      <c r="DI113">
        <v>393</v>
      </c>
      <c r="DJ113">
        <v>54</v>
      </c>
      <c r="DK113">
        <v>1320</v>
      </c>
      <c r="DL113">
        <v>25</v>
      </c>
      <c r="DM113">
        <v>73</v>
      </c>
      <c r="DN113">
        <v>833</v>
      </c>
      <c r="DO113">
        <v>86</v>
      </c>
      <c r="DP113">
        <v>2147</v>
      </c>
      <c r="DQ113">
        <v>2976</v>
      </c>
      <c r="DR113">
        <v>264</v>
      </c>
      <c r="DS113">
        <v>7</v>
      </c>
      <c r="DT113">
        <v>1328</v>
      </c>
      <c r="DU113">
        <v>70</v>
      </c>
      <c r="DV113">
        <v>0</v>
      </c>
      <c r="DW113">
        <v>795</v>
      </c>
      <c r="DX113">
        <v>819</v>
      </c>
      <c r="DY113">
        <v>125</v>
      </c>
      <c r="DZ113">
        <v>11</v>
      </c>
      <c r="EA113">
        <v>14</v>
      </c>
      <c r="EB113">
        <v>29</v>
      </c>
      <c r="EC113">
        <v>55</v>
      </c>
      <c r="ED113">
        <v>11</v>
      </c>
      <c r="EE113">
        <v>82</v>
      </c>
      <c r="EF113">
        <v>841</v>
      </c>
      <c r="EG113">
        <v>14</v>
      </c>
      <c r="EH113">
        <v>168</v>
      </c>
      <c r="EI113">
        <v>240</v>
      </c>
      <c r="EJ113">
        <v>23</v>
      </c>
      <c r="EK113">
        <v>12</v>
      </c>
      <c r="EL113">
        <v>936</v>
      </c>
      <c r="EM113">
        <v>89</v>
      </c>
      <c r="EN113">
        <v>2</v>
      </c>
      <c r="EO113">
        <v>9</v>
      </c>
      <c r="EP113">
        <v>15</v>
      </c>
      <c r="EQ113">
        <v>31</v>
      </c>
      <c r="ER113">
        <v>7</v>
      </c>
      <c r="ES113">
        <v>7</v>
      </c>
      <c r="ET113">
        <v>54</v>
      </c>
      <c r="EU113">
        <v>64</v>
      </c>
      <c r="EV113">
        <v>146</v>
      </c>
      <c r="EW113">
        <v>29</v>
      </c>
      <c r="EX113">
        <v>1</v>
      </c>
      <c r="EY113">
        <v>16</v>
      </c>
      <c r="EZ113">
        <v>8</v>
      </c>
      <c r="FA113">
        <v>42</v>
      </c>
      <c r="FB113">
        <v>8</v>
      </c>
      <c r="FC113">
        <v>30</v>
      </c>
      <c r="FD113">
        <v>48</v>
      </c>
      <c r="FE113">
        <v>23</v>
      </c>
      <c r="FF113">
        <v>8</v>
      </c>
      <c r="FG113">
        <v>46</v>
      </c>
      <c r="FH113">
        <v>127</v>
      </c>
      <c r="FI113">
        <v>13</v>
      </c>
      <c r="FJ113">
        <v>7</v>
      </c>
      <c r="FK113">
        <v>300</v>
      </c>
      <c r="FL113">
        <v>249</v>
      </c>
      <c r="FM113">
        <v>2</v>
      </c>
      <c r="FN113">
        <v>1</v>
      </c>
      <c r="FO113">
        <v>2</v>
      </c>
      <c r="FP113">
        <v>26</v>
      </c>
      <c r="FQ113">
        <v>38</v>
      </c>
      <c r="FR113">
        <v>0</v>
      </c>
      <c r="FS113">
        <v>2</v>
      </c>
      <c r="FT113">
        <v>24</v>
      </c>
      <c r="FU113">
        <v>8</v>
      </c>
      <c r="FV113">
        <v>14</v>
      </c>
      <c r="FW113">
        <v>20</v>
      </c>
      <c r="FX113">
        <v>24</v>
      </c>
      <c r="FY113">
        <v>5</v>
      </c>
      <c r="FZ113">
        <v>9</v>
      </c>
      <c r="GA113">
        <v>13</v>
      </c>
      <c r="GB113">
        <v>272</v>
      </c>
      <c r="GC113">
        <v>10</v>
      </c>
      <c r="GD113">
        <v>0</v>
      </c>
      <c r="GE113">
        <v>162</v>
      </c>
      <c r="GF113">
        <v>20</v>
      </c>
      <c r="GG113">
        <v>29</v>
      </c>
      <c r="GH113">
        <v>0</v>
      </c>
      <c r="GI113">
        <v>68</v>
      </c>
      <c r="GJ113">
        <v>14</v>
      </c>
      <c r="GK113">
        <v>2</v>
      </c>
      <c r="GL113">
        <v>10</v>
      </c>
      <c r="GM113">
        <v>23</v>
      </c>
      <c r="GN113">
        <v>4</v>
      </c>
      <c r="GO113">
        <v>50</v>
      </c>
      <c r="GP113">
        <v>10</v>
      </c>
      <c r="GQ113">
        <v>21</v>
      </c>
      <c r="GR113">
        <v>26</v>
      </c>
      <c r="GS113">
        <v>13</v>
      </c>
      <c r="GT113">
        <v>7</v>
      </c>
      <c r="GU113">
        <v>7</v>
      </c>
      <c r="GV113">
        <v>9</v>
      </c>
      <c r="GW113">
        <v>17</v>
      </c>
      <c r="GX113">
        <v>5</v>
      </c>
      <c r="GY113">
        <v>4</v>
      </c>
      <c r="GZ113" s="56">
        <v>0</v>
      </c>
      <c r="HA113">
        <v>5</v>
      </c>
      <c r="HB113">
        <v>68</v>
      </c>
      <c r="HC113">
        <v>114</v>
      </c>
      <c r="HD113">
        <v>2</v>
      </c>
      <c r="HE113">
        <v>327</v>
      </c>
      <c r="HF113">
        <v>78</v>
      </c>
      <c r="HG113">
        <v>231</v>
      </c>
      <c r="HH113">
        <v>27</v>
      </c>
      <c r="HI113">
        <v>255</v>
      </c>
      <c r="HJ113">
        <v>241</v>
      </c>
      <c r="HK113">
        <v>898</v>
      </c>
      <c r="HL113">
        <v>537</v>
      </c>
      <c r="HM113">
        <v>6</v>
      </c>
      <c r="HN113">
        <v>31</v>
      </c>
      <c r="HO113">
        <v>74</v>
      </c>
      <c r="HP113">
        <v>30</v>
      </c>
      <c r="HQ113">
        <v>6</v>
      </c>
      <c r="HR113">
        <v>23</v>
      </c>
      <c r="HS113">
        <v>70</v>
      </c>
      <c r="HT113">
        <v>527</v>
      </c>
      <c r="HU113">
        <v>214</v>
      </c>
      <c r="HV113">
        <v>7</v>
      </c>
      <c r="HW113">
        <v>199</v>
      </c>
      <c r="HX113">
        <v>135</v>
      </c>
      <c r="HY113">
        <v>344</v>
      </c>
      <c r="HZ113">
        <v>82</v>
      </c>
      <c r="IA113">
        <v>248</v>
      </c>
      <c r="IB113">
        <v>15</v>
      </c>
      <c r="IC113">
        <v>44</v>
      </c>
      <c r="ID113">
        <v>348</v>
      </c>
      <c r="IE113">
        <v>57</v>
      </c>
      <c r="IF113">
        <v>10</v>
      </c>
      <c r="IG113">
        <v>27</v>
      </c>
      <c r="IH113">
        <v>254</v>
      </c>
      <c r="II113">
        <v>313</v>
      </c>
      <c r="IJ113">
        <v>23</v>
      </c>
      <c r="IK113">
        <v>8</v>
      </c>
      <c r="IL113">
        <v>9</v>
      </c>
      <c r="IM113">
        <v>10</v>
      </c>
      <c r="IN113">
        <v>1637</v>
      </c>
      <c r="IO113">
        <v>669</v>
      </c>
      <c r="IP113">
        <v>116</v>
      </c>
      <c r="IQ113">
        <v>504</v>
      </c>
      <c r="IR113">
        <v>71</v>
      </c>
      <c r="IS113">
        <v>1822</v>
      </c>
      <c r="IT113">
        <v>24</v>
      </c>
      <c r="IU113">
        <v>97</v>
      </c>
      <c r="IV113">
        <v>1067</v>
      </c>
      <c r="IW113">
        <v>101</v>
      </c>
      <c r="IX113">
        <v>2514</v>
      </c>
      <c r="IY113">
        <v>3540</v>
      </c>
      <c r="IZ113">
        <v>343</v>
      </c>
      <c r="JA113">
        <v>7</v>
      </c>
      <c r="JB113">
        <v>1685</v>
      </c>
      <c r="JC113">
        <v>78</v>
      </c>
      <c r="JD113">
        <v>0</v>
      </c>
      <c r="JE113">
        <v>920</v>
      </c>
      <c r="JF113">
        <v>899</v>
      </c>
      <c r="JG113">
        <v>159</v>
      </c>
      <c r="JH113">
        <v>16</v>
      </c>
      <c r="JI113">
        <v>28</v>
      </c>
      <c r="JJ113">
        <v>39</v>
      </c>
      <c r="JK113">
        <v>72</v>
      </c>
      <c r="JL113">
        <v>15</v>
      </c>
      <c r="JM113">
        <v>95</v>
      </c>
      <c r="JN113">
        <v>850</v>
      </c>
      <c r="JO113">
        <v>19</v>
      </c>
      <c r="JP113">
        <v>207</v>
      </c>
      <c r="JQ113">
        <v>323</v>
      </c>
      <c r="JR113">
        <v>26</v>
      </c>
      <c r="JS113">
        <v>13</v>
      </c>
      <c r="JT113">
        <v>992</v>
      </c>
      <c r="JU113">
        <v>92</v>
      </c>
      <c r="JV113">
        <v>1</v>
      </c>
      <c r="JW113">
        <v>9</v>
      </c>
      <c r="JX113">
        <v>21</v>
      </c>
      <c r="JY113">
        <v>27</v>
      </c>
      <c r="JZ113">
        <v>14</v>
      </c>
      <c r="KA113">
        <v>7</v>
      </c>
      <c r="KB113">
        <v>69</v>
      </c>
      <c r="KC113">
        <v>72</v>
      </c>
      <c r="KD113">
        <v>159</v>
      </c>
      <c r="KE113">
        <v>30</v>
      </c>
      <c r="KF113">
        <v>1</v>
      </c>
      <c r="KG113">
        <v>15</v>
      </c>
      <c r="KH113">
        <v>5</v>
      </c>
      <c r="KI113">
        <v>48</v>
      </c>
      <c r="KJ113">
        <v>9</v>
      </c>
      <c r="KK113">
        <v>27</v>
      </c>
      <c r="KL113">
        <v>54</v>
      </c>
      <c r="KM113">
        <v>23</v>
      </c>
      <c r="KN113">
        <v>5</v>
      </c>
      <c r="KO113">
        <v>44</v>
      </c>
      <c r="KP113">
        <v>159</v>
      </c>
      <c r="KQ113">
        <v>10</v>
      </c>
      <c r="KR113">
        <v>6</v>
      </c>
      <c r="KS113">
        <v>306</v>
      </c>
      <c r="KT113">
        <v>286</v>
      </c>
      <c r="KU113">
        <v>1</v>
      </c>
      <c r="KV113">
        <v>1</v>
      </c>
      <c r="KW113">
        <v>3</v>
      </c>
      <c r="KX113">
        <v>26</v>
      </c>
      <c r="KY113">
        <v>34</v>
      </c>
      <c r="KZ113">
        <v>0</v>
      </c>
      <c r="LA113">
        <v>1</v>
      </c>
      <c r="LB113">
        <v>22</v>
      </c>
      <c r="LC113">
        <v>10</v>
      </c>
      <c r="LD113">
        <v>17</v>
      </c>
      <c r="LE113">
        <v>21</v>
      </c>
      <c r="LF113">
        <v>24</v>
      </c>
      <c r="LG113">
        <v>9</v>
      </c>
      <c r="LH113">
        <v>13</v>
      </c>
      <c r="LI113">
        <v>22</v>
      </c>
      <c r="LJ113">
        <v>287</v>
      </c>
      <c r="LK113">
        <v>11</v>
      </c>
      <c r="LL113">
        <v>0</v>
      </c>
      <c r="LM113">
        <v>158</v>
      </c>
      <c r="LN113">
        <v>25</v>
      </c>
      <c r="LO113">
        <v>30</v>
      </c>
      <c r="LP113">
        <v>1</v>
      </c>
      <c r="LQ113">
        <v>68</v>
      </c>
      <c r="LR113">
        <v>13</v>
      </c>
      <c r="LS113">
        <v>5</v>
      </c>
      <c r="LT113">
        <v>9</v>
      </c>
      <c r="LU113">
        <v>31</v>
      </c>
      <c r="LV113">
        <v>11</v>
      </c>
      <c r="LW113">
        <v>47</v>
      </c>
      <c r="LX113">
        <v>13</v>
      </c>
      <c r="LY113">
        <v>31</v>
      </c>
      <c r="LZ113">
        <v>29</v>
      </c>
      <c r="MA113">
        <v>7</v>
      </c>
      <c r="MB113">
        <v>14</v>
      </c>
      <c r="MC113">
        <v>6</v>
      </c>
      <c r="MD113">
        <v>11</v>
      </c>
      <c r="ME113">
        <v>20</v>
      </c>
      <c r="MF113">
        <v>5</v>
      </c>
      <c r="MG113">
        <v>4</v>
      </c>
      <c r="MH113" s="56">
        <v>0</v>
      </c>
      <c r="MI113">
        <v>4</v>
      </c>
      <c r="MJ113">
        <v>61</v>
      </c>
      <c r="MK113">
        <v>117</v>
      </c>
      <c r="ML113">
        <v>3</v>
      </c>
      <c r="MM113">
        <v>355</v>
      </c>
      <c r="MN113">
        <v>83</v>
      </c>
      <c r="MO113">
        <v>250</v>
      </c>
      <c r="MP113">
        <v>26</v>
      </c>
      <c r="MQ113">
        <v>257</v>
      </c>
      <c r="MR113">
        <v>242</v>
      </c>
      <c r="MS113">
        <v>992</v>
      </c>
      <c r="MT113">
        <v>614</v>
      </c>
      <c r="MU113">
        <v>7</v>
      </c>
      <c r="MV113">
        <v>32</v>
      </c>
      <c r="MW113">
        <v>73</v>
      </c>
      <c r="MX113">
        <v>38</v>
      </c>
      <c r="MY113">
        <v>5</v>
      </c>
      <c r="MZ113">
        <v>23</v>
      </c>
      <c r="NA113">
        <v>58</v>
      </c>
      <c r="NB113">
        <v>525</v>
      </c>
      <c r="NC113">
        <v>231</v>
      </c>
      <c r="ND113">
        <v>8</v>
      </c>
      <c r="NE113">
        <v>214</v>
      </c>
      <c r="NF113">
        <v>155</v>
      </c>
      <c r="NG113">
        <v>353</v>
      </c>
      <c r="NH113">
        <v>87</v>
      </c>
      <c r="NI113">
        <v>271</v>
      </c>
      <c r="NJ113">
        <v>15</v>
      </c>
      <c r="NK113">
        <v>50</v>
      </c>
      <c r="NL113">
        <v>363</v>
      </c>
      <c r="NM113">
        <v>46</v>
      </c>
      <c r="NN113">
        <v>12</v>
      </c>
      <c r="NO113">
        <v>28</v>
      </c>
      <c r="NP113">
        <v>269</v>
      </c>
      <c r="NQ113">
        <v>328</v>
      </c>
      <c r="NR113">
        <v>68</v>
      </c>
      <c r="NS113">
        <v>16</v>
      </c>
      <c r="NT113">
        <v>6</v>
      </c>
      <c r="NU113">
        <v>9</v>
      </c>
      <c r="NV113">
        <v>1665</v>
      </c>
      <c r="NW113">
        <v>690</v>
      </c>
      <c r="NX113">
        <v>129</v>
      </c>
      <c r="NY113">
        <v>558</v>
      </c>
      <c r="NZ113">
        <v>69</v>
      </c>
      <c r="OA113">
        <v>1963</v>
      </c>
      <c r="OB113">
        <v>25</v>
      </c>
      <c r="OC113">
        <v>88</v>
      </c>
      <c r="OD113">
        <v>1148</v>
      </c>
      <c r="OE113">
        <v>116</v>
      </c>
      <c r="OF113">
        <v>2602</v>
      </c>
      <c r="OG113">
        <v>3633</v>
      </c>
      <c r="OH113">
        <v>339</v>
      </c>
      <c r="OI113">
        <v>10</v>
      </c>
      <c r="OJ113">
        <v>1750</v>
      </c>
      <c r="OK113">
        <v>89</v>
      </c>
      <c r="OL113">
        <v>0</v>
      </c>
      <c r="OM113">
        <v>988</v>
      </c>
      <c r="ON113">
        <v>925</v>
      </c>
      <c r="OO113">
        <v>159</v>
      </c>
      <c r="OP113">
        <v>17</v>
      </c>
      <c r="OQ113">
        <v>21</v>
      </c>
      <c r="OR113">
        <v>49</v>
      </c>
      <c r="OS113">
        <v>75</v>
      </c>
      <c r="OT113">
        <v>14</v>
      </c>
      <c r="OU113">
        <v>108</v>
      </c>
      <c r="OV113">
        <v>417</v>
      </c>
      <c r="OW113">
        <v>20</v>
      </c>
      <c r="OX113">
        <v>221</v>
      </c>
      <c r="OY113">
        <v>314</v>
      </c>
      <c r="OZ113">
        <v>31</v>
      </c>
      <c r="PA113">
        <v>11</v>
      </c>
    </row>
    <row r="114" spans="1:417">
      <c r="A114" s="67" t="str">
        <f>人口推移!B113</f>
        <v>H2802</v>
      </c>
      <c r="B114" s="66">
        <f t="shared" si="2"/>
        <v>55226</v>
      </c>
      <c r="C114" s="66">
        <f t="shared" si="3"/>
        <v>22265</v>
      </c>
      <c r="D114">
        <v>798</v>
      </c>
      <c r="E114">
        <v>69</v>
      </c>
      <c r="F114">
        <v>2</v>
      </c>
      <c r="G114">
        <v>9</v>
      </c>
      <c r="H114">
        <v>14</v>
      </c>
      <c r="I114">
        <v>13</v>
      </c>
      <c r="J114">
        <v>6</v>
      </c>
      <c r="K114">
        <v>9</v>
      </c>
      <c r="L114">
        <v>72</v>
      </c>
      <c r="M114">
        <v>46</v>
      </c>
      <c r="N114">
        <v>144</v>
      </c>
      <c r="O114">
        <v>21</v>
      </c>
      <c r="P114">
        <v>1</v>
      </c>
      <c r="Q114">
        <v>12</v>
      </c>
      <c r="R114">
        <v>5</v>
      </c>
      <c r="S114">
        <v>29</v>
      </c>
      <c r="T114">
        <v>5</v>
      </c>
      <c r="U114">
        <v>14</v>
      </c>
      <c r="V114">
        <v>33</v>
      </c>
      <c r="W114">
        <v>15</v>
      </c>
      <c r="X114">
        <v>6</v>
      </c>
      <c r="Y114">
        <v>33</v>
      </c>
      <c r="Z114">
        <v>108</v>
      </c>
      <c r="AA114">
        <v>6</v>
      </c>
      <c r="AB114">
        <v>4</v>
      </c>
      <c r="AC114">
        <v>219</v>
      </c>
      <c r="AD114">
        <v>217</v>
      </c>
      <c r="AE114">
        <v>2</v>
      </c>
      <c r="AF114">
        <v>1</v>
      </c>
      <c r="AG114">
        <v>2</v>
      </c>
      <c r="AH114">
        <v>19</v>
      </c>
      <c r="AI114">
        <v>21</v>
      </c>
      <c r="AJ114">
        <v>0</v>
      </c>
      <c r="AK114">
        <v>1</v>
      </c>
      <c r="AL114">
        <v>15</v>
      </c>
      <c r="AM114">
        <v>7</v>
      </c>
      <c r="AN114">
        <v>12</v>
      </c>
      <c r="AO114">
        <v>18</v>
      </c>
      <c r="AP114">
        <v>20</v>
      </c>
      <c r="AQ114">
        <v>5</v>
      </c>
      <c r="AR114">
        <v>7</v>
      </c>
      <c r="AS114">
        <v>11</v>
      </c>
      <c r="AT114">
        <v>237</v>
      </c>
      <c r="AU114">
        <v>8</v>
      </c>
      <c r="AV114">
        <v>0</v>
      </c>
      <c r="AW114">
        <v>139</v>
      </c>
      <c r="AX114">
        <v>16</v>
      </c>
      <c r="AY114">
        <v>21</v>
      </c>
      <c r="AZ114">
        <v>1</v>
      </c>
      <c r="BA114">
        <v>46</v>
      </c>
      <c r="BB114">
        <v>9</v>
      </c>
      <c r="BC114">
        <v>4</v>
      </c>
      <c r="BD114">
        <v>7</v>
      </c>
      <c r="BE114">
        <v>17</v>
      </c>
      <c r="BF114">
        <v>4</v>
      </c>
      <c r="BG114">
        <v>28</v>
      </c>
      <c r="BH114">
        <v>11</v>
      </c>
      <c r="BI114">
        <v>20</v>
      </c>
      <c r="BJ114">
        <v>24</v>
      </c>
      <c r="BK114">
        <v>8</v>
      </c>
      <c r="BL114">
        <v>7</v>
      </c>
      <c r="BM114">
        <v>4</v>
      </c>
      <c r="BN114">
        <v>6</v>
      </c>
      <c r="BO114">
        <v>13</v>
      </c>
      <c r="BP114">
        <v>5</v>
      </c>
      <c r="BQ114">
        <v>5</v>
      </c>
      <c r="BR114" s="56">
        <v>0</v>
      </c>
      <c r="BS114">
        <v>3</v>
      </c>
      <c r="BT114">
        <v>46</v>
      </c>
      <c r="BU114">
        <v>75</v>
      </c>
      <c r="BV114">
        <v>3</v>
      </c>
      <c r="BW114">
        <v>281</v>
      </c>
      <c r="BX114">
        <v>54</v>
      </c>
      <c r="BY114">
        <v>181</v>
      </c>
      <c r="BZ114">
        <v>15</v>
      </c>
      <c r="CA114">
        <v>222</v>
      </c>
      <c r="CB114">
        <v>196</v>
      </c>
      <c r="CC114">
        <v>736</v>
      </c>
      <c r="CD114">
        <v>477</v>
      </c>
      <c r="CE114">
        <v>4</v>
      </c>
      <c r="CF114">
        <v>22</v>
      </c>
      <c r="CG114">
        <v>43</v>
      </c>
      <c r="CH114">
        <v>28</v>
      </c>
      <c r="CI114">
        <v>3</v>
      </c>
      <c r="CJ114">
        <v>21</v>
      </c>
      <c r="CK114">
        <v>58</v>
      </c>
      <c r="CL114">
        <v>425</v>
      </c>
      <c r="CM114">
        <v>195</v>
      </c>
      <c r="CN114">
        <v>7</v>
      </c>
      <c r="CO114">
        <v>179</v>
      </c>
      <c r="CP114">
        <v>136</v>
      </c>
      <c r="CQ114">
        <v>296</v>
      </c>
      <c r="CR114">
        <v>53</v>
      </c>
      <c r="CS114">
        <v>219</v>
      </c>
      <c r="CT114">
        <v>9</v>
      </c>
      <c r="CU114">
        <v>25</v>
      </c>
      <c r="CV114">
        <v>268</v>
      </c>
      <c r="CW114">
        <v>32</v>
      </c>
      <c r="CX114">
        <v>7</v>
      </c>
      <c r="CY114">
        <v>32</v>
      </c>
      <c r="CZ114">
        <v>179</v>
      </c>
      <c r="DA114">
        <v>235</v>
      </c>
      <c r="DB114">
        <v>80</v>
      </c>
      <c r="DC114">
        <v>12</v>
      </c>
      <c r="DD114">
        <v>3</v>
      </c>
      <c r="DE114">
        <v>7</v>
      </c>
      <c r="DF114">
        <v>1266</v>
      </c>
      <c r="DG114">
        <v>514</v>
      </c>
      <c r="DH114">
        <v>95</v>
      </c>
      <c r="DI114">
        <v>393</v>
      </c>
      <c r="DJ114">
        <v>54</v>
      </c>
      <c r="DK114">
        <v>1328</v>
      </c>
      <c r="DL114">
        <v>25</v>
      </c>
      <c r="DM114">
        <v>73</v>
      </c>
      <c r="DN114">
        <v>835</v>
      </c>
      <c r="DO114">
        <v>85</v>
      </c>
      <c r="DP114">
        <v>2149</v>
      </c>
      <c r="DQ114">
        <v>2965</v>
      </c>
      <c r="DR114">
        <v>265</v>
      </c>
      <c r="DS114">
        <v>7</v>
      </c>
      <c r="DT114">
        <v>1332</v>
      </c>
      <c r="DU114">
        <v>69</v>
      </c>
      <c r="DV114">
        <v>0</v>
      </c>
      <c r="DW114">
        <v>796</v>
      </c>
      <c r="DX114">
        <v>816</v>
      </c>
      <c r="DY114">
        <v>125</v>
      </c>
      <c r="DZ114">
        <v>11</v>
      </c>
      <c r="EA114">
        <v>14</v>
      </c>
      <c r="EB114">
        <v>30</v>
      </c>
      <c r="EC114">
        <v>55</v>
      </c>
      <c r="ED114">
        <v>11</v>
      </c>
      <c r="EE114">
        <v>81</v>
      </c>
      <c r="EF114">
        <v>856</v>
      </c>
      <c r="EG114">
        <v>15</v>
      </c>
      <c r="EH114">
        <v>167</v>
      </c>
      <c r="EI114">
        <v>240</v>
      </c>
      <c r="EJ114">
        <v>23</v>
      </c>
      <c r="EK114">
        <v>12</v>
      </c>
      <c r="EL114">
        <v>939</v>
      </c>
      <c r="EM114">
        <v>89</v>
      </c>
      <c r="EN114">
        <v>2</v>
      </c>
      <c r="EO114">
        <v>9</v>
      </c>
      <c r="EP114">
        <v>15</v>
      </c>
      <c r="EQ114">
        <v>31</v>
      </c>
      <c r="ER114">
        <v>7</v>
      </c>
      <c r="ES114">
        <v>7</v>
      </c>
      <c r="ET114">
        <v>53</v>
      </c>
      <c r="EU114">
        <v>64</v>
      </c>
      <c r="EV114">
        <v>149</v>
      </c>
      <c r="EW114">
        <v>29</v>
      </c>
      <c r="EX114">
        <v>1</v>
      </c>
      <c r="EY114">
        <v>16</v>
      </c>
      <c r="EZ114">
        <v>8</v>
      </c>
      <c r="FA114">
        <v>40</v>
      </c>
      <c r="FB114">
        <v>8</v>
      </c>
      <c r="FC114">
        <v>30</v>
      </c>
      <c r="FD114">
        <v>48</v>
      </c>
      <c r="FE114">
        <v>23</v>
      </c>
      <c r="FF114">
        <v>8</v>
      </c>
      <c r="FG114">
        <v>45</v>
      </c>
      <c r="FH114">
        <v>130</v>
      </c>
      <c r="FI114">
        <v>13</v>
      </c>
      <c r="FJ114">
        <v>7</v>
      </c>
      <c r="FK114">
        <v>300</v>
      </c>
      <c r="FL114">
        <v>251</v>
      </c>
      <c r="FM114">
        <v>2</v>
      </c>
      <c r="FN114">
        <v>1</v>
      </c>
      <c r="FO114">
        <v>2</v>
      </c>
      <c r="FP114">
        <v>26</v>
      </c>
      <c r="FQ114">
        <v>38</v>
      </c>
      <c r="FR114">
        <v>0</v>
      </c>
      <c r="FS114">
        <v>2</v>
      </c>
      <c r="FT114">
        <v>21</v>
      </c>
      <c r="FU114">
        <v>8</v>
      </c>
      <c r="FV114">
        <v>14</v>
      </c>
      <c r="FW114">
        <v>20</v>
      </c>
      <c r="FX114">
        <v>24</v>
      </c>
      <c r="FY114">
        <v>5</v>
      </c>
      <c r="FZ114">
        <v>9</v>
      </c>
      <c r="GA114">
        <v>13</v>
      </c>
      <c r="GB114">
        <v>273</v>
      </c>
      <c r="GC114">
        <v>10</v>
      </c>
      <c r="GD114">
        <v>0</v>
      </c>
      <c r="GE114">
        <v>162</v>
      </c>
      <c r="GF114">
        <v>20</v>
      </c>
      <c r="GG114">
        <v>30</v>
      </c>
      <c r="GH114">
        <v>0</v>
      </c>
      <c r="GI114">
        <v>67</v>
      </c>
      <c r="GJ114">
        <v>14</v>
      </c>
      <c r="GK114">
        <v>2</v>
      </c>
      <c r="GL114">
        <v>10</v>
      </c>
      <c r="GM114">
        <v>23</v>
      </c>
      <c r="GN114">
        <v>4</v>
      </c>
      <c r="GO114">
        <v>50</v>
      </c>
      <c r="GP114">
        <v>10</v>
      </c>
      <c r="GQ114">
        <v>21</v>
      </c>
      <c r="GR114">
        <v>28</v>
      </c>
      <c r="GS114">
        <v>13</v>
      </c>
      <c r="GT114">
        <v>7</v>
      </c>
      <c r="GU114">
        <v>7</v>
      </c>
      <c r="GV114">
        <v>9</v>
      </c>
      <c r="GW114">
        <v>17</v>
      </c>
      <c r="GX114">
        <v>5</v>
      </c>
      <c r="GY114">
        <v>4</v>
      </c>
      <c r="GZ114" s="56">
        <v>0</v>
      </c>
      <c r="HA114">
        <v>5</v>
      </c>
      <c r="HB114">
        <v>68</v>
      </c>
      <c r="HC114">
        <v>114</v>
      </c>
      <c r="HD114">
        <v>2</v>
      </c>
      <c r="HE114">
        <v>325</v>
      </c>
      <c r="HF114">
        <v>74</v>
      </c>
      <c r="HG114">
        <v>230</v>
      </c>
      <c r="HH114">
        <v>27</v>
      </c>
      <c r="HI114">
        <v>256</v>
      </c>
      <c r="HJ114">
        <v>239</v>
      </c>
      <c r="HK114">
        <v>896</v>
      </c>
      <c r="HL114">
        <v>537</v>
      </c>
      <c r="HM114">
        <v>6</v>
      </c>
      <c r="HN114">
        <v>31</v>
      </c>
      <c r="HO114">
        <v>72</v>
      </c>
      <c r="HP114">
        <v>30</v>
      </c>
      <c r="HQ114">
        <v>6</v>
      </c>
      <c r="HR114">
        <v>23</v>
      </c>
      <c r="HS114">
        <v>71</v>
      </c>
      <c r="HT114">
        <v>531</v>
      </c>
      <c r="HU114">
        <v>212</v>
      </c>
      <c r="HV114">
        <v>6</v>
      </c>
      <c r="HW114">
        <v>198</v>
      </c>
      <c r="HX114">
        <v>135</v>
      </c>
      <c r="HY114">
        <v>342</v>
      </c>
      <c r="HZ114">
        <v>84</v>
      </c>
      <c r="IA114">
        <v>246</v>
      </c>
      <c r="IB114">
        <v>15</v>
      </c>
      <c r="IC114">
        <v>44</v>
      </c>
      <c r="ID114">
        <v>353</v>
      </c>
      <c r="IE114">
        <v>57</v>
      </c>
      <c r="IF114">
        <v>10</v>
      </c>
      <c r="IG114">
        <v>27</v>
      </c>
      <c r="IH114">
        <v>254</v>
      </c>
      <c r="II114">
        <v>313</v>
      </c>
      <c r="IJ114">
        <v>23</v>
      </c>
      <c r="IK114">
        <v>8</v>
      </c>
      <c r="IL114">
        <v>9</v>
      </c>
      <c r="IM114">
        <v>10</v>
      </c>
      <c r="IN114">
        <v>1629</v>
      </c>
      <c r="IO114">
        <v>669</v>
      </c>
      <c r="IP114">
        <v>116</v>
      </c>
      <c r="IQ114">
        <v>503</v>
      </c>
      <c r="IR114">
        <v>71</v>
      </c>
      <c r="IS114">
        <v>1832</v>
      </c>
      <c r="IT114">
        <v>24</v>
      </c>
      <c r="IU114">
        <v>97</v>
      </c>
      <c r="IV114">
        <v>1070</v>
      </c>
      <c r="IW114">
        <v>99</v>
      </c>
      <c r="IX114">
        <v>2520</v>
      </c>
      <c r="IY114">
        <v>3531</v>
      </c>
      <c r="IZ114">
        <v>344</v>
      </c>
      <c r="JA114">
        <v>6</v>
      </c>
      <c r="JB114">
        <v>1688</v>
      </c>
      <c r="JC114">
        <v>78</v>
      </c>
      <c r="JD114">
        <v>0</v>
      </c>
      <c r="JE114">
        <v>921</v>
      </c>
      <c r="JF114">
        <v>894</v>
      </c>
      <c r="JG114">
        <v>159</v>
      </c>
      <c r="JH114">
        <v>15</v>
      </c>
      <c r="JI114">
        <v>28</v>
      </c>
      <c r="JJ114">
        <v>42</v>
      </c>
      <c r="JK114">
        <v>72</v>
      </c>
      <c r="JL114">
        <v>15</v>
      </c>
      <c r="JM114">
        <v>95</v>
      </c>
      <c r="JN114">
        <v>846</v>
      </c>
      <c r="JO114">
        <v>19</v>
      </c>
      <c r="JP114">
        <v>206</v>
      </c>
      <c r="JQ114">
        <v>323</v>
      </c>
      <c r="JR114">
        <v>26</v>
      </c>
      <c r="JS114">
        <v>13</v>
      </c>
      <c r="JT114">
        <v>992</v>
      </c>
      <c r="JU114">
        <v>92</v>
      </c>
      <c r="JV114">
        <v>1</v>
      </c>
      <c r="JW114">
        <v>9</v>
      </c>
      <c r="JX114">
        <v>21</v>
      </c>
      <c r="JY114">
        <v>27</v>
      </c>
      <c r="JZ114">
        <v>14</v>
      </c>
      <c r="KA114">
        <v>7</v>
      </c>
      <c r="KB114">
        <v>69</v>
      </c>
      <c r="KC114">
        <v>72</v>
      </c>
      <c r="KD114">
        <v>159</v>
      </c>
      <c r="KE114">
        <v>30</v>
      </c>
      <c r="KF114">
        <v>1</v>
      </c>
      <c r="KG114">
        <v>15</v>
      </c>
      <c r="KH114">
        <v>5</v>
      </c>
      <c r="KI114">
        <v>47</v>
      </c>
      <c r="KJ114">
        <v>8</v>
      </c>
      <c r="KK114">
        <v>27</v>
      </c>
      <c r="KL114">
        <v>54</v>
      </c>
      <c r="KM114">
        <v>23</v>
      </c>
      <c r="KN114">
        <v>5</v>
      </c>
      <c r="KO114">
        <v>44</v>
      </c>
      <c r="KP114">
        <v>161</v>
      </c>
      <c r="KQ114">
        <v>10</v>
      </c>
      <c r="KR114">
        <v>6</v>
      </c>
      <c r="KS114">
        <v>311</v>
      </c>
      <c r="KT114">
        <v>286</v>
      </c>
      <c r="KU114">
        <v>1</v>
      </c>
      <c r="KV114">
        <v>1</v>
      </c>
      <c r="KW114">
        <v>3</v>
      </c>
      <c r="KX114">
        <v>26</v>
      </c>
      <c r="KY114">
        <v>34</v>
      </c>
      <c r="KZ114">
        <v>0</v>
      </c>
      <c r="LA114">
        <v>1</v>
      </c>
      <c r="LB114">
        <v>21</v>
      </c>
      <c r="LC114">
        <v>10</v>
      </c>
      <c r="LD114">
        <v>17</v>
      </c>
      <c r="LE114">
        <v>21</v>
      </c>
      <c r="LF114">
        <v>24</v>
      </c>
      <c r="LG114">
        <v>8</v>
      </c>
      <c r="LH114">
        <v>13</v>
      </c>
      <c r="LI114">
        <v>22</v>
      </c>
      <c r="LJ114">
        <v>286</v>
      </c>
      <c r="LK114">
        <v>11</v>
      </c>
      <c r="LL114">
        <v>0</v>
      </c>
      <c r="LM114">
        <v>155</v>
      </c>
      <c r="LN114">
        <v>25</v>
      </c>
      <c r="LO114">
        <v>30</v>
      </c>
      <c r="LP114">
        <v>1</v>
      </c>
      <c r="LQ114">
        <v>68</v>
      </c>
      <c r="LR114">
        <v>13</v>
      </c>
      <c r="LS114">
        <v>5</v>
      </c>
      <c r="LT114">
        <v>9</v>
      </c>
      <c r="LU114">
        <v>31</v>
      </c>
      <c r="LV114">
        <v>11</v>
      </c>
      <c r="LW114">
        <v>47</v>
      </c>
      <c r="LX114">
        <v>13</v>
      </c>
      <c r="LY114">
        <v>31</v>
      </c>
      <c r="LZ114">
        <v>30</v>
      </c>
      <c r="MA114">
        <v>7</v>
      </c>
      <c r="MB114">
        <v>14</v>
      </c>
      <c r="MC114">
        <v>6</v>
      </c>
      <c r="MD114">
        <v>11</v>
      </c>
      <c r="ME114">
        <v>20</v>
      </c>
      <c r="MF114">
        <v>5</v>
      </c>
      <c r="MG114">
        <v>4</v>
      </c>
      <c r="MH114" s="56">
        <v>0</v>
      </c>
      <c r="MI114">
        <v>4</v>
      </c>
      <c r="MJ114">
        <v>60</v>
      </c>
      <c r="MK114">
        <v>117</v>
      </c>
      <c r="ML114">
        <v>3</v>
      </c>
      <c r="MM114">
        <v>354</v>
      </c>
      <c r="MN114">
        <v>83</v>
      </c>
      <c r="MO114">
        <v>246</v>
      </c>
      <c r="MP114">
        <v>26</v>
      </c>
      <c r="MQ114">
        <v>260</v>
      </c>
      <c r="MR114">
        <v>242</v>
      </c>
      <c r="MS114">
        <v>995</v>
      </c>
      <c r="MT114">
        <v>617</v>
      </c>
      <c r="MU114">
        <v>7</v>
      </c>
      <c r="MV114">
        <v>32</v>
      </c>
      <c r="MW114">
        <v>72</v>
      </c>
      <c r="MX114">
        <v>38</v>
      </c>
      <c r="MY114">
        <v>5</v>
      </c>
      <c r="MZ114">
        <v>23</v>
      </c>
      <c r="NA114">
        <v>56</v>
      </c>
      <c r="NB114">
        <v>525</v>
      </c>
      <c r="NC114">
        <v>229</v>
      </c>
      <c r="ND114">
        <v>8</v>
      </c>
      <c r="NE114">
        <v>214</v>
      </c>
      <c r="NF114">
        <v>156</v>
      </c>
      <c r="NG114">
        <v>354</v>
      </c>
      <c r="NH114">
        <v>89</v>
      </c>
      <c r="NI114">
        <v>272</v>
      </c>
      <c r="NJ114">
        <v>15</v>
      </c>
      <c r="NK114">
        <v>51</v>
      </c>
      <c r="NL114">
        <v>366</v>
      </c>
      <c r="NM114">
        <v>45</v>
      </c>
      <c r="NN114">
        <v>12</v>
      </c>
      <c r="NO114">
        <v>28</v>
      </c>
      <c r="NP114">
        <v>269</v>
      </c>
      <c r="NQ114">
        <v>330</v>
      </c>
      <c r="NR114">
        <v>68</v>
      </c>
      <c r="NS114">
        <v>16</v>
      </c>
      <c r="NT114">
        <v>6</v>
      </c>
      <c r="NU114">
        <v>9</v>
      </c>
      <c r="NV114">
        <v>1663</v>
      </c>
      <c r="NW114">
        <v>697</v>
      </c>
      <c r="NX114">
        <v>128</v>
      </c>
      <c r="NY114">
        <v>558</v>
      </c>
      <c r="NZ114">
        <v>69</v>
      </c>
      <c r="OA114">
        <v>1972</v>
      </c>
      <c r="OB114">
        <v>24</v>
      </c>
      <c r="OC114">
        <v>88</v>
      </c>
      <c r="OD114">
        <v>1148</v>
      </c>
      <c r="OE114">
        <v>114</v>
      </c>
      <c r="OF114">
        <v>2606</v>
      </c>
      <c r="OG114">
        <v>3620</v>
      </c>
      <c r="OH114">
        <v>340</v>
      </c>
      <c r="OI114">
        <v>10</v>
      </c>
      <c r="OJ114">
        <v>1756</v>
      </c>
      <c r="OK114">
        <v>88</v>
      </c>
      <c r="OL114">
        <v>0</v>
      </c>
      <c r="OM114">
        <v>986</v>
      </c>
      <c r="ON114">
        <v>919</v>
      </c>
      <c r="OO114">
        <v>159</v>
      </c>
      <c r="OP114">
        <v>17</v>
      </c>
      <c r="OQ114">
        <v>20</v>
      </c>
      <c r="OR114">
        <v>50</v>
      </c>
      <c r="OS114">
        <v>75</v>
      </c>
      <c r="OT114">
        <v>14</v>
      </c>
      <c r="OU114">
        <v>107</v>
      </c>
      <c r="OV114">
        <v>435</v>
      </c>
      <c r="OW114">
        <v>21</v>
      </c>
      <c r="OX114">
        <v>220</v>
      </c>
      <c r="OY114">
        <v>314</v>
      </c>
      <c r="OZ114">
        <v>31</v>
      </c>
      <c r="PA114">
        <v>11</v>
      </c>
    </row>
    <row r="115" spans="1:417">
      <c r="A115" s="67" t="str">
        <f>人口推移!B114</f>
        <v>H2803</v>
      </c>
      <c r="B115" s="66">
        <f t="shared" si="2"/>
        <v>55069</v>
      </c>
      <c r="C115" s="66">
        <f t="shared" si="3"/>
        <v>22270</v>
      </c>
      <c r="D115">
        <v>804</v>
      </c>
      <c r="E115">
        <v>70</v>
      </c>
      <c r="F115">
        <v>2</v>
      </c>
      <c r="G115">
        <v>9</v>
      </c>
      <c r="H115">
        <v>14</v>
      </c>
      <c r="I115">
        <v>13</v>
      </c>
      <c r="J115">
        <v>6</v>
      </c>
      <c r="K115">
        <v>9</v>
      </c>
      <c r="L115">
        <v>71</v>
      </c>
      <c r="M115">
        <v>46</v>
      </c>
      <c r="N115">
        <v>145</v>
      </c>
      <c r="O115">
        <v>21</v>
      </c>
      <c r="P115">
        <v>1</v>
      </c>
      <c r="Q115">
        <v>12</v>
      </c>
      <c r="R115">
        <v>5</v>
      </c>
      <c r="S115">
        <v>29</v>
      </c>
      <c r="T115">
        <v>5</v>
      </c>
      <c r="U115">
        <v>14</v>
      </c>
      <c r="V115">
        <v>34</v>
      </c>
      <c r="W115">
        <v>15</v>
      </c>
      <c r="X115">
        <v>6</v>
      </c>
      <c r="Y115">
        <v>33</v>
      </c>
      <c r="Z115">
        <v>114</v>
      </c>
      <c r="AA115">
        <v>6</v>
      </c>
      <c r="AB115">
        <v>4</v>
      </c>
      <c r="AC115">
        <v>218</v>
      </c>
      <c r="AD115">
        <v>222</v>
      </c>
      <c r="AE115">
        <v>2</v>
      </c>
      <c r="AF115">
        <v>1</v>
      </c>
      <c r="AG115">
        <v>2</v>
      </c>
      <c r="AH115">
        <v>19</v>
      </c>
      <c r="AI115">
        <v>21</v>
      </c>
      <c r="AJ115">
        <v>0</v>
      </c>
      <c r="AK115">
        <v>1</v>
      </c>
      <c r="AL115">
        <v>15</v>
      </c>
      <c r="AM115">
        <v>7</v>
      </c>
      <c r="AN115">
        <v>12</v>
      </c>
      <c r="AO115">
        <v>18</v>
      </c>
      <c r="AP115">
        <v>20</v>
      </c>
      <c r="AQ115">
        <v>5</v>
      </c>
      <c r="AR115">
        <v>8</v>
      </c>
      <c r="AS115">
        <v>10</v>
      </c>
      <c r="AT115">
        <v>244</v>
      </c>
      <c r="AU115">
        <v>8</v>
      </c>
      <c r="AV115">
        <v>0</v>
      </c>
      <c r="AW115">
        <v>137</v>
      </c>
      <c r="AX115">
        <v>16</v>
      </c>
      <c r="AY115">
        <v>21</v>
      </c>
      <c r="AZ115">
        <v>1</v>
      </c>
      <c r="BA115">
        <v>45</v>
      </c>
      <c r="BB115">
        <v>9</v>
      </c>
      <c r="BC115">
        <v>4</v>
      </c>
      <c r="BD115">
        <v>7</v>
      </c>
      <c r="BE115">
        <v>17</v>
      </c>
      <c r="BF115">
        <v>4</v>
      </c>
      <c r="BG115">
        <v>28</v>
      </c>
      <c r="BH115">
        <v>11</v>
      </c>
      <c r="BI115">
        <v>20</v>
      </c>
      <c r="BJ115">
        <v>24</v>
      </c>
      <c r="BK115">
        <v>8</v>
      </c>
      <c r="BL115">
        <v>7</v>
      </c>
      <c r="BM115">
        <v>4</v>
      </c>
      <c r="BN115">
        <v>6</v>
      </c>
      <c r="BO115">
        <v>13</v>
      </c>
      <c r="BP115">
        <v>5</v>
      </c>
      <c r="BQ115">
        <v>5</v>
      </c>
      <c r="BR115" s="56">
        <v>0</v>
      </c>
      <c r="BS115">
        <v>3</v>
      </c>
      <c r="BT115">
        <v>45</v>
      </c>
      <c r="BU115">
        <v>76</v>
      </c>
      <c r="BV115">
        <v>3</v>
      </c>
      <c r="BW115">
        <v>284</v>
      </c>
      <c r="BX115">
        <v>53</v>
      </c>
      <c r="BY115">
        <v>182</v>
      </c>
      <c r="BZ115">
        <v>15</v>
      </c>
      <c r="CA115">
        <v>219</v>
      </c>
      <c r="CB115">
        <v>194</v>
      </c>
      <c r="CC115">
        <v>739</v>
      </c>
      <c r="CD115">
        <v>480</v>
      </c>
      <c r="CE115">
        <v>4</v>
      </c>
      <c r="CF115">
        <v>22</v>
      </c>
      <c r="CG115">
        <v>43</v>
      </c>
      <c r="CH115">
        <v>27</v>
      </c>
      <c r="CI115">
        <v>3</v>
      </c>
      <c r="CJ115">
        <v>20</v>
      </c>
      <c r="CK115">
        <v>59</v>
      </c>
      <c r="CL115">
        <v>421</v>
      </c>
      <c r="CM115">
        <v>201</v>
      </c>
      <c r="CN115">
        <v>7</v>
      </c>
      <c r="CO115">
        <v>177</v>
      </c>
      <c r="CP115">
        <v>136</v>
      </c>
      <c r="CQ115">
        <v>300</v>
      </c>
      <c r="CR115">
        <v>53</v>
      </c>
      <c r="CS115">
        <v>220</v>
      </c>
      <c r="CT115">
        <v>9</v>
      </c>
      <c r="CU115">
        <v>25</v>
      </c>
      <c r="CV115">
        <v>268</v>
      </c>
      <c r="CW115">
        <v>33</v>
      </c>
      <c r="CX115">
        <v>7</v>
      </c>
      <c r="CY115">
        <v>32</v>
      </c>
      <c r="CZ115">
        <v>179</v>
      </c>
      <c r="DA115">
        <v>235</v>
      </c>
      <c r="DB115">
        <v>80</v>
      </c>
      <c r="DC115">
        <v>12</v>
      </c>
      <c r="DD115">
        <v>3</v>
      </c>
      <c r="DE115">
        <v>7</v>
      </c>
      <c r="DF115">
        <v>1278</v>
      </c>
      <c r="DG115">
        <v>514</v>
      </c>
      <c r="DH115">
        <v>94</v>
      </c>
      <c r="DI115">
        <v>394</v>
      </c>
      <c r="DJ115">
        <v>54</v>
      </c>
      <c r="DK115">
        <v>1327</v>
      </c>
      <c r="DL115">
        <v>25</v>
      </c>
      <c r="DM115">
        <v>73</v>
      </c>
      <c r="DN115">
        <v>837</v>
      </c>
      <c r="DO115">
        <v>87</v>
      </c>
      <c r="DP115">
        <v>2158</v>
      </c>
      <c r="DQ115">
        <v>2954</v>
      </c>
      <c r="DR115">
        <v>264</v>
      </c>
      <c r="DS115">
        <v>7</v>
      </c>
      <c r="DT115">
        <v>1337</v>
      </c>
      <c r="DU115">
        <v>70</v>
      </c>
      <c r="DV115">
        <v>0</v>
      </c>
      <c r="DW115">
        <v>790</v>
      </c>
      <c r="DX115">
        <v>800</v>
      </c>
      <c r="DY115">
        <v>126</v>
      </c>
      <c r="DZ115">
        <v>12</v>
      </c>
      <c r="EA115">
        <v>15</v>
      </c>
      <c r="EB115">
        <v>31</v>
      </c>
      <c r="EC115">
        <v>55</v>
      </c>
      <c r="ED115">
        <v>11</v>
      </c>
      <c r="EE115">
        <v>79</v>
      </c>
      <c r="EF115">
        <v>833</v>
      </c>
      <c r="EG115">
        <v>15</v>
      </c>
      <c r="EH115">
        <v>166</v>
      </c>
      <c r="EI115">
        <v>241</v>
      </c>
      <c r="EJ115">
        <v>23</v>
      </c>
      <c r="EK115">
        <v>11</v>
      </c>
      <c r="EL115">
        <v>938</v>
      </c>
      <c r="EM115">
        <v>90</v>
      </c>
      <c r="EN115">
        <v>2</v>
      </c>
      <c r="EO115">
        <v>9</v>
      </c>
      <c r="EP115">
        <v>15</v>
      </c>
      <c r="EQ115">
        <v>30</v>
      </c>
      <c r="ER115">
        <v>7</v>
      </c>
      <c r="ES115">
        <v>7</v>
      </c>
      <c r="ET115">
        <v>53</v>
      </c>
      <c r="EU115">
        <v>64</v>
      </c>
      <c r="EV115">
        <v>150</v>
      </c>
      <c r="EW115">
        <v>29</v>
      </c>
      <c r="EX115">
        <v>1</v>
      </c>
      <c r="EY115">
        <v>16</v>
      </c>
      <c r="EZ115">
        <v>8</v>
      </c>
      <c r="FA115">
        <v>40</v>
      </c>
      <c r="FB115">
        <v>8</v>
      </c>
      <c r="FC115">
        <v>30</v>
      </c>
      <c r="FD115">
        <v>47</v>
      </c>
      <c r="FE115">
        <v>23</v>
      </c>
      <c r="FF115">
        <v>8</v>
      </c>
      <c r="FG115">
        <v>45</v>
      </c>
      <c r="FH115">
        <v>136</v>
      </c>
      <c r="FI115">
        <v>13</v>
      </c>
      <c r="FJ115">
        <v>7</v>
      </c>
      <c r="FK115">
        <v>300</v>
      </c>
      <c r="FL115">
        <v>252</v>
      </c>
      <c r="FM115">
        <v>2</v>
      </c>
      <c r="FN115">
        <v>1</v>
      </c>
      <c r="FO115">
        <v>2</v>
      </c>
      <c r="FP115">
        <v>26</v>
      </c>
      <c r="FQ115">
        <v>38</v>
      </c>
      <c r="FR115">
        <v>0</v>
      </c>
      <c r="FS115">
        <v>2</v>
      </c>
      <c r="FT115">
        <v>21</v>
      </c>
      <c r="FU115">
        <v>8</v>
      </c>
      <c r="FV115">
        <v>14</v>
      </c>
      <c r="FW115">
        <v>19</v>
      </c>
      <c r="FX115">
        <v>24</v>
      </c>
      <c r="FY115">
        <v>5</v>
      </c>
      <c r="FZ115">
        <v>9</v>
      </c>
      <c r="GA115">
        <v>14</v>
      </c>
      <c r="GB115">
        <v>275</v>
      </c>
      <c r="GC115">
        <v>10</v>
      </c>
      <c r="GD115">
        <v>0</v>
      </c>
      <c r="GE115">
        <v>156</v>
      </c>
      <c r="GF115">
        <v>20</v>
      </c>
      <c r="GG115">
        <v>30</v>
      </c>
      <c r="GH115">
        <v>0</v>
      </c>
      <c r="GI115">
        <v>65</v>
      </c>
      <c r="GJ115">
        <v>14</v>
      </c>
      <c r="GK115">
        <v>2</v>
      </c>
      <c r="GL115">
        <v>10</v>
      </c>
      <c r="GM115">
        <v>23</v>
      </c>
      <c r="GN115">
        <v>4</v>
      </c>
      <c r="GO115">
        <v>49</v>
      </c>
      <c r="GP115">
        <v>10</v>
      </c>
      <c r="GQ115">
        <v>21</v>
      </c>
      <c r="GR115">
        <v>27</v>
      </c>
      <c r="GS115">
        <v>11</v>
      </c>
      <c r="GT115">
        <v>7</v>
      </c>
      <c r="GU115">
        <v>7</v>
      </c>
      <c r="GV115">
        <v>9</v>
      </c>
      <c r="GW115">
        <v>17</v>
      </c>
      <c r="GX115">
        <v>5</v>
      </c>
      <c r="GY115">
        <v>4</v>
      </c>
      <c r="GZ115" s="56">
        <v>0</v>
      </c>
      <c r="HA115">
        <v>5</v>
      </c>
      <c r="HB115">
        <v>66</v>
      </c>
      <c r="HC115">
        <v>116</v>
      </c>
      <c r="HD115">
        <v>2</v>
      </c>
      <c r="HE115">
        <v>328</v>
      </c>
      <c r="HF115">
        <v>71</v>
      </c>
      <c r="HG115">
        <v>231</v>
      </c>
      <c r="HH115">
        <v>27</v>
      </c>
      <c r="HI115">
        <v>252</v>
      </c>
      <c r="HJ115">
        <v>234</v>
      </c>
      <c r="HK115">
        <v>893</v>
      </c>
      <c r="HL115">
        <v>538</v>
      </c>
      <c r="HM115">
        <v>6</v>
      </c>
      <c r="HN115">
        <v>31</v>
      </c>
      <c r="HO115">
        <v>71</v>
      </c>
      <c r="HP115">
        <v>29</v>
      </c>
      <c r="HQ115">
        <v>6</v>
      </c>
      <c r="HR115">
        <v>24</v>
      </c>
      <c r="HS115">
        <v>72</v>
      </c>
      <c r="HT115">
        <v>531</v>
      </c>
      <c r="HU115">
        <v>216</v>
      </c>
      <c r="HV115">
        <v>6</v>
      </c>
      <c r="HW115">
        <v>196</v>
      </c>
      <c r="HX115">
        <v>135</v>
      </c>
      <c r="HY115">
        <v>342</v>
      </c>
      <c r="HZ115">
        <v>84</v>
      </c>
      <c r="IA115">
        <v>247</v>
      </c>
      <c r="IB115">
        <v>14</v>
      </c>
      <c r="IC115">
        <v>43</v>
      </c>
      <c r="ID115">
        <v>352</v>
      </c>
      <c r="IE115">
        <v>56</v>
      </c>
      <c r="IF115">
        <v>10</v>
      </c>
      <c r="IG115">
        <v>27</v>
      </c>
      <c r="IH115">
        <v>254</v>
      </c>
      <c r="II115">
        <v>311</v>
      </c>
      <c r="IJ115">
        <v>23</v>
      </c>
      <c r="IK115">
        <v>8</v>
      </c>
      <c r="IL115">
        <v>9</v>
      </c>
      <c r="IM115">
        <v>10</v>
      </c>
      <c r="IN115">
        <v>1620</v>
      </c>
      <c r="IO115">
        <v>663</v>
      </c>
      <c r="IP115">
        <v>112</v>
      </c>
      <c r="IQ115">
        <v>503</v>
      </c>
      <c r="IR115">
        <v>71</v>
      </c>
      <c r="IS115">
        <v>1824</v>
      </c>
      <c r="IT115">
        <v>24</v>
      </c>
      <c r="IU115">
        <v>97</v>
      </c>
      <c r="IV115">
        <v>1070</v>
      </c>
      <c r="IW115">
        <v>101</v>
      </c>
      <c r="IX115">
        <v>2518</v>
      </c>
      <c r="IY115">
        <v>3513</v>
      </c>
      <c r="IZ115">
        <v>342</v>
      </c>
      <c r="JA115">
        <v>6</v>
      </c>
      <c r="JB115">
        <v>1685</v>
      </c>
      <c r="JC115">
        <v>77</v>
      </c>
      <c r="JD115">
        <v>0</v>
      </c>
      <c r="JE115">
        <v>917</v>
      </c>
      <c r="JF115">
        <v>881</v>
      </c>
      <c r="JG115">
        <v>158</v>
      </c>
      <c r="JH115">
        <v>18</v>
      </c>
      <c r="JI115">
        <v>30</v>
      </c>
      <c r="JJ115">
        <v>42</v>
      </c>
      <c r="JK115">
        <v>71</v>
      </c>
      <c r="JL115">
        <v>15</v>
      </c>
      <c r="JM115">
        <v>93</v>
      </c>
      <c r="JN115">
        <v>798</v>
      </c>
      <c r="JO115">
        <v>19</v>
      </c>
      <c r="JP115">
        <v>203</v>
      </c>
      <c r="JQ115">
        <v>326</v>
      </c>
      <c r="JR115">
        <v>26</v>
      </c>
      <c r="JS115">
        <v>10</v>
      </c>
      <c r="JT115">
        <v>993</v>
      </c>
      <c r="JU115">
        <v>91</v>
      </c>
      <c r="JV115">
        <v>1</v>
      </c>
      <c r="JW115">
        <v>9</v>
      </c>
      <c r="JX115">
        <v>21</v>
      </c>
      <c r="JY115">
        <v>27</v>
      </c>
      <c r="JZ115">
        <v>14</v>
      </c>
      <c r="KA115">
        <v>7</v>
      </c>
      <c r="KB115">
        <v>68</v>
      </c>
      <c r="KC115">
        <v>72</v>
      </c>
      <c r="KD115">
        <v>161</v>
      </c>
      <c r="KE115">
        <v>30</v>
      </c>
      <c r="KF115">
        <v>1</v>
      </c>
      <c r="KG115">
        <v>15</v>
      </c>
      <c r="KH115">
        <v>5</v>
      </c>
      <c r="KI115">
        <v>47</v>
      </c>
      <c r="KJ115">
        <v>8</v>
      </c>
      <c r="KK115">
        <v>27</v>
      </c>
      <c r="KL115">
        <v>54</v>
      </c>
      <c r="KM115">
        <v>23</v>
      </c>
      <c r="KN115">
        <v>5</v>
      </c>
      <c r="KO115">
        <v>44</v>
      </c>
      <c r="KP115">
        <v>166</v>
      </c>
      <c r="KQ115">
        <v>10</v>
      </c>
      <c r="KR115">
        <v>6</v>
      </c>
      <c r="KS115">
        <v>311</v>
      </c>
      <c r="KT115">
        <v>289</v>
      </c>
      <c r="KU115">
        <v>1</v>
      </c>
      <c r="KV115">
        <v>1</v>
      </c>
      <c r="KW115">
        <v>3</v>
      </c>
      <c r="KX115">
        <v>26</v>
      </c>
      <c r="KY115">
        <v>34</v>
      </c>
      <c r="KZ115">
        <v>0</v>
      </c>
      <c r="LA115">
        <v>1</v>
      </c>
      <c r="LB115">
        <v>22</v>
      </c>
      <c r="LC115">
        <v>10</v>
      </c>
      <c r="LD115">
        <v>17</v>
      </c>
      <c r="LE115">
        <v>21</v>
      </c>
      <c r="LF115">
        <v>24</v>
      </c>
      <c r="LG115">
        <v>8</v>
      </c>
      <c r="LH115">
        <v>14</v>
      </c>
      <c r="LI115">
        <v>21</v>
      </c>
      <c r="LJ115">
        <v>293</v>
      </c>
      <c r="LK115">
        <v>11</v>
      </c>
      <c r="LL115">
        <v>0</v>
      </c>
      <c r="LM115">
        <v>152</v>
      </c>
      <c r="LN115">
        <v>25</v>
      </c>
      <c r="LO115">
        <v>30</v>
      </c>
      <c r="LP115">
        <v>1</v>
      </c>
      <c r="LQ115">
        <v>66</v>
      </c>
      <c r="LR115">
        <v>13</v>
      </c>
      <c r="LS115">
        <v>5</v>
      </c>
      <c r="LT115">
        <v>9</v>
      </c>
      <c r="LU115">
        <v>30</v>
      </c>
      <c r="LV115">
        <v>11</v>
      </c>
      <c r="LW115">
        <v>44</v>
      </c>
      <c r="LX115">
        <v>13</v>
      </c>
      <c r="LY115">
        <v>31</v>
      </c>
      <c r="LZ115">
        <v>30</v>
      </c>
      <c r="MA115">
        <v>7</v>
      </c>
      <c r="MB115">
        <v>14</v>
      </c>
      <c r="MC115">
        <v>6</v>
      </c>
      <c r="MD115">
        <v>11</v>
      </c>
      <c r="ME115">
        <v>20</v>
      </c>
      <c r="MF115">
        <v>5</v>
      </c>
      <c r="MG115">
        <v>4</v>
      </c>
      <c r="MH115" s="56">
        <v>0</v>
      </c>
      <c r="MI115">
        <v>4</v>
      </c>
      <c r="MJ115">
        <v>59</v>
      </c>
      <c r="MK115">
        <v>118</v>
      </c>
      <c r="ML115">
        <v>3</v>
      </c>
      <c r="MM115">
        <v>356</v>
      </c>
      <c r="MN115">
        <v>81</v>
      </c>
      <c r="MO115">
        <v>246</v>
      </c>
      <c r="MP115">
        <v>26</v>
      </c>
      <c r="MQ115">
        <v>259</v>
      </c>
      <c r="MR115">
        <v>242</v>
      </c>
      <c r="MS115">
        <v>992</v>
      </c>
      <c r="MT115">
        <v>617</v>
      </c>
      <c r="MU115">
        <v>7</v>
      </c>
      <c r="MV115">
        <v>32</v>
      </c>
      <c r="MW115">
        <v>72</v>
      </c>
      <c r="MX115">
        <v>38</v>
      </c>
      <c r="MY115">
        <v>5</v>
      </c>
      <c r="MZ115">
        <v>23</v>
      </c>
      <c r="NA115">
        <v>56</v>
      </c>
      <c r="NB115">
        <v>519</v>
      </c>
      <c r="NC115">
        <v>232</v>
      </c>
      <c r="ND115">
        <v>8</v>
      </c>
      <c r="NE115">
        <v>212</v>
      </c>
      <c r="NF115">
        <v>158</v>
      </c>
      <c r="NG115">
        <v>361</v>
      </c>
      <c r="NH115">
        <v>90</v>
      </c>
      <c r="NI115">
        <v>275</v>
      </c>
      <c r="NJ115">
        <v>15</v>
      </c>
      <c r="NK115">
        <v>50</v>
      </c>
      <c r="NL115">
        <v>369</v>
      </c>
      <c r="NM115">
        <v>42</v>
      </c>
      <c r="NN115">
        <v>12</v>
      </c>
      <c r="NO115">
        <v>28</v>
      </c>
      <c r="NP115">
        <v>269</v>
      </c>
      <c r="NQ115">
        <v>329</v>
      </c>
      <c r="NR115">
        <v>68</v>
      </c>
      <c r="NS115">
        <v>16</v>
      </c>
      <c r="NT115">
        <v>7</v>
      </c>
      <c r="NU115">
        <v>9</v>
      </c>
      <c r="NV115">
        <v>1657</v>
      </c>
      <c r="NW115">
        <v>697</v>
      </c>
      <c r="NX115">
        <v>127</v>
      </c>
      <c r="NY115">
        <v>557</v>
      </c>
      <c r="NZ115">
        <v>69</v>
      </c>
      <c r="OA115">
        <v>1969</v>
      </c>
      <c r="OB115">
        <v>24</v>
      </c>
      <c r="OC115">
        <v>88</v>
      </c>
      <c r="OD115">
        <v>1149</v>
      </c>
      <c r="OE115">
        <v>115</v>
      </c>
      <c r="OF115">
        <v>2609</v>
      </c>
      <c r="OG115">
        <v>3615</v>
      </c>
      <c r="OH115">
        <v>341</v>
      </c>
      <c r="OI115">
        <v>10</v>
      </c>
      <c r="OJ115">
        <v>1747</v>
      </c>
      <c r="OK115">
        <v>87</v>
      </c>
      <c r="OL115">
        <v>0</v>
      </c>
      <c r="OM115">
        <v>973</v>
      </c>
      <c r="ON115">
        <v>915</v>
      </c>
      <c r="OO115">
        <v>156</v>
      </c>
      <c r="OP115">
        <v>18</v>
      </c>
      <c r="OQ115">
        <v>21</v>
      </c>
      <c r="OR115">
        <v>51</v>
      </c>
      <c r="OS115">
        <v>75</v>
      </c>
      <c r="OT115">
        <v>14</v>
      </c>
      <c r="OU115">
        <v>104</v>
      </c>
      <c r="OV115">
        <v>443</v>
      </c>
      <c r="OW115">
        <v>21</v>
      </c>
      <c r="OX115">
        <v>219</v>
      </c>
      <c r="OY115">
        <v>315</v>
      </c>
      <c r="OZ115">
        <v>31</v>
      </c>
      <c r="PA115">
        <v>10</v>
      </c>
    </row>
    <row r="116" spans="1:417">
      <c r="A116" s="67" t="str">
        <f>人口推移!B115</f>
        <v>H2804</v>
      </c>
      <c r="B116" s="66">
        <f t="shared" si="2"/>
        <v>55108</v>
      </c>
      <c r="C116" s="66">
        <f t="shared" si="3"/>
        <v>22398</v>
      </c>
      <c r="D116">
        <v>802</v>
      </c>
      <c r="E116">
        <v>71</v>
      </c>
      <c r="F116">
        <v>2</v>
      </c>
      <c r="G116">
        <v>9</v>
      </c>
      <c r="H116">
        <v>14</v>
      </c>
      <c r="I116">
        <v>13</v>
      </c>
      <c r="J116">
        <v>6</v>
      </c>
      <c r="K116">
        <v>9</v>
      </c>
      <c r="L116">
        <v>73</v>
      </c>
      <c r="M116">
        <v>47</v>
      </c>
      <c r="N116">
        <v>146</v>
      </c>
      <c r="O116">
        <v>21</v>
      </c>
      <c r="P116">
        <v>1</v>
      </c>
      <c r="Q116">
        <v>12</v>
      </c>
      <c r="R116">
        <v>5</v>
      </c>
      <c r="S116">
        <v>29</v>
      </c>
      <c r="T116">
        <v>5</v>
      </c>
      <c r="U116">
        <v>14</v>
      </c>
      <c r="V116">
        <v>34</v>
      </c>
      <c r="W116">
        <v>15</v>
      </c>
      <c r="X116">
        <v>6</v>
      </c>
      <c r="Y116">
        <v>33</v>
      </c>
      <c r="Z116">
        <v>118</v>
      </c>
      <c r="AA116">
        <v>6</v>
      </c>
      <c r="AB116">
        <v>4</v>
      </c>
      <c r="AC116">
        <v>216</v>
      </c>
      <c r="AD116">
        <v>223</v>
      </c>
      <c r="AE116">
        <v>2</v>
      </c>
      <c r="AF116">
        <v>1</v>
      </c>
      <c r="AG116">
        <v>2</v>
      </c>
      <c r="AH116">
        <v>20</v>
      </c>
      <c r="AI116">
        <v>21</v>
      </c>
      <c r="AJ116">
        <v>0</v>
      </c>
      <c r="AK116">
        <v>1</v>
      </c>
      <c r="AL116">
        <v>15</v>
      </c>
      <c r="AM116">
        <v>7</v>
      </c>
      <c r="AN116">
        <v>12</v>
      </c>
      <c r="AO116">
        <v>18</v>
      </c>
      <c r="AP116">
        <v>20</v>
      </c>
      <c r="AQ116">
        <v>5</v>
      </c>
      <c r="AR116">
        <v>8</v>
      </c>
      <c r="AS116">
        <v>10</v>
      </c>
      <c r="AT116">
        <v>247</v>
      </c>
      <c r="AU116">
        <v>8</v>
      </c>
      <c r="AV116">
        <v>0</v>
      </c>
      <c r="AW116">
        <v>139</v>
      </c>
      <c r="AX116">
        <v>16</v>
      </c>
      <c r="AY116">
        <v>21</v>
      </c>
      <c r="AZ116">
        <v>1</v>
      </c>
      <c r="BA116">
        <v>45</v>
      </c>
      <c r="BB116">
        <v>9</v>
      </c>
      <c r="BC116">
        <v>4</v>
      </c>
      <c r="BD116">
        <v>7</v>
      </c>
      <c r="BE116">
        <v>17</v>
      </c>
      <c r="BF116">
        <v>4</v>
      </c>
      <c r="BG116">
        <v>28</v>
      </c>
      <c r="BH116">
        <v>11</v>
      </c>
      <c r="BI116">
        <v>20</v>
      </c>
      <c r="BJ116">
        <v>24</v>
      </c>
      <c r="BK116">
        <v>8</v>
      </c>
      <c r="BL116">
        <v>7</v>
      </c>
      <c r="BM116">
        <v>4</v>
      </c>
      <c r="BN116">
        <v>6</v>
      </c>
      <c r="BO116">
        <v>13</v>
      </c>
      <c r="BP116">
        <v>5</v>
      </c>
      <c r="BQ116">
        <v>5</v>
      </c>
      <c r="BR116" s="56">
        <v>0</v>
      </c>
      <c r="BS116">
        <v>3</v>
      </c>
      <c r="BT116">
        <v>45</v>
      </c>
      <c r="BU116">
        <v>77</v>
      </c>
      <c r="BV116">
        <v>3</v>
      </c>
      <c r="BW116">
        <v>283</v>
      </c>
      <c r="BX116">
        <v>53</v>
      </c>
      <c r="BY116">
        <v>183</v>
      </c>
      <c r="BZ116">
        <v>15</v>
      </c>
      <c r="CA116">
        <v>223</v>
      </c>
      <c r="CB116">
        <v>193</v>
      </c>
      <c r="CC116">
        <v>746</v>
      </c>
      <c r="CD116">
        <v>479</v>
      </c>
      <c r="CE116">
        <v>4</v>
      </c>
      <c r="CF116">
        <v>22</v>
      </c>
      <c r="CG116">
        <v>45</v>
      </c>
      <c r="CH116">
        <v>28</v>
      </c>
      <c r="CI116">
        <v>3</v>
      </c>
      <c r="CJ116">
        <v>20</v>
      </c>
      <c r="CK116">
        <v>59</v>
      </c>
      <c r="CL116">
        <v>421</v>
      </c>
      <c r="CM116">
        <v>200</v>
      </c>
      <c r="CN116">
        <v>7</v>
      </c>
      <c r="CO116">
        <v>177</v>
      </c>
      <c r="CP116">
        <v>135</v>
      </c>
      <c r="CQ116">
        <v>299</v>
      </c>
      <c r="CR116">
        <v>53</v>
      </c>
      <c r="CS116">
        <v>221</v>
      </c>
      <c r="CT116">
        <v>9</v>
      </c>
      <c r="CU116">
        <v>25</v>
      </c>
      <c r="CV116">
        <v>266</v>
      </c>
      <c r="CW116">
        <v>33</v>
      </c>
      <c r="CX116">
        <v>7</v>
      </c>
      <c r="CY116">
        <v>32</v>
      </c>
      <c r="CZ116">
        <v>180</v>
      </c>
      <c r="DA116">
        <v>236</v>
      </c>
      <c r="DB116">
        <v>80</v>
      </c>
      <c r="DC116">
        <v>12</v>
      </c>
      <c r="DD116">
        <v>3</v>
      </c>
      <c r="DE116">
        <v>7</v>
      </c>
      <c r="DF116">
        <v>1285</v>
      </c>
      <c r="DG116">
        <v>512</v>
      </c>
      <c r="DH116">
        <v>93</v>
      </c>
      <c r="DI116">
        <v>393</v>
      </c>
      <c r="DJ116">
        <v>54</v>
      </c>
      <c r="DK116">
        <v>1327</v>
      </c>
      <c r="DL116">
        <v>25</v>
      </c>
      <c r="DM116">
        <v>73</v>
      </c>
      <c r="DN116">
        <v>840</v>
      </c>
      <c r="DO116">
        <v>86</v>
      </c>
      <c r="DP116">
        <v>2157</v>
      </c>
      <c r="DQ116">
        <v>2980</v>
      </c>
      <c r="DR116">
        <v>264</v>
      </c>
      <c r="DS116">
        <v>7</v>
      </c>
      <c r="DT116">
        <v>1345</v>
      </c>
      <c r="DU116">
        <v>69</v>
      </c>
      <c r="DV116">
        <v>0</v>
      </c>
      <c r="DW116">
        <v>803</v>
      </c>
      <c r="DX116">
        <v>821</v>
      </c>
      <c r="DY116">
        <v>125</v>
      </c>
      <c r="DZ116">
        <v>12</v>
      </c>
      <c r="EA116">
        <v>15</v>
      </c>
      <c r="EB116">
        <v>31</v>
      </c>
      <c r="EC116">
        <v>55</v>
      </c>
      <c r="ED116">
        <v>11</v>
      </c>
      <c r="EE116">
        <v>78</v>
      </c>
      <c r="EF116">
        <v>869</v>
      </c>
      <c r="EG116">
        <v>15</v>
      </c>
      <c r="EH116">
        <v>166</v>
      </c>
      <c r="EI116">
        <v>241</v>
      </c>
      <c r="EJ116">
        <v>23</v>
      </c>
      <c r="EK116">
        <v>11</v>
      </c>
      <c r="EL116">
        <v>932</v>
      </c>
      <c r="EM116">
        <v>90</v>
      </c>
      <c r="EN116">
        <v>2</v>
      </c>
      <c r="EO116">
        <v>9</v>
      </c>
      <c r="EP116">
        <v>15</v>
      </c>
      <c r="EQ116">
        <v>30</v>
      </c>
      <c r="ER116">
        <v>7</v>
      </c>
      <c r="ES116">
        <v>7</v>
      </c>
      <c r="ET116">
        <v>54</v>
      </c>
      <c r="EU116">
        <v>64</v>
      </c>
      <c r="EV116">
        <v>149</v>
      </c>
      <c r="EW116">
        <v>29</v>
      </c>
      <c r="EX116">
        <v>1</v>
      </c>
      <c r="EY116">
        <v>16</v>
      </c>
      <c r="EZ116">
        <v>8</v>
      </c>
      <c r="FA116">
        <v>40</v>
      </c>
      <c r="FB116">
        <v>8</v>
      </c>
      <c r="FC116">
        <v>30</v>
      </c>
      <c r="FD116">
        <v>46</v>
      </c>
      <c r="FE116">
        <v>23</v>
      </c>
      <c r="FF116">
        <v>8</v>
      </c>
      <c r="FG116">
        <v>45</v>
      </c>
      <c r="FH116">
        <v>139</v>
      </c>
      <c r="FI116">
        <v>13</v>
      </c>
      <c r="FJ116">
        <v>7</v>
      </c>
      <c r="FK116">
        <v>298</v>
      </c>
      <c r="FL116">
        <v>248</v>
      </c>
      <c r="FM116">
        <v>2</v>
      </c>
      <c r="FN116">
        <v>1</v>
      </c>
      <c r="FO116">
        <v>2</v>
      </c>
      <c r="FP116">
        <v>27</v>
      </c>
      <c r="FQ116">
        <v>38</v>
      </c>
      <c r="FR116">
        <v>0</v>
      </c>
      <c r="FS116">
        <v>2</v>
      </c>
      <c r="FT116">
        <v>23</v>
      </c>
      <c r="FU116">
        <v>8</v>
      </c>
      <c r="FV116">
        <v>14</v>
      </c>
      <c r="FW116">
        <v>19</v>
      </c>
      <c r="FX116">
        <v>24</v>
      </c>
      <c r="FY116">
        <v>5</v>
      </c>
      <c r="FZ116">
        <v>9</v>
      </c>
      <c r="GA116">
        <v>14</v>
      </c>
      <c r="GB116">
        <v>276</v>
      </c>
      <c r="GC116">
        <v>10</v>
      </c>
      <c r="GD116">
        <v>0</v>
      </c>
      <c r="GE116">
        <v>157</v>
      </c>
      <c r="GF116">
        <v>19</v>
      </c>
      <c r="GG116">
        <v>30</v>
      </c>
      <c r="GH116">
        <v>0</v>
      </c>
      <c r="GI116">
        <v>65</v>
      </c>
      <c r="GJ116">
        <v>14</v>
      </c>
      <c r="GK116">
        <v>2</v>
      </c>
      <c r="GL116">
        <v>10</v>
      </c>
      <c r="GM116">
        <v>23</v>
      </c>
      <c r="GN116">
        <v>4</v>
      </c>
      <c r="GO116">
        <v>48</v>
      </c>
      <c r="GP116">
        <v>10</v>
      </c>
      <c r="GQ116">
        <v>21</v>
      </c>
      <c r="GR116">
        <v>27</v>
      </c>
      <c r="GS116">
        <v>11</v>
      </c>
      <c r="GT116">
        <v>7</v>
      </c>
      <c r="GU116">
        <v>7</v>
      </c>
      <c r="GV116">
        <v>9</v>
      </c>
      <c r="GW116">
        <v>17</v>
      </c>
      <c r="GX116">
        <v>5</v>
      </c>
      <c r="GY116">
        <v>4</v>
      </c>
      <c r="GZ116" s="56">
        <v>0</v>
      </c>
      <c r="HA116">
        <v>5</v>
      </c>
      <c r="HB116">
        <v>66</v>
      </c>
      <c r="HC116">
        <v>116</v>
      </c>
      <c r="HD116">
        <v>2</v>
      </c>
      <c r="HE116">
        <v>326</v>
      </c>
      <c r="HF116">
        <v>70</v>
      </c>
      <c r="HG116">
        <v>230</v>
      </c>
      <c r="HH116">
        <v>27</v>
      </c>
      <c r="HI116">
        <v>257</v>
      </c>
      <c r="HJ116">
        <v>234</v>
      </c>
      <c r="HK116">
        <v>896</v>
      </c>
      <c r="HL116">
        <v>539</v>
      </c>
      <c r="HM116">
        <v>6</v>
      </c>
      <c r="HN116">
        <v>31</v>
      </c>
      <c r="HO116">
        <v>73</v>
      </c>
      <c r="HP116">
        <v>32</v>
      </c>
      <c r="HQ116">
        <v>6</v>
      </c>
      <c r="HR116">
        <v>24</v>
      </c>
      <c r="HS116">
        <v>71</v>
      </c>
      <c r="HT116">
        <v>533</v>
      </c>
      <c r="HU116">
        <v>215</v>
      </c>
      <c r="HV116">
        <v>6</v>
      </c>
      <c r="HW116">
        <v>192</v>
      </c>
      <c r="HX116">
        <v>132</v>
      </c>
      <c r="HY116">
        <v>341</v>
      </c>
      <c r="HZ116">
        <v>85</v>
      </c>
      <c r="IA116">
        <v>245</v>
      </c>
      <c r="IB116">
        <v>14</v>
      </c>
      <c r="IC116">
        <v>43</v>
      </c>
      <c r="ID116">
        <v>350</v>
      </c>
      <c r="IE116">
        <v>55</v>
      </c>
      <c r="IF116">
        <v>10</v>
      </c>
      <c r="IG116">
        <v>27</v>
      </c>
      <c r="IH116">
        <v>252</v>
      </c>
      <c r="II116">
        <v>313</v>
      </c>
      <c r="IJ116">
        <v>23</v>
      </c>
      <c r="IK116">
        <v>8</v>
      </c>
      <c r="IL116">
        <v>9</v>
      </c>
      <c r="IM116">
        <v>10</v>
      </c>
      <c r="IN116">
        <v>1624</v>
      </c>
      <c r="IO116">
        <v>654</v>
      </c>
      <c r="IP116">
        <v>113</v>
      </c>
      <c r="IQ116">
        <v>500</v>
      </c>
      <c r="IR116">
        <v>71</v>
      </c>
      <c r="IS116">
        <v>1818</v>
      </c>
      <c r="IT116">
        <v>24</v>
      </c>
      <c r="IU116">
        <v>96</v>
      </c>
      <c r="IV116">
        <v>1072</v>
      </c>
      <c r="IW116">
        <v>101</v>
      </c>
      <c r="IX116">
        <v>2516</v>
      </c>
      <c r="IY116">
        <v>3525</v>
      </c>
      <c r="IZ116">
        <v>339</v>
      </c>
      <c r="JA116">
        <v>7</v>
      </c>
      <c r="JB116">
        <v>1691</v>
      </c>
      <c r="JC116">
        <v>74</v>
      </c>
      <c r="JD116">
        <v>0</v>
      </c>
      <c r="JE116">
        <v>926</v>
      </c>
      <c r="JF116">
        <v>888</v>
      </c>
      <c r="JG116">
        <v>155</v>
      </c>
      <c r="JH116">
        <v>18</v>
      </c>
      <c r="JI116">
        <v>30</v>
      </c>
      <c r="JJ116">
        <v>42</v>
      </c>
      <c r="JK116">
        <v>70</v>
      </c>
      <c r="JL116">
        <v>15</v>
      </c>
      <c r="JM116">
        <v>91</v>
      </c>
      <c r="JN116">
        <v>876</v>
      </c>
      <c r="JO116">
        <v>19</v>
      </c>
      <c r="JP116">
        <v>202</v>
      </c>
      <c r="JQ116">
        <v>321</v>
      </c>
      <c r="JR116">
        <v>25</v>
      </c>
      <c r="JS116">
        <v>10</v>
      </c>
      <c r="JT116">
        <v>988</v>
      </c>
      <c r="JU116">
        <v>91</v>
      </c>
      <c r="JV116">
        <v>1</v>
      </c>
      <c r="JW116">
        <v>9</v>
      </c>
      <c r="JX116">
        <v>21</v>
      </c>
      <c r="JY116">
        <v>27</v>
      </c>
      <c r="JZ116">
        <v>14</v>
      </c>
      <c r="KA116">
        <v>7</v>
      </c>
      <c r="KB116">
        <v>68</v>
      </c>
      <c r="KC116">
        <v>75</v>
      </c>
      <c r="KD116">
        <v>163</v>
      </c>
      <c r="KE116">
        <v>29</v>
      </c>
      <c r="KF116">
        <v>1</v>
      </c>
      <c r="KG116">
        <v>15</v>
      </c>
      <c r="KH116">
        <v>5</v>
      </c>
      <c r="KI116">
        <v>47</v>
      </c>
      <c r="KJ116">
        <v>8</v>
      </c>
      <c r="KK116">
        <v>27</v>
      </c>
      <c r="KL116">
        <v>53</v>
      </c>
      <c r="KM116">
        <v>23</v>
      </c>
      <c r="KN116">
        <v>5</v>
      </c>
      <c r="KO116">
        <v>44</v>
      </c>
      <c r="KP116">
        <v>171</v>
      </c>
      <c r="KQ116">
        <v>10</v>
      </c>
      <c r="KR116">
        <v>6</v>
      </c>
      <c r="KS116">
        <v>306</v>
      </c>
      <c r="KT116">
        <v>288</v>
      </c>
      <c r="KU116">
        <v>1</v>
      </c>
      <c r="KV116">
        <v>1</v>
      </c>
      <c r="KW116">
        <v>3</v>
      </c>
      <c r="KX116">
        <v>29</v>
      </c>
      <c r="KY116">
        <v>34</v>
      </c>
      <c r="KZ116">
        <v>0</v>
      </c>
      <c r="LA116">
        <v>1</v>
      </c>
      <c r="LB116">
        <v>24</v>
      </c>
      <c r="LC116">
        <v>10</v>
      </c>
      <c r="LD116">
        <v>17</v>
      </c>
      <c r="LE116">
        <v>21</v>
      </c>
      <c r="LF116">
        <v>23</v>
      </c>
      <c r="LG116">
        <v>8</v>
      </c>
      <c r="LH116">
        <v>14</v>
      </c>
      <c r="LI116">
        <v>21</v>
      </c>
      <c r="LJ116">
        <v>292</v>
      </c>
      <c r="LK116">
        <v>11</v>
      </c>
      <c r="LL116">
        <v>0</v>
      </c>
      <c r="LM116">
        <v>154</v>
      </c>
      <c r="LN116">
        <v>25</v>
      </c>
      <c r="LO116">
        <v>30</v>
      </c>
      <c r="LP116">
        <v>1</v>
      </c>
      <c r="LQ116">
        <v>66</v>
      </c>
      <c r="LR116">
        <v>13</v>
      </c>
      <c r="LS116">
        <v>5</v>
      </c>
      <c r="LT116">
        <v>9</v>
      </c>
      <c r="LU116">
        <v>30</v>
      </c>
      <c r="LV116">
        <v>11</v>
      </c>
      <c r="LW116">
        <v>45</v>
      </c>
      <c r="LX116">
        <v>13</v>
      </c>
      <c r="LY116">
        <v>31</v>
      </c>
      <c r="LZ116">
        <v>30</v>
      </c>
      <c r="MA116">
        <v>7</v>
      </c>
      <c r="MB116">
        <v>14</v>
      </c>
      <c r="MC116">
        <v>6</v>
      </c>
      <c r="MD116">
        <v>11</v>
      </c>
      <c r="ME116">
        <v>20</v>
      </c>
      <c r="MF116">
        <v>5</v>
      </c>
      <c r="MG116">
        <v>4</v>
      </c>
      <c r="MH116" s="56">
        <v>0</v>
      </c>
      <c r="MI116">
        <v>4</v>
      </c>
      <c r="MJ116">
        <v>58</v>
      </c>
      <c r="MK116">
        <v>119</v>
      </c>
      <c r="ML116">
        <v>3</v>
      </c>
      <c r="MM116">
        <v>351</v>
      </c>
      <c r="MN116">
        <v>81</v>
      </c>
      <c r="MO116">
        <v>248</v>
      </c>
      <c r="MP116">
        <v>26</v>
      </c>
      <c r="MQ116">
        <v>258</v>
      </c>
      <c r="MR116">
        <v>235</v>
      </c>
      <c r="MS116">
        <v>1003</v>
      </c>
      <c r="MT116">
        <v>619</v>
      </c>
      <c r="MU116">
        <v>7</v>
      </c>
      <c r="MV116">
        <v>32</v>
      </c>
      <c r="MW116">
        <v>72</v>
      </c>
      <c r="MX116">
        <v>39</v>
      </c>
      <c r="MY116">
        <v>5</v>
      </c>
      <c r="MZ116">
        <v>24</v>
      </c>
      <c r="NA116">
        <v>56</v>
      </c>
      <c r="NB116">
        <v>522</v>
      </c>
      <c r="NC116">
        <v>230</v>
      </c>
      <c r="ND116">
        <v>8</v>
      </c>
      <c r="NE116">
        <v>214</v>
      </c>
      <c r="NF116">
        <v>158</v>
      </c>
      <c r="NG116">
        <v>357</v>
      </c>
      <c r="NH116">
        <v>90</v>
      </c>
      <c r="NI116">
        <v>275</v>
      </c>
      <c r="NJ116">
        <v>15</v>
      </c>
      <c r="NK116">
        <v>50</v>
      </c>
      <c r="NL116">
        <v>369</v>
      </c>
      <c r="NM116">
        <v>40</v>
      </c>
      <c r="NN116">
        <v>12</v>
      </c>
      <c r="NO116">
        <v>28</v>
      </c>
      <c r="NP116">
        <v>267</v>
      </c>
      <c r="NQ116">
        <v>328</v>
      </c>
      <c r="NR116">
        <v>68</v>
      </c>
      <c r="NS116">
        <v>16</v>
      </c>
      <c r="NT116">
        <v>7</v>
      </c>
      <c r="NU116">
        <v>9</v>
      </c>
      <c r="NV116">
        <v>1668</v>
      </c>
      <c r="NW116">
        <v>696</v>
      </c>
      <c r="NX116">
        <v>126</v>
      </c>
      <c r="NY116">
        <v>554</v>
      </c>
      <c r="NZ116">
        <v>69</v>
      </c>
      <c r="OA116">
        <v>1958</v>
      </c>
      <c r="OB116">
        <v>24</v>
      </c>
      <c r="OC116">
        <v>88</v>
      </c>
      <c r="OD116">
        <v>1144</v>
      </c>
      <c r="OE116">
        <v>115</v>
      </c>
      <c r="OF116">
        <v>2604</v>
      </c>
      <c r="OG116">
        <v>3622</v>
      </c>
      <c r="OH116">
        <v>340</v>
      </c>
      <c r="OI116">
        <v>10</v>
      </c>
      <c r="OJ116">
        <v>1751</v>
      </c>
      <c r="OK116">
        <v>86</v>
      </c>
      <c r="OL116">
        <v>0</v>
      </c>
      <c r="OM116">
        <v>978</v>
      </c>
      <c r="ON116">
        <v>931</v>
      </c>
      <c r="OO116">
        <v>155</v>
      </c>
      <c r="OP116">
        <v>18</v>
      </c>
      <c r="OQ116">
        <v>21</v>
      </c>
      <c r="OR116">
        <v>51</v>
      </c>
      <c r="OS116">
        <v>75</v>
      </c>
      <c r="OT116">
        <v>14</v>
      </c>
      <c r="OU116">
        <v>102</v>
      </c>
      <c r="OV116">
        <v>399</v>
      </c>
      <c r="OW116">
        <v>21</v>
      </c>
      <c r="OX116">
        <v>219</v>
      </c>
      <c r="OY116">
        <v>313</v>
      </c>
      <c r="OZ116">
        <v>32</v>
      </c>
      <c r="PA116">
        <v>10</v>
      </c>
    </row>
    <row r="117" spans="1:417">
      <c r="A117" s="67" t="str">
        <f>人口推移!B116</f>
        <v>H2805</v>
      </c>
      <c r="B117" s="66">
        <f t="shared" si="2"/>
        <v>55106</v>
      </c>
      <c r="C117" s="66">
        <f t="shared" si="3"/>
        <v>22408</v>
      </c>
      <c r="D117">
        <v>801</v>
      </c>
      <c r="E117">
        <v>71</v>
      </c>
      <c r="F117">
        <v>2</v>
      </c>
      <c r="G117">
        <v>9</v>
      </c>
      <c r="H117">
        <v>15</v>
      </c>
      <c r="I117">
        <v>13</v>
      </c>
      <c r="J117">
        <v>6</v>
      </c>
      <c r="K117">
        <v>9</v>
      </c>
      <c r="L117">
        <v>74</v>
      </c>
      <c r="M117">
        <v>47</v>
      </c>
      <c r="N117">
        <v>145</v>
      </c>
      <c r="O117">
        <v>21</v>
      </c>
      <c r="P117">
        <v>1</v>
      </c>
      <c r="Q117">
        <v>12</v>
      </c>
      <c r="R117">
        <v>5</v>
      </c>
      <c r="S117">
        <v>29</v>
      </c>
      <c r="T117">
        <v>5</v>
      </c>
      <c r="U117">
        <v>14</v>
      </c>
      <c r="V117">
        <v>34</v>
      </c>
      <c r="W117">
        <v>15</v>
      </c>
      <c r="X117">
        <v>6</v>
      </c>
      <c r="Y117">
        <v>33</v>
      </c>
      <c r="Z117">
        <v>116</v>
      </c>
      <c r="AA117">
        <v>6</v>
      </c>
      <c r="AB117">
        <v>4</v>
      </c>
      <c r="AC117">
        <v>217</v>
      </c>
      <c r="AD117">
        <v>220</v>
      </c>
      <c r="AE117">
        <v>2</v>
      </c>
      <c r="AF117">
        <v>1</v>
      </c>
      <c r="AG117">
        <v>2</v>
      </c>
      <c r="AH117">
        <v>20</v>
      </c>
      <c r="AI117">
        <v>21</v>
      </c>
      <c r="AJ117">
        <v>0</v>
      </c>
      <c r="AK117">
        <v>1</v>
      </c>
      <c r="AL117">
        <v>15</v>
      </c>
      <c r="AM117">
        <v>7</v>
      </c>
      <c r="AN117">
        <v>13</v>
      </c>
      <c r="AO117">
        <v>18</v>
      </c>
      <c r="AP117">
        <v>20</v>
      </c>
      <c r="AQ117">
        <v>5</v>
      </c>
      <c r="AR117">
        <v>8</v>
      </c>
      <c r="AS117">
        <v>10</v>
      </c>
      <c r="AT117">
        <v>245</v>
      </c>
      <c r="AU117">
        <v>8</v>
      </c>
      <c r="AV117">
        <v>0</v>
      </c>
      <c r="AW117">
        <v>139</v>
      </c>
      <c r="AX117">
        <v>16</v>
      </c>
      <c r="AY117">
        <v>21</v>
      </c>
      <c r="AZ117">
        <v>1</v>
      </c>
      <c r="BA117">
        <v>45</v>
      </c>
      <c r="BB117">
        <v>9</v>
      </c>
      <c r="BC117">
        <v>4</v>
      </c>
      <c r="BD117">
        <v>7</v>
      </c>
      <c r="BE117">
        <v>17</v>
      </c>
      <c r="BF117">
        <v>4</v>
      </c>
      <c r="BG117">
        <v>28</v>
      </c>
      <c r="BH117">
        <v>11</v>
      </c>
      <c r="BI117">
        <v>20</v>
      </c>
      <c r="BJ117">
        <v>24</v>
      </c>
      <c r="BK117">
        <v>8</v>
      </c>
      <c r="BL117">
        <v>7</v>
      </c>
      <c r="BM117">
        <v>4</v>
      </c>
      <c r="BN117">
        <v>6</v>
      </c>
      <c r="BO117">
        <v>13</v>
      </c>
      <c r="BP117">
        <v>5</v>
      </c>
      <c r="BQ117">
        <v>5</v>
      </c>
      <c r="BR117" s="56">
        <v>0</v>
      </c>
      <c r="BS117">
        <v>3</v>
      </c>
      <c r="BT117">
        <v>45</v>
      </c>
      <c r="BU117">
        <v>77</v>
      </c>
      <c r="BV117">
        <v>3</v>
      </c>
      <c r="BW117">
        <v>284</v>
      </c>
      <c r="BX117">
        <v>50</v>
      </c>
      <c r="BY117">
        <v>182</v>
      </c>
      <c r="BZ117">
        <v>15</v>
      </c>
      <c r="CA117">
        <v>223</v>
      </c>
      <c r="CB117">
        <v>193</v>
      </c>
      <c r="CC117">
        <v>743</v>
      </c>
      <c r="CD117">
        <v>483</v>
      </c>
      <c r="CE117">
        <v>4</v>
      </c>
      <c r="CF117">
        <v>23</v>
      </c>
      <c r="CG117">
        <v>44</v>
      </c>
      <c r="CH117">
        <v>28</v>
      </c>
      <c r="CI117">
        <v>3</v>
      </c>
      <c r="CJ117">
        <v>20</v>
      </c>
      <c r="CK117">
        <v>60</v>
      </c>
      <c r="CL117">
        <v>421</v>
      </c>
      <c r="CM117">
        <v>200</v>
      </c>
      <c r="CN117">
        <v>7</v>
      </c>
      <c r="CO117">
        <v>177</v>
      </c>
      <c r="CP117">
        <v>138</v>
      </c>
      <c r="CQ117">
        <v>297</v>
      </c>
      <c r="CR117">
        <v>53</v>
      </c>
      <c r="CS117">
        <v>225</v>
      </c>
      <c r="CT117">
        <v>9</v>
      </c>
      <c r="CU117">
        <v>25</v>
      </c>
      <c r="CV117">
        <v>266</v>
      </c>
      <c r="CW117">
        <v>32</v>
      </c>
      <c r="CX117">
        <v>7</v>
      </c>
      <c r="CY117">
        <v>32</v>
      </c>
      <c r="CZ117">
        <v>180</v>
      </c>
      <c r="DA117">
        <v>235</v>
      </c>
      <c r="DB117">
        <v>81</v>
      </c>
      <c r="DC117">
        <v>12</v>
      </c>
      <c r="DD117">
        <v>3</v>
      </c>
      <c r="DE117">
        <v>7</v>
      </c>
      <c r="DF117">
        <v>1285</v>
      </c>
      <c r="DG117">
        <v>513</v>
      </c>
      <c r="DH117">
        <v>92</v>
      </c>
      <c r="DI117">
        <v>395</v>
      </c>
      <c r="DJ117">
        <v>54</v>
      </c>
      <c r="DK117">
        <v>1330</v>
      </c>
      <c r="DL117">
        <v>25</v>
      </c>
      <c r="DM117">
        <v>74</v>
      </c>
      <c r="DN117">
        <v>841</v>
      </c>
      <c r="DO117">
        <v>86</v>
      </c>
      <c r="DP117">
        <v>2158</v>
      </c>
      <c r="DQ117">
        <v>2982</v>
      </c>
      <c r="DR117">
        <v>265</v>
      </c>
      <c r="DS117">
        <v>7</v>
      </c>
      <c r="DT117">
        <v>1343</v>
      </c>
      <c r="DU117">
        <v>69</v>
      </c>
      <c r="DV117">
        <v>0</v>
      </c>
      <c r="DW117">
        <v>805</v>
      </c>
      <c r="DX117">
        <v>826</v>
      </c>
      <c r="DY117">
        <v>126</v>
      </c>
      <c r="DZ117">
        <v>12</v>
      </c>
      <c r="EA117">
        <v>15</v>
      </c>
      <c r="EB117">
        <v>31</v>
      </c>
      <c r="EC117">
        <v>55</v>
      </c>
      <c r="ED117">
        <v>11</v>
      </c>
      <c r="EE117">
        <v>78</v>
      </c>
      <c r="EF117">
        <v>864</v>
      </c>
      <c r="EG117">
        <v>15</v>
      </c>
      <c r="EH117">
        <v>166</v>
      </c>
      <c r="EI117">
        <v>241</v>
      </c>
      <c r="EJ117">
        <v>23</v>
      </c>
      <c r="EK117">
        <v>11</v>
      </c>
      <c r="EL117">
        <v>930</v>
      </c>
      <c r="EM117">
        <v>90</v>
      </c>
      <c r="EN117">
        <v>2</v>
      </c>
      <c r="EO117">
        <v>9</v>
      </c>
      <c r="EP117">
        <v>16</v>
      </c>
      <c r="EQ117">
        <v>30</v>
      </c>
      <c r="ER117">
        <v>7</v>
      </c>
      <c r="ES117">
        <v>7</v>
      </c>
      <c r="ET117">
        <v>55</v>
      </c>
      <c r="EU117">
        <v>64</v>
      </c>
      <c r="EV117">
        <v>148</v>
      </c>
      <c r="EW117">
        <v>29</v>
      </c>
      <c r="EX117">
        <v>1</v>
      </c>
      <c r="EY117">
        <v>16</v>
      </c>
      <c r="EZ117">
        <v>8</v>
      </c>
      <c r="FA117">
        <v>40</v>
      </c>
      <c r="FB117">
        <v>8</v>
      </c>
      <c r="FC117">
        <v>30</v>
      </c>
      <c r="FD117">
        <v>45</v>
      </c>
      <c r="FE117">
        <v>23</v>
      </c>
      <c r="FF117">
        <v>8</v>
      </c>
      <c r="FG117">
        <v>45</v>
      </c>
      <c r="FH117">
        <v>139</v>
      </c>
      <c r="FI117">
        <v>13</v>
      </c>
      <c r="FJ117">
        <v>7</v>
      </c>
      <c r="FK117">
        <v>299</v>
      </c>
      <c r="FL117">
        <v>242</v>
      </c>
      <c r="FM117">
        <v>2</v>
      </c>
      <c r="FN117">
        <v>1</v>
      </c>
      <c r="FO117">
        <v>2</v>
      </c>
      <c r="FP117">
        <v>27</v>
      </c>
      <c r="FQ117">
        <v>38</v>
      </c>
      <c r="FR117">
        <v>0</v>
      </c>
      <c r="FS117">
        <v>2</v>
      </c>
      <c r="FT117">
        <v>25</v>
      </c>
      <c r="FU117">
        <v>8</v>
      </c>
      <c r="FV117">
        <v>15</v>
      </c>
      <c r="FW117">
        <v>19</v>
      </c>
      <c r="FX117">
        <v>24</v>
      </c>
      <c r="FY117">
        <v>5</v>
      </c>
      <c r="FZ117">
        <v>9</v>
      </c>
      <c r="GA117">
        <v>14</v>
      </c>
      <c r="GB117">
        <v>274</v>
      </c>
      <c r="GC117">
        <v>10</v>
      </c>
      <c r="GD117">
        <v>0</v>
      </c>
      <c r="GE117">
        <v>157</v>
      </c>
      <c r="GF117">
        <v>19</v>
      </c>
      <c r="GG117">
        <v>30</v>
      </c>
      <c r="GH117">
        <v>0</v>
      </c>
      <c r="GI117">
        <v>65</v>
      </c>
      <c r="GJ117">
        <v>14</v>
      </c>
      <c r="GK117">
        <v>2</v>
      </c>
      <c r="GL117">
        <v>10</v>
      </c>
      <c r="GM117">
        <v>23</v>
      </c>
      <c r="GN117">
        <v>4</v>
      </c>
      <c r="GO117">
        <v>48</v>
      </c>
      <c r="GP117">
        <v>10</v>
      </c>
      <c r="GQ117">
        <v>21</v>
      </c>
      <c r="GR117">
        <v>27</v>
      </c>
      <c r="GS117">
        <v>11</v>
      </c>
      <c r="GT117">
        <v>7</v>
      </c>
      <c r="GU117">
        <v>7</v>
      </c>
      <c r="GV117">
        <v>9</v>
      </c>
      <c r="GW117">
        <v>17</v>
      </c>
      <c r="GX117">
        <v>5</v>
      </c>
      <c r="GY117">
        <v>4</v>
      </c>
      <c r="GZ117" s="56">
        <v>0</v>
      </c>
      <c r="HA117">
        <v>5</v>
      </c>
      <c r="HB117">
        <v>66</v>
      </c>
      <c r="HC117">
        <v>116</v>
      </c>
      <c r="HD117">
        <v>2</v>
      </c>
      <c r="HE117">
        <v>325</v>
      </c>
      <c r="HF117">
        <v>65</v>
      </c>
      <c r="HG117">
        <v>230</v>
      </c>
      <c r="HH117">
        <v>27</v>
      </c>
      <c r="HI117">
        <v>257</v>
      </c>
      <c r="HJ117">
        <v>234</v>
      </c>
      <c r="HK117">
        <v>896</v>
      </c>
      <c r="HL117">
        <v>541</v>
      </c>
      <c r="HM117">
        <v>6</v>
      </c>
      <c r="HN117">
        <v>32</v>
      </c>
      <c r="HO117">
        <v>73</v>
      </c>
      <c r="HP117">
        <v>32</v>
      </c>
      <c r="HQ117">
        <v>6</v>
      </c>
      <c r="HR117">
        <v>24</v>
      </c>
      <c r="HS117">
        <v>71</v>
      </c>
      <c r="HT117">
        <v>535</v>
      </c>
      <c r="HU117">
        <v>214</v>
      </c>
      <c r="HV117">
        <v>6</v>
      </c>
      <c r="HW117">
        <v>192</v>
      </c>
      <c r="HX117">
        <v>133</v>
      </c>
      <c r="HY117">
        <v>339</v>
      </c>
      <c r="HZ117">
        <v>85</v>
      </c>
      <c r="IA117">
        <v>246</v>
      </c>
      <c r="IB117">
        <v>14</v>
      </c>
      <c r="IC117">
        <v>43</v>
      </c>
      <c r="ID117">
        <v>349</v>
      </c>
      <c r="IE117">
        <v>54</v>
      </c>
      <c r="IF117">
        <v>10</v>
      </c>
      <c r="IG117">
        <v>27</v>
      </c>
      <c r="IH117">
        <v>251</v>
      </c>
      <c r="II117">
        <v>313</v>
      </c>
      <c r="IJ117">
        <v>23</v>
      </c>
      <c r="IK117">
        <v>8</v>
      </c>
      <c r="IL117">
        <v>9</v>
      </c>
      <c r="IM117">
        <v>10</v>
      </c>
      <c r="IN117">
        <v>1627</v>
      </c>
      <c r="IO117">
        <v>660</v>
      </c>
      <c r="IP117">
        <v>115</v>
      </c>
      <c r="IQ117">
        <v>500</v>
      </c>
      <c r="IR117">
        <v>71</v>
      </c>
      <c r="IS117">
        <v>1821</v>
      </c>
      <c r="IT117">
        <v>24</v>
      </c>
      <c r="IU117">
        <v>98</v>
      </c>
      <c r="IV117">
        <v>1075</v>
      </c>
      <c r="IW117">
        <v>101</v>
      </c>
      <c r="IX117">
        <v>2516</v>
      </c>
      <c r="IY117">
        <v>3526</v>
      </c>
      <c r="IZ117">
        <v>341</v>
      </c>
      <c r="JA117">
        <v>7</v>
      </c>
      <c r="JB117">
        <v>1682</v>
      </c>
      <c r="JC117">
        <v>75</v>
      </c>
      <c r="JD117">
        <v>0</v>
      </c>
      <c r="JE117">
        <v>928</v>
      </c>
      <c r="JF117">
        <v>886</v>
      </c>
      <c r="JG117">
        <v>157</v>
      </c>
      <c r="JH117">
        <v>18</v>
      </c>
      <c r="JI117">
        <v>30</v>
      </c>
      <c r="JJ117">
        <v>42</v>
      </c>
      <c r="JK117">
        <v>71</v>
      </c>
      <c r="JL117">
        <v>15</v>
      </c>
      <c r="JM117">
        <v>91</v>
      </c>
      <c r="JN117">
        <v>871</v>
      </c>
      <c r="JO117">
        <v>19</v>
      </c>
      <c r="JP117">
        <v>203</v>
      </c>
      <c r="JQ117">
        <v>321</v>
      </c>
      <c r="JR117">
        <v>25</v>
      </c>
      <c r="JS117">
        <v>10</v>
      </c>
      <c r="JT117">
        <v>988</v>
      </c>
      <c r="JU117">
        <v>91</v>
      </c>
      <c r="JV117">
        <v>1</v>
      </c>
      <c r="JW117">
        <v>9</v>
      </c>
      <c r="JX117">
        <v>22</v>
      </c>
      <c r="JY117">
        <v>27</v>
      </c>
      <c r="JZ117">
        <v>14</v>
      </c>
      <c r="KA117">
        <v>7</v>
      </c>
      <c r="KB117">
        <v>68</v>
      </c>
      <c r="KC117">
        <v>75</v>
      </c>
      <c r="KD117">
        <v>163</v>
      </c>
      <c r="KE117">
        <v>29</v>
      </c>
      <c r="KF117">
        <v>1</v>
      </c>
      <c r="KG117">
        <v>15</v>
      </c>
      <c r="KH117">
        <v>5</v>
      </c>
      <c r="KI117">
        <v>47</v>
      </c>
      <c r="KJ117">
        <v>8</v>
      </c>
      <c r="KK117">
        <v>27</v>
      </c>
      <c r="KL117">
        <v>53</v>
      </c>
      <c r="KM117">
        <v>23</v>
      </c>
      <c r="KN117">
        <v>5</v>
      </c>
      <c r="KO117">
        <v>44</v>
      </c>
      <c r="KP117">
        <v>168</v>
      </c>
      <c r="KQ117">
        <v>10</v>
      </c>
      <c r="KR117">
        <v>6</v>
      </c>
      <c r="KS117">
        <v>306</v>
      </c>
      <c r="KT117">
        <v>282</v>
      </c>
      <c r="KU117">
        <v>1</v>
      </c>
      <c r="KV117">
        <v>1</v>
      </c>
      <c r="KW117">
        <v>3</v>
      </c>
      <c r="KX117">
        <v>29</v>
      </c>
      <c r="KY117">
        <v>34</v>
      </c>
      <c r="KZ117">
        <v>0</v>
      </c>
      <c r="LA117">
        <v>1</v>
      </c>
      <c r="LB117">
        <v>24</v>
      </c>
      <c r="LC117">
        <v>10</v>
      </c>
      <c r="LD117">
        <v>19</v>
      </c>
      <c r="LE117">
        <v>21</v>
      </c>
      <c r="LF117">
        <v>23</v>
      </c>
      <c r="LG117">
        <v>8</v>
      </c>
      <c r="LH117">
        <v>14</v>
      </c>
      <c r="LI117">
        <v>21</v>
      </c>
      <c r="LJ117">
        <v>293</v>
      </c>
      <c r="LK117">
        <v>11</v>
      </c>
      <c r="LL117">
        <v>0</v>
      </c>
      <c r="LM117">
        <v>154</v>
      </c>
      <c r="LN117">
        <v>25</v>
      </c>
      <c r="LO117">
        <v>30</v>
      </c>
      <c r="LP117">
        <v>1</v>
      </c>
      <c r="LQ117">
        <v>66</v>
      </c>
      <c r="LR117">
        <v>13</v>
      </c>
      <c r="LS117">
        <v>5</v>
      </c>
      <c r="LT117">
        <v>9</v>
      </c>
      <c r="LU117">
        <v>30</v>
      </c>
      <c r="LV117">
        <v>11</v>
      </c>
      <c r="LW117">
        <v>45</v>
      </c>
      <c r="LX117">
        <v>13</v>
      </c>
      <c r="LY117">
        <v>31</v>
      </c>
      <c r="LZ117">
        <v>30</v>
      </c>
      <c r="MA117">
        <v>7</v>
      </c>
      <c r="MB117">
        <v>14</v>
      </c>
      <c r="MC117">
        <v>6</v>
      </c>
      <c r="MD117">
        <v>11</v>
      </c>
      <c r="ME117">
        <v>20</v>
      </c>
      <c r="MF117">
        <v>5</v>
      </c>
      <c r="MG117">
        <v>4</v>
      </c>
      <c r="MH117" s="56">
        <v>0</v>
      </c>
      <c r="MI117">
        <v>4</v>
      </c>
      <c r="MJ117">
        <v>58</v>
      </c>
      <c r="MK117">
        <v>119</v>
      </c>
      <c r="ML117">
        <v>3</v>
      </c>
      <c r="MM117">
        <v>353</v>
      </c>
      <c r="MN117">
        <v>78</v>
      </c>
      <c r="MO117">
        <v>248</v>
      </c>
      <c r="MP117">
        <v>26</v>
      </c>
      <c r="MQ117">
        <v>256</v>
      </c>
      <c r="MR117">
        <v>235</v>
      </c>
      <c r="MS117">
        <v>1005</v>
      </c>
      <c r="MT117">
        <v>626</v>
      </c>
      <c r="MU117">
        <v>7</v>
      </c>
      <c r="MV117">
        <v>32</v>
      </c>
      <c r="MW117">
        <v>71</v>
      </c>
      <c r="MX117">
        <v>39</v>
      </c>
      <c r="MY117">
        <v>5</v>
      </c>
      <c r="MZ117">
        <v>24</v>
      </c>
      <c r="NA117">
        <v>52</v>
      </c>
      <c r="NB117">
        <v>524</v>
      </c>
      <c r="NC117">
        <v>232</v>
      </c>
      <c r="ND117">
        <v>8</v>
      </c>
      <c r="NE117">
        <v>215</v>
      </c>
      <c r="NF117">
        <v>161</v>
      </c>
      <c r="NG117">
        <v>353</v>
      </c>
      <c r="NH117">
        <v>90</v>
      </c>
      <c r="NI117">
        <v>277</v>
      </c>
      <c r="NJ117">
        <v>15</v>
      </c>
      <c r="NK117">
        <v>50</v>
      </c>
      <c r="NL117">
        <v>370</v>
      </c>
      <c r="NM117">
        <v>40</v>
      </c>
      <c r="NN117">
        <v>12</v>
      </c>
      <c r="NO117">
        <v>28</v>
      </c>
      <c r="NP117">
        <v>266</v>
      </c>
      <c r="NQ117">
        <v>327</v>
      </c>
      <c r="NR117">
        <v>69</v>
      </c>
      <c r="NS117">
        <v>16</v>
      </c>
      <c r="NT117">
        <v>6</v>
      </c>
      <c r="NU117">
        <v>9</v>
      </c>
      <c r="NV117">
        <v>1673</v>
      </c>
      <c r="NW117">
        <v>700</v>
      </c>
      <c r="NX117">
        <v>125</v>
      </c>
      <c r="NY117">
        <v>550</v>
      </c>
      <c r="NZ117">
        <v>69</v>
      </c>
      <c r="OA117">
        <v>1956</v>
      </c>
      <c r="OB117">
        <v>24</v>
      </c>
      <c r="OC117">
        <v>88</v>
      </c>
      <c r="OD117">
        <v>1144</v>
      </c>
      <c r="OE117">
        <v>115</v>
      </c>
      <c r="OF117">
        <v>2603</v>
      </c>
      <c r="OG117">
        <v>3623</v>
      </c>
      <c r="OH117">
        <v>340</v>
      </c>
      <c r="OI117">
        <v>10</v>
      </c>
      <c r="OJ117">
        <v>1742</v>
      </c>
      <c r="OK117">
        <v>86</v>
      </c>
      <c r="OL117">
        <v>0</v>
      </c>
      <c r="OM117">
        <v>979</v>
      </c>
      <c r="ON117">
        <v>933</v>
      </c>
      <c r="OO117">
        <v>155</v>
      </c>
      <c r="OP117">
        <v>18</v>
      </c>
      <c r="OQ117">
        <v>21</v>
      </c>
      <c r="OR117">
        <v>51</v>
      </c>
      <c r="OS117">
        <v>75</v>
      </c>
      <c r="OT117">
        <v>14</v>
      </c>
      <c r="OU117">
        <v>102</v>
      </c>
      <c r="OV117">
        <v>399</v>
      </c>
      <c r="OW117">
        <v>20</v>
      </c>
      <c r="OX117">
        <v>219</v>
      </c>
      <c r="OY117">
        <v>313</v>
      </c>
      <c r="OZ117">
        <v>32</v>
      </c>
      <c r="PA117">
        <v>10</v>
      </c>
    </row>
    <row r="118" spans="1:417">
      <c r="A118" s="67" t="str">
        <f>人口推移!B117</f>
        <v>H2806</v>
      </c>
      <c r="B118" s="66">
        <f t="shared" si="2"/>
        <v>55141</v>
      </c>
      <c r="C118" s="66">
        <f t="shared" si="3"/>
        <v>22447</v>
      </c>
      <c r="D118">
        <v>801</v>
      </c>
      <c r="E118">
        <v>70</v>
      </c>
      <c r="F118">
        <v>2</v>
      </c>
      <c r="G118">
        <v>9</v>
      </c>
      <c r="H118">
        <v>15</v>
      </c>
      <c r="I118">
        <v>13</v>
      </c>
      <c r="J118">
        <v>6</v>
      </c>
      <c r="K118">
        <v>9</v>
      </c>
      <c r="L118">
        <v>73</v>
      </c>
      <c r="M118">
        <v>46</v>
      </c>
      <c r="N118">
        <v>147</v>
      </c>
      <c r="O118">
        <v>21</v>
      </c>
      <c r="P118">
        <v>1</v>
      </c>
      <c r="Q118">
        <v>12</v>
      </c>
      <c r="R118">
        <v>5</v>
      </c>
      <c r="S118">
        <v>29</v>
      </c>
      <c r="T118">
        <v>5</v>
      </c>
      <c r="U118">
        <v>14</v>
      </c>
      <c r="V118">
        <v>34</v>
      </c>
      <c r="W118">
        <v>15</v>
      </c>
      <c r="X118">
        <v>6</v>
      </c>
      <c r="Y118">
        <v>33</v>
      </c>
      <c r="Z118">
        <v>116</v>
      </c>
      <c r="AA118">
        <v>6</v>
      </c>
      <c r="AB118">
        <v>4</v>
      </c>
      <c r="AC118">
        <v>215</v>
      </c>
      <c r="AD118">
        <v>220</v>
      </c>
      <c r="AE118">
        <v>2</v>
      </c>
      <c r="AF118">
        <v>1</v>
      </c>
      <c r="AG118">
        <v>2</v>
      </c>
      <c r="AH118">
        <v>20</v>
      </c>
      <c r="AI118">
        <v>21</v>
      </c>
      <c r="AJ118">
        <v>0</v>
      </c>
      <c r="AK118">
        <v>1</v>
      </c>
      <c r="AL118">
        <v>15</v>
      </c>
      <c r="AM118">
        <v>7</v>
      </c>
      <c r="AN118">
        <v>13</v>
      </c>
      <c r="AO118">
        <v>18</v>
      </c>
      <c r="AP118">
        <v>20</v>
      </c>
      <c r="AQ118">
        <v>5</v>
      </c>
      <c r="AR118">
        <v>8</v>
      </c>
      <c r="AS118">
        <v>10</v>
      </c>
      <c r="AT118">
        <v>245</v>
      </c>
      <c r="AU118">
        <v>8</v>
      </c>
      <c r="AV118">
        <v>0</v>
      </c>
      <c r="AW118">
        <v>138</v>
      </c>
      <c r="AX118">
        <v>16</v>
      </c>
      <c r="AY118">
        <v>21</v>
      </c>
      <c r="AZ118">
        <v>1</v>
      </c>
      <c r="BA118">
        <v>45</v>
      </c>
      <c r="BB118">
        <v>9</v>
      </c>
      <c r="BC118">
        <v>4</v>
      </c>
      <c r="BD118">
        <v>7</v>
      </c>
      <c r="BE118">
        <v>17</v>
      </c>
      <c r="BF118">
        <v>4</v>
      </c>
      <c r="BG118">
        <v>28</v>
      </c>
      <c r="BH118">
        <v>11</v>
      </c>
      <c r="BI118">
        <v>20</v>
      </c>
      <c r="BJ118">
        <v>25</v>
      </c>
      <c r="BK118">
        <v>8</v>
      </c>
      <c r="BL118">
        <v>7</v>
      </c>
      <c r="BM118">
        <v>4</v>
      </c>
      <c r="BN118">
        <v>6</v>
      </c>
      <c r="BO118">
        <v>13</v>
      </c>
      <c r="BP118">
        <v>5</v>
      </c>
      <c r="BQ118">
        <v>5</v>
      </c>
      <c r="BR118" s="56">
        <v>0</v>
      </c>
      <c r="BS118">
        <v>3</v>
      </c>
      <c r="BT118">
        <v>45</v>
      </c>
      <c r="BU118">
        <v>78</v>
      </c>
      <c r="BV118">
        <v>3</v>
      </c>
      <c r="BW118">
        <v>287</v>
      </c>
      <c r="BX118">
        <v>52</v>
      </c>
      <c r="BY118">
        <v>182</v>
      </c>
      <c r="BZ118">
        <v>15</v>
      </c>
      <c r="CA118">
        <v>223</v>
      </c>
      <c r="CB118">
        <v>194</v>
      </c>
      <c r="CC118">
        <v>746</v>
      </c>
      <c r="CD118">
        <v>485</v>
      </c>
      <c r="CE118">
        <v>4</v>
      </c>
      <c r="CF118">
        <v>23</v>
      </c>
      <c r="CG118">
        <v>44</v>
      </c>
      <c r="CH118">
        <v>28</v>
      </c>
      <c r="CI118">
        <v>3</v>
      </c>
      <c r="CJ118">
        <v>20</v>
      </c>
      <c r="CK118">
        <v>59</v>
      </c>
      <c r="CL118">
        <v>417</v>
      </c>
      <c r="CM118">
        <v>202</v>
      </c>
      <c r="CN118">
        <v>7</v>
      </c>
      <c r="CO118">
        <v>178</v>
      </c>
      <c r="CP118">
        <v>137</v>
      </c>
      <c r="CQ118">
        <v>300</v>
      </c>
      <c r="CR118">
        <v>54</v>
      </c>
      <c r="CS118">
        <v>224</v>
      </c>
      <c r="CT118">
        <v>9</v>
      </c>
      <c r="CU118">
        <v>26</v>
      </c>
      <c r="CV118">
        <v>268</v>
      </c>
      <c r="CW118">
        <v>33</v>
      </c>
      <c r="CX118">
        <v>7</v>
      </c>
      <c r="CY118">
        <v>32</v>
      </c>
      <c r="CZ118">
        <v>177</v>
      </c>
      <c r="DA118">
        <v>235</v>
      </c>
      <c r="DB118">
        <v>80</v>
      </c>
      <c r="DC118">
        <v>12</v>
      </c>
      <c r="DD118">
        <v>3</v>
      </c>
      <c r="DE118">
        <v>7</v>
      </c>
      <c r="DF118">
        <v>1266</v>
      </c>
      <c r="DG118">
        <v>506</v>
      </c>
      <c r="DH118">
        <v>92</v>
      </c>
      <c r="DI118">
        <v>394</v>
      </c>
      <c r="DJ118">
        <v>54</v>
      </c>
      <c r="DK118">
        <v>1331</v>
      </c>
      <c r="DL118">
        <v>25</v>
      </c>
      <c r="DM118">
        <v>74</v>
      </c>
      <c r="DN118">
        <v>840</v>
      </c>
      <c r="DO118">
        <v>86</v>
      </c>
      <c r="DP118">
        <v>2157</v>
      </c>
      <c r="DQ118">
        <v>2988</v>
      </c>
      <c r="DR118">
        <v>265</v>
      </c>
      <c r="DS118">
        <v>7</v>
      </c>
      <c r="DT118">
        <v>1350</v>
      </c>
      <c r="DU118">
        <v>69</v>
      </c>
      <c r="DV118">
        <v>0</v>
      </c>
      <c r="DW118">
        <v>807</v>
      </c>
      <c r="DX118">
        <v>823</v>
      </c>
      <c r="DY118">
        <v>126</v>
      </c>
      <c r="DZ118">
        <v>12</v>
      </c>
      <c r="EA118">
        <v>15</v>
      </c>
      <c r="EB118">
        <v>31</v>
      </c>
      <c r="EC118">
        <v>55</v>
      </c>
      <c r="ED118">
        <v>11</v>
      </c>
      <c r="EE118">
        <v>78</v>
      </c>
      <c r="EF118">
        <v>909</v>
      </c>
      <c r="EG118">
        <v>15</v>
      </c>
      <c r="EH118">
        <v>166</v>
      </c>
      <c r="EI118">
        <v>242</v>
      </c>
      <c r="EJ118">
        <v>23</v>
      </c>
      <c r="EK118">
        <v>11</v>
      </c>
      <c r="EL118">
        <v>929</v>
      </c>
      <c r="EM118">
        <v>90</v>
      </c>
      <c r="EN118">
        <v>2</v>
      </c>
      <c r="EO118">
        <v>9</v>
      </c>
      <c r="EP118">
        <v>16</v>
      </c>
      <c r="EQ118">
        <v>30</v>
      </c>
      <c r="ER118">
        <v>7</v>
      </c>
      <c r="ES118">
        <v>7</v>
      </c>
      <c r="ET118">
        <v>55</v>
      </c>
      <c r="EU118">
        <v>64</v>
      </c>
      <c r="EV118">
        <v>150</v>
      </c>
      <c r="EW118">
        <v>29</v>
      </c>
      <c r="EX118">
        <v>1</v>
      </c>
      <c r="EY118">
        <v>16</v>
      </c>
      <c r="EZ118">
        <v>8</v>
      </c>
      <c r="FA118">
        <v>40</v>
      </c>
      <c r="FB118">
        <v>8</v>
      </c>
      <c r="FC118">
        <v>30</v>
      </c>
      <c r="FD118">
        <v>45</v>
      </c>
      <c r="FE118">
        <v>23</v>
      </c>
      <c r="FF118">
        <v>8</v>
      </c>
      <c r="FG118">
        <v>45</v>
      </c>
      <c r="FH118">
        <v>137</v>
      </c>
      <c r="FI118">
        <v>13</v>
      </c>
      <c r="FJ118">
        <v>7</v>
      </c>
      <c r="FK118">
        <v>297</v>
      </c>
      <c r="FL118">
        <v>244</v>
      </c>
      <c r="FM118">
        <v>2</v>
      </c>
      <c r="FN118">
        <v>1</v>
      </c>
      <c r="FO118">
        <v>2</v>
      </c>
      <c r="FP118">
        <v>27</v>
      </c>
      <c r="FQ118">
        <v>38</v>
      </c>
      <c r="FR118">
        <v>0</v>
      </c>
      <c r="FS118">
        <v>2</v>
      </c>
      <c r="FT118">
        <v>25</v>
      </c>
      <c r="FU118">
        <v>8</v>
      </c>
      <c r="FV118">
        <v>15</v>
      </c>
      <c r="FW118">
        <v>19</v>
      </c>
      <c r="FX118">
        <v>24</v>
      </c>
      <c r="FY118">
        <v>5</v>
      </c>
      <c r="FZ118">
        <v>9</v>
      </c>
      <c r="GA118">
        <v>14</v>
      </c>
      <c r="GB118">
        <v>274</v>
      </c>
      <c r="GC118">
        <v>10</v>
      </c>
      <c r="GD118">
        <v>0</v>
      </c>
      <c r="GE118">
        <v>154</v>
      </c>
      <c r="GF118">
        <v>19</v>
      </c>
      <c r="GG118">
        <v>30</v>
      </c>
      <c r="GH118">
        <v>0</v>
      </c>
      <c r="GI118">
        <v>65</v>
      </c>
      <c r="GJ118">
        <v>14</v>
      </c>
      <c r="GK118">
        <v>2</v>
      </c>
      <c r="GL118">
        <v>10</v>
      </c>
      <c r="GM118">
        <v>23</v>
      </c>
      <c r="GN118">
        <v>4</v>
      </c>
      <c r="GO118">
        <v>48</v>
      </c>
      <c r="GP118">
        <v>10</v>
      </c>
      <c r="GQ118">
        <v>21</v>
      </c>
      <c r="GR118">
        <v>26</v>
      </c>
      <c r="GS118">
        <v>11</v>
      </c>
      <c r="GT118">
        <v>7</v>
      </c>
      <c r="GU118">
        <v>7</v>
      </c>
      <c r="GV118">
        <v>9</v>
      </c>
      <c r="GW118">
        <v>17</v>
      </c>
      <c r="GX118">
        <v>5</v>
      </c>
      <c r="GY118">
        <v>4</v>
      </c>
      <c r="GZ118" s="56">
        <v>0</v>
      </c>
      <c r="HA118">
        <v>5</v>
      </c>
      <c r="HB118">
        <v>66</v>
      </c>
      <c r="HC118">
        <v>117</v>
      </c>
      <c r="HD118">
        <v>2</v>
      </c>
      <c r="HE118">
        <v>328</v>
      </c>
      <c r="HF118">
        <v>67</v>
      </c>
      <c r="HG118">
        <v>229</v>
      </c>
      <c r="HH118">
        <v>27</v>
      </c>
      <c r="HI118">
        <v>257</v>
      </c>
      <c r="HJ118">
        <v>234</v>
      </c>
      <c r="HK118">
        <v>899</v>
      </c>
      <c r="HL118">
        <v>541</v>
      </c>
      <c r="HM118">
        <v>6</v>
      </c>
      <c r="HN118">
        <v>32</v>
      </c>
      <c r="HO118">
        <v>73</v>
      </c>
      <c r="HP118">
        <v>32</v>
      </c>
      <c r="HQ118">
        <v>6</v>
      </c>
      <c r="HR118">
        <v>24</v>
      </c>
      <c r="HS118">
        <v>70</v>
      </c>
      <c r="HT118">
        <v>533</v>
      </c>
      <c r="HU118">
        <v>214</v>
      </c>
      <c r="HV118">
        <v>6</v>
      </c>
      <c r="HW118">
        <v>195</v>
      </c>
      <c r="HX118">
        <v>136</v>
      </c>
      <c r="HY118">
        <v>341</v>
      </c>
      <c r="HZ118">
        <v>87</v>
      </c>
      <c r="IA118">
        <v>245</v>
      </c>
      <c r="IB118">
        <v>14</v>
      </c>
      <c r="IC118">
        <v>43</v>
      </c>
      <c r="ID118">
        <v>351</v>
      </c>
      <c r="IE118">
        <v>54</v>
      </c>
      <c r="IF118">
        <v>10</v>
      </c>
      <c r="IG118">
        <v>27</v>
      </c>
      <c r="IH118">
        <v>251</v>
      </c>
      <c r="II118">
        <v>315</v>
      </c>
      <c r="IJ118">
        <v>22</v>
      </c>
      <c r="IK118">
        <v>8</v>
      </c>
      <c r="IL118">
        <v>9</v>
      </c>
      <c r="IM118">
        <v>10</v>
      </c>
      <c r="IN118">
        <v>1611</v>
      </c>
      <c r="IO118">
        <v>652</v>
      </c>
      <c r="IP118">
        <v>115</v>
      </c>
      <c r="IQ118">
        <v>498</v>
      </c>
      <c r="IR118">
        <v>70</v>
      </c>
      <c r="IS118">
        <v>1823</v>
      </c>
      <c r="IT118">
        <v>24</v>
      </c>
      <c r="IU118">
        <v>98</v>
      </c>
      <c r="IV118">
        <v>1071</v>
      </c>
      <c r="IW118">
        <v>101</v>
      </c>
      <c r="IX118">
        <v>2523</v>
      </c>
      <c r="IY118">
        <v>3531</v>
      </c>
      <c r="IZ118">
        <v>341</v>
      </c>
      <c r="JA118">
        <v>7</v>
      </c>
      <c r="JB118">
        <v>1691</v>
      </c>
      <c r="JC118">
        <v>75</v>
      </c>
      <c r="JD118">
        <v>0</v>
      </c>
      <c r="JE118">
        <v>927</v>
      </c>
      <c r="JF118">
        <v>887</v>
      </c>
      <c r="JG118">
        <v>157</v>
      </c>
      <c r="JH118">
        <v>18</v>
      </c>
      <c r="JI118">
        <v>30</v>
      </c>
      <c r="JJ118">
        <v>42</v>
      </c>
      <c r="JK118">
        <v>71</v>
      </c>
      <c r="JL118">
        <v>15</v>
      </c>
      <c r="JM118">
        <v>91</v>
      </c>
      <c r="JN118">
        <v>869</v>
      </c>
      <c r="JO118">
        <v>19</v>
      </c>
      <c r="JP118">
        <v>205</v>
      </c>
      <c r="JQ118">
        <v>322</v>
      </c>
      <c r="JR118">
        <v>25</v>
      </c>
      <c r="JS118">
        <v>10</v>
      </c>
      <c r="JT118">
        <v>986</v>
      </c>
      <c r="JU118">
        <v>91</v>
      </c>
      <c r="JV118">
        <v>1</v>
      </c>
      <c r="JW118">
        <v>10</v>
      </c>
      <c r="JX118">
        <v>22</v>
      </c>
      <c r="JY118">
        <v>27</v>
      </c>
      <c r="JZ118">
        <v>14</v>
      </c>
      <c r="KA118">
        <v>7</v>
      </c>
      <c r="KB118">
        <v>67</v>
      </c>
      <c r="KC118">
        <v>72</v>
      </c>
      <c r="KD118">
        <v>164</v>
      </c>
      <c r="KE118">
        <v>29</v>
      </c>
      <c r="KF118">
        <v>1</v>
      </c>
      <c r="KG118">
        <v>15</v>
      </c>
      <c r="KH118">
        <v>5</v>
      </c>
      <c r="KI118">
        <v>47</v>
      </c>
      <c r="KJ118">
        <v>8</v>
      </c>
      <c r="KK118">
        <v>27</v>
      </c>
      <c r="KL118">
        <v>53</v>
      </c>
      <c r="KM118">
        <v>23</v>
      </c>
      <c r="KN118">
        <v>5</v>
      </c>
      <c r="KO118">
        <v>44</v>
      </c>
      <c r="KP118">
        <v>167</v>
      </c>
      <c r="KQ118">
        <v>10</v>
      </c>
      <c r="KR118">
        <v>6</v>
      </c>
      <c r="KS118">
        <v>304</v>
      </c>
      <c r="KT118">
        <v>284</v>
      </c>
      <c r="KU118">
        <v>1</v>
      </c>
      <c r="KV118">
        <v>1</v>
      </c>
      <c r="KW118">
        <v>3</v>
      </c>
      <c r="KX118">
        <v>28</v>
      </c>
      <c r="KY118">
        <v>34</v>
      </c>
      <c r="KZ118">
        <v>0</v>
      </c>
      <c r="LA118">
        <v>1</v>
      </c>
      <c r="LB118">
        <v>24</v>
      </c>
      <c r="LC118">
        <v>10</v>
      </c>
      <c r="LD118">
        <v>19</v>
      </c>
      <c r="LE118">
        <v>21</v>
      </c>
      <c r="LF118">
        <v>23</v>
      </c>
      <c r="LG118">
        <v>8</v>
      </c>
      <c r="LH118">
        <v>14</v>
      </c>
      <c r="LI118">
        <v>21</v>
      </c>
      <c r="LJ118">
        <v>292</v>
      </c>
      <c r="LK118">
        <v>11</v>
      </c>
      <c r="LL118">
        <v>0</v>
      </c>
      <c r="LM118">
        <v>152</v>
      </c>
      <c r="LN118">
        <v>25</v>
      </c>
      <c r="LO118">
        <v>30</v>
      </c>
      <c r="LP118">
        <v>1</v>
      </c>
      <c r="LQ118">
        <v>66</v>
      </c>
      <c r="LR118">
        <v>13</v>
      </c>
      <c r="LS118">
        <v>5</v>
      </c>
      <c r="LT118">
        <v>9</v>
      </c>
      <c r="LU118">
        <v>30</v>
      </c>
      <c r="LV118">
        <v>11</v>
      </c>
      <c r="LW118">
        <v>45</v>
      </c>
      <c r="LX118">
        <v>13</v>
      </c>
      <c r="LY118">
        <v>31</v>
      </c>
      <c r="LZ118">
        <v>30</v>
      </c>
      <c r="MA118">
        <v>7</v>
      </c>
      <c r="MB118">
        <v>14</v>
      </c>
      <c r="MC118">
        <v>6</v>
      </c>
      <c r="MD118">
        <v>11</v>
      </c>
      <c r="ME118">
        <v>20</v>
      </c>
      <c r="MF118">
        <v>5</v>
      </c>
      <c r="MG118">
        <v>4</v>
      </c>
      <c r="MH118" s="56">
        <v>0</v>
      </c>
      <c r="MI118">
        <v>4</v>
      </c>
      <c r="MJ118">
        <v>58</v>
      </c>
      <c r="MK118">
        <v>120</v>
      </c>
      <c r="ML118">
        <v>3</v>
      </c>
      <c r="MM118">
        <v>355</v>
      </c>
      <c r="MN118">
        <v>79</v>
      </c>
      <c r="MO118">
        <v>247</v>
      </c>
      <c r="MP118">
        <v>25</v>
      </c>
      <c r="MQ118">
        <v>254</v>
      </c>
      <c r="MR118">
        <v>235</v>
      </c>
      <c r="MS118">
        <v>1008</v>
      </c>
      <c r="MT118">
        <v>627</v>
      </c>
      <c r="MU118">
        <v>7</v>
      </c>
      <c r="MV118">
        <v>32</v>
      </c>
      <c r="MW118">
        <v>71</v>
      </c>
      <c r="MX118">
        <v>39</v>
      </c>
      <c r="MY118">
        <v>5</v>
      </c>
      <c r="MZ118">
        <v>24</v>
      </c>
      <c r="NA118">
        <v>49</v>
      </c>
      <c r="NB118">
        <v>520</v>
      </c>
      <c r="NC118">
        <v>232</v>
      </c>
      <c r="ND118">
        <v>8</v>
      </c>
      <c r="NE118">
        <v>217</v>
      </c>
      <c r="NF118">
        <v>161</v>
      </c>
      <c r="NG118">
        <v>357</v>
      </c>
      <c r="NH118">
        <v>93</v>
      </c>
      <c r="NI118">
        <v>276</v>
      </c>
      <c r="NJ118">
        <v>15</v>
      </c>
      <c r="NK118">
        <v>50</v>
      </c>
      <c r="NL118">
        <v>371</v>
      </c>
      <c r="NM118">
        <v>41</v>
      </c>
      <c r="NN118">
        <v>12</v>
      </c>
      <c r="NO118">
        <v>28</v>
      </c>
      <c r="NP118">
        <v>262</v>
      </c>
      <c r="NQ118">
        <v>326</v>
      </c>
      <c r="NR118">
        <v>69</v>
      </c>
      <c r="NS118">
        <v>16</v>
      </c>
      <c r="NT118">
        <v>6</v>
      </c>
      <c r="NU118">
        <v>9</v>
      </c>
      <c r="NV118">
        <v>1663</v>
      </c>
      <c r="NW118">
        <v>697</v>
      </c>
      <c r="NX118">
        <v>127</v>
      </c>
      <c r="NY118">
        <v>548</v>
      </c>
      <c r="NZ118">
        <v>69</v>
      </c>
      <c r="OA118">
        <v>1957</v>
      </c>
      <c r="OB118">
        <v>24</v>
      </c>
      <c r="OC118">
        <v>88</v>
      </c>
      <c r="OD118">
        <v>1146</v>
      </c>
      <c r="OE118">
        <v>115</v>
      </c>
      <c r="OF118">
        <v>2597</v>
      </c>
      <c r="OG118">
        <v>3627</v>
      </c>
      <c r="OH118">
        <v>341</v>
      </c>
      <c r="OI118">
        <v>10</v>
      </c>
      <c r="OJ118">
        <v>1749</v>
      </c>
      <c r="OK118">
        <v>86</v>
      </c>
      <c r="OL118">
        <v>0</v>
      </c>
      <c r="OM118">
        <v>978</v>
      </c>
      <c r="ON118">
        <v>930</v>
      </c>
      <c r="OO118">
        <v>155</v>
      </c>
      <c r="OP118">
        <v>18</v>
      </c>
      <c r="OQ118">
        <v>21</v>
      </c>
      <c r="OR118">
        <v>51</v>
      </c>
      <c r="OS118">
        <v>75</v>
      </c>
      <c r="OT118">
        <v>14</v>
      </c>
      <c r="OU118">
        <v>102</v>
      </c>
      <c r="OV118">
        <v>445</v>
      </c>
      <c r="OW118">
        <v>20</v>
      </c>
      <c r="OX118">
        <v>219</v>
      </c>
      <c r="OY118">
        <v>312</v>
      </c>
      <c r="OZ118">
        <v>32</v>
      </c>
      <c r="PA118">
        <v>10</v>
      </c>
    </row>
    <row r="119" spans="1:417">
      <c r="A119" s="67" t="str">
        <f>人口推移!B118</f>
        <v>H2807</v>
      </c>
      <c r="B119" s="66">
        <f t="shared" si="2"/>
        <v>55146</v>
      </c>
      <c r="C119" s="66">
        <f t="shared" si="3"/>
        <v>22437</v>
      </c>
      <c r="D119">
        <v>803</v>
      </c>
      <c r="E119">
        <v>70</v>
      </c>
      <c r="F119">
        <v>2</v>
      </c>
      <c r="G119">
        <v>9</v>
      </c>
      <c r="H119">
        <v>15</v>
      </c>
      <c r="I119">
        <v>13</v>
      </c>
      <c r="J119">
        <v>6</v>
      </c>
      <c r="K119">
        <v>9</v>
      </c>
      <c r="L119">
        <v>73</v>
      </c>
      <c r="M119">
        <v>46</v>
      </c>
      <c r="N119">
        <v>147</v>
      </c>
      <c r="O119">
        <v>20</v>
      </c>
      <c r="P119">
        <v>1</v>
      </c>
      <c r="Q119">
        <v>12</v>
      </c>
      <c r="R119">
        <v>6</v>
      </c>
      <c r="S119">
        <v>29</v>
      </c>
      <c r="T119">
        <v>5</v>
      </c>
      <c r="U119">
        <v>14</v>
      </c>
      <c r="V119">
        <v>33</v>
      </c>
      <c r="W119">
        <v>16</v>
      </c>
      <c r="X119">
        <v>6</v>
      </c>
      <c r="Y119">
        <v>33</v>
      </c>
      <c r="Z119">
        <v>115</v>
      </c>
      <c r="AA119">
        <v>6</v>
      </c>
      <c r="AB119">
        <v>4</v>
      </c>
      <c r="AC119">
        <v>217</v>
      </c>
      <c r="AD119">
        <v>222</v>
      </c>
      <c r="AE119">
        <v>2</v>
      </c>
      <c r="AF119">
        <v>1</v>
      </c>
      <c r="AG119">
        <v>2</v>
      </c>
      <c r="AH119">
        <v>20</v>
      </c>
      <c r="AI119">
        <v>21</v>
      </c>
      <c r="AJ119">
        <v>0</v>
      </c>
      <c r="AK119">
        <v>1</v>
      </c>
      <c r="AL119">
        <v>15</v>
      </c>
      <c r="AM119">
        <v>7</v>
      </c>
      <c r="AN119">
        <v>13</v>
      </c>
      <c r="AO119">
        <v>18</v>
      </c>
      <c r="AP119">
        <v>20</v>
      </c>
      <c r="AQ119">
        <v>5</v>
      </c>
      <c r="AR119">
        <v>8</v>
      </c>
      <c r="AS119">
        <v>10</v>
      </c>
      <c r="AT119">
        <v>244</v>
      </c>
      <c r="AU119">
        <v>8</v>
      </c>
      <c r="AV119">
        <v>0</v>
      </c>
      <c r="AW119">
        <v>138</v>
      </c>
      <c r="AX119">
        <v>16</v>
      </c>
      <c r="AY119">
        <v>21</v>
      </c>
      <c r="AZ119">
        <v>1</v>
      </c>
      <c r="BA119">
        <v>45</v>
      </c>
      <c r="BB119">
        <v>9</v>
      </c>
      <c r="BC119">
        <v>4</v>
      </c>
      <c r="BD119">
        <v>7</v>
      </c>
      <c r="BE119">
        <v>17</v>
      </c>
      <c r="BF119">
        <v>4</v>
      </c>
      <c r="BG119">
        <v>28</v>
      </c>
      <c r="BH119">
        <v>11</v>
      </c>
      <c r="BI119">
        <v>20</v>
      </c>
      <c r="BJ119">
        <v>25</v>
      </c>
      <c r="BK119">
        <v>8</v>
      </c>
      <c r="BL119">
        <v>7</v>
      </c>
      <c r="BM119">
        <v>4</v>
      </c>
      <c r="BN119">
        <v>6</v>
      </c>
      <c r="BO119">
        <v>13</v>
      </c>
      <c r="BP119">
        <v>5</v>
      </c>
      <c r="BQ119">
        <v>5</v>
      </c>
      <c r="BR119" s="56">
        <v>0</v>
      </c>
      <c r="BS119">
        <v>3</v>
      </c>
      <c r="BT119">
        <v>45</v>
      </c>
      <c r="BU119">
        <v>78</v>
      </c>
      <c r="BV119">
        <v>3</v>
      </c>
      <c r="BW119">
        <v>288</v>
      </c>
      <c r="BX119">
        <v>53</v>
      </c>
      <c r="BY119">
        <v>182</v>
      </c>
      <c r="BZ119">
        <v>15</v>
      </c>
      <c r="CA119">
        <v>224</v>
      </c>
      <c r="CB119">
        <v>194</v>
      </c>
      <c r="CC119">
        <v>744</v>
      </c>
      <c r="CD119">
        <v>488</v>
      </c>
      <c r="CE119">
        <v>4</v>
      </c>
      <c r="CF119">
        <v>23</v>
      </c>
      <c r="CG119">
        <v>45</v>
      </c>
      <c r="CH119">
        <v>27</v>
      </c>
      <c r="CI119">
        <v>3</v>
      </c>
      <c r="CJ119">
        <v>20</v>
      </c>
      <c r="CK119">
        <v>59</v>
      </c>
      <c r="CL119">
        <v>419</v>
      </c>
      <c r="CM119">
        <v>200</v>
      </c>
      <c r="CN119">
        <v>7</v>
      </c>
      <c r="CO119">
        <v>178</v>
      </c>
      <c r="CP119">
        <v>138</v>
      </c>
      <c r="CQ119">
        <v>301</v>
      </c>
      <c r="CR119">
        <v>54</v>
      </c>
      <c r="CS119">
        <v>224</v>
      </c>
      <c r="CT119">
        <v>9</v>
      </c>
      <c r="CU119">
        <v>26</v>
      </c>
      <c r="CV119">
        <v>270</v>
      </c>
      <c r="CW119">
        <v>33</v>
      </c>
      <c r="CX119">
        <v>7</v>
      </c>
      <c r="CY119">
        <v>32</v>
      </c>
      <c r="CZ119">
        <v>177</v>
      </c>
      <c r="DA119">
        <v>234</v>
      </c>
      <c r="DB119">
        <v>80</v>
      </c>
      <c r="DC119">
        <v>12</v>
      </c>
      <c r="DD119">
        <v>3</v>
      </c>
      <c r="DE119">
        <v>7</v>
      </c>
      <c r="DF119">
        <v>1275</v>
      </c>
      <c r="DG119">
        <v>506</v>
      </c>
      <c r="DH119">
        <v>93</v>
      </c>
      <c r="DI119">
        <v>394</v>
      </c>
      <c r="DJ119">
        <v>54</v>
      </c>
      <c r="DK119">
        <v>1335</v>
      </c>
      <c r="DL119">
        <v>25</v>
      </c>
      <c r="DM119">
        <v>74</v>
      </c>
      <c r="DN119">
        <v>841</v>
      </c>
      <c r="DO119">
        <v>86</v>
      </c>
      <c r="DP119">
        <v>2157</v>
      </c>
      <c r="DQ119">
        <v>2992</v>
      </c>
      <c r="DR119">
        <v>266</v>
      </c>
      <c r="DS119">
        <v>8</v>
      </c>
      <c r="DT119">
        <v>1345</v>
      </c>
      <c r="DU119">
        <v>69</v>
      </c>
      <c r="DV119">
        <v>0</v>
      </c>
      <c r="DW119">
        <v>806</v>
      </c>
      <c r="DX119">
        <v>825</v>
      </c>
      <c r="DY119">
        <v>125</v>
      </c>
      <c r="DZ119">
        <v>12</v>
      </c>
      <c r="EA119">
        <v>15</v>
      </c>
      <c r="EB119">
        <v>31</v>
      </c>
      <c r="EC119">
        <v>55</v>
      </c>
      <c r="ED119">
        <v>11</v>
      </c>
      <c r="EE119">
        <v>77</v>
      </c>
      <c r="EF119">
        <v>872</v>
      </c>
      <c r="EG119">
        <v>15</v>
      </c>
      <c r="EH119">
        <v>166</v>
      </c>
      <c r="EI119">
        <v>242</v>
      </c>
      <c r="EJ119">
        <v>23</v>
      </c>
      <c r="EK119">
        <v>12</v>
      </c>
      <c r="EL119">
        <v>929</v>
      </c>
      <c r="EM119">
        <v>89</v>
      </c>
      <c r="EN119">
        <v>2</v>
      </c>
      <c r="EO119">
        <v>9</v>
      </c>
      <c r="EP119">
        <v>16</v>
      </c>
      <c r="EQ119">
        <v>30</v>
      </c>
      <c r="ER119">
        <v>7</v>
      </c>
      <c r="ES119">
        <v>7</v>
      </c>
      <c r="ET119">
        <v>55</v>
      </c>
      <c r="EU119">
        <v>64</v>
      </c>
      <c r="EV119">
        <v>148</v>
      </c>
      <c r="EW119">
        <v>29</v>
      </c>
      <c r="EX119">
        <v>1</v>
      </c>
      <c r="EY119">
        <v>16</v>
      </c>
      <c r="EZ119">
        <v>9</v>
      </c>
      <c r="FA119">
        <v>40</v>
      </c>
      <c r="FB119">
        <v>8</v>
      </c>
      <c r="FC119">
        <v>30</v>
      </c>
      <c r="FD119">
        <v>45</v>
      </c>
      <c r="FE119">
        <v>25</v>
      </c>
      <c r="FF119">
        <v>8</v>
      </c>
      <c r="FG119">
        <v>45</v>
      </c>
      <c r="FH119">
        <v>139</v>
      </c>
      <c r="FI119">
        <v>13</v>
      </c>
      <c r="FJ119">
        <v>7</v>
      </c>
      <c r="FK119">
        <v>300</v>
      </c>
      <c r="FL119">
        <v>246</v>
      </c>
      <c r="FM119">
        <v>2</v>
      </c>
      <c r="FN119">
        <v>1</v>
      </c>
      <c r="FO119">
        <v>2</v>
      </c>
      <c r="FP119">
        <v>27</v>
      </c>
      <c r="FQ119">
        <v>38</v>
      </c>
      <c r="FR119">
        <v>0</v>
      </c>
      <c r="FS119">
        <v>2</v>
      </c>
      <c r="FT119">
        <v>25</v>
      </c>
      <c r="FU119">
        <v>8</v>
      </c>
      <c r="FV119">
        <v>15</v>
      </c>
      <c r="FW119">
        <v>19</v>
      </c>
      <c r="FX119">
        <v>24</v>
      </c>
      <c r="FY119">
        <v>5</v>
      </c>
      <c r="FZ119">
        <v>9</v>
      </c>
      <c r="GA119">
        <v>14</v>
      </c>
      <c r="GB119">
        <v>274</v>
      </c>
      <c r="GC119">
        <v>10</v>
      </c>
      <c r="GD119">
        <v>0</v>
      </c>
      <c r="GE119">
        <v>154</v>
      </c>
      <c r="GF119">
        <v>19</v>
      </c>
      <c r="GG119">
        <v>30</v>
      </c>
      <c r="GH119">
        <v>0</v>
      </c>
      <c r="GI119">
        <v>64</v>
      </c>
      <c r="GJ119">
        <v>14</v>
      </c>
      <c r="GK119">
        <v>2</v>
      </c>
      <c r="GL119">
        <v>10</v>
      </c>
      <c r="GM119">
        <v>23</v>
      </c>
      <c r="GN119">
        <v>4</v>
      </c>
      <c r="GO119">
        <v>48</v>
      </c>
      <c r="GP119">
        <v>10</v>
      </c>
      <c r="GQ119">
        <v>21</v>
      </c>
      <c r="GR119">
        <v>26</v>
      </c>
      <c r="GS119">
        <v>11</v>
      </c>
      <c r="GT119">
        <v>7</v>
      </c>
      <c r="GU119">
        <v>7</v>
      </c>
      <c r="GV119">
        <v>9</v>
      </c>
      <c r="GW119">
        <v>17</v>
      </c>
      <c r="GX119">
        <v>5</v>
      </c>
      <c r="GY119">
        <v>4</v>
      </c>
      <c r="GZ119" s="56">
        <v>0</v>
      </c>
      <c r="HA119">
        <v>5</v>
      </c>
      <c r="HB119">
        <v>65</v>
      </c>
      <c r="HC119">
        <v>117</v>
      </c>
      <c r="HD119">
        <v>2</v>
      </c>
      <c r="HE119">
        <v>328</v>
      </c>
      <c r="HF119">
        <v>68</v>
      </c>
      <c r="HG119">
        <v>228</v>
      </c>
      <c r="HH119">
        <v>27</v>
      </c>
      <c r="HI119">
        <v>257</v>
      </c>
      <c r="HJ119">
        <v>234</v>
      </c>
      <c r="HK119">
        <v>900</v>
      </c>
      <c r="HL119">
        <v>541</v>
      </c>
      <c r="HM119">
        <v>6</v>
      </c>
      <c r="HN119">
        <v>32</v>
      </c>
      <c r="HO119">
        <v>72</v>
      </c>
      <c r="HP119">
        <v>29</v>
      </c>
      <c r="HQ119">
        <v>6</v>
      </c>
      <c r="HR119">
        <v>24</v>
      </c>
      <c r="HS119">
        <v>69</v>
      </c>
      <c r="HT119">
        <v>533</v>
      </c>
      <c r="HU119">
        <v>213</v>
      </c>
      <c r="HV119">
        <v>6</v>
      </c>
      <c r="HW119">
        <v>196</v>
      </c>
      <c r="HX119">
        <v>137</v>
      </c>
      <c r="HY119">
        <v>344</v>
      </c>
      <c r="HZ119">
        <v>87</v>
      </c>
      <c r="IA119">
        <v>244</v>
      </c>
      <c r="IB119">
        <v>14</v>
      </c>
      <c r="IC119">
        <v>43</v>
      </c>
      <c r="ID119">
        <v>353</v>
      </c>
      <c r="IE119">
        <v>54</v>
      </c>
      <c r="IF119">
        <v>10</v>
      </c>
      <c r="IG119">
        <v>27</v>
      </c>
      <c r="IH119">
        <v>251</v>
      </c>
      <c r="II119">
        <v>314</v>
      </c>
      <c r="IJ119">
        <v>21</v>
      </c>
      <c r="IK119">
        <v>8</v>
      </c>
      <c r="IL119">
        <v>9</v>
      </c>
      <c r="IM119">
        <v>10</v>
      </c>
      <c r="IN119">
        <v>1619</v>
      </c>
      <c r="IO119">
        <v>650</v>
      </c>
      <c r="IP119">
        <v>116</v>
      </c>
      <c r="IQ119">
        <v>499</v>
      </c>
      <c r="IR119">
        <v>70</v>
      </c>
      <c r="IS119">
        <v>1827</v>
      </c>
      <c r="IT119">
        <v>24</v>
      </c>
      <c r="IU119">
        <v>98</v>
      </c>
      <c r="IV119">
        <v>1076</v>
      </c>
      <c r="IW119">
        <v>101</v>
      </c>
      <c r="IX119">
        <v>2529</v>
      </c>
      <c r="IY119">
        <v>3536</v>
      </c>
      <c r="IZ119">
        <v>341</v>
      </c>
      <c r="JA119">
        <v>7</v>
      </c>
      <c r="JB119">
        <v>1687</v>
      </c>
      <c r="JC119">
        <v>75</v>
      </c>
      <c r="JD119">
        <v>0</v>
      </c>
      <c r="JE119">
        <v>925</v>
      </c>
      <c r="JF119">
        <v>886</v>
      </c>
      <c r="JG119">
        <v>156</v>
      </c>
      <c r="JH119">
        <v>18</v>
      </c>
      <c r="JI119">
        <v>30</v>
      </c>
      <c r="JJ119">
        <v>42</v>
      </c>
      <c r="JK119">
        <v>70</v>
      </c>
      <c r="JL119">
        <v>15</v>
      </c>
      <c r="JM119">
        <v>90</v>
      </c>
      <c r="JN119">
        <v>873</v>
      </c>
      <c r="JO119">
        <v>19</v>
      </c>
      <c r="JP119">
        <v>205</v>
      </c>
      <c r="JQ119">
        <v>323</v>
      </c>
      <c r="JR119">
        <v>25</v>
      </c>
      <c r="JS119">
        <v>11</v>
      </c>
      <c r="JT119">
        <v>985</v>
      </c>
      <c r="JU119">
        <v>91</v>
      </c>
      <c r="JV119">
        <v>1</v>
      </c>
      <c r="JW119">
        <v>10</v>
      </c>
      <c r="JX119">
        <v>22</v>
      </c>
      <c r="JY119">
        <v>27</v>
      </c>
      <c r="JZ119">
        <v>14</v>
      </c>
      <c r="KA119">
        <v>7</v>
      </c>
      <c r="KB119">
        <v>67</v>
      </c>
      <c r="KC119">
        <v>73</v>
      </c>
      <c r="KD119">
        <v>163</v>
      </c>
      <c r="KE119">
        <v>28</v>
      </c>
      <c r="KF119">
        <v>1</v>
      </c>
      <c r="KG119">
        <v>15</v>
      </c>
      <c r="KH119">
        <v>5</v>
      </c>
      <c r="KI119">
        <v>47</v>
      </c>
      <c r="KJ119">
        <v>8</v>
      </c>
      <c r="KK119">
        <v>27</v>
      </c>
      <c r="KL119">
        <v>53</v>
      </c>
      <c r="KM119">
        <v>25</v>
      </c>
      <c r="KN119">
        <v>5</v>
      </c>
      <c r="KO119">
        <v>44</v>
      </c>
      <c r="KP119">
        <v>163</v>
      </c>
      <c r="KQ119">
        <v>10</v>
      </c>
      <c r="KR119">
        <v>6</v>
      </c>
      <c r="KS119">
        <v>308</v>
      </c>
      <c r="KT119">
        <v>287</v>
      </c>
      <c r="KU119">
        <v>1</v>
      </c>
      <c r="KV119">
        <v>1</v>
      </c>
      <c r="KW119">
        <v>3</v>
      </c>
      <c r="KX119">
        <v>28</v>
      </c>
      <c r="KY119">
        <v>34</v>
      </c>
      <c r="KZ119">
        <v>0</v>
      </c>
      <c r="LA119">
        <v>1</v>
      </c>
      <c r="LB119">
        <v>24</v>
      </c>
      <c r="LC119">
        <v>10</v>
      </c>
      <c r="LD119">
        <v>19</v>
      </c>
      <c r="LE119">
        <v>21</v>
      </c>
      <c r="LF119">
        <v>23</v>
      </c>
      <c r="LG119">
        <v>8</v>
      </c>
      <c r="LH119">
        <v>14</v>
      </c>
      <c r="LI119">
        <v>21</v>
      </c>
      <c r="LJ119">
        <v>293</v>
      </c>
      <c r="LK119">
        <v>11</v>
      </c>
      <c r="LL119">
        <v>0</v>
      </c>
      <c r="LM119">
        <v>152</v>
      </c>
      <c r="LN119">
        <v>25</v>
      </c>
      <c r="LO119">
        <v>30</v>
      </c>
      <c r="LP119">
        <v>1</v>
      </c>
      <c r="LQ119">
        <v>66</v>
      </c>
      <c r="LR119">
        <v>13</v>
      </c>
      <c r="LS119">
        <v>5</v>
      </c>
      <c r="LT119">
        <v>9</v>
      </c>
      <c r="LU119">
        <v>30</v>
      </c>
      <c r="LV119">
        <v>11</v>
      </c>
      <c r="LW119">
        <v>44</v>
      </c>
      <c r="LX119">
        <v>13</v>
      </c>
      <c r="LY119">
        <v>31</v>
      </c>
      <c r="LZ119">
        <v>31</v>
      </c>
      <c r="MA119">
        <v>7</v>
      </c>
      <c r="MB119">
        <v>13</v>
      </c>
      <c r="MC119">
        <v>6</v>
      </c>
      <c r="MD119">
        <v>11</v>
      </c>
      <c r="ME119">
        <v>20</v>
      </c>
      <c r="MF119">
        <v>5</v>
      </c>
      <c r="MG119">
        <v>4</v>
      </c>
      <c r="MH119" s="56">
        <v>0</v>
      </c>
      <c r="MI119">
        <v>4</v>
      </c>
      <c r="MJ119">
        <v>58</v>
      </c>
      <c r="MK119">
        <v>121</v>
      </c>
      <c r="ML119">
        <v>3</v>
      </c>
      <c r="MM119">
        <v>355</v>
      </c>
      <c r="MN119">
        <v>80</v>
      </c>
      <c r="MO119">
        <v>247</v>
      </c>
      <c r="MP119">
        <v>25</v>
      </c>
      <c r="MQ119">
        <v>254</v>
      </c>
      <c r="MR119">
        <v>235</v>
      </c>
      <c r="MS119">
        <v>1005</v>
      </c>
      <c r="MT119">
        <v>633</v>
      </c>
      <c r="MU119">
        <v>7</v>
      </c>
      <c r="MV119">
        <v>32</v>
      </c>
      <c r="MW119">
        <v>70</v>
      </c>
      <c r="MX119">
        <v>38</v>
      </c>
      <c r="MY119">
        <v>5</v>
      </c>
      <c r="MZ119">
        <v>23</v>
      </c>
      <c r="NA119">
        <v>48</v>
      </c>
      <c r="NB119">
        <v>521</v>
      </c>
      <c r="NC119">
        <v>231</v>
      </c>
      <c r="ND119">
        <v>8</v>
      </c>
      <c r="NE119">
        <v>216</v>
      </c>
      <c r="NF119">
        <v>161</v>
      </c>
      <c r="NG119">
        <v>359</v>
      </c>
      <c r="NH119">
        <v>93</v>
      </c>
      <c r="NI119">
        <v>277</v>
      </c>
      <c r="NJ119">
        <v>15</v>
      </c>
      <c r="NK119">
        <v>50</v>
      </c>
      <c r="NL119">
        <v>373</v>
      </c>
      <c r="NM119">
        <v>41</v>
      </c>
      <c r="NN119">
        <v>12</v>
      </c>
      <c r="NO119">
        <v>28</v>
      </c>
      <c r="NP119">
        <v>261</v>
      </c>
      <c r="NQ119">
        <v>326</v>
      </c>
      <c r="NR119">
        <v>69</v>
      </c>
      <c r="NS119">
        <v>16</v>
      </c>
      <c r="NT119">
        <v>6</v>
      </c>
      <c r="NU119">
        <v>9</v>
      </c>
      <c r="NV119">
        <v>1674</v>
      </c>
      <c r="NW119">
        <v>696</v>
      </c>
      <c r="NX119">
        <v>131</v>
      </c>
      <c r="NY119">
        <v>544</v>
      </c>
      <c r="NZ119">
        <v>69</v>
      </c>
      <c r="OA119">
        <v>1954</v>
      </c>
      <c r="OB119">
        <v>24</v>
      </c>
      <c r="OC119">
        <v>88</v>
      </c>
      <c r="OD119">
        <v>1147</v>
      </c>
      <c r="OE119">
        <v>115</v>
      </c>
      <c r="OF119">
        <v>2597</v>
      </c>
      <c r="OG119">
        <v>3629</v>
      </c>
      <c r="OH119">
        <v>343</v>
      </c>
      <c r="OI119">
        <v>10</v>
      </c>
      <c r="OJ119">
        <v>1745</v>
      </c>
      <c r="OK119">
        <v>86</v>
      </c>
      <c r="OL119">
        <v>0</v>
      </c>
      <c r="OM119">
        <v>974</v>
      </c>
      <c r="ON119">
        <v>932</v>
      </c>
      <c r="OO119">
        <v>155</v>
      </c>
      <c r="OP119">
        <v>18</v>
      </c>
      <c r="OQ119">
        <v>21</v>
      </c>
      <c r="OR119">
        <v>51</v>
      </c>
      <c r="OS119">
        <v>75</v>
      </c>
      <c r="OT119">
        <v>14</v>
      </c>
      <c r="OU119">
        <v>102</v>
      </c>
      <c r="OV119">
        <v>407</v>
      </c>
      <c r="OW119">
        <v>20</v>
      </c>
      <c r="OX119">
        <v>219</v>
      </c>
      <c r="OY119">
        <v>313</v>
      </c>
      <c r="OZ119">
        <v>32</v>
      </c>
      <c r="PA119">
        <v>11</v>
      </c>
    </row>
    <row r="120" spans="1:417">
      <c r="A120" s="67" t="str">
        <f>人口推移!B119</f>
        <v>H2808</v>
      </c>
      <c r="B120" s="66">
        <f t="shared" si="2"/>
        <v>55112</v>
      </c>
      <c r="C120" s="66">
        <f t="shared" si="3"/>
        <v>22431</v>
      </c>
      <c r="D120">
        <v>802</v>
      </c>
      <c r="E120">
        <v>68</v>
      </c>
      <c r="F120">
        <v>2</v>
      </c>
      <c r="G120">
        <v>9</v>
      </c>
      <c r="H120">
        <v>15</v>
      </c>
      <c r="I120">
        <v>14</v>
      </c>
      <c r="J120">
        <v>6</v>
      </c>
      <c r="K120">
        <v>9</v>
      </c>
      <c r="L120">
        <v>71</v>
      </c>
      <c r="M120">
        <v>46</v>
      </c>
      <c r="N120">
        <v>146</v>
      </c>
      <c r="O120">
        <v>20</v>
      </c>
      <c r="P120">
        <v>1</v>
      </c>
      <c r="Q120">
        <v>12</v>
      </c>
      <c r="R120">
        <v>6</v>
      </c>
      <c r="S120">
        <v>30</v>
      </c>
      <c r="T120">
        <v>5</v>
      </c>
      <c r="U120">
        <v>15</v>
      </c>
      <c r="V120">
        <v>33</v>
      </c>
      <c r="W120">
        <v>16</v>
      </c>
      <c r="X120">
        <v>6</v>
      </c>
      <c r="Y120">
        <v>33</v>
      </c>
      <c r="Z120">
        <v>116</v>
      </c>
      <c r="AA120">
        <v>6</v>
      </c>
      <c r="AB120">
        <v>4</v>
      </c>
      <c r="AC120">
        <v>217</v>
      </c>
      <c r="AD120">
        <v>221</v>
      </c>
      <c r="AE120">
        <v>2</v>
      </c>
      <c r="AF120">
        <v>1</v>
      </c>
      <c r="AG120">
        <v>2</v>
      </c>
      <c r="AH120">
        <v>20</v>
      </c>
      <c r="AI120">
        <v>21</v>
      </c>
      <c r="AJ120">
        <v>0</v>
      </c>
      <c r="AK120">
        <v>1</v>
      </c>
      <c r="AL120">
        <v>15</v>
      </c>
      <c r="AM120">
        <v>7</v>
      </c>
      <c r="AN120">
        <v>13</v>
      </c>
      <c r="AO120">
        <v>17</v>
      </c>
      <c r="AP120">
        <v>20</v>
      </c>
      <c r="AQ120">
        <v>5</v>
      </c>
      <c r="AR120">
        <v>9</v>
      </c>
      <c r="AS120">
        <v>11</v>
      </c>
      <c r="AT120">
        <v>246</v>
      </c>
      <c r="AU120">
        <v>8</v>
      </c>
      <c r="AV120">
        <v>0</v>
      </c>
      <c r="AW120">
        <v>137</v>
      </c>
      <c r="AX120">
        <v>16</v>
      </c>
      <c r="AY120">
        <v>21</v>
      </c>
      <c r="AZ120">
        <v>1</v>
      </c>
      <c r="BA120">
        <v>45</v>
      </c>
      <c r="BB120">
        <v>9</v>
      </c>
      <c r="BC120">
        <v>4</v>
      </c>
      <c r="BD120">
        <v>7</v>
      </c>
      <c r="BE120">
        <v>16</v>
      </c>
      <c r="BF120">
        <v>4</v>
      </c>
      <c r="BG120">
        <v>28</v>
      </c>
      <c r="BH120">
        <v>10</v>
      </c>
      <c r="BI120">
        <v>20</v>
      </c>
      <c r="BJ120">
        <v>25</v>
      </c>
      <c r="BK120">
        <v>8</v>
      </c>
      <c r="BL120">
        <v>7</v>
      </c>
      <c r="BM120">
        <v>4</v>
      </c>
      <c r="BN120">
        <v>6</v>
      </c>
      <c r="BO120">
        <v>12</v>
      </c>
      <c r="BP120">
        <v>5</v>
      </c>
      <c r="BQ120">
        <v>5</v>
      </c>
      <c r="BR120" s="56">
        <v>0</v>
      </c>
      <c r="BS120">
        <v>3</v>
      </c>
      <c r="BT120">
        <v>45</v>
      </c>
      <c r="BU120">
        <v>77</v>
      </c>
      <c r="BV120">
        <v>3</v>
      </c>
      <c r="BW120">
        <v>287</v>
      </c>
      <c r="BX120">
        <v>54</v>
      </c>
      <c r="BY120">
        <v>181</v>
      </c>
      <c r="BZ120">
        <v>15</v>
      </c>
      <c r="CA120">
        <v>225</v>
      </c>
      <c r="CB120">
        <v>195</v>
      </c>
      <c r="CC120">
        <v>746</v>
      </c>
      <c r="CD120">
        <v>488</v>
      </c>
      <c r="CE120">
        <v>4</v>
      </c>
      <c r="CF120">
        <v>23</v>
      </c>
      <c r="CG120">
        <v>45</v>
      </c>
      <c r="CH120">
        <v>27</v>
      </c>
      <c r="CI120">
        <v>3</v>
      </c>
      <c r="CJ120">
        <v>20</v>
      </c>
      <c r="CK120">
        <v>60</v>
      </c>
      <c r="CL120">
        <v>418</v>
      </c>
      <c r="CM120">
        <v>203</v>
      </c>
      <c r="CN120">
        <v>7</v>
      </c>
      <c r="CO120">
        <v>177</v>
      </c>
      <c r="CP120">
        <v>137</v>
      </c>
      <c r="CQ120">
        <v>302</v>
      </c>
      <c r="CR120">
        <v>54</v>
      </c>
      <c r="CS120">
        <v>223</v>
      </c>
      <c r="CT120">
        <v>9</v>
      </c>
      <c r="CU120">
        <v>26</v>
      </c>
      <c r="CV120">
        <v>271</v>
      </c>
      <c r="CW120">
        <v>33</v>
      </c>
      <c r="CX120">
        <v>7</v>
      </c>
      <c r="CY120">
        <v>31</v>
      </c>
      <c r="CZ120">
        <v>177</v>
      </c>
      <c r="DA120">
        <v>234</v>
      </c>
      <c r="DB120">
        <v>80</v>
      </c>
      <c r="DC120">
        <v>11</v>
      </c>
      <c r="DD120">
        <v>3</v>
      </c>
      <c r="DE120">
        <v>7</v>
      </c>
      <c r="DF120">
        <v>1282</v>
      </c>
      <c r="DG120">
        <v>507</v>
      </c>
      <c r="DH120">
        <v>93</v>
      </c>
      <c r="DI120">
        <v>395</v>
      </c>
      <c r="DJ120">
        <v>54</v>
      </c>
      <c r="DK120">
        <v>1334</v>
      </c>
      <c r="DL120">
        <v>25</v>
      </c>
      <c r="DM120">
        <v>73</v>
      </c>
      <c r="DN120">
        <v>844</v>
      </c>
      <c r="DO120">
        <v>85</v>
      </c>
      <c r="DP120">
        <v>2158</v>
      </c>
      <c r="DQ120">
        <v>2992</v>
      </c>
      <c r="DR120">
        <v>267</v>
      </c>
      <c r="DS120">
        <v>8</v>
      </c>
      <c r="DT120">
        <v>1352</v>
      </c>
      <c r="DU120">
        <v>71</v>
      </c>
      <c r="DV120">
        <v>0</v>
      </c>
      <c r="DW120">
        <v>800</v>
      </c>
      <c r="DX120">
        <v>830</v>
      </c>
      <c r="DY120">
        <v>126</v>
      </c>
      <c r="DZ120">
        <v>12</v>
      </c>
      <c r="EA120">
        <v>15</v>
      </c>
      <c r="EB120">
        <v>31</v>
      </c>
      <c r="EC120">
        <v>55</v>
      </c>
      <c r="ED120">
        <v>11</v>
      </c>
      <c r="EE120">
        <v>77</v>
      </c>
      <c r="EF120">
        <v>847</v>
      </c>
      <c r="EG120">
        <v>15</v>
      </c>
      <c r="EH120">
        <v>166</v>
      </c>
      <c r="EI120">
        <v>243</v>
      </c>
      <c r="EJ120">
        <v>23</v>
      </c>
      <c r="EK120">
        <v>12</v>
      </c>
      <c r="EL120">
        <v>929</v>
      </c>
      <c r="EM120">
        <v>88</v>
      </c>
      <c r="EN120">
        <v>2</v>
      </c>
      <c r="EO120">
        <v>9</v>
      </c>
      <c r="EP120">
        <v>16</v>
      </c>
      <c r="EQ120">
        <v>30</v>
      </c>
      <c r="ER120">
        <v>7</v>
      </c>
      <c r="ES120">
        <v>7</v>
      </c>
      <c r="ET120">
        <v>55</v>
      </c>
      <c r="EU120">
        <v>64</v>
      </c>
      <c r="EV120">
        <v>148</v>
      </c>
      <c r="EW120">
        <v>29</v>
      </c>
      <c r="EX120">
        <v>1</v>
      </c>
      <c r="EY120">
        <v>16</v>
      </c>
      <c r="EZ120">
        <v>9</v>
      </c>
      <c r="FA120">
        <v>40</v>
      </c>
      <c r="FB120">
        <v>8</v>
      </c>
      <c r="FC120">
        <v>30</v>
      </c>
      <c r="FD120">
        <v>45</v>
      </c>
      <c r="FE120">
        <v>25</v>
      </c>
      <c r="FF120">
        <v>8</v>
      </c>
      <c r="FG120">
        <v>44</v>
      </c>
      <c r="FH120">
        <v>143</v>
      </c>
      <c r="FI120">
        <v>13</v>
      </c>
      <c r="FJ120">
        <v>7</v>
      </c>
      <c r="FK120">
        <v>301</v>
      </c>
      <c r="FL120">
        <v>242</v>
      </c>
      <c r="FM120">
        <v>2</v>
      </c>
      <c r="FN120">
        <v>1</v>
      </c>
      <c r="FO120">
        <v>2</v>
      </c>
      <c r="FP120">
        <v>27</v>
      </c>
      <c r="FQ120">
        <v>37</v>
      </c>
      <c r="FR120">
        <v>0</v>
      </c>
      <c r="FS120">
        <v>2</v>
      </c>
      <c r="FT120">
        <v>25</v>
      </c>
      <c r="FU120">
        <v>8</v>
      </c>
      <c r="FV120">
        <v>15</v>
      </c>
      <c r="FW120">
        <v>18</v>
      </c>
      <c r="FX120">
        <v>24</v>
      </c>
      <c r="FY120">
        <v>5</v>
      </c>
      <c r="FZ120">
        <v>10</v>
      </c>
      <c r="GA120">
        <v>16</v>
      </c>
      <c r="GB120">
        <v>277</v>
      </c>
      <c r="GC120">
        <v>10</v>
      </c>
      <c r="GD120">
        <v>0</v>
      </c>
      <c r="GE120">
        <v>154</v>
      </c>
      <c r="GF120">
        <v>19</v>
      </c>
      <c r="GG120">
        <v>30</v>
      </c>
      <c r="GH120">
        <v>0</v>
      </c>
      <c r="GI120">
        <v>64</v>
      </c>
      <c r="GJ120">
        <v>14</v>
      </c>
      <c r="GK120">
        <v>2</v>
      </c>
      <c r="GL120">
        <v>10</v>
      </c>
      <c r="GM120">
        <v>23</v>
      </c>
      <c r="GN120">
        <v>4</v>
      </c>
      <c r="GO120">
        <v>48</v>
      </c>
      <c r="GP120">
        <v>10</v>
      </c>
      <c r="GQ120">
        <v>21</v>
      </c>
      <c r="GR120">
        <v>26</v>
      </c>
      <c r="GS120">
        <v>11</v>
      </c>
      <c r="GT120">
        <v>7</v>
      </c>
      <c r="GU120">
        <v>7</v>
      </c>
      <c r="GV120">
        <v>9</v>
      </c>
      <c r="GW120">
        <v>16</v>
      </c>
      <c r="GX120">
        <v>5</v>
      </c>
      <c r="GY120">
        <v>4</v>
      </c>
      <c r="GZ120" s="56">
        <v>0</v>
      </c>
      <c r="HA120">
        <v>4</v>
      </c>
      <c r="HB120">
        <v>62</v>
      </c>
      <c r="HC120">
        <v>116</v>
      </c>
      <c r="HD120">
        <v>2</v>
      </c>
      <c r="HE120">
        <v>326</v>
      </c>
      <c r="HF120">
        <v>69</v>
      </c>
      <c r="HG120">
        <v>226</v>
      </c>
      <c r="HH120">
        <v>27</v>
      </c>
      <c r="HI120">
        <v>258</v>
      </c>
      <c r="HJ120">
        <v>235</v>
      </c>
      <c r="HK120">
        <v>901</v>
      </c>
      <c r="HL120">
        <v>541</v>
      </c>
      <c r="HM120">
        <v>6</v>
      </c>
      <c r="HN120">
        <v>32</v>
      </c>
      <c r="HO120">
        <v>72</v>
      </c>
      <c r="HP120">
        <v>29</v>
      </c>
      <c r="HQ120">
        <v>6</v>
      </c>
      <c r="HR120">
        <v>24</v>
      </c>
      <c r="HS120">
        <v>70</v>
      </c>
      <c r="HT120">
        <v>536</v>
      </c>
      <c r="HU120">
        <v>215</v>
      </c>
      <c r="HV120">
        <v>6</v>
      </c>
      <c r="HW120">
        <v>194</v>
      </c>
      <c r="HX120">
        <v>135</v>
      </c>
      <c r="HY120">
        <v>344</v>
      </c>
      <c r="HZ120">
        <v>87</v>
      </c>
      <c r="IA120">
        <v>243</v>
      </c>
      <c r="IB120">
        <v>14</v>
      </c>
      <c r="IC120">
        <v>43</v>
      </c>
      <c r="ID120">
        <v>353</v>
      </c>
      <c r="IE120">
        <v>54</v>
      </c>
      <c r="IF120">
        <v>10</v>
      </c>
      <c r="IG120">
        <v>26</v>
      </c>
      <c r="IH120">
        <v>251</v>
      </c>
      <c r="II120">
        <v>314</v>
      </c>
      <c r="IJ120">
        <v>20</v>
      </c>
      <c r="IK120">
        <v>8</v>
      </c>
      <c r="IL120">
        <v>9</v>
      </c>
      <c r="IM120">
        <v>10</v>
      </c>
      <c r="IN120">
        <v>1619</v>
      </c>
      <c r="IO120">
        <v>652</v>
      </c>
      <c r="IP120">
        <v>116</v>
      </c>
      <c r="IQ120">
        <v>497</v>
      </c>
      <c r="IR120">
        <v>70</v>
      </c>
      <c r="IS120">
        <v>1823</v>
      </c>
      <c r="IT120">
        <v>24</v>
      </c>
      <c r="IU120">
        <v>94</v>
      </c>
      <c r="IV120">
        <v>1082</v>
      </c>
      <c r="IW120">
        <v>100</v>
      </c>
      <c r="IX120">
        <v>2527</v>
      </c>
      <c r="IY120">
        <v>3533</v>
      </c>
      <c r="IZ120">
        <v>342</v>
      </c>
      <c r="JA120">
        <v>7</v>
      </c>
      <c r="JB120">
        <v>1689</v>
      </c>
      <c r="JC120">
        <v>76</v>
      </c>
      <c r="JD120">
        <v>0</v>
      </c>
      <c r="JE120">
        <v>918</v>
      </c>
      <c r="JF120">
        <v>890</v>
      </c>
      <c r="JG120">
        <v>157</v>
      </c>
      <c r="JH120">
        <v>18</v>
      </c>
      <c r="JI120">
        <v>30</v>
      </c>
      <c r="JJ120">
        <v>42</v>
      </c>
      <c r="JK120">
        <v>70</v>
      </c>
      <c r="JL120">
        <v>15</v>
      </c>
      <c r="JM120">
        <v>90</v>
      </c>
      <c r="JN120">
        <v>853</v>
      </c>
      <c r="JO120">
        <v>19</v>
      </c>
      <c r="JP120">
        <v>205</v>
      </c>
      <c r="JQ120">
        <v>326</v>
      </c>
      <c r="JR120">
        <v>25</v>
      </c>
      <c r="JS120">
        <v>11</v>
      </c>
      <c r="JT120">
        <v>984</v>
      </c>
      <c r="JU120">
        <v>90</v>
      </c>
      <c r="JV120">
        <v>1</v>
      </c>
      <c r="JW120">
        <v>10</v>
      </c>
      <c r="JX120">
        <v>22</v>
      </c>
      <c r="JY120">
        <v>27</v>
      </c>
      <c r="JZ120">
        <v>14</v>
      </c>
      <c r="KA120">
        <v>7</v>
      </c>
      <c r="KB120">
        <v>65</v>
      </c>
      <c r="KC120">
        <v>71</v>
      </c>
      <c r="KD120">
        <v>162</v>
      </c>
      <c r="KE120">
        <v>28</v>
      </c>
      <c r="KF120">
        <v>1</v>
      </c>
      <c r="KG120">
        <v>15</v>
      </c>
      <c r="KH120">
        <v>5</v>
      </c>
      <c r="KI120">
        <v>48</v>
      </c>
      <c r="KJ120">
        <v>8</v>
      </c>
      <c r="KK120">
        <v>27</v>
      </c>
      <c r="KL120">
        <v>53</v>
      </c>
      <c r="KM120">
        <v>25</v>
      </c>
      <c r="KN120">
        <v>5</v>
      </c>
      <c r="KO120">
        <v>44</v>
      </c>
      <c r="KP120">
        <v>162</v>
      </c>
      <c r="KQ120">
        <v>10</v>
      </c>
      <c r="KR120">
        <v>6</v>
      </c>
      <c r="KS120">
        <v>309</v>
      </c>
      <c r="KT120">
        <v>291</v>
      </c>
      <c r="KU120">
        <v>1</v>
      </c>
      <c r="KV120">
        <v>1</v>
      </c>
      <c r="KW120">
        <v>3</v>
      </c>
      <c r="KX120">
        <v>28</v>
      </c>
      <c r="KY120">
        <v>34</v>
      </c>
      <c r="KZ120">
        <v>0</v>
      </c>
      <c r="LA120">
        <v>1</v>
      </c>
      <c r="LB120">
        <v>24</v>
      </c>
      <c r="LC120">
        <v>10</v>
      </c>
      <c r="LD120">
        <v>19</v>
      </c>
      <c r="LE120">
        <v>20</v>
      </c>
      <c r="LF120">
        <v>23</v>
      </c>
      <c r="LG120">
        <v>8</v>
      </c>
      <c r="LH120">
        <v>15</v>
      </c>
      <c r="LI120">
        <v>22</v>
      </c>
      <c r="LJ120">
        <v>297</v>
      </c>
      <c r="LK120">
        <v>11</v>
      </c>
      <c r="LL120">
        <v>0</v>
      </c>
      <c r="LM120">
        <v>153</v>
      </c>
      <c r="LN120">
        <v>25</v>
      </c>
      <c r="LO120">
        <v>30</v>
      </c>
      <c r="LP120">
        <v>1</v>
      </c>
      <c r="LQ120">
        <v>65</v>
      </c>
      <c r="LR120">
        <v>13</v>
      </c>
      <c r="LS120">
        <v>5</v>
      </c>
      <c r="LT120">
        <v>9</v>
      </c>
      <c r="LU120">
        <v>28</v>
      </c>
      <c r="LV120">
        <v>11</v>
      </c>
      <c r="LW120">
        <v>43</v>
      </c>
      <c r="LX120">
        <v>12</v>
      </c>
      <c r="LY120">
        <v>31</v>
      </c>
      <c r="LZ120">
        <v>31</v>
      </c>
      <c r="MA120">
        <v>7</v>
      </c>
      <c r="MB120">
        <v>13</v>
      </c>
      <c r="MC120">
        <v>6</v>
      </c>
      <c r="MD120">
        <v>11</v>
      </c>
      <c r="ME120">
        <v>20</v>
      </c>
      <c r="MF120">
        <v>5</v>
      </c>
      <c r="MG120">
        <v>4</v>
      </c>
      <c r="MH120" s="56">
        <v>0</v>
      </c>
      <c r="MI120">
        <v>4</v>
      </c>
      <c r="MJ120">
        <v>57</v>
      </c>
      <c r="MK120">
        <v>120</v>
      </c>
      <c r="ML120">
        <v>3</v>
      </c>
      <c r="MM120">
        <v>355</v>
      </c>
      <c r="MN120">
        <v>81</v>
      </c>
      <c r="MO120">
        <v>244</v>
      </c>
      <c r="MP120">
        <v>25</v>
      </c>
      <c r="MQ120">
        <v>253</v>
      </c>
      <c r="MR120">
        <v>235</v>
      </c>
      <c r="MS120">
        <v>1001</v>
      </c>
      <c r="MT120">
        <v>636</v>
      </c>
      <c r="MU120">
        <v>7</v>
      </c>
      <c r="MV120">
        <v>32</v>
      </c>
      <c r="MW120">
        <v>70</v>
      </c>
      <c r="MX120">
        <v>38</v>
      </c>
      <c r="MY120">
        <v>5</v>
      </c>
      <c r="MZ120">
        <v>23</v>
      </c>
      <c r="NA120">
        <v>51</v>
      </c>
      <c r="NB120">
        <v>522</v>
      </c>
      <c r="NC120">
        <v>232</v>
      </c>
      <c r="ND120">
        <v>8</v>
      </c>
      <c r="NE120">
        <v>214</v>
      </c>
      <c r="NF120">
        <v>161</v>
      </c>
      <c r="NG120">
        <v>360</v>
      </c>
      <c r="NH120">
        <v>93</v>
      </c>
      <c r="NI120">
        <v>277</v>
      </c>
      <c r="NJ120">
        <v>15</v>
      </c>
      <c r="NK120">
        <v>50</v>
      </c>
      <c r="NL120">
        <v>374</v>
      </c>
      <c r="NM120">
        <v>41</v>
      </c>
      <c r="NN120">
        <v>12</v>
      </c>
      <c r="NO120">
        <v>28</v>
      </c>
      <c r="NP120">
        <v>261</v>
      </c>
      <c r="NQ120">
        <v>325</v>
      </c>
      <c r="NR120">
        <v>70</v>
      </c>
      <c r="NS120">
        <v>15</v>
      </c>
      <c r="NT120">
        <v>6</v>
      </c>
      <c r="NU120">
        <v>9</v>
      </c>
      <c r="NV120">
        <v>1676</v>
      </c>
      <c r="NW120">
        <v>697</v>
      </c>
      <c r="NX120">
        <v>132</v>
      </c>
      <c r="NY120">
        <v>543</v>
      </c>
      <c r="NZ120">
        <v>70</v>
      </c>
      <c r="OA120">
        <v>1952</v>
      </c>
      <c r="OB120">
        <v>24</v>
      </c>
      <c r="OC120">
        <v>87</v>
      </c>
      <c r="OD120">
        <v>1150</v>
      </c>
      <c r="OE120">
        <v>113</v>
      </c>
      <c r="OF120">
        <v>2598</v>
      </c>
      <c r="OG120">
        <v>3624</v>
      </c>
      <c r="OH120">
        <v>342</v>
      </c>
      <c r="OI120">
        <v>10</v>
      </c>
      <c r="OJ120">
        <v>1751</v>
      </c>
      <c r="OK120">
        <v>90</v>
      </c>
      <c r="OL120">
        <v>0</v>
      </c>
      <c r="OM120">
        <v>969</v>
      </c>
      <c r="ON120">
        <v>931</v>
      </c>
      <c r="OO120">
        <v>155</v>
      </c>
      <c r="OP120">
        <v>18</v>
      </c>
      <c r="OQ120">
        <v>21</v>
      </c>
      <c r="OR120">
        <v>51</v>
      </c>
      <c r="OS120">
        <v>75</v>
      </c>
      <c r="OT120">
        <v>14</v>
      </c>
      <c r="OU120">
        <v>102</v>
      </c>
      <c r="OV120">
        <v>403</v>
      </c>
      <c r="OW120">
        <v>20</v>
      </c>
      <c r="OX120">
        <v>219</v>
      </c>
      <c r="OY120">
        <v>312</v>
      </c>
      <c r="OZ120">
        <v>32</v>
      </c>
      <c r="PA120">
        <v>11</v>
      </c>
    </row>
    <row r="121" spans="1:417">
      <c r="A121" s="67" t="str">
        <f>人口推移!B120</f>
        <v>H2809</v>
      </c>
      <c r="B121" s="66">
        <f t="shared" si="2"/>
        <v>55174</v>
      </c>
      <c r="C121" s="66">
        <f t="shared" si="3"/>
        <v>22483</v>
      </c>
      <c r="D121">
        <v>803</v>
      </c>
      <c r="E121">
        <v>69</v>
      </c>
      <c r="F121">
        <v>2</v>
      </c>
      <c r="G121">
        <v>9</v>
      </c>
      <c r="H121">
        <v>15</v>
      </c>
      <c r="I121">
        <v>14</v>
      </c>
      <c r="J121">
        <v>6</v>
      </c>
      <c r="K121">
        <v>9</v>
      </c>
      <c r="L121">
        <v>71</v>
      </c>
      <c r="M121">
        <v>46</v>
      </c>
      <c r="N121">
        <v>146</v>
      </c>
      <c r="O121">
        <v>19</v>
      </c>
      <c r="P121">
        <v>1</v>
      </c>
      <c r="Q121">
        <v>12</v>
      </c>
      <c r="R121">
        <v>6</v>
      </c>
      <c r="S121">
        <v>30</v>
      </c>
      <c r="T121">
        <v>5</v>
      </c>
      <c r="U121">
        <v>15</v>
      </c>
      <c r="V121">
        <v>32</v>
      </c>
      <c r="W121">
        <v>16</v>
      </c>
      <c r="X121">
        <v>6</v>
      </c>
      <c r="Y121">
        <v>33</v>
      </c>
      <c r="Z121">
        <v>117</v>
      </c>
      <c r="AA121">
        <v>6</v>
      </c>
      <c r="AB121">
        <v>4</v>
      </c>
      <c r="AC121">
        <v>220</v>
      </c>
      <c r="AD121">
        <v>225</v>
      </c>
      <c r="AE121">
        <v>2</v>
      </c>
      <c r="AF121">
        <v>1</v>
      </c>
      <c r="AG121">
        <v>2</v>
      </c>
      <c r="AH121">
        <v>20</v>
      </c>
      <c r="AI121">
        <v>21</v>
      </c>
      <c r="AJ121">
        <v>0</v>
      </c>
      <c r="AK121">
        <v>1</v>
      </c>
      <c r="AL121">
        <v>15</v>
      </c>
      <c r="AM121">
        <v>7</v>
      </c>
      <c r="AN121">
        <v>13</v>
      </c>
      <c r="AO121">
        <v>17</v>
      </c>
      <c r="AP121">
        <v>20</v>
      </c>
      <c r="AQ121">
        <v>5</v>
      </c>
      <c r="AR121">
        <v>9</v>
      </c>
      <c r="AS121">
        <v>11</v>
      </c>
      <c r="AT121">
        <v>244</v>
      </c>
      <c r="AU121">
        <v>8</v>
      </c>
      <c r="AV121">
        <v>0</v>
      </c>
      <c r="AW121">
        <v>136</v>
      </c>
      <c r="AX121">
        <v>16</v>
      </c>
      <c r="AY121">
        <v>21</v>
      </c>
      <c r="AZ121">
        <v>1</v>
      </c>
      <c r="BA121">
        <v>45</v>
      </c>
      <c r="BB121">
        <v>9</v>
      </c>
      <c r="BC121">
        <v>4</v>
      </c>
      <c r="BD121">
        <v>7</v>
      </c>
      <c r="BE121">
        <v>15</v>
      </c>
      <c r="BF121">
        <v>4</v>
      </c>
      <c r="BG121">
        <v>28</v>
      </c>
      <c r="BH121">
        <v>10</v>
      </c>
      <c r="BI121">
        <v>21</v>
      </c>
      <c r="BJ121">
        <v>25</v>
      </c>
      <c r="BK121">
        <v>8</v>
      </c>
      <c r="BL121">
        <v>7</v>
      </c>
      <c r="BM121">
        <v>4</v>
      </c>
      <c r="BN121">
        <v>6</v>
      </c>
      <c r="BO121">
        <v>12</v>
      </c>
      <c r="BP121">
        <v>5</v>
      </c>
      <c r="BQ121">
        <v>5</v>
      </c>
      <c r="BR121" s="56">
        <v>0</v>
      </c>
      <c r="BS121">
        <v>3</v>
      </c>
      <c r="BT121">
        <v>45</v>
      </c>
      <c r="BU121">
        <v>77</v>
      </c>
      <c r="BV121">
        <v>3</v>
      </c>
      <c r="BW121">
        <v>286</v>
      </c>
      <c r="BX121">
        <v>54</v>
      </c>
      <c r="BY121">
        <v>181</v>
      </c>
      <c r="BZ121">
        <v>15</v>
      </c>
      <c r="CA121">
        <v>226</v>
      </c>
      <c r="CB121">
        <v>196</v>
      </c>
      <c r="CC121">
        <v>749</v>
      </c>
      <c r="CD121">
        <v>487</v>
      </c>
      <c r="CE121">
        <v>4</v>
      </c>
      <c r="CF121">
        <v>23</v>
      </c>
      <c r="CG121">
        <v>45</v>
      </c>
      <c r="CH121">
        <v>27</v>
      </c>
      <c r="CI121">
        <v>3</v>
      </c>
      <c r="CJ121">
        <v>20</v>
      </c>
      <c r="CK121">
        <v>64</v>
      </c>
      <c r="CL121">
        <v>418</v>
      </c>
      <c r="CM121">
        <v>201</v>
      </c>
      <c r="CN121">
        <v>7</v>
      </c>
      <c r="CO121">
        <v>180</v>
      </c>
      <c r="CP121">
        <v>136</v>
      </c>
      <c r="CQ121">
        <v>299</v>
      </c>
      <c r="CR121">
        <v>54</v>
      </c>
      <c r="CS121">
        <v>224</v>
      </c>
      <c r="CT121">
        <v>9</v>
      </c>
      <c r="CU121">
        <v>26</v>
      </c>
      <c r="CV121">
        <v>272</v>
      </c>
      <c r="CW121">
        <v>33</v>
      </c>
      <c r="CX121">
        <v>7</v>
      </c>
      <c r="CY121">
        <v>31</v>
      </c>
      <c r="CZ121">
        <v>176</v>
      </c>
      <c r="DA121">
        <v>235</v>
      </c>
      <c r="DB121">
        <v>81</v>
      </c>
      <c r="DC121">
        <v>11</v>
      </c>
      <c r="DD121">
        <v>3</v>
      </c>
      <c r="DE121">
        <v>7</v>
      </c>
      <c r="DF121">
        <v>1283</v>
      </c>
      <c r="DG121">
        <v>510</v>
      </c>
      <c r="DH121">
        <v>94</v>
      </c>
      <c r="DI121">
        <v>397</v>
      </c>
      <c r="DJ121">
        <v>55</v>
      </c>
      <c r="DK121">
        <v>1338</v>
      </c>
      <c r="DL121">
        <v>25</v>
      </c>
      <c r="DM121">
        <v>71</v>
      </c>
      <c r="DN121">
        <v>846</v>
      </c>
      <c r="DO121">
        <v>85</v>
      </c>
      <c r="DP121">
        <v>2155</v>
      </c>
      <c r="DQ121">
        <v>3000</v>
      </c>
      <c r="DR121">
        <v>266</v>
      </c>
      <c r="DS121">
        <v>8</v>
      </c>
      <c r="DT121">
        <v>1357</v>
      </c>
      <c r="DU121">
        <v>71</v>
      </c>
      <c r="DV121">
        <v>0</v>
      </c>
      <c r="DW121">
        <v>806</v>
      </c>
      <c r="DX121">
        <v>834</v>
      </c>
      <c r="DY121">
        <v>127</v>
      </c>
      <c r="DZ121">
        <v>12</v>
      </c>
      <c r="EA121">
        <v>15</v>
      </c>
      <c r="EB121">
        <v>30</v>
      </c>
      <c r="EC121">
        <v>54</v>
      </c>
      <c r="ED121">
        <v>11</v>
      </c>
      <c r="EE121">
        <v>76</v>
      </c>
      <c r="EF121">
        <v>860</v>
      </c>
      <c r="EG121">
        <v>15</v>
      </c>
      <c r="EH121">
        <v>166</v>
      </c>
      <c r="EI121">
        <v>241</v>
      </c>
      <c r="EJ121">
        <v>23</v>
      </c>
      <c r="EK121">
        <v>12</v>
      </c>
      <c r="EL121">
        <v>930</v>
      </c>
      <c r="EM121">
        <v>90</v>
      </c>
      <c r="EN121">
        <v>2</v>
      </c>
      <c r="EO121">
        <v>9</v>
      </c>
      <c r="EP121">
        <v>15</v>
      </c>
      <c r="EQ121">
        <v>30</v>
      </c>
      <c r="ER121">
        <v>7</v>
      </c>
      <c r="ES121">
        <v>7</v>
      </c>
      <c r="ET121">
        <v>55</v>
      </c>
      <c r="EU121">
        <v>64</v>
      </c>
      <c r="EV121">
        <v>148</v>
      </c>
      <c r="EW121">
        <v>27</v>
      </c>
      <c r="EX121">
        <v>1</v>
      </c>
      <c r="EY121">
        <v>16</v>
      </c>
      <c r="EZ121">
        <v>9</v>
      </c>
      <c r="FA121">
        <v>40</v>
      </c>
      <c r="FB121">
        <v>8</v>
      </c>
      <c r="FC121">
        <v>30</v>
      </c>
      <c r="FD121">
        <v>45</v>
      </c>
      <c r="FE121">
        <v>24</v>
      </c>
      <c r="FF121">
        <v>8</v>
      </c>
      <c r="FG121">
        <v>44</v>
      </c>
      <c r="FH121">
        <v>145</v>
      </c>
      <c r="FI121">
        <v>13</v>
      </c>
      <c r="FJ121">
        <v>7</v>
      </c>
      <c r="FK121">
        <v>305</v>
      </c>
      <c r="FL121">
        <v>246</v>
      </c>
      <c r="FM121">
        <v>2</v>
      </c>
      <c r="FN121">
        <v>1</v>
      </c>
      <c r="FO121">
        <v>2</v>
      </c>
      <c r="FP121">
        <v>27</v>
      </c>
      <c r="FQ121">
        <v>37</v>
      </c>
      <c r="FR121">
        <v>0</v>
      </c>
      <c r="FS121">
        <v>2</v>
      </c>
      <c r="FT121">
        <v>25</v>
      </c>
      <c r="FU121">
        <v>8</v>
      </c>
      <c r="FV121">
        <v>15</v>
      </c>
      <c r="FW121">
        <v>18</v>
      </c>
      <c r="FX121">
        <v>24</v>
      </c>
      <c r="FY121">
        <v>5</v>
      </c>
      <c r="FZ121">
        <v>10</v>
      </c>
      <c r="GA121">
        <v>16</v>
      </c>
      <c r="GB121">
        <v>276</v>
      </c>
      <c r="GC121">
        <v>10</v>
      </c>
      <c r="GD121">
        <v>0</v>
      </c>
      <c r="GE121">
        <v>154</v>
      </c>
      <c r="GF121">
        <v>19</v>
      </c>
      <c r="GG121">
        <v>30</v>
      </c>
      <c r="GH121">
        <v>0</v>
      </c>
      <c r="GI121">
        <v>64</v>
      </c>
      <c r="GJ121">
        <v>14</v>
      </c>
      <c r="GK121">
        <v>2</v>
      </c>
      <c r="GL121">
        <v>10</v>
      </c>
      <c r="GM121">
        <v>23</v>
      </c>
      <c r="GN121">
        <v>4</v>
      </c>
      <c r="GO121">
        <v>48</v>
      </c>
      <c r="GP121">
        <v>10</v>
      </c>
      <c r="GQ121">
        <v>22</v>
      </c>
      <c r="GR121">
        <v>27</v>
      </c>
      <c r="GS121">
        <v>11</v>
      </c>
      <c r="GT121">
        <v>7</v>
      </c>
      <c r="GU121">
        <v>7</v>
      </c>
      <c r="GV121">
        <v>9</v>
      </c>
      <c r="GW121">
        <v>16</v>
      </c>
      <c r="GX121">
        <v>5</v>
      </c>
      <c r="GY121">
        <v>4</v>
      </c>
      <c r="GZ121" s="56">
        <v>0</v>
      </c>
      <c r="HA121">
        <v>4</v>
      </c>
      <c r="HB121">
        <v>62</v>
      </c>
      <c r="HC121">
        <v>117</v>
      </c>
      <c r="HD121">
        <v>2</v>
      </c>
      <c r="HE121">
        <v>324</v>
      </c>
      <c r="HF121">
        <v>69</v>
      </c>
      <c r="HG121">
        <v>228</v>
      </c>
      <c r="HH121">
        <v>27</v>
      </c>
      <c r="HI121">
        <v>260</v>
      </c>
      <c r="HJ121">
        <v>235</v>
      </c>
      <c r="HK121">
        <v>907</v>
      </c>
      <c r="HL121">
        <v>538</v>
      </c>
      <c r="HM121">
        <v>6</v>
      </c>
      <c r="HN121">
        <v>32</v>
      </c>
      <c r="HO121">
        <v>68</v>
      </c>
      <c r="HP121">
        <v>29</v>
      </c>
      <c r="HQ121">
        <v>6</v>
      </c>
      <c r="HR121">
        <v>24</v>
      </c>
      <c r="HS121">
        <v>73</v>
      </c>
      <c r="HT121">
        <v>535</v>
      </c>
      <c r="HU121">
        <v>214</v>
      </c>
      <c r="HV121">
        <v>6</v>
      </c>
      <c r="HW121">
        <v>200</v>
      </c>
      <c r="HX121">
        <v>134</v>
      </c>
      <c r="HY121">
        <v>342</v>
      </c>
      <c r="HZ121">
        <v>88</v>
      </c>
      <c r="IA121">
        <v>244</v>
      </c>
      <c r="IB121">
        <v>14</v>
      </c>
      <c r="IC121">
        <v>43</v>
      </c>
      <c r="ID121">
        <v>355</v>
      </c>
      <c r="IE121">
        <v>53</v>
      </c>
      <c r="IF121">
        <v>10</v>
      </c>
      <c r="IG121">
        <v>26</v>
      </c>
      <c r="IH121">
        <v>250</v>
      </c>
      <c r="II121">
        <v>314</v>
      </c>
      <c r="IJ121">
        <v>21</v>
      </c>
      <c r="IK121">
        <v>8</v>
      </c>
      <c r="IL121">
        <v>9</v>
      </c>
      <c r="IM121">
        <v>10</v>
      </c>
      <c r="IN121">
        <v>1619</v>
      </c>
      <c r="IO121">
        <v>654</v>
      </c>
      <c r="IP121">
        <v>117</v>
      </c>
      <c r="IQ121">
        <v>501</v>
      </c>
      <c r="IR121">
        <v>70</v>
      </c>
      <c r="IS121">
        <v>1824</v>
      </c>
      <c r="IT121">
        <v>24</v>
      </c>
      <c r="IU121">
        <v>92</v>
      </c>
      <c r="IV121">
        <v>1087</v>
      </c>
      <c r="IW121">
        <v>99</v>
      </c>
      <c r="IX121">
        <v>2523</v>
      </c>
      <c r="IY121">
        <v>3541</v>
      </c>
      <c r="IZ121">
        <v>341</v>
      </c>
      <c r="JA121">
        <v>7</v>
      </c>
      <c r="JB121">
        <v>1692</v>
      </c>
      <c r="JC121">
        <v>75</v>
      </c>
      <c r="JD121">
        <v>0</v>
      </c>
      <c r="JE121">
        <v>918</v>
      </c>
      <c r="JF121">
        <v>890</v>
      </c>
      <c r="JG121">
        <v>157</v>
      </c>
      <c r="JH121">
        <v>18</v>
      </c>
      <c r="JI121">
        <v>30</v>
      </c>
      <c r="JJ121">
        <v>42</v>
      </c>
      <c r="JK121">
        <v>70</v>
      </c>
      <c r="JL121">
        <v>15</v>
      </c>
      <c r="JM121">
        <v>89</v>
      </c>
      <c r="JN121">
        <v>853</v>
      </c>
      <c r="JO121">
        <v>19</v>
      </c>
      <c r="JP121">
        <v>204</v>
      </c>
      <c r="JQ121">
        <v>325</v>
      </c>
      <c r="JR121">
        <v>25</v>
      </c>
      <c r="JS121">
        <v>11</v>
      </c>
      <c r="JT121">
        <v>983</v>
      </c>
      <c r="JU121">
        <v>92</v>
      </c>
      <c r="JV121">
        <v>1</v>
      </c>
      <c r="JW121">
        <v>10</v>
      </c>
      <c r="JX121">
        <v>21</v>
      </c>
      <c r="JY121">
        <v>27</v>
      </c>
      <c r="JZ121">
        <v>14</v>
      </c>
      <c r="KA121">
        <v>7</v>
      </c>
      <c r="KB121">
        <v>64</v>
      </c>
      <c r="KC121">
        <v>71</v>
      </c>
      <c r="KD121">
        <v>162</v>
      </c>
      <c r="KE121">
        <v>27</v>
      </c>
      <c r="KF121">
        <v>1</v>
      </c>
      <c r="KG121">
        <v>15</v>
      </c>
      <c r="KH121">
        <v>5</v>
      </c>
      <c r="KI121">
        <v>48</v>
      </c>
      <c r="KJ121">
        <v>8</v>
      </c>
      <c r="KK121">
        <v>27</v>
      </c>
      <c r="KL121">
        <v>52</v>
      </c>
      <c r="KM121">
        <v>25</v>
      </c>
      <c r="KN121">
        <v>5</v>
      </c>
      <c r="KO121">
        <v>44</v>
      </c>
      <c r="KP121">
        <v>164</v>
      </c>
      <c r="KQ121">
        <v>10</v>
      </c>
      <c r="KR121">
        <v>6</v>
      </c>
      <c r="KS121">
        <v>309</v>
      </c>
      <c r="KT121">
        <v>296</v>
      </c>
      <c r="KU121">
        <v>1</v>
      </c>
      <c r="KV121">
        <v>1</v>
      </c>
      <c r="KW121">
        <v>3</v>
      </c>
      <c r="KX121">
        <v>27</v>
      </c>
      <c r="KY121">
        <v>34</v>
      </c>
      <c r="KZ121">
        <v>0</v>
      </c>
      <c r="LA121">
        <v>1</v>
      </c>
      <c r="LB121">
        <v>24</v>
      </c>
      <c r="LC121">
        <v>10</v>
      </c>
      <c r="LD121">
        <v>19</v>
      </c>
      <c r="LE121">
        <v>20</v>
      </c>
      <c r="LF121">
        <v>23</v>
      </c>
      <c r="LG121">
        <v>8</v>
      </c>
      <c r="LH121">
        <v>15</v>
      </c>
      <c r="LI121">
        <v>22</v>
      </c>
      <c r="LJ121">
        <v>297</v>
      </c>
      <c r="LK121">
        <v>11</v>
      </c>
      <c r="LL121">
        <v>0</v>
      </c>
      <c r="LM121">
        <v>153</v>
      </c>
      <c r="LN121">
        <v>25</v>
      </c>
      <c r="LO121">
        <v>30</v>
      </c>
      <c r="LP121">
        <v>1</v>
      </c>
      <c r="LQ121">
        <v>65</v>
      </c>
      <c r="LR121">
        <v>13</v>
      </c>
      <c r="LS121">
        <v>5</v>
      </c>
      <c r="LT121">
        <v>9</v>
      </c>
      <c r="LU121">
        <v>27</v>
      </c>
      <c r="LV121">
        <v>11</v>
      </c>
      <c r="LW121">
        <v>43</v>
      </c>
      <c r="LX121">
        <v>12</v>
      </c>
      <c r="LY121">
        <v>31</v>
      </c>
      <c r="LZ121">
        <v>31</v>
      </c>
      <c r="MA121">
        <v>7</v>
      </c>
      <c r="MB121">
        <v>13</v>
      </c>
      <c r="MC121">
        <v>6</v>
      </c>
      <c r="MD121">
        <v>11</v>
      </c>
      <c r="ME121">
        <v>20</v>
      </c>
      <c r="MF121">
        <v>5</v>
      </c>
      <c r="MG121">
        <v>4</v>
      </c>
      <c r="MH121" s="56">
        <v>0</v>
      </c>
      <c r="MI121">
        <v>4</v>
      </c>
      <c r="MJ121">
        <v>57</v>
      </c>
      <c r="MK121">
        <v>120</v>
      </c>
      <c r="ML121">
        <v>3</v>
      </c>
      <c r="MM121">
        <v>351</v>
      </c>
      <c r="MN121">
        <v>81</v>
      </c>
      <c r="MO121">
        <v>247</v>
      </c>
      <c r="MP121">
        <v>25</v>
      </c>
      <c r="MQ121">
        <v>253</v>
      </c>
      <c r="MR121">
        <v>235</v>
      </c>
      <c r="MS121">
        <v>1003</v>
      </c>
      <c r="MT121">
        <v>632</v>
      </c>
      <c r="MU121">
        <v>7</v>
      </c>
      <c r="MV121">
        <v>32</v>
      </c>
      <c r="MW121">
        <v>68</v>
      </c>
      <c r="MX121">
        <v>38</v>
      </c>
      <c r="MY121">
        <v>5</v>
      </c>
      <c r="MZ121">
        <v>23</v>
      </c>
      <c r="NA121">
        <v>53</v>
      </c>
      <c r="NB121">
        <v>524</v>
      </c>
      <c r="NC121">
        <v>229</v>
      </c>
      <c r="ND121">
        <v>8</v>
      </c>
      <c r="NE121">
        <v>217</v>
      </c>
      <c r="NF121">
        <v>159</v>
      </c>
      <c r="NG121">
        <v>358</v>
      </c>
      <c r="NH121">
        <v>93</v>
      </c>
      <c r="NI121">
        <v>277</v>
      </c>
      <c r="NJ121">
        <v>15</v>
      </c>
      <c r="NK121">
        <v>50</v>
      </c>
      <c r="NL121">
        <v>376</v>
      </c>
      <c r="NM121">
        <v>41</v>
      </c>
      <c r="NN121">
        <v>12</v>
      </c>
      <c r="NO121">
        <v>28</v>
      </c>
      <c r="NP121">
        <v>260</v>
      </c>
      <c r="NQ121">
        <v>329</v>
      </c>
      <c r="NR121">
        <v>70</v>
      </c>
      <c r="NS121">
        <v>15</v>
      </c>
      <c r="NT121">
        <v>6</v>
      </c>
      <c r="NU121">
        <v>9</v>
      </c>
      <c r="NV121">
        <v>1678</v>
      </c>
      <c r="NW121">
        <v>700</v>
      </c>
      <c r="NX121">
        <v>132</v>
      </c>
      <c r="NY121">
        <v>545</v>
      </c>
      <c r="NZ121">
        <v>70</v>
      </c>
      <c r="OA121">
        <v>1953</v>
      </c>
      <c r="OB121">
        <v>24</v>
      </c>
      <c r="OC121">
        <v>85</v>
      </c>
      <c r="OD121">
        <v>1152</v>
      </c>
      <c r="OE121">
        <v>113</v>
      </c>
      <c r="OF121">
        <v>2602</v>
      </c>
      <c r="OG121">
        <v>3631</v>
      </c>
      <c r="OH121">
        <v>342</v>
      </c>
      <c r="OI121">
        <v>10</v>
      </c>
      <c r="OJ121">
        <v>1746</v>
      </c>
      <c r="OK121">
        <v>89</v>
      </c>
      <c r="OL121">
        <v>0</v>
      </c>
      <c r="OM121">
        <v>972</v>
      </c>
      <c r="ON121">
        <v>935</v>
      </c>
      <c r="OO121">
        <v>156</v>
      </c>
      <c r="OP121">
        <v>18</v>
      </c>
      <c r="OQ121">
        <v>21</v>
      </c>
      <c r="OR121">
        <v>50</v>
      </c>
      <c r="OS121">
        <v>74</v>
      </c>
      <c r="OT121">
        <v>14</v>
      </c>
      <c r="OU121">
        <v>102</v>
      </c>
      <c r="OV121">
        <v>413</v>
      </c>
      <c r="OW121">
        <v>20</v>
      </c>
      <c r="OX121">
        <v>219</v>
      </c>
      <c r="OY121">
        <v>312</v>
      </c>
      <c r="OZ121">
        <v>32</v>
      </c>
      <c r="PA121">
        <v>11</v>
      </c>
    </row>
    <row r="122" spans="1:417">
      <c r="A122" s="67" t="str">
        <f>人口推移!B121</f>
        <v>H2810</v>
      </c>
      <c r="B122" s="66">
        <f t="shared" si="2"/>
        <v>55182</v>
      </c>
      <c r="C122" s="66">
        <f t="shared" si="3"/>
        <v>22479</v>
      </c>
      <c r="D122">
        <v>803</v>
      </c>
      <c r="E122">
        <v>69</v>
      </c>
      <c r="F122">
        <v>2</v>
      </c>
      <c r="G122">
        <v>9</v>
      </c>
      <c r="H122">
        <v>15</v>
      </c>
      <c r="I122">
        <v>14</v>
      </c>
      <c r="J122">
        <v>6</v>
      </c>
      <c r="K122">
        <v>9</v>
      </c>
      <c r="L122">
        <v>70</v>
      </c>
      <c r="M122">
        <v>46</v>
      </c>
      <c r="N122">
        <v>145</v>
      </c>
      <c r="O122">
        <v>19</v>
      </c>
      <c r="P122">
        <v>1</v>
      </c>
      <c r="Q122">
        <v>12</v>
      </c>
      <c r="R122">
        <v>6</v>
      </c>
      <c r="S122">
        <v>30</v>
      </c>
      <c r="T122">
        <v>5</v>
      </c>
      <c r="U122">
        <v>15</v>
      </c>
      <c r="V122">
        <v>32</v>
      </c>
      <c r="W122">
        <v>16</v>
      </c>
      <c r="X122">
        <v>5</v>
      </c>
      <c r="Y122">
        <v>34</v>
      </c>
      <c r="Z122">
        <v>116</v>
      </c>
      <c r="AA122">
        <v>6</v>
      </c>
      <c r="AB122">
        <v>4</v>
      </c>
      <c r="AC122">
        <v>218</v>
      </c>
      <c r="AD122">
        <v>227</v>
      </c>
      <c r="AE122">
        <v>2</v>
      </c>
      <c r="AF122">
        <v>1</v>
      </c>
      <c r="AG122">
        <v>2</v>
      </c>
      <c r="AH122">
        <v>20</v>
      </c>
      <c r="AI122">
        <v>21</v>
      </c>
      <c r="AJ122">
        <v>0</v>
      </c>
      <c r="AK122">
        <v>1</v>
      </c>
      <c r="AL122">
        <v>15</v>
      </c>
      <c r="AM122">
        <v>7</v>
      </c>
      <c r="AN122">
        <v>13</v>
      </c>
      <c r="AO122">
        <v>17</v>
      </c>
      <c r="AP122">
        <v>20</v>
      </c>
      <c r="AQ122">
        <v>5</v>
      </c>
      <c r="AR122">
        <v>9</v>
      </c>
      <c r="AS122">
        <v>11</v>
      </c>
      <c r="AT122">
        <v>243</v>
      </c>
      <c r="AU122">
        <v>8</v>
      </c>
      <c r="AV122">
        <v>0</v>
      </c>
      <c r="AW122">
        <v>137</v>
      </c>
      <c r="AX122">
        <v>16</v>
      </c>
      <c r="AY122">
        <v>21</v>
      </c>
      <c r="AZ122">
        <v>1</v>
      </c>
      <c r="BA122">
        <v>46</v>
      </c>
      <c r="BB122">
        <v>9</v>
      </c>
      <c r="BC122">
        <v>4</v>
      </c>
      <c r="BD122">
        <v>7</v>
      </c>
      <c r="BE122">
        <v>15</v>
      </c>
      <c r="BF122">
        <v>4</v>
      </c>
      <c r="BG122">
        <v>28</v>
      </c>
      <c r="BH122">
        <v>10</v>
      </c>
      <c r="BI122">
        <v>21</v>
      </c>
      <c r="BJ122">
        <v>25</v>
      </c>
      <c r="BK122">
        <v>8</v>
      </c>
      <c r="BL122">
        <v>7</v>
      </c>
      <c r="BM122">
        <v>4</v>
      </c>
      <c r="BN122">
        <v>6</v>
      </c>
      <c r="BO122">
        <v>12</v>
      </c>
      <c r="BP122">
        <v>4</v>
      </c>
      <c r="BQ122">
        <v>5</v>
      </c>
      <c r="BR122" s="56">
        <v>0</v>
      </c>
      <c r="BS122">
        <v>3</v>
      </c>
      <c r="BT122">
        <v>46</v>
      </c>
      <c r="BU122">
        <v>77</v>
      </c>
      <c r="BV122">
        <v>3</v>
      </c>
      <c r="BW122">
        <v>286</v>
      </c>
      <c r="BX122">
        <v>54</v>
      </c>
      <c r="BY122">
        <v>182</v>
      </c>
      <c r="BZ122">
        <v>15</v>
      </c>
      <c r="CA122">
        <v>227</v>
      </c>
      <c r="CB122">
        <v>198</v>
      </c>
      <c r="CC122">
        <v>752</v>
      </c>
      <c r="CD122">
        <v>488</v>
      </c>
      <c r="CE122">
        <v>4</v>
      </c>
      <c r="CF122">
        <v>23</v>
      </c>
      <c r="CG122">
        <v>45</v>
      </c>
      <c r="CH122">
        <v>27</v>
      </c>
      <c r="CI122">
        <v>3</v>
      </c>
      <c r="CJ122">
        <v>20</v>
      </c>
      <c r="CK122">
        <v>64</v>
      </c>
      <c r="CL122">
        <v>418</v>
      </c>
      <c r="CM122">
        <v>203</v>
      </c>
      <c r="CN122">
        <v>7</v>
      </c>
      <c r="CO122">
        <v>177</v>
      </c>
      <c r="CP122">
        <v>135</v>
      </c>
      <c r="CQ122">
        <v>296</v>
      </c>
      <c r="CR122">
        <v>54</v>
      </c>
      <c r="CS122">
        <v>223</v>
      </c>
      <c r="CT122">
        <v>9</v>
      </c>
      <c r="CU122">
        <v>26</v>
      </c>
      <c r="CV122">
        <v>273</v>
      </c>
      <c r="CW122">
        <v>34</v>
      </c>
      <c r="CX122">
        <v>7</v>
      </c>
      <c r="CY122">
        <v>31</v>
      </c>
      <c r="CZ122">
        <v>175</v>
      </c>
      <c r="DA122">
        <v>234</v>
      </c>
      <c r="DB122">
        <v>80</v>
      </c>
      <c r="DC122">
        <v>11</v>
      </c>
      <c r="DD122">
        <v>3</v>
      </c>
      <c r="DE122">
        <v>7</v>
      </c>
      <c r="DF122">
        <v>1285</v>
      </c>
      <c r="DG122">
        <v>512</v>
      </c>
      <c r="DH122">
        <v>94</v>
      </c>
      <c r="DI122">
        <v>398</v>
      </c>
      <c r="DJ122">
        <v>55</v>
      </c>
      <c r="DK122">
        <v>1341</v>
      </c>
      <c r="DL122">
        <v>25</v>
      </c>
      <c r="DM122">
        <v>71</v>
      </c>
      <c r="DN122">
        <v>843</v>
      </c>
      <c r="DO122">
        <v>85</v>
      </c>
      <c r="DP122">
        <v>2156</v>
      </c>
      <c r="DQ122">
        <v>3010</v>
      </c>
      <c r="DR122">
        <v>266</v>
      </c>
      <c r="DS122">
        <v>8</v>
      </c>
      <c r="DT122">
        <v>1358</v>
      </c>
      <c r="DU122">
        <v>71</v>
      </c>
      <c r="DV122">
        <v>0</v>
      </c>
      <c r="DW122">
        <v>804</v>
      </c>
      <c r="DX122">
        <v>828</v>
      </c>
      <c r="DY122">
        <v>126</v>
      </c>
      <c r="DZ122">
        <v>12</v>
      </c>
      <c r="EA122">
        <v>15</v>
      </c>
      <c r="EB122">
        <v>29</v>
      </c>
      <c r="EC122">
        <v>53</v>
      </c>
      <c r="ED122">
        <v>11</v>
      </c>
      <c r="EE122">
        <v>77</v>
      </c>
      <c r="EF122">
        <v>851</v>
      </c>
      <c r="EG122">
        <v>15</v>
      </c>
      <c r="EH122">
        <v>167</v>
      </c>
      <c r="EI122">
        <v>239</v>
      </c>
      <c r="EJ122">
        <v>23</v>
      </c>
      <c r="EK122">
        <v>12</v>
      </c>
      <c r="EL122">
        <v>931</v>
      </c>
      <c r="EM122">
        <v>91</v>
      </c>
      <c r="EN122">
        <v>2</v>
      </c>
      <c r="EO122">
        <v>9</v>
      </c>
      <c r="EP122">
        <v>15</v>
      </c>
      <c r="EQ122">
        <v>30</v>
      </c>
      <c r="ER122">
        <v>7</v>
      </c>
      <c r="ES122">
        <v>7</v>
      </c>
      <c r="ET122">
        <v>54</v>
      </c>
      <c r="EU122">
        <v>64</v>
      </c>
      <c r="EV122">
        <v>145</v>
      </c>
      <c r="EW122">
        <v>27</v>
      </c>
      <c r="EX122">
        <v>1</v>
      </c>
      <c r="EY122">
        <v>16</v>
      </c>
      <c r="EZ122">
        <v>9</v>
      </c>
      <c r="FA122">
        <v>40</v>
      </c>
      <c r="FB122">
        <v>8</v>
      </c>
      <c r="FC122">
        <v>30</v>
      </c>
      <c r="FD122">
        <v>45</v>
      </c>
      <c r="FE122">
        <v>24</v>
      </c>
      <c r="FF122">
        <v>7</v>
      </c>
      <c r="FG122">
        <v>46</v>
      </c>
      <c r="FH122">
        <v>143</v>
      </c>
      <c r="FI122">
        <v>13</v>
      </c>
      <c r="FJ122">
        <v>7</v>
      </c>
      <c r="FK122">
        <v>303</v>
      </c>
      <c r="FL122">
        <v>250</v>
      </c>
      <c r="FM122">
        <v>2</v>
      </c>
      <c r="FN122">
        <v>1</v>
      </c>
      <c r="FO122">
        <v>2</v>
      </c>
      <c r="FP122">
        <v>27</v>
      </c>
      <c r="FQ122">
        <v>36</v>
      </c>
      <c r="FR122">
        <v>0</v>
      </c>
      <c r="FS122">
        <v>2</v>
      </c>
      <c r="FT122">
        <v>25</v>
      </c>
      <c r="FU122">
        <v>8</v>
      </c>
      <c r="FV122">
        <v>16</v>
      </c>
      <c r="FW122">
        <v>18</v>
      </c>
      <c r="FX122">
        <v>24</v>
      </c>
      <c r="FY122">
        <v>5</v>
      </c>
      <c r="FZ122">
        <v>10</v>
      </c>
      <c r="GA122">
        <v>16</v>
      </c>
      <c r="GB122">
        <v>278</v>
      </c>
      <c r="GC122">
        <v>10</v>
      </c>
      <c r="GD122">
        <v>0</v>
      </c>
      <c r="GE122">
        <v>155</v>
      </c>
      <c r="GF122">
        <v>19</v>
      </c>
      <c r="GG122">
        <v>30</v>
      </c>
      <c r="GH122">
        <v>0</v>
      </c>
      <c r="GI122">
        <v>64</v>
      </c>
      <c r="GJ122">
        <v>14</v>
      </c>
      <c r="GK122">
        <v>2</v>
      </c>
      <c r="GL122">
        <v>10</v>
      </c>
      <c r="GM122">
        <v>23</v>
      </c>
      <c r="GN122">
        <v>4</v>
      </c>
      <c r="GO122">
        <v>48</v>
      </c>
      <c r="GP122">
        <v>10</v>
      </c>
      <c r="GQ122">
        <v>22</v>
      </c>
      <c r="GR122">
        <v>27</v>
      </c>
      <c r="GS122">
        <v>11</v>
      </c>
      <c r="GT122">
        <v>7</v>
      </c>
      <c r="GU122">
        <v>7</v>
      </c>
      <c r="GV122">
        <v>9</v>
      </c>
      <c r="GW122">
        <v>16</v>
      </c>
      <c r="GX122">
        <v>5</v>
      </c>
      <c r="GY122">
        <v>4</v>
      </c>
      <c r="GZ122" s="56">
        <v>0</v>
      </c>
      <c r="HA122">
        <v>4</v>
      </c>
      <c r="HB122">
        <v>62</v>
      </c>
      <c r="HC122">
        <v>118</v>
      </c>
      <c r="HD122">
        <v>2</v>
      </c>
      <c r="HE122">
        <v>323</v>
      </c>
      <c r="HF122">
        <v>69</v>
      </c>
      <c r="HG122">
        <v>226</v>
      </c>
      <c r="HH122">
        <v>27</v>
      </c>
      <c r="HI122">
        <v>261</v>
      </c>
      <c r="HJ122">
        <v>236</v>
      </c>
      <c r="HK122">
        <v>913</v>
      </c>
      <c r="HL122">
        <v>538</v>
      </c>
      <c r="HM122">
        <v>6</v>
      </c>
      <c r="HN122">
        <v>32</v>
      </c>
      <c r="HO122">
        <v>68</v>
      </c>
      <c r="HP122">
        <v>29</v>
      </c>
      <c r="HQ122">
        <v>6</v>
      </c>
      <c r="HR122">
        <v>24</v>
      </c>
      <c r="HS122">
        <v>73</v>
      </c>
      <c r="HT122">
        <v>535</v>
      </c>
      <c r="HU122">
        <v>212</v>
      </c>
      <c r="HV122">
        <v>6</v>
      </c>
      <c r="HW122">
        <v>197</v>
      </c>
      <c r="HX122">
        <v>136</v>
      </c>
      <c r="HY122">
        <v>339</v>
      </c>
      <c r="HZ122">
        <v>88</v>
      </c>
      <c r="IA122">
        <v>244</v>
      </c>
      <c r="IB122">
        <v>14</v>
      </c>
      <c r="IC122">
        <v>43</v>
      </c>
      <c r="ID122">
        <v>356</v>
      </c>
      <c r="IE122">
        <v>53</v>
      </c>
      <c r="IF122">
        <v>10</v>
      </c>
      <c r="IG122">
        <v>26</v>
      </c>
      <c r="IH122">
        <v>249</v>
      </c>
      <c r="II122">
        <v>312</v>
      </c>
      <c r="IJ122">
        <v>22</v>
      </c>
      <c r="IK122">
        <v>8</v>
      </c>
      <c r="IL122">
        <v>9</v>
      </c>
      <c r="IM122">
        <v>10</v>
      </c>
      <c r="IN122">
        <v>1623</v>
      </c>
      <c r="IO122">
        <v>654</v>
      </c>
      <c r="IP122">
        <v>115</v>
      </c>
      <c r="IQ122">
        <v>502</v>
      </c>
      <c r="IR122">
        <v>70</v>
      </c>
      <c r="IS122">
        <v>1826</v>
      </c>
      <c r="IT122">
        <v>24</v>
      </c>
      <c r="IU122">
        <v>93</v>
      </c>
      <c r="IV122">
        <v>1088</v>
      </c>
      <c r="IW122">
        <v>97</v>
      </c>
      <c r="IX122">
        <v>2536</v>
      </c>
      <c r="IY122">
        <v>3549</v>
      </c>
      <c r="IZ122">
        <v>340</v>
      </c>
      <c r="JA122">
        <v>7</v>
      </c>
      <c r="JB122">
        <v>1696</v>
      </c>
      <c r="JC122">
        <v>75</v>
      </c>
      <c r="JD122">
        <v>0</v>
      </c>
      <c r="JE122">
        <v>915</v>
      </c>
      <c r="JF122">
        <v>886</v>
      </c>
      <c r="JG122">
        <v>156</v>
      </c>
      <c r="JH122">
        <v>18</v>
      </c>
      <c r="JI122">
        <v>30</v>
      </c>
      <c r="JJ122">
        <v>42</v>
      </c>
      <c r="JK122">
        <v>70</v>
      </c>
      <c r="JL122">
        <v>14</v>
      </c>
      <c r="JM122">
        <v>90</v>
      </c>
      <c r="JN122">
        <v>851</v>
      </c>
      <c r="JO122">
        <v>19</v>
      </c>
      <c r="JP122">
        <v>204</v>
      </c>
      <c r="JQ122">
        <v>324</v>
      </c>
      <c r="JR122">
        <v>25</v>
      </c>
      <c r="JS122">
        <v>11</v>
      </c>
      <c r="JT122">
        <v>987</v>
      </c>
      <c r="JU122">
        <v>93</v>
      </c>
      <c r="JV122">
        <v>1</v>
      </c>
      <c r="JW122">
        <v>10</v>
      </c>
      <c r="JX122">
        <v>21</v>
      </c>
      <c r="JY122">
        <v>27</v>
      </c>
      <c r="JZ122">
        <v>14</v>
      </c>
      <c r="KA122">
        <v>7</v>
      </c>
      <c r="KB122">
        <v>64</v>
      </c>
      <c r="KC122">
        <v>71</v>
      </c>
      <c r="KD122">
        <v>162</v>
      </c>
      <c r="KE122">
        <v>27</v>
      </c>
      <c r="KF122">
        <v>1</v>
      </c>
      <c r="KG122">
        <v>14</v>
      </c>
      <c r="KH122">
        <v>5</v>
      </c>
      <c r="KI122">
        <v>48</v>
      </c>
      <c r="KJ122">
        <v>8</v>
      </c>
      <c r="KK122">
        <v>27</v>
      </c>
      <c r="KL122">
        <v>52</v>
      </c>
      <c r="KM122">
        <v>25</v>
      </c>
      <c r="KN122">
        <v>5</v>
      </c>
      <c r="KO122">
        <v>45</v>
      </c>
      <c r="KP122">
        <v>159</v>
      </c>
      <c r="KQ122">
        <v>10</v>
      </c>
      <c r="KR122">
        <v>6</v>
      </c>
      <c r="KS122">
        <v>307</v>
      </c>
      <c r="KT122">
        <v>301</v>
      </c>
      <c r="KU122">
        <v>1</v>
      </c>
      <c r="KV122">
        <v>1</v>
      </c>
      <c r="KW122">
        <v>3</v>
      </c>
      <c r="KX122">
        <v>27</v>
      </c>
      <c r="KY122">
        <v>34</v>
      </c>
      <c r="KZ122">
        <v>0</v>
      </c>
      <c r="LA122">
        <v>1</v>
      </c>
      <c r="LB122">
        <v>23</v>
      </c>
      <c r="LC122">
        <v>10</v>
      </c>
      <c r="LD122">
        <v>19</v>
      </c>
      <c r="LE122">
        <v>20</v>
      </c>
      <c r="LF122">
        <v>23</v>
      </c>
      <c r="LG122">
        <v>8</v>
      </c>
      <c r="LH122">
        <v>15</v>
      </c>
      <c r="LI122">
        <v>22</v>
      </c>
      <c r="LJ122">
        <v>294</v>
      </c>
      <c r="LK122">
        <v>11</v>
      </c>
      <c r="LL122">
        <v>0</v>
      </c>
      <c r="LM122">
        <v>152</v>
      </c>
      <c r="LN122">
        <v>25</v>
      </c>
      <c r="LO122">
        <v>30</v>
      </c>
      <c r="LP122">
        <v>1</v>
      </c>
      <c r="LQ122">
        <v>65</v>
      </c>
      <c r="LR122">
        <v>13</v>
      </c>
      <c r="LS122">
        <v>5</v>
      </c>
      <c r="LT122">
        <v>9</v>
      </c>
      <c r="LU122">
        <v>27</v>
      </c>
      <c r="LV122">
        <v>11</v>
      </c>
      <c r="LW122">
        <v>43</v>
      </c>
      <c r="LX122">
        <v>12</v>
      </c>
      <c r="LY122">
        <v>31</v>
      </c>
      <c r="LZ122">
        <v>31</v>
      </c>
      <c r="MA122">
        <v>7</v>
      </c>
      <c r="MB122">
        <v>13</v>
      </c>
      <c r="MC122">
        <v>6</v>
      </c>
      <c r="MD122">
        <v>11</v>
      </c>
      <c r="ME122">
        <v>20</v>
      </c>
      <c r="MF122">
        <v>4</v>
      </c>
      <c r="MG122">
        <v>4</v>
      </c>
      <c r="MH122" s="56">
        <v>0</v>
      </c>
      <c r="MI122">
        <v>4</v>
      </c>
      <c r="MJ122">
        <v>58</v>
      </c>
      <c r="MK122">
        <v>120</v>
      </c>
      <c r="ML122">
        <v>3</v>
      </c>
      <c r="MM122">
        <v>352</v>
      </c>
      <c r="MN122">
        <v>81</v>
      </c>
      <c r="MO122">
        <v>245</v>
      </c>
      <c r="MP122">
        <v>25</v>
      </c>
      <c r="MQ122">
        <v>252</v>
      </c>
      <c r="MR122">
        <v>239</v>
      </c>
      <c r="MS122">
        <v>1009</v>
      </c>
      <c r="MT122">
        <v>634</v>
      </c>
      <c r="MU122">
        <v>7</v>
      </c>
      <c r="MV122">
        <v>32</v>
      </c>
      <c r="MW122">
        <v>67</v>
      </c>
      <c r="MX122">
        <v>38</v>
      </c>
      <c r="MY122">
        <v>5</v>
      </c>
      <c r="MZ122">
        <v>23</v>
      </c>
      <c r="NA122">
        <v>53</v>
      </c>
      <c r="NB122">
        <v>528</v>
      </c>
      <c r="NC122">
        <v>230</v>
      </c>
      <c r="ND122">
        <v>8</v>
      </c>
      <c r="NE122">
        <v>213</v>
      </c>
      <c r="NF122">
        <v>156</v>
      </c>
      <c r="NG122">
        <v>354</v>
      </c>
      <c r="NH122">
        <v>93</v>
      </c>
      <c r="NI122">
        <v>275</v>
      </c>
      <c r="NJ122">
        <v>15</v>
      </c>
      <c r="NK122">
        <v>50</v>
      </c>
      <c r="NL122">
        <v>379</v>
      </c>
      <c r="NM122">
        <v>41</v>
      </c>
      <c r="NN122">
        <v>12</v>
      </c>
      <c r="NO122">
        <v>27</v>
      </c>
      <c r="NP122">
        <v>257</v>
      </c>
      <c r="NQ122">
        <v>326</v>
      </c>
      <c r="NR122">
        <v>68</v>
      </c>
      <c r="NS122">
        <v>15</v>
      </c>
      <c r="NT122">
        <v>6</v>
      </c>
      <c r="NU122">
        <v>9</v>
      </c>
      <c r="NV122">
        <v>1674</v>
      </c>
      <c r="NW122">
        <v>698</v>
      </c>
      <c r="NX122">
        <v>131</v>
      </c>
      <c r="NY122">
        <v>550</v>
      </c>
      <c r="NZ122">
        <v>70</v>
      </c>
      <c r="OA122">
        <v>1952</v>
      </c>
      <c r="OB122">
        <v>24</v>
      </c>
      <c r="OC122">
        <v>87</v>
      </c>
      <c r="OD122">
        <v>1151</v>
      </c>
      <c r="OE122">
        <v>112</v>
      </c>
      <c r="OF122">
        <v>2606</v>
      </c>
      <c r="OG122">
        <v>3634</v>
      </c>
      <c r="OH122">
        <v>343</v>
      </c>
      <c r="OI122">
        <v>10</v>
      </c>
      <c r="OJ122">
        <v>1749</v>
      </c>
      <c r="OK122">
        <v>89</v>
      </c>
      <c r="OL122">
        <v>0</v>
      </c>
      <c r="OM122">
        <v>970</v>
      </c>
      <c r="ON122">
        <v>932</v>
      </c>
      <c r="OO122">
        <v>155</v>
      </c>
      <c r="OP122">
        <v>18</v>
      </c>
      <c r="OQ122">
        <v>21</v>
      </c>
      <c r="OR122">
        <v>49</v>
      </c>
      <c r="OS122">
        <v>73</v>
      </c>
      <c r="OT122">
        <v>14</v>
      </c>
      <c r="OU122">
        <v>104</v>
      </c>
      <c r="OV122">
        <v>406</v>
      </c>
      <c r="OW122">
        <v>20</v>
      </c>
      <c r="OX122">
        <v>221</v>
      </c>
      <c r="OY122">
        <v>311</v>
      </c>
      <c r="OZ122">
        <v>32</v>
      </c>
      <c r="PA122">
        <v>11</v>
      </c>
    </row>
    <row r="123" spans="1:417">
      <c r="A123" s="67" t="str">
        <f>人口推移!B122</f>
        <v>H2811</v>
      </c>
      <c r="B123" s="66">
        <f t="shared" si="2"/>
        <v>55215</v>
      </c>
      <c r="C123" s="66">
        <f t="shared" si="3"/>
        <v>22481</v>
      </c>
      <c r="D123">
        <v>800</v>
      </c>
      <c r="E123">
        <v>70</v>
      </c>
      <c r="F123">
        <v>2</v>
      </c>
      <c r="G123">
        <v>9</v>
      </c>
      <c r="H123">
        <v>15</v>
      </c>
      <c r="I123">
        <v>14</v>
      </c>
      <c r="J123">
        <v>6</v>
      </c>
      <c r="K123">
        <v>9</v>
      </c>
      <c r="L123">
        <v>69</v>
      </c>
      <c r="M123">
        <v>47</v>
      </c>
      <c r="N123">
        <v>145</v>
      </c>
      <c r="O123">
        <v>19</v>
      </c>
      <c r="P123">
        <v>1</v>
      </c>
      <c r="Q123">
        <v>12</v>
      </c>
      <c r="R123">
        <v>6</v>
      </c>
      <c r="S123">
        <v>30</v>
      </c>
      <c r="T123">
        <v>5</v>
      </c>
      <c r="U123">
        <v>15</v>
      </c>
      <c r="V123">
        <v>32</v>
      </c>
      <c r="W123">
        <v>16</v>
      </c>
      <c r="X123">
        <v>5</v>
      </c>
      <c r="Y123">
        <v>34</v>
      </c>
      <c r="Z123">
        <v>114</v>
      </c>
      <c r="AA123">
        <v>6</v>
      </c>
      <c r="AB123">
        <v>4</v>
      </c>
      <c r="AC123">
        <v>218</v>
      </c>
      <c r="AD123">
        <v>226</v>
      </c>
      <c r="AE123">
        <v>2</v>
      </c>
      <c r="AF123">
        <v>1</v>
      </c>
      <c r="AG123">
        <v>2</v>
      </c>
      <c r="AH123">
        <v>20</v>
      </c>
      <c r="AI123">
        <v>21</v>
      </c>
      <c r="AJ123">
        <v>0</v>
      </c>
      <c r="AK123">
        <v>1</v>
      </c>
      <c r="AL123">
        <v>16</v>
      </c>
      <c r="AM123">
        <v>7</v>
      </c>
      <c r="AN123">
        <v>13</v>
      </c>
      <c r="AO123">
        <v>17</v>
      </c>
      <c r="AP123">
        <v>20</v>
      </c>
      <c r="AQ123">
        <v>5</v>
      </c>
      <c r="AR123">
        <v>9</v>
      </c>
      <c r="AS123">
        <v>11</v>
      </c>
      <c r="AT123">
        <v>243</v>
      </c>
      <c r="AU123">
        <v>9</v>
      </c>
      <c r="AV123">
        <v>0</v>
      </c>
      <c r="AW123">
        <v>138</v>
      </c>
      <c r="AX123">
        <v>16</v>
      </c>
      <c r="AY123">
        <v>21</v>
      </c>
      <c r="AZ123">
        <v>1</v>
      </c>
      <c r="BA123">
        <v>45</v>
      </c>
      <c r="BB123">
        <v>9</v>
      </c>
      <c r="BC123">
        <v>4</v>
      </c>
      <c r="BD123">
        <v>7</v>
      </c>
      <c r="BE123">
        <v>15</v>
      </c>
      <c r="BF123">
        <v>4</v>
      </c>
      <c r="BG123">
        <v>29</v>
      </c>
      <c r="BH123">
        <v>10</v>
      </c>
      <c r="BI123">
        <v>21</v>
      </c>
      <c r="BJ123">
        <v>25</v>
      </c>
      <c r="BK123">
        <v>8</v>
      </c>
      <c r="BL123">
        <v>7</v>
      </c>
      <c r="BM123">
        <v>4</v>
      </c>
      <c r="BN123">
        <v>6</v>
      </c>
      <c r="BO123">
        <v>12</v>
      </c>
      <c r="BP123">
        <v>4</v>
      </c>
      <c r="BQ123">
        <v>5</v>
      </c>
      <c r="BR123" s="56">
        <v>0</v>
      </c>
      <c r="BS123">
        <v>3</v>
      </c>
      <c r="BT123">
        <v>46</v>
      </c>
      <c r="BU123">
        <v>77</v>
      </c>
      <c r="BV123">
        <v>3</v>
      </c>
      <c r="BW123">
        <v>287</v>
      </c>
      <c r="BX123">
        <v>54</v>
      </c>
      <c r="BY123">
        <v>181</v>
      </c>
      <c r="BZ123">
        <v>15</v>
      </c>
      <c r="CA123">
        <v>229</v>
      </c>
      <c r="CB123">
        <v>197</v>
      </c>
      <c r="CC123">
        <v>751</v>
      </c>
      <c r="CD123">
        <v>488</v>
      </c>
      <c r="CE123">
        <v>4</v>
      </c>
      <c r="CF123">
        <v>23</v>
      </c>
      <c r="CG123">
        <v>45</v>
      </c>
      <c r="CH123">
        <v>27</v>
      </c>
      <c r="CI123">
        <v>3</v>
      </c>
      <c r="CJ123">
        <v>20</v>
      </c>
      <c r="CK123">
        <v>64</v>
      </c>
      <c r="CL123">
        <v>417</v>
      </c>
      <c r="CM123">
        <v>204</v>
      </c>
      <c r="CN123">
        <v>7</v>
      </c>
      <c r="CO123">
        <v>177</v>
      </c>
      <c r="CP123">
        <v>135</v>
      </c>
      <c r="CQ123">
        <v>299</v>
      </c>
      <c r="CR123">
        <v>54</v>
      </c>
      <c r="CS123">
        <v>225</v>
      </c>
      <c r="CT123">
        <v>9</v>
      </c>
      <c r="CU123">
        <v>26</v>
      </c>
      <c r="CV123">
        <v>274</v>
      </c>
      <c r="CW123">
        <v>32</v>
      </c>
      <c r="CX123">
        <v>7</v>
      </c>
      <c r="CY123">
        <v>31</v>
      </c>
      <c r="CZ123">
        <v>176</v>
      </c>
      <c r="DA123">
        <v>233</v>
      </c>
      <c r="DB123">
        <v>80</v>
      </c>
      <c r="DC123">
        <v>11</v>
      </c>
      <c r="DD123">
        <v>3</v>
      </c>
      <c r="DE123">
        <v>7</v>
      </c>
      <c r="DF123">
        <v>1291</v>
      </c>
      <c r="DG123">
        <v>512</v>
      </c>
      <c r="DH123">
        <v>92</v>
      </c>
      <c r="DI123">
        <v>399</v>
      </c>
      <c r="DJ123">
        <v>55</v>
      </c>
      <c r="DK123">
        <v>1340</v>
      </c>
      <c r="DL123">
        <v>25</v>
      </c>
      <c r="DM123">
        <v>71</v>
      </c>
      <c r="DN123">
        <v>843</v>
      </c>
      <c r="DO123">
        <v>85</v>
      </c>
      <c r="DP123">
        <v>2162</v>
      </c>
      <c r="DQ123">
        <v>3018</v>
      </c>
      <c r="DR123">
        <v>265</v>
      </c>
      <c r="DS123">
        <v>8</v>
      </c>
      <c r="DT123">
        <v>1351</v>
      </c>
      <c r="DU123">
        <v>70</v>
      </c>
      <c r="DV123">
        <v>0</v>
      </c>
      <c r="DW123">
        <v>807</v>
      </c>
      <c r="DX123">
        <v>826</v>
      </c>
      <c r="DY123">
        <v>123</v>
      </c>
      <c r="DZ123">
        <v>12</v>
      </c>
      <c r="EA123">
        <v>15</v>
      </c>
      <c r="EB123">
        <v>29</v>
      </c>
      <c r="EC123">
        <v>53</v>
      </c>
      <c r="ED123">
        <v>11</v>
      </c>
      <c r="EE123">
        <v>76</v>
      </c>
      <c r="EF123">
        <v>846</v>
      </c>
      <c r="EG123">
        <v>15</v>
      </c>
      <c r="EH123">
        <v>166</v>
      </c>
      <c r="EI123">
        <v>239</v>
      </c>
      <c r="EJ123">
        <v>23</v>
      </c>
      <c r="EK123">
        <v>12</v>
      </c>
      <c r="EL123">
        <v>927</v>
      </c>
      <c r="EM123">
        <v>93</v>
      </c>
      <c r="EN123">
        <v>2</v>
      </c>
      <c r="EO123">
        <v>9</v>
      </c>
      <c r="EP123">
        <v>15</v>
      </c>
      <c r="EQ123">
        <v>30</v>
      </c>
      <c r="ER123">
        <v>7</v>
      </c>
      <c r="ES123">
        <v>7</v>
      </c>
      <c r="ET123">
        <v>53</v>
      </c>
      <c r="EU123">
        <v>65</v>
      </c>
      <c r="EV123">
        <v>145</v>
      </c>
      <c r="EW123">
        <v>27</v>
      </c>
      <c r="EX123">
        <v>1</v>
      </c>
      <c r="EY123">
        <v>16</v>
      </c>
      <c r="EZ123">
        <v>9</v>
      </c>
      <c r="FA123">
        <v>40</v>
      </c>
      <c r="FB123">
        <v>8</v>
      </c>
      <c r="FC123">
        <v>30</v>
      </c>
      <c r="FD123">
        <v>45</v>
      </c>
      <c r="FE123">
        <v>24</v>
      </c>
      <c r="FF123">
        <v>7</v>
      </c>
      <c r="FG123">
        <v>46</v>
      </c>
      <c r="FH123">
        <v>142</v>
      </c>
      <c r="FI123">
        <v>13</v>
      </c>
      <c r="FJ123">
        <v>7</v>
      </c>
      <c r="FK123">
        <v>303</v>
      </c>
      <c r="FL123">
        <v>249</v>
      </c>
      <c r="FM123">
        <v>2</v>
      </c>
      <c r="FN123">
        <v>1</v>
      </c>
      <c r="FO123">
        <v>2</v>
      </c>
      <c r="FP123">
        <v>26</v>
      </c>
      <c r="FQ123">
        <v>36</v>
      </c>
      <c r="FR123">
        <v>0</v>
      </c>
      <c r="FS123">
        <v>2</v>
      </c>
      <c r="FT123">
        <v>25</v>
      </c>
      <c r="FU123">
        <v>8</v>
      </c>
      <c r="FV123">
        <v>16</v>
      </c>
      <c r="FW123">
        <v>18</v>
      </c>
      <c r="FX123">
        <v>24</v>
      </c>
      <c r="FY123">
        <v>5</v>
      </c>
      <c r="FZ123">
        <v>10</v>
      </c>
      <c r="GA123">
        <v>16</v>
      </c>
      <c r="GB123">
        <v>278</v>
      </c>
      <c r="GC123">
        <v>10</v>
      </c>
      <c r="GD123">
        <v>0</v>
      </c>
      <c r="GE123">
        <v>158</v>
      </c>
      <c r="GF123">
        <v>19</v>
      </c>
      <c r="GG123">
        <v>30</v>
      </c>
      <c r="GH123">
        <v>0</v>
      </c>
      <c r="GI123">
        <v>64</v>
      </c>
      <c r="GJ123">
        <v>14</v>
      </c>
      <c r="GK123">
        <v>2</v>
      </c>
      <c r="GL123">
        <v>10</v>
      </c>
      <c r="GM123">
        <v>23</v>
      </c>
      <c r="GN123">
        <v>4</v>
      </c>
      <c r="GO123">
        <v>48</v>
      </c>
      <c r="GP123">
        <v>10</v>
      </c>
      <c r="GQ123">
        <v>22</v>
      </c>
      <c r="GR123">
        <v>27</v>
      </c>
      <c r="GS123">
        <v>11</v>
      </c>
      <c r="GT123">
        <v>7</v>
      </c>
      <c r="GU123">
        <v>7</v>
      </c>
      <c r="GV123">
        <v>9</v>
      </c>
      <c r="GW123">
        <v>16</v>
      </c>
      <c r="GX123">
        <v>5</v>
      </c>
      <c r="GY123">
        <v>4</v>
      </c>
      <c r="GZ123" s="56">
        <v>0</v>
      </c>
      <c r="HA123">
        <v>4</v>
      </c>
      <c r="HB123">
        <v>62</v>
      </c>
      <c r="HC123">
        <v>117</v>
      </c>
      <c r="HD123">
        <v>2</v>
      </c>
      <c r="HE123">
        <v>325</v>
      </c>
      <c r="HF123">
        <v>68</v>
      </c>
      <c r="HG123">
        <v>226</v>
      </c>
      <c r="HH123">
        <v>27</v>
      </c>
      <c r="HI123">
        <v>263</v>
      </c>
      <c r="HJ123">
        <v>235</v>
      </c>
      <c r="HK123">
        <v>915</v>
      </c>
      <c r="HL123">
        <v>536</v>
      </c>
      <c r="HM123">
        <v>6</v>
      </c>
      <c r="HN123">
        <v>32</v>
      </c>
      <c r="HO123">
        <v>68</v>
      </c>
      <c r="HP123">
        <v>29</v>
      </c>
      <c r="HQ123">
        <v>6</v>
      </c>
      <c r="HR123">
        <v>24</v>
      </c>
      <c r="HS123">
        <v>73</v>
      </c>
      <c r="HT123">
        <v>531</v>
      </c>
      <c r="HU123">
        <v>211</v>
      </c>
      <c r="HV123">
        <v>6</v>
      </c>
      <c r="HW123">
        <v>198</v>
      </c>
      <c r="HX123">
        <v>136</v>
      </c>
      <c r="HY123">
        <v>341</v>
      </c>
      <c r="HZ123">
        <v>88</v>
      </c>
      <c r="IA123">
        <v>246</v>
      </c>
      <c r="IB123">
        <v>14</v>
      </c>
      <c r="IC123">
        <v>43</v>
      </c>
      <c r="ID123">
        <v>355</v>
      </c>
      <c r="IE123">
        <v>50</v>
      </c>
      <c r="IF123">
        <v>10</v>
      </c>
      <c r="IG123">
        <v>26</v>
      </c>
      <c r="IH123">
        <v>249</v>
      </c>
      <c r="II123">
        <v>311</v>
      </c>
      <c r="IJ123">
        <v>22</v>
      </c>
      <c r="IK123">
        <v>8</v>
      </c>
      <c r="IL123">
        <v>9</v>
      </c>
      <c r="IM123">
        <v>10</v>
      </c>
      <c r="IN123">
        <v>1630</v>
      </c>
      <c r="IO123">
        <v>656</v>
      </c>
      <c r="IP123">
        <v>115</v>
      </c>
      <c r="IQ123">
        <v>504</v>
      </c>
      <c r="IR123">
        <v>70</v>
      </c>
      <c r="IS123">
        <v>1824</v>
      </c>
      <c r="IT123">
        <v>24</v>
      </c>
      <c r="IU123">
        <v>92</v>
      </c>
      <c r="IV123">
        <v>1090</v>
      </c>
      <c r="IW123">
        <v>98</v>
      </c>
      <c r="IX123">
        <v>2538</v>
      </c>
      <c r="IY123">
        <v>3565</v>
      </c>
      <c r="IZ123">
        <v>340</v>
      </c>
      <c r="JA123">
        <v>7</v>
      </c>
      <c r="JB123">
        <v>1688</v>
      </c>
      <c r="JC123">
        <v>75</v>
      </c>
      <c r="JD123">
        <v>0</v>
      </c>
      <c r="JE123">
        <v>917</v>
      </c>
      <c r="JF123">
        <v>884</v>
      </c>
      <c r="JG123">
        <v>153</v>
      </c>
      <c r="JH123">
        <v>18</v>
      </c>
      <c r="JI123">
        <v>30</v>
      </c>
      <c r="JJ123">
        <v>42</v>
      </c>
      <c r="JK123">
        <v>70</v>
      </c>
      <c r="JL123">
        <v>14</v>
      </c>
      <c r="JM123">
        <v>88</v>
      </c>
      <c r="JN123">
        <v>847</v>
      </c>
      <c r="JO123">
        <v>19</v>
      </c>
      <c r="JP123">
        <v>204</v>
      </c>
      <c r="JQ123">
        <v>324</v>
      </c>
      <c r="JR123">
        <v>25</v>
      </c>
      <c r="JS123">
        <v>11</v>
      </c>
      <c r="JT123">
        <v>984</v>
      </c>
      <c r="JU123">
        <v>94</v>
      </c>
      <c r="JV123">
        <v>1</v>
      </c>
      <c r="JW123">
        <v>9</v>
      </c>
      <c r="JX123">
        <v>21</v>
      </c>
      <c r="JY123">
        <v>26</v>
      </c>
      <c r="JZ123">
        <v>14</v>
      </c>
      <c r="KA123">
        <v>7</v>
      </c>
      <c r="KB123">
        <v>64</v>
      </c>
      <c r="KC123">
        <v>71</v>
      </c>
      <c r="KD123">
        <v>162</v>
      </c>
      <c r="KE123">
        <v>28</v>
      </c>
      <c r="KF123">
        <v>1</v>
      </c>
      <c r="KG123">
        <v>14</v>
      </c>
      <c r="KH123">
        <v>5</v>
      </c>
      <c r="KI123">
        <v>48</v>
      </c>
      <c r="KJ123">
        <v>8</v>
      </c>
      <c r="KK123">
        <v>27</v>
      </c>
      <c r="KL123">
        <v>52</v>
      </c>
      <c r="KM123">
        <v>25</v>
      </c>
      <c r="KN123">
        <v>5</v>
      </c>
      <c r="KO123">
        <v>45</v>
      </c>
      <c r="KP123">
        <v>159</v>
      </c>
      <c r="KQ123">
        <v>10</v>
      </c>
      <c r="KR123">
        <v>6</v>
      </c>
      <c r="KS123">
        <v>309</v>
      </c>
      <c r="KT123">
        <v>300</v>
      </c>
      <c r="KU123">
        <v>1</v>
      </c>
      <c r="KV123">
        <v>1</v>
      </c>
      <c r="KW123">
        <v>3</v>
      </c>
      <c r="KX123">
        <v>27</v>
      </c>
      <c r="KY123">
        <v>34</v>
      </c>
      <c r="KZ123">
        <v>0</v>
      </c>
      <c r="LA123">
        <v>1</v>
      </c>
      <c r="LB123">
        <v>23</v>
      </c>
      <c r="LC123">
        <v>10</v>
      </c>
      <c r="LD123">
        <v>19</v>
      </c>
      <c r="LE123">
        <v>20</v>
      </c>
      <c r="LF123">
        <v>23</v>
      </c>
      <c r="LG123">
        <v>8</v>
      </c>
      <c r="LH123">
        <v>15</v>
      </c>
      <c r="LI123">
        <v>22</v>
      </c>
      <c r="LJ123">
        <v>294</v>
      </c>
      <c r="LK123">
        <v>12</v>
      </c>
      <c r="LL123">
        <v>0</v>
      </c>
      <c r="LM123">
        <v>157</v>
      </c>
      <c r="LN123">
        <v>25</v>
      </c>
      <c r="LO123">
        <v>30</v>
      </c>
      <c r="LP123">
        <v>1</v>
      </c>
      <c r="LQ123">
        <v>63</v>
      </c>
      <c r="LR123">
        <v>13</v>
      </c>
      <c r="LS123">
        <v>5</v>
      </c>
      <c r="LT123">
        <v>9</v>
      </c>
      <c r="LU123">
        <v>27</v>
      </c>
      <c r="LV123">
        <v>11</v>
      </c>
      <c r="LW123">
        <v>44</v>
      </c>
      <c r="LX123">
        <v>12</v>
      </c>
      <c r="LY123">
        <v>31</v>
      </c>
      <c r="LZ123">
        <v>30</v>
      </c>
      <c r="MA123">
        <v>7</v>
      </c>
      <c r="MB123">
        <v>13</v>
      </c>
      <c r="MC123">
        <v>6</v>
      </c>
      <c r="MD123">
        <v>11</v>
      </c>
      <c r="ME123">
        <v>20</v>
      </c>
      <c r="MF123">
        <v>4</v>
      </c>
      <c r="MG123">
        <v>4</v>
      </c>
      <c r="MH123" s="56">
        <v>0</v>
      </c>
      <c r="MI123">
        <v>4</v>
      </c>
      <c r="MJ123">
        <v>58</v>
      </c>
      <c r="MK123">
        <v>120</v>
      </c>
      <c r="ML123">
        <v>3</v>
      </c>
      <c r="MM123">
        <v>354</v>
      </c>
      <c r="MN123">
        <v>79</v>
      </c>
      <c r="MO123">
        <v>242</v>
      </c>
      <c r="MP123">
        <v>25</v>
      </c>
      <c r="MQ123">
        <v>254</v>
      </c>
      <c r="MR123">
        <v>236</v>
      </c>
      <c r="MS123">
        <v>1007</v>
      </c>
      <c r="MT123">
        <v>630</v>
      </c>
      <c r="MU123">
        <v>7</v>
      </c>
      <c r="MV123">
        <v>31</v>
      </c>
      <c r="MW123">
        <v>67</v>
      </c>
      <c r="MX123">
        <v>38</v>
      </c>
      <c r="MY123">
        <v>5</v>
      </c>
      <c r="MZ123">
        <v>23</v>
      </c>
      <c r="NA123">
        <v>53</v>
      </c>
      <c r="NB123">
        <v>526</v>
      </c>
      <c r="NC123">
        <v>234</v>
      </c>
      <c r="ND123">
        <v>8</v>
      </c>
      <c r="NE123">
        <v>212</v>
      </c>
      <c r="NF123">
        <v>154</v>
      </c>
      <c r="NG123">
        <v>356</v>
      </c>
      <c r="NH123">
        <v>93</v>
      </c>
      <c r="NI123">
        <v>279</v>
      </c>
      <c r="NJ123">
        <v>15</v>
      </c>
      <c r="NK123">
        <v>50</v>
      </c>
      <c r="NL123">
        <v>378</v>
      </c>
      <c r="NM123">
        <v>41</v>
      </c>
      <c r="NN123">
        <v>12</v>
      </c>
      <c r="NO123">
        <v>27</v>
      </c>
      <c r="NP123">
        <v>259</v>
      </c>
      <c r="NQ123">
        <v>326</v>
      </c>
      <c r="NR123">
        <v>67</v>
      </c>
      <c r="NS123">
        <v>16</v>
      </c>
      <c r="NT123">
        <v>6</v>
      </c>
      <c r="NU123">
        <v>9</v>
      </c>
      <c r="NV123">
        <v>1686</v>
      </c>
      <c r="NW123">
        <v>697</v>
      </c>
      <c r="NX123">
        <v>130</v>
      </c>
      <c r="NY123">
        <v>550</v>
      </c>
      <c r="NZ123">
        <v>70</v>
      </c>
      <c r="OA123">
        <v>1965</v>
      </c>
      <c r="OB123">
        <v>24</v>
      </c>
      <c r="OC123">
        <v>87</v>
      </c>
      <c r="OD123">
        <v>1155</v>
      </c>
      <c r="OE123">
        <v>112</v>
      </c>
      <c r="OF123">
        <v>2611</v>
      </c>
      <c r="OG123">
        <v>3641</v>
      </c>
      <c r="OH123">
        <v>343</v>
      </c>
      <c r="OI123">
        <v>10</v>
      </c>
      <c r="OJ123">
        <v>1748</v>
      </c>
      <c r="OK123">
        <v>88</v>
      </c>
      <c r="OL123">
        <v>0</v>
      </c>
      <c r="OM123">
        <v>970</v>
      </c>
      <c r="ON123">
        <v>929</v>
      </c>
      <c r="OO123">
        <v>154</v>
      </c>
      <c r="OP123">
        <v>18</v>
      </c>
      <c r="OQ123">
        <v>21</v>
      </c>
      <c r="OR123">
        <v>49</v>
      </c>
      <c r="OS123">
        <v>73</v>
      </c>
      <c r="OT123">
        <v>14</v>
      </c>
      <c r="OU123">
        <v>104</v>
      </c>
      <c r="OV123">
        <v>405</v>
      </c>
      <c r="OW123">
        <v>20</v>
      </c>
      <c r="OX123">
        <v>219</v>
      </c>
      <c r="OY123">
        <v>311</v>
      </c>
      <c r="OZ123">
        <v>32</v>
      </c>
      <c r="PA123">
        <v>11</v>
      </c>
    </row>
    <row r="124" spans="1:417">
      <c r="A124" s="67" t="str">
        <f>人口推移!B123</f>
        <v>H2812</v>
      </c>
      <c r="B124" s="66">
        <f t="shared" si="2"/>
        <v>55246</v>
      </c>
      <c r="C124" s="66">
        <f t="shared" si="3"/>
        <v>22495</v>
      </c>
      <c r="D124">
        <v>798</v>
      </c>
      <c r="E124">
        <v>70</v>
      </c>
      <c r="F124">
        <v>2</v>
      </c>
      <c r="G124">
        <v>9</v>
      </c>
      <c r="H124">
        <v>15</v>
      </c>
      <c r="I124">
        <v>14</v>
      </c>
      <c r="J124">
        <v>6</v>
      </c>
      <c r="K124">
        <v>9</v>
      </c>
      <c r="L124">
        <v>68</v>
      </c>
      <c r="M124">
        <v>47</v>
      </c>
      <c r="N124">
        <v>146</v>
      </c>
      <c r="O124">
        <v>19</v>
      </c>
      <c r="P124">
        <v>1</v>
      </c>
      <c r="Q124">
        <v>12</v>
      </c>
      <c r="R124">
        <v>6</v>
      </c>
      <c r="S124">
        <v>30</v>
      </c>
      <c r="T124">
        <v>5</v>
      </c>
      <c r="U124">
        <v>16</v>
      </c>
      <c r="V124">
        <v>32</v>
      </c>
      <c r="W124">
        <v>16</v>
      </c>
      <c r="X124">
        <v>5</v>
      </c>
      <c r="Y124">
        <v>34</v>
      </c>
      <c r="Z124">
        <v>116</v>
      </c>
      <c r="AA124">
        <v>6</v>
      </c>
      <c r="AB124">
        <v>4</v>
      </c>
      <c r="AC124">
        <v>216</v>
      </c>
      <c r="AD124">
        <v>227</v>
      </c>
      <c r="AE124">
        <v>2</v>
      </c>
      <c r="AF124">
        <v>1</v>
      </c>
      <c r="AG124">
        <v>2</v>
      </c>
      <c r="AH124">
        <v>20</v>
      </c>
      <c r="AI124">
        <v>21</v>
      </c>
      <c r="AJ124">
        <v>0</v>
      </c>
      <c r="AK124">
        <v>1</v>
      </c>
      <c r="AL124">
        <v>16</v>
      </c>
      <c r="AM124">
        <v>7</v>
      </c>
      <c r="AN124">
        <v>13</v>
      </c>
      <c r="AO124">
        <v>17</v>
      </c>
      <c r="AP124">
        <v>20</v>
      </c>
      <c r="AQ124">
        <v>5</v>
      </c>
      <c r="AR124">
        <v>9</v>
      </c>
      <c r="AS124">
        <v>11</v>
      </c>
      <c r="AT124">
        <v>242</v>
      </c>
      <c r="AU124">
        <v>9</v>
      </c>
      <c r="AV124">
        <v>0</v>
      </c>
      <c r="AW124">
        <v>137</v>
      </c>
      <c r="AX124">
        <v>16</v>
      </c>
      <c r="AY124">
        <v>21</v>
      </c>
      <c r="AZ124">
        <v>1</v>
      </c>
      <c r="BA124">
        <v>45</v>
      </c>
      <c r="BB124">
        <v>9</v>
      </c>
      <c r="BC124">
        <v>4</v>
      </c>
      <c r="BD124">
        <v>7</v>
      </c>
      <c r="BE124">
        <v>15</v>
      </c>
      <c r="BF124">
        <v>4</v>
      </c>
      <c r="BG124">
        <v>29</v>
      </c>
      <c r="BH124">
        <v>9</v>
      </c>
      <c r="BI124">
        <v>22</v>
      </c>
      <c r="BJ124">
        <v>25</v>
      </c>
      <c r="BK124">
        <v>8</v>
      </c>
      <c r="BL124">
        <v>7</v>
      </c>
      <c r="BM124">
        <v>4</v>
      </c>
      <c r="BN124">
        <v>6</v>
      </c>
      <c r="BO124">
        <v>12</v>
      </c>
      <c r="BP124">
        <v>4</v>
      </c>
      <c r="BQ124">
        <v>5</v>
      </c>
      <c r="BR124" s="56">
        <v>0</v>
      </c>
      <c r="BS124">
        <v>3</v>
      </c>
      <c r="BT124">
        <v>47</v>
      </c>
      <c r="BU124">
        <v>77</v>
      </c>
      <c r="BV124">
        <v>3</v>
      </c>
      <c r="BW124">
        <v>287</v>
      </c>
      <c r="BX124">
        <v>54</v>
      </c>
      <c r="BY124">
        <v>181</v>
      </c>
      <c r="BZ124">
        <v>15</v>
      </c>
      <c r="CA124">
        <v>228</v>
      </c>
      <c r="CB124">
        <v>199</v>
      </c>
      <c r="CC124">
        <v>753</v>
      </c>
      <c r="CD124">
        <v>489</v>
      </c>
      <c r="CE124">
        <v>4</v>
      </c>
      <c r="CF124">
        <v>23</v>
      </c>
      <c r="CG124">
        <v>45</v>
      </c>
      <c r="CH124">
        <v>27</v>
      </c>
      <c r="CI124">
        <v>3</v>
      </c>
      <c r="CJ124">
        <v>20</v>
      </c>
      <c r="CK124">
        <v>64</v>
      </c>
      <c r="CL124">
        <v>417</v>
      </c>
      <c r="CM124">
        <v>207</v>
      </c>
      <c r="CN124">
        <v>7</v>
      </c>
      <c r="CO124">
        <v>175</v>
      </c>
      <c r="CP124">
        <v>134</v>
      </c>
      <c r="CQ124">
        <v>299</v>
      </c>
      <c r="CR124">
        <v>54</v>
      </c>
      <c r="CS124">
        <v>224</v>
      </c>
      <c r="CT124">
        <v>9</v>
      </c>
      <c r="CU124">
        <v>26</v>
      </c>
      <c r="CV124">
        <v>273</v>
      </c>
      <c r="CW124">
        <v>31</v>
      </c>
      <c r="CX124">
        <v>7</v>
      </c>
      <c r="CY124">
        <v>31</v>
      </c>
      <c r="CZ124">
        <v>177</v>
      </c>
      <c r="DA124">
        <v>232</v>
      </c>
      <c r="DB124">
        <v>80</v>
      </c>
      <c r="DC124">
        <v>12</v>
      </c>
      <c r="DD124">
        <v>3</v>
      </c>
      <c r="DE124">
        <v>7</v>
      </c>
      <c r="DF124">
        <v>1296</v>
      </c>
      <c r="DG124">
        <v>514</v>
      </c>
      <c r="DH124">
        <v>92</v>
      </c>
      <c r="DI124">
        <v>399</v>
      </c>
      <c r="DJ124">
        <v>54</v>
      </c>
      <c r="DK124">
        <v>1342</v>
      </c>
      <c r="DL124">
        <v>25</v>
      </c>
      <c r="DM124">
        <v>72</v>
      </c>
      <c r="DN124">
        <v>841</v>
      </c>
      <c r="DO124">
        <v>85</v>
      </c>
      <c r="DP124">
        <v>2172</v>
      </c>
      <c r="DQ124">
        <v>3011</v>
      </c>
      <c r="DR124">
        <v>267</v>
      </c>
      <c r="DS124">
        <v>8</v>
      </c>
      <c r="DT124">
        <v>1348</v>
      </c>
      <c r="DU124">
        <v>70</v>
      </c>
      <c r="DV124">
        <v>0</v>
      </c>
      <c r="DW124">
        <v>808</v>
      </c>
      <c r="DX124">
        <v>832</v>
      </c>
      <c r="DY124">
        <v>123</v>
      </c>
      <c r="DZ124">
        <v>12</v>
      </c>
      <c r="EA124">
        <v>15</v>
      </c>
      <c r="EB124">
        <v>29</v>
      </c>
      <c r="EC124">
        <v>53</v>
      </c>
      <c r="ED124">
        <v>11</v>
      </c>
      <c r="EE124">
        <v>76</v>
      </c>
      <c r="EF124">
        <v>840</v>
      </c>
      <c r="EG124">
        <v>15</v>
      </c>
      <c r="EH124">
        <v>166</v>
      </c>
      <c r="EI124">
        <v>242</v>
      </c>
      <c r="EJ124">
        <v>23</v>
      </c>
      <c r="EK124">
        <v>12</v>
      </c>
      <c r="EL124">
        <v>927</v>
      </c>
      <c r="EM124">
        <v>93</v>
      </c>
      <c r="EN124">
        <v>2</v>
      </c>
      <c r="EO124">
        <v>9</v>
      </c>
      <c r="EP124">
        <v>15</v>
      </c>
      <c r="EQ124">
        <v>31</v>
      </c>
      <c r="ER124">
        <v>7</v>
      </c>
      <c r="ES124">
        <v>7</v>
      </c>
      <c r="ET124">
        <v>53</v>
      </c>
      <c r="EU124">
        <v>65</v>
      </c>
      <c r="EV124">
        <v>146</v>
      </c>
      <c r="EW124">
        <v>27</v>
      </c>
      <c r="EX124">
        <v>1</v>
      </c>
      <c r="EY124">
        <v>16</v>
      </c>
      <c r="EZ124">
        <v>9</v>
      </c>
      <c r="FA124">
        <v>40</v>
      </c>
      <c r="FB124">
        <v>8</v>
      </c>
      <c r="FC124">
        <v>31</v>
      </c>
      <c r="FD124">
        <v>45</v>
      </c>
      <c r="FE124">
        <v>24</v>
      </c>
      <c r="FF124">
        <v>7</v>
      </c>
      <c r="FG124">
        <v>46</v>
      </c>
      <c r="FH124">
        <v>146</v>
      </c>
      <c r="FI124">
        <v>13</v>
      </c>
      <c r="FJ124">
        <v>7</v>
      </c>
      <c r="FK124">
        <v>299</v>
      </c>
      <c r="FL124">
        <v>248</v>
      </c>
      <c r="FM124">
        <v>2</v>
      </c>
      <c r="FN124">
        <v>1</v>
      </c>
      <c r="FO124">
        <v>2</v>
      </c>
      <c r="FP124">
        <v>26</v>
      </c>
      <c r="FQ124">
        <v>36</v>
      </c>
      <c r="FR124">
        <v>0</v>
      </c>
      <c r="FS124">
        <v>2</v>
      </c>
      <c r="FT124">
        <v>25</v>
      </c>
      <c r="FU124">
        <v>8</v>
      </c>
      <c r="FV124">
        <v>16</v>
      </c>
      <c r="FW124">
        <v>18</v>
      </c>
      <c r="FX124">
        <v>24</v>
      </c>
      <c r="FY124">
        <v>5</v>
      </c>
      <c r="FZ124">
        <v>10</v>
      </c>
      <c r="GA124">
        <v>16</v>
      </c>
      <c r="GB124">
        <v>278</v>
      </c>
      <c r="GC124">
        <v>10</v>
      </c>
      <c r="GD124">
        <v>0</v>
      </c>
      <c r="GE124">
        <v>158</v>
      </c>
      <c r="GF124">
        <v>19</v>
      </c>
      <c r="GG124">
        <v>30</v>
      </c>
      <c r="GH124">
        <v>0</v>
      </c>
      <c r="GI124">
        <v>64</v>
      </c>
      <c r="GJ124">
        <v>14</v>
      </c>
      <c r="GK124">
        <v>2</v>
      </c>
      <c r="GL124">
        <v>11</v>
      </c>
      <c r="GM124">
        <v>23</v>
      </c>
      <c r="GN124">
        <v>4</v>
      </c>
      <c r="GO124">
        <v>48</v>
      </c>
      <c r="GP124">
        <v>10</v>
      </c>
      <c r="GQ124">
        <v>23</v>
      </c>
      <c r="GR124">
        <v>28</v>
      </c>
      <c r="GS124">
        <v>11</v>
      </c>
      <c r="GT124">
        <v>7</v>
      </c>
      <c r="GU124">
        <v>7</v>
      </c>
      <c r="GV124">
        <v>9</v>
      </c>
      <c r="GW124">
        <v>16</v>
      </c>
      <c r="GX124">
        <v>5</v>
      </c>
      <c r="GY124">
        <v>4</v>
      </c>
      <c r="GZ124" s="56">
        <v>0</v>
      </c>
      <c r="HA124">
        <v>4</v>
      </c>
      <c r="HB124">
        <v>63</v>
      </c>
      <c r="HC124">
        <v>117</v>
      </c>
      <c r="HD124">
        <v>2</v>
      </c>
      <c r="HE124">
        <v>325</v>
      </c>
      <c r="HF124">
        <v>68</v>
      </c>
      <c r="HG124">
        <v>226</v>
      </c>
      <c r="HH124">
        <v>27</v>
      </c>
      <c r="HI124">
        <v>263</v>
      </c>
      <c r="HJ124">
        <v>237</v>
      </c>
      <c r="HK124">
        <v>917</v>
      </c>
      <c r="HL124">
        <v>533</v>
      </c>
      <c r="HM124">
        <v>6</v>
      </c>
      <c r="HN124">
        <v>32</v>
      </c>
      <c r="HO124">
        <v>67</v>
      </c>
      <c r="HP124">
        <v>29</v>
      </c>
      <c r="HQ124">
        <v>6</v>
      </c>
      <c r="HR124">
        <v>24</v>
      </c>
      <c r="HS124">
        <v>74</v>
      </c>
      <c r="HT124">
        <v>529</v>
      </c>
      <c r="HU124">
        <v>216</v>
      </c>
      <c r="HV124">
        <v>6</v>
      </c>
      <c r="HW124">
        <v>197</v>
      </c>
      <c r="HX124">
        <v>135</v>
      </c>
      <c r="HY124">
        <v>341</v>
      </c>
      <c r="HZ124">
        <v>88</v>
      </c>
      <c r="IA124">
        <v>246</v>
      </c>
      <c r="IB124">
        <v>14</v>
      </c>
      <c r="IC124">
        <v>43</v>
      </c>
      <c r="ID124">
        <v>354</v>
      </c>
      <c r="IE124">
        <v>49</v>
      </c>
      <c r="IF124">
        <v>10</v>
      </c>
      <c r="IG124">
        <v>26</v>
      </c>
      <c r="IH124">
        <v>249</v>
      </c>
      <c r="II124">
        <v>311</v>
      </c>
      <c r="IJ124">
        <v>22</v>
      </c>
      <c r="IK124">
        <v>8</v>
      </c>
      <c r="IL124">
        <v>9</v>
      </c>
      <c r="IM124">
        <v>10</v>
      </c>
      <c r="IN124">
        <v>1632</v>
      </c>
      <c r="IO124">
        <v>658</v>
      </c>
      <c r="IP124">
        <v>116</v>
      </c>
      <c r="IQ124">
        <v>504</v>
      </c>
      <c r="IR124">
        <v>70</v>
      </c>
      <c r="IS124">
        <v>1825</v>
      </c>
      <c r="IT124">
        <v>24</v>
      </c>
      <c r="IU124">
        <v>92</v>
      </c>
      <c r="IV124">
        <v>1088</v>
      </c>
      <c r="IW124">
        <v>98</v>
      </c>
      <c r="IX124">
        <v>2545</v>
      </c>
      <c r="IY124">
        <v>3559</v>
      </c>
      <c r="IZ124">
        <v>340</v>
      </c>
      <c r="JA124">
        <v>7</v>
      </c>
      <c r="JB124">
        <v>1686</v>
      </c>
      <c r="JC124">
        <v>75</v>
      </c>
      <c r="JD124">
        <v>0</v>
      </c>
      <c r="JE124">
        <v>919</v>
      </c>
      <c r="JF124">
        <v>886</v>
      </c>
      <c r="JG124">
        <v>153</v>
      </c>
      <c r="JH124">
        <v>18</v>
      </c>
      <c r="JI124">
        <v>30</v>
      </c>
      <c r="JJ124">
        <v>42</v>
      </c>
      <c r="JK124">
        <v>70</v>
      </c>
      <c r="JL124">
        <v>14</v>
      </c>
      <c r="JM124">
        <v>88</v>
      </c>
      <c r="JN124">
        <v>838</v>
      </c>
      <c r="JO124">
        <v>19</v>
      </c>
      <c r="JP124">
        <v>205</v>
      </c>
      <c r="JQ124">
        <v>325</v>
      </c>
      <c r="JR124">
        <v>25</v>
      </c>
      <c r="JS124">
        <v>11</v>
      </c>
      <c r="JT124">
        <v>982</v>
      </c>
      <c r="JU124">
        <v>94</v>
      </c>
      <c r="JV124">
        <v>1</v>
      </c>
      <c r="JW124">
        <v>9</v>
      </c>
      <c r="JX124">
        <v>21</v>
      </c>
      <c r="JY124">
        <v>26</v>
      </c>
      <c r="JZ124">
        <v>14</v>
      </c>
      <c r="KA124">
        <v>7</v>
      </c>
      <c r="KB124">
        <v>63</v>
      </c>
      <c r="KC124">
        <v>71</v>
      </c>
      <c r="KD124">
        <v>162</v>
      </c>
      <c r="KE124">
        <v>28</v>
      </c>
      <c r="KF124">
        <v>1</v>
      </c>
      <c r="KG124">
        <v>14</v>
      </c>
      <c r="KH124">
        <v>5</v>
      </c>
      <c r="KI124">
        <v>48</v>
      </c>
      <c r="KJ124">
        <v>8</v>
      </c>
      <c r="KK124">
        <v>30</v>
      </c>
      <c r="KL124">
        <v>52</v>
      </c>
      <c r="KM124">
        <v>25</v>
      </c>
      <c r="KN124">
        <v>5</v>
      </c>
      <c r="KO124">
        <v>45</v>
      </c>
      <c r="KP124">
        <v>162</v>
      </c>
      <c r="KQ124">
        <v>10</v>
      </c>
      <c r="KR124">
        <v>6</v>
      </c>
      <c r="KS124">
        <v>306</v>
      </c>
      <c r="KT124">
        <v>301</v>
      </c>
      <c r="KU124">
        <v>1</v>
      </c>
      <c r="KV124">
        <v>1</v>
      </c>
      <c r="KW124">
        <v>3</v>
      </c>
      <c r="KX124">
        <v>27</v>
      </c>
      <c r="KY124">
        <v>34</v>
      </c>
      <c r="KZ124">
        <v>0</v>
      </c>
      <c r="LA124">
        <v>1</v>
      </c>
      <c r="LB124">
        <v>24</v>
      </c>
      <c r="LC124">
        <v>10</v>
      </c>
      <c r="LD124">
        <v>19</v>
      </c>
      <c r="LE124">
        <v>20</v>
      </c>
      <c r="LF124">
        <v>23</v>
      </c>
      <c r="LG124">
        <v>8</v>
      </c>
      <c r="LH124">
        <v>15</v>
      </c>
      <c r="LI124">
        <v>22</v>
      </c>
      <c r="LJ124">
        <v>294</v>
      </c>
      <c r="LK124">
        <v>13</v>
      </c>
      <c r="LL124">
        <v>0</v>
      </c>
      <c r="LM124">
        <v>155</v>
      </c>
      <c r="LN124">
        <v>25</v>
      </c>
      <c r="LO124">
        <v>30</v>
      </c>
      <c r="LP124">
        <v>1</v>
      </c>
      <c r="LQ124">
        <v>62</v>
      </c>
      <c r="LR124">
        <v>13</v>
      </c>
      <c r="LS124">
        <v>5</v>
      </c>
      <c r="LT124">
        <v>9</v>
      </c>
      <c r="LU124">
        <v>27</v>
      </c>
      <c r="LV124">
        <v>11</v>
      </c>
      <c r="LW124">
        <v>44</v>
      </c>
      <c r="LX124">
        <v>11</v>
      </c>
      <c r="LY124">
        <v>33</v>
      </c>
      <c r="LZ124">
        <v>31</v>
      </c>
      <c r="MA124">
        <v>7</v>
      </c>
      <c r="MB124">
        <v>12</v>
      </c>
      <c r="MC124">
        <v>6</v>
      </c>
      <c r="MD124">
        <v>11</v>
      </c>
      <c r="ME124">
        <v>20</v>
      </c>
      <c r="MF124">
        <v>4</v>
      </c>
      <c r="MG124">
        <v>4</v>
      </c>
      <c r="MH124" s="56">
        <v>0</v>
      </c>
      <c r="MI124">
        <v>4</v>
      </c>
      <c r="MJ124">
        <v>58</v>
      </c>
      <c r="MK124">
        <v>120</v>
      </c>
      <c r="ML124">
        <v>3</v>
      </c>
      <c r="MM124">
        <v>354</v>
      </c>
      <c r="MN124">
        <v>79</v>
      </c>
      <c r="MO124">
        <v>241</v>
      </c>
      <c r="MP124">
        <v>25</v>
      </c>
      <c r="MQ124">
        <v>254</v>
      </c>
      <c r="MR124">
        <v>235</v>
      </c>
      <c r="MS124">
        <v>1009</v>
      </c>
      <c r="MT124">
        <v>633</v>
      </c>
      <c r="MU124">
        <v>7</v>
      </c>
      <c r="MV124">
        <v>31</v>
      </c>
      <c r="MW124">
        <v>68</v>
      </c>
      <c r="MX124">
        <v>38</v>
      </c>
      <c r="MY124">
        <v>5</v>
      </c>
      <c r="MZ124">
        <v>23</v>
      </c>
      <c r="NA124">
        <v>53</v>
      </c>
      <c r="NB124">
        <v>527</v>
      </c>
      <c r="NC124">
        <v>235</v>
      </c>
      <c r="ND124">
        <v>8</v>
      </c>
      <c r="NE124">
        <v>211</v>
      </c>
      <c r="NF124">
        <v>153</v>
      </c>
      <c r="NG124">
        <v>360</v>
      </c>
      <c r="NH124">
        <v>93</v>
      </c>
      <c r="NI124">
        <v>279</v>
      </c>
      <c r="NJ124">
        <v>15</v>
      </c>
      <c r="NK124">
        <v>50</v>
      </c>
      <c r="NL124">
        <v>379</v>
      </c>
      <c r="NM124">
        <v>41</v>
      </c>
      <c r="NN124">
        <v>12</v>
      </c>
      <c r="NO124">
        <v>27</v>
      </c>
      <c r="NP124">
        <v>260</v>
      </c>
      <c r="NQ124">
        <v>323</v>
      </c>
      <c r="NR124">
        <v>67</v>
      </c>
      <c r="NS124">
        <v>16</v>
      </c>
      <c r="NT124">
        <v>6</v>
      </c>
      <c r="NU124">
        <v>9</v>
      </c>
      <c r="NV124">
        <v>1699</v>
      </c>
      <c r="NW124">
        <v>697</v>
      </c>
      <c r="NX124">
        <v>130</v>
      </c>
      <c r="NY124">
        <v>550</v>
      </c>
      <c r="NZ124">
        <v>68</v>
      </c>
      <c r="OA124">
        <v>1972</v>
      </c>
      <c r="OB124">
        <v>24</v>
      </c>
      <c r="OC124">
        <v>89</v>
      </c>
      <c r="OD124">
        <v>1149</v>
      </c>
      <c r="OE124">
        <v>111</v>
      </c>
      <c r="OF124">
        <v>2624</v>
      </c>
      <c r="OG124">
        <v>3628</v>
      </c>
      <c r="OH124">
        <v>346</v>
      </c>
      <c r="OI124">
        <v>10</v>
      </c>
      <c r="OJ124">
        <v>1744</v>
      </c>
      <c r="OK124">
        <v>88</v>
      </c>
      <c r="OL124">
        <v>0</v>
      </c>
      <c r="OM124">
        <v>968</v>
      </c>
      <c r="ON124">
        <v>935</v>
      </c>
      <c r="OO124">
        <v>154</v>
      </c>
      <c r="OP124">
        <v>18</v>
      </c>
      <c r="OQ124">
        <v>21</v>
      </c>
      <c r="OR124">
        <v>49</v>
      </c>
      <c r="OS124">
        <v>73</v>
      </c>
      <c r="OT124">
        <v>14</v>
      </c>
      <c r="OU124">
        <v>104</v>
      </c>
      <c r="OV124">
        <v>405</v>
      </c>
      <c r="OW124">
        <v>20</v>
      </c>
      <c r="OX124">
        <v>218</v>
      </c>
      <c r="OY124">
        <v>313</v>
      </c>
      <c r="OZ124">
        <v>32</v>
      </c>
      <c r="PA124">
        <v>11</v>
      </c>
    </row>
    <row r="125" spans="1:417">
      <c r="A125" s="67" t="str">
        <f>人口推移!B124</f>
        <v>H2901</v>
      </c>
      <c r="B125" s="66">
        <f t="shared" si="2"/>
        <v>55279</v>
      </c>
      <c r="C125" s="66">
        <f t="shared" si="3"/>
        <v>22524</v>
      </c>
      <c r="D125">
        <v>797</v>
      </c>
      <c r="E125">
        <v>70</v>
      </c>
      <c r="F125">
        <v>2</v>
      </c>
      <c r="G125">
        <v>8</v>
      </c>
      <c r="H125">
        <v>15</v>
      </c>
      <c r="I125">
        <v>14</v>
      </c>
      <c r="J125">
        <v>6</v>
      </c>
      <c r="K125">
        <v>9</v>
      </c>
      <c r="L125">
        <v>67</v>
      </c>
      <c r="M125">
        <v>47</v>
      </c>
      <c r="N125">
        <v>146</v>
      </c>
      <c r="O125">
        <v>19</v>
      </c>
      <c r="P125">
        <v>1</v>
      </c>
      <c r="Q125">
        <v>12</v>
      </c>
      <c r="R125">
        <v>6</v>
      </c>
      <c r="S125">
        <v>30</v>
      </c>
      <c r="T125">
        <v>5</v>
      </c>
      <c r="U125">
        <v>16</v>
      </c>
      <c r="V125">
        <v>32</v>
      </c>
      <c r="W125">
        <v>16</v>
      </c>
      <c r="X125">
        <v>5</v>
      </c>
      <c r="Y125">
        <v>34</v>
      </c>
      <c r="Z125">
        <v>117</v>
      </c>
      <c r="AA125">
        <v>6</v>
      </c>
      <c r="AB125">
        <v>4</v>
      </c>
      <c r="AC125">
        <v>218</v>
      </c>
      <c r="AD125">
        <v>226</v>
      </c>
      <c r="AE125">
        <v>2</v>
      </c>
      <c r="AF125">
        <v>1</v>
      </c>
      <c r="AG125">
        <v>2</v>
      </c>
      <c r="AH125">
        <v>20</v>
      </c>
      <c r="AI125">
        <v>21</v>
      </c>
      <c r="AJ125">
        <v>0</v>
      </c>
      <c r="AK125">
        <v>1</v>
      </c>
      <c r="AL125">
        <v>16</v>
      </c>
      <c r="AM125">
        <v>7</v>
      </c>
      <c r="AN125">
        <v>14</v>
      </c>
      <c r="AO125">
        <v>17</v>
      </c>
      <c r="AP125">
        <v>19</v>
      </c>
      <c r="AQ125">
        <v>5</v>
      </c>
      <c r="AR125">
        <v>9</v>
      </c>
      <c r="AS125">
        <v>11</v>
      </c>
      <c r="AT125">
        <v>242</v>
      </c>
      <c r="AU125">
        <v>8</v>
      </c>
      <c r="AV125">
        <v>0</v>
      </c>
      <c r="AW125">
        <v>139</v>
      </c>
      <c r="AX125">
        <v>16</v>
      </c>
      <c r="AY125">
        <v>21</v>
      </c>
      <c r="AZ125">
        <v>1</v>
      </c>
      <c r="BA125">
        <v>45</v>
      </c>
      <c r="BB125">
        <v>9</v>
      </c>
      <c r="BC125">
        <v>4</v>
      </c>
      <c r="BD125">
        <v>7</v>
      </c>
      <c r="BE125">
        <v>15</v>
      </c>
      <c r="BF125">
        <v>4</v>
      </c>
      <c r="BG125">
        <v>29</v>
      </c>
      <c r="BH125">
        <v>9</v>
      </c>
      <c r="BI125">
        <v>22</v>
      </c>
      <c r="BJ125">
        <v>25</v>
      </c>
      <c r="BK125">
        <v>8</v>
      </c>
      <c r="BL125">
        <v>7</v>
      </c>
      <c r="BM125">
        <v>4</v>
      </c>
      <c r="BN125">
        <v>6</v>
      </c>
      <c r="BO125">
        <v>12</v>
      </c>
      <c r="BP125">
        <v>4</v>
      </c>
      <c r="BQ125">
        <v>5</v>
      </c>
      <c r="BR125" s="56">
        <v>0</v>
      </c>
      <c r="BS125">
        <v>3</v>
      </c>
      <c r="BT125">
        <v>47</v>
      </c>
      <c r="BU125">
        <v>78</v>
      </c>
      <c r="BV125">
        <v>3</v>
      </c>
      <c r="BW125">
        <v>287</v>
      </c>
      <c r="BX125">
        <v>55</v>
      </c>
      <c r="BY125">
        <v>182</v>
      </c>
      <c r="BZ125">
        <v>15</v>
      </c>
      <c r="CA125">
        <v>231</v>
      </c>
      <c r="CB125">
        <v>197</v>
      </c>
      <c r="CC125">
        <v>752</v>
      </c>
      <c r="CD125">
        <v>491</v>
      </c>
      <c r="CE125">
        <v>4</v>
      </c>
      <c r="CF125">
        <v>24</v>
      </c>
      <c r="CG125">
        <v>44</v>
      </c>
      <c r="CH125">
        <v>27</v>
      </c>
      <c r="CI125">
        <v>3</v>
      </c>
      <c r="CJ125">
        <v>21</v>
      </c>
      <c r="CK125">
        <v>64</v>
      </c>
      <c r="CL125">
        <v>418</v>
      </c>
      <c r="CM125">
        <v>209</v>
      </c>
      <c r="CN125">
        <v>7</v>
      </c>
      <c r="CO125">
        <v>176</v>
      </c>
      <c r="CP125">
        <v>134</v>
      </c>
      <c r="CQ125">
        <v>299</v>
      </c>
      <c r="CR125">
        <v>54</v>
      </c>
      <c r="CS125">
        <v>225</v>
      </c>
      <c r="CT125">
        <v>9</v>
      </c>
      <c r="CU125">
        <v>26</v>
      </c>
      <c r="CV125">
        <v>273</v>
      </c>
      <c r="CW125">
        <v>30</v>
      </c>
      <c r="CX125">
        <v>7</v>
      </c>
      <c r="CY125">
        <v>31</v>
      </c>
      <c r="CZ125">
        <v>177</v>
      </c>
      <c r="DA125">
        <v>231</v>
      </c>
      <c r="DB125">
        <v>79</v>
      </c>
      <c r="DC125">
        <v>12</v>
      </c>
      <c r="DD125">
        <v>3</v>
      </c>
      <c r="DE125">
        <v>7</v>
      </c>
      <c r="DF125">
        <v>1299</v>
      </c>
      <c r="DG125">
        <v>519</v>
      </c>
      <c r="DH125">
        <v>92</v>
      </c>
      <c r="DI125">
        <v>396</v>
      </c>
      <c r="DJ125">
        <v>54</v>
      </c>
      <c r="DK125">
        <v>1342</v>
      </c>
      <c r="DL125">
        <v>25</v>
      </c>
      <c r="DM125">
        <v>72</v>
      </c>
      <c r="DN125">
        <v>842</v>
      </c>
      <c r="DO125">
        <v>83</v>
      </c>
      <c r="DP125">
        <v>2176</v>
      </c>
      <c r="DQ125">
        <v>3012</v>
      </c>
      <c r="DR125">
        <v>267</v>
      </c>
      <c r="DS125">
        <v>8</v>
      </c>
      <c r="DT125">
        <v>1354</v>
      </c>
      <c r="DU125">
        <v>70</v>
      </c>
      <c r="DV125">
        <v>0</v>
      </c>
      <c r="DW125">
        <v>807</v>
      </c>
      <c r="DX125">
        <v>836</v>
      </c>
      <c r="DY125">
        <v>124</v>
      </c>
      <c r="DZ125">
        <v>12</v>
      </c>
      <c r="EA125">
        <v>15</v>
      </c>
      <c r="EB125">
        <v>29</v>
      </c>
      <c r="EC125">
        <v>54</v>
      </c>
      <c r="ED125">
        <v>11</v>
      </c>
      <c r="EE125">
        <v>75</v>
      </c>
      <c r="EF125">
        <v>841</v>
      </c>
      <c r="EG125">
        <v>15</v>
      </c>
      <c r="EH125">
        <v>165</v>
      </c>
      <c r="EI125">
        <v>244</v>
      </c>
      <c r="EJ125">
        <v>23</v>
      </c>
      <c r="EK125">
        <v>12</v>
      </c>
      <c r="EL125">
        <v>930</v>
      </c>
      <c r="EM125">
        <v>93</v>
      </c>
      <c r="EN125">
        <v>2</v>
      </c>
      <c r="EO125">
        <v>9</v>
      </c>
      <c r="EP125">
        <v>15</v>
      </c>
      <c r="EQ125">
        <v>31</v>
      </c>
      <c r="ER125">
        <v>7</v>
      </c>
      <c r="ES125">
        <v>7</v>
      </c>
      <c r="ET125">
        <v>53</v>
      </c>
      <c r="EU125">
        <v>65</v>
      </c>
      <c r="EV125">
        <v>146</v>
      </c>
      <c r="EW125">
        <v>27</v>
      </c>
      <c r="EX125">
        <v>1</v>
      </c>
      <c r="EY125">
        <v>16</v>
      </c>
      <c r="EZ125">
        <v>9</v>
      </c>
      <c r="FA125">
        <v>40</v>
      </c>
      <c r="FB125">
        <v>8</v>
      </c>
      <c r="FC125">
        <v>31</v>
      </c>
      <c r="FD125">
        <v>45</v>
      </c>
      <c r="FE125">
        <v>24</v>
      </c>
      <c r="FF125">
        <v>7</v>
      </c>
      <c r="FG125">
        <v>46</v>
      </c>
      <c r="FH125">
        <v>147</v>
      </c>
      <c r="FI125">
        <v>13</v>
      </c>
      <c r="FJ125">
        <v>7</v>
      </c>
      <c r="FK125">
        <v>301</v>
      </c>
      <c r="FL125">
        <v>250</v>
      </c>
      <c r="FM125">
        <v>2</v>
      </c>
      <c r="FN125">
        <v>1</v>
      </c>
      <c r="FO125">
        <v>2</v>
      </c>
      <c r="FP125">
        <v>26</v>
      </c>
      <c r="FQ125">
        <v>36</v>
      </c>
      <c r="FR125">
        <v>0</v>
      </c>
      <c r="FS125">
        <v>2</v>
      </c>
      <c r="FT125">
        <v>25</v>
      </c>
      <c r="FU125">
        <v>8</v>
      </c>
      <c r="FV125">
        <v>17</v>
      </c>
      <c r="FW125">
        <v>18</v>
      </c>
      <c r="FX125">
        <v>23</v>
      </c>
      <c r="FY125">
        <v>5</v>
      </c>
      <c r="FZ125">
        <v>10</v>
      </c>
      <c r="GA125">
        <v>16</v>
      </c>
      <c r="GB125">
        <v>278</v>
      </c>
      <c r="GC125">
        <v>10</v>
      </c>
      <c r="GD125">
        <v>0</v>
      </c>
      <c r="GE125">
        <v>160</v>
      </c>
      <c r="GF125">
        <v>19</v>
      </c>
      <c r="GG125">
        <v>30</v>
      </c>
      <c r="GH125">
        <v>0</v>
      </c>
      <c r="GI125">
        <v>64</v>
      </c>
      <c r="GJ125">
        <v>14</v>
      </c>
      <c r="GK125">
        <v>2</v>
      </c>
      <c r="GL125">
        <v>11</v>
      </c>
      <c r="GM125">
        <v>23</v>
      </c>
      <c r="GN125">
        <v>4</v>
      </c>
      <c r="GO125">
        <v>48</v>
      </c>
      <c r="GP125">
        <v>10</v>
      </c>
      <c r="GQ125">
        <v>23</v>
      </c>
      <c r="GR125">
        <v>28</v>
      </c>
      <c r="GS125">
        <v>11</v>
      </c>
      <c r="GT125">
        <v>7</v>
      </c>
      <c r="GU125">
        <v>7</v>
      </c>
      <c r="GV125">
        <v>9</v>
      </c>
      <c r="GW125">
        <v>16</v>
      </c>
      <c r="GX125">
        <v>5</v>
      </c>
      <c r="GY125">
        <v>4</v>
      </c>
      <c r="GZ125" s="56">
        <v>0</v>
      </c>
      <c r="HA125">
        <v>4</v>
      </c>
      <c r="HB125">
        <v>62</v>
      </c>
      <c r="HC125">
        <v>118</v>
      </c>
      <c r="HD125">
        <v>2</v>
      </c>
      <c r="HE125">
        <v>325</v>
      </c>
      <c r="HF125">
        <v>73</v>
      </c>
      <c r="HG125">
        <v>227</v>
      </c>
      <c r="HH125">
        <v>27</v>
      </c>
      <c r="HI125">
        <v>265</v>
      </c>
      <c r="HJ125">
        <v>233</v>
      </c>
      <c r="HK125">
        <v>914</v>
      </c>
      <c r="HL125">
        <v>536</v>
      </c>
      <c r="HM125">
        <v>6</v>
      </c>
      <c r="HN125">
        <v>32</v>
      </c>
      <c r="HO125">
        <v>66</v>
      </c>
      <c r="HP125">
        <v>29</v>
      </c>
      <c r="HQ125">
        <v>6</v>
      </c>
      <c r="HR125">
        <v>25</v>
      </c>
      <c r="HS125">
        <v>74</v>
      </c>
      <c r="HT125">
        <v>525</v>
      </c>
      <c r="HU125">
        <v>218</v>
      </c>
      <c r="HV125">
        <v>6</v>
      </c>
      <c r="HW125">
        <v>201</v>
      </c>
      <c r="HX125">
        <v>135</v>
      </c>
      <c r="HY125">
        <v>341</v>
      </c>
      <c r="HZ125">
        <v>88</v>
      </c>
      <c r="IA125">
        <v>248</v>
      </c>
      <c r="IB125">
        <v>14</v>
      </c>
      <c r="IC125">
        <v>43</v>
      </c>
      <c r="ID125">
        <v>355</v>
      </c>
      <c r="IE125">
        <v>48</v>
      </c>
      <c r="IF125">
        <v>10</v>
      </c>
      <c r="IG125">
        <v>26</v>
      </c>
      <c r="IH125">
        <v>250</v>
      </c>
      <c r="II125">
        <v>312</v>
      </c>
      <c r="IJ125">
        <v>22</v>
      </c>
      <c r="IK125">
        <v>8</v>
      </c>
      <c r="IL125">
        <v>9</v>
      </c>
      <c r="IM125">
        <v>10</v>
      </c>
      <c r="IN125">
        <v>1637</v>
      </c>
      <c r="IO125">
        <v>665</v>
      </c>
      <c r="IP125">
        <v>116</v>
      </c>
      <c r="IQ125">
        <v>499</v>
      </c>
      <c r="IR125">
        <v>70</v>
      </c>
      <c r="IS125">
        <v>1825</v>
      </c>
      <c r="IT125">
        <v>24</v>
      </c>
      <c r="IU125">
        <v>91</v>
      </c>
      <c r="IV125">
        <v>1090</v>
      </c>
      <c r="IW125">
        <v>96</v>
      </c>
      <c r="IX125">
        <v>2554</v>
      </c>
      <c r="IY125">
        <v>3552</v>
      </c>
      <c r="IZ125">
        <v>338</v>
      </c>
      <c r="JA125">
        <v>7</v>
      </c>
      <c r="JB125">
        <v>1685</v>
      </c>
      <c r="JC125">
        <v>75</v>
      </c>
      <c r="JD125">
        <v>0</v>
      </c>
      <c r="JE125">
        <v>918</v>
      </c>
      <c r="JF125">
        <v>882</v>
      </c>
      <c r="JG125">
        <v>155</v>
      </c>
      <c r="JH125">
        <v>18</v>
      </c>
      <c r="JI125">
        <v>30</v>
      </c>
      <c r="JJ125">
        <v>41</v>
      </c>
      <c r="JK125">
        <v>70</v>
      </c>
      <c r="JL125">
        <v>14</v>
      </c>
      <c r="JM125">
        <v>87</v>
      </c>
      <c r="JN125">
        <v>839</v>
      </c>
      <c r="JO125">
        <v>19</v>
      </c>
      <c r="JP125">
        <v>204</v>
      </c>
      <c r="JQ125">
        <v>324</v>
      </c>
      <c r="JR125">
        <v>25</v>
      </c>
      <c r="JS125">
        <v>11</v>
      </c>
      <c r="JT125">
        <v>978</v>
      </c>
      <c r="JU125">
        <v>94</v>
      </c>
      <c r="JV125">
        <v>1</v>
      </c>
      <c r="JW125">
        <v>8</v>
      </c>
      <c r="JX125">
        <v>21</v>
      </c>
      <c r="JY125">
        <v>25</v>
      </c>
      <c r="JZ125">
        <v>11</v>
      </c>
      <c r="KA125">
        <v>7</v>
      </c>
      <c r="KB125">
        <v>62</v>
      </c>
      <c r="KC125">
        <v>71</v>
      </c>
      <c r="KD125">
        <v>163</v>
      </c>
      <c r="KE125">
        <v>28</v>
      </c>
      <c r="KF125">
        <v>1</v>
      </c>
      <c r="KG125">
        <v>14</v>
      </c>
      <c r="KH125">
        <v>5</v>
      </c>
      <c r="KI125">
        <v>48</v>
      </c>
      <c r="KJ125">
        <v>8</v>
      </c>
      <c r="KK125">
        <v>30</v>
      </c>
      <c r="KL125">
        <v>52</v>
      </c>
      <c r="KM125">
        <v>25</v>
      </c>
      <c r="KN125">
        <v>5</v>
      </c>
      <c r="KO125">
        <v>45</v>
      </c>
      <c r="KP125">
        <v>161</v>
      </c>
      <c r="KQ125">
        <v>10</v>
      </c>
      <c r="KR125">
        <v>6</v>
      </c>
      <c r="KS125">
        <v>308</v>
      </c>
      <c r="KT125">
        <v>302</v>
      </c>
      <c r="KU125">
        <v>1</v>
      </c>
      <c r="KV125">
        <v>1</v>
      </c>
      <c r="KW125">
        <v>3</v>
      </c>
      <c r="KX125">
        <v>27</v>
      </c>
      <c r="KY125">
        <v>34</v>
      </c>
      <c r="KZ125">
        <v>0</v>
      </c>
      <c r="LA125">
        <v>1</v>
      </c>
      <c r="LB125">
        <v>24</v>
      </c>
      <c r="LC125">
        <v>10</v>
      </c>
      <c r="LD125">
        <v>20</v>
      </c>
      <c r="LE125">
        <v>20</v>
      </c>
      <c r="LF125">
        <v>22</v>
      </c>
      <c r="LG125">
        <v>7</v>
      </c>
      <c r="LH125">
        <v>15</v>
      </c>
      <c r="LI125">
        <v>22</v>
      </c>
      <c r="LJ125">
        <v>294</v>
      </c>
      <c r="LK125">
        <v>12</v>
      </c>
      <c r="LL125">
        <v>0</v>
      </c>
      <c r="LM125">
        <v>155</v>
      </c>
      <c r="LN125">
        <v>25</v>
      </c>
      <c r="LO125">
        <v>30</v>
      </c>
      <c r="LP125">
        <v>1</v>
      </c>
      <c r="LQ125">
        <v>62</v>
      </c>
      <c r="LR125">
        <v>13</v>
      </c>
      <c r="LS125">
        <v>5</v>
      </c>
      <c r="LT125">
        <v>9</v>
      </c>
      <c r="LU125">
        <v>27</v>
      </c>
      <c r="LV125">
        <v>11</v>
      </c>
      <c r="LW125">
        <v>45</v>
      </c>
      <c r="LX125">
        <v>11</v>
      </c>
      <c r="LY125">
        <v>33</v>
      </c>
      <c r="LZ125">
        <v>30</v>
      </c>
      <c r="MA125">
        <v>7</v>
      </c>
      <c r="MB125">
        <v>12</v>
      </c>
      <c r="MC125">
        <v>6</v>
      </c>
      <c r="MD125">
        <v>11</v>
      </c>
      <c r="ME125">
        <v>20</v>
      </c>
      <c r="MF125">
        <v>4</v>
      </c>
      <c r="MG125">
        <v>4</v>
      </c>
      <c r="MH125" s="56">
        <v>0</v>
      </c>
      <c r="MI125">
        <v>4</v>
      </c>
      <c r="MJ125">
        <v>58</v>
      </c>
      <c r="MK125">
        <v>120</v>
      </c>
      <c r="ML125">
        <v>3</v>
      </c>
      <c r="MM125">
        <v>354</v>
      </c>
      <c r="MN125">
        <v>80</v>
      </c>
      <c r="MO125">
        <v>243</v>
      </c>
      <c r="MP125">
        <v>25</v>
      </c>
      <c r="MQ125">
        <v>255</v>
      </c>
      <c r="MR125">
        <v>232</v>
      </c>
      <c r="MS125">
        <v>1010</v>
      </c>
      <c r="MT125">
        <v>636</v>
      </c>
      <c r="MU125">
        <v>7</v>
      </c>
      <c r="MV125">
        <v>31</v>
      </c>
      <c r="MW125">
        <v>68</v>
      </c>
      <c r="MX125">
        <v>38</v>
      </c>
      <c r="MY125">
        <v>5</v>
      </c>
      <c r="MZ125">
        <v>23</v>
      </c>
      <c r="NA125">
        <v>53</v>
      </c>
      <c r="NB125">
        <v>529</v>
      </c>
      <c r="NC125">
        <v>238</v>
      </c>
      <c r="ND125">
        <v>8</v>
      </c>
      <c r="NE125">
        <v>213</v>
      </c>
      <c r="NF125">
        <v>153</v>
      </c>
      <c r="NG125">
        <v>361</v>
      </c>
      <c r="NH125">
        <v>92</v>
      </c>
      <c r="NI125">
        <v>279</v>
      </c>
      <c r="NJ125">
        <v>15</v>
      </c>
      <c r="NK125">
        <v>50</v>
      </c>
      <c r="NL125">
        <v>380</v>
      </c>
      <c r="NM125">
        <v>41</v>
      </c>
      <c r="NN125">
        <v>12</v>
      </c>
      <c r="NO125">
        <v>27</v>
      </c>
      <c r="NP125">
        <v>261</v>
      </c>
      <c r="NQ125">
        <v>322</v>
      </c>
      <c r="NR125">
        <v>66</v>
      </c>
      <c r="NS125">
        <v>16</v>
      </c>
      <c r="NT125">
        <v>6</v>
      </c>
      <c r="NU125">
        <v>9</v>
      </c>
      <c r="NV125">
        <v>1699</v>
      </c>
      <c r="NW125">
        <v>701</v>
      </c>
      <c r="NX125">
        <v>130</v>
      </c>
      <c r="NY125">
        <v>549</v>
      </c>
      <c r="NZ125">
        <v>68</v>
      </c>
      <c r="OA125">
        <v>1973</v>
      </c>
      <c r="OB125">
        <v>24</v>
      </c>
      <c r="OC125">
        <v>89</v>
      </c>
      <c r="OD125">
        <v>1148</v>
      </c>
      <c r="OE125">
        <v>107</v>
      </c>
      <c r="OF125">
        <v>2626</v>
      </c>
      <c r="OG125">
        <v>3635</v>
      </c>
      <c r="OH125">
        <v>346</v>
      </c>
      <c r="OI125">
        <v>10</v>
      </c>
      <c r="OJ125">
        <v>1749</v>
      </c>
      <c r="OK125">
        <v>88</v>
      </c>
      <c r="OL125">
        <v>0</v>
      </c>
      <c r="OM125">
        <v>964</v>
      </c>
      <c r="ON125">
        <v>937</v>
      </c>
      <c r="OO125">
        <v>153</v>
      </c>
      <c r="OP125">
        <v>18</v>
      </c>
      <c r="OQ125">
        <v>21</v>
      </c>
      <c r="OR125">
        <v>49</v>
      </c>
      <c r="OS125">
        <v>73</v>
      </c>
      <c r="OT125">
        <v>14</v>
      </c>
      <c r="OU125">
        <v>103</v>
      </c>
      <c r="OV125">
        <v>407</v>
      </c>
      <c r="OW125">
        <v>20</v>
      </c>
      <c r="OX125">
        <v>217</v>
      </c>
      <c r="OY125">
        <v>314</v>
      </c>
      <c r="OZ125">
        <v>32</v>
      </c>
      <c r="PA125">
        <v>11</v>
      </c>
    </row>
    <row r="126" spans="1:417">
      <c r="A126" s="67" t="str">
        <f>人口推移!B125</f>
        <v>H2902</v>
      </c>
      <c r="B126" s="66">
        <f t="shared" si="2"/>
        <v>55284</v>
      </c>
      <c r="C126" s="66">
        <f t="shared" si="3"/>
        <v>22530</v>
      </c>
      <c r="D126">
        <v>793</v>
      </c>
      <c r="E126">
        <v>71</v>
      </c>
      <c r="F126">
        <v>2</v>
      </c>
      <c r="G126">
        <v>8</v>
      </c>
      <c r="H126">
        <v>15</v>
      </c>
      <c r="I126">
        <v>14</v>
      </c>
      <c r="J126">
        <v>6</v>
      </c>
      <c r="K126">
        <v>9</v>
      </c>
      <c r="L126">
        <v>67</v>
      </c>
      <c r="M126">
        <v>47</v>
      </c>
      <c r="N126">
        <v>145</v>
      </c>
      <c r="O126">
        <v>19</v>
      </c>
      <c r="P126">
        <v>1</v>
      </c>
      <c r="Q126">
        <v>12</v>
      </c>
      <c r="R126">
        <v>6</v>
      </c>
      <c r="S126">
        <v>30</v>
      </c>
      <c r="T126">
        <v>5</v>
      </c>
      <c r="U126">
        <v>16</v>
      </c>
      <c r="V126">
        <v>31</v>
      </c>
      <c r="W126">
        <v>16</v>
      </c>
      <c r="X126">
        <v>5</v>
      </c>
      <c r="Y126">
        <v>34</v>
      </c>
      <c r="Z126">
        <v>117</v>
      </c>
      <c r="AA126">
        <v>6</v>
      </c>
      <c r="AB126">
        <v>4</v>
      </c>
      <c r="AC126">
        <v>216</v>
      </c>
      <c r="AD126">
        <v>226</v>
      </c>
      <c r="AE126">
        <v>2</v>
      </c>
      <c r="AF126">
        <v>1</v>
      </c>
      <c r="AG126">
        <v>2</v>
      </c>
      <c r="AH126">
        <v>20</v>
      </c>
      <c r="AI126">
        <v>21</v>
      </c>
      <c r="AJ126">
        <v>0</v>
      </c>
      <c r="AK126">
        <v>1</v>
      </c>
      <c r="AL126">
        <v>16</v>
      </c>
      <c r="AM126">
        <v>7</v>
      </c>
      <c r="AN126">
        <v>14</v>
      </c>
      <c r="AO126">
        <v>17</v>
      </c>
      <c r="AP126">
        <v>19</v>
      </c>
      <c r="AQ126">
        <v>5</v>
      </c>
      <c r="AR126">
        <v>9</v>
      </c>
      <c r="AS126">
        <v>11</v>
      </c>
      <c r="AT126">
        <v>243</v>
      </c>
      <c r="AU126">
        <v>8</v>
      </c>
      <c r="AV126">
        <v>0</v>
      </c>
      <c r="AW126">
        <v>138</v>
      </c>
      <c r="AX126">
        <v>16</v>
      </c>
      <c r="AY126">
        <v>21</v>
      </c>
      <c r="AZ126">
        <v>1</v>
      </c>
      <c r="BA126">
        <v>45</v>
      </c>
      <c r="BB126">
        <v>9</v>
      </c>
      <c r="BC126">
        <v>4</v>
      </c>
      <c r="BD126">
        <v>7</v>
      </c>
      <c r="BE126">
        <v>15</v>
      </c>
      <c r="BF126">
        <v>4</v>
      </c>
      <c r="BG126">
        <v>29</v>
      </c>
      <c r="BH126">
        <v>9</v>
      </c>
      <c r="BI126">
        <v>22</v>
      </c>
      <c r="BJ126">
        <v>25</v>
      </c>
      <c r="BK126">
        <v>8</v>
      </c>
      <c r="BL126">
        <v>7</v>
      </c>
      <c r="BM126">
        <v>5</v>
      </c>
      <c r="BN126">
        <v>6</v>
      </c>
      <c r="BO126">
        <v>12</v>
      </c>
      <c r="BP126">
        <v>4</v>
      </c>
      <c r="BQ126">
        <v>5</v>
      </c>
      <c r="BR126" s="56">
        <v>0</v>
      </c>
      <c r="BS126">
        <v>3</v>
      </c>
      <c r="BT126">
        <v>47</v>
      </c>
      <c r="BU126">
        <v>78</v>
      </c>
      <c r="BV126">
        <v>3</v>
      </c>
      <c r="BW126">
        <v>287</v>
      </c>
      <c r="BX126">
        <v>56</v>
      </c>
      <c r="BY126">
        <v>180</v>
      </c>
      <c r="BZ126">
        <v>15</v>
      </c>
      <c r="CA126">
        <v>231</v>
      </c>
      <c r="CB126">
        <v>197</v>
      </c>
      <c r="CC126">
        <v>750</v>
      </c>
      <c r="CD126">
        <v>494</v>
      </c>
      <c r="CE126">
        <v>4</v>
      </c>
      <c r="CF126">
        <v>24</v>
      </c>
      <c r="CG126">
        <v>44</v>
      </c>
      <c r="CH126">
        <v>27</v>
      </c>
      <c r="CI126">
        <v>3</v>
      </c>
      <c r="CJ126">
        <v>21</v>
      </c>
      <c r="CK126">
        <v>64</v>
      </c>
      <c r="CL126">
        <v>418</v>
      </c>
      <c r="CM126">
        <v>209</v>
      </c>
      <c r="CN126">
        <v>7</v>
      </c>
      <c r="CO126">
        <v>175</v>
      </c>
      <c r="CP126">
        <v>134</v>
      </c>
      <c r="CQ126">
        <v>300</v>
      </c>
      <c r="CR126">
        <v>54</v>
      </c>
      <c r="CS126">
        <v>223</v>
      </c>
      <c r="CT126">
        <v>9</v>
      </c>
      <c r="CU126">
        <v>27</v>
      </c>
      <c r="CV126">
        <v>273</v>
      </c>
      <c r="CW126">
        <v>30</v>
      </c>
      <c r="CX126">
        <v>7</v>
      </c>
      <c r="CY126">
        <v>32</v>
      </c>
      <c r="CZ126">
        <v>177</v>
      </c>
      <c r="DA126">
        <v>231</v>
      </c>
      <c r="DB126">
        <v>80</v>
      </c>
      <c r="DC126">
        <v>12</v>
      </c>
      <c r="DD126">
        <v>3</v>
      </c>
      <c r="DE126">
        <v>7</v>
      </c>
      <c r="DF126">
        <v>1295</v>
      </c>
      <c r="DG126">
        <v>518</v>
      </c>
      <c r="DH126">
        <v>91</v>
      </c>
      <c r="DI126">
        <v>397</v>
      </c>
      <c r="DJ126">
        <v>54</v>
      </c>
      <c r="DK126">
        <v>1341</v>
      </c>
      <c r="DL126">
        <v>25</v>
      </c>
      <c r="DM126">
        <v>72</v>
      </c>
      <c r="DN126">
        <v>841</v>
      </c>
      <c r="DO126">
        <v>83</v>
      </c>
      <c r="DP126">
        <v>2182</v>
      </c>
      <c r="DQ126">
        <v>3009</v>
      </c>
      <c r="DR126">
        <v>267</v>
      </c>
      <c r="DS126">
        <v>8</v>
      </c>
      <c r="DT126">
        <v>1351</v>
      </c>
      <c r="DU126">
        <v>69</v>
      </c>
      <c r="DV126">
        <v>0</v>
      </c>
      <c r="DW126">
        <v>804</v>
      </c>
      <c r="DX126">
        <v>833</v>
      </c>
      <c r="DY126">
        <v>125</v>
      </c>
      <c r="DZ126">
        <v>12</v>
      </c>
      <c r="EA126">
        <v>15</v>
      </c>
      <c r="EB126">
        <v>29</v>
      </c>
      <c r="EC126">
        <v>54</v>
      </c>
      <c r="ED126">
        <v>11</v>
      </c>
      <c r="EE126">
        <v>76</v>
      </c>
      <c r="EF126">
        <v>865</v>
      </c>
      <c r="EG126">
        <v>15</v>
      </c>
      <c r="EH126">
        <v>164</v>
      </c>
      <c r="EI126">
        <v>244</v>
      </c>
      <c r="EJ126">
        <v>23</v>
      </c>
      <c r="EK126">
        <v>12</v>
      </c>
      <c r="EL126">
        <v>930</v>
      </c>
      <c r="EM126">
        <v>94</v>
      </c>
      <c r="EN126">
        <v>2</v>
      </c>
      <c r="EO126">
        <v>9</v>
      </c>
      <c r="EP126">
        <v>15</v>
      </c>
      <c r="EQ126">
        <v>31</v>
      </c>
      <c r="ER126">
        <v>7</v>
      </c>
      <c r="ES126">
        <v>7</v>
      </c>
      <c r="ET126">
        <v>53</v>
      </c>
      <c r="EU126">
        <v>65</v>
      </c>
      <c r="EV126">
        <v>145</v>
      </c>
      <c r="EW126">
        <v>27</v>
      </c>
      <c r="EX126">
        <v>1</v>
      </c>
      <c r="EY126">
        <v>16</v>
      </c>
      <c r="EZ126">
        <v>9</v>
      </c>
      <c r="FA126">
        <v>38</v>
      </c>
      <c r="FB126">
        <v>8</v>
      </c>
      <c r="FC126">
        <v>31</v>
      </c>
      <c r="FD126">
        <v>44</v>
      </c>
      <c r="FE126">
        <v>24</v>
      </c>
      <c r="FF126">
        <v>7</v>
      </c>
      <c r="FG126">
        <v>46</v>
      </c>
      <c r="FH126">
        <v>148</v>
      </c>
      <c r="FI126">
        <v>13</v>
      </c>
      <c r="FJ126">
        <v>7</v>
      </c>
      <c r="FK126">
        <v>300</v>
      </c>
      <c r="FL126">
        <v>250</v>
      </c>
      <c r="FM126">
        <v>2</v>
      </c>
      <c r="FN126">
        <v>1</v>
      </c>
      <c r="FO126">
        <v>2</v>
      </c>
      <c r="FP126">
        <v>26</v>
      </c>
      <c r="FQ126">
        <v>36</v>
      </c>
      <c r="FR126">
        <v>0</v>
      </c>
      <c r="FS126">
        <v>2</v>
      </c>
      <c r="FT126">
        <v>24</v>
      </c>
      <c r="FU126">
        <v>8</v>
      </c>
      <c r="FV126">
        <v>17</v>
      </c>
      <c r="FW126">
        <v>18</v>
      </c>
      <c r="FX126">
        <v>23</v>
      </c>
      <c r="FY126">
        <v>5</v>
      </c>
      <c r="FZ126">
        <v>10</v>
      </c>
      <c r="GA126">
        <v>16</v>
      </c>
      <c r="GB126">
        <v>278</v>
      </c>
      <c r="GC126">
        <v>10</v>
      </c>
      <c r="GD126">
        <v>0</v>
      </c>
      <c r="GE126">
        <v>158</v>
      </c>
      <c r="GF126">
        <v>19</v>
      </c>
      <c r="GG126">
        <v>30</v>
      </c>
      <c r="GH126">
        <v>0</v>
      </c>
      <c r="GI126">
        <v>64</v>
      </c>
      <c r="GJ126">
        <v>14</v>
      </c>
      <c r="GK126">
        <v>2</v>
      </c>
      <c r="GL126">
        <v>11</v>
      </c>
      <c r="GM126">
        <v>23</v>
      </c>
      <c r="GN126">
        <v>4</v>
      </c>
      <c r="GO126">
        <v>48</v>
      </c>
      <c r="GP126">
        <v>10</v>
      </c>
      <c r="GQ126">
        <v>23</v>
      </c>
      <c r="GR126">
        <v>27</v>
      </c>
      <c r="GS126">
        <v>11</v>
      </c>
      <c r="GT126">
        <v>7</v>
      </c>
      <c r="GU126">
        <v>7</v>
      </c>
      <c r="GV126">
        <v>9</v>
      </c>
      <c r="GW126">
        <v>16</v>
      </c>
      <c r="GX126">
        <v>5</v>
      </c>
      <c r="GY126">
        <v>4</v>
      </c>
      <c r="GZ126" s="56">
        <v>0</v>
      </c>
      <c r="HA126">
        <v>4</v>
      </c>
      <c r="HB126">
        <v>62</v>
      </c>
      <c r="HC126">
        <v>118</v>
      </c>
      <c r="HD126">
        <v>2</v>
      </c>
      <c r="HE126">
        <v>325</v>
      </c>
      <c r="HF126">
        <v>75</v>
      </c>
      <c r="HG126">
        <v>225</v>
      </c>
      <c r="HH126">
        <v>27</v>
      </c>
      <c r="HI126">
        <v>265</v>
      </c>
      <c r="HJ126">
        <v>233</v>
      </c>
      <c r="HK126">
        <v>914</v>
      </c>
      <c r="HL126">
        <v>537</v>
      </c>
      <c r="HM126">
        <v>6</v>
      </c>
      <c r="HN126">
        <v>32</v>
      </c>
      <c r="HO126">
        <v>66</v>
      </c>
      <c r="HP126">
        <v>29</v>
      </c>
      <c r="HQ126">
        <v>6</v>
      </c>
      <c r="HR126">
        <v>25</v>
      </c>
      <c r="HS126">
        <v>74</v>
      </c>
      <c r="HT126">
        <v>522</v>
      </c>
      <c r="HU126">
        <v>219</v>
      </c>
      <c r="HV126">
        <v>6</v>
      </c>
      <c r="HW126">
        <v>200</v>
      </c>
      <c r="HX126">
        <v>135</v>
      </c>
      <c r="HY126">
        <v>341</v>
      </c>
      <c r="HZ126">
        <v>88</v>
      </c>
      <c r="IA126">
        <v>249</v>
      </c>
      <c r="IB126">
        <v>14</v>
      </c>
      <c r="IC126">
        <v>43</v>
      </c>
      <c r="ID126">
        <v>356</v>
      </c>
      <c r="IE126">
        <v>48</v>
      </c>
      <c r="IF126">
        <v>10</v>
      </c>
      <c r="IG126">
        <v>26</v>
      </c>
      <c r="IH126">
        <v>250</v>
      </c>
      <c r="II126">
        <v>312</v>
      </c>
      <c r="IJ126">
        <v>22</v>
      </c>
      <c r="IK126">
        <v>8</v>
      </c>
      <c r="IL126">
        <v>9</v>
      </c>
      <c r="IM126">
        <v>10</v>
      </c>
      <c r="IN126">
        <v>1633</v>
      </c>
      <c r="IO126">
        <v>662</v>
      </c>
      <c r="IP126">
        <v>115</v>
      </c>
      <c r="IQ126">
        <v>499</v>
      </c>
      <c r="IR126">
        <v>70</v>
      </c>
      <c r="IS126">
        <v>1828</v>
      </c>
      <c r="IT126">
        <v>24</v>
      </c>
      <c r="IU126">
        <v>91</v>
      </c>
      <c r="IV126">
        <v>1091</v>
      </c>
      <c r="IW126">
        <v>96</v>
      </c>
      <c r="IX126">
        <v>2559</v>
      </c>
      <c r="IY126">
        <v>3553</v>
      </c>
      <c r="IZ126">
        <v>342</v>
      </c>
      <c r="JA126">
        <v>7</v>
      </c>
      <c r="JB126">
        <v>1685</v>
      </c>
      <c r="JC126">
        <v>75</v>
      </c>
      <c r="JD126">
        <v>0</v>
      </c>
      <c r="JE126">
        <v>915</v>
      </c>
      <c r="JF126">
        <v>883</v>
      </c>
      <c r="JG126">
        <v>156</v>
      </c>
      <c r="JH126">
        <v>18</v>
      </c>
      <c r="JI126">
        <v>30</v>
      </c>
      <c r="JJ126">
        <v>41</v>
      </c>
      <c r="JK126">
        <v>70</v>
      </c>
      <c r="JL126">
        <v>14</v>
      </c>
      <c r="JM126">
        <v>90</v>
      </c>
      <c r="JN126">
        <v>833</v>
      </c>
      <c r="JO126">
        <v>19</v>
      </c>
      <c r="JP126">
        <v>201</v>
      </c>
      <c r="JQ126">
        <v>326</v>
      </c>
      <c r="JR126">
        <v>25</v>
      </c>
      <c r="JS126">
        <v>11</v>
      </c>
      <c r="JT126">
        <v>971</v>
      </c>
      <c r="JU126">
        <v>95</v>
      </c>
      <c r="JV126">
        <v>1</v>
      </c>
      <c r="JW126">
        <v>8</v>
      </c>
      <c r="JX126">
        <v>21</v>
      </c>
      <c r="JY126">
        <v>25</v>
      </c>
      <c r="JZ126">
        <v>11</v>
      </c>
      <c r="KA126">
        <v>7</v>
      </c>
      <c r="KB126">
        <v>62</v>
      </c>
      <c r="KC126">
        <v>71</v>
      </c>
      <c r="KD126">
        <v>160</v>
      </c>
      <c r="KE126">
        <v>28</v>
      </c>
      <c r="KF126">
        <v>1</v>
      </c>
      <c r="KG126">
        <v>14</v>
      </c>
      <c r="KH126">
        <v>5</v>
      </c>
      <c r="KI126">
        <v>48</v>
      </c>
      <c r="KJ126">
        <v>8</v>
      </c>
      <c r="KK126">
        <v>30</v>
      </c>
      <c r="KL126">
        <v>51</v>
      </c>
      <c r="KM126">
        <v>25</v>
      </c>
      <c r="KN126">
        <v>5</v>
      </c>
      <c r="KO126">
        <v>45</v>
      </c>
      <c r="KP126">
        <v>160</v>
      </c>
      <c r="KQ126">
        <v>10</v>
      </c>
      <c r="KR126">
        <v>6</v>
      </c>
      <c r="KS126">
        <v>303</v>
      </c>
      <c r="KT126">
        <v>302</v>
      </c>
      <c r="KU126">
        <v>1</v>
      </c>
      <c r="KV126">
        <v>1</v>
      </c>
      <c r="KW126">
        <v>3</v>
      </c>
      <c r="KX126">
        <v>27</v>
      </c>
      <c r="KY126">
        <v>34</v>
      </c>
      <c r="KZ126">
        <v>0</v>
      </c>
      <c r="LA126">
        <v>1</v>
      </c>
      <c r="LB126">
        <v>22</v>
      </c>
      <c r="LC126">
        <v>10</v>
      </c>
      <c r="LD126">
        <v>20</v>
      </c>
      <c r="LE126">
        <v>20</v>
      </c>
      <c r="LF126">
        <v>22</v>
      </c>
      <c r="LG126">
        <v>7</v>
      </c>
      <c r="LH126">
        <v>15</v>
      </c>
      <c r="LI126">
        <v>22</v>
      </c>
      <c r="LJ126">
        <v>294</v>
      </c>
      <c r="LK126">
        <v>12</v>
      </c>
      <c r="LL126">
        <v>0</v>
      </c>
      <c r="LM126">
        <v>153</v>
      </c>
      <c r="LN126">
        <v>25</v>
      </c>
      <c r="LO126">
        <v>30</v>
      </c>
      <c r="LP126">
        <v>1</v>
      </c>
      <c r="LQ126">
        <v>62</v>
      </c>
      <c r="LR126">
        <v>13</v>
      </c>
      <c r="LS126">
        <v>5</v>
      </c>
      <c r="LT126">
        <v>9</v>
      </c>
      <c r="LU126">
        <v>27</v>
      </c>
      <c r="LV126">
        <v>11</v>
      </c>
      <c r="LW126">
        <v>45</v>
      </c>
      <c r="LX126">
        <v>11</v>
      </c>
      <c r="LY126">
        <v>33</v>
      </c>
      <c r="LZ126">
        <v>30</v>
      </c>
      <c r="MA126">
        <v>7</v>
      </c>
      <c r="MB126">
        <v>12</v>
      </c>
      <c r="MC126">
        <v>6</v>
      </c>
      <c r="MD126">
        <v>11</v>
      </c>
      <c r="ME126">
        <v>20</v>
      </c>
      <c r="MF126">
        <v>4</v>
      </c>
      <c r="MG126">
        <v>4</v>
      </c>
      <c r="MH126" s="56">
        <v>0</v>
      </c>
      <c r="MI126">
        <v>4</v>
      </c>
      <c r="MJ126">
        <v>58</v>
      </c>
      <c r="MK126">
        <v>121</v>
      </c>
      <c r="ML126">
        <v>3</v>
      </c>
      <c r="MM126">
        <v>354</v>
      </c>
      <c r="MN126">
        <v>80</v>
      </c>
      <c r="MO126">
        <v>242</v>
      </c>
      <c r="MP126">
        <v>25</v>
      </c>
      <c r="MQ126">
        <v>255</v>
      </c>
      <c r="MR126">
        <v>231</v>
      </c>
      <c r="MS126">
        <v>1006</v>
      </c>
      <c r="MT126">
        <v>640</v>
      </c>
      <c r="MU126">
        <v>7</v>
      </c>
      <c r="MV126">
        <v>31</v>
      </c>
      <c r="MW126">
        <v>68</v>
      </c>
      <c r="MX126">
        <v>38</v>
      </c>
      <c r="MY126">
        <v>5</v>
      </c>
      <c r="MZ126">
        <v>24</v>
      </c>
      <c r="NA126">
        <v>53</v>
      </c>
      <c r="NB126">
        <v>530</v>
      </c>
      <c r="NC126">
        <v>237</v>
      </c>
      <c r="ND126">
        <v>8</v>
      </c>
      <c r="NE126">
        <v>216</v>
      </c>
      <c r="NF126">
        <v>154</v>
      </c>
      <c r="NG126">
        <v>361</v>
      </c>
      <c r="NH126">
        <v>92</v>
      </c>
      <c r="NI126">
        <v>276</v>
      </c>
      <c r="NJ126">
        <v>15</v>
      </c>
      <c r="NK126">
        <v>50</v>
      </c>
      <c r="NL126">
        <v>381</v>
      </c>
      <c r="NM126">
        <v>41</v>
      </c>
      <c r="NN126">
        <v>12</v>
      </c>
      <c r="NO126">
        <v>28</v>
      </c>
      <c r="NP126">
        <v>261</v>
      </c>
      <c r="NQ126">
        <v>323</v>
      </c>
      <c r="NR126">
        <v>67</v>
      </c>
      <c r="NS126">
        <v>16</v>
      </c>
      <c r="NT126">
        <v>6</v>
      </c>
      <c r="NU126">
        <v>9</v>
      </c>
      <c r="NV126">
        <v>1701</v>
      </c>
      <c r="NW126">
        <v>697</v>
      </c>
      <c r="NX126">
        <v>129</v>
      </c>
      <c r="NY126">
        <v>552</v>
      </c>
      <c r="NZ126">
        <v>68</v>
      </c>
      <c r="OA126">
        <v>1973</v>
      </c>
      <c r="OB126">
        <v>24</v>
      </c>
      <c r="OC126">
        <v>91</v>
      </c>
      <c r="OD126">
        <v>1144</v>
      </c>
      <c r="OE126">
        <v>107</v>
      </c>
      <c r="OF126">
        <v>2634</v>
      </c>
      <c r="OG126">
        <v>3632</v>
      </c>
      <c r="OH126">
        <v>347</v>
      </c>
      <c r="OI126">
        <v>10</v>
      </c>
      <c r="OJ126">
        <v>1745</v>
      </c>
      <c r="OK126">
        <v>88</v>
      </c>
      <c r="OL126">
        <v>0</v>
      </c>
      <c r="OM126">
        <v>964</v>
      </c>
      <c r="ON126">
        <v>935</v>
      </c>
      <c r="OO126">
        <v>155</v>
      </c>
      <c r="OP126">
        <v>18</v>
      </c>
      <c r="OQ126">
        <v>21</v>
      </c>
      <c r="OR126">
        <v>49</v>
      </c>
      <c r="OS126">
        <v>73</v>
      </c>
      <c r="OT126">
        <v>14</v>
      </c>
      <c r="OU126">
        <v>105</v>
      </c>
      <c r="OV126">
        <v>431</v>
      </c>
      <c r="OW126">
        <v>20</v>
      </c>
      <c r="OX126">
        <v>215</v>
      </c>
      <c r="OY126">
        <v>316</v>
      </c>
      <c r="OZ126">
        <v>32</v>
      </c>
      <c r="PA126">
        <v>11</v>
      </c>
    </row>
    <row r="127" spans="1:417">
      <c r="A127" s="67" t="str">
        <f>人口推移!B126</f>
        <v>H2903</v>
      </c>
      <c r="B127" s="66">
        <f t="shared" si="2"/>
        <v>55113</v>
      </c>
      <c r="C127" s="66">
        <f t="shared" si="3"/>
        <v>22511</v>
      </c>
      <c r="D127">
        <v>797</v>
      </c>
      <c r="E127">
        <v>71</v>
      </c>
      <c r="F127">
        <v>2</v>
      </c>
      <c r="G127">
        <v>8</v>
      </c>
      <c r="H127">
        <v>15</v>
      </c>
      <c r="I127">
        <v>14</v>
      </c>
      <c r="J127">
        <v>6</v>
      </c>
      <c r="K127">
        <v>9</v>
      </c>
      <c r="L127">
        <v>68</v>
      </c>
      <c r="M127">
        <v>47</v>
      </c>
      <c r="N127">
        <v>145</v>
      </c>
      <c r="O127">
        <v>19</v>
      </c>
      <c r="P127">
        <v>1</v>
      </c>
      <c r="Q127">
        <v>12</v>
      </c>
      <c r="R127">
        <v>6</v>
      </c>
      <c r="S127">
        <v>30</v>
      </c>
      <c r="T127">
        <v>5</v>
      </c>
      <c r="U127">
        <v>16</v>
      </c>
      <c r="V127">
        <v>32</v>
      </c>
      <c r="W127">
        <v>16</v>
      </c>
      <c r="X127">
        <v>5</v>
      </c>
      <c r="Y127">
        <v>34</v>
      </c>
      <c r="Z127">
        <v>117</v>
      </c>
      <c r="AA127">
        <v>6</v>
      </c>
      <c r="AB127">
        <v>4</v>
      </c>
      <c r="AC127">
        <v>222</v>
      </c>
      <c r="AD127">
        <v>234</v>
      </c>
      <c r="AE127">
        <v>2</v>
      </c>
      <c r="AF127">
        <v>1</v>
      </c>
      <c r="AG127">
        <v>2</v>
      </c>
      <c r="AH127">
        <v>20</v>
      </c>
      <c r="AI127">
        <v>21</v>
      </c>
      <c r="AJ127">
        <v>0</v>
      </c>
      <c r="AK127">
        <v>1</v>
      </c>
      <c r="AL127">
        <v>16</v>
      </c>
      <c r="AM127">
        <v>7</v>
      </c>
      <c r="AN127">
        <v>14</v>
      </c>
      <c r="AO127">
        <v>17</v>
      </c>
      <c r="AP127">
        <v>19</v>
      </c>
      <c r="AQ127">
        <v>5</v>
      </c>
      <c r="AR127">
        <v>9</v>
      </c>
      <c r="AS127">
        <v>11</v>
      </c>
      <c r="AT127">
        <v>243</v>
      </c>
      <c r="AU127">
        <v>8</v>
      </c>
      <c r="AV127">
        <v>0</v>
      </c>
      <c r="AW127">
        <v>140</v>
      </c>
      <c r="AX127">
        <v>16</v>
      </c>
      <c r="AY127">
        <v>21</v>
      </c>
      <c r="AZ127">
        <v>1</v>
      </c>
      <c r="BA127">
        <v>47</v>
      </c>
      <c r="BB127">
        <v>9</v>
      </c>
      <c r="BC127">
        <v>4</v>
      </c>
      <c r="BD127">
        <v>7</v>
      </c>
      <c r="BE127">
        <v>15</v>
      </c>
      <c r="BF127">
        <v>4</v>
      </c>
      <c r="BG127">
        <v>27</v>
      </c>
      <c r="BH127">
        <v>9</v>
      </c>
      <c r="BI127">
        <v>23</v>
      </c>
      <c r="BJ127">
        <v>25</v>
      </c>
      <c r="BK127">
        <v>8</v>
      </c>
      <c r="BL127">
        <v>7</v>
      </c>
      <c r="BM127">
        <v>5</v>
      </c>
      <c r="BN127">
        <v>6</v>
      </c>
      <c r="BO127">
        <v>12</v>
      </c>
      <c r="BP127">
        <v>4</v>
      </c>
      <c r="BQ127">
        <v>5</v>
      </c>
      <c r="BR127" s="56">
        <v>0</v>
      </c>
      <c r="BS127">
        <v>3</v>
      </c>
      <c r="BT127">
        <v>47</v>
      </c>
      <c r="BU127">
        <v>78</v>
      </c>
      <c r="BV127">
        <v>3</v>
      </c>
      <c r="BW127">
        <v>287</v>
      </c>
      <c r="BX127">
        <v>56</v>
      </c>
      <c r="BY127">
        <v>181</v>
      </c>
      <c r="BZ127">
        <v>16</v>
      </c>
      <c r="CA127">
        <v>231</v>
      </c>
      <c r="CB127">
        <v>196</v>
      </c>
      <c r="CC127">
        <v>763</v>
      </c>
      <c r="CD127">
        <v>493</v>
      </c>
      <c r="CE127">
        <v>4</v>
      </c>
      <c r="CF127">
        <v>23</v>
      </c>
      <c r="CG127">
        <v>45</v>
      </c>
      <c r="CH127">
        <v>28</v>
      </c>
      <c r="CI127">
        <v>3</v>
      </c>
      <c r="CJ127">
        <v>22</v>
      </c>
      <c r="CK127">
        <v>64</v>
      </c>
      <c r="CL127">
        <v>422</v>
      </c>
      <c r="CM127">
        <v>211</v>
      </c>
      <c r="CN127">
        <v>7</v>
      </c>
      <c r="CO127">
        <v>177</v>
      </c>
      <c r="CP127">
        <v>134</v>
      </c>
      <c r="CQ127">
        <v>298</v>
      </c>
      <c r="CR127">
        <v>54</v>
      </c>
      <c r="CS127">
        <v>224</v>
      </c>
      <c r="CT127">
        <v>9</v>
      </c>
      <c r="CU127">
        <v>27</v>
      </c>
      <c r="CV127">
        <v>274</v>
      </c>
      <c r="CW127">
        <v>34</v>
      </c>
      <c r="CX127">
        <v>7</v>
      </c>
      <c r="CY127">
        <v>32</v>
      </c>
      <c r="CZ127">
        <v>178</v>
      </c>
      <c r="DA127">
        <v>231</v>
      </c>
      <c r="DB127">
        <v>80</v>
      </c>
      <c r="DC127">
        <v>12</v>
      </c>
      <c r="DD127">
        <v>3</v>
      </c>
      <c r="DE127">
        <v>7</v>
      </c>
      <c r="DF127">
        <v>1288</v>
      </c>
      <c r="DG127">
        <v>523</v>
      </c>
      <c r="DH127">
        <v>91</v>
      </c>
      <c r="DI127">
        <v>394</v>
      </c>
      <c r="DJ127">
        <v>55</v>
      </c>
      <c r="DK127">
        <v>1345</v>
      </c>
      <c r="DL127">
        <v>25</v>
      </c>
      <c r="DM127">
        <v>73</v>
      </c>
      <c r="DN127">
        <v>843</v>
      </c>
      <c r="DO127">
        <v>83</v>
      </c>
      <c r="DP127">
        <v>2194</v>
      </c>
      <c r="DQ127">
        <v>2987</v>
      </c>
      <c r="DR127">
        <v>267</v>
      </c>
      <c r="DS127">
        <v>8</v>
      </c>
      <c r="DT127">
        <v>1343</v>
      </c>
      <c r="DU127">
        <v>70</v>
      </c>
      <c r="DV127">
        <v>0</v>
      </c>
      <c r="DW127">
        <v>796</v>
      </c>
      <c r="DX127">
        <v>814</v>
      </c>
      <c r="DY127">
        <v>127</v>
      </c>
      <c r="DZ127">
        <v>12</v>
      </c>
      <c r="EA127">
        <v>16</v>
      </c>
      <c r="EB127">
        <v>29</v>
      </c>
      <c r="EC127">
        <v>53</v>
      </c>
      <c r="ED127">
        <v>11</v>
      </c>
      <c r="EE127">
        <v>76</v>
      </c>
      <c r="EF127">
        <v>833</v>
      </c>
      <c r="EG127">
        <v>15</v>
      </c>
      <c r="EH127">
        <v>163</v>
      </c>
      <c r="EI127">
        <v>246</v>
      </c>
      <c r="EJ127">
        <v>23</v>
      </c>
      <c r="EK127">
        <v>12</v>
      </c>
      <c r="EL127">
        <v>928</v>
      </c>
      <c r="EM127">
        <v>94</v>
      </c>
      <c r="EN127">
        <v>2</v>
      </c>
      <c r="EO127">
        <v>9</v>
      </c>
      <c r="EP127">
        <v>15</v>
      </c>
      <c r="EQ127">
        <v>31</v>
      </c>
      <c r="ER127">
        <v>7</v>
      </c>
      <c r="ES127">
        <v>7</v>
      </c>
      <c r="ET127">
        <v>53</v>
      </c>
      <c r="EU127">
        <v>65</v>
      </c>
      <c r="EV127">
        <v>145</v>
      </c>
      <c r="EW127">
        <v>27</v>
      </c>
      <c r="EX127">
        <v>1</v>
      </c>
      <c r="EY127">
        <v>16</v>
      </c>
      <c r="EZ127">
        <v>9</v>
      </c>
      <c r="FA127">
        <v>38</v>
      </c>
      <c r="FB127">
        <v>8</v>
      </c>
      <c r="FC127">
        <v>31</v>
      </c>
      <c r="FD127">
        <v>45</v>
      </c>
      <c r="FE127">
        <v>24</v>
      </c>
      <c r="FF127">
        <v>7</v>
      </c>
      <c r="FG127">
        <v>46</v>
      </c>
      <c r="FH127">
        <v>148</v>
      </c>
      <c r="FI127">
        <v>13</v>
      </c>
      <c r="FJ127">
        <v>7</v>
      </c>
      <c r="FK127">
        <v>303</v>
      </c>
      <c r="FL127">
        <v>262</v>
      </c>
      <c r="FM127">
        <v>2</v>
      </c>
      <c r="FN127">
        <v>1</v>
      </c>
      <c r="FO127">
        <v>2</v>
      </c>
      <c r="FP127">
        <v>26</v>
      </c>
      <c r="FQ127">
        <v>36</v>
      </c>
      <c r="FR127">
        <v>0</v>
      </c>
      <c r="FS127">
        <v>2</v>
      </c>
      <c r="FT127">
        <v>25</v>
      </c>
      <c r="FU127">
        <v>8</v>
      </c>
      <c r="FV127">
        <v>17</v>
      </c>
      <c r="FW127">
        <v>18</v>
      </c>
      <c r="FX127">
        <v>23</v>
      </c>
      <c r="FY127">
        <v>5</v>
      </c>
      <c r="FZ127">
        <v>10</v>
      </c>
      <c r="GA127">
        <v>16</v>
      </c>
      <c r="GB127">
        <v>276</v>
      </c>
      <c r="GC127">
        <v>10</v>
      </c>
      <c r="GD127">
        <v>0</v>
      </c>
      <c r="GE127">
        <v>158</v>
      </c>
      <c r="GF127">
        <v>19</v>
      </c>
      <c r="GG127">
        <v>30</v>
      </c>
      <c r="GH127">
        <v>0</v>
      </c>
      <c r="GI127">
        <v>64</v>
      </c>
      <c r="GJ127">
        <v>14</v>
      </c>
      <c r="GK127">
        <v>2</v>
      </c>
      <c r="GL127">
        <v>11</v>
      </c>
      <c r="GM127">
        <v>23</v>
      </c>
      <c r="GN127">
        <v>4</v>
      </c>
      <c r="GO127">
        <v>46</v>
      </c>
      <c r="GP127">
        <v>10</v>
      </c>
      <c r="GQ127">
        <v>23</v>
      </c>
      <c r="GR127">
        <v>26</v>
      </c>
      <c r="GS127">
        <v>11</v>
      </c>
      <c r="GT127">
        <v>7</v>
      </c>
      <c r="GU127">
        <v>7</v>
      </c>
      <c r="GV127">
        <v>9</v>
      </c>
      <c r="GW127">
        <v>16</v>
      </c>
      <c r="GX127">
        <v>5</v>
      </c>
      <c r="GY127">
        <v>4</v>
      </c>
      <c r="GZ127" s="56">
        <v>0</v>
      </c>
      <c r="HA127">
        <v>4</v>
      </c>
      <c r="HB127">
        <v>62</v>
      </c>
      <c r="HC127">
        <v>118</v>
      </c>
      <c r="HD127">
        <v>2</v>
      </c>
      <c r="HE127">
        <v>324</v>
      </c>
      <c r="HF127">
        <v>75</v>
      </c>
      <c r="HG127">
        <v>228</v>
      </c>
      <c r="HH127">
        <v>30</v>
      </c>
      <c r="HI127">
        <v>263</v>
      </c>
      <c r="HJ127">
        <v>232</v>
      </c>
      <c r="HK127">
        <v>924</v>
      </c>
      <c r="HL127">
        <v>533</v>
      </c>
      <c r="HM127">
        <v>6</v>
      </c>
      <c r="HN127">
        <v>31</v>
      </c>
      <c r="HO127">
        <v>68</v>
      </c>
      <c r="HP127">
        <v>31</v>
      </c>
      <c r="HQ127">
        <v>6</v>
      </c>
      <c r="HR127">
        <v>25</v>
      </c>
      <c r="HS127">
        <v>75</v>
      </c>
      <c r="HT127">
        <v>524</v>
      </c>
      <c r="HU127">
        <v>223</v>
      </c>
      <c r="HV127">
        <v>7</v>
      </c>
      <c r="HW127">
        <v>201</v>
      </c>
      <c r="HX127">
        <v>136</v>
      </c>
      <c r="HY127">
        <v>335</v>
      </c>
      <c r="HZ127">
        <v>88</v>
      </c>
      <c r="IA127">
        <v>247</v>
      </c>
      <c r="IB127">
        <v>14</v>
      </c>
      <c r="IC127">
        <v>43</v>
      </c>
      <c r="ID127">
        <v>355</v>
      </c>
      <c r="IE127">
        <v>51</v>
      </c>
      <c r="IF127">
        <v>10</v>
      </c>
      <c r="IG127">
        <v>26</v>
      </c>
      <c r="IH127">
        <v>250</v>
      </c>
      <c r="II127">
        <v>314</v>
      </c>
      <c r="IJ127">
        <v>22</v>
      </c>
      <c r="IK127">
        <v>8</v>
      </c>
      <c r="IL127">
        <v>8</v>
      </c>
      <c r="IM127">
        <v>10</v>
      </c>
      <c r="IN127">
        <v>1617</v>
      </c>
      <c r="IO127">
        <v>668</v>
      </c>
      <c r="IP127">
        <v>115</v>
      </c>
      <c r="IQ127">
        <v>496</v>
      </c>
      <c r="IR127">
        <v>70</v>
      </c>
      <c r="IS127">
        <v>1827</v>
      </c>
      <c r="IT127">
        <v>24</v>
      </c>
      <c r="IU127">
        <v>91</v>
      </c>
      <c r="IV127">
        <v>1092</v>
      </c>
      <c r="IW127">
        <v>96</v>
      </c>
      <c r="IX127">
        <v>2559</v>
      </c>
      <c r="IY127">
        <v>3526</v>
      </c>
      <c r="IZ127">
        <v>342</v>
      </c>
      <c r="JA127">
        <v>7</v>
      </c>
      <c r="JB127">
        <v>1675</v>
      </c>
      <c r="JC127">
        <v>75</v>
      </c>
      <c r="JD127">
        <v>0</v>
      </c>
      <c r="JE127">
        <v>900</v>
      </c>
      <c r="JF127">
        <v>876</v>
      </c>
      <c r="JG127">
        <v>158</v>
      </c>
      <c r="JH127">
        <v>18</v>
      </c>
      <c r="JI127">
        <v>30</v>
      </c>
      <c r="JJ127">
        <v>41</v>
      </c>
      <c r="JK127">
        <v>69</v>
      </c>
      <c r="JL127">
        <v>14</v>
      </c>
      <c r="JM127">
        <v>89</v>
      </c>
      <c r="JN127">
        <v>789</v>
      </c>
      <c r="JO127">
        <v>19</v>
      </c>
      <c r="JP127">
        <v>202</v>
      </c>
      <c r="JQ127">
        <v>325</v>
      </c>
      <c r="JR127">
        <v>23</v>
      </c>
      <c r="JS127">
        <v>11</v>
      </c>
      <c r="JT127">
        <v>968</v>
      </c>
      <c r="JU127">
        <v>94</v>
      </c>
      <c r="JV127">
        <v>1</v>
      </c>
      <c r="JW127">
        <v>8</v>
      </c>
      <c r="JX127">
        <v>21</v>
      </c>
      <c r="JY127">
        <v>25</v>
      </c>
      <c r="JZ127">
        <v>11</v>
      </c>
      <c r="KA127">
        <v>7</v>
      </c>
      <c r="KB127">
        <v>61</v>
      </c>
      <c r="KC127">
        <v>71</v>
      </c>
      <c r="KD127">
        <v>162</v>
      </c>
      <c r="KE127">
        <v>28</v>
      </c>
      <c r="KF127">
        <v>1</v>
      </c>
      <c r="KG127">
        <v>14</v>
      </c>
      <c r="KH127">
        <v>5</v>
      </c>
      <c r="KI127">
        <v>48</v>
      </c>
      <c r="KJ127">
        <v>8</v>
      </c>
      <c r="KK127">
        <v>30</v>
      </c>
      <c r="KL127">
        <v>51</v>
      </c>
      <c r="KM127">
        <v>24</v>
      </c>
      <c r="KN127">
        <v>5</v>
      </c>
      <c r="KO127">
        <v>45</v>
      </c>
      <c r="KP127">
        <v>158</v>
      </c>
      <c r="KQ127">
        <v>10</v>
      </c>
      <c r="KR127">
        <v>6</v>
      </c>
      <c r="KS127">
        <v>308</v>
      </c>
      <c r="KT127">
        <v>297</v>
      </c>
      <c r="KU127">
        <v>1</v>
      </c>
      <c r="KV127">
        <v>1</v>
      </c>
      <c r="KW127">
        <v>3</v>
      </c>
      <c r="KX127">
        <v>25</v>
      </c>
      <c r="KY127">
        <v>34</v>
      </c>
      <c r="KZ127">
        <v>0</v>
      </c>
      <c r="LA127">
        <v>1</v>
      </c>
      <c r="LB127">
        <v>22</v>
      </c>
      <c r="LC127">
        <v>10</v>
      </c>
      <c r="LD127">
        <v>20</v>
      </c>
      <c r="LE127">
        <v>20</v>
      </c>
      <c r="LF127">
        <v>22</v>
      </c>
      <c r="LG127">
        <v>7</v>
      </c>
      <c r="LH127">
        <v>15</v>
      </c>
      <c r="LI127">
        <v>21</v>
      </c>
      <c r="LJ127">
        <v>292</v>
      </c>
      <c r="LK127">
        <v>12</v>
      </c>
      <c r="LL127">
        <v>0</v>
      </c>
      <c r="LM127">
        <v>153</v>
      </c>
      <c r="LN127">
        <v>25</v>
      </c>
      <c r="LO127">
        <v>30</v>
      </c>
      <c r="LP127">
        <v>1</v>
      </c>
      <c r="LQ127">
        <v>63</v>
      </c>
      <c r="LR127">
        <v>13</v>
      </c>
      <c r="LS127">
        <v>5</v>
      </c>
      <c r="LT127">
        <v>9</v>
      </c>
      <c r="LU127">
        <v>27</v>
      </c>
      <c r="LV127">
        <v>11</v>
      </c>
      <c r="LW127">
        <v>45</v>
      </c>
      <c r="LX127">
        <v>11</v>
      </c>
      <c r="LY127">
        <v>33</v>
      </c>
      <c r="LZ127">
        <v>30</v>
      </c>
      <c r="MA127">
        <v>7</v>
      </c>
      <c r="MB127">
        <v>12</v>
      </c>
      <c r="MC127">
        <v>6</v>
      </c>
      <c r="MD127">
        <v>11</v>
      </c>
      <c r="ME127">
        <v>19</v>
      </c>
      <c r="MF127">
        <v>4</v>
      </c>
      <c r="MG127">
        <v>4</v>
      </c>
      <c r="MH127" s="56">
        <v>0</v>
      </c>
      <c r="MI127">
        <v>4</v>
      </c>
      <c r="MJ127">
        <v>58</v>
      </c>
      <c r="MK127">
        <v>121</v>
      </c>
      <c r="ML127">
        <v>3</v>
      </c>
      <c r="MM127">
        <v>351</v>
      </c>
      <c r="MN127">
        <v>77</v>
      </c>
      <c r="MO127">
        <v>243</v>
      </c>
      <c r="MP127">
        <v>27</v>
      </c>
      <c r="MQ127">
        <v>256</v>
      </c>
      <c r="MR127">
        <v>226</v>
      </c>
      <c r="MS127">
        <v>1025</v>
      </c>
      <c r="MT127">
        <v>635</v>
      </c>
      <c r="MU127">
        <v>7</v>
      </c>
      <c r="MV127">
        <v>31</v>
      </c>
      <c r="MW127">
        <v>70</v>
      </c>
      <c r="MX127">
        <v>39</v>
      </c>
      <c r="MY127">
        <v>5</v>
      </c>
      <c r="MZ127">
        <v>25</v>
      </c>
      <c r="NA127">
        <v>48</v>
      </c>
      <c r="NB127">
        <v>531</v>
      </c>
      <c r="NC127">
        <v>239</v>
      </c>
      <c r="ND127">
        <v>8</v>
      </c>
      <c r="NE127">
        <v>215</v>
      </c>
      <c r="NF127">
        <v>154</v>
      </c>
      <c r="NG127">
        <v>359</v>
      </c>
      <c r="NH127">
        <v>92</v>
      </c>
      <c r="NI127">
        <v>276</v>
      </c>
      <c r="NJ127">
        <v>15</v>
      </c>
      <c r="NK127">
        <v>50</v>
      </c>
      <c r="NL127">
        <v>379</v>
      </c>
      <c r="NM127">
        <v>42</v>
      </c>
      <c r="NN127">
        <v>12</v>
      </c>
      <c r="NO127">
        <v>28</v>
      </c>
      <c r="NP127">
        <v>260</v>
      </c>
      <c r="NQ127">
        <v>322</v>
      </c>
      <c r="NR127">
        <v>67</v>
      </c>
      <c r="NS127">
        <v>16</v>
      </c>
      <c r="NT127">
        <v>6</v>
      </c>
      <c r="NU127">
        <v>9</v>
      </c>
      <c r="NV127">
        <v>1700</v>
      </c>
      <c r="NW127">
        <v>699</v>
      </c>
      <c r="NX127">
        <v>129</v>
      </c>
      <c r="NY127">
        <v>547</v>
      </c>
      <c r="NZ127">
        <v>69</v>
      </c>
      <c r="OA127">
        <v>1957</v>
      </c>
      <c r="OB127">
        <v>24</v>
      </c>
      <c r="OC127">
        <v>93</v>
      </c>
      <c r="OD127">
        <v>1139</v>
      </c>
      <c r="OE127">
        <v>103</v>
      </c>
      <c r="OF127">
        <v>2638</v>
      </c>
      <c r="OG127">
        <v>3610</v>
      </c>
      <c r="OH127">
        <v>348</v>
      </c>
      <c r="OI127">
        <v>10</v>
      </c>
      <c r="OJ127">
        <v>1745</v>
      </c>
      <c r="OK127">
        <v>89</v>
      </c>
      <c r="OL127">
        <v>0</v>
      </c>
      <c r="OM127">
        <v>947</v>
      </c>
      <c r="ON127">
        <v>926</v>
      </c>
      <c r="OO127">
        <v>154</v>
      </c>
      <c r="OP127">
        <v>18</v>
      </c>
      <c r="OQ127">
        <v>23</v>
      </c>
      <c r="OR127">
        <v>48</v>
      </c>
      <c r="OS127">
        <v>72</v>
      </c>
      <c r="OT127">
        <v>14</v>
      </c>
      <c r="OU127">
        <v>102</v>
      </c>
      <c r="OV127">
        <v>441</v>
      </c>
      <c r="OW127">
        <v>20</v>
      </c>
      <c r="OX127">
        <v>212</v>
      </c>
      <c r="OY127">
        <v>311</v>
      </c>
      <c r="OZ127">
        <v>31</v>
      </c>
      <c r="PA127">
        <v>11</v>
      </c>
    </row>
    <row r="128" spans="1:417">
      <c r="A128" s="67" t="str">
        <f>人口推移!B127</f>
        <v>H2904</v>
      </c>
      <c r="B128" s="66">
        <f t="shared" si="2"/>
        <v>55064</v>
      </c>
      <c r="C128" s="66">
        <f t="shared" si="3"/>
        <v>22575</v>
      </c>
      <c r="D128">
        <v>795</v>
      </c>
      <c r="E128">
        <v>72</v>
      </c>
      <c r="F128">
        <v>2</v>
      </c>
      <c r="G128">
        <v>8</v>
      </c>
      <c r="H128">
        <v>15</v>
      </c>
      <c r="I128">
        <v>14</v>
      </c>
      <c r="J128">
        <v>6</v>
      </c>
      <c r="K128">
        <v>9</v>
      </c>
      <c r="L128">
        <v>68</v>
      </c>
      <c r="M128">
        <v>47</v>
      </c>
      <c r="N128">
        <v>145</v>
      </c>
      <c r="O128">
        <v>19</v>
      </c>
      <c r="P128">
        <v>1</v>
      </c>
      <c r="Q128">
        <v>12</v>
      </c>
      <c r="R128">
        <v>6</v>
      </c>
      <c r="S128">
        <v>30</v>
      </c>
      <c r="T128">
        <v>5</v>
      </c>
      <c r="U128">
        <v>16</v>
      </c>
      <c r="V128">
        <v>32</v>
      </c>
      <c r="W128">
        <v>15</v>
      </c>
      <c r="X128">
        <v>5</v>
      </c>
      <c r="Y128">
        <v>35</v>
      </c>
      <c r="Z128">
        <v>117</v>
      </c>
      <c r="AA128">
        <v>6</v>
      </c>
      <c r="AB128">
        <v>4</v>
      </c>
      <c r="AC128">
        <v>221</v>
      </c>
      <c r="AD128">
        <v>231</v>
      </c>
      <c r="AE128">
        <v>2</v>
      </c>
      <c r="AF128">
        <v>1</v>
      </c>
      <c r="AG128">
        <v>2</v>
      </c>
      <c r="AH128">
        <v>20</v>
      </c>
      <c r="AI128">
        <v>21</v>
      </c>
      <c r="AJ128">
        <v>0</v>
      </c>
      <c r="AK128">
        <v>1</v>
      </c>
      <c r="AL128">
        <v>16</v>
      </c>
      <c r="AM128">
        <v>7</v>
      </c>
      <c r="AN128">
        <v>15</v>
      </c>
      <c r="AO128">
        <v>17</v>
      </c>
      <c r="AP128">
        <v>19</v>
      </c>
      <c r="AQ128">
        <v>5</v>
      </c>
      <c r="AR128">
        <v>9</v>
      </c>
      <c r="AS128">
        <v>11</v>
      </c>
      <c r="AT128">
        <v>241</v>
      </c>
      <c r="AU128">
        <v>8</v>
      </c>
      <c r="AV128">
        <v>0</v>
      </c>
      <c r="AW128">
        <v>140</v>
      </c>
      <c r="AX128">
        <v>16</v>
      </c>
      <c r="AY128">
        <v>21</v>
      </c>
      <c r="AZ128">
        <v>1</v>
      </c>
      <c r="BA128">
        <v>47</v>
      </c>
      <c r="BB128">
        <v>9</v>
      </c>
      <c r="BC128">
        <v>4</v>
      </c>
      <c r="BD128">
        <v>7</v>
      </c>
      <c r="BE128">
        <v>15</v>
      </c>
      <c r="BF128">
        <v>4</v>
      </c>
      <c r="BG128">
        <v>26</v>
      </c>
      <c r="BH128">
        <v>9</v>
      </c>
      <c r="BI128">
        <v>23</v>
      </c>
      <c r="BJ128">
        <v>25</v>
      </c>
      <c r="BK128">
        <v>8</v>
      </c>
      <c r="BL128">
        <v>7</v>
      </c>
      <c r="BM128">
        <v>5</v>
      </c>
      <c r="BN128">
        <v>6</v>
      </c>
      <c r="BO128">
        <v>12</v>
      </c>
      <c r="BP128">
        <v>4</v>
      </c>
      <c r="BQ128">
        <v>5</v>
      </c>
      <c r="BR128" s="56">
        <v>0</v>
      </c>
      <c r="BS128">
        <v>3</v>
      </c>
      <c r="BT128">
        <v>48</v>
      </c>
      <c r="BU128">
        <v>79</v>
      </c>
      <c r="BV128">
        <v>3</v>
      </c>
      <c r="BW128">
        <v>287</v>
      </c>
      <c r="BX128">
        <v>56</v>
      </c>
      <c r="BY128">
        <v>182</v>
      </c>
      <c r="BZ128">
        <v>16</v>
      </c>
      <c r="CA128">
        <v>230</v>
      </c>
      <c r="CB128">
        <v>196</v>
      </c>
      <c r="CC128">
        <v>768</v>
      </c>
      <c r="CD128">
        <v>494</v>
      </c>
      <c r="CE128">
        <v>4</v>
      </c>
      <c r="CF128">
        <v>23</v>
      </c>
      <c r="CG128">
        <v>46</v>
      </c>
      <c r="CH128">
        <v>28</v>
      </c>
      <c r="CI128">
        <v>3</v>
      </c>
      <c r="CJ128">
        <v>22</v>
      </c>
      <c r="CK128">
        <v>63</v>
      </c>
      <c r="CL128">
        <v>421</v>
      </c>
      <c r="CM128">
        <v>216</v>
      </c>
      <c r="CN128">
        <v>7</v>
      </c>
      <c r="CO128">
        <v>177</v>
      </c>
      <c r="CP128">
        <v>134</v>
      </c>
      <c r="CQ128">
        <v>297</v>
      </c>
      <c r="CR128">
        <v>54</v>
      </c>
      <c r="CS128">
        <v>223</v>
      </c>
      <c r="CT128">
        <v>8</v>
      </c>
      <c r="CU128">
        <v>27</v>
      </c>
      <c r="CV128">
        <v>267</v>
      </c>
      <c r="CW128">
        <v>34</v>
      </c>
      <c r="CX128">
        <v>7</v>
      </c>
      <c r="CY128">
        <v>32</v>
      </c>
      <c r="CZ128">
        <v>178</v>
      </c>
      <c r="DA128">
        <v>232</v>
      </c>
      <c r="DB128">
        <v>80</v>
      </c>
      <c r="DC128">
        <v>13</v>
      </c>
      <c r="DD128">
        <v>3</v>
      </c>
      <c r="DE128">
        <v>7</v>
      </c>
      <c r="DF128">
        <v>1293</v>
      </c>
      <c r="DG128">
        <v>524</v>
      </c>
      <c r="DH128">
        <v>91</v>
      </c>
      <c r="DI128">
        <v>396</v>
      </c>
      <c r="DJ128">
        <v>55</v>
      </c>
      <c r="DK128">
        <v>1346</v>
      </c>
      <c r="DL128">
        <v>25</v>
      </c>
      <c r="DM128">
        <v>73</v>
      </c>
      <c r="DN128">
        <v>840</v>
      </c>
      <c r="DO128">
        <v>82</v>
      </c>
      <c r="DP128">
        <v>2205</v>
      </c>
      <c r="DQ128">
        <v>2993</v>
      </c>
      <c r="DR128">
        <v>267</v>
      </c>
      <c r="DS128">
        <v>8</v>
      </c>
      <c r="DT128">
        <v>1349</v>
      </c>
      <c r="DU128">
        <v>69</v>
      </c>
      <c r="DV128">
        <v>0</v>
      </c>
      <c r="DW128">
        <v>804</v>
      </c>
      <c r="DX128">
        <v>820</v>
      </c>
      <c r="DY128">
        <v>126</v>
      </c>
      <c r="DZ128">
        <v>12</v>
      </c>
      <c r="EA128">
        <v>16</v>
      </c>
      <c r="EB128">
        <v>29</v>
      </c>
      <c r="EC128">
        <v>52</v>
      </c>
      <c r="ED128">
        <v>11</v>
      </c>
      <c r="EE128">
        <v>76</v>
      </c>
      <c r="EF128">
        <v>861</v>
      </c>
      <c r="EG128">
        <v>15</v>
      </c>
      <c r="EH128">
        <v>163</v>
      </c>
      <c r="EI128">
        <v>246</v>
      </c>
      <c r="EJ128">
        <v>23</v>
      </c>
      <c r="EK128">
        <v>12</v>
      </c>
      <c r="EL128">
        <v>926</v>
      </c>
      <c r="EM128">
        <v>92</v>
      </c>
      <c r="EN128">
        <v>2</v>
      </c>
      <c r="EO128">
        <v>9</v>
      </c>
      <c r="EP128">
        <v>15</v>
      </c>
      <c r="EQ128">
        <v>31</v>
      </c>
      <c r="ER128">
        <v>7</v>
      </c>
      <c r="ES128">
        <v>7</v>
      </c>
      <c r="ET128">
        <v>54</v>
      </c>
      <c r="EU128">
        <v>65</v>
      </c>
      <c r="EV128">
        <v>144</v>
      </c>
      <c r="EW128">
        <v>27</v>
      </c>
      <c r="EX128">
        <v>1</v>
      </c>
      <c r="EY128">
        <v>16</v>
      </c>
      <c r="EZ128">
        <v>9</v>
      </c>
      <c r="FA128">
        <v>38</v>
      </c>
      <c r="FB128">
        <v>7</v>
      </c>
      <c r="FC128">
        <v>31</v>
      </c>
      <c r="FD128">
        <v>45</v>
      </c>
      <c r="FE128">
        <v>23</v>
      </c>
      <c r="FF128">
        <v>7</v>
      </c>
      <c r="FG128">
        <v>48</v>
      </c>
      <c r="FH128">
        <v>148</v>
      </c>
      <c r="FI128">
        <v>13</v>
      </c>
      <c r="FJ128">
        <v>7</v>
      </c>
      <c r="FK128">
        <v>299</v>
      </c>
      <c r="FL128">
        <v>263</v>
      </c>
      <c r="FM128">
        <v>2</v>
      </c>
      <c r="FN128">
        <v>1</v>
      </c>
      <c r="FO128">
        <v>2</v>
      </c>
      <c r="FP128">
        <v>26</v>
      </c>
      <c r="FQ128">
        <v>36</v>
      </c>
      <c r="FR128">
        <v>0</v>
      </c>
      <c r="FS128">
        <v>2</v>
      </c>
      <c r="FT128">
        <v>25</v>
      </c>
      <c r="FU128">
        <v>8</v>
      </c>
      <c r="FV128">
        <v>18</v>
      </c>
      <c r="FW128">
        <v>18</v>
      </c>
      <c r="FX128">
        <v>23</v>
      </c>
      <c r="FY128">
        <v>5</v>
      </c>
      <c r="FZ128">
        <v>10</v>
      </c>
      <c r="GA128">
        <v>16</v>
      </c>
      <c r="GB128">
        <v>272</v>
      </c>
      <c r="GC128">
        <v>10</v>
      </c>
      <c r="GD128">
        <v>0</v>
      </c>
      <c r="GE128">
        <v>156</v>
      </c>
      <c r="GF128">
        <v>19</v>
      </c>
      <c r="GG128">
        <v>30</v>
      </c>
      <c r="GH128">
        <v>0</v>
      </c>
      <c r="GI128">
        <v>64</v>
      </c>
      <c r="GJ128">
        <v>14</v>
      </c>
      <c r="GK128">
        <v>2</v>
      </c>
      <c r="GL128">
        <v>11</v>
      </c>
      <c r="GM128">
        <v>23</v>
      </c>
      <c r="GN128">
        <v>4</v>
      </c>
      <c r="GO128">
        <v>45</v>
      </c>
      <c r="GP128">
        <v>10</v>
      </c>
      <c r="GQ128">
        <v>24</v>
      </c>
      <c r="GR128">
        <v>25</v>
      </c>
      <c r="GS128">
        <v>11</v>
      </c>
      <c r="GT128">
        <v>7</v>
      </c>
      <c r="GU128">
        <v>7</v>
      </c>
      <c r="GV128">
        <v>9</v>
      </c>
      <c r="GW128">
        <v>16</v>
      </c>
      <c r="GX128">
        <v>5</v>
      </c>
      <c r="GY128">
        <v>4</v>
      </c>
      <c r="GZ128" s="56">
        <v>0</v>
      </c>
      <c r="HA128">
        <v>4</v>
      </c>
      <c r="HB128">
        <v>61</v>
      </c>
      <c r="HC128">
        <v>119</v>
      </c>
      <c r="HD128">
        <v>2</v>
      </c>
      <c r="HE128">
        <v>320</v>
      </c>
      <c r="HF128">
        <v>75</v>
      </c>
      <c r="HG128">
        <v>227</v>
      </c>
      <c r="HH128">
        <v>30</v>
      </c>
      <c r="HI128">
        <v>260</v>
      </c>
      <c r="HJ128">
        <v>230</v>
      </c>
      <c r="HK128">
        <v>930</v>
      </c>
      <c r="HL128">
        <v>533</v>
      </c>
      <c r="HM128">
        <v>6</v>
      </c>
      <c r="HN128">
        <v>31</v>
      </c>
      <c r="HO128">
        <v>68</v>
      </c>
      <c r="HP128">
        <v>31</v>
      </c>
      <c r="HQ128">
        <v>6</v>
      </c>
      <c r="HR128">
        <v>25</v>
      </c>
      <c r="HS128">
        <v>73</v>
      </c>
      <c r="HT128">
        <v>520</v>
      </c>
      <c r="HU128">
        <v>227</v>
      </c>
      <c r="HV128">
        <v>7</v>
      </c>
      <c r="HW128">
        <v>202</v>
      </c>
      <c r="HX128">
        <v>134</v>
      </c>
      <c r="HY128">
        <v>331</v>
      </c>
      <c r="HZ128">
        <v>87</v>
      </c>
      <c r="IA128">
        <v>245</v>
      </c>
      <c r="IB128">
        <v>13</v>
      </c>
      <c r="IC128">
        <v>42</v>
      </c>
      <c r="ID128">
        <v>348</v>
      </c>
      <c r="IE128">
        <v>51</v>
      </c>
      <c r="IF128">
        <v>10</v>
      </c>
      <c r="IG128">
        <v>26</v>
      </c>
      <c r="IH128">
        <v>251</v>
      </c>
      <c r="II128">
        <v>312</v>
      </c>
      <c r="IJ128">
        <v>22</v>
      </c>
      <c r="IK128">
        <v>11</v>
      </c>
      <c r="IL128">
        <v>8</v>
      </c>
      <c r="IM128">
        <v>10</v>
      </c>
      <c r="IN128">
        <v>1613</v>
      </c>
      <c r="IO128">
        <v>664</v>
      </c>
      <c r="IP128">
        <v>113</v>
      </c>
      <c r="IQ128">
        <v>498</v>
      </c>
      <c r="IR128">
        <v>70</v>
      </c>
      <c r="IS128">
        <v>1824</v>
      </c>
      <c r="IT128">
        <v>24</v>
      </c>
      <c r="IU128">
        <v>91</v>
      </c>
      <c r="IV128">
        <v>1087</v>
      </c>
      <c r="IW128">
        <v>94</v>
      </c>
      <c r="IX128">
        <v>2574</v>
      </c>
      <c r="IY128">
        <v>3514</v>
      </c>
      <c r="IZ128">
        <v>341</v>
      </c>
      <c r="JA128">
        <v>7</v>
      </c>
      <c r="JB128">
        <v>1684</v>
      </c>
      <c r="JC128">
        <v>74</v>
      </c>
      <c r="JD128">
        <v>0</v>
      </c>
      <c r="JE128">
        <v>900</v>
      </c>
      <c r="JF128">
        <v>882</v>
      </c>
      <c r="JG128">
        <v>155</v>
      </c>
      <c r="JH128">
        <v>18</v>
      </c>
      <c r="JI128">
        <v>30</v>
      </c>
      <c r="JJ128">
        <v>41</v>
      </c>
      <c r="JK128">
        <v>68</v>
      </c>
      <c r="JL128">
        <v>15</v>
      </c>
      <c r="JM128">
        <v>89</v>
      </c>
      <c r="JN128">
        <v>859</v>
      </c>
      <c r="JO128">
        <v>19</v>
      </c>
      <c r="JP128">
        <v>201</v>
      </c>
      <c r="JQ128">
        <v>324</v>
      </c>
      <c r="JR128">
        <v>23</v>
      </c>
      <c r="JS128">
        <v>11</v>
      </c>
      <c r="JT128">
        <v>972</v>
      </c>
      <c r="JU128">
        <v>94</v>
      </c>
      <c r="JV128">
        <v>1</v>
      </c>
      <c r="JW128">
        <v>8</v>
      </c>
      <c r="JX128">
        <v>21</v>
      </c>
      <c r="JY128">
        <v>25</v>
      </c>
      <c r="JZ128">
        <v>10</v>
      </c>
      <c r="KA128">
        <v>7</v>
      </c>
      <c r="KB128">
        <v>61</v>
      </c>
      <c r="KC128">
        <v>71</v>
      </c>
      <c r="KD128">
        <v>162</v>
      </c>
      <c r="KE128">
        <v>28</v>
      </c>
      <c r="KF128">
        <v>1</v>
      </c>
      <c r="KG128">
        <v>14</v>
      </c>
      <c r="KH128">
        <v>5</v>
      </c>
      <c r="KI128">
        <v>48</v>
      </c>
      <c r="KJ128">
        <v>8</v>
      </c>
      <c r="KK128">
        <v>29</v>
      </c>
      <c r="KL128">
        <v>51</v>
      </c>
      <c r="KM128">
        <v>22</v>
      </c>
      <c r="KN128">
        <v>5</v>
      </c>
      <c r="KO128">
        <v>47</v>
      </c>
      <c r="KP128">
        <v>154</v>
      </c>
      <c r="KQ128">
        <v>10</v>
      </c>
      <c r="KR128">
        <v>6</v>
      </c>
      <c r="KS128">
        <v>306</v>
      </c>
      <c r="KT128">
        <v>293</v>
      </c>
      <c r="KU128">
        <v>1</v>
      </c>
      <c r="KV128">
        <v>1</v>
      </c>
      <c r="KW128">
        <v>3</v>
      </c>
      <c r="KX128">
        <v>25</v>
      </c>
      <c r="KY128">
        <v>34</v>
      </c>
      <c r="KZ128">
        <v>0</v>
      </c>
      <c r="LA128">
        <v>1</v>
      </c>
      <c r="LB128">
        <v>22</v>
      </c>
      <c r="LC128">
        <v>10</v>
      </c>
      <c r="LD128">
        <v>23</v>
      </c>
      <c r="LE128">
        <v>20</v>
      </c>
      <c r="LF128">
        <v>22</v>
      </c>
      <c r="LG128">
        <v>7</v>
      </c>
      <c r="LH128">
        <v>15</v>
      </c>
      <c r="LI128">
        <v>21</v>
      </c>
      <c r="LJ128">
        <v>294</v>
      </c>
      <c r="LK128">
        <v>12</v>
      </c>
      <c r="LL128">
        <v>0</v>
      </c>
      <c r="LM128">
        <v>153</v>
      </c>
      <c r="LN128">
        <v>25</v>
      </c>
      <c r="LO128">
        <v>30</v>
      </c>
      <c r="LP128">
        <v>1</v>
      </c>
      <c r="LQ128">
        <v>63</v>
      </c>
      <c r="LR128">
        <v>13</v>
      </c>
      <c r="LS128">
        <v>5</v>
      </c>
      <c r="LT128">
        <v>9</v>
      </c>
      <c r="LU128">
        <v>27</v>
      </c>
      <c r="LV128">
        <v>11</v>
      </c>
      <c r="LW128">
        <v>44</v>
      </c>
      <c r="LX128">
        <v>11</v>
      </c>
      <c r="LY128">
        <v>33</v>
      </c>
      <c r="LZ128">
        <v>30</v>
      </c>
      <c r="MA128">
        <v>7</v>
      </c>
      <c r="MB128">
        <v>12</v>
      </c>
      <c r="MC128">
        <v>6</v>
      </c>
      <c r="MD128">
        <v>11</v>
      </c>
      <c r="ME128">
        <v>19</v>
      </c>
      <c r="MF128">
        <v>4</v>
      </c>
      <c r="MG128">
        <v>4</v>
      </c>
      <c r="MH128" s="56">
        <v>0</v>
      </c>
      <c r="MI128">
        <v>4</v>
      </c>
      <c r="MJ128">
        <v>59</v>
      </c>
      <c r="MK128">
        <v>122</v>
      </c>
      <c r="ML128">
        <v>3</v>
      </c>
      <c r="MM128">
        <v>349</v>
      </c>
      <c r="MN128">
        <v>80</v>
      </c>
      <c r="MO128">
        <v>243</v>
      </c>
      <c r="MP128">
        <v>27</v>
      </c>
      <c r="MQ128">
        <v>255</v>
      </c>
      <c r="MR128">
        <v>226</v>
      </c>
      <c r="MS128">
        <v>1031</v>
      </c>
      <c r="MT128">
        <v>637</v>
      </c>
      <c r="MU128">
        <v>7</v>
      </c>
      <c r="MV128">
        <v>32</v>
      </c>
      <c r="MW128">
        <v>71</v>
      </c>
      <c r="MX128">
        <v>39</v>
      </c>
      <c r="MY128">
        <v>5</v>
      </c>
      <c r="MZ128">
        <v>25</v>
      </c>
      <c r="NA128">
        <v>47</v>
      </c>
      <c r="NB128">
        <v>530</v>
      </c>
      <c r="NC128">
        <v>243</v>
      </c>
      <c r="ND128">
        <v>8</v>
      </c>
      <c r="NE128">
        <v>216</v>
      </c>
      <c r="NF128">
        <v>155</v>
      </c>
      <c r="NG128">
        <v>360</v>
      </c>
      <c r="NH128">
        <v>92</v>
      </c>
      <c r="NI128">
        <v>274</v>
      </c>
      <c r="NJ128">
        <v>15</v>
      </c>
      <c r="NK128">
        <v>50</v>
      </c>
      <c r="NL128">
        <v>374</v>
      </c>
      <c r="NM128">
        <v>42</v>
      </c>
      <c r="NN128">
        <v>13</v>
      </c>
      <c r="NO128">
        <v>28</v>
      </c>
      <c r="NP128">
        <v>259</v>
      </c>
      <c r="NQ128">
        <v>324</v>
      </c>
      <c r="NR128">
        <v>67</v>
      </c>
      <c r="NS128">
        <v>17</v>
      </c>
      <c r="NT128">
        <v>6</v>
      </c>
      <c r="NU128">
        <v>9</v>
      </c>
      <c r="NV128">
        <v>1702</v>
      </c>
      <c r="NW128">
        <v>695</v>
      </c>
      <c r="NX128">
        <v>129</v>
      </c>
      <c r="NY128">
        <v>551</v>
      </c>
      <c r="NZ128">
        <v>69</v>
      </c>
      <c r="OA128">
        <v>1952</v>
      </c>
      <c r="OB128">
        <v>24</v>
      </c>
      <c r="OC128">
        <v>93</v>
      </c>
      <c r="OD128">
        <v>1134</v>
      </c>
      <c r="OE128">
        <v>100</v>
      </c>
      <c r="OF128">
        <v>2641</v>
      </c>
      <c r="OG128">
        <v>3592</v>
      </c>
      <c r="OH128">
        <v>346</v>
      </c>
      <c r="OI128">
        <v>10</v>
      </c>
      <c r="OJ128">
        <v>1745</v>
      </c>
      <c r="OK128">
        <v>86</v>
      </c>
      <c r="OL128">
        <v>0</v>
      </c>
      <c r="OM128">
        <v>946</v>
      </c>
      <c r="ON128">
        <v>929</v>
      </c>
      <c r="OO128">
        <v>149</v>
      </c>
      <c r="OP128">
        <v>18</v>
      </c>
      <c r="OQ128">
        <v>23</v>
      </c>
      <c r="OR128">
        <v>47</v>
      </c>
      <c r="OS128">
        <v>71</v>
      </c>
      <c r="OT128">
        <v>14</v>
      </c>
      <c r="OU128">
        <v>101</v>
      </c>
      <c r="OV128">
        <v>396</v>
      </c>
      <c r="OW128">
        <v>20</v>
      </c>
      <c r="OX128">
        <v>210</v>
      </c>
      <c r="OY128">
        <v>308</v>
      </c>
      <c r="OZ128">
        <v>31</v>
      </c>
      <c r="PA128">
        <v>11</v>
      </c>
    </row>
    <row r="129" spans="1:417">
      <c r="A129" s="67" t="str">
        <f>人口推移!B128</f>
        <v>H2905</v>
      </c>
      <c r="B129" s="66">
        <f t="shared" si="2"/>
        <v>55069</v>
      </c>
      <c r="C129" s="66">
        <f t="shared" si="3"/>
        <v>22586</v>
      </c>
      <c r="D129">
        <v>797</v>
      </c>
      <c r="E129">
        <v>72</v>
      </c>
      <c r="F129">
        <v>2</v>
      </c>
      <c r="G129">
        <v>8</v>
      </c>
      <c r="H129">
        <v>15</v>
      </c>
      <c r="I129">
        <v>13</v>
      </c>
      <c r="J129">
        <v>6</v>
      </c>
      <c r="K129">
        <v>9</v>
      </c>
      <c r="L129">
        <v>68</v>
      </c>
      <c r="M129">
        <v>47</v>
      </c>
      <c r="N129">
        <v>145</v>
      </c>
      <c r="O129">
        <v>20</v>
      </c>
      <c r="P129">
        <v>1</v>
      </c>
      <c r="Q129">
        <v>12</v>
      </c>
      <c r="R129">
        <v>6</v>
      </c>
      <c r="S129">
        <v>30</v>
      </c>
      <c r="T129">
        <v>5</v>
      </c>
      <c r="U129">
        <v>16</v>
      </c>
      <c r="V129">
        <v>32</v>
      </c>
      <c r="W129">
        <v>15</v>
      </c>
      <c r="X129">
        <v>5</v>
      </c>
      <c r="Y129">
        <v>36</v>
      </c>
      <c r="Z129">
        <v>119</v>
      </c>
      <c r="AA129">
        <v>6</v>
      </c>
      <c r="AB129">
        <v>4</v>
      </c>
      <c r="AC129">
        <v>223</v>
      </c>
      <c r="AD129">
        <v>232</v>
      </c>
      <c r="AE129">
        <v>2</v>
      </c>
      <c r="AF129">
        <v>1</v>
      </c>
      <c r="AG129">
        <v>2</v>
      </c>
      <c r="AH129">
        <v>20</v>
      </c>
      <c r="AI129">
        <v>21</v>
      </c>
      <c r="AJ129">
        <v>0</v>
      </c>
      <c r="AK129">
        <v>1</v>
      </c>
      <c r="AL129">
        <v>16</v>
      </c>
      <c r="AM129">
        <v>7</v>
      </c>
      <c r="AN129">
        <v>15</v>
      </c>
      <c r="AO129">
        <v>17</v>
      </c>
      <c r="AP129">
        <v>19</v>
      </c>
      <c r="AQ129">
        <v>5</v>
      </c>
      <c r="AR129">
        <v>8</v>
      </c>
      <c r="AS129">
        <v>11</v>
      </c>
      <c r="AT129">
        <v>241</v>
      </c>
      <c r="AU129">
        <v>8</v>
      </c>
      <c r="AV129">
        <v>0</v>
      </c>
      <c r="AW129">
        <v>139</v>
      </c>
      <c r="AX129">
        <v>15</v>
      </c>
      <c r="AY129">
        <v>21</v>
      </c>
      <c r="AZ129">
        <v>1</v>
      </c>
      <c r="BA129">
        <v>47</v>
      </c>
      <c r="BB129">
        <v>9</v>
      </c>
      <c r="BC129">
        <v>4</v>
      </c>
      <c r="BD129">
        <v>7</v>
      </c>
      <c r="BE129">
        <v>15</v>
      </c>
      <c r="BF129">
        <v>4</v>
      </c>
      <c r="BG129">
        <v>26</v>
      </c>
      <c r="BH129">
        <v>9</v>
      </c>
      <c r="BI129">
        <v>24</v>
      </c>
      <c r="BJ129">
        <v>25</v>
      </c>
      <c r="BK129">
        <v>8</v>
      </c>
      <c r="BL129">
        <v>7</v>
      </c>
      <c r="BM129">
        <v>5</v>
      </c>
      <c r="BN129">
        <v>6</v>
      </c>
      <c r="BO129">
        <v>12</v>
      </c>
      <c r="BP129">
        <v>4</v>
      </c>
      <c r="BQ129">
        <v>5</v>
      </c>
      <c r="BR129" s="56">
        <v>0</v>
      </c>
      <c r="BS129">
        <v>3</v>
      </c>
      <c r="BT129">
        <v>48</v>
      </c>
      <c r="BU129">
        <v>79</v>
      </c>
      <c r="BV129">
        <v>3</v>
      </c>
      <c r="BW129">
        <v>287</v>
      </c>
      <c r="BX129">
        <v>56</v>
      </c>
      <c r="BY129">
        <v>182</v>
      </c>
      <c r="BZ129">
        <v>16</v>
      </c>
      <c r="CA129">
        <v>231</v>
      </c>
      <c r="CB129">
        <v>197</v>
      </c>
      <c r="CC129">
        <v>766</v>
      </c>
      <c r="CD129">
        <v>491</v>
      </c>
      <c r="CE129">
        <v>4</v>
      </c>
      <c r="CF129">
        <v>23</v>
      </c>
      <c r="CG129">
        <v>46</v>
      </c>
      <c r="CH129">
        <v>28</v>
      </c>
      <c r="CI129">
        <v>3</v>
      </c>
      <c r="CJ129">
        <v>22</v>
      </c>
      <c r="CK129">
        <v>65</v>
      </c>
      <c r="CL129">
        <v>422</v>
      </c>
      <c r="CM129">
        <v>219</v>
      </c>
      <c r="CN129">
        <v>7</v>
      </c>
      <c r="CO129">
        <v>179</v>
      </c>
      <c r="CP129">
        <v>136</v>
      </c>
      <c r="CQ129">
        <v>296</v>
      </c>
      <c r="CR129">
        <v>54</v>
      </c>
      <c r="CS129">
        <v>222</v>
      </c>
      <c r="CT129">
        <v>8</v>
      </c>
      <c r="CU129">
        <v>27</v>
      </c>
      <c r="CV129">
        <v>266</v>
      </c>
      <c r="CW129">
        <v>34</v>
      </c>
      <c r="CX129">
        <v>7</v>
      </c>
      <c r="CY129">
        <v>31</v>
      </c>
      <c r="CZ129">
        <v>177</v>
      </c>
      <c r="DA129">
        <v>233</v>
      </c>
      <c r="DB129">
        <v>79</v>
      </c>
      <c r="DC129">
        <v>13</v>
      </c>
      <c r="DD129">
        <v>3</v>
      </c>
      <c r="DE129">
        <v>7</v>
      </c>
      <c r="DF129">
        <v>1293</v>
      </c>
      <c r="DG129">
        <v>522</v>
      </c>
      <c r="DH129">
        <v>91</v>
      </c>
      <c r="DI129">
        <v>394</v>
      </c>
      <c r="DJ129">
        <v>55</v>
      </c>
      <c r="DK129">
        <v>1345</v>
      </c>
      <c r="DL129">
        <v>25</v>
      </c>
      <c r="DM129">
        <v>72</v>
      </c>
      <c r="DN129">
        <v>837</v>
      </c>
      <c r="DO129">
        <v>82</v>
      </c>
      <c r="DP129">
        <v>2214</v>
      </c>
      <c r="DQ129">
        <v>2998</v>
      </c>
      <c r="DR129">
        <v>266</v>
      </c>
      <c r="DS129">
        <v>8</v>
      </c>
      <c r="DT129">
        <v>1348</v>
      </c>
      <c r="DU129">
        <v>69</v>
      </c>
      <c r="DV129">
        <v>0</v>
      </c>
      <c r="DW129">
        <v>804</v>
      </c>
      <c r="DX129">
        <v>822</v>
      </c>
      <c r="DY129">
        <v>126</v>
      </c>
      <c r="DZ129">
        <v>12</v>
      </c>
      <c r="EA129">
        <v>16</v>
      </c>
      <c r="EB129">
        <v>29</v>
      </c>
      <c r="EC129">
        <v>52</v>
      </c>
      <c r="ED129">
        <v>11</v>
      </c>
      <c r="EE129">
        <v>77</v>
      </c>
      <c r="EF129">
        <v>855</v>
      </c>
      <c r="EG129">
        <v>15</v>
      </c>
      <c r="EH129">
        <v>165</v>
      </c>
      <c r="EI129">
        <v>247</v>
      </c>
      <c r="EJ129">
        <v>23</v>
      </c>
      <c r="EK129">
        <v>12</v>
      </c>
      <c r="EL129">
        <v>927</v>
      </c>
      <c r="EM129">
        <v>92</v>
      </c>
      <c r="EN129">
        <v>2</v>
      </c>
      <c r="EO129">
        <v>9</v>
      </c>
      <c r="EP129">
        <v>15</v>
      </c>
      <c r="EQ129">
        <v>30</v>
      </c>
      <c r="ER129">
        <v>7</v>
      </c>
      <c r="ES129">
        <v>7</v>
      </c>
      <c r="ET129">
        <v>54</v>
      </c>
      <c r="EU129">
        <v>65</v>
      </c>
      <c r="EV129">
        <v>144</v>
      </c>
      <c r="EW129">
        <v>27</v>
      </c>
      <c r="EX129">
        <v>1</v>
      </c>
      <c r="EY129">
        <v>16</v>
      </c>
      <c r="EZ129">
        <v>9</v>
      </c>
      <c r="FA129">
        <v>38</v>
      </c>
      <c r="FB129">
        <v>7</v>
      </c>
      <c r="FC129">
        <v>31</v>
      </c>
      <c r="FD129">
        <v>45</v>
      </c>
      <c r="FE129">
        <v>23</v>
      </c>
      <c r="FF129">
        <v>7</v>
      </c>
      <c r="FG129">
        <v>48</v>
      </c>
      <c r="FH129">
        <v>149</v>
      </c>
      <c r="FI129">
        <v>13</v>
      </c>
      <c r="FJ129">
        <v>7</v>
      </c>
      <c r="FK129">
        <v>304</v>
      </c>
      <c r="FL129">
        <v>264</v>
      </c>
      <c r="FM129">
        <v>2</v>
      </c>
      <c r="FN129">
        <v>1</v>
      </c>
      <c r="FO129">
        <v>2</v>
      </c>
      <c r="FP129">
        <v>26</v>
      </c>
      <c r="FQ129">
        <v>36</v>
      </c>
      <c r="FR129">
        <v>0</v>
      </c>
      <c r="FS129">
        <v>2</v>
      </c>
      <c r="FT129">
        <v>24</v>
      </c>
      <c r="FU129">
        <v>8</v>
      </c>
      <c r="FV129">
        <v>18</v>
      </c>
      <c r="FW129">
        <v>18</v>
      </c>
      <c r="FX129">
        <v>23</v>
      </c>
      <c r="FY129">
        <v>5</v>
      </c>
      <c r="FZ129">
        <v>9</v>
      </c>
      <c r="GA129">
        <v>16</v>
      </c>
      <c r="GB129">
        <v>271</v>
      </c>
      <c r="GC129">
        <v>10</v>
      </c>
      <c r="GD129">
        <v>0</v>
      </c>
      <c r="GE129">
        <v>156</v>
      </c>
      <c r="GF129">
        <v>18</v>
      </c>
      <c r="GG129">
        <v>30</v>
      </c>
      <c r="GH129">
        <v>0</v>
      </c>
      <c r="GI129">
        <v>64</v>
      </c>
      <c r="GJ129">
        <v>14</v>
      </c>
      <c r="GK129">
        <v>2</v>
      </c>
      <c r="GL129">
        <v>11</v>
      </c>
      <c r="GM129">
        <v>23</v>
      </c>
      <c r="GN129">
        <v>4</v>
      </c>
      <c r="GO129">
        <v>45</v>
      </c>
      <c r="GP129">
        <v>10</v>
      </c>
      <c r="GQ129">
        <v>25</v>
      </c>
      <c r="GR129">
        <v>25</v>
      </c>
      <c r="GS129">
        <v>11</v>
      </c>
      <c r="GT129">
        <v>7</v>
      </c>
      <c r="GU129">
        <v>7</v>
      </c>
      <c r="GV129">
        <v>9</v>
      </c>
      <c r="GW129">
        <v>16</v>
      </c>
      <c r="GX129">
        <v>5</v>
      </c>
      <c r="GY129">
        <v>4</v>
      </c>
      <c r="GZ129" s="56">
        <v>0</v>
      </c>
      <c r="HA129">
        <v>4</v>
      </c>
      <c r="HB129">
        <v>61</v>
      </c>
      <c r="HC129">
        <v>118</v>
      </c>
      <c r="HD129">
        <v>2</v>
      </c>
      <c r="HE129">
        <v>318</v>
      </c>
      <c r="HF129">
        <v>75</v>
      </c>
      <c r="HG129">
        <v>227</v>
      </c>
      <c r="HH129">
        <v>30</v>
      </c>
      <c r="HI129">
        <v>260</v>
      </c>
      <c r="HJ129">
        <v>232</v>
      </c>
      <c r="HK129">
        <v>930</v>
      </c>
      <c r="HL129">
        <v>531</v>
      </c>
      <c r="HM129">
        <v>6</v>
      </c>
      <c r="HN129">
        <v>31</v>
      </c>
      <c r="HO129">
        <v>68</v>
      </c>
      <c r="HP129">
        <v>32</v>
      </c>
      <c r="HQ129">
        <v>6</v>
      </c>
      <c r="HR129">
        <v>25</v>
      </c>
      <c r="HS129">
        <v>76</v>
      </c>
      <c r="HT129">
        <v>522</v>
      </c>
      <c r="HU129">
        <v>229</v>
      </c>
      <c r="HV129">
        <v>7</v>
      </c>
      <c r="HW129">
        <v>203</v>
      </c>
      <c r="HX129">
        <v>134</v>
      </c>
      <c r="HY129">
        <v>331</v>
      </c>
      <c r="HZ129">
        <v>87</v>
      </c>
      <c r="IA129">
        <v>242</v>
      </c>
      <c r="IB129">
        <v>13</v>
      </c>
      <c r="IC129">
        <v>42</v>
      </c>
      <c r="ID129">
        <v>348</v>
      </c>
      <c r="IE129">
        <v>51</v>
      </c>
      <c r="IF129">
        <v>10</v>
      </c>
      <c r="IG129">
        <v>26</v>
      </c>
      <c r="IH129">
        <v>252</v>
      </c>
      <c r="II129">
        <v>313</v>
      </c>
      <c r="IJ129">
        <v>22</v>
      </c>
      <c r="IK129">
        <v>10</v>
      </c>
      <c r="IL129">
        <v>8</v>
      </c>
      <c r="IM129">
        <v>10</v>
      </c>
      <c r="IN129">
        <v>1607</v>
      </c>
      <c r="IO129">
        <v>663</v>
      </c>
      <c r="IP129">
        <v>113</v>
      </c>
      <c r="IQ129">
        <v>496</v>
      </c>
      <c r="IR129">
        <v>70</v>
      </c>
      <c r="IS129">
        <v>1820</v>
      </c>
      <c r="IT129">
        <v>24</v>
      </c>
      <c r="IU129">
        <v>91</v>
      </c>
      <c r="IV129">
        <v>1085</v>
      </c>
      <c r="IW129">
        <v>93</v>
      </c>
      <c r="IX129">
        <v>2588</v>
      </c>
      <c r="IY129">
        <v>3518</v>
      </c>
      <c r="IZ129">
        <v>340</v>
      </c>
      <c r="JA129">
        <v>7</v>
      </c>
      <c r="JB129">
        <v>1683</v>
      </c>
      <c r="JC129">
        <v>74</v>
      </c>
      <c r="JD129">
        <v>0</v>
      </c>
      <c r="JE129">
        <v>895</v>
      </c>
      <c r="JF129">
        <v>881</v>
      </c>
      <c r="JG129">
        <v>154</v>
      </c>
      <c r="JH129">
        <v>18</v>
      </c>
      <c r="JI129">
        <v>30</v>
      </c>
      <c r="JJ129">
        <v>41</v>
      </c>
      <c r="JK129">
        <v>68</v>
      </c>
      <c r="JL129">
        <v>15</v>
      </c>
      <c r="JM129">
        <v>90</v>
      </c>
      <c r="JN129">
        <v>853</v>
      </c>
      <c r="JO129">
        <v>19</v>
      </c>
      <c r="JP129">
        <v>204</v>
      </c>
      <c r="JQ129">
        <v>324</v>
      </c>
      <c r="JR129">
        <v>23</v>
      </c>
      <c r="JS129">
        <v>11</v>
      </c>
      <c r="JT129">
        <v>974</v>
      </c>
      <c r="JU129">
        <v>93</v>
      </c>
      <c r="JV129">
        <v>1</v>
      </c>
      <c r="JW129">
        <v>8</v>
      </c>
      <c r="JX129">
        <v>21</v>
      </c>
      <c r="JY129">
        <v>25</v>
      </c>
      <c r="JZ129">
        <v>10</v>
      </c>
      <c r="KA129">
        <v>7</v>
      </c>
      <c r="KB129">
        <v>61</v>
      </c>
      <c r="KC129">
        <v>72</v>
      </c>
      <c r="KD129">
        <v>162</v>
      </c>
      <c r="KE129">
        <v>29</v>
      </c>
      <c r="KF129">
        <v>1</v>
      </c>
      <c r="KG129">
        <v>14</v>
      </c>
      <c r="KH129">
        <v>5</v>
      </c>
      <c r="KI129">
        <v>48</v>
      </c>
      <c r="KJ129">
        <v>8</v>
      </c>
      <c r="KK129">
        <v>29</v>
      </c>
      <c r="KL129">
        <v>51</v>
      </c>
      <c r="KM129">
        <v>22</v>
      </c>
      <c r="KN129">
        <v>5</v>
      </c>
      <c r="KO129">
        <v>48</v>
      </c>
      <c r="KP129">
        <v>156</v>
      </c>
      <c r="KQ129">
        <v>10</v>
      </c>
      <c r="KR129">
        <v>6</v>
      </c>
      <c r="KS129">
        <v>311</v>
      </c>
      <c r="KT129">
        <v>294</v>
      </c>
      <c r="KU129">
        <v>1</v>
      </c>
      <c r="KV129">
        <v>1</v>
      </c>
      <c r="KW129">
        <v>3</v>
      </c>
      <c r="KX129">
        <v>25</v>
      </c>
      <c r="KY129">
        <v>34</v>
      </c>
      <c r="KZ129">
        <v>0</v>
      </c>
      <c r="LA129">
        <v>1</v>
      </c>
      <c r="LB129">
        <v>20</v>
      </c>
      <c r="LC129">
        <v>10</v>
      </c>
      <c r="LD129">
        <v>23</v>
      </c>
      <c r="LE129">
        <v>20</v>
      </c>
      <c r="LF129">
        <v>22</v>
      </c>
      <c r="LG129">
        <v>7</v>
      </c>
      <c r="LH129">
        <v>13</v>
      </c>
      <c r="LI129">
        <v>20</v>
      </c>
      <c r="LJ129">
        <v>293</v>
      </c>
      <c r="LK129">
        <v>12</v>
      </c>
      <c r="LL129">
        <v>0</v>
      </c>
      <c r="LM129">
        <v>152</v>
      </c>
      <c r="LN129">
        <v>25</v>
      </c>
      <c r="LO129">
        <v>30</v>
      </c>
      <c r="LP129">
        <v>1</v>
      </c>
      <c r="LQ129">
        <v>62</v>
      </c>
      <c r="LR129">
        <v>13</v>
      </c>
      <c r="LS129">
        <v>5</v>
      </c>
      <c r="LT129">
        <v>9</v>
      </c>
      <c r="LU129">
        <v>27</v>
      </c>
      <c r="LV129">
        <v>11</v>
      </c>
      <c r="LW129">
        <v>44</v>
      </c>
      <c r="LX129">
        <v>11</v>
      </c>
      <c r="LY129">
        <v>35</v>
      </c>
      <c r="LZ129">
        <v>30</v>
      </c>
      <c r="MA129">
        <v>7</v>
      </c>
      <c r="MB129">
        <v>12</v>
      </c>
      <c r="MC129">
        <v>6</v>
      </c>
      <c r="MD129">
        <v>11</v>
      </c>
      <c r="ME129">
        <v>19</v>
      </c>
      <c r="MF129">
        <v>4</v>
      </c>
      <c r="MG129">
        <v>4</v>
      </c>
      <c r="MH129" s="56">
        <v>0</v>
      </c>
      <c r="MI129">
        <v>4</v>
      </c>
      <c r="MJ129">
        <v>59</v>
      </c>
      <c r="MK129">
        <v>122</v>
      </c>
      <c r="ML129">
        <v>3</v>
      </c>
      <c r="MM129">
        <v>349</v>
      </c>
      <c r="MN129">
        <v>80</v>
      </c>
      <c r="MO129">
        <v>243</v>
      </c>
      <c r="MP129">
        <v>27</v>
      </c>
      <c r="MQ129">
        <v>256</v>
      </c>
      <c r="MR129">
        <v>225</v>
      </c>
      <c r="MS129">
        <v>1031</v>
      </c>
      <c r="MT129">
        <v>636</v>
      </c>
      <c r="MU129">
        <v>7</v>
      </c>
      <c r="MV129">
        <v>32</v>
      </c>
      <c r="MW129">
        <v>71</v>
      </c>
      <c r="MX129">
        <v>39</v>
      </c>
      <c r="MY129">
        <v>5</v>
      </c>
      <c r="MZ129">
        <v>25</v>
      </c>
      <c r="NA129">
        <v>48</v>
      </c>
      <c r="NB129">
        <v>531</v>
      </c>
      <c r="NC129">
        <v>247</v>
      </c>
      <c r="ND129">
        <v>8</v>
      </c>
      <c r="NE129">
        <v>216</v>
      </c>
      <c r="NF129">
        <v>155</v>
      </c>
      <c r="NG129">
        <v>360</v>
      </c>
      <c r="NH129">
        <v>93</v>
      </c>
      <c r="NI129">
        <v>274</v>
      </c>
      <c r="NJ129">
        <v>14</v>
      </c>
      <c r="NK129">
        <v>50</v>
      </c>
      <c r="NL129">
        <v>372</v>
      </c>
      <c r="NM129">
        <v>41</v>
      </c>
      <c r="NN129">
        <v>13</v>
      </c>
      <c r="NO129">
        <v>27</v>
      </c>
      <c r="NP129">
        <v>257</v>
      </c>
      <c r="NQ129">
        <v>321</v>
      </c>
      <c r="NR129">
        <v>66</v>
      </c>
      <c r="NS129">
        <v>17</v>
      </c>
      <c r="NT129">
        <v>6</v>
      </c>
      <c r="NU129">
        <v>9</v>
      </c>
      <c r="NV129">
        <v>1700</v>
      </c>
      <c r="NW129">
        <v>693</v>
      </c>
      <c r="NX129">
        <v>129</v>
      </c>
      <c r="NY129">
        <v>548</v>
      </c>
      <c r="NZ129">
        <v>69</v>
      </c>
      <c r="OA129">
        <v>1950</v>
      </c>
      <c r="OB129">
        <v>24</v>
      </c>
      <c r="OC129">
        <v>92</v>
      </c>
      <c r="OD129">
        <v>1136</v>
      </c>
      <c r="OE129">
        <v>100</v>
      </c>
      <c r="OF129">
        <v>2649</v>
      </c>
      <c r="OG129">
        <v>3592</v>
      </c>
      <c r="OH129">
        <v>349</v>
      </c>
      <c r="OI129">
        <v>10</v>
      </c>
      <c r="OJ129">
        <v>1746</v>
      </c>
      <c r="OK129">
        <v>86</v>
      </c>
      <c r="OL129">
        <v>0</v>
      </c>
      <c r="OM129">
        <v>946</v>
      </c>
      <c r="ON129">
        <v>928</v>
      </c>
      <c r="OO129">
        <v>149</v>
      </c>
      <c r="OP129">
        <v>18</v>
      </c>
      <c r="OQ129">
        <v>23</v>
      </c>
      <c r="OR129">
        <v>47</v>
      </c>
      <c r="OS129">
        <v>71</v>
      </c>
      <c r="OT129">
        <v>14</v>
      </c>
      <c r="OU129">
        <v>104</v>
      </c>
      <c r="OV129">
        <v>395</v>
      </c>
      <c r="OW129">
        <v>20</v>
      </c>
      <c r="OX129">
        <v>209</v>
      </c>
      <c r="OY129">
        <v>309</v>
      </c>
      <c r="OZ129">
        <v>31</v>
      </c>
      <c r="PA129">
        <v>11</v>
      </c>
    </row>
    <row r="130" spans="1:417">
      <c r="A130" s="67" t="str">
        <f>人口推移!B129</f>
        <v>H2906</v>
      </c>
      <c r="B130" s="66">
        <f t="shared" si="2"/>
        <v>55149</v>
      </c>
      <c r="C130" s="66">
        <f t="shared" si="3"/>
        <v>22672</v>
      </c>
      <c r="D130">
        <v>801</v>
      </c>
      <c r="E130">
        <v>72</v>
      </c>
      <c r="F130">
        <v>2</v>
      </c>
      <c r="G130">
        <v>8</v>
      </c>
      <c r="H130">
        <v>15</v>
      </c>
      <c r="I130">
        <v>13</v>
      </c>
      <c r="J130">
        <v>6</v>
      </c>
      <c r="K130">
        <v>9</v>
      </c>
      <c r="L130">
        <v>67</v>
      </c>
      <c r="M130">
        <v>47</v>
      </c>
      <c r="N130">
        <v>145</v>
      </c>
      <c r="O130">
        <v>20</v>
      </c>
      <c r="P130">
        <v>1</v>
      </c>
      <c r="Q130">
        <v>12</v>
      </c>
      <c r="R130">
        <v>6</v>
      </c>
      <c r="S130">
        <v>30</v>
      </c>
      <c r="T130">
        <v>5</v>
      </c>
      <c r="U130">
        <v>16</v>
      </c>
      <c r="V130">
        <v>32</v>
      </c>
      <c r="W130">
        <v>15</v>
      </c>
      <c r="X130">
        <v>5</v>
      </c>
      <c r="Y130">
        <v>36</v>
      </c>
      <c r="Z130">
        <v>121</v>
      </c>
      <c r="AA130">
        <v>6</v>
      </c>
      <c r="AB130">
        <v>4</v>
      </c>
      <c r="AC130">
        <v>220</v>
      </c>
      <c r="AD130">
        <v>230</v>
      </c>
      <c r="AE130">
        <v>2</v>
      </c>
      <c r="AF130">
        <v>1</v>
      </c>
      <c r="AG130">
        <v>2</v>
      </c>
      <c r="AH130">
        <v>20</v>
      </c>
      <c r="AI130">
        <v>21</v>
      </c>
      <c r="AJ130">
        <v>0</v>
      </c>
      <c r="AK130">
        <v>1</v>
      </c>
      <c r="AL130">
        <v>16</v>
      </c>
      <c r="AM130">
        <v>7</v>
      </c>
      <c r="AN130">
        <v>15</v>
      </c>
      <c r="AO130">
        <v>17</v>
      </c>
      <c r="AP130">
        <v>19</v>
      </c>
      <c r="AQ130">
        <v>5</v>
      </c>
      <c r="AR130">
        <v>8</v>
      </c>
      <c r="AS130">
        <v>11</v>
      </c>
      <c r="AT130">
        <v>240</v>
      </c>
      <c r="AU130">
        <v>8</v>
      </c>
      <c r="AV130">
        <v>0</v>
      </c>
      <c r="AW130">
        <v>136</v>
      </c>
      <c r="AX130">
        <v>15</v>
      </c>
      <c r="AY130">
        <v>21</v>
      </c>
      <c r="AZ130">
        <v>1</v>
      </c>
      <c r="BA130">
        <v>47</v>
      </c>
      <c r="BB130">
        <v>9</v>
      </c>
      <c r="BC130">
        <v>4</v>
      </c>
      <c r="BD130">
        <v>7</v>
      </c>
      <c r="BE130">
        <v>15</v>
      </c>
      <c r="BF130">
        <v>4</v>
      </c>
      <c r="BG130">
        <v>26</v>
      </c>
      <c r="BH130">
        <v>9</v>
      </c>
      <c r="BI130">
        <v>24</v>
      </c>
      <c r="BJ130">
        <v>25</v>
      </c>
      <c r="BK130">
        <v>8</v>
      </c>
      <c r="BL130">
        <v>7</v>
      </c>
      <c r="BM130">
        <v>5</v>
      </c>
      <c r="BN130">
        <v>6</v>
      </c>
      <c r="BO130">
        <v>12</v>
      </c>
      <c r="BP130">
        <v>4</v>
      </c>
      <c r="BQ130">
        <v>5</v>
      </c>
      <c r="BR130" s="56">
        <v>0</v>
      </c>
      <c r="BS130">
        <v>3</v>
      </c>
      <c r="BT130">
        <v>48</v>
      </c>
      <c r="BU130">
        <v>79</v>
      </c>
      <c r="BV130">
        <v>2</v>
      </c>
      <c r="BW130">
        <v>285</v>
      </c>
      <c r="BX130">
        <v>56</v>
      </c>
      <c r="BY130">
        <v>182</v>
      </c>
      <c r="BZ130">
        <v>16</v>
      </c>
      <c r="CA130">
        <v>230</v>
      </c>
      <c r="CB130">
        <v>197</v>
      </c>
      <c r="CC130">
        <v>765</v>
      </c>
      <c r="CD130">
        <v>489</v>
      </c>
      <c r="CE130">
        <v>4</v>
      </c>
      <c r="CF130">
        <v>23</v>
      </c>
      <c r="CG130">
        <v>46</v>
      </c>
      <c r="CH130">
        <v>28</v>
      </c>
      <c r="CI130">
        <v>3</v>
      </c>
      <c r="CJ130">
        <v>22</v>
      </c>
      <c r="CK130">
        <v>63</v>
      </c>
      <c r="CL130">
        <v>423</v>
      </c>
      <c r="CM130">
        <v>219</v>
      </c>
      <c r="CN130">
        <v>7</v>
      </c>
      <c r="CO130">
        <v>179</v>
      </c>
      <c r="CP130">
        <v>135</v>
      </c>
      <c r="CQ130">
        <v>294</v>
      </c>
      <c r="CR130">
        <v>54</v>
      </c>
      <c r="CS130">
        <v>223</v>
      </c>
      <c r="CT130">
        <v>8</v>
      </c>
      <c r="CU130">
        <v>27</v>
      </c>
      <c r="CV130">
        <v>265</v>
      </c>
      <c r="CW130">
        <v>34</v>
      </c>
      <c r="CX130">
        <v>7</v>
      </c>
      <c r="CY130">
        <v>31</v>
      </c>
      <c r="CZ130">
        <v>177</v>
      </c>
      <c r="DA130">
        <v>233</v>
      </c>
      <c r="DB130">
        <v>79</v>
      </c>
      <c r="DC130">
        <v>13</v>
      </c>
      <c r="DD130">
        <v>3</v>
      </c>
      <c r="DE130">
        <v>7</v>
      </c>
      <c r="DF130">
        <v>1299</v>
      </c>
      <c r="DG130">
        <v>524</v>
      </c>
      <c r="DH130">
        <v>91</v>
      </c>
      <c r="DI130">
        <v>394</v>
      </c>
      <c r="DJ130">
        <v>55</v>
      </c>
      <c r="DK130">
        <v>1346</v>
      </c>
      <c r="DL130">
        <v>25</v>
      </c>
      <c r="DM130">
        <v>72</v>
      </c>
      <c r="DN130">
        <v>840</v>
      </c>
      <c r="DO130">
        <v>82</v>
      </c>
      <c r="DP130">
        <v>2210</v>
      </c>
      <c r="DQ130">
        <v>2995</v>
      </c>
      <c r="DR130">
        <v>266</v>
      </c>
      <c r="DS130">
        <v>8</v>
      </c>
      <c r="DT130">
        <v>1348</v>
      </c>
      <c r="DU130">
        <v>69</v>
      </c>
      <c r="DV130">
        <v>0</v>
      </c>
      <c r="DW130">
        <v>809</v>
      </c>
      <c r="DX130">
        <v>824</v>
      </c>
      <c r="DY130">
        <v>126</v>
      </c>
      <c r="DZ130">
        <v>12</v>
      </c>
      <c r="EA130">
        <v>16</v>
      </c>
      <c r="EB130">
        <v>29</v>
      </c>
      <c r="EC130">
        <v>52</v>
      </c>
      <c r="ED130">
        <v>11</v>
      </c>
      <c r="EE130">
        <v>77</v>
      </c>
      <c r="EF130">
        <v>942</v>
      </c>
      <c r="EG130">
        <v>15</v>
      </c>
      <c r="EH130">
        <v>166</v>
      </c>
      <c r="EI130">
        <v>247</v>
      </c>
      <c r="EJ130">
        <v>24</v>
      </c>
      <c r="EK130">
        <v>12</v>
      </c>
      <c r="EL130">
        <v>932</v>
      </c>
      <c r="EM130">
        <v>92</v>
      </c>
      <c r="EN130">
        <v>2</v>
      </c>
      <c r="EO130">
        <v>9</v>
      </c>
      <c r="EP130">
        <v>15</v>
      </c>
      <c r="EQ130">
        <v>29</v>
      </c>
      <c r="ER130">
        <v>7</v>
      </c>
      <c r="ES130">
        <v>7</v>
      </c>
      <c r="ET130">
        <v>53</v>
      </c>
      <c r="EU130">
        <v>65</v>
      </c>
      <c r="EV130">
        <v>145</v>
      </c>
      <c r="EW130">
        <v>27</v>
      </c>
      <c r="EX130">
        <v>1</v>
      </c>
      <c r="EY130">
        <v>17</v>
      </c>
      <c r="EZ130">
        <v>9</v>
      </c>
      <c r="FA130">
        <v>38</v>
      </c>
      <c r="FB130">
        <v>7</v>
      </c>
      <c r="FC130">
        <v>31</v>
      </c>
      <c r="FD130">
        <v>44</v>
      </c>
      <c r="FE130">
        <v>23</v>
      </c>
      <c r="FF130">
        <v>7</v>
      </c>
      <c r="FG130">
        <v>48</v>
      </c>
      <c r="FH130">
        <v>149</v>
      </c>
      <c r="FI130">
        <v>13</v>
      </c>
      <c r="FJ130">
        <v>7</v>
      </c>
      <c r="FK130">
        <v>300</v>
      </c>
      <c r="FL130">
        <v>266</v>
      </c>
      <c r="FM130">
        <v>2</v>
      </c>
      <c r="FN130">
        <v>1</v>
      </c>
      <c r="FO130">
        <v>2</v>
      </c>
      <c r="FP130">
        <v>26</v>
      </c>
      <c r="FQ130">
        <v>36</v>
      </c>
      <c r="FR130">
        <v>0</v>
      </c>
      <c r="FS130">
        <v>2</v>
      </c>
      <c r="FT130">
        <v>24</v>
      </c>
      <c r="FU130">
        <v>8</v>
      </c>
      <c r="FV130">
        <v>18</v>
      </c>
      <c r="FW130">
        <v>18</v>
      </c>
      <c r="FX130">
        <v>23</v>
      </c>
      <c r="FY130">
        <v>5</v>
      </c>
      <c r="FZ130">
        <v>9</v>
      </c>
      <c r="GA130">
        <v>16</v>
      </c>
      <c r="GB130">
        <v>270</v>
      </c>
      <c r="GC130">
        <v>10</v>
      </c>
      <c r="GD130">
        <v>0</v>
      </c>
      <c r="GE130">
        <v>153</v>
      </c>
      <c r="GF130">
        <v>18</v>
      </c>
      <c r="GG130">
        <v>30</v>
      </c>
      <c r="GH130">
        <v>0</v>
      </c>
      <c r="GI130">
        <v>64</v>
      </c>
      <c r="GJ130">
        <v>14</v>
      </c>
      <c r="GK130">
        <v>2</v>
      </c>
      <c r="GL130">
        <v>11</v>
      </c>
      <c r="GM130">
        <v>23</v>
      </c>
      <c r="GN130">
        <v>4</v>
      </c>
      <c r="GO130">
        <v>45</v>
      </c>
      <c r="GP130">
        <v>10</v>
      </c>
      <c r="GQ130">
        <v>25</v>
      </c>
      <c r="GR130">
        <v>25</v>
      </c>
      <c r="GS130">
        <v>11</v>
      </c>
      <c r="GT130">
        <v>6</v>
      </c>
      <c r="GU130">
        <v>7</v>
      </c>
      <c r="GV130">
        <v>9</v>
      </c>
      <c r="GW130">
        <v>16</v>
      </c>
      <c r="GX130">
        <v>5</v>
      </c>
      <c r="GY130">
        <v>4</v>
      </c>
      <c r="GZ130" s="56">
        <v>0</v>
      </c>
      <c r="HA130">
        <v>4</v>
      </c>
      <c r="HB130">
        <v>61</v>
      </c>
      <c r="HC130">
        <v>119</v>
      </c>
      <c r="HD130">
        <v>2</v>
      </c>
      <c r="HE130">
        <v>316</v>
      </c>
      <c r="HF130">
        <v>75</v>
      </c>
      <c r="HG130">
        <v>227</v>
      </c>
      <c r="HH130">
        <v>30</v>
      </c>
      <c r="HI130">
        <v>258</v>
      </c>
      <c r="HJ130">
        <v>232</v>
      </c>
      <c r="HK130">
        <v>933</v>
      </c>
      <c r="HL130">
        <v>531</v>
      </c>
      <c r="HM130">
        <v>6</v>
      </c>
      <c r="HN130">
        <v>30</v>
      </c>
      <c r="HO130">
        <v>68</v>
      </c>
      <c r="HP130">
        <v>32</v>
      </c>
      <c r="HQ130">
        <v>6</v>
      </c>
      <c r="HR130">
        <v>25</v>
      </c>
      <c r="HS130">
        <v>75</v>
      </c>
      <c r="HT130">
        <v>524</v>
      </c>
      <c r="HU130">
        <v>228</v>
      </c>
      <c r="HV130">
        <v>7</v>
      </c>
      <c r="HW130">
        <v>203</v>
      </c>
      <c r="HX130">
        <v>134</v>
      </c>
      <c r="HY130">
        <v>327</v>
      </c>
      <c r="HZ130">
        <v>85</v>
      </c>
      <c r="IA130">
        <v>243</v>
      </c>
      <c r="IB130">
        <v>13</v>
      </c>
      <c r="IC130">
        <v>42</v>
      </c>
      <c r="ID130">
        <v>346</v>
      </c>
      <c r="IE130">
        <v>51</v>
      </c>
      <c r="IF130">
        <v>10</v>
      </c>
      <c r="IG130">
        <v>26</v>
      </c>
      <c r="IH130">
        <v>252</v>
      </c>
      <c r="II130">
        <v>314</v>
      </c>
      <c r="IJ130">
        <v>21</v>
      </c>
      <c r="IK130">
        <v>10</v>
      </c>
      <c r="IL130">
        <v>8</v>
      </c>
      <c r="IM130">
        <v>10</v>
      </c>
      <c r="IN130">
        <v>1609</v>
      </c>
      <c r="IO130">
        <v>664</v>
      </c>
      <c r="IP130">
        <v>112</v>
      </c>
      <c r="IQ130">
        <v>496</v>
      </c>
      <c r="IR130">
        <v>70</v>
      </c>
      <c r="IS130">
        <v>1818</v>
      </c>
      <c r="IT130">
        <v>24</v>
      </c>
      <c r="IU130">
        <v>91</v>
      </c>
      <c r="IV130">
        <v>1087</v>
      </c>
      <c r="IW130">
        <v>93</v>
      </c>
      <c r="IX130">
        <v>2596</v>
      </c>
      <c r="IY130">
        <v>3518</v>
      </c>
      <c r="IZ130">
        <v>339</v>
      </c>
      <c r="JA130">
        <v>7</v>
      </c>
      <c r="JB130">
        <v>1690</v>
      </c>
      <c r="JC130">
        <v>74</v>
      </c>
      <c r="JD130">
        <v>0</v>
      </c>
      <c r="JE130">
        <v>896</v>
      </c>
      <c r="JF130">
        <v>882</v>
      </c>
      <c r="JG130">
        <v>154</v>
      </c>
      <c r="JH130">
        <v>18</v>
      </c>
      <c r="JI130">
        <v>30</v>
      </c>
      <c r="JJ130">
        <v>41</v>
      </c>
      <c r="JK130">
        <v>68</v>
      </c>
      <c r="JL130">
        <v>15</v>
      </c>
      <c r="JM130">
        <v>90</v>
      </c>
      <c r="JN130">
        <v>863</v>
      </c>
      <c r="JO130">
        <v>19</v>
      </c>
      <c r="JP130">
        <v>203</v>
      </c>
      <c r="JQ130">
        <v>323</v>
      </c>
      <c r="JR130">
        <v>23</v>
      </c>
      <c r="JS130">
        <v>11</v>
      </c>
      <c r="JT130">
        <v>974</v>
      </c>
      <c r="JU130">
        <v>93</v>
      </c>
      <c r="JV130">
        <v>1</v>
      </c>
      <c r="JW130">
        <v>8</v>
      </c>
      <c r="JX130">
        <v>20</v>
      </c>
      <c r="JY130">
        <v>25</v>
      </c>
      <c r="JZ130">
        <v>10</v>
      </c>
      <c r="KA130">
        <v>7</v>
      </c>
      <c r="KB130">
        <v>61</v>
      </c>
      <c r="KC130">
        <v>72</v>
      </c>
      <c r="KD130">
        <v>163</v>
      </c>
      <c r="KE130">
        <v>26</v>
      </c>
      <c r="KF130">
        <v>1</v>
      </c>
      <c r="KG130">
        <v>14</v>
      </c>
      <c r="KH130">
        <v>5</v>
      </c>
      <c r="KI130">
        <v>48</v>
      </c>
      <c r="KJ130">
        <v>8</v>
      </c>
      <c r="KK130">
        <v>29</v>
      </c>
      <c r="KL130">
        <v>51</v>
      </c>
      <c r="KM130">
        <v>22</v>
      </c>
      <c r="KN130">
        <v>5</v>
      </c>
      <c r="KO130">
        <v>48</v>
      </c>
      <c r="KP130">
        <v>158</v>
      </c>
      <c r="KQ130">
        <v>10</v>
      </c>
      <c r="KR130">
        <v>6</v>
      </c>
      <c r="KS130">
        <v>311</v>
      </c>
      <c r="KT130">
        <v>293</v>
      </c>
      <c r="KU130">
        <v>1</v>
      </c>
      <c r="KV130">
        <v>1</v>
      </c>
      <c r="KW130">
        <v>3</v>
      </c>
      <c r="KX130">
        <v>25</v>
      </c>
      <c r="KY130">
        <v>34</v>
      </c>
      <c r="KZ130">
        <v>0</v>
      </c>
      <c r="LA130">
        <v>1</v>
      </c>
      <c r="LB130">
        <v>20</v>
      </c>
      <c r="LC130">
        <v>10</v>
      </c>
      <c r="LD130">
        <v>23</v>
      </c>
      <c r="LE130">
        <v>20</v>
      </c>
      <c r="LF130">
        <v>22</v>
      </c>
      <c r="LG130">
        <v>7</v>
      </c>
      <c r="LH130">
        <v>14</v>
      </c>
      <c r="LI130">
        <v>20</v>
      </c>
      <c r="LJ130">
        <v>292</v>
      </c>
      <c r="LK130">
        <v>10</v>
      </c>
      <c r="LL130">
        <v>0</v>
      </c>
      <c r="LM130">
        <v>153</v>
      </c>
      <c r="LN130">
        <v>25</v>
      </c>
      <c r="LO130">
        <v>30</v>
      </c>
      <c r="LP130">
        <v>1</v>
      </c>
      <c r="LQ130">
        <v>62</v>
      </c>
      <c r="LR130">
        <v>13</v>
      </c>
      <c r="LS130">
        <v>5</v>
      </c>
      <c r="LT130">
        <v>9</v>
      </c>
      <c r="LU130">
        <v>27</v>
      </c>
      <c r="LV130">
        <v>10</v>
      </c>
      <c r="LW130">
        <v>43</v>
      </c>
      <c r="LX130">
        <v>10</v>
      </c>
      <c r="LY130">
        <v>35</v>
      </c>
      <c r="LZ130">
        <v>30</v>
      </c>
      <c r="MA130">
        <v>7</v>
      </c>
      <c r="MB130">
        <v>12</v>
      </c>
      <c r="MC130">
        <v>6</v>
      </c>
      <c r="MD130">
        <v>11</v>
      </c>
      <c r="ME130">
        <v>19</v>
      </c>
      <c r="MF130">
        <v>4</v>
      </c>
      <c r="MG130">
        <v>4</v>
      </c>
      <c r="MH130" s="56">
        <v>0</v>
      </c>
      <c r="MI130">
        <v>4</v>
      </c>
      <c r="MJ130">
        <v>58</v>
      </c>
      <c r="MK130">
        <v>122</v>
      </c>
      <c r="ML130">
        <v>2</v>
      </c>
      <c r="MM130">
        <v>348</v>
      </c>
      <c r="MN130">
        <v>80</v>
      </c>
      <c r="MO130">
        <v>242</v>
      </c>
      <c r="MP130">
        <v>27</v>
      </c>
      <c r="MQ130">
        <v>254</v>
      </c>
      <c r="MR130">
        <v>225</v>
      </c>
      <c r="MS130">
        <v>1029</v>
      </c>
      <c r="MT130">
        <v>633</v>
      </c>
      <c r="MU130">
        <v>7</v>
      </c>
      <c r="MV130">
        <v>32</v>
      </c>
      <c r="MW130">
        <v>70</v>
      </c>
      <c r="MX130">
        <v>39</v>
      </c>
      <c r="MY130">
        <v>5</v>
      </c>
      <c r="MZ130">
        <v>25</v>
      </c>
      <c r="NA130">
        <v>47</v>
      </c>
      <c r="NB130">
        <v>532</v>
      </c>
      <c r="NC130">
        <v>248</v>
      </c>
      <c r="ND130">
        <v>8</v>
      </c>
      <c r="NE130">
        <v>215</v>
      </c>
      <c r="NF130">
        <v>154</v>
      </c>
      <c r="NG130">
        <v>359</v>
      </c>
      <c r="NH130">
        <v>93</v>
      </c>
      <c r="NI130">
        <v>273</v>
      </c>
      <c r="NJ130">
        <v>14</v>
      </c>
      <c r="NK130">
        <v>50</v>
      </c>
      <c r="NL130">
        <v>369</v>
      </c>
      <c r="NM130">
        <v>41</v>
      </c>
      <c r="NN130">
        <v>13</v>
      </c>
      <c r="NO130">
        <v>27</v>
      </c>
      <c r="NP130">
        <v>257</v>
      </c>
      <c r="NQ130">
        <v>320</v>
      </c>
      <c r="NR130">
        <v>67</v>
      </c>
      <c r="NS130">
        <v>17</v>
      </c>
      <c r="NT130">
        <v>6</v>
      </c>
      <c r="NU130">
        <v>9</v>
      </c>
      <c r="NV130">
        <v>1705</v>
      </c>
      <c r="NW130">
        <v>693</v>
      </c>
      <c r="NX130">
        <v>128</v>
      </c>
      <c r="NY130">
        <v>548</v>
      </c>
      <c r="NZ130">
        <v>69</v>
      </c>
      <c r="OA130">
        <v>1955</v>
      </c>
      <c r="OB130">
        <v>24</v>
      </c>
      <c r="OC130">
        <v>91</v>
      </c>
      <c r="OD130">
        <v>1139</v>
      </c>
      <c r="OE130">
        <v>100</v>
      </c>
      <c r="OF130">
        <v>2652</v>
      </c>
      <c r="OG130">
        <v>3584</v>
      </c>
      <c r="OH130">
        <v>349</v>
      </c>
      <c r="OI130">
        <v>10</v>
      </c>
      <c r="OJ130">
        <v>1747</v>
      </c>
      <c r="OK130">
        <v>86</v>
      </c>
      <c r="OL130">
        <v>0</v>
      </c>
      <c r="OM130">
        <v>950</v>
      </c>
      <c r="ON130">
        <v>928</v>
      </c>
      <c r="OO130">
        <v>149</v>
      </c>
      <c r="OP130">
        <v>18</v>
      </c>
      <c r="OQ130">
        <v>23</v>
      </c>
      <c r="OR130">
        <v>47</v>
      </c>
      <c r="OS130">
        <v>71</v>
      </c>
      <c r="OT130">
        <v>14</v>
      </c>
      <c r="OU130">
        <v>103</v>
      </c>
      <c r="OV130">
        <v>472</v>
      </c>
      <c r="OW130">
        <v>20</v>
      </c>
      <c r="OX130">
        <v>210</v>
      </c>
      <c r="OY130">
        <v>309</v>
      </c>
      <c r="OZ130">
        <v>32</v>
      </c>
      <c r="PA130">
        <v>11</v>
      </c>
    </row>
    <row r="131" spans="1:417">
      <c r="A131" s="67" t="str">
        <f>人口推移!B130</f>
        <v>H2907</v>
      </c>
      <c r="B131" s="66">
        <f t="shared" si="2"/>
        <v>55073</v>
      </c>
      <c r="C131" s="66">
        <f t="shared" si="3"/>
        <v>22609</v>
      </c>
      <c r="D131">
        <v>807</v>
      </c>
      <c r="E131">
        <v>72</v>
      </c>
      <c r="F131">
        <v>2</v>
      </c>
      <c r="G131">
        <v>8</v>
      </c>
      <c r="H131">
        <v>16</v>
      </c>
      <c r="I131">
        <v>13</v>
      </c>
      <c r="J131">
        <v>6</v>
      </c>
      <c r="K131">
        <v>9</v>
      </c>
      <c r="L131">
        <v>67</v>
      </c>
      <c r="M131">
        <v>47</v>
      </c>
      <c r="N131">
        <v>145</v>
      </c>
      <c r="O131">
        <v>20</v>
      </c>
      <c r="P131">
        <v>1</v>
      </c>
      <c r="Q131">
        <v>12</v>
      </c>
      <c r="R131">
        <v>6</v>
      </c>
      <c r="S131">
        <v>30</v>
      </c>
      <c r="T131">
        <v>5</v>
      </c>
      <c r="U131">
        <v>16</v>
      </c>
      <c r="V131">
        <v>32</v>
      </c>
      <c r="W131">
        <v>15</v>
      </c>
      <c r="X131">
        <v>5</v>
      </c>
      <c r="Y131">
        <v>36</v>
      </c>
      <c r="Z131">
        <v>120</v>
      </c>
      <c r="AA131">
        <v>6</v>
      </c>
      <c r="AB131">
        <v>4</v>
      </c>
      <c r="AC131">
        <v>217</v>
      </c>
      <c r="AD131">
        <v>232</v>
      </c>
      <c r="AE131">
        <v>2</v>
      </c>
      <c r="AF131">
        <v>1</v>
      </c>
      <c r="AG131">
        <v>2</v>
      </c>
      <c r="AH131">
        <v>21</v>
      </c>
      <c r="AI131">
        <v>20</v>
      </c>
      <c r="AJ131">
        <v>0</v>
      </c>
      <c r="AK131">
        <v>1</v>
      </c>
      <c r="AL131">
        <v>16</v>
      </c>
      <c r="AM131">
        <v>7</v>
      </c>
      <c r="AN131">
        <v>15</v>
      </c>
      <c r="AO131">
        <v>17</v>
      </c>
      <c r="AP131">
        <v>19</v>
      </c>
      <c r="AQ131">
        <v>5</v>
      </c>
      <c r="AR131">
        <v>8</v>
      </c>
      <c r="AS131">
        <v>11</v>
      </c>
      <c r="AT131">
        <v>239</v>
      </c>
      <c r="AU131">
        <v>8</v>
      </c>
      <c r="AV131">
        <v>0</v>
      </c>
      <c r="AW131">
        <v>135</v>
      </c>
      <c r="AX131">
        <v>15</v>
      </c>
      <c r="AY131">
        <v>21</v>
      </c>
      <c r="AZ131">
        <v>1</v>
      </c>
      <c r="BA131">
        <v>47</v>
      </c>
      <c r="BB131">
        <v>9</v>
      </c>
      <c r="BC131">
        <v>4</v>
      </c>
      <c r="BD131">
        <v>7</v>
      </c>
      <c r="BE131">
        <v>15</v>
      </c>
      <c r="BF131">
        <v>4</v>
      </c>
      <c r="BG131">
        <v>26</v>
      </c>
      <c r="BH131">
        <v>9</v>
      </c>
      <c r="BI131">
        <v>24</v>
      </c>
      <c r="BJ131">
        <v>25</v>
      </c>
      <c r="BK131">
        <v>8</v>
      </c>
      <c r="BL131">
        <v>7</v>
      </c>
      <c r="BM131">
        <v>5</v>
      </c>
      <c r="BN131">
        <v>6</v>
      </c>
      <c r="BO131">
        <v>12</v>
      </c>
      <c r="BP131">
        <v>4</v>
      </c>
      <c r="BQ131">
        <v>5</v>
      </c>
      <c r="BR131" s="56">
        <v>0</v>
      </c>
      <c r="BS131">
        <v>3</v>
      </c>
      <c r="BT131">
        <v>48</v>
      </c>
      <c r="BU131">
        <v>79</v>
      </c>
      <c r="BV131">
        <v>2</v>
      </c>
      <c r="BW131">
        <v>283</v>
      </c>
      <c r="BX131">
        <v>56</v>
      </c>
      <c r="BY131">
        <v>181</v>
      </c>
      <c r="BZ131">
        <v>16</v>
      </c>
      <c r="CA131">
        <v>231</v>
      </c>
      <c r="CB131">
        <v>197</v>
      </c>
      <c r="CC131">
        <v>766</v>
      </c>
      <c r="CD131">
        <v>488</v>
      </c>
      <c r="CE131">
        <v>4</v>
      </c>
      <c r="CF131">
        <v>23</v>
      </c>
      <c r="CG131">
        <v>44</v>
      </c>
      <c r="CH131">
        <v>28</v>
      </c>
      <c r="CI131">
        <v>3</v>
      </c>
      <c r="CJ131">
        <v>21</v>
      </c>
      <c r="CK131">
        <v>73</v>
      </c>
      <c r="CL131">
        <v>420</v>
      </c>
      <c r="CM131">
        <v>220</v>
      </c>
      <c r="CN131">
        <v>7</v>
      </c>
      <c r="CO131">
        <v>179</v>
      </c>
      <c r="CP131">
        <v>136</v>
      </c>
      <c r="CQ131">
        <v>295</v>
      </c>
      <c r="CR131">
        <v>55</v>
      </c>
      <c r="CS131">
        <v>224</v>
      </c>
      <c r="CT131">
        <v>8</v>
      </c>
      <c r="CU131">
        <v>27</v>
      </c>
      <c r="CV131">
        <v>263</v>
      </c>
      <c r="CW131">
        <v>34</v>
      </c>
      <c r="CX131">
        <v>7</v>
      </c>
      <c r="CY131">
        <v>31</v>
      </c>
      <c r="CZ131">
        <v>177</v>
      </c>
      <c r="DA131">
        <v>234</v>
      </c>
      <c r="DB131">
        <v>78</v>
      </c>
      <c r="DC131">
        <v>13</v>
      </c>
      <c r="DD131">
        <v>3</v>
      </c>
      <c r="DE131">
        <v>7</v>
      </c>
      <c r="DF131">
        <v>1296</v>
      </c>
      <c r="DG131">
        <v>524</v>
      </c>
      <c r="DH131">
        <v>93</v>
      </c>
      <c r="DI131">
        <v>395</v>
      </c>
      <c r="DJ131">
        <v>55</v>
      </c>
      <c r="DK131">
        <v>1347</v>
      </c>
      <c r="DL131">
        <v>25</v>
      </c>
      <c r="DM131">
        <v>70</v>
      </c>
      <c r="DN131">
        <v>841</v>
      </c>
      <c r="DO131">
        <v>82</v>
      </c>
      <c r="DP131">
        <v>2217</v>
      </c>
      <c r="DQ131">
        <v>2998</v>
      </c>
      <c r="DR131">
        <v>263</v>
      </c>
      <c r="DS131">
        <v>8</v>
      </c>
      <c r="DT131">
        <v>1356</v>
      </c>
      <c r="DU131">
        <v>69</v>
      </c>
      <c r="DV131">
        <v>0</v>
      </c>
      <c r="DW131">
        <v>807</v>
      </c>
      <c r="DX131">
        <v>829</v>
      </c>
      <c r="DY131">
        <v>122</v>
      </c>
      <c r="DZ131">
        <v>12</v>
      </c>
      <c r="EA131">
        <v>16</v>
      </c>
      <c r="EB131">
        <v>29</v>
      </c>
      <c r="EC131">
        <v>52</v>
      </c>
      <c r="ED131">
        <v>11</v>
      </c>
      <c r="EE131">
        <v>76</v>
      </c>
      <c r="EF131">
        <v>859</v>
      </c>
      <c r="EG131">
        <v>15</v>
      </c>
      <c r="EH131">
        <v>166</v>
      </c>
      <c r="EI131">
        <v>246</v>
      </c>
      <c r="EJ131">
        <v>24</v>
      </c>
      <c r="EK131">
        <v>12</v>
      </c>
      <c r="EL131">
        <v>933</v>
      </c>
      <c r="EM131">
        <v>92</v>
      </c>
      <c r="EN131">
        <v>2</v>
      </c>
      <c r="EO131">
        <v>9</v>
      </c>
      <c r="EP131">
        <v>16</v>
      </c>
      <c r="EQ131">
        <v>29</v>
      </c>
      <c r="ER131">
        <v>7</v>
      </c>
      <c r="ES131">
        <v>7</v>
      </c>
      <c r="ET131">
        <v>53</v>
      </c>
      <c r="EU131">
        <v>65</v>
      </c>
      <c r="EV131">
        <v>145</v>
      </c>
      <c r="EW131">
        <v>27</v>
      </c>
      <c r="EX131">
        <v>1</v>
      </c>
      <c r="EY131">
        <v>17</v>
      </c>
      <c r="EZ131">
        <v>9</v>
      </c>
      <c r="FA131">
        <v>38</v>
      </c>
      <c r="FB131">
        <v>7</v>
      </c>
      <c r="FC131">
        <v>31</v>
      </c>
      <c r="FD131">
        <v>44</v>
      </c>
      <c r="FE131">
        <v>23</v>
      </c>
      <c r="FF131">
        <v>7</v>
      </c>
      <c r="FG131">
        <v>48</v>
      </c>
      <c r="FH131">
        <v>150</v>
      </c>
      <c r="FI131">
        <v>13</v>
      </c>
      <c r="FJ131">
        <v>7</v>
      </c>
      <c r="FK131">
        <v>296</v>
      </c>
      <c r="FL131">
        <v>268</v>
      </c>
      <c r="FM131">
        <v>2</v>
      </c>
      <c r="FN131">
        <v>1</v>
      </c>
      <c r="FO131">
        <v>2</v>
      </c>
      <c r="FP131">
        <v>26</v>
      </c>
      <c r="FQ131">
        <v>35</v>
      </c>
      <c r="FR131">
        <v>0</v>
      </c>
      <c r="FS131">
        <v>2</v>
      </c>
      <c r="FT131">
        <v>24</v>
      </c>
      <c r="FU131">
        <v>8</v>
      </c>
      <c r="FV131">
        <v>18</v>
      </c>
      <c r="FW131">
        <v>18</v>
      </c>
      <c r="FX131">
        <v>23</v>
      </c>
      <c r="FY131">
        <v>5</v>
      </c>
      <c r="FZ131">
        <v>9</v>
      </c>
      <c r="GA131">
        <v>16</v>
      </c>
      <c r="GB131">
        <v>270</v>
      </c>
      <c r="GC131">
        <v>10</v>
      </c>
      <c r="GD131">
        <v>0</v>
      </c>
      <c r="GE131">
        <v>155</v>
      </c>
      <c r="GF131">
        <v>18</v>
      </c>
      <c r="GG131">
        <v>30</v>
      </c>
      <c r="GH131">
        <v>0</v>
      </c>
      <c r="GI131">
        <v>64</v>
      </c>
      <c r="GJ131">
        <v>13</v>
      </c>
      <c r="GK131">
        <v>2</v>
      </c>
      <c r="GL131">
        <v>11</v>
      </c>
      <c r="GM131">
        <v>23</v>
      </c>
      <c r="GN131">
        <v>4</v>
      </c>
      <c r="GO131">
        <v>45</v>
      </c>
      <c r="GP131">
        <v>10</v>
      </c>
      <c r="GQ131">
        <v>25</v>
      </c>
      <c r="GR131">
        <v>25</v>
      </c>
      <c r="GS131">
        <v>11</v>
      </c>
      <c r="GT131">
        <v>6</v>
      </c>
      <c r="GU131">
        <v>6</v>
      </c>
      <c r="GV131">
        <v>9</v>
      </c>
      <c r="GW131">
        <v>16</v>
      </c>
      <c r="GX131">
        <v>5</v>
      </c>
      <c r="GY131">
        <v>4</v>
      </c>
      <c r="GZ131" s="56">
        <v>0</v>
      </c>
      <c r="HA131">
        <v>4</v>
      </c>
      <c r="HB131">
        <v>61</v>
      </c>
      <c r="HC131">
        <v>119</v>
      </c>
      <c r="HD131">
        <v>2</v>
      </c>
      <c r="HE131">
        <v>314</v>
      </c>
      <c r="HF131">
        <v>75</v>
      </c>
      <c r="HG131">
        <v>225</v>
      </c>
      <c r="HH131">
        <v>30</v>
      </c>
      <c r="HI131">
        <v>258</v>
      </c>
      <c r="HJ131">
        <v>230</v>
      </c>
      <c r="HK131">
        <v>937</v>
      </c>
      <c r="HL131">
        <v>531</v>
      </c>
      <c r="HM131">
        <v>6</v>
      </c>
      <c r="HN131">
        <v>30</v>
      </c>
      <c r="HO131">
        <v>66</v>
      </c>
      <c r="HP131">
        <v>32</v>
      </c>
      <c r="HQ131">
        <v>6</v>
      </c>
      <c r="HR131">
        <v>24</v>
      </c>
      <c r="HS131">
        <v>75</v>
      </c>
      <c r="HT131">
        <v>521</v>
      </c>
      <c r="HU131">
        <v>229</v>
      </c>
      <c r="HV131">
        <v>7</v>
      </c>
      <c r="HW131">
        <v>202</v>
      </c>
      <c r="HX131">
        <v>134</v>
      </c>
      <c r="HY131">
        <v>330</v>
      </c>
      <c r="HZ131">
        <v>83</v>
      </c>
      <c r="IA131">
        <v>241</v>
      </c>
      <c r="IB131">
        <v>13</v>
      </c>
      <c r="IC131">
        <v>42</v>
      </c>
      <c r="ID131">
        <v>344</v>
      </c>
      <c r="IE131">
        <v>51</v>
      </c>
      <c r="IF131">
        <v>10</v>
      </c>
      <c r="IG131">
        <v>25</v>
      </c>
      <c r="IH131">
        <v>252</v>
      </c>
      <c r="II131">
        <v>314</v>
      </c>
      <c r="IJ131">
        <v>21</v>
      </c>
      <c r="IK131">
        <v>10</v>
      </c>
      <c r="IL131">
        <v>8</v>
      </c>
      <c r="IM131">
        <v>10</v>
      </c>
      <c r="IN131">
        <v>1606</v>
      </c>
      <c r="IO131">
        <v>662</v>
      </c>
      <c r="IP131">
        <v>112</v>
      </c>
      <c r="IQ131">
        <v>496</v>
      </c>
      <c r="IR131">
        <v>70</v>
      </c>
      <c r="IS131">
        <v>1821</v>
      </c>
      <c r="IT131">
        <v>24</v>
      </c>
      <c r="IU131">
        <v>89</v>
      </c>
      <c r="IV131">
        <v>1088</v>
      </c>
      <c r="IW131">
        <v>93</v>
      </c>
      <c r="IX131">
        <v>2612</v>
      </c>
      <c r="IY131">
        <v>3520</v>
      </c>
      <c r="IZ131">
        <v>338</v>
      </c>
      <c r="JA131">
        <v>7</v>
      </c>
      <c r="JB131">
        <v>1692</v>
      </c>
      <c r="JC131">
        <v>72</v>
      </c>
      <c r="JD131">
        <v>0</v>
      </c>
      <c r="JE131">
        <v>897</v>
      </c>
      <c r="JF131">
        <v>883</v>
      </c>
      <c r="JG131">
        <v>151</v>
      </c>
      <c r="JH131">
        <v>18</v>
      </c>
      <c r="JI131">
        <v>30</v>
      </c>
      <c r="JJ131">
        <v>41</v>
      </c>
      <c r="JK131">
        <v>68</v>
      </c>
      <c r="JL131">
        <v>15</v>
      </c>
      <c r="JM131">
        <v>90</v>
      </c>
      <c r="JN131">
        <v>839</v>
      </c>
      <c r="JO131">
        <v>19</v>
      </c>
      <c r="JP131">
        <v>202</v>
      </c>
      <c r="JQ131">
        <v>321</v>
      </c>
      <c r="JR131">
        <v>23</v>
      </c>
      <c r="JS131">
        <v>11</v>
      </c>
      <c r="JT131">
        <v>983</v>
      </c>
      <c r="JU131">
        <v>93</v>
      </c>
      <c r="JV131">
        <v>1</v>
      </c>
      <c r="JW131">
        <v>8</v>
      </c>
      <c r="JX131">
        <v>24</v>
      </c>
      <c r="JY131">
        <v>25</v>
      </c>
      <c r="JZ131">
        <v>10</v>
      </c>
      <c r="KA131">
        <v>7</v>
      </c>
      <c r="KB131">
        <v>61</v>
      </c>
      <c r="KC131">
        <v>72</v>
      </c>
      <c r="KD131">
        <v>163</v>
      </c>
      <c r="KE131">
        <v>26</v>
      </c>
      <c r="KF131">
        <v>1</v>
      </c>
      <c r="KG131">
        <v>14</v>
      </c>
      <c r="KH131">
        <v>5</v>
      </c>
      <c r="KI131">
        <v>48</v>
      </c>
      <c r="KJ131">
        <v>8</v>
      </c>
      <c r="KK131">
        <v>29</v>
      </c>
      <c r="KL131">
        <v>51</v>
      </c>
      <c r="KM131">
        <v>22</v>
      </c>
      <c r="KN131">
        <v>5</v>
      </c>
      <c r="KO131">
        <v>48</v>
      </c>
      <c r="KP131">
        <v>157</v>
      </c>
      <c r="KQ131">
        <v>10</v>
      </c>
      <c r="KR131">
        <v>6</v>
      </c>
      <c r="KS131">
        <v>302</v>
      </c>
      <c r="KT131">
        <v>296</v>
      </c>
      <c r="KU131">
        <v>1</v>
      </c>
      <c r="KV131">
        <v>1</v>
      </c>
      <c r="KW131">
        <v>3</v>
      </c>
      <c r="KX131">
        <v>26</v>
      </c>
      <c r="KY131">
        <v>32</v>
      </c>
      <c r="KZ131">
        <v>0</v>
      </c>
      <c r="LA131">
        <v>1</v>
      </c>
      <c r="LB131">
        <v>20</v>
      </c>
      <c r="LC131">
        <v>10</v>
      </c>
      <c r="LD131">
        <v>23</v>
      </c>
      <c r="LE131">
        <v>20</v>
      </c>
      <c r="LF131">
        <v>22</v>
      </c>
      <c r="LG131">
        <v>7</v>
      </c>
      <c r="LH131">
        <v>14</v>
      </c>
      <c r="LI131">
        <v>20</v>
      </c>
      <c r="LJ131">
        <v>291</v>
      </c>
      <c r="LK131">
        <v>10</v>
      </c>
      <c r="LL131">
        <v>0</v>
      </c>
      <c r="LM131">
        <v>153</v>
      </c>
      <c r="LN131">
        <v>25</v>
      </c>
      <c r="LO131">
        <v>30</v>
      </c>
      <c r="LP131">
        <v>1</v>
      </c>
      <c r="LQ131">
        <v>62</v>
      </c>
      <c r="LR131">
        <v>13</v>
      </c>
      <c r="LS131">
        <v>5</v>
      </c>
      <c r="LT131">
        <v>9</v>
      </c>
      <c r="LU131">
        <v>27</v>
      </c>
      <c r="LV131">
        <v>10</v>
      </c>
      <c r="LW131">
        <v>43</v>
      </c>
      <c r="LX131">
        <v>10</v>
      </c>
      <c r="LY131">
        <v>35</v>
      </c>
      <c r="LZ131">
        <v>30</v>
      </c>
      <c r="MA131">
        <v>7</v>
      </c>
      <c r="MB131">
        <v>12</v>
      </c>
      <c r="MC131">
        <v>6</v>
      </c>
      <c r="MD131">
        <v>10</v>
      </c>
      <c r="ME131">
        <v>19</v>
      </c>
      <c r="MF131">
        <v>4</v>
      </c>
      <c r="MG131">
        <v>4</v>
      </c>
      <c r="MH131" s="56">
        <v>0</v>
      </c>
      <c r="MI131">
        <v>4</v>
      </c>
      <c r="MJ131">
        <v>58</v>
      </c>
      <c r="MK131">
        <v>122</v>
      </c>
      <c r="ML131">
        <v>2</v>
      </c>
      <c r="MM131">
        <v>346</v>
      </c>
      <c r="MN131">
        <v>80</v>
      </c>
      <c r="MO131">
        <v>240</v>
      </c>
      <c r="MP131">
        <v>27</v>
      </c>
      <c r="MQ131">
        <v>253</v>
      </c>
      <c r="MR131">
        <v>225</v>
      </c>
      <c r="MS131">
        <v>1029</v>
      </c>
      <c r="MT131">
        <v>633</v>
      </c>
      <c r="MU131">
        <v>7</v>
      </c>
      <c r="MV131">
        <v>32</v>
      </c>
      <c r="MW131">
        <v>67</v>
      </c>
      <c r="MX131">
        <v>39</v>
      </c>
      <c r="MY131">
        <v>5</v>
      </c>
      <c r="MZ131">
        <v>24</v>
      </c>
      <c r="NA131">
        <v>57</v>
      </c>
      <c r="NB131">
        <v>531</v>
      </c>
      <c r="NC131">
        <v>248</v>
      </c>
      <c r="ND131">
        <v>8</v>
      </c>
      <c r="NE131">
        <v>215</v>
      </c>
      <c r="NF131">
        <v>154</v>
      </c>
      <c r="NG131">
        <v>361</v>
      </c>
      <c r="NH131">
        <v>93</v>
      </c>
      <c r="NI131">
        <v>274</v>
      </c>
      <c r="NJ131">
        <v>14</v>
      </c>
      <c r="NK131">
        <v>50</v>
      </c>
      <c r="NL131">
        <v>368</v>
      </c>
      <c r="NM131">
        <v>41</v>
      </c>
      <c r="NN131">
        <v>13</v>
      </c>
      <c r="NO131">
        <v>27</v>
      </c>
      <c r="NP131">
        <v>258</v>
      </c>
      <c r="NQ131">
        <v>319</v>
      </c>
      <c r="NR131">
        <v>66</v>
      </c>
      <c r="NS131">
        <v>17</v>
      </c>
      <c r="NT131">
        <v>6</v>
      </c>
      <c r="NU131">
        <v>9</v>
      </c>
      <c r="NV131">
        <v>1707</v>
      </c>
      <c r="NW131">
        <v>692</v>
      </c>
      <c r="NX131">
        <v>129</v>
      </c>
      <c r="NY131">
        <v>543</v>
      </c>
      <c r="NZ131">
        <v>69</v>
      </c>
      <c r="OA131">
        <v>1952</v>
      </c>
      <c r="OB131">
        <v>24</v>
      </c>
      <c r="OC131">
        <v>91</v>
      </c>
      <c r="OD131">
        <v>1140</v>
      </c>
      <c r="OE131">
        <v>100</v>
      </c>
      <c r="OF131">
        <v>2665</v>
      </c>
      <c r="OG131">
        <v>3587</v>
      </c>
      <c r="OH131">
        <v>346</v>
      </c>
      <c r="OI131">
        <v>10</v>
      </c>
      <c r="OJ131">
        <v>1754</v>
      </c>
      <c r="OK131">
        <v>86</v>
      </c>
      <c r="OL131">
        <v>0</v>
      </c>
      <c r="OM131">
        <v>949</v>
      </c>
      <c r="ON131">
        <v>929</v>
      </c>
      <c r="OO131">
        <v>148</v>
      </c>
      <c r="OP131">
        <v>18</v>
      </c>
      <c r="OQ131">
        <v>23</v>
      </c>
      <c r="OR131">
        <v>46</v>
      </c>
      <c r="OS131">
        <v>71</v>
      </c>
      <c r="OT131">
        <v>14</v>
      </c>
      <c r="OU131">
        <v>101</v>
      </c>
      <c r="OV131">
        <v>408</v>
      </c>
      <c r="OW131">
        <v>20</v>
      </c>
      <c r="OX131">
        <v>210</v>
      </c>
      <c r="OY131">
        <v>308</v>
      </c>
      <c r="OZ131">
        <v>32</v>
      </c>
      <c r="PA131">
        <v>11</v>
      </c>
    </row>
    <row r="132" spans="1:417">
      <c r="A132" s="67" t="str">
        <f>人口推移!B131</f>
        <v>H2908</v>
      </c>
      <c r="B132" s="66">
        <f t="shared" si="2"/>
        <v>55077</v>
      </c>
      <c r="C132" s="66">
        <f t="shared" si="3"/>
        <v>22589</v>
      </c>
      <c r="D132">
        <v>809</v>
      </c>
      <c r="E132">
        <v>73</v>
      </c>
      <c r="F132">
        <v>2</v>
      </c>
      <c r="G132">
        <v>8</v>
      </c>
      <c r="H132">
        <v>16</v>
      </c>
      <c r="I132">
        <v>13</v>
      </c>
      <c r="J132">
        <v>6</v>
      </c>
      <c r="K132">
        <v>9</v>
      </c>
      <c r="L132">
        <v>66</v>
      </c>
      <c r="M132">
        <v>49</v>
      </c>
      <c r="N132">
        <v>146</v>
      </c>
      <c r="O132">
        <v>20</v>
      </c>
      <c r="P132">
        <v>1</v>
      </c>
      <c r="Q132">
        <v>12</v>
      </c>
      <c r="R132">
        <v>6</v>
      </c>
      <c r="S132">
        <v>31</v>
      </c>
      <c r="T132">
        <v>5</v>
      </c>
      <c r="U132">
        <v>16</v>
      </c>
      <c r="V132">
        <v>31</v>
      </c>
      <c r="W132">
        <v>15</v>
      </c>
      <c r="X132">
        <v>5</v>
      </c>
      <c r="Y132">
        <v>36</v>
      </c>
      <c r="Z132">
        <v>119</v>
      </c>
      <c r="AA132">
        <v>6</v>
      </c>
      <c r="AB132">
        <v>4</v>
      </c>
      <c r="AC132">
        <v>219</v>
      </c>
      <c r="AD132">
        <v>232</v>
      </c>
      <c r="AE132">
        <v>2</v>
      </c>
      <c r="AF132">
        <v>1</v>
      </c>
      <c r="AG132">
        <v>2</v>
      </c>
      <c r="AH132">
        <v>21</v>
      </c>
      <c r="AI132">
        <v>20</v>
      </c>
      <c r="AJ132">
        <v>0</v>
      </c>
      <c r="AK132">
        <v>1</v>
      </c>
      <c r="AL132">
        <v>16</v>
      </c>
      <c r="AM132">
        <v>7</v>
      </c>
      <c r="AN132">
        <v>15</v>
      </c>
      <c r="AO132">
        <v>17</v>
      </c>
      <c r="AP132">
        <v>19</v>
      </c>
      <c r="AQ132">
        <v>5</v>
      </c>
      <c r="AR132">
        <v>7</v>
      </c>
      <c r="AS132">
        <v>11</v>
      </c>
      <c r="AT132">
        <v>241</v>
      </c>
      <c r="AU132">
        <v>8</v>
      </c>
      <c r="AV132">
        <v>0</v>
      </c>
      <c r="AW132">
        <v>134</v>
      </c>
      <c r="AX132">
        <v>15</v>
      </c>
      <c r="AY132">
        <v>21</v>
      </c>
      <c r="AZ132">
        <v>1</v>
      </c>
      <c r="BA132">
        <v>47</v>
      </c>
      <c r="BB132">
        <v>9</v>
      </c>
      <c r="BC132">
        <v>4</v>
      </c>
      <c r="BD132">
        <v>7</v>
      </c>
      <c r="BE132">
        <v>15</v>
      </c>
      <c r="BF132">
        <v>4</v>
      </c>
      <c r="BG132">
        <v>26</v>
      </c>
      <c r="BH132">
        <v>9</v>
      </c>
      <c r="BI132">
        <v>24</v>
      </c>
      <c r="BJ132">
        <v>25</v>
      </c>
      <c r="BK132">
        <v>8</v>
      </c>
      <c r="BL132">
        <v>7</v>
      </c>
      <c r="BM132">
        <v>5</v>
      </c>
      <c r="BN132">
        <v>6</v>
      </c>
      <c r="BO132">
        <v>12</v>
      </c>
      <c r="BP132">
        <v>4</v>
      </c>
      <c r="BQ132">
        <v>5</v>
      </c>
      <c r="BR132" s="56">
        <v>0</v>
      </c>
      <c r="BS132">
        <v>3</v>
      </c>
      <c r="BT132">
        <v>48</v>
      </c>
      <c r="BU132">
        <v>81</v>
      </c>
      <c r="BV132">
        <v>2</v>
      </c>
      <c r="BW132">
        <v>283</v>
      </c>
      <c r="BX132">
        <v>56</v>
      </c>
      <c r="BY132">
        <v>181</v>
      </c>
      <c r="BZ132">
        <v>16</v>
      </c>
      <c r="CA132">
        <v>230</v>
      </c>
      <c r="CB132">
        <v>197</v>
      </c>
      <c r="CC132">
        <v>770</v>
      </c>
      <c r="CD132">
        <v>491</v>
      </c>
      <c r="CE132">
        <v>4</v>
      </c>
      <c r="CF132">
        <v>23</v>
      </c>
      <c r="CG132">
        <v>43</v>
      </c>
      <c r="CH132">
        <v>28</v>
      </c>
      <c r="CI132">
        <v>3</v>
      </c>
      <c r="CJ132">
        <v>21</v>
      </c>
      <c r="CK132">
        <v>71</v>
      </c>
      <c r="CL132">
        <v>420</v>
      </c>
      <c r="CM132">
        <v>218</v>
      </c>
      <c r="CN132">
        <v>7</v>
      </c>
      <c r="CO132">
        <v>178</v>
      </c>
      <c r="CP132">
        <v>134</v>
      </c>
      <c r="CQ132">
        <v>294</v>
      </c>
      <c r="CR132">
        <v>54</v>
      </c>
      <c r="CS132">
        <v>224</v>
      </c>
      <c r="CT132">
        <v>8</v>
      </c>
      <c r="CU132">
        <v>27</v>
      </c>
      <c r="CV132">
        <v>263</v>
      </c>
      <c r="CW132">
        <v>34</v>
      </c>
      <c r="CX132">
        <v>7</v>
      </c>
      <c r="CY132">
        <v>31</v>
      </c>
      <c r="CZ132">
        <v>177</v>
      </c>
      <c r="DA132">
        <v>233</v>
      </c>
      <c r="DB132">
        <v>79</v>
      </c>
      <c r="DC132">
        <v>13</v>
      </c>
      <c r="DD132">
        <v>3</v>
      </c>
      <c r="DE132">
        <v>7</v>
      </c>
      <c r="DF132">
        <v>1295</v>
      </c>
      <c r="DG132">
        <v>520</v>
      </c>
      <c r="DH132">
        <v>93</v>
      </c>
      <c r="DI132">
        <v>397</v>
      </c>
      <c r="DJ132">
        <v>55</v>
      </c>
      <c r="DK132">
        <v>1347</v>
      </c>
      <c r="DL132">
        <v>25</v>
      </c>
      <c r="DM132">
        <v>71</v>
      </c>
      <c r="DN132">
        <v>841</v>
      </c>
      <c r="DO132">
        <v>81</v>
      </c>
      <c r="DP132">
        <v>2213</v>
      </c>
      <c r="DQ132">
        <v>2994</v>
      </c>
      <c r="DR132">
        <v>263</v>
      </c>
      <c r="DS132">
        <v>8</v>
      </c>
      <c r="DT132">
        <v>1365</v>
      </c>
      <c r="DU132">
        <v>69</v>
      </c>
      <c r="DV132">
        <v>0</v>
      </c>
      <c r="DW132">
        <v>803</v>
      </c>
      <c r="DX132">
        <v>831</v>
      </c>
      <c r="DY132">
        <v>122</v>
      </c>
      <c r="DZ132">
        <v>12</v>
      </c>
      <c r="EA132">
        <v>16</v>
      </c>
      <c r="EB132">
        <v>28</v>
      </c>
      <c r="EC132">
        <v>52</v>
      </c>
      <c r="ED132">
        <v>11</v>
      </c>
      <c r="EE132">
        <v>76</v>
      </c>
      <c r="EF132">
        <v>841</v>
      </c>
      <c r="EG132">
        <v>15</v>
      </c>
      <c r="EH132">
        <v>165</v>
      </c>
      <c r="EI132">
        <v>246</v>
      </c>
      <c r="EJ132">
        <v>24</v>
      </c>
      <c r="EK132">
        <v>12</v>
      </c>
      <c r="EL132">
        <v>935</v>
      </c>
      <c r="EM132">
        <v>92</v>
      </c>
      <c r="EN132">
        <v>2</v>
      </c>
      <c r="EO132">
        <v>9</v>
      </c>
      <c r="EP132">
        <v>16</v>
      </c>
      <c r="EQ132">
        <v>29</v>
      </c>
      <c r="ER132">
        <v>7</v>
      </c>
      <c r="ES132">
        <v>7</v>
      </c>
      <c r="ET132">
        <v>54</v>
      </c>
      <c r="EU132">
        <v>65</v>
      </c>
      <c r="EV132">
        <v>147</v>
      </c>
      <c r="EW132">
        <v>28</v>
      </c>
      <c r="EX132">
        <v>1</v>
      </c>
      <c r="EY132">
        <v>17</v>
      </c>
      <c r="EZ132">
        <v>9</v>
      </c>
      <c r="FA132">
        <v>39</v>
      </c>
      <c r="FB132">
        <v>7</v>
      </c>
      <c r="FC132">
        <v>31</v>
      </c>
      <c r="FD132">
        <v>44</v>
      </c>
      <c r="FE132">
        <v>23</v>
      </c>
      <c r="FF132">
        <v>7</v>
      </c>
      <c r="FG132">
        <v>48</v>
      </c>
      <c r="FH132">
        <v>150</v>
      </c>
      <c r="FI132">
        <v>13</v>
      </c>
      <c r="FJ132">
        <v>7</v>
      </c>
      <c r="FK132">
        <v>301</v>
      </c>
      <c r="FL132">
        <v>267</v>
      </c>
      <c r="FM132">
        <v>2</v>
      </c>
      <c r="FN132">
        <v>1</v>
      </c>
      <c r="FO132">
        <v>2</v>
      </c>
      <c r="FP132">
        <v>26</v>
      </c>
      <c r="FQ132">
        <v>35</v>
      </c>
      <c r="FR132">
        <v>0</v>
      </c>
      <c r="FS132">
        <v>2</v>
      </c>
      <c r="FT132">
        <v>24</v>
      </c>
      <c r="FU132">
        <v>8</v>
      </c>
      <c r="FV132">
        <v>18</v>
      </c>
      <c r="FW132">
        <v>18</v>
      </c>
      <c r="FX132">
        <v>23</v>
      </c>
      <c r="FY132">
        <v>5</v>
      </c>
      <c r="FZ132">
        <v>8</v>
      </c>
      <c r="GA132">
        <v>17</v>
      </c>
      <c r="GB132">
        <v>274</v>
      </c>
      <c r="GC132">
        <v>10</v>
      </c>
      <c r="GD132">
        <v>0</v>
      </c>
      <c r="GE132">
        <v>152</v>
      </c>
      <c r="GF132">
        <v>18</v>
      </c>
      <c r="GG132">
        <v>30</v>
      </c>
      <c r="GH132">
        <v>0</v>
      </c>
      <c r="GI132">
        <v>64</v>
      </c>
      <c r="GJ132">
        <v>13</v>
      </c>
      <c r="GK132">
        <v>2</v>
      </c>
      <c r="GL132">
        <v>11</v>
      </c>
      <c r="GM132">
        <v>23</v>
      </c>
      <c r="GN132">
        <v>4</v>
      </c>
      <c r="GO132">
        <v>45</v>
      </c>
      <c r="GP132">
        <v>10</v>
      </c>
      <c r="GQ132">
        <v>25</v>
      </c>
      <c r="GR132">
        <v>25</v>
      </c>
      <c r="GS132">
        <v>11</v>
      </c>
      <c r="GT132">
        <v>6</v>
      </c>
      <c r="GU132">
        <v>6</v>
      </c>
      <c r="GV132">
        <v>9</v>
      </c>
      <c r="GW132">
        <v>16</v>
      </c>
      <c r="GX132">
        <v>5</v>
      </c>
      <c r="GY132">
        <v>4</v>
      </c>
      <c r="GZ132" s="56">
        <v>0</v>
      </c>
      <c r="HA132">
        <v>4</v>
      </c>
      <c r="HB132">
        <v>61</v>
      </c>
      <c r="HC132">
        <v>121</v>
      </c>
      <c r="HD132">
        <v>2</v>
      </c>
      <c r="HE132">
        <v>315</v>
      </c>
      <c r="HF132">
        <v>74</v>
      </c>
      <c r="HG132">
        <v>226</v>
      </c>
      <c r="HH132">
        <v>30</v>
      </c>
      <c r="HI132">
        <v>257</v>
      </c>
      <c r="HJ132">
        <v>230</v>
      </c>
      <c r="HK132">
        <v>941</v>
      </c>
      <c r="HL132">
        <v>534</v>
      </c>
      <c r="HM132">
        <v>6</v>
      </c>
      <c r="HN132">
        <v>29</v>
      </c>
      <c r="HO132">
        <v>64</v>
      </c>
      <c r="HP132">
        <v>32</v>
      </c>
      <c r="HQ132">
        <v>6</v>
      </c>
      <c r="HR132">
        <v>24</v>
      </c>
      <c r="HS132">
        <v>73</v>
      </c>
      <c r="HT132">
        <v>519</v>
      </c>
      <c r="HU132">
        <v>228</v>
      </c>
      <c r="HV132">
        <v>7</v>
      </c>
      <c r="HW132">
        <v>201</v>
      </c>
      <c r="HX132">
        <v>133</v>
      </c>
      <c r="HY132">
        <v>328</v>
      </c>
      <c r="HZ132">
        <v>82</v>
      </c>
      <c r="IA132">
        <v>240</v>
      </c>
      <c r="IB132">
        <v>13</v>
      </c>
      <c r="IC132">
        <v>41</v>
      </c>
      <c r="ID132">
        <v>343</v>
      </c>
      <c r="IE132">
        <v>51</v>
      </c>
      <c r="IF132">
        <v>10</v>
      </c>
      <c r="IG132">
        <v>25</v>
      </c>
      <c r="IH132">
        <v>252</v>
      </c>
      <c r="II132">
        <v>314</v>
      </c>
      <c r="IJ132">
        <v>21</v>
      </c>
      <c r="IK132">
        <v>10</v>
      </c>
      <c r="IL132">
        <v>8</v>
      </c>
      <c r="IM132">
        <v>10</v>
      </c>
      <c r="IN132">
        <v>1611</v>
      </c>
      <c r="IO132">
        <v>660</v>
      </c>
      <c r="IP132">
        <v>112</v>
      </c>
      <c r="IQ132">
        <v>497</v>
      </c>
      <c r="IR132">
        <v>70</v>
      </c>
      <c r="IS132">
        <v>1828</v>
      </c>
      <c r="IT132">
        <v>24</v>
      </c>
      <c r="IU132">
        <v>89</v>
      </c>
      <c r="IV132">
        <v>1090</v>
      </c>
      <c r="IW132">
        <v>92</v>
      </c>
      <c r="IX132">
        <v>2612</v>
      </c>
      <c r="IY132">
        <v>3518</v>
      </c>
      <c r="IZ132">
        <v>338</v>
      </c>
      <c r="JA132">
        <v>7</v>
      </c>
      <c r="JB132">
        <v>1697</v>
      </c>
      <c r="JC132">
        <v>73</v>
      </c>
      <c r="JD132">
        <v>0</v>
      </c>
      <c r="JE132">
        <v>893</v>
      </c>
      <c r="JF132">
        <v>893</v>
      </c>
      <c r="JG132">
        <v>151</v>
      </c>
      <c r="JH132">
        <v>18</v>
      </c>
      <c r="JI132">
        <v>30</v>
      </c>
      <c r="JJ132">
        <v>39</v>
      </c>
      <c r="JK132">
        <v>68</v>
      </c>
      <c r="JL132">
        <v>15</v>
      </c>
      <c r="JM132">
        <v>89</v>
      </c>
      <c r="JN132">
        <v>822</v>
      </c>
      <c r="JO132">
        <v>19</v>
      </c>
      <c r="JP132">
        <v>201</v>
      </c>
      <c r="JQ132">
        <v>319</v>
      </c>
      <c r="JR132">
        <v>24</v>
      </c>
      <c r="JS132">
        <v>11</v>
      </c>
      <c r="JT132">
        <v>981</v>
      </c>
      <c r="JU132">
        <v>94</v>
      </c>
      <c r="JV132">
        <v>1</v>
      </c>
      <c r="JW132">
        <v>8</v>
      </c>
      <c r="JX132">
        <v>24</v>
      </c>
      <c r="JY132">
        <v>25</v>
      </c>
      <c r="JZ132">
        <v>10</v>
      </c>
      <c r="KA132">
        <v>7</v>
      </c>
      <c r="KB132">
        <v>60</v>
      </c>
      <c r="KC132">
        <v>72</v>
      </c>
      <c r="KD132">
        <v>163</v>
      </c>
      <c r="KE132">
        <v>26</v>
      </c>
      <c r="KF132">
        <v>1</v>
      </c>
      <c r="KG132">
        <v>14</v>
      </c>
      <c r="KH132">
        <v>5</v>
      </c>
      <c r="KI132">
        <v>48</v>
      </c>
      <c r="KJ132">
        <v>8</v>
      </c>
      <c r="KK132">
        <v>29</v>
      </c>
      <c r="KL132">
        <v>50</v>
      </c>
      <c r="KM132">
        <v>22</v>
      </c>
      <c r="KN132">
        <v>5</v>
      </c>
      <c r="KO132">
        <v>48</v>
      </c>
      <c r="KP132">
        <v>156</v>
      </c>
      <c r="KQ132">
        <v>10</v>
      </c>
      <c r="KR132">
        <v>6</v>
      </c>
      <c r="KS132">
        <v>305</v>
      </c>
      <c r="KT132">
        <v>293</v>
      </c>
      <c r="KU132">
        <v>1</v>
      </c>
      <c r="KV132">
        <v>1</v>
      </c>
      <c r="KW132">
        <v>3</v>
      </c>
      <c r="KX132">
        <v>26</v>
      </c>
      <c r="KY132">
        <v>32</v>
      </c>
      <c r="KZ132">
        <v>0</v>
      </c>
      <c r="LA132">
        <v>1</v>
      </c>
      <c r="LB132">
        <v>20</v>
      </c>
      <c r="LC132">
        <v>10</v>
      </c>
      <c r="LD132">
        <v>23</v>
      </c>
      <c r="LE132">
        <v>20</v>
      </c>
      <c r="LF132">
        <v>22</v>
      </c>
      <c r="LG132">
        <v>7</v>
      </c>
      <c r="LH132">
        <v>12</v>
      </c>
      <c r="LI132">
        <v>20</v>
      </c>
      <c r="LJ132">
        <v>295</v>
      </c>
      <c r="LK132">
        <v>10</v>
      </c>
      <c r="LL132">
        <v>0</v>
      </c>
      <c r="LM132">
        <v>150</v>
      </c>
      <c r="LN132">
        <v>25</v>
      </c>
      <c r="LO132">
        <v>30</v>
      </c>
      <c r="LP132">
        <v>1</v>
      </c>
      <c r="LQ132">
        <v>62</v>
      </c>
      <c r="LR132">
        <v>13</v>
      </c>
      <c r="LS132">
        <v>5</v>
      </c>
      <c r="LT132">
        <v>9</v>
      </c>
      <c r="LU132">
        <v>27</v>
      </c>
      <c r="LV132">
        <v>10</v>
      </c>
      <c r="LW132">
        <v>43</v>
      </c>
      <c r="LX132">
        <v>10</v>
      </c>
      <c r="LY132">
        <v>35</v>
      </c>
      <c r="LZ132">
        <v>30</v>
      </c>
      <c r="MA132">
        <v>7</v>
      </c>
      <c r="MB132">
        <v>12</v>
      </c>
      <c r="MC132">
        <v>6</v>
      </c>
      <c r="MD132">
        <v>10</v>
      </c>
      <c r="ME132">
        <v>19</v>
      </c>
      <c r="MF132">
        <v>4</v>
      </c>
      <c r="MG132">
        <v>4</v>
      </c>
      <c r="MH132" s="56">
        <v>0</v>
      </c>
      <c r="MI132">
        <v>4</v>
      </c>
      <c r="MJ132">
        <v>57</v>
      </c>
      <c r="MK132">
        <v>125</v>
      </c>
      <c r="ML132">
        <v>2</v>
      </c>
      <c r="MM132">
        <v>347</v>
      </c>
      <c r="MN132">
        <v>80</v>
      </c>
      <c r="MO132">
        <v>241</v>
      </c>
      <c r="MP132">
        <v>27</v>
      </c>
      <c r="MQ132">
        <v>253</v>
      </c>
      <c r="MR132">
        <v>223</v>
      </c>
      <c r="MS132">
        <v>1032</v>
      </c>
      <c r="MT132">
        <v>638</v>
      </c>
      <c r="MU132">
        <v>7</v>
      </c>
      <c r="MV132">
        <v>31</v>
      </c>
      <c r="MW132">
        <v>68</v>
      </c>
      <c r="MX132">
        <v>38</v>
      </c>
      <c r="MY132">
        <v>5</v>
      </c>
      <c r="MZ132">
        <v>24</v>
      </c>
      <c r="NA132">
        <v>55</v>
      </c>
      <c r="NB132">
        <v>530</v>
      </c>
      <c r="NC132">
        <v>251</v>
      </c>
      <c r="ND132">
        <v>8</v>
      </c>
      <c r="NE132">
        <v>213</v>
      </c>
      <c r="NF132">
        <v>153</v>
      </c>
      <c r="NG132">
        <v>362</v>
      </c>
      <c r="NH132">
        <v>92</v>
      </c>
      <c r="NI132">
        <v>275</v>
      </c>
      <c r="NJ132">
        <v>14</v>
      </c>
      <c r="NK132">
        <v>50</v>
      </c>
      <c r="NL132">
        <v>368</v>
      </c>
      <c r="NM132">
        <v>41</v>
      </c>
      <c r="NN132">
        <v>13</v>
      </c>
      <c r="NO132">
        <v>27</v>
      </c>
      <c r="NP132">
        <v>257</v>
      </c>
      <c r="NQ132">
        <v>315</v>
      </c>
      <c r="NR132">
        <v>67</v>
      </c>
      <c r="NS132">
        <v>17</v>
      </c>
      <c r="NT132">
        <v>6</v>
      </c>
      <c r="NU132">
        <v>9</v>
      </c>
      <c r="NV132">
        <v>1708</v>
      </c>
      <c r="NW132">
        <v>683</v>
      </c>
      <c r="NX132">
        <v>129</v>
      </c>
      <c r="NY132">
        <v>544</v>
      </c>
      <c r="NZ132">
        <v>69</v>
      </c>
      <c r="OA132">
        <v>1954</v>
      </c>
      <c r="OB132">
        <v>24</v>
      </c>
      <c r="OC132">
        <v>93</v>
      </c>
      <c r="OD132">
        <v>1141</v>
      </c>
      <c r="OE132">
        <v>100</v>
      </c>
      <c r="OF132">
        <v>2673</v>
      </c>
      <c r="OG132">
        <v>3587</v>
      </c>
      <c r="OH132">
        <v>346</v>
      </c>
      <c r="OI132">
        <v>10</v>
      </c>
      <c r="OJ132">
        <v>1758</v>
      </c>
      <c r="OK132">
        <v>86</v>
      </c>
      <c r="OL132">
        <v>0</v>
      </c>
      <c r="OM132">
        <v>943</v>
      </c>
      <c r="ON132">
        <v>930</v>
      </c>
      <c r="OO132">
        <v>148</v>
      </c>
      <c r="OP132">
        <v>18</v>
      </c>
      <c r="OQ132">
        <v>23</v>
      </c>
      <c r="OR132">
        <v>44</v>
      </c>
      <c r="OS132">
        <v>71</v>
      </c>
      <c r="OT132">
        <v>14</v>
      </c>
      <c r="OU132">
        <v>101</v>
      </c>
      <c r="OV132">
        <v>407</v>
      </c>
      <c r="OW132">
        <v>20</v>
      </c>
      <c r="OX132">
        <v>212</v>
      </c>
      <c r="OY132">
        <v>305</v>
      </c>
      <c r="OZ132">
        <v>32</v>
      </c>
      <c r="PA132">
        <v>11</v>
      </c>
    </row>
    <row r="133" spans="1:417">
      <c r="A133" s="67" t="str">
        <f>人口推移!B132</f>
        <v>H2909</v>
      </c>
      <c r="B133" s="66">
        <f t="shared" si="2"/>
        <v>55164</v>
      </c>
      <c r="C133" s="66">
        <f t="shared" si="3"/>
        <v>22654</v>
      </c>
      <c r="D133">
        <v>807</v>
      </c>
      <c r="E133">
        <v>73</v>
      </c>
      <c r="F133">
        <v>2</v>
      </c>
      <c r="G133">
        <v>8</v>
      </c>
      <c r="H133">
        <v>16</v>
      </c>
      <c r="I133">
        <v>13</v>
      </c>
      <c r="J133">
        <v>6</v>
      </c>
      <c r="K133">
        <v>9</v>
      </c>
      <c r="L133">
        <v>64</v>
      </c>
      <c r="M133">
        <v>49</v>
      </c>
      <c r="N133">
        <v>146</v>
      </c>
      <c r="O133">
        <v>20</v>
      </c>
      <c r="P133">
        <v>1</v>
      </c>
      <c r="Q133">
        <v>11</v>
      </c>
      <c r="R133">
        <v>6</v>
      </c>
      <c r="S133">
        <v>31</v>
      </c>
      <c r="T133">
        <v>5</v>
      </c>
      <c r="U133">
        <v>16</v>
      </c>
      <c r="V133">
        <v>31</v>
      </c>
      <c r="W133">
        <v>15</v>
      </c>
      <c r="X133">
        <v>5</v>
      </c>
      <c r="Y133">
        <v>36</v>
      </c>
      <c r="Z133">
        <v>121</v>
      </c>
      <c r="AA133">
        <v>6</v>
      </c>
      <c r="AB133">
        <v>4</v>
      </c>
      <c r="AC133">
        <v>219</v>
      </c>
      <c r="AD133">
        <v>233</v>
      </c>
      <c r="AE133">
        <v>2</v>
      </c>
      <c r="AF133">
        <v>1</v>
      </c>
      <c r="AG133">
        <v>2</v>
      </c>
      <c r="AH133">
        <v>21</v>
      </c>
      <c r="AI133">
        <v>20</v>
      </c>
      <c r="AJ133">
        <v>0</v>
      </c>
      <c r="AK133">
        <v>1</v>
      </c>
      <c r="AL133">
        <v>16</v>
      </c>
      <c r="AM133">
        <v>7</v>
      </c>
      <c r="AN133">
        <v>15</v>
      </c>
      <c r="AO133">
        <v>16</v>
      </c>
      <c r="AP133">
        <v>19</v>
      </c>
      <c r="AQ133">
        <v>5</v>
      </c>
      <c r="AR133">
        <v>8</v>
      </c>
      <c r="AS133">
        <v>11</v>
      </c>
      <c r="AT133">
        <v>241</v>
      </c>
      <c r="AU133">
        <v>8</v>
      </c>
      <c r="AV133">
        <v>0</v>
      </c>
      <c r="AW133">
        <v>133</v>
      </c>
      <c r="AX133">
        <v>15</v>
      </c>
      <c r="AY133">
        <v>21</v>
      </c>
      <c r="AZ133">
        <v>1</v>
      </c>
      <c r="BA133">
        <v>47</v>
      </c>
      <c r="BB133">
        <v>10</v>
      </c>
      <c r="BC133">
        <v>4</v>
      </c>
      <c r="BD133">
        <v>7</v>
      </c>
      <c r="BE133">
        <v>15</v>
      </c>
      <c r="BF133">
        <v>4</v>
      </c>
      <c r="BG133">
        <v>26</v>
      </c>
      <c r="BH133">
        <v>9</v>
      </c>
      <c r="BI133">
        <v>24</v>
      </c>
      <c r="BJ133">
        <v>25</v>
      </c>
      <c r="BK133">
        <v>8</v>
      </c>
      <c r="BL133">
        <v>7</v>
      </c>
      <c r="BM133">
        <v>5</v>
      </c>
      <c r="BN133">
        <v>6</v>
      </c>
      <c r="BO133">
        <v>13</v>
      </c>
      <c r="BP133">
        <v>4</v>
      </c>
      <c r="BQ133">
        <v>5</v>
      </c>
      <c r="BR133" s="56">
        <v>0</v>
      </c>
      <c r="BS133">
        <v>3</v>
      </c>
      <c r="BT133">
        <v>48</v>
      </c>
      <c r="BU133">
        <v>82</v>
      </c>
      <c r="BV133">
        <v>2</v>
      </c>
      <c r="BW133">
        <v>283</v>
      </c>
      <c r="BX133">
        <v>56</v>
      </c>
      <c r="BY133">
        <v>181</v>
      </c>
      <c r="BZ133">
        <v>16</v>
      </c>
      <c r="CA133">
        <v>231</v>
      </c>
      <c r="CB133">
        <v>197</v>
      </c>
      <c r="CC133">
        <v>775</v>
      </c>
      <c r="CD133">
        <v>492</v>
      </c>
      <c r="CE133">
        <v>4</v>
      </c>
      <c r="CF133">
        <v>23</v>
      </c>
      <c r="CG133">
        <v>44</v>
      </c>
      <c r="CH133">
        <v>28</v>
      </c>
      <c r="CI133">
        <v>3</v>
      </c>
      <c r="CJ133">
        <v>21</v>
      </c>
      <c r="CK133">
        <v>74</v>
      </c>
      <c r="CL133">
        <v>417</v>
      </c>
      <c r="CM133">
        <v>219</v>
      </c>
      <c r="CN133">
        <v>7</v>
      </c>
      <c r="CO133">
        <v>178</v>
      </c>
      <c r="CP133">
        <v>135</v>
      </c>
      <c r="CQ133">
        <v>290</v>
      </c>
      <c r="CR133">
        <v>54</v>
      </c>
      <c r="CS133">
        <v>224</v>
      </c>
      <c r="CT133">
        <v>8</v>
      </c>
      <c r="CU133">
        <v>27</v>
      </c>
      <c r="CV133">
        <v>262</v>
      </c>
      <c r="CW133">
        <v>34</v>
      </c>
      <c r="CX133">
        <v>7</v>
      </c>
      <c r="CY133">
        <v>31</v>
      </c>
      <c r="CZ133">
        <v>177</v>
      </c>
      <c r="DA133">
        <v>234</v>
      </c>
      <c r="DB133">
        <v>79</v>
      </c>
      <c r="DC133">
        <v>13</v>
      </c>
      <c r="DD133">
        <v>3</v>
      </c>
      <c r="DE133">
        <v>7</v>
      </c>
      <c r="DF133">
        <v>1293</v>
      </c>
      <c r="DG133">
        <v>521</v>
      </c>
      <c r="DH133">
        <v>93</v>
      </c>
      <c r="DI133">
        <v>400</v>
      </c>
      <c r="DJ133">
        <v>55</v>
      </c>
      <c r="DK133">
        <v>1353</v>
      </c>
      <c r="DL133">
        <v>25</v>
      </c>
      <c r="DM133">
        <v>72</v>
      </c>
      <c r="DN133">
        <v>840</v>
      </c>
      <c r="DO133">
        <v>81</v>
      </c>
      <c r="DP133">
        <v>2227</v>
      </c>
      <c r="DQ133">
        <v>2992</v>
      </c>
      <c r="DR133">
        <v>263</v>
      </c>
      <c r="DS133">
        <v>8</v>
      </c>
      <c r="DT133">
        <v>1376</v>
      </c>
      <c r="DU133">
        <v>69</v>
      </c>
      <c r="DV133">
        <v>0</v>
      </c>
      <c r="DW133">
        <v>806</v>
      </c>
      <c r="DX133">
        <v>835</v>
      </c>
      <c r="DY133">
        <v>122</v>
      </c>
      <c r="DZ133">
        <v>12</v>
      </c>
      <c r="EA133">
        <v>16</v>
      </c>
      <c r="EB133">
        <v>28</v>
      </c>
      <c r="EC133">
        <v>52</v>
      </c>
      <c r="ED133">
        <v>11</v>
      </c>
      <c r="EE133">
        <v>76</v>
      </c>
      <c r="EF133">
        <v>865</v>
      </c>
      <c r="EG133">
        <v>15</v>
      </c>
      <c r="EH133">
        <v>164</v>
      </c>
      <c r="EI133">
        <v>245</v>
      </c>
      <c r="EJ133">
        <v>23</v>
      </c>
      <c r="EK133">
        <v>12</v>
      </c>
      <c r="EL133">
        <v>936</v>
      </c>
      <c r="EM133">
        <v>92</v>
      </c>
      <c r="EN133">
        <v>2</v>
      </c>
      <c r="EO133">
        <v>9</v>
      </c>
      <c r="EP133">
        <v>16</v>
      </c>
      <c r="EQ133">
        <v>29</v>
      </c>
      <c r="ER133">
        <v>7</v>
      </c>
      <c r="ES133">
        <v>7</v>
      </c>
      <c r="ET133">
        <v>53</v>
      </c>
      <c r="EU133">
        <v>65</v>
      </c>
      <c r="EV133">
        <v>148</v>
      </c>
      <c r="EW133">
        <v>28</v>
      </c>
      <c r="EX133">
        <v>1</v>
      </c>
      <c r="EY133">
        <v>17</v>
      </c>
      <c r="EZ133">
        <v>9</v>
      </c>
      <c r="FA133">
        <v>39</v>
      </c>
      <c r="FB133">
        <v>7</v>
      </c>
      <c r="FC133">
        <v>31</v>
      </c>
      <c r="FD133">
        <v>45</v>
      </c>
      <c r="FE133">
        <v>23</v>
      </c>
      <c r="FF133">
        <v>7</v>
      </c>
      <c r="FG133">
        <v>48</v>
      </c>
      <c r="FH133">
        <v>152</v>
      </c>
      <c r="FI133">
        <v>13</v>
      </c>
      <c r="FJ133">
        <v>7</v>
      </c>
      <c r="FK133">
        <v>301</v>
      </c>
      <c r="FL133">
        <v>266</v>
      </c>
      <c r="FM133">
        <v>2</v>
      </c>
      <c r="FN133">
        <v>1</v>
      </c>
      <c r="FO133">
        <v>2</v>
      </c>
      <c r="FP133">
        <v>26</v>
      </c>
      <c r="FQ133">
        <v>35</v>
      </c>
      <c r="FR133">
        <v>0</v>
      </c>
      <c r="FS133">
        <v>2</v>
      </c>
      <c r="FT133">
        <v>24</v>
      </c>
      <c r="FU133">
        <v>8</v>
      </c>
      <c r="FV133">
        <v>18</v>
      </c>
      <c r="FW133">
        <v>17</v>
      </c>
      <c r="FX133">
        <v>23</v>
      </c>
      <c r="FY133">
        <v>5</v>
      </c>
      <c r="FZ133">
        <v>9</v>
      </c>
      <c r="GA133">
        <v>17</v>
      </c>
      <c r="GB133">
        <v>273</v>
      </c>
      <c r="GC133">
        <v>10</v>
      </c>
      <c r="GD133">
        <v>0</v>
      </c>
      <c r="GE133">
        <v>151</v>
      </c>
      <c r="GF133">
        <v>18</v>
      </c>
      <c r="GG133">
        <v>30</v>
      </c>
      <c r="GH133">
        <v>0</v>
      </c>
      <c r="GI133">
        <v>64</v>
      </c>
      <c r="GJ133">
        <v>14</v>
      </c>
      <c r="GK133">
        <v>2</v>
      </c>
      <c r="GL133">
        <v>11</v>
      </c>
      <c r="GM133">
        <v>23</v>
      </c>
      <c r="GN133">
        <v>4</v>
      </c>
      <c r="GO133">
        <v>45</v>
      </c>
      <c r="GP133">
        <v>10</v>
      </c>
      <c r="GQ133">
        <v>25</v>
      </c>
      <c r="GR133">
        <v>25</v>
      </c>
      <c r="GS133">
        <v>11</v>
      </c>
      <c r="GT133">
        <v>6</v>
      </c>
      <c r="GU133">
        <v>6</v>
      </c>
      <c r="GV133">
        <v>9</v>
      </c>
      <c r="GW133">
        <v>16</v>
      </c>
      <c r="GX133">
        <v>5</v>
      </c>
      <c r="GY133">
        <v>4</v>
      </c>
      <c r="GZ133" s="56">
        <v>0</v>
      </c>
      <c r="HA133">
        <v>4</v>
      </c>
      <c r="HB133">
        <v>61</v>
      </c>
      <c r="HC133">
        <v>122</v>
      </c>
      <c r="HD133">
        <v>2</v>
      </c>
      <c r="HE133">
        <v>315</v>
      </c>
      <c r="HF133">
        <v>74</v>
      </c>
      <c r="HG133">
        <v>225</v>
      </c>
      <c r="HH133">
        <v>30</v>
      </c>
      <c r="HI133">
        <v>257</v>
      </c>
      <c r="HJ133">
        <v>230</v>
      </c>
      <c r="HK133">
        <v>945</v>
      </c>
      <c r="HL133">
        <v>533</v>
      </c>
      <c r="HM133">
        <v>6</v>
      </c>
      <c r="HN133">
        <v>29</v>
      </c>
      <c r="HO133">
        <v>64</v>
      </c>
      <c r="HP133">
        <v>32</v>
      </c>
      <c r="HQ133">
        <v>6</v>
      </c>
      <c r="HR133">
        <v>24</v>
      </c>
      <c r="HS133">
        <v>76</v>
      </c>
      <c r="HT133">
        <v>510</v>
      </c>
      <c r="HU133">
        <v>230</v>
      </c>
      <c r="HV133">
        <v>7</v>
      </c>
      <c r="HW133">
        <v>203</v>
      </c>
      <c r="HX133">
        <v>134</v>
      </c>
      <c r="HY133">
        <v>327</v>
      </c>
      <c r="HZ133">
        <v>82</v>
      </c>
      <c r="IA133">
        <v>240</v>
      </c>
      <c r="IB133">
        <v>13</v>
      </c>
      <c r="IC133">
        <v>41</v>
      </c>
      <c r="ID133">
        <v>344</v>
      </c>
      <c r="IE133">
        <v>51</v>
      </c>
      <c r="IF133">
        <v>10</v>
      </c>
      <c r="IG133">
        <v>26</v>
      </c>
      <c r="IH133">
        <v>251</v>
      </c>
      <c r="II133">
        <v>314</v>
      </c>
      <c r="IJ133">
        <v>21</v>
      </c>
      <c r="IK133">
        <v>10</v>
      </c>
      <c r="IL133">
        <v>8</v>
      </c>
      <c r="IM133">
        <v>10</v>
      </c>
      <c r="IN133">
        <v>1607</v>
      </c>
      <c r="IO133">
        <v>661</v>
      </c>
      <c r="IP133">
        <v>112</v>
      </c>
      <c r="IQ133">
        <v>502</v>
      </c>
      <c r="IR133">
        <v>70</v>
      </c>
      <c r="IS133">
        <v>1835</v>
      </c>
      <c r="IT133">
        <v>24</v>
      </c>
      <c r="IU133">
        <v>89</v>
      </c>
      <c r="IV133">
        <v>1090</v>
      </c>
      <c r="IW133">
        <v>92</v>
      </c>
      <c r="IX133">
        <v>2630</v>
      </c>
      <c r="IY133">
        <v>3514</v>
      </c>
      <c r="IZ133">
        <v>338</v>
      </c>
      <c r="JA133">
        <v>7</v>
      </c>
      <c r="JB133">
        <v>1708</v>
      </c>
      <c r="JC133">
        <v>73</v>
      </c>
      <c r="JD133">
        <v>0</v>
      </c>
      <c r="JE133">
        <v>893</v>
      </c>
      <c r="JF133">
        <v>896</v>
      </c>
      <c r="JG133">
        <v>152</v>
      </c>
      <c r="JH133">
        <v>18</v>
      </c>
      <c r="JI133">
        <v>30</v>
      </c>
      <c r="JJ133">
        <v>39</v>
      </c>
      <c r="JK133">
        <v>68</v>
      </c>
      <c r="JL133">
        <v>15</v>
      </c>
      <c r="JM133">
        <v>89</v>
      </c>
      <c r="JN133">
        <v>820</v>
      </c>
      <c r="JO133">
        <v>19</v>
      </c>
      <c r="JP133">
        <v>200</v>
      </c>
      <c r="JQ133">
        <v>318</v>
      </c>
      <c r="JR133">
        <v>23</v>
      </c>
      <c r="JS133">
        <v>11</v>
      </c>
      <c r="JT133">
        <v>975</v>
      </c>
      <c r="JU133">
        <v>94</v>
      </c>
      <c r="JV133">
        <v>1</v>
      </c>
      <c r="JW133">
        <v>8</v>
      </c>
      <c r="JX133">
        <v>24</v>
      </c>
      <c r="JY133">
        <v>25</v>
      </c>
      <c r="JZ133">
        <v>10</v>
      </c>
      <c r="KA133">
        <v>7</v>
      </c>
      <c r="KB133">
        <v>59</v>
      </c>
      <c r="KC133">
        <v>72</v>
      </c>
      <c r="KD133">
        <v>164</v>
      </c>
      <c r="KE133">
        <v>26</v>
      </c>
      <c r="KF133">
        <v>1</v>
      </c>
      <c r="KG133">
        <v>13</v>
      </c>
      <c r="KH133">
        <v>5</v>
      </c>
      <c r="KI133">
        <v>48</v>
      </c>
      <c r="KJ133">
        <v>8</v>
      </c>
      <c r="KK133">
        <v>29</v>
      </c>
      <c r="KL133">
        <v>50</v>
      </c>
      <c r="KM133">
        <v>21</v>
      </c>
      <c r="KN133">
        <v>5</v>
      </c>
      <c r="KO133">
        <v>48</v>
      </c>
      <c r="KP133">
        <v>158</v>
      </c>
      <c r="KQ133">
        <v>10</v>
      </c>
      <c r="KR133">
        <v>6</v>
      </c>
      <c r="KS133">
        <v>302</v>
      </c>
      <c r="KT133">
        <v>295</v>
      </c>
      <c r="KU133">
        <v>1</v>
      </c>
      <c r="KV133">
        <v>1</v>
      </c>
      <c r="KW133">
        <v>3</v>
      </c>
      <c r="KX133">
        <v>27</v>
      </c>
      <c r="KY133">
        <v>32</v>
      </c>
      <c r="KZ133">
        <v>0</v>
      </c>
      <c r="LA133">
        <v>1</v>
      </c>
      <c r="LB133">
        <v>20</v>
      </c>
      <c r="LC133">
        <v>10</v>
      </c>
      <c r="LD133">
        <v>23</v>
      </c>
      <c r="LE133">
        <v>20</v>
      </c>
      <c r="LF133">
        <v>22</v>
      </c>
      <c r="LG133">
        <v>7</v>
      </c>
      <c r="LH133">
        <v>14</v>
      </c>
      <c r="LI133">
        <v>20</v>
      </c>
      <c r="LJ133">
        <v>295</v>
      </c>
      <c r="LK133">
        <v>10</v>
      </c>
      <c r="LL133">
        <v>0</v>
      </c>
      <c r="LM133">
        <v>150</v>
      </c>
      <c r="LN133">
        <v>25</v>
      </c>
      <c r="LO133">
        <v>30</v>
      </c>
      <c r="LP133">
        <v>1</v>
      </c>
      <c r="LQ133">
        <v>62</v>
      </c>
      <c r="LR133">
        <v>16</v>
      </c>
      <c r="LS133">
        <v>5</v>
      </c>
      <c r="LT133">
        <v>9</v>
      </c>
      <c r="LU133">
        <v>27</v>
      </c>
      <c r="LV133">
        <v>10</v>
      </c>
      <c r="LW133">
        <v>43</v>
      </c>
      <c r="LX133">
        <v>10</v>
      </c>
      <c r="LY133">
        <v>35</v>
      </c>
      <c r="LZ133">
        <v>30</v>
      </c>
      <c r="MA133">
        <v>7</v>
      </c>
      <c r="MB133">
        <v>12</v>
      </c>
      <c r="MC133">
        <v>6</v>
      </c>
      <c r="MD133">
        <v>10</v>
      </c>
      <c r="ME133">
        <v>20</v>
      </c>
      <c r="MF133">
        <v>5</v>
      </c>
      <c r="MG133">
        <v>4</v>
      </c>
      <c r="MH133" s="56">
        <v>0</v>
      </c>
      <c r="MI133">
        <v>4</v>
      </c>
      <c r="MJ133">
        <v>58</v>
      </c>
      <c r="MK133">
        <v>126</v>
      </c>
      <c r="ML133">
        <v>2</v>
      </c>
      <c r="MM133">
        <v>347</v>
      </c>
      <c r="MN133">
        <v>80</v>
      </c>
      <c r="MO133">
        <v>243</v>
      </c>
      <c r="MP133">
        <v>27</v>
      </c>
      <c r="MQ133">
        <v>254</v>
      </c>
      <c r="MR133">
        <v>223</v>
      </c>
      <c r="MS133">
        <v>1033</v>
      </c>
      <c r="MT133">
        <v>635</v>
      </c>
      <c r="MU133">
        <v>7</v>
      </c>
      <c r="MV133">
        <v>31</v>
      </c>
      <c r="MW133">
        <v>70</v>
      </c>
      <c r="MX133">
        <v>37</v>
      </c>
      <c r="MY133">
        <v>5</v>
      </c>
      <c r="MZ133">
        <v>24</v>
      </c>
      <c r="NA133">
        <v>55</v>
      </c>
      <c r="NB133">
        <v>526</v>
      </c>
      <c r="NC133">
        <v>250</v>
      </c>
      <c r="ND133">
        <v>8</v>
      </c>
      <c r="NE133">
        <v>213</v>
      </c>
      <c r="NF133">
        <v>153</v>
      </c>
      <c r="NG133">
        <v>358</v>
      </c>
      <c r="NH133">
        <v>92</v>
      </c>
      <c r="NI133">
        <v>275</v>
      </c>
      <c r="NJ133">
        <v>14</v>
      </c>
      <c r="NK133">
        <v>50</v>
      </c>
      <c r="NL133">
        <v>366</v>
      </c>
      <c r="NM133">
        <v>41</v>
      </c>
      <c r="NN133">
        <v>13</v>
      </c>
      <c r="NO133">
        <v>27</v>
      </c>
      <c r="NP133">
        <v>258</v>
      </c>
      <c r="NQ133">
        <v>315</v>
      </c>
      <c r="NR133">
        <v>67</v>
      </c>
      <c r="NS133">
        <v>17</v>
      </c>
      <c r="NT133">
        <v>6</v>
      </c>
      <c r="NU133">
        <v>9</v>
      </c>
      <c r="NV133">
        <v>1711</v>
      </c>
      <c r="NW133">
        <v>686</v>
      </c>
      <c r="NX133">
        <v>130</v>
      </c>
      <c r="NY133">
        <v>547</v>
      </c>
      <c r="NZ133">
        <v>69</v>
      </c>
      <c r="OA133">
        <v>1958</v>
      </c>
      <c r="OB133">
        <v>24</v>
      </c>
      <c r="OC133">
        <v>95</v>
      </c>
      <c r="OD133">
        <v>1138</v>
      </c>
      <c r="OE133">
        <v>100</v>
      </c>
      <c r="OF133">
        <v>2688</v>
      </c>
      <c r="OG133">
        <v>3585</v>
      </c>
      <c r="OH133">
        <v>346</v>
      </c>
      <c r="OI133">
        <v>10</v>
      </c>
      <c r="OJ133">
        <v>1762</v>
      </c>
      <c r="OK133">
        <v>86</v>
      </c>
      <c r="OL133">
        <v>0</v>
      </c>
      <c r="OM133">
        <v>945</v>
      </c>
      <c r="ON133">
        <v>931</v>
      </c>
      <c r="OO133">
        <v>148</v>
      </c>
      <c r="OP133">
        <v>18</v>
      </c>
      <c r="OQ133">
        <v>23</v>
      </c>
      <c r="OR133">
        <v>44</v>
      </c>
      <c r="OS133">
        <v>71</v>
      </c>
      <c r="OT133">
        <v>14</v>
      </c>
      <c r="OU133">
        <v>101</v>
      </c>
      <c r="OV133">
        <v>432</v>
      </c>
      <c r="OW133">
        <v>20</v>
      </c>
      <c r="OX133">
        <v>212</v>
      </c>
      <c r="OY133">
        <v>304</v>
      </c>
      <c r="OZ133">
        <v>30</v>
      </c>
      <c r="PA133">
        <v>11</v>
      </c>
    </row>
    <row r="134" spans="1:417">
      <c r="A134" s="67" t="str">
        <f>人口推移!B133</f>
        <v>H2910</v>
      </c>
      <c r="B134" s="66">
        <f t="shared" si="2"/>
        <v>55135</v>
      </c>
      <c r="C134" s="66">
        <f t="shared" si="3"/>
        <v>22659</v>
      </c>
      <c r="D134">
        <v>810</v>
      </c>
      <c r="E134">
        <v>73</v>
      </c>
      <c r="F134">
        <v>2</v>
      </c>
      <c r="G134">
        <v>8</v>
      </c>
      <c r="H134">
        <v>16</v>
      </c>
      <c r="I134">
        <v>13</v>
      </c>
      <c r="J134">
        <v>6</v>
      </c>
      <c r="K134">
        <v>9</v>
      </c>
      <c r="L134">
        <v>64</v>
      </c>
      <c r="M134">
        <v>49</v>
      </c>
      <c r="N134">
        <v>149</v>
      </c>
      <c r="O134">
        <v>20</v>
      </c>
      <c r="P134">
        <v>1</v>
      </c>
      <c r="Q134">
        <v>11</v>
      </c>
      <c r="R134">
        <v>6</v>
      </c>
      <c r="S134">
        <v>31</v>
      </c>
      <c r="T134">
        <v>5</v>
      </c>
      <c r="U134">
        <v>16</v>
      </c>
      <c r="V134">
        <v>31</v>
      </c>
      <c r="W134">
        <v>15</v>
      </c>
      <c r="X134">
        <v>5</v>
      </c>
      <c r="Y134">
        <v>36</v>
      </c>
      <c r="Z134">
        <v>122</v>
      </c>
      <c r="AA134">
        <v>6</v>
      </c>
      <c r="AB134">
        <v>4</v>
      </c>
      <c r="AC134">
        <v>217</v>
      </c>
      <c r="AD134">
        <v>231</v>
      </c>
      <c r="AE134">
        <v>2</v>
      </c>
      <c r="AF134">
        <v>1</v>
      </c>
      <c r="AG134">
        <v>2</v>
      </c>
      <c r="AH134">
        <v>21</v>
      </c>
      <c r="AI134">
        <v>20</v>
      </c>
      <c r="AJ134">
        <v>0</v>
      </c>
      <c r="AK134">
        <v>1</v>
      </c>
      <c r="AL134">
        <v>16</v>
      </c>
      <c r="AM134">
        <v>7</v>
      </c>
      <c r="AN134">
        <v>14</v>
      </c>
      <c r="AO134">
        <v>16</v>
      </c>
      <c r="AP134">
        <v>19</v>
      </c>
      <c r="AQ134">
        <v>5</v>
      </c>
      <c r="AR134">
        <v>8</v>
      </c>
      <c r="AS134">
        <v>11</v>
      </c>
      <c r="AT134">
        <v>240</v>
      </c>
      <c r="AU134">
        <v>8</v>
      </c>
      <c r="AV134">
        <v>0</v>
      </c>
      <c r="AW134">
        <v>133</v>
      </c>
      <c r="AX134">
        <v>15</v>
      </c>
      <c r="AY134">
        <v>21</v>
      </c>
      <c r="AZ134">
        <v>1</v>
      </c>
      <c r="BA134">
        <v>47</v>
      </c>
      <c r="BB134">
        <v>10</v>
      </c>
      <c r="BC134">
        <v>4</v>
      </c>
      <c r="BD134">
        <v>7</v>
      </c>
      <c r="BE134">
        <v>15</v>
      </c>
      <c r="BF134">
        <v>4</v>
      </c>
      <c r="BG134">
        <v>26</v>
      </c>
      <c r="BH134">
        <v>9</v>
      </c>
      <c r="BI134">
        <v>24</v>
      </c>
      <c r="BJ134">
        <v>25</v>
      </c>
      <c r="BK134">
        <v>8</v>
      </c>
      <c r="BL134">
        <v>7</v>
      </c>
      <c r="BM134">
        <v>5</v>
      </c>
      <c r="BN134">
        <v>6</v>
      </c>
      <c r="BO134">
        <v>13</v>
      </c>
      <c r="BP134">
        <v>4</v>
      </c>
      <c r="BQ134">
        <v>5</v>
      </c>
      <c r="BR134" s="56">
        <v>0</v>
      </c>
      <c r="BS134">
        <v>3</v>
      </c>
      <c r="BT134">
        <v>48</v>
      </c>
      <c r="BU134">
        <v>82</v>
      </c>
      <c r="BV134">
        <v>2</v>
      </c>
      <c r="BW134">
        <v>282</v>
      </c>
      <c r="BX134">
        <v>56</v>
      </c>
      <c r="BY134">
        <v>182</v>
      </c>
      <c r="BZ134">
        <v>16</v>
      </c>
      <c r="CA134">
        <v>230</v>
      </c>
      <c r="CB134">
        <v>197</v>
      </c>
      <c r="CC134">
        <v>778</v>
      </c>
      <c r="CD134">
        <v>494</v>
      </c>
      <c r="CE134">
        <v>4</v>
      </c>
      <c r="CF134">
        <v>23</v>
      </c>
      <c r="CG134">
        <v>44</v>
      </c>
      <c r="CH134">
        <v>27</v>
      </c>
      <c r="CI134">
        <v>3</v>
      </c>
      <c r="CJ134">
        <v>23</v>
      </c>
      <c r="CK134">
        <v>75</v>
      </c>
      <c r="CL134">
        <v>411</v>
      </c>
      <c r="CM134">
        <v>217</v>
      </c>
      <c r="CN134">
        <v>7</v>
      </c>
      <c r="CO134">
        <v>176</v>
      </c>
      <c r="CP134">
        <v>135</v>
      </c>
      <c r="CQ134">
        <v>291</v>
      </c>
      <c r="CR134">
        <v>54</v>
      </c>
      <c r="CS134">
        <v>224</v>
      </c>
      <c r="CT134">
        <v>8</v>
      </c>
      <c r="CU134">
        <v>28</v>
      </c>
      <c r="CV134">
        <v>263</v>
      </c>
      <c r="CW134">
        <v>34</v>
      </c>
      <c r="CX134">
        <v>7</v>
      </c>
      <c r="CY134">
        <v>31</v>
      </c>
      <c r="CZ134">
        <v>177</v>
      </c>
      <c r="DA134">
        <v>234</v>
      </c>
      <c r="DB134">
        <v>79</v>
      </c>
      <c r="DC134">
        <v>13</v>
      </c>
      <c r="DD134">
        <v>3</v>
      </c>
      <c r="DE134">
        <v>7</v>
      </c>
      <c r="DF134">
        <v>1290</v>
      </c>
      <c r="DG134">
        <v>519</v>
      </c>
      <c r="DH134">
        <v>91</v>
      </c>
      <c r="DI134">
        <v>399</v>
      </c>
      <c r="DJ134">
        <v>55</v>
      </c>
      <c r="DK134">
        <v>1366</v>
      </c>
      <c r="DL134">
        <v>25</v>
      </c>
      <c r="DM134">
        <v>72</v>
      </c>
      <c r="DN134">
        <v>844</v>
      </c>
      <c r="DO134">
        <v>80</v>
      </c>
      <c r="DP134">
        <v>2231</v>
      </c>
      <c r="DQ134">
        <v>3009</v>
      </c>
      <c r="DR134">
        <v>267</v>
      </c>
      <c r="DS134">
        <v>8</v>
      </c>
      <c r="DT134">
        <v>1370</v>
      </c>
      <c r="DU134">
        <v>69</v>
      </c>
      <c r="DV134">
        <v>0</v>
      </c>
      <c r="DW134">
        <v>805</v>
      </c>
      <c r="DX134">
        <v>838</v>
      </c>
      <c r="DY134">
        <v>122</v>
      </c>
      <c r="DZ134">
        <v>12</v>
      </c>
      <c r="EA134">
        <v>16</v>
      </c>
      <c r="EB134">
        <v>28</v>
      </c>
      <c r="EC134">
        <v>52</v>
      </c>
      <c r="ED134">
        <v>11</v>
      </c>
      <c r="EE134">
        <v>76</v>
      </c>
      <c r="EF134">
        <v>839</v>
      </c>
      <c r="EG134">
        <v>15</v>
      </c>
      <c r="EH134">
        <v>164</v>
      </c>
      <c r="EI134">
        <v>247</v>
      </c>
      <c r="EJ134">
        <v>23</v>
      </c>
      <c r="EK134">
        <v>12</v>
      </c>
      <c r="EL134">
        <v>936</v>
      </c>
      <c r="EM134">
        <v>92</v>
      </c>
      <c r="EN134">
        <v>2</v>
      </c>
      <c r="EO134">
        <v>9</v>
      </c>
      <c r="EP134">
        <v>16</v>
      </c>
      <c r="EQ134">
        <v>29</v>
      </c>
      <c r="ER134">
        <v>7</v>
      </c>
      <c r="ES134">
        <v>7</v>
      </c>
      <c r="ET134">
        <v>53</v>
      </c>
      <c r="EU134">
        <v>65</v>
      </c>
      <c r="EV134">
        <v>148</v>
      </c>
      <c r="EW134">
        <v>28</v>
      </c>
      <c r="EX134">
        <v>1</v>
      </c>
      <c r="EY134">
        <v>17</v>
      </c>
      <c r="EZ134">
        <v>9</v>
      </c>
      <c r="FA134">
        <v>39</v>
      </c>
      <c r="FB134">
        <v>7</v>
      </c>
      <c r="FC134">
        <v>31</v>
      </c>
      <c r="FD134">
        <v>45</v>
      </c>
      <c r="FE134">
        <v>23</v>
      </c>
      <c r="FF134">
        <v>6</v>
      </c>
      <c r="FG134">
        <v>47</v>
      </c>
      <c r="FH134">
        <v>153</v>
      </c>
      <c r="FI134">
        <v>13</v>
      </c>
      <c r="FJ134">
        <v>7</v>
      </c>
      <c r="FK134">
        <v>298</v>
      </c>
      <c r="FL134">
        <v>267</v>
      </c>
      <c r="FM134">
        <v>2</v>
      </c>
      <c r="FN134">
        <v>1</v>
      </c>
      <c r="FO134">
        <v>2</v>
      </c>
      <c r="FP134">
        <v>26</v>
      </c>
      <c r="FQ134">
        <v>35</v>
      </c>
      <c r="FR134">
        <v>0</v>
      </c>
      <c r="FS134">
        <v>2</v>
      </c>
      <c r="FT134">
        <v>24</v>
      </c>
      <c r="FU134">
        <v>8</v>
      </c>
      <c r="FV134">
        <v>17</v>
      </c>
      <c r="FW134">
        <v>17</v>
      </c>
      <c r="FX134">
        <v>23</v>
      </c>
      <c r="FY134">
        <v>5</v>
      </c>
      <c r="FZ134">
        <v>9</v>
      </c>
      <c r="GA134">
        <v>17</v>
      </c>
      <c r="GB134">
        <v>272</v>
      </c>
      <c r="GC134">
        <v>10</v>
      </c>
      <c r="GD134">
        <v>0</v>
      </c>
      <c r="GE134">
        <v>152</v>
      </c>
      <c r="GF134">
        <v>18</v>
      </c>
      <c r="GG134">
        <v>30</v>
      </c>
      <c r="GH134">
        <v>0</v>
      </c>
      <c r="GI134">
        <v>64</v>
      </c>
      <c r="GJ134">
        <v>14</v>
      </c>
      <c r="GK134">
        <v>2</v>
      </c>
      <c r="GL134">
        <v>11</v>
      </c>
      <c r="GM134">
        <v>23</v>
      </c>
      <c r="GN134">
        <v>4</v>
      </c>
      <c r="GO134">
        <v>45</v>
      </c>
      <c r="GP134">
        <v>10</v>
      </c>
      <c r="GQ134">
        <v>25</v>
      </c>
      <c r="GR134">
        <v>25</v>
      </c>
      <c r="GS134">
        <v>11</v>
      </c>
      <c r="GT134">
        <v>6</v>
      </c>
      <c r="GU134">
        <v>6</v>
      </c>
      <c r="GV134">
        <v>9</v>
      </c>
      <c r="GW134">
        <v>16</v>
      </c>
      <c r="GX134">
        <v>5</v>
      </c>
      <c r="GY134">
        <v>4</v>
      </c>
      <c r="GZ134" s="56">
        <v>0</v>
      </c>
      <c r="HA134">
        <v>4</v>
      </c>
      <c r="HB134">
        <v>61</v>
      </c>
      <c r="HC134">
        <v>123</v>
      </c>
      <c r="HD134">
        <v>2</v>
      </c>
      <c r="HE134">
        <v>313</v>
      </c>
      <c r="HF134">
        <v>74</v>
      </c>
      <c r="HG134">
        <v>225</v>
      </c>
      <c r="HH134">
        <v>30</v>
      </c>
      <c r="HI134">
        <v>256</v>
      </c>
      <c r="HJ134">
        <v>230</v>
      </c>
      <c r="HK134">
        <v>944</v>
      </c>
      <c r="HL134">
        <v>535</v>
      </c>
      <c r="HM134">
        <v>6</v>
      </c>
      <c r="HN134">
        <v>30</v>
      </c>
      <c r="HO134">
        <v>63</v>
      </c>
      <c r="HP134">
        <v>32</v>
      </c>
      <c r="HQ134">
        <v>6</v>
      </c>
      <c r="HR134">
        <v>23</v>
      </c>
      <c r="HS134">
        <v>74</v>
      </c>
      <c r="HT134">
        <v>506</v>
      </c>
      <c r="HU134">
        <v>228</v>
      </c>
      <c r="HV134">
        <v>7</v>
      </c>
      <c r="HW134">
        <v>201</v>
      </c>
      <c r="HX134">
        <v>134</v>
      </c>
      <c r="HY134">
        <v>328</v>
      </c>
      <c r="HZ134">
        <v>82</v>
      </c>
      <c r="IA134">
        <v>242</v>
      </c>
      <c r="IB134">
        <v>13</v>
      </c>
      <c r="IC134">
        <v>41</v>
      </c>
      <c r="ID134">
        <v>344</v>
      </c>
      <c r="IE134">
        <v>52</v>
      </c>
      <c r="IF134">
        <v>10</v>
      </c>
      <c r="IG134">
        <v>26</v>
      </c>
      <c r="IH134">
        <v>250</v>
      </c>
      <c r="II134">
        <v>314</v>
      </c>
      <c r="IJ134">
        <v>20</v>
      </c>
      <c r="IK134">
        <v>10</v>
      </c>
      <c r="IL134">
        <v>8</v>
      </c>
      <c r="IM134">
        <v>10</v>
      </c>
      <c r="IN134">
        <v>1608</v>
      </c>
      <c r="IO134">
        <v>656</v>
      </c>
      <c r="IP134">
        <v>110</v>
      </c>
      <c r="IQ134">
        <v>499</v>
      </c>
      <c r="IR134">
        <v>70</v>
      </c>
      <c r="IS134">
        <v>1848</v>
      </c>
      <c r="IT134">
        <v>24</v>
      </c>
      <c r="IU134">
        <v>90</v>
      </c>
      <c r="IV134">
        <v>1087</v>
      </c>
      <c r="IW134">
        <v>91</v>
      </c>
      <c r="IX134">
        <v>2632</v>
      </c>
      <c r="IY134">
        <v>3520</v>
      </c>
      <c r="IZ134">
        <v>341</v>
      </c>
      <c r="JA134">
        <v>7</v>
      </c>
      <c r="JB134">
        <v>1704</v>
      </c>
      <c r="JC134">
        <v>72</v>
      </c>
      <c r="JD134">
        <v>0</v>
      </c>
      <c r="JE134">
        <v>897</v>
      </c>
      <c r="JF134">
        <v>896</v>
      </c>
      <c r="JG134">
        <v>153</v>
      </c>
      <c r="JH134">
        <v>18</v>
      </c>
      <c r="JI134">
        <v>30</v>
      </c>
      <c r="JJ134">
        <v>39</v>
      </c>
      <c r="JK134">
        <v>68</v>
      </c>
      <c r="JL134">
        <v>15</v>
      </c>
      <c r="JM134">
        <v>89</v>
      </c>
      <c r="JN134">
        <v>816</v>
      </c>
      <c r="JO134">
        <v>19</v>
      </c>
      <c r="JP134">
        <v>200</v>
      </c>
      <c r="JQ134">
        <v>319</v>
      </c>
      <c r="JR134">
        <v>22</v>
      </c>
      <c r="JS134">
        <v>11</v>
      </c>
      <c r="JT134">
        <v>979</v>
      </c>
      <c r="JU134">
        <v>93</v>
      </c>
      <c r="JV134">
        <v>1</v>
      </c>
      <c r="JW134">
        <v>8</v>
      </c>
      <c r="JX134">
        <v>24</v>
      </c>
      <c r="JY134">
        <v>25</v>
      </c>
      <c r="JZ134">
        <v>10</v>
      </c>
      <c r="KA134">
        <v>7</v>
      </c>
      <c r="KB134">
        <v>59</v>
      </c>
      <c r="KC134">
        <v>72</v>
      </c>
      <c r="KD134">
        <v>167</v>
      </c>
      <c r="KE134">
        <v>26</v>
      </c>
      <c r="KF134">
        <v>1</v>
      </c>
      <c r="KG134">
        <v>13</v>
      </c>
      <c r="KH134">
        <v>5</v>
      </c>
      <c r="KI134">
        <v>48</v>
      </c>
      <c r="KJ134">
        <v>8</v>
      </c>
      <c r="KK134">
        <v>29</v>
      </c>
      <c r="KL134">
        <v>50</v>
      </c>
      <c r="KM134">
        <v>21</v>
      </c>
      <c r="KN134">
        <v>5</v>
      </c>
      <c r="KO134">
        <v>47</v>
      </c>
      <c r="KP134">
        <v>160</v>
      </c>
      <c r="KQ134">
        <v>10</v>
      </c>
      <c r="KR134">
        <v>6</v>
      </c>
      <c r="KS134">
        <v>299</v>
      </c>
      <c r="KT134">
        <v>295</v>
      </c>
      <c r="KU134">
        <v>1</v>
      </c>
      <c r="KV134">
        <v>1</v>
      </c>
      <c r="KW134">
        <v>3</v>
      </c>
      <c r="KX134">
        <v>27</v>
      </c>
      <c r="KY134">
        <v>30</v>
      </c>
      <c r="KZ134">
        <v>0</v>
      </c>
      <c r="LA134">
        <v>1</v>
      </c>
      <c r="LB134">
        <v>20</v>
      </c>
      <c r="LC134">
        <v>10</v>
      </c>
      <c r="LD134">
        <v>20</v>
      </c>
      <c r="LE134">
        <v>20</v>
      </c>
      <c r="LF134">
        <v>22</v>
      </c>
      <c r="LG134">
        <v>7</v>
      </c>
      <c r="LH134">
        <v>14</v>
      </c>
      <c r="LI134">
        <v>20</v>
      </c>
      <c r="LJ134">
        <v>294</v>
      </c>
      <c r="LK134">
        <v>10</v>
      </c>
      <c r="LL134">
        <v>0</v>
      </c>
      <c r="LM134">
        <v>149</v>
      </c>
      <c r="LN134">
        <v>25</v>
      </c>
      <c r="LO134">
        <v>30</v>
      </c>
      <c r="LP134">
        <v>1</v>
      </c>
      <c r="LQ134">
        <v>62</v>
      </c>
      <c r="LR134">
        <v>16</v>
      </c>
      <c r="LS134">
        <v>5</v>
      </c>
      <c r="LT134">
        <v>9</v>
      </c>
      <c r="LU134">
        <v>27</v>
      </c>
      <c r="LV134">
        <v>10</v>
      </c>
      <c r="LW134">
        <v>43</v>
      </c>
      <c r="LX134">
        <v>10</v>
      </c>
      <c r="LY134">
        <v>35</v>
      </c>
      <c r="LZ134">
        <v>30</v>
      </c>
      <c r="MA134">
        <v>7</v>
      </c>
      <c r="MB134">
        <v>12</v>
      </c>
      <c r="MC134">
        <v>6</v>
      </c>
      <c r="MD134">
        <v>10</v>
      </c>
      <c r="ME134">
        <v>20</v>
      </c>
      <c r="MF134">
        <v>5</v>
      </c>
      <c r="MG134">
        <v>4</v>
      </c>
      <c r="MH134" s="56">
        <v>0</v>
      </c>
      <c r="MI134">
        <v>4</v>
      </c>
      <c r="MJ134">
        <v>57</v>
      </c>
      <c r="MK134">
        <v>125</v>
      </c>
      <c r="ML134">
        <v>2</v>
      </c>
      <c r="MM134">
        <v>348</v>
      </c>
      <c r="MN134">
        <v>80</v>
      </c>
      <c r="MO134">
        <v>243</v>
      </c>
      <c r="MP134">
        <v>27</v>
      </c>
      <c r="MQ134">
        <v>253</v>
      </c>
      <c r="MR134">
        <v>223</v>
      </c>
      <c r="MS134">
        <v>1031</v>
      </c>
      <c r="MT134">
        <v>639</v>
      </c>
      <c r="MU134">
        <v>7</v>
      </c>
      <c r="MV134">
        <v>33</v>
      </c>
      <c r="MW134">
        <v>71</v>
      </c>
      <c r="MX134">
        <v>36</v>
      </c>
      <c r="MY134">
        <v>5</v>
      </c>
      <c r="MZ134">
        <v>25</v>
      </c>
      <c r="NA134">
        <v>58</v>
      </c>
      <c r="NB134">
        <v>518</v>
      </c>
      <c r="NC134">
        <v>247</v>
      </c>
      <c r="ND134">
        <v>8</v>
      </c>
      <c r="NE134">
        <v>210</v>
      </c>
      <c r="NF134">
        <v>154</v>
      </c>
      <c r="NG134">
        <v>360</v>
      </c>
      <c r="NH134">
        <v>92</v>
      </c>
      <c r="NI134">
        <v>273</v>
      </c>
      <c r="NJ134">
        <v>14</v>
      </c>
      <c r="NK134">
        <v>50</v>
      </c>
      <c r="NL134">
        <v>366</v>
      </c>
      <c r="NM134">
        <v>41</v>
      </c>
      <c r="NN134">
        <v>13</v>
      </c>
      <c r="NO134">
        <v>27</v>
      </c>
      <c r="NP134">
        <v>258</v>
      </c>
      <c r="NQ134">
        <v>315</v>
      </c>
      <c r="NR134">
        <v>68</v>
      </c>
      <c r="NS134">
        <v>17</v>
      </c>
      <c r="NT134">
        <v>6</v>
      </c>
      <c r="NU134">
        <v>9</v>
      </c>
      <c r="NV134">
        <v>1704</v>
      </c>
      <c r="NW134">
        <v>681</v>
      </c>
      <c r="NX134">
        <v>126</v>
      </c>
      <c r="NY134">
        <v>543</v>
      </c>
      <c r="NZ134">
        <v>69</v>
      </c>
      <c r="OA134">
        <v>1981</v>
      </c>
      <c r="OB134">
        <v>24</v>
      </c>
      <c r="OC134">
        <v>95</v>
      </c>
      <c r="OD134">
        <v>1135</v>
      </c>
      <c r="OE134">
        <v>98</v>
      </c>
      <c r="OF134">
        <v>2692</v>
      </c>
      <c r="OG134">
        <v>3598</v>
      </c>
      <c r="OH134">
        <v>350</v>
      </c>
      <c r="OI134">
        <v>10</v>
      </c>
      <c r="OJ134">
        <v>1755</v>
      </c>
      <c r="OK134">
        <v>86</v>
      </c>
      <c r="OL134">
        <v>0</v>
      </c>
      <c r="OM134">
        <v>940</v>
      </c>
      <c r="ON134">
        <v>935</v>
      </c>
      <c r="OO134">
        <v>148</v>
      </c>
      <c r="OP134">
        <v>18</v>
      </c>
      <c r="OQ134">
        <v>23</v>
      </c>
      <c r="OR134">
        <v>44</v>
      </c>
      <c r="OS134">
        <v>71</v>
      </c>
      <c r="OT134">
        <v>12</v>
      </c>
      <c r="OU134">
        <v>101</v>
      </c>
      <c r="OV134">
        <v>409</v>
      </c>
      <c r="OW134">
        <v>20</v>
      </c>
      <c r="OX134">
        <v>212</v>
      </c>
      <c r="OY134">
        <v>304</v>
      </c>
      <c r="OZ134">
        <v>30</v>
      </c>
      <c r="PA134">
        <v>11</v>
      </c>
    </row>
    <row r="135" spans="1:417">
      <c r="A135" s="67" t="str">
        <f>人口推移!B134</f>
        <v>H2911</v>
      </c>
      <c r="B135" s="66">
        <f t="shared" si="2"/>
        <v>55147</v>
      </c>
      <c r="C135" s="66">
        <f t="shared" si="3"/>
        <v>22673</v>
      </c>
      <c r="D135">
        <v>808</v>
      </c>
      <c r="E135">
        <v>72</v>
      </c>
      <c r="F135">
        <v>2</v>
      </c>
      <c r="G135">
        <v>8</v>
      </c>
      <c r="H135">
        <v>16</v>
      </c>
      <c r="I135">
        <v>13</v>
      </c>
      <c r="J135">
        <v>6</v>
      </c>
      <c r="K135">
        <v>9</v>
      </c>
      <c r="L135">
        <v>65</v>
      </c>
      <c r="M135">
        <v>48</v>
      </c>
      <c r="N135">
        <v>150</v>
      </c>
      <c r="O135">
        <v>20</v>
      </c>
      <c r="P135">
        <v>1</v>
      </c>
      <c r="Q135">
        <v>11</v>
      </c>
      <c r="R135">
        <v>6</v>
      </c>
      <c r="S135">
        <v>31</v>
      </c>
      <c r="T135">
        <v>5</v>
      </c>
      <c r="U135">
        <v>16</v>
      </c>
      <c r="V135">
        <v>31</v>
      </c>
      <c r="W135">
        <v>15</v>
      </c>
      <c r="X135">
        <v>5</v>
      </c>
      <c r="Y135">
        <v>36</v>
      </c>
      <c r="Z135">
        <v>122</v>
      </c>
      <c r="AA135">
        <v>6</v>
      </c>
      <c r="AB135">
        <v>4</v>
      </c>
      <c r="AC135">
        <v>217</v>
      </c>
      <c r="AD135">
        <v>231</v>
      </c>
      <c r="AE135">
        <v>2</v>
      </c>
      <c r="AF135">
        <v>1</v>
      </c>
      <c r="AG135">
        <v>2</v>
      </c>
      <c r="AH135">
        <v>21</v>
      </c>
      <c r="AI135">
        <v>20</v>
      </c>
      <c r="AJ135">
        <v>0</v>
      </c>
      <c r="AK135">
        <v>1</v>
      </c>
      <c r="AL135">
        <v>16</v>
      </c>
      <c r="AM135">
        <v>7</v>
      </c>
      <c r="AN135">
        <v>14</v>
      </c>
      <c r="AO135">
        <v>16</v>
      </c>
      <c r="AP135">
        <v>19</v>
      </c>
      <c r="AQ135">
        <v>5</v>
      </c>
      <c r="AR135">
        <v>8</v>
      </c>
      <c r="AS135">
        <v>11</v>
      </c>
      <c r="AT135">
        <v>239</v>
      </c>
      <c r="AU135">
        <v>8</v>
      </c>
      <c r="AV135">
        <v>0</v>
      </c>
      <c r="AW135">
        <v>134</v>
      </c>
      <c r="AX135">
        <v>15</v>
      </c>
      <c r="AY135">
        <v>21</v>
      </c>
      <c r="AZ135">
        <v>1</v>
      </c>
      <c r="BA135">
        <v>46</v>
      </c>
      <c r="BB135">
        <v>10</v>
      </c>
      <c r="BC135">
        <v>4</v>
      </c>
      <c r="BD135">
        <v>7</v>
      </c>
      <c r="BE135">
        <v>15</v>
      </c>
      <c r="BF135">
        <v>4</v>
      </c>
      <c r="BG135">
        <v>26</v>
      </c>
      <c r="BH135">
        <v>9</v>
      </c>
      <c r="BI135">
        <v>24</v>
      </c>
      <c r="BJ135">
        <v>25</v>
      </c>
      <c r="BK135">
        <v>8</v>
      </c>
      <c r="BL135">
        <v>7</v>
      </c>
      <c r="BM135">
        <v>5</v>
      </c>
      <c r="BN135">
        <v>6</v>
      </c>
      <c r="BO135">
        <v>13</v>
      </c>
      <c r="BP135">
        <v>4</v>
      </c>
      <c r="BQ135">
        <v>5</v>
      </c>
      <c r="BR135" s="56">
        <v>0</v>
      </c>
      <c r="BS135">
        <v>3</v>
      </c>
      <c r="BT135">
        <v>48</v>
      </c>
      <c r="BU135">
        <v>83</v>
      </c>
      <c r="BV135">
        <v>2</v>
      </c>
      <c r="BW135">
        <v>282</v>
      </c>
      <c r="BX135">
        <v>56</v>
      </c>
      <c r="BY135">
        <v>183</v>
      </c>
      <c r="BZ135">
        <v>16</v>
      </c>
      <c r="CA135">
        <v>230</v>
      </c>
      <c r="CB135">
        <v>197</v>
      </c>
      <c r="CC135">
        <v>779</v>
      </c>
      <c r="CD135">
        <v>492</v>
      </c>
      <c r="CE135">
        <v>4</v>
      </c>
      <c r="CF135">
        <v>23</v>
      </c>
      <c r="CG135">
        <v>45</v>
      </c>
      <c r="CH135">
        <v>27</v>
      </c>
      <c r="CI135">
        <v>3</v>
      </c>
      <c r="CJ135">
        <v>23</v>
      </c>
      <c r="CK135">
        <v>74</v>
      </c>
      <c r="CL135">
        <v>411</v>
      </c>
      <c r="CM135">
        <v>216</v>
      </c>
      <c r="CN135">
        <v>7</v>
      </c>
      <c r="CO135">
        <v>177</v>
      </c>
      <c r="CP135">
        <v>136</v>
      </c>
      <c r="CQ135">
        <v>288</v>
      </c>
      <c r="CR135">
        <v>54</v>
      </c>
      <c r="CS135">
        <v>221</v>
      </c>
      <c r="CT135">
        <v>9</v>
      </c>
      <c r="CU135">
        <v>29</v>
      </c>
      <c r="CV135">
        <v>264</v>
      </c>
      <c r="CW135">
        <v>34</v>
      </c>
      <c r="CX135">
        <v>7</v>
      </c>
      <c r="CY135">
        <v>31</v>
      </c>
      <c r="CZ135">
        <v>178</v>
      </c>
      <c r="DA135">
        <v>234</v>
      </c>
      <c r="DB135">
        <v>79</v>
      </c>
      <c r="DC135">
        <v>13</v>
      </c>
      <c r="DD135">
        <v>3</v>
      </c>
      <c r="DE135">
        <v>7</v>
      </c>
      <c r="DF135">
        <v>1291</v>
      </c>
      <c r="DG135">
        <v>521</v>
      </c>
      <c r="DH135">
        <v>91</v>
      </c>
      <c r="DI135">
        <v>399</v>
      </c>
      <c r="DJ135">
        <v>55</v>
      </c>
      <c r="DK135">
        <v>1368</v>
      </c>
      <c r="DL135">
        <v>25</v>
      </c>
      <c r="DM135">
        <v>69</v>
      </c>
      <c r="DN135">
        <v>851</v>
      </c>
      <c r="DO135">
        <v>80</v>
      </c>
      <c r="DP135">
        <v>2238</v>
      </c>
      <c r="DQ135">
        <v>3014</v>
      </c>
      <c r="DR135">
        <v>267</v>
      </c>
      <c r="DS135">
        <v>8</v>
      </c>
      <c r="DT135">
        <v>1375</v>
      </c>
      <c r="DU135">
        <v>69</v>
      </c>
      <c r="DV135">
        <v>0</v>
      </c>
      <c r="DW135">
        <v>802</v>
      </c>
      <c r="DX135">
        <v>838</v>
      </c>
      <c r="DY135">
        <v>121</v>
      </c>
      <c r="DZ135">
        <v>13</v>
      </c>
      <c r="EA135">
        <v>15</v>
      </c>
      <c r="EB135">
        <v>28</v>
      </c>
      <c r="EC135">
        <v>51</v>
      </c>
      <c r="ED135">
        <v>11</v>
      </c>
      <c r="EE135">
        <v>76</v>
      </c>
      <c r="EF135">
        <v>836</v>
      </c>
      <c r="EG135">
        <v>15</v>
      </c>
      <c r="EH135">
        <v>163</v>
      </c>
      <c r="EI135">
        <v>247</v>
      </c>
      <c r="EJ135">
        <v>23</v>
      </c>
      <c r="EK135">
        <v>12</v>
      </c>
      <c r="EL135">
        <v>936</v>
      </c>
      <c r="EM135">
        <v>91</v>
      </c>
      <c r="EN135">
        <v>2</v>
      </c>
      <c r="EO135">
        <v>9</v>
      </c>
      <c r="EP135">
        <v>16</v>
      </c>
      <c r="EQ135">
        <v>29</v>
      </c>
      <c r="ER135">
        <v>7</v>
      </c>
      <c r="ES135">
        <v>7</v>
      </c>
      <c r="ET135">
        <v>53</v>
      </c>
      <c r="EU135">
        <v>64</v>
      </c>
      <c r="EV135">
        <v>147</v>
      </c>
      <c r="EW135">
        <v>28</v>
      </c>
      <c r="EX135">
        <v>1</v>
      </c>
      <c r="EY135">
        <v>17</v>
      </c>
      <c r="EZ135">
        <v>9</v>
      </c>
      <c r="FA135">
        <v>39</v>
      </c>
      <c r="FB135">
        <v>7</v>
      </c>
      <c r="FC135">
        <v>31</v>
      </c>
      <c r="FD135">
        <v>45</v>
      </c>
      <c r="FE135">
        <v>23</v>
      </c>
      <c r="FF135">
        <v>6</v>
      </c>
      <c r="FG135">
        <v>47</v>
      </c>
      <c r="FH135">
        <v>153</v>
      </c>
      <c r="FI135">
        <v>13</v>
      </c>
      <c r="FJ135">
        <v>7</v>
      </c>
      <c r="FK135">
        <v>295</v>
      </c>
      <c r="FL135">
        <v>266</v>
      </c>
      <c r="FM135">
        <v>2</v>
      </c>
      <c r="FN135">
        <v>1</v>
      </c>
      <c r="FO135">
        <v>2</v>
      </c>
      <c r="FP135">
        <v>26</v>
      </c>
      <c r="FQ135">
        <v>35</v>
      </c>
      <c r="FR135">
        <v>0</v>
      </c>
      <c r="FS135">
        <v>2</v>
      </c>
      <c r="FT135">
        <v>24</v>
      </c>
      <c r="FU135">
        <v>8</v>
      </c>
      <c r="FV135">
        <v>17</v>
      </c>
      <c r="FW135">
        <v>17</v>
      </c>
      <c r="FX135">
        <v>23</v>
      </c>
      <c r="FY135">
        <v>5</v>
      </c>
      <c r="FZ135">
        <v>10</v>
      </c>
      <c r="GA135">
        <v>17</v>
      </c>
      <c r="GB135">
        <v>269</v>
      </c>
      <c r="GC135">
        <v>10</v>
      </c>
      <c r="GD135">
        <v>0</v>
      </c>
      <c r="GE135">
        <v>155</v>
      </c>
      <c r="GF135">
        <v>18</v>
      </c>
      <c r="GG135">
        <v>30</v>
      </c>
      <c r="GH135">
        <v>0</v>
      </c>
      <c r="GI135">
        <v>64</v>
      </c>
      <c r="GJ135">
        <v>14</v>
      </c>
      <c r="GK135">
        <v>2</v>
      </c>
      <c r="GL135">
        <v>11</v>
      </c>
      <c r="GM135">
        <v>23</v>
      </c>
      <c r="GN135">
        <v>4</v>
      </c>
      <c r="GO135">
        <v>45</v>
      </c>
      <c r="GP135">
        <v>10</v>
      </c>
      <c r="GQ135">
        <v>25</v>
      </c>
      <c r="GR135">
        <v>25</v>
      </c>
      <c r="GS135">
        <v>11</v>
      </c>
      <c r="GT135">
        <v>6</v>
      </c>
      <c r="GU135">
        <v>6</v>
      </c>
      <c r="GV135">
        <v>9</v>
      </c>
      <c r="GW135">
        <v>17</v>
      </c>
      <c r="GX135">
        <v>5</v>
      </c>
      <c r="GY135">
        <v>4</v>
      </c>
      <c r="GZ135" s="56">
        <v>0</v>
      </c>
      <c r="HA135">
        <v>4</v>
      </c>
      <c r="HB135">
        <v>61</v>
      </c>
      <c r="HC135">
        <v>124</v>
      </c>
      <c r="HD135">
        <v>2</v>
      </c>
      <c r="HE135">
        <v>313</v>
      </c>
      <c r="HF135">
        <v>74</v>
      </c>
      <c r="HG135">
        <v>224</v>
      </c>
      <c r="HH135">
        <v>30</v>
      </c>
      <c r="HI135">
        <v>255</v>
      </c>
      <c r="HJ135">
        <v>231</v>
      </c>
      <c r="HK135">
        <v>940</v>
      </c>
      <c r="HL135">
        <v>534</v>
      </c>
      <c r="HM135">
        <v>6</v>
      </c>
      <c r="HN135">
        <v>30</v>
      </c>
      <c r="HO135">
        <v>62</v>
      </c>
      <c r="HP135">
        <v>32</v>
      </c>
      <c r="HQ135">
        <v>6</v>
      </c>
      <c r="HR135">
        <v>23</v>
      </c>
      <c r="HS135">
        <v>75</v>
      </c>
      <c r="HT135">
        <v>505</v>
      </c>
      <c r="HU135">
        <v>227</v>
      </c>
      <c r="HV135">
        <v>7</v>
      </c>
      <c r="HW135">
        <v>201</v>
      </c>
      <c r="HX135">
        <v>135</v>
      </c>
      <c r="HY135">
        <v>323</v>
      </c>
      <c r="HZ135">
        <v>82</v>
      </c>
      <c r="IA135">
        <v>240</v>
      </c>
      <c r="IB135">
        <v>14</v>
      </c>
      <c r="IC135">
        <v>41</v>
      </c>
      <c r="ID135">
        <v>344</v>
      </c>
      <c r="IE135">
        <v>52</v>
      </c>
      <c r="IF135">
        <v>10</v>
      </c>
      <c r="IG135">
        <v>26</v>
      </c>
      <c r="IH135">
        <v>251</v>
      </c>
      <c r="II135">
        <v>314</v>
      </c>
      <c r="IJ135">
        <v>20</v>
      </c>
      <c r="IK135">
        <v>10</v>
      </c>
      <c r="IL135">
        <v>8</v>
      </c>
      <c r="IM135">
        <v>10</v>
      </c>
      <c r="IN135">
        <v>1604</v>
      </c>
      <c r="IO135">
        <v>657</v>
      </c>
      <c r="IP135">
        <v>111</v>
      </c>
      <c r="IQ135">
        <v>498</v>
      </c>
      <c r="IR135">
        <v>70</v>
      </c>
      <c r="IS135">
        <v>1851</v>
      </c>
      <c r="IT135">
        <v>24</v>
      </c>
      <c r="IU135">
        <v>88</v>
      </c>
      <c r="IV135">
        <v>1099</v>
      </c>
      <c r="IW135">
        <v>91</v>
      </c>
      <c r="IX135">
        <v>2644</v>
      </c>
      <c r="IY135">
        <v>3534</v>
      </c>
      <c r="IZ135">
        <v>339</v>
      </c>
      <c r="JA135">
        <v>7</v>
      </c>
      <c r="JB135">
        <v>1708</v>
      </c>
      <c r="JC135">
        <v>72</v>
      </c>
      <c r="JD135">
        <v>0</v>
      </c>
      <c r="JE135">
        <v>891</v>
      </c>
      <c r="JF135">
        <v>894</v>
      </c>
      <c r="JG135">
        <v>152</v>
      </c>
      <c r="JH135">
        <v>19</v>
      </c>
      <c r="JI135">
        <v>30</v>
      </c>
      <c r="JJ135">
        <v>39</v>
      </c>
      <c r="JK135">
        <v>68</v>
      </c>
      <c r="JL135">
        <v>15</v>
      </c>
      <c r="JM135">
        <v>87</v>
      </c>
      <c r="JN135">
        <v>812</v>
      </c>
      <c r="JO135">
        <v>19</v>
      </c>
      <c r="JP135">
        <v>198</v>
      </c>
      <c r="JQ135">
        <v>318</v>
      </c>
      <c r="JR135">
        <v>22</v>
      </c>
      <c r="JS135">
        <v>11</v>
      </c>
      <c r="JT135">
        <v>978</v>
      </c>
      <c r="JU135">
        <v>93</v>
      </c>
      <c r="JV135">
        <v>1</v>
      </c>
      <c r="JW135">
        <v>8</v>
      </c>
      <c r="JX135">
        <v>24</v>
      </c>
      <c r="JY135">
        <v>25</v>
      </c>
      <c r="JZ135">
        <v>10</v>
      </c>
      <c r="KA135">
        <v>7</v>
      </c>
      <c r="KB135">
        <v>60</v>
      </c>
      <c r="KC135">
        <v>71</v>
      </c>
      <c r="KD135">
        <v>168</v>
      </c>
      <c r="KE135">
        <v>26</v>
      </c>
      <c r="KF135">
        <v>1</v>
      </c>
      <c r="KG135">
        <v>13</v>
      </c>
      <c r="KH135">
        <v>5</v>
      </c>
      <c r="KI135">
        <v>48</v>
      </c>
      <c r="KJ135">
        <v>8</v>
      </c>
      <c r="KK135">
        <v>29</v>
      </c>
      <c r="KL135">
        <v>50</v>
      </c>
      <c r="KM135">
        <v>21</v>
      </c>
      <c r="KN135">
        <v>5</v>
      </c>
      <c r="KO135">
        <v>48</v>
      </c>
      <c r="KP135">
        <v>160</v>
      </c>
      <c r="KQ135">
        <v>10</v>
      </c>
      <c r="KR135">
        <v>6</v>
      </c>
      <c r="KS135">
        <v>297</v>
      </c>
      <c r="KT135">
        <v>296</v>
      </c>
      <c r="KU135">
        <v>1</v>
      </c>
      <c r="KV135">
        <v>1</v>
      </c>
      <c r="KW135">
        <v>3</v>
      </c>
      <c r="KX135">
        <v>27</v>
      </c>
      <c r="KY135">
        <v>30</v>
      </c>
      <c r="KZ135">
        <v>0</v>
      </c>
      <c r="LA135">
        <v>1</v>
      </c>
      <c r="LB135">
        <v>20</v>
      </c>
      <c r="LC135">
        <v>10</v>
      </c>
      <c r="LD135">
        <v>20</v>
      </c>
      <c r="LE135">
        <v>20</v>
      </c>
      <c r="LF135">
        <v>22</v>
      </c>
      <c r="LG135">
        <v>7</v>
      </c>
      <c r="LH135">
        <v>14</v>
      </c>
      <c r="LI135">
        <v>20</v>
      </c>
      <c r="LJ135">
        <v>293</v>
      </c>
      <c r="LK135">
        <v>10</v>
      </c>
      <c r="LL135">
        <v>0</v>
      </c>
      <c r="LM135">
        <v>149</v>
      </c>
      <c r="LN135">
        <v>25</v>
      </c>
      <c r="LO135">
        <v>30</v>
      </c>
      <c r="LP135">
        <v>1</v>
      </c>
      <c r="LQ135">
        <v>61</v>
      </c>
      <c r="LR135">
        <v>16</v>
      </c>
      <c r="LS135">
        <v>5</v>
      </c>
      <c r="LT135">
        <v>9</v>
      </c>
      <c r="LU135">
        <v>27</v>
      </c>
      <c r="LV135">
        <v>10</v>
      </c>
      <c r="LW135">
        <v>43</v>
      </c>
      <c r="LX135">
        <v>10</v>
      </c>
      <c r="LY135">
        <v>34</v>
      </c>
      <c r="LZ135">
        <v>30</v>
      </c>
      <c r="MA135">
        <v>7</v>
      </c>
      <c r="MB135">
        <v>12</v>
      </c>
      <c r="MC135">
        <v>6</v>
      </c>
      <c r="MD135">
        <v>10</v>
      </c>
      <c r="ME135">
        <v>20</v>
      </c>
      <c r="MF135">
        <v>5</v>
      </c>
      <c r="MG135">
        <v>4</v>
      </c>
      <c r="MH135" s="56">
        <v>0</v>
      </c>
      <c r="MI135">
        <v>4</v>
      </c>
      <c r="MJ135">
        <v>57</v>
      </c>
      <c r="MK135">
        <v>126</v>
      </c>
      <c r="ML135">
        <v>2</v>
      </c>
      <c r="MM135">
        <v>348</v>
      </c>
      <c r="MN135">
        <v>80</v>
      </c>
      <c r="MO135">
        <v>244</v>
      </c>
      <c r="MP135">
        <v>27</v>
      </c>
      <c r="MQ135">
        <v>253</v>
      </c>
      <c r="MR135">
        <v>223</v>
      </c>
      <c r="MS135">
        <v>1032</v>
      </c>
      <c r="MT135">
        <v>637</v>
      </c>
      <c r="MU135">
        <v>7</v>
      </c>
      <c r="MV135">
        <v>33</v>
      </c>
      <c r="MW135">
        <v>70</v>
      </c>
      <c r="MX135">
        <v>36</v>
      </c>
      <c r="MY135">
        <v>5</v>
      </c>
      <c r="MZ135">
        <v>25</v>
      </c>
      <c r="NA135">
        <v>58</v>
      </c>
      <c r="NB135">
        <v>516</v>
      </c>
      <c r="NC135">
        <v>247</v>
      </c>
      <c r="ND135">
        <v>8</v>
      </c>
      <c r="NE135">
        <v>210</v>
      </c>
      <c r="NF135">
        <v>155</v>
      </c>
      <c r="NG135">
        <v>356</v>
      </c>
      <c r="NH135">
        <v>92</v>
      </c>
      <c r="NI135">
        <v>271</v>
      </c>
      <c r="NJ135">
        <v>14</v>
      </c>
      <c r="NK135">
        <v>50</v>
      </c>
      <c r="NL135">
        <v>369</v>
      </c>
      <c r="NM135">
        <v>41</v>
      </c>
      <c r="NN135">
        <v>13</v>
      </c>
      <c r="NO135">
        <v>27</v>
      </c>
      <c r="NP135">
        <v>260</v>
      </c>
      <c r="NQ135">
        <v>316</v>
      </c>
      <c r="NR135">
        <v>68</v>
      </c>
      <c r="NS135">
        <v>17</v>
      </c>
      <c r="NT135">
        <v>6</v>
      </c>
      <c r="NU135">
        <v>9</v>
      </c>
      <c r="NV135">
        <v>1695</v>
      </c>
      <c r="NW135">
        <v>682</v>
      </c>
      <c r="NX135">
        <v>126</v>
      </c>
      <c r="NY135">
        <v>545</v>
      </c>
      <c r="NZ135">
        <v>69</v>
      </c>
      <c r="OA135">
        <v>1985</v>
      </c>
      <c r="OB135">
        <v>24</v>
      </c>
      <c r="OC135">
        <v>92</v>
      </c>
      <c r="OD135">
        <v>1144</v>
      </c>
      <c r="OE135">
        <v>98</v>
      </c>
      <c r="OF135">
        <v>2697</v>
      </c>
      <c r="OG135">
        <v>3597</v>
      </c>
      <c r="OH135">
        <v>351</v>
      </c>
      <c r="OI135">
        <v>10</v>
      </c>
      <c r="OJ135">
        <v>1759</v>
      </c>
      <c r="OK135">
        <v>86</v>
      </c>
      <c r="OL135">
        <v>0</v>
      </c>
      <c r="OM135">
        <v>940</v>
      </c>
      <c r="ON135">
        <v>933</v>
      </c>
      <c r="OO135">
        <v>146</v>
      </c>
      <c r="OP135">
        <v>19</v>
      </c>
      <c r="OQ135">
        <v>22</v>
      </c>
      <c r="OR135">
        <v>44</v>
      </c>
      <c r="OS135">
        <v>70</v>
      </c>
      <c r="OT135">
        <v>12</v>
      </c>
      <c r="OU135">
        <v>101</v>
      </c>
      <c r="OV135">
        <v>410</v>
      </c>
      <c r="OW135">
        <v>20</v>
      </c>
      <c r="OX135">
        <v>212</v>
      </c>
      <c r="OY135">
        <v>306</v>
      </c>
      <c r="OZ135">
        <v>30</v>
      </c>
      <c r="PA135">
        <v>11</v>
      </c>
    </row>
    <row r="136" spans="1:417">
      <c r="A136" s="67" t="str">
        <f>人口推移!B135</f>
        <v>H2912</v>
      </c>
      <c r="B136" s="66">
        <f t="shared" ref="B136:B199" si="4">SUM(EL136:PA136)</f>
        <v>55152</v>
      </c>
      <c r="C136" s="66">
        <f t="shared" si="3"/>
        <v>22670</v>
      </c>
      <c r="D136">
        <v>807</v>
      </c>
      <c r="E136">
        <v>72</v>
      </c>
      <c r="F136">
        <v>2</v>
      </c>
      <c r="G136">
        <v>8</v>
      </c>
      <c r="H136">
        <v>16</v>
      </c>
      <c r="I136">
        <v>13</v>
      </c>
      <c r="J136">
        <v>6</v>
      </c>
      <c r="K136">
        <v>9</v>
      </c>
      <c r="L136">
        <v>65</v>
      </c>
      <c r="M136">
        <v>48</v>
      </c>
      <c r="N136">
        <v>151</v>
      </c>
      <c r="O136">
        <v>20</v>
      </c>
      <c r="P136">
        <v>1</v>
      </c>
      <c r="Q136">
        <v>11</v>
      </c>
      <c r="R136">
        <v>6</v>
      </c>
      <c r="S136">
        <v>31</v>
      </c>
      <c r="T136">
        <v>5</v>
      </c>
      <c r="U136">
        <v>16</v>
      </c>
      <c r="V136">
        <v>31</v>
      </c>
      <c r="W136">
        <v>15</v>
      </c>
      <c r="X136">
        <v>5</v>
      </c>
      <c r="Y136">
        <v>36</v>
      </c>
      <c r="Z136">
        <v>121</v>
      </c>
      <c r="AA136">
        <v>6</v>
      </c>
      <c r="AB136">
        <v>4</v>
      </c>
      <c r="AC136">
        <v>216</v>
      </c>
      <c r="AD136">
        <v>235</v>
      </c>
      <c r="AE136">
        <v>2</v>
      </c>
      <c r="AF136">
        <v>1</v>
      </c>
      <c r="AG136">
        <v>2</v>
      </c>
      <c r="AH136">
        <v>21</v>
      </c>
      <c r="AI136">
        <v>19</v>
      </c>
      <c r="AJ136">
        <v>0</v>
      </c>
      <c r="AK136">
        <v>1</v>
      </c>
      <c r="AL136">
        <v>16</v>
      </c>
      <c r="AM136">
        <v>7</v>
      </c>
      <c r="AN136">
        <v>14</v>
      </c>
      <c r="AO136">
        <v>16</v>
      </c>
      <c r="AP136">
        <v>19</v>
      </c>
      <c r="AQ136">
        <v>5</v>
      </c>
      <c r="AR136">
        <v>8</v>
      </c>
      <c r="AS136">
        <v>11</v>
      </c>
      <c r="AT136">
        <v>239</v>
      </c>
      <c r="AU136">
        <v>8</v>
      </c>
      <c r="AV136">
        <v>0</v>
      </c>
      <c r="AW136">
        <v>133</v>
      </c>
      <c r="AX136">
        <v>15</v>
      </c>
      <c r="AY136">
        <v>21</v>
      </c>
      <c r="AZ136">
        <v>1</v>
      </c>
      <c r="BA136">
        <v>46</v>
      </c>
      <c r="BB136">
        <v>10</v>
      </c>
      <c r="BC136">
        <v>4</v>
      </c>
      <c r="BD136">
        <v>7</v>
      </c>
      <c r="BE136">
        <v>15</v>
      </c>
      <c r="BF136">
        <v>4</v>
      </c>
      <c r="BG136">
        <v>26</v>
      </c>
      <c r="BH136">
        <v>9</v>
      </c>
      <c r="BI136">
        <v>24</v>
      </c>
      <c r="BJ136">
        <v>25</v>
      </c>
      <c r="BK136">
        <v>8</v>
      </c>
      <c r="BL136">
        <v>7</v>
      </c>
      <c r="BM136">
        <v>5</v>
      </c>
      <c r="BN136">
        <v>6</v>
      </c>
      <c r="BO136">
        <v>13</v>
      </c>
      <c r="BP136">
        <v>4</v>
      </c>
      <c r="BQ136">
        <v>5</v>
      </c>
      <c r="BR136" s="56">
        <v>0</v>
      </c>
      <c r="BS136">
        <v>3</v>
      </c>
      <c r="BT136">
        <v>48</v>
      </c>
      <c r="BU136">
        <v>84</v>
      </c>
      <c r="BV136">
        <v>2</v>
      </c>
      <c r="BW136">
        <v>282</v>
      </c>
      <c r="BX136">
        <v>57</v>
      </c>
      <c r="BY136">
        <v>184</v>
      </c>
      <c r="BZ136">
        <v>16</v>
      </c>
      <c r="CA136">
        <v>230</v>
      </c>
      <c r="CB136">
        <v>196</v>
      </c>
      <c r="CC136">
        <v>782</v>
      </c>
      <c r="CD136">
        <v>491</v>
      </c>
      <c r="CE136">
        <v>4</v>
      </c>
      <c r="CF136">
        <v>23</v>
      </c>
      <c r="CG136">
        <v>44</v>
      </c>
      <c r="CH136">
        <v>27</v>
      </c>
      <c r="CI136">
        <v>3</v>
      </c>
      <c r="CJ136">
        <v>23</v>
      </c>
      <c r="CK136">
        <v>73</v>
      </c>
      <c r="CL136">
        <v>410</v>
      </c>
      <c r="CM136">
        <v>215</v>
      </c>
      <c r="CN136">
        <v>7</v>
      </c>
      <c r="CO136">
        <v>176</v>
      </c>
      <c r="CP136">
        <v>136</v>
      </c>
      <c r="CQ136">
        <v>287</v>
      </c>
      <c r="CR136">
        <v>54</v>
      </c>
      <c r="CS136">
        <v>221</v>
      </c>
      <c r="CT136">
        <v>9</v>
      </c>
      <c r="CU136">
        <v>29</v>
      </c>
      <c r="CV136">
        <v>265</v>
      </c>
      <c r="CW136">
        <v>32</v>
      </c>
      <c r="CX136">
        <v>7</v>
      </c>
      <c r="CY136">
        <v>31</v>
      </c>
      <c r="CZ136">
        <v>179</v>
      </c>
      <c r="DA136">
        <v>236</v>
      </c>
      <c r="DB136">
        <v>79</v>
      </c>
      <c r="DC136">
        <v>13</v>
      </c>
      <c r="DD136">
        <v>3</v>
      </c>
      <c r="DE136">
        <v>7</v>
      </c>
      <c r="DF136">
        <v>1300</v>
      </c>
      <c r="DG136">
        <v>519</v>
      </c>
      <c r="DH136">
        <v>91</v>
      </c>
      <c r="DI136">
        <v>400</v>
      </c>
      <c r="DJ136">
        <v>54</v>
      </c>
      <c r="DK136">
        <v>1368</v>
      </c>
      <c r="DL136">
        <v>25</v>
      </c>
      <c r="DM136">
        <v>69</v>
      </c>
      <c r="DN136">
        <v>849</v>
      </c>
      <c r="DO136">
        <v>80</v>
      </c>
      <c r="DP136">
        <v>2232</v>
      </c>
      <c r="DQ136">
        <v>3013</v>
      </c>
      <c r="DR136">
        <v>265</v>
      </c>
      <c r="DS136">
        <v>8</v>
      </c>
      <c r="DT136">
        <v>1381</v>
      </c>
      <c r="DU136">
        <v>69</v>
      </c>
      <c r="DV136">
        <v>0</v>
      </c>
      <c r="DW136">
        <v>801</v>
      </c>
      <c r="DX136">
        <v>835</v>
      </c>
      <c r="DY136">
        <v>122</v>
      </c>
      <c r="DZ136">
        <v>13</v>
      </c>
      <c r="EA136">
        <v>15</v>
      </c>
      <c r="EB136">
        <v>28</v>
      </c>
      <c r="EC136">
        <v>51</v>
      </c>
      <c r="ED136">
        <v>11</v>
      </c>
      <c r="EE136">
        <v>76</v>
      </c>
      <c r="EF136">
        <v>835</v>
      </c>
      <c r="EG136">
        <v>15</v>
      </c>
      <c r="EH136">
        <v>163</v>
      </c>
      <c r="EI136">
        <v>246</v>
      </c>
      <c r="EJ136">
        <v>23</v>
      </c>
      <c r="EK136">
        <v>12</v>
      </c>
      <c r="EL136">
        <v>935</v>
      </c>
      <c r="EM136">
        <v>91</v>
      </c>
      <c r="EN136">
        <v>2</v>
      </c>
      <c r="EO136">
        <v>9</v>
      </c>
      <c r="EP136">
        <v>16</v>
      </c>
      <c r="EQ136">
        <v>29</v>
      </c>
      <c r="ER136">
        <v>7</v>
      </c>
      <c r="ES136">
        <v>7</v>
      </c>
      <c r="ET136">
        <v>53</v>
      </c>
      <c r="EU136">
        <v>64</v>
      </c>
      <c r="EV136">
        <v>147</v>
      </c>
      <c r="EW136">
        <v>28</v>
      </c>
      <c r="EX136">
        <v>1</v>
      </c>
      <c r="EY136">
        <v>17</v>
      </c>
      <c r="EZ136">
        <v>9</v>
      </c>
      <c r="FA136">
        <v>39</v>
      </c>
      <c r="FB136">
        <v>7</v>
      </c>
      <c r="FC136">
        <v>31</v>
      </c>
      <c r="FD136">
        <v>45</v>
      </c>
      <c r="FE136">
        <v>23</v>
      </c>
      <c r="FF136">
        <v>6</v>
      </c>
      <c r="FG136">
        <v>47</v>
      </c>
      <c r="FH136">
        <v>150</v>
      </c>
      <c r="FI136">
        <v>13</v>
      </c>
      <c r="FJ136">
        <v>7</v>
      </c>
      <c r="FK136">
        <v>294</v>
      </c>
      <c r="FL136">
        <v>272</v>
      </c>
      <c r="FM136">
        <v>2</v>
      </c>
      <c r="FN136">
        <v>1</v>
      </c>
      <c r="FO136">
        <v>2</v>
      </c>
      <c r="FP136">
        <v>26</v>
      </c>
      <c r="FQ136">
        <v>35</v>
      </c>
      <c r="FR136">
        <v>0</v>
      </c>
      <c r="FS136">
        <v>2</v>
      </c>
      <c r="FT136">
        <v>24</v>
      </c>
      <c r="FU136">
        <v>8</v>
      </c>
      <c r="FV136">
        <v>17</v>
      </c>
      <c r="FW136">
        <v>17</v>
      </c>
      <c r="FX136">
        <v>23</v>
      </c>
      <c r="FY136">
        <v>5</v>
      </c>
      <c r="FZ136">
        <v>10</v>
      </c>
      <c r="GA136">
        <v>18</v>
      </c>
      <c r="GB136">
        <v>270</v>
      </c>
      <c r="GC136">
        <v>10</v>
      </c>
      <c r="GD136">
        <v>0</v>
      </c>
      <c r="GE136">
        <v>155</v>
      </c>
      <c r="GF136">
        <v>18</v>
      </c>
      <c r="GG136">
        <v>30</v>
      </c>
      <c r="GH136">
        <v>0</v>
      </c>
      <c r="GI136">
        <v>64</v>
      </c>
      <c r="GJ136">
        <v>14</v>
      </c>
      <c r="GK136">
        <v>2</v>
      </c>
      <c r="GL136">
        <v>11</v>
      </c>
      <c r="GM136">
        <v>23</v>
      </c>
      <c r="GN136">
        <v>4</v>
      </c>
      <c r="GO136">
        <v>45</v>
      </c>
      <c r="GP136">
        <v>10</v>
      </c>
      <c r="GQ136">
        <v>25</v>
      </c>
      <c r="GR136">
        <v>25</v>
      </c>
      <c r="GS136">
        <v>11</v>
      </c>
      <c r="GT136">
        <v>7</v>
      </c>
      <c r="GU136">
        <v>6</v>
      </c>
      <c r="GV136">
        <v>9</v>
      </c>
      <c r="GW136">
        <v>17</v>
      </c>
      <c r="GX136">
        <v>5</v>
      </c>
      <c r="GY136">
        <v>4</v>
      </c>
      <c r="GZ136" s="56">
        <v>0</v>
      </c>
      <c r="HA136">
        <v>4</v>
      </c>
      <c r="HB136">
        <v>61</v>
      </c>
      <c r="HC136">
        <v>124</v>
      </c>
      <c r="HD136">
        <v>2</v>
      </c>
      <c r="HE136">
        <v>313</v>
      </c>
      <c r="HF136">
        <v>74</v>
      </c>
      <c r="HG136">
        <v>223</v>
      </c>
      <c r="HH136">
        <v>30</v>
      </c>
      <c r="HI136">
        <v>255</v>
      </c>
      <c r="HJ136">
        <v>230</v>
      </c>
      <c r="HK136">
        <v>950</v>
      </c>
      <c r="HL136">
        <v>532</v>
      </c>
      <c r="HM136">
        <v>6</v>
      </c>
      <c r="HN136">
        <v>30</v>
      </c>
      <c r="HO136">
        <v>62</v>
      </c>
      <c r="HP136">
        <v>32</v>
      </c>
      <c r="HQ136">
        <v>6</v>
      </c>
      <c r="HR136">
        <v>24</v>
      </c>
      <c r="HS136">
        <v>74</v>
      </c>
      <c r="HT136">
        <v>505</v>
      </c>
      <c r="HU136">
        <v>226</v>
      </c>
      <c r="HV136">
        <v>7</v>
      </c>
      <c r="HW136">
        <v>199</v>
      </c>
      <c r="HX136">
        <v>135</v>
      </c>
      <c r="HY136">
        <v>320</v>
      </c>
      <c r="HZ136">
        <v>83</v>
      </c>
      <c r="IA136">
        <v>241</v>
      </c>
      <c r="IB136">
        <v>15</v>
      </c>
      <c r="IC136">
        <v>41</v>
      </c>
      <c r="ID136">
        <v>345</v>
      </c>
      <c r="IE136">
        <v>51</v>
      </c>
      <c r="IF136">
        <v>9</v>
      </c>
      <c r="IG136">
        <v>26</v>
      </c>
      <c r="IH136">
        <v>252</v>
      </c>
      <c r="II136">
        <v>316</v>
      </c>
      <c r="IJ136">
        <v>21</v>
      </c>
      <c r="IK136">
        <v>10</v>
      </c>
      <c r="IL136">
        <v>8</v>
      </c>
      <c r="IM136">
        <v>10</v>
      </c>
      <c r="IN136">
        <v>1613</v>
      </c>
      <c r="IO136">
        <v>661</v>
      </c>
      <c r="IP136">
        <v>111</v>
      </c>
      <c r="IQ136">
        <v>496</v>
      </c>
      <c r="IR136">
        <v>70</v>
      </c>
      <c r="IS136">
        <v>1851</v>
      </c>
      <c r="IT136">
        <v>24</v>
      </c>
      <c r="IU136">
        <v>88</v>
      </c>
      <c r="IV136">
        <v>1096</v>
      </c>
      <c r="IW136">
        <v>91</v>
      </c>
      <c r="IX136">
        <v>2636</v>
      </c>
      <c r="IY136">
        <v>3531</v>
      </c>
      <c r="IZ136">
        <v>337</v>
      </c>
      <c r="JA136">
        <v>7</v>
      </c>
      <c r="JB136">
        <v>1714</v>
      </c>
      <c r="JC136">
        <v>72</v>
      </c>
      <c r="JD136">
        <v>0</v>
      </c>
      <c r="JE136">
        <v>888</v>
      </c>
      <c r="JF136">
        <v>892</v>
      </c>
      <c r="JG136">
        <v>151</v>
      </c>
      <c r="JH136">
        <v>19</v>
      </c>
      <c r="JI136">
        <v>31</v>
      </c>
      <c r="JJ136">
        <v>39</v>
      </c>
      <c r="JK136">
        <v>68</v>
      </c>
      <c r="JL136">
        <v>15</v>
      </c>
      <c r="JM136">
        <v>87</v>
      </c>
      <c r="JN136">
        <v>812</v>
      </c>
      <c r="JO136">
        <v>19</v>
      </c>
      <c r="JP136">
        <v>198</v>
      </c>
      <c r="JQ136">
        <v>318</v>
      </c>
      <c r="JR136">
        <v>22</v>
      </c>
      <c r="JS136">
        <v>11</v>
      </c>
      <c r="JT136">
        <v>978</v>
      </c>
      <c r="JU136">
        <v>93</v>
      </c>
      <c r="JV136">
        <v>1</v>
      </c>
      <c r="JW136">
        <v>8</v>
      </c>
      <c r="JX136">
        <v>24</v>
      </c>
      <c r="JY136">
        <v>25</v>
      </c>
      <c r="JZ136">
        <v>10</v>
      </c>
      <c r="KA136">
        <v>7</v>
      </c>
      <c r="KB136">
        <v>60</v>
      </c>
      <c r="KC136">
        <v>71</v>
      </c>
      <c r="KD136">
        <v>168</v>
      </c>
      <c r="KE136">
        <v>26</v>
      </c>
      <c r="KF136">
        <v>1</v>
      </c>
      <c r="KG136">
        <v>13</v>
      </c>
      <c r="KH136">
        <v>5</v>
      </c>
      <c r="KI136">
        <v>48</v>
      </c>
      <c r="KJ136">
        <v>8</v>
      </c>
      <c r="KK136">
        <v>29</v>
      </c>
      <c r="KL136">
        <v>50</v>
      </c>
      <c r="KM136">
        <v>21</v>
      </c>
      <c r="KN136">
        <v>5</v>
      </c>
      <c r="KO136">
        <v>48</v>
      </c>
      <c r="KP136">
        <v>160</v>
      </c>
      <c r="KQ136">
        <v>10</v>
      </c>
      <c r="KR136">
        <v>6</v>
      </c>
      <c r="KS136">
        <v>297</v>
      </c>
      <c r="KT136">
        <v>299</v>
      </c>
      <c r="KU136">
        <v>1</v>
      </c>
      <c r="KV136">
        <v>1</v>
      </c>
      <c r="KW136">
        <v>3</v>
      </c>
      <c r="KX136">
        <v>27</v>
      </c>
      <c r="KY136">
        <v>28</v>
      </c>
      <c r="KZ136">
        <v>0</v>
      </c>
      <c r="LA136">
        <v>1</v>
      </c>
      <c r="LB136">
        <v>20</v>
      </c>
      <c r="LC136">
        <v>10</v>
      </c>
      <c r="LD136">
        <v>19</v>
      </c>
      <c r="LE136">
        <v>20</v>
      </c>
      <c r="LF136">
        <v>22</v>
      </c>
      <c r="LG136">
        <v>7</v>
      </c>
      <c r="LH136">
        <v>14</v>
      </c>
      <c r="LI136">
        <v>20</v>
      </c>
      <c r="LJ136">
        <v>291</v>
      </c>
      <c r="LK136">
        <v>10</v>
      </c>
      <c r="LL136">
        <v>0</v>
      </c>
      <c r="LM136">
        <v>149</v>
      </c>
      <c r="LN136">
        <v>25</v>
      </c>
      <c r="LO136">
        <v>30</v>
      </c>
      <c r="LP136">
        <v>1</v>
      </c>
      <c r="LQ136">
        <v>61</v>
      </c>
      <c r="LR136">
        <v>16</v>
      </c>
      <c r="LS136">
        <v>5</v>
      </c>
      <c r="LT136">
        <v>9</v>
      </c>
      <c r="LU136">
        <v>27</v>
      </c>
      <c r="LV136">
        <v>10</v>
      </c>
      <c r="LW136">
        <v>43</v>
      </c>
      <c r="LX136">
        <v>10</v>
      </c>
      <c r="LY136">
        <v>34</v>
      </c>
      <c r="LZ136">
        <v>30</v>
      </c>
      <c r="MA136">
        <v>7</v>
      </c>
      <c r="MB136">
        <v>12</v>
      </c>
      <c r="MC136">
        <v>6</v>
      </c>
      <c r="MD136">
        <v>10</v>
      </c>
      <c r="ME136">
        <v>20</v>
      </c>
      <c r="MF136">
        <v>5</v>
      </c>
      <c r="MG136">
        <v>4</v>
      </c>
      <c r="MH136" s="56">
        <v>0</v>
      </c>
      <c r="MI136">
        <v>4</v>
      </c>
      <c r="MJ136">
        <v>57</v>
      </c>
      <c r="MK136">
        <v>127</v>
      </c>
      <c r="ML136">
        <v>2</v>
      </c>
      <c r="MM136">
        <v>347</v>
      </c>
      <c r="MN136">
        <v>82</v>
      </c>
      <c r="MO136">
        <v>245</v>
      </c>
      <c r="MP136">
        <v>27</v>
      </c>
      <c r="MQ136">
        <v>253</v>
      </c>
      <c r="MR136">
        <v>223</v>
      </c>
      <c r="MS136">
        <v>1035</v>
      </c>
      <c r="MT136">
        <v>636</v>
      </c>
      <c r="MU136">
        <v>7</v>
      </c>
      <c r="MV136">
        <v>33</v>
      </c>
      <c r="MW136">
        <v>70</v>
      </c>
      <c r="MX136">
        <v>36</v>
      </c>
      <c r="MY136">
        <v>5</v>
      </c>
      <c r="MZ136">
        <v>25</v>
      </c>
      <c r="NA136">
        <v>58</v>
      </c>
      <c r="NB136">
        <v>515</v>
      </c>
      <c r="NC136">
        <v>247</v>
      </c>
      <c r="ND136">
        <v>8</v>
      </c>
      <c r="NE136">
        <v>210</v>
      </c>
      <c r="NF136">
        <v>155</v>
      </c>
      <c r="NG136">
        <v>355</v>
      </c>
      <c r="NH136">
        <v>93</v>
      </c>
      <c r="NI136">
        <v>270</v>
      </c>
      <c r="NJ136">
        <v>14</v>
      </c>
      <c r="NK136">
        <v>50</v>
      </c>
      <c r="NL136">
        <v>369</v>
      </c>
      <c r="NM136">
        <v>41</v>
      </c>
      <c r="NN136">
        <v>13</v>
      </c>
      <c r="NO136">
        <v>27</v>
      </c>
      <c r="NP136">
        <v>260</v>
      </c>
      <c r="NQ136">
        <v>317</v>
      </c>
      <c r="NR136">
        <v>67</v>
      </c>
      <c r="NS136">
        <v>17</v>
      </c>
      <c r="NT136">
        <v>6</v>
      </c>
      <c r="NU136">
        <v>9</v>
      </c>
      <c r="NV136">
        <v>1707</v>
      </c>
      <c r="NW136">
        <v>681</v>
      </c>
      <c r="NX136">
        <v>125</v>
      </c>
      <c r="NY136">
        <v>546</v>
      </c>
      <c r="NZ136">
        <v>68</v>
      </c>
      <c r="OA136">
        <v>1988</v>
      </c>
      <c r="OB136">
        <v>24</v>
      </c>
      <c r="OC136">
        <v>92</v>
      </c>
      <c r="OD136">
        <v>1144</v>
      </c>
      <c r="OE136">
        <v>98</v>
      </c>
      <c r="OF136">
        <v>2690</v>
      </c>
      <c r="OG136">
        <v>3594</v>
      </c>
      <c r="OH136">
        <v>346</v>
      </c>
      <c r="OI136">
        <v>10</v>
      </c>
      <c r="OJ136">
        <v>1770</v>
      </c>
      <c r="OK136">
        <v>86</v>
      </c>
      <c r="OL136">
        <v>0</v>
      </c>
      <c r="OM136">
        <v>935</v>
      </c>
      <c r="ON136">
        <v>926</v>
      </c>
      <c r="OO136">
        <v>146</v>
      </c>
      <c r="OP136">
        <v>19</v>
      </c>
      <c r="OQ136">
        <v>22</v>
      </c>
      <c r="OR136">
        <v>44</v>
      </c>
      <c r="OS136">
        <v>70</v>
      </c>
      <c r="OT136">
        <v>13</v>
      </c>
      <c r="OU136">
        <v>101</v>
      </c>
      <c r="OV136">
        <v>409</v>
      </c>
      <c r="OW136">
        <v>20</v>
      </c>
      <c r="OX136">
        <v>212</v>
      </c>
      <c r="OY136">
        <v>307</v>
      </c>
      <c r="OZ136">
        <v>30</v>
      </c>
      <c r="PA136">
        <v>11</v>
      </c>
    </row>
    <row r="137" spans="1:417">
      <c r="A137" s="67" t="str">
        <f>人口推移!B136</f>
        <v>H3001</v>
      </c>
      <c r="B137" s="66">
        <f t="shared" si="4"/>
        <v>55132</v>
      </c>
      <c r="C137" s="66">
        <f t="shared" ref="C137:C200" si="5">SUM(D137:EK137)</f>
        <v>22661</v>
      </c>
      <c r="D137">
        <v>809</v>
      </c>
      <c r="E137">
        <v>72</v>
      </c>
      <c r="F137">
        <v>2</v>
      </c>
      <c r="G137">
        <v>8</v>
      </c>
      <c r="H137">
        <v>16</v>
      </c>
      <c r="I137">
        <v>13</v>
      </c>
      <c r="J137">
        <v>6</v>
      </c>
      <c r="K137">
        <v>9</v>
      </c>
      <c r="L137">
        <v>65</v>
      </c>
      <c r="M137">
        <v>48</v>
      </c>
      <c r="N137">
        <v>149</v>
      </c>
      <c r="O137">
        <v>20</v>
      </c>
      <c r="P137">
        <v>1</v>
      </c>
      <c r="Q137">
        <v>11</v>
      </c>
      <c r="R137">
        <v>6</v>
      </c>
      <c r="S137">
        <v>31</v>
      </c>
      <c r="T137">
        <v>5</v>
      </c>
      <c r="U137">
        <v>16</v>
      </c>
      <c r="V137">
        <v>30</v>
      </c>
      <c r="W137">
        <v>15</v>
      </c>
      <c r="X137">
        <v>5</v>
      </c>
      <c r="Y137">
        <v>37</v>
      </c>
      <c r="Z137">
        <v>119</v>
      </c>
      <c r="AA137">
        <v>6</v>
      </c>
      <c r="AB137">
        <v>4</v>
      </c>
      <c r="AC137">
        <v>216</v>
      </c>
      <c r="AD137">
        <v>234</v>
      </c>
      <c r="AE137">
        <v>2</v>
      </c>
      <c r="AF137">
        <v>1</v>
      </c>
      <c r="AG137">
        <v>2</v>
      </c>
      <c r="AH137">
        <v>21</v>
      </c>
      <c r="AI137">
        <v>19</v>
      </c>
      <c r="AJ137">
        <v>0</v>
      </c>
      <c r="AK137">
        <v>1</v>
      </c>
      <c r="AL137">
        <v>16</v>
      </c>
      <c r="AM137">
        <v>7</v>
      </c>
      <c r="AN137">
        <v>13</v>
      </c>
      <c r="AO137">
        <v>16</v>
      </c>
      <c r="AP137">
        <v>19</v>
      </c>
      <c r="AQ137">
        <v>5</v>
      </c>
      <c r="AR137">
        <v>8</v>
      </c>
      <c r="AS137">
        <v>11</v>
      </c>
      <c r="AT137">
        <v>239</v>
      </c>
      <c r="AU137">
        <v>8</v>
      </c>
      <c r="AV137">
        <v>0</v>
      </c>
      <c r="AW137">
        <v>131</v>
      </c>
      <c r="AX137">
        <v>15</v>
      </c>
      <c r="AY137">
        <v>22</v>
      </c>
      <c r="AZ137">
        <v>1</v>
      </c>
      <c r="BA137">
        <v>46</v>
      </c>
      <c r="BB137">
        <v>10</v>
      </c>
      <c r="BC137">
        <v>4</v>
      </c>
      <c r="BD137">
        <v>7</v>
      </c>
      <c r="BE137">
        <v>15</v>
      </c>
      <c r="BF137">
        <v>4</v>
      </c>
      <c r="BG137">
        <v>26</v>
      </c>
      <c r="BH137">
        <v>9</v>
      </c>
      <c r="BI137">
        <v>24</v>
      </c>
      <c r="BJ137">
        <v>25</v>
      </c>
      <c r="BK137">
        <v>8</v>
      </c>
      <c r="BL137">
        <v>7</v>
      </c>
      <c r="BM137">
        <v>5</v>
      </c>
      <c r="BN137">
        <v>6</v>
      </c>
      <c r="BO137">
        <v>13</v>
      </c>
      <c r="BP137">
        <v>4</v>
      </c>
      <c r="BQ137">
        <v>5</v>
      </c>
      <c r="BR137" s="56">
        <v>0</v>
      </c>
      <c r="BS137">
        <v>3</v>
      </c>
      <c r="BT137">
        <v>48</v>
      </c>
      <c r="BU137">
        <v>84</v>
      </c>
      <c r="BV137">
        <v>2</v>
      </c>
      <c r="BW137">
        <v>283</v>
      </c>
      <c r="BX137">
        <v>56</v>
      </c>
      <c r="BY137">
        <v>184</v>
      </c>
      <c r="BZ137">
        <v>16</v>
      </c>
      <c r="CA137">
        <v>229</v>
      </c>
      <c r="CB137">
        <v>196</v>
      </c>
      <c r="CC137">
        <v>778</v>
      </c>
      <c r="CD137">
        <v>489</v>
      </c>
      <c r="CE137">
        <v>4</v>
      </c>
      <c r="CF137">
        <v>22</v>
      </c>
      <c r="CG137">
        <v>44</v>
      </c>
      <c r="CH137">
        <v>27</v>
      </c>
      <c r="CI137">
        <v>3</v>
      </c>
      <c r="CJ137">
        <v>23</v>
      </c>
      <c r="CK137">
        <v>74</v>
      </c>
      <c r="CL137">
        <v>410</v>
      </c>
      <c r="CM137">
        <v>214</v>
      </c>
      <c r="CN137">
        <v>7</v>
      </c>
      <c r="CO137">
        <v>177</v>
      </c>
      <c r="CP137">
        <v>134</v>
      </c>
      <c r="CQ137">
        <v>288</v>
      </c>
      <c r="CR137">
        <v>54</v>
      </c>
      <c r="CS137">
        <v>222</v>
      </c>
      <c r="CT137">
        <v>9</v>
      </c>
      <c r="CU137">
        <v>29</v>
      </c>
      <c r="CV137">
        <v>268</v>
      </c>
      <c r="CW137">
        <v>33</v>
      </c>
      <c r="CX137">
        <v>7</v>
      </c>
      <c r="CY137">
        <v>31</v>
      </c>
      <c r="CZ137">
        <v>179</v>
      </c>
      <c r="DA137">
        <v>236</v>
      </c>
      <c r="DB137">
        <v>79</v>
      </c>
      <c r="DC137">
        <v>13</v>
      </c>
      <c r="DD137">
        <v>3</v>
      </c>
      <c r="DE137">
        <v>7</v>
      </c>
      <c r="DF137">
        <v>1297</v>
      </c>
      <c r="DG137">
        <v>518</v>
      </c>
      <c r="DH137">
        <v>90</v>
      </c>
      <c r="DI137">
        <v>399</v>
      </c>
      <c r="DJ137">
        <v>54</v>
      </c>
      <c r="DK137">
        <v>1371</v>
      </c>
      <c r="DL137">
        <v>25</v>
      </c>
      <c r="DM137">
        <v>69</v>
      </c>
      <c r="DN137">
        <v>857</v>
      </c>
      <c r="DO137">
        <v>80</v>
      </c>
      <c r="DP137">
        <v>2235</v>
      </c>
      <c r="DQ137">
        <v>3004</v>
      </c>
      <c r="DR137">
        <v>265</v>
      </c>
      <c r="DS137">
        <v>8</v>
      </c>
      <c r="DT137">
        <v>1377</v>
      </c>
      <c r="DU137">
        <v>69</v>
      </c>
      <c r="DV137">
        <v>0</v>
      </c>
      <c r="DW137">
        <v>800</v>
      </c>
      <c r="DX137">
        <v>837</v>
      </c>
      <c r="DY137">
        <v>122</v>
      </c>
      <c r="DZ137">
        <v>14</v>
      </c>
      <c r="EA137">
        <v>15</v>
      </c>
      <c r="EB137">
        <v>28</v>
      </c>
      <c r="EC137">
        <v>51</v>
      </c>
      <c r="ED137">
        <v>11</v>
      </c>
      <c r="EE137">
        <v>75</v>
      </c>
      <c r="EF137">
        <v>840</v>
      </c>
      <c r="EG137">
        <v>15</v>
      </c>
      <c r="EH137">
        <v>162</v>
      </c>
      <c r="EI137">
        <v>246</v>
      </c>
      <c r="EJ137">
        <v>23</v>
      </c>
      <c r="EK137">
        <v>11</v>
      </c>
      <c r="EL137">
        <v>935</v>
      </c>
      <c r="EM137">
        <v>91</v>
      </c>
      <c r="EN137">
        <v>2</v>
      </c>
      <c r="EO137">
        <v>9</v>
      </c>
      <c r="EP137">
        <v>16</v>
      </c>
      <c r="EQ137">
        <v>29</v>
      </c>
      <c r="ER137">
        <v>7</v>
      </c>
      <c r="ES137">
        <v>7</v>
      </c>
      <c r="ET137">
        <v>53</v>
      </c>
      <c r="EU137">
        <v>64</v>
      </c>
      <c r="EV137">
        <v>147</v>
      </c>
      <c r="EW137">
        <v>28</v>
      </c>
      <c r="EX137">
        <v>1</v>
      </c>
      <c r="EY137">
        <v>17</v>
      </c>
      <c r="EZ137">
        <v>9</v>
      </c>
      <c r="FA137">
        <v>38</v>
      </c>
      <c r="FB137">
        <v>7</v>
      </c>
      <c r="FC137">
        <v>31</v>
      </c>
      <c r="FD137">
        <v>44</v>
      </c>
      <c r="FE137">
        <v>23</v>
      </c>
      <c r="FF137">
        <v>6</v>
      </c>
      <c r="FG137">
        <v>47</v>
      </c>
      <c r="FH137">
        <v>147</v>
      </c>
      <c r="FI137">
        <v>13</v>
      </c>
      <c r="FJ137">
        <v>7</v>
      </c>
      <c r="FK137">
        <v>295</v>
      </c>
      <c r="FL137">
        <v>272</v>
      </c>
      <c r="FM137">
        <v>2</v>
      </c>
      <c r="FN137">
        <v>1</v>
      </c>
      <c r="FO137">
        <v>2</v>
      </c>
      <c r="FP137">
        <v>25</v>
      </c>
      <c r="FQ137">
        <v>35</v>
      </c>
      <c r="FR137">
        <v>0</v>
      </c>
      <c r="FS137">
        <v>2</v>
      </c>
      <c r="FT137">
        <v>24</v>
      </c>
      <c r="FU137">
        <v>8</v>
      </c>
      <c r="FV137">
        <v>17</v>
      </c>
      <c r="FW137">
        <v>17</v>
      </c>
      <c r="FX137">
        <v>23</v>
      </c>
      <c r="FY137">
        <v>5</v>
      </c>
      <c r="FZ137">
        <v>10</v>
      </c>
      <c r="GA137">
        <v>18</v>
      </c>
      <c r="GB137">
        <v>270</v>
      </c>
      <c r="GC137">
        <v>10</v>
      </c>
      <c r="GD137">
        <v>0</v>
      </c>
      <c r="GE137">
        <v>151</v>
      </c>
      <c r="GF137">
        <v>18</v>
      </c>
      <c r="GG137">
        <v>30</v>
      </c>
      <c r="GH137">
        <v>0</v>
      </c>
      <c r="GI137">
        <v>64</v>
      </c>
      <c r="GJ137">
        <v>14</v>
      </c>
      <c r="GK137">
        <v>2</v>
      </c>
      <c r="GL137">
        <v>11</v>
      </c>
      <c r="GM137">
        <v>23</v>
      </c>
      <c r="GN137">
        <v>4</v>
      </c>
      <c r="GO137">
        <v>45</v>
      </c>
      <c r="GP137">
        <v>10</v>
      </c>
      <c r="GQ137">
        <v>25</v>
      </c>
      <c r="GR137">
        <v>25</v>
      </c>
      <c r="GS137">
        <v>11</v>
      </c>
      <c r="GT137">
        <v>7</v>
      </c>
      <c r="GU137">
        <v>6</v>
      </c>
      <c r="GV137">
        <v>9</v>
      </c>
      <c r="GW137">
        <v>17</v>
      </c>
      <c r="GX137">
        <v>5</v>
      </c>
      <c r="GY137">
        <v>4</v>
      </c>
      <c r="GZ137" s="56">
        <v>0</v>
      </c>
      <c r="HA137">
        <v>4</v>
      </c>
      <c r="HB137">
        <v>61</v>
      </c>
      <c r="HC137">
        <v>124</v>
      </c>
      <c r="HD137">
        <v>2</v>
      </c>
      <c r="HE137">
        <v>314</v>
      </c>
      <c r="HF137">
        <v>73</v>
      </c>
      <c r="HG137">
        <v>222</v>
      </c>
      <c r="HH137">
        <v>30</v>
      </c>
      <c r="HI137">
        <v>253</v>
      </c>
      <c r="HJ137">
        <v>230</v>
      </c>
      <c r="HK137">
        <v>947</v>
      </c>
      <c r="HL137">
        <v>533</v>
      </c>
      <c r="HM137">
        <v>6</v>
      </c>
      <c r="HN137">
        <v>29</v>
      </c>
      <c r="HO137">
        <v>62</v>
      </c>
      <c r="HP137">
        <v>32</v>
      </c>
      <c r="HQ137">
        <v>6</v>
      </c>
      <c r="HR137">
        <v>25</v>
      </c>
      <c r="HS137">
        <v>75</v>
      </c>
      <c r="HT137">
        <v>506</v>
      </c>
      <c r="HU137">
        <v>227</v>
      </c>
      <c r="HV137">
        <v>7</v>
      </c>
      <c r="HW137">
        <v>201</v>
      </c>
      <c r="HX137">
        <v>134</v>
      </c>
      <c r="HY137">
        <v>326</v>
      </c>
      <c r="HZ137">
        <v>82</v>
      </c>
      <c r="IA137">
        <v>242</v>
      </c>
      <c r="IB137">
        <v>15</v>
      </c>
      <c r="IC137">
        <v>40</v>
      </c>
      <c r="ID137">
        <v>347</v>
      </c>
      <c r="IE137">
        <v>51</v>
      </c>
      <c r="IF137">
        <v>9</v>
      </c>
      <c r="IG137">
        <v>26</v>
      </c>
      <c r="IH137">
        <v>253</v>
      </c>
      <c r="II137">
        <v>315</v>
      </c>
      <c r="IJ137">
        <v>21</v>
      </c>
      <c r="IK137">
        <v>10</v>
      </c>
      <c r="IL137">
        <v>8</v>
      </c>
      <c r="IM137">
        <v>10</v>
      </c>
      <c r="IN137">
        <v>1610</v>
      </c>
      <c r="IO137">
        <v>662</v>
      </c>
      <c r="IP137">
        <v>109</v>
      </c>
      <c r="IQ137">
        <v>492</v>
      </c>
      <c r="IR137">
        <v>70</v>
      </c>
      <c r="IS137">
        <v>1850</v>
      </c>
      <c r="IT137">
        <v>24</v>
      </c>
      <c r="IU137">
        <v>88</v>
      </c>
      <c r="IV137">
        <v>1103</v>
      </c>
      <c r="IW137">
        <v>90</v>
      </c>
      <c r="IX137">
        <v>2634</v>
      </c>
      <c r="IY137">
        <v>3523</v>
      </c>
      <c r="IZ137">
        <v>337</v>
      </c>
      <c r="JA137">
        <v>7</v>
      </c>
      <c r="JB137">
        <v>1709</v>
      </c>
      <c r="JC137">
        <v>73</v>
      </c>
      <c r="JD137">
        <v>0</v>
      </c>
      <c r="JE137">
        <v>889</v>
      </c>
      <c r="JF137">
        <v>894</v>
      </c>
      <c r="JG137">
        <v>151</v>
      </c>
      <c r="JH137">
        <v>19</v>
      </c>
      <c r="JI137">
        <v>31</v>
      </c>
      <c r="JJ137">
        <v>40</v>
      </c>
      <c r="JK137">
        <v>68</v>
      </c>
      <c r="JL137">
        <v>15</v>
      </c>
      <c r="JM137">
        <v>87</v>
      </c>
      <c r="JN137">
        <v>814</v>
      </c>
      <c r="JO137">
        <v>19</v>
      </c>
      <c r="JP137">
        <v>197</v>
      </c>
      <c r="JQ137">
        <v>317</v>
      </c>
      <c r="JR137">
        <v>22</v>
      </c>
      <c r="JS137">
        <v>10</v>
      </c>
      <c r="JT137">
        <v>983</v>
      </c>
      <c r="JU137">
        <v>92</v>
      </c>
      <c r="JV137">
        <v>1</v>
      </c>
      <c r="JW137">
        <v>8</v>
      </c>
      <c r="JX137">
        <v>24</v>
      </c>
      <c r="JY137">
        <v>24</v>
      </c>
      <c r="JZ137">
        <v>10</v>
      </c>
      <c r="KA137">
        <v>7</v>
      </c>
      <c r="KB137">
        <v>60</v>
      </c>
      <c r="KC137">
        <v>71</v>
      </c>
      <c r="KD137">
        <v>166</v>
      </c>
      <c r="KE137">
        <v>26</v>
      </c>
      <c r="KF137">
        <v>1</v>
      </c>
      <c r="KG137">
        <v>13</v>
      </c>
      <c r="KH137">
        <v>5</v>
      </c>
      <c r="KI137">
        <v>48</v>
      </c>
      <c r="KJ137">
        <v>8</v>
      </c>
      <c r="KK137">
        <v>29</v>
      </c>
      <c r="KL137">
        <v>48</v>
      </c>
      <c r="KM137">
        <v>20</v>
      </c>
      <c r="KN137">
        <v>5</v>
      </c>
      <c r="KO137">
        <v>48</v>
      </c>
      <c r="KP137">
        <v>159</v>
      </c>
      <c r="KQ137">
        <v>10</v>
      </c>
      <c r="KR137">
        <v>6</v>
      </c>
      <c r="KS137">
        <v>299</v>
      </c>
      <c r="KT137">
        <v>299</v>
      </c>
      <c r="KU137">
        <v>1</v>
      </c>
      <c r="KV137">
        <v>1</v>
      </c>
      <c r="KW137">
        <v>3</v>
      </c>
      <c r="KX137">
        <v>27</v>
      </c>
      <c r="KY137">
        <v>28</v>
      </c>
      <c r="KZ137">
        <v>0</v>
      </c>
      <c r="LA137">
        <v>1</v>
      </c>
      <c r="LB137">
        <v>20</v>
      </c>
      <c r="LC137">
        <v>10</v>
      </c>
      <c r="LD137">
        <v>18</v>
      </c>
      <c r="LE137">
        <v>20</v>
      </c>
      <c r="LF137">
        <v>22</v>
      </c>
      <c r="LG137">
        <v>7</v>
      </c>
      <c r="LH137">
        <v>14</v>
      </c>
      <c r="LI137">
        <v>20</v>
      </c>
      <c r="LJ137">
        <v>292</v>
      </c>
      <c r="LK137">
        <v>9</v>
      </c>
      <c r="LL137">
        <v>0</v>
      </c>
      <c r="LM137">
        <v>148</v>
      </c>
      <c r="LN137">
        <v>25</v>
      </c>
      <c r="LO137">
        <v>31</v>
      </c>
      <c r="LP137">
        <v>1</v>
      </c>
      <c r="LQ137">
        <v>61</v>
      </c>
      <c r="LR137">
        <v>16</v>
      </c>
      <c r="LS137">
        <v>5</v>
      </c>
      <c r="LT137">
        <v>9</v>
      </c>
      <c r="LU137">
        <v>26</v>
      </c>
      <c r="LV137">
        <v>10</v>
      </c>
      <c r="LW137">
        <v>44</v>
      </c>
      <c r="LX137">
        <v>10</v>
      </c>
      <c r="LY137">
        <v>34</v>
      </c>
      <c r="LZ137">
        <v>30</v>
      </c>
      <c r="MA137">
        <v>7</v>
      </c>
      <c r="MB137">
        <v>12</v>
      </c>
      <c r="MC137">
        <v>6</v>
      </c>
      <c r="MD137">
        <v>10</v>
      </c>
      <c r="ME137">
        <v>20</v>
      </c>
      <c r="MF137">
        <v>5</v>
      </c>
      <c r="MG137">
        <v>4</v>
      </c>
      <c r="MH137" s="56">
        <v>0</v>
      </c>
      <c r="MI137">
        <v>4</v>
      </c>
      <c r="MJ137">
        <v>57</v>
      </c>
      <c r="MK137">
        <v>127</v>
      </c>
      <c r="ML137">
        <v>2</v>
      </c>
      <c r="MM137">
        <v>347</v>
      </c>
      <c r="MN137">
        <v>82</v>
      </c>
      <c r="MO137">
        <v>245</v>
      </c>
      <c r="MP137">
        <v>27</v>
      </c>
      <c r="MQ137">
        <v>251</v>
      </c>
      <c r="MR137">
        <v>223</v>
      </c>
      <c r="MS137">
        <v>1031</v>
      </c>
      <c r="MT137">
        <v>630</v>
      </c>
      <c r="MU137">
        <v>7</v>
      </c>
      <c r="MV137">
        <v>33</v>
      </c>
      <c r="MW137">
        <v>70</v>
      </c>
      <c r="MX137">
        <v>36</v>
      </c>
      <c r="MY137">
        <v>5</v>
      </c>
      <c r="MZ137">
        <v>25</v>
      </c>
      <c r="NA137">
        <v>59</v>
      </c>
      <c r="NB137">
        <v>514</v>
      </c>
      <c r="NC137">
        <v>247</v>
      </c>
      <c r="ND137">
        <v>8</v>
      </c>
      <c r="NE137">
        <v>213</v>
      </c>
      <c r="NF137">
        <v>155</v>
      </c>
      <c r="NG137">
        <v>360</v>
      </c>
      <c r="NH137">
        <v>93</v>
      </c>
      <c r="NI137">
        <v>273</v>
      </c>
      <c r="NJ137">
        <v>14</v>
      </c>
      <c r="NK137">
        <v>49</v>
      </c>
      <c r="NL137">
        <v>375</v>
      </c>
      <c r="NM137">
        <v>41</v>
      </c>
      <c r="NN137">
        <v>13</v>
      </c>
      <c r="NO137">
        <v>27</v>
      </c>
      <c r="NP137">
        <v>260</v>
      </c>
      <c r="NQ137">
        <v>317</v>
      </c>
      <c r="NR137">
        <v>67</v>
      </c>
      <c r="NS137">
        <v>17</v>
      </c>
      <c r="NT137">
        <v>6</v>
      </c>
      <c r="NU137">
        <v>9</v>
      </c>
      <c r="NV137">
        <v>1708</v>
      </c>
      <c r="NW137">
        <v>682</v>
      </c>
      <c r="NX137">
        <v>120</v>
      </c>
      <c r="NY137">
        <v>540</v>
      </c>
      <c r="NZ137">
        <v>68</v>
      </c>
      <c r="OA137">
        <v>1989</v>
      </c>
      <c r="OB137">
        <v>24</v>
      </c>
      <c r="OC137">
        <v>92</v>
      </c>
      <c r="OD137">
        <v>1147</v>
      </c>
      <c r="OE137">
        <v>98</v>
      </c>
      <c r="OF137">
        <v>2695</v>
      </c>
      <c r="OG137">
        <v>3588</v>
      </c>
      <c r="OH137">
        <v>346</v>
      </c>
      <c r="OI137">
        <v>10</v>
      </c>
      <c r="OJ137">
        <v>1766</v>
      </c>
      <c r="OK137">
        <v>86</v>
      </c>
      <c r="OL137">
        <v>0</v>
      </c>
      <c r="OM137">
        <v>935</v>
      </c>
      <c r="ON137">
        <v>927</v>
      </c>
      <c r="OO137">
        <v>146</v>
      </c>
      <c r="OP137">
        <v>19</v>
      </c>
      <c r="OQ137">
        <v>22</v>
      </c>
      <c r="OR137">
        <v>45</v>
      </c>
      <c r="OS137">
        <v>70</v>
      </c>
      <c r="OT137">
        <v>13</v>
      </c>
      <c r="OU137">
        <v>100</v>
      </c>
      <c r="OV137">
        <v>412</v>
      </c>
      <c r="OW137">
        <v>20</v>
      </c>
      <c r="OX137">
        <v>212</v>
      </c>
      <c r="OY137">
        <v>308</v>
      </c>
      <c r="OZ137">
        <v>30</v>
      </c>
      <c r="PA137">
        <v>11</v>
      </c>
    </row>
    <row r="138" spans="1:417">
      <c r="A138" s="67" t="str">
        <f>人口推移!B137</f>
        <v>H3002</v>
      </c>
      <c r="B138" s="66">
        <f t="shared" si="4"/>
        <v>55120</v>
      </c>
      <c r="C138" s="66">
        <f t="shared" si="5"/>
        <v>22662</v>
      </c>
      <c r="D138">
        <v>810</v>
      </c>
      <c r="E138">
        <v>72</v>
      </c>
      <c r="F138">
        <v>2</v>
      </c>
      <c r="G138">
        <v>8</v>
      </c>
      <c r="H138">
        <v>16</v>
      </c>
      <c r="I138">
        <v>13</v>
      </c>
      <c r="J138">
        <v>6</v>
      </c>
      <c r="K138">
        <v>9</v>
      </c>
      <c r="L138">
        <v>67</v>
      </c>
      <c r="M138">
        <v>48</v>
      </c>
      <c r="N138">
        <v>149</v>
      </c>
      <c r="O138">
        <v>20</v>
      </c>
      <c r="P138">
        <v>1</v>
      </c>
      <c r="Q138">
        <v>11</v>
      </c>
      <c r="R138">
        <v>6</v>
      </c>
      <c r="S138">
        <v>31</v>
      </c>
      <c r="T138">
        <v>5</v>
      </c>
      <c r="U138">
        <v>16</v>
      </c>
      <c r="V138">
        <v>30</v>
      </c>
      <c r="W138">
        <v>15</v>
      </c>
      <c r="X138">
        <v>5</v>
      </c>
      <c r="Y138">
        <v>37</v>
      </c>
      <c r="Z138">
        <v>119</v>
      </c>
      <c r="AA138">
        <v>6</v>
      </c>
      <c r="AB138">
        <v>4</v>
      </c>
      <c r="AC138">
        <v>214</v>
      </c>
      <c r="AD138">
        <v>234</v>
      </c>
      <c r="AE138">
        <v>2</v>
      </c>
      <c r="AF138">
        <v>1</v>
      </c>
      <c r="AG138">
        <v>2</v>
      </c>
      <c r="AH138">
        <v>21</v>
      </c>
      <c r="AI138">
        <v>19</v>
      </c>
      <c r="AJ138">
        <v>0</v>
      </c>
      <c r="AK138">
        <v>1</v>
      </c>
      <c r="AL138">
        <v>16</v>
      </c>
      <c r="AM138">
        <v>7</v>
      </c>
      <c r="AN138">
        <v>13</v>
      </c>
      <c r="AO138">
        <v>17</v>
      </c>
      <c r="AP138">
        <v>19</v>
      </c>
      <c r="AQ138">
        <v>5</v>
      </c>
      <c r="AR138">
        <v>8</v>
      </c>
      <c r="AS138">
        <v>11</v>
      </c>
      <c r="AT138">
        <v>241</v>
      </c>
      <c r="AU138">
        <v>8</v>
      </c>
      <c r="AV138">
        <v>0</v>
      </c>
      <c r="AW138">
        <v>132</v>
      </c>
      <c r="AX138">
        <v>15</v>
      </c>
      <c r="AY138">
        <v>22</v>
      </c>
      <c r="AZ138">
        <v>1</v>
      </c>
      <c r="BA138">
        <v>46</v>
      </c>
      <c r="BB138">
        <v>10</v>
      </c>
      <c r="BC138">
        <v>4</v>
      </c>
      <c r="BD138">
        <v>7</v>
      </c>
      <c r="BE138">
        <v>15</v>
      </c>
      <c r="BF138">
        <v>4</v>
      </c>
      <c r="BG138">
        <v>26</v>
      </c>
      <c r="BH138">
        <v>9</v>
      </c>
      <c r="BI138">
        <v>24</v>
      </c>
      <c r="BJ138">
        <v>24</v>
      </c>
      <c r="BK138">
        <v>8</v>
      </c>
      <c r="BL138">
        <v>7</v>
      </c>
      <c r="BM138">
        <v>5</v>
      </c>
      <c r="BN138">
        <v>6</v>
      </c>
      <c r="BO138">
        <v>13</v>
      </c>
      <c r="BP138">
        <v>4</v>
      </c>
      <c r="BQ138">
        <v>5</v>
      </c>
      <c r="BR138" s="56">
        <v>0</v>
      </c>
      <c r="BS138">
        <v>3</v>
      </c>
      <c r="BT138">
        <v>48</v>
      </c>
      <c r="BU138">
        <v>84</v>
      </c>
      <c r="BV138">
        <v>2</v>
      </c>
      <c r="BW138">
        <v>283</v>
      </c>
      <c r="BX138">
        <v>56</v>
      </c>
      <c r="BY138">
        <v>184</v>
      </c>
      <c r="BZ138">
        <v>16</v>
      </c>
      <c r="CA138">
        <v>230</v>
      </c>
      <c r="CB138">
        <v>198</v>
      </c>
      <c r="CC138">
        <v>776</v>
      </c>
      <c r="CD138">
        <v>489</v>
      </c>
      <c r="CE138">
        <v>4</v>
      </c>
      <c r="CF138">
        <v>22</v>
      </c>
      <c r="CG138">
        <v>44</v>
      </c>
      <c r="CH138">
        <v>27</v>
      </c>
      <c r="CI138">
        <v>3</v>
      </c>
      <c r="CJ138">
        <v>23</v>
      </c>
      <c r="CK138">
        <v>73</v>
      </c>
      <c r="CL138">
        <v>406</v>
      </c>
      <c r="CM138">
        <v>214</v>
      </c>
      <c r="CN138">
        <v>7</v>
      </c>
      <c r="CO138">
        <v>178</v>
      </c>
      <c r="CP138">
        <v>133</v>
      </c>
      <c r="CQ138">
        <v>291</v>
      </c>
      <c r="CR138">
        <v>54</v>
      </c>
      <c r="CS138">
        <v>222</v>
      </c>
      <c r="CT138">
        <v>8</v>
      </c>
      <c r="CU138">
        <v>29</v>
      </c>
      <c r="CV138">
        <v>268</v>
      </c>
      <c r="CW138">
        <v>33</v>
      </c>
      <c r="CX138">
        <v>7</v>
      </c>
      <c r="CY138">
        <v>31</v>
      </c>
      <c r="CZ138">
        <v>178</v>
      </c>
      <c r="DA138">
        <v>235</v>
      </c>
      <c r="DB138">
        <v>78</v>
      </c>
      <c r="DC138">
        <v>12</v>
      </c>
      <c r="DD138">
        <v>3</v>
      </c>
      <c r="DE138">
        <v>7</v>
      </c>
      <c r="DF138">
        <v>1297</v>
      </c>
      <c r="DG138">
        <v>518</v>
      </c>
      <c r="DH138">
        <v>90</v>
      </c>
      <c r="DI138">
        <v>400</v>
      </c>
      <c r="DJ138">
        <v>54</v>
      </c>
      <c r="DK138">
        <v>1372</v>
      </c>
      <c r="DL138">
        <v>25</v>
      </c>
      <c r="DM138">
        <v>69</v>
      </c>
      <c r="DN138">
        <v>865</v>
      </c>
      <c r="DO138">
        <v>80</v>
      </c>
      <c r="DP138">
        <v>2231</v>
      </c>
      <c r="DQ138">
        <v>2999</v>
      </c>
      <c r="DR138">
        <v>265</v>
      </c>
      <c r="DS138">
        <v>8</v>
      </c>
      <c r="DT138">
        <v>1390</v>
      </c>
      <c r="DU138">
        <v>70</v>
      </c>
      <c r="DV138">
        <v>0</v>
      </c>
      <c r="DW138">
        <v>795</v>
      </c>
      <c r="DX138">
        <v>831</v>
      </c>
      <c r="DY138">
        <v>123</v>
      </c>
      <c r="DZ138">
        <v>13</v>
      </c>
      <c r="EA138">
        <v>15</v>
      </c>
      <c r="EB138">
        <v>28</v>
      </c>
      <c r="EC138">
        <v>51</v>
      </c>
      <c r="ED138">
        <v>11</v>
      </c>
      <c r="EE138">
        <v>75</v>
      </c>
      <c r="EF138">
        <v>840</v>
      </c>
      <c r="EG138">
        <v>15</v>
      </c>
      <c r="EH138">
        <v>163</v>
      </c>
      <c r="EI138">
        <v>244</v>
      </c>
      <c r="EJ138">
        <v>23</v>
      </c>
      <c r="EK138">
        <v>11</v>
      </c>
      <c r="EL138">
        <v>934</v>
      </c>
      <c r="EM138">
        <v>91</v>
      </c>
      <c r="EN138">
        <v>2</v>
      </c>
      <c r="EO138">
        <v>9</v>
      </c>
      <c r="EP138">
        <v>16</v>
      </c>
      <c r="EQ138">
        <v>29</v>
      </c>
      <c r="ER138">
        <v>7</v>
      </c>
      <c r="ES138">
        <v>7</v>
      </c>
      <c r="ET138">
        <v>54</v>
      </c>
      <c r="EU138">
        <v>64</v>
      </c>
      <c r="EV138">
        <v>147</v>
      </c>
      <c r="EW138">
        <v>28</v>
      </c>
      <c r="EX138">
        <v>1</v>
      </c>
      <c r="EY138">
        <v>17</v>
      </c>
      <c r="EZ138">
        <v>9</v>
      </c>
      <c r="FA138">
        <v>38</v>
      </c>
      <c r="FB138">
        <v>7</v>
      </c>
      <c r="FC138">
        <v>31</v>
      </c>
      <c r="FD138">
        <v>44</v>
      </c>
      <c r="FE138">
        <v>23</v>
      </c>
      <c r="FF138">
        <v>6</v>
      </c>
      <c r="FG138">
        <v>48</v>
      </c>
      <c r="FH138">
        <v>147</v>
      </c>
      <c r="FI138">
        <v>13</v>
      </c>
      <c r="FJ138">
        <v>7</v>
      </c>
      <c r="FK138">
        <v>293</v>
      </c>
      <c r="FL138">
        <v>271</v>
      </c>
      <c r="FM138">
        <v>2</v>
      </c>
      <c r="FN138">
        <v>1</v>
      </c>
      <c r="FO138">
        <v>2</v>
      </c>
      <c r="FP138">
        <v>25</v>
      </c>
      <c r="FQ138">
        <v>35</v>
      </c>
      <c r="FR138">
        <v>0</v>
      </c>
      <c r="FS138">
        <v>2</v>
      </c>
      <c r="FT138">
        <v>24</v>
      </c>
      <c r="FU138">
        <v>8</v>
      </c>
      <c r="FV138">
        <v>17</v>
      </c>
      <c r="FW138">
        <v>17</v>
      </c>
      <c r="FX138">
        <v>22</v>
      </c>
      <c r="FY138">
        <v>5</v>
      </c>
      <c r="FZ138">
        <v>10</v>
      </c>
      <c r="GA138">
        <v>18</v>
      </c>
      <c r="GB138">
        <v>271</v>
      </c>
      <c r="GC138">
        <v>10</v>
      </c>
      <c r="GD138">
        <v>0</v>
      </c>
      <c r="GE138">
        <v>152</v>
      </c>
      <c r="GF138">
        <v>18</v>
      </c>
      <c r="GG138">
        <v>30</v>
      </c>
      <c r="GH138">
        <v>0</v>
      </c>
      <c r="GI138">
        <v>64</v>
      </c>
      <c r="GJ138">
        <v>14</v>
      </c>
      <c r="GK138">
        <v>2</v>
      </c>
      <c r="GL138">
        <v>11</v>
      </c>
      <c r="GM138">
        <v>23</v>
      </c>
      <c r="GN138">
        <v>4</v>
      </c>
      <c r="GO138">
        <v>44</v>
      </c>
      <c r="GP138">
        <v>10</v>
      </c>
      <c r="GQ138">
        <v>25</v>
      </c>
      <c r="GR138">
        <v>25</v>
      </c>
      <c r="GS138">
        <v>11</v>
      </c>
      <c r="GT138">
        <v>7</v>
      </c>
      <c r="GU138">
        <v>6</v>
      </c>
      <c r="GV138">
        <v>9</v>
      </c>
      <c r="GW138">
        <v>17</v>
      </c>
      <c r="GX138">
        <v>5</v>
      </c>
      <c r="GY138">
        <v>4</v>
      </c>
      <c r="GZ138" s="56">
        <v>0</v>
      </c>
      <c r="HA138">
        <v>4</v>
      </c>
      <c r="HB138">
        <v>61</v>
      </c>
      <c r="HC138">
        <v>124</v>
      </c>
      <c r="HD138">
        <v>2</v>
      </c>
      <c r="HE138">
        <v>314</v>
      </c>
      <c r="HF138">
        <v>72</v>
      </c>
      <c r="HG138">
        <v>221</v>
      </c>
      <c r="HH138">
        <v>30</v>
      </c>
      <c r="HI138">
        <v>252</v>
      </c>
      <c r="HJ138">
        <v>232</v>
      </c>
      <c r="HK138">
        <v>947</v>
      </c>
      <c r="HL138">
        <v>533</v>
      </c>
      <c r="HM138">
        <v>6</v>
      </c>
      <c r="HN138">
        <v>29</v>
      </c>
      <c r="HO138">
        <v>62</v>
      </c>
      <c r="HP138">
        <v>32</v>
      </c>
      <c r="HQ138">
        <v>6</v>
      </c>
      <c r="HR138">
        <v>25</v>
      </c>
      <c r="HS138">
        <v>75</v>
      </c>
      <c r="HT138">
        <v>505</v>
      </c>
      <c r="HU138">
        <v>225</v>
      </c>
      <c r="HV138">
        <v>7</v>
      </c>
      <c r="HW138">
        <v>201</v>
      </c>
      <c r="HX138">
        <v>134</v>
      </c>
      <c r="HY138">
        <v>327</v>
      </c>
      <c r="HZ138">
        <v>82</v>
      </c>
      <c r="IA138">
        <v>241</v>
      </c>
      <c r="IB138">
        <v>14</v>
      </c>
      <c r="IC138">
        <v>40</v>
      </c>
      <c r="ID138">
        <v>347</v>
      </c>
      <c r="IE138">
        <v>51</v>
      </c>
      <c r="IF138">
        <v>9</v>
      </c>
      <c r="IG138">
        <v>26</v>
      </c>
      <c r="IH138">
        <v>253</v>
      </c>
      <c r="II138">
        <v>312</v>
      </c>
      <c r="IJ138">
        <v>20</v>
      </c>
      <c r="IK138">
        <v>7</v>
      </c>
      <c r="IL138">
        <v>8</v>
      </c>
      <c r="IM138">
        <v>10</v>
      </c>
      <c r="IN138">
        <v>1608</v>
      </c>
      <c r="IO138">
        <v>664</v>
      </c>
      <c r="IP138">
        <v>109</v>
      </c>
      <c r="IQ138">
        <v>492</v>
      </c>
      <c r="IR138">
        <v>70</v>
      </c>
      <c r="IS138">
        <v>1854</v>
      </c>
      <c r="IT138">
        <v>24</v>
      </c>
      <c r="IU138">
        <v>88</v>
      </c>
      <c r="IV138">
        <v>1111</v>
      </c>
      <c r="IW138">
        <v>90</v>
      </c>
      <c r="IX138">
        <v>2628</v>
      </c>
      <c r="IY138">
        <v>3515</v>
      </c>
      <c r="IZ138">
        <v>335</v>
      </c>
      <c r="JA138">
        <v>7</v>
      </c>
      <c r="JB138">
        <v>1720</v>
      </c>
      <c r="JC138">
        <v>73</v>
      </c>
      <c r="JD138">
        <v>0</v>
      </c>
      <c r="JE138">
        <v>881</v>
      </c>
      <c r="JF138">
        <v>890</v>
      </c>
      <c r="JG138">
        <v>153</v>
      </c>
      <c r="JH138">
        <v>18</v>
      </c>
      <c r="JI138">
        <v>31</v>
      </c>
      <c r="JJ138">
        <v>40</v>
      </c>
      <c r="JK138">
        <v>67</v>
      </c>
      <c r="JL138">
        <v>15</v>
      </c>
      <c r="JM138">
        <v>87</v>
      </c>
      <c r="JN138">
        <v>810</v>
      </c>
      <c r="JO138">
        <v>19</v>
      </c>
      <c r="JP138">
        <v>197</v>
      </c>
      <c r="JQ138">
        <v>313</v>
      </c>
      <c r="JR138">
        <v>21</v>
      </c>
      <c r="JS138">
        <v>10</v>
      </c>
      <c r="JT138">
        <v>986</v>
      </c>
      <c r="JU138">
        <v>92</v>
      </c>
      <c r="JV138">
        <v>1</v>
      </c>
      <c r="JW138">
        <v>8</v>
      </c>
      <c r="JX138">
        <v>24</v>
      </c>
      <c r="JY138">
        <v>24</v>
      </c>
      <c r="JZ138">
        <v>10</v>
      </c>
      <c r="KA138">
        <v>7</v>
      </c>
      <c r="KB138">
        <v>66</v>
      </c>
      <c r="KC138">
        <v>71</v>
      </c>
      <c r="KD138">
        <v>166</v>
      </c>
      <c r="KE138">
        <v>26</v>
      </c>
      <c r="KF138">
        <v>1</v>
      </c>
      <c r="KG138">
        <v>13</v>
      </c>
      <c r="KH138">
        <v>5</v>
      </c>
      <c r="KI138">
        <v>48</v>
      </c>
      <c r="KJ138">
        <v>8</v>
      </c>
      <c r="KK138">
        <v>29</v>
      </c>
      <c r="KL138">
        <v>48</v>
      </c>
      <c r="KM138">
        <v>20</v>
      </c>
      <c r="KN138">
        <v>5</v>
      </c>
      <c r="KO138">
        <v>50</v>
      </c>
      <c r="KP138">
        <v>159</v>
      </c>
      <c r="KQ138">
        <v>10</v>
      </c>
      <c r="KR138">
        <v>6</v>
      </c>
      <c r="KS138">
        <v>296</v>
      </c>
      <c r="KT138">
        <v>299</v>
      </c>
      <c r="KU138">
        <v>1</v>
      </c>
      <c r="KV138">
        <v>1</v>
      </c>
      <c r="KW138">
        <v>3</v>
      </c>
      <c r="KX138">
        <v>27</v>
      </c>
      <c r="KY138">
        <v>28</v>
      </c>
      <c r="KZ138">
        <v>0</v>
      </c>
      <c r="LA138">
        <v>1</v>
      </c>
      <c r="LB138">
        <v>20</v>
      </c>
      <c r="LC138">
        <v>10</v>
      </c>
      <c r="LD138">
        <v>18</v>
      </c>
      <c r="LE138">
        <v>21</v>
      </c>
      <c r="LF138">
        <v>22</v>
      </c>
      <c r="LG138">
        <v>7</v>
      </c>
      <c r="LH138">
        <v>14</v>
      </c>
      <c r="LI138">
        <v>20</v>
      </c>
      <c r="LJ138">
        <v>294</v>
      </c>
      <c r="LK138">
        <v>9</v>
      </c>
      <c r="LL138">
        <v>0</v>
      </c>
      <c r="LM138">
        <v>148</v>
      </c>
      <c r="LN138">
        <v>25</v>
      </c>
      <c r="LO138">
        <v>31</v>
      </c>
      <c r="LP138">
        <v>1</v>
      </c>
      <c r="LQ138">
        <v>62</v>
      </c>
      <c r="LR138">
        <v>16</v>
      </c>
      <c r="LS138">
        <v>5</v>
      </c>
      <c r="LT138">
        <v>9</v>
      </c>
      <c r="LU138">
        <v>25</v>
      </c>
      <c r="LV138">
        <v>10</v>
      </c>
      <c r="LW138">
        <v>44</v>
      </c>
      <c r="LX138">
        <v>10</v>
      </c>
      <c r="LY138">
        <v>34</v>
      </c>
      <c r="LZ138">
        <v>29</v>
      </c>
      <c r="MA138">
        <v>7</v>
      </c>
      <c r="MB138">
        <v>12</v>
      </c>
      <c r="MC138">
        <v>6</v>
      </c>
      <c r="MD138">
        <v>10</v>
      </c>
      <c r="ME138">
        <v>20</v>
      </c>
      <c r="MF138">
        <v>5</v>
      </c>
      <c r="MG138">
        <v>4</v>
      </c>
      <c r="MH138" s="56">
        <v>0</v>
      </c>
      <c r="MI138">
        <v>4</v>
      </c>
      <c r="MJ138">
        <v>58</v>
      </c>
      <c r="MK138">
        <v>127</v>
      </c>
      <c r="ML138">
        <v>2</v>
      </c>
      <c r="MM138">
        <v>345</v>
      </c>
      <c r="MN138">
        <v>82</v>
      </c>
      <c r="MO138">
        <v>245</v>
      </c>
      <c r="MP138">
        <v>27</v>
      </c>
      <c r="MQ138">
        <v>250</v>
      </c>
      <c r="MR138">
        <v>224</v>
      </c>
      <c r="MS138">
        <v>1027</v>
      </c>
      <c r="MT138">
        <v>633</v>
      </c>
      <c r="MU138">
        <v>7</v>
      </c>
      <c r="MV138">
        <v>33</v>
      </c>
      <c r="MW138">
        <v>70</v>
      </c>
      <c r="MX138">
        <v>36</v>
      </c>
      <c r="MY138">
        <v>5</v>
      </c>
      <c r="MZ138">
        <v>25</v>
      </c>
      <c r="NA138">
        <v>58</v>
      </c>
      <c r="NB138">
        <v>510</v>
      </c>
      <c r="NC138">
        <v>248</v>
      </c>
      <c r="ND138">
        <v>7</v>
      </c>
      <c r="NE138">
        <v>215</v>
      </c>
      <c r="NF138">
        <v>154</v>
      </c>
      <c r="NG138">
        <v>363</v>
      </c>
      <c r="NH138">
        <v>93</v>
      </c>
      <c r="NI138">
        <v>273</v>
      </c>
      <c r="NJ138">
        <v>15</v>
      </c>
      <c r="NK138">
        <v>49</v>
      </c>
      <c r="NL138">
        <v>375</v>
      </c>
      <c r="NM138">
        <v>41</v>
      </c>
      <c r="NN138">
        <v>13</v>
      </c>
      <c r="NO138">
        <v>27</v>
      </c>
      <c r="NP138">
        <v>259</v>
      </c>
      <c r="NQ138">
        <v>314</v>
      </c>
      <c r="NR138">
        <v>67</v>
      </c>
      <c r="NS138">
        <v>16</v>
      </c>
      <c r="NT138">
        <v>6</v>
      </c>
      <c r="NU138">
        <v>9</v>
      </c>
      <c r="NV138">
        <v>1703</v>
      </c>
      <c r="NW138">
        <v>683</v>
      </c>
      <c r="NX138">
        <v>120</v>
      </c>
      <c r="NY138">
        <v>541</v>
      </c>
      <c r="NZ138">
        <v>68</v>
      </c>
      <c r="OA138">
        <v>1990</v>
      </c>
      <c r="OB138">
        <v>24</v>
      </c>
      <c r="OC138">
        <v>92</v>
      </c>
      <c r="OD138">
        <v>1155</v>
      </c>
      <c r="OE138">
        <v>98</v>
      </c>
      <c r="OF138">
        <v>2695</v>
      </c>
      <c r="OG138">
        <v>3582</v>
      </c>
      <c r="OH138">
        <v>344</v>
      </c>
      <c r="OI138">
        <v>10</v>
      </c>
      <c r="OJ138">
        <v>1784</v>
      </c>
      <c r="OK138">
        <v>87</v>
      </c>
      <c r="OL138">
        <v>0</v>
      </c>
      <c r="OM138">
        <v>936</v>
      </c>
      <c r="ON138">
        <v>919</v>
      </c>
      <c r="OO138">
        <v>146</v>
      </c>
      <c r="OP138">
        <v>19</v>
      </c>
      <c r="OQ138">
        <v>22</v>
      </c>
      <c r="OR138">
        <v>45</v>
      </c>
      <c r="OS138">
        <v>70</v>
      </c>
      <c r="OT138">
        <v>13</v>
      </c>
      <c r="OU138">
        <v>99</v>
      </c>
      <c r="OV138">
        <v>418</v>
      </c>
      <c r="OW138">
        <v>20</v>
      </c>
      <c r="OX138">
        <v>212</v>
      </c>
      <c r="OY138">
        <v>306</v>
      </c>
      <c r="OZ138">
        <v>30</v>
      </c>
      <c r="PA138">
        <v>11</v>
      </c>
    </row>
    <row r="139" spans="1:417">
      <c r="A139" s="67" t="str">
        <f>人口推移!B138</f>
        <v>H3003</v>
      </c>
      <c r="B139" s="66">
        <f t="shared" si="4"/>
        <v>54912</v>
      </c>
      <c r="C139" s="66">
        <f t="shared" si="5"/>
        <v>22627</v>
      </c>
      <c r="D139">
        <v>809</v>
      </c>
      <c r="E139">
        <v>71</v>
      </c>
      <c r="F139">
        <v>2</v>
      </c>
      <c r="G139">
        <v>8</v>
      </c>
      <c r="H139">
        <v>16</v>
      </c>
      <c r="I139">
        <v>13</v>
      </c>
      <c r="J139">
        <v>6</v>
      </c>
      <c r="K139">
        <v>9</v>
      </c>
      <c r="L139">
        <v>68</v>
      </c>
      <c r="M139">
        <v>48</v>
      </c>
      <c r="N139">
        <v>147</v>
      </c>
      <c r="O139">
        <v>21</v>
      </c>
      <c r="P139">
        <v>1</v>
      </c>
      <c r="Q139">
        <v>11</v>
      </c>
      <c r="R139">
        <v>6</v>
      </c>
      <c r="S139">
        <v>31</v>
      </c>
      <c r="T139">
        <v>5</v>
      </c>
      <c r="U139">
        <v>16</v>
      </c>
      <c r="V139">
        <v>31</v>
      </c>
      <c r="W139">
        <v>15</v>
      </c>
      <c r="X139">
        <v>5</v>
      </c>
      <c r="Y139">
        <v>37</v>
      </c>
      <c r="Z139">
        <v>119</v>
      </c>
      <c r="AA139">
        <v>6</v>
      </c>
      <c r="AB139">
        <v>4</v>
      </c>
      <c r="AC139">
        <v>214</v>
      </c>
      <c r="AD139">
        <v>237</v>
      </c>
      <c r="AE139">
        <v>2</v>
      </c>
      <c r="AF139">
        <v>1</v>
      </c>
      <c r="AG139">
        <v>2</v>
      </c>
      <c r="AH139">
        <v>21</v>
      </c>
      <c r="AI139">
        <v>19</v>
      </c>
      <c r="AJ139">
        <v>0</v>
      </c>
      <c r="AK139">
        <v>1</v>
      </c>
      <c r="AL139">
        <v>16</v>
      </c>
      <c r="AM139">
        <v>7</v>
      </c>
      <c r="AN139">
        <v>13</v>
      </c>
      <c r="AO139">
        <v>15</v>
      </c>
      <c r="AP139">
        <v>19</v>
      </c>
      <c r="AQ139">
        <v>5</v>
      </c>
      <c r="AR139">
        <v>8</v>
      </c>
      <c r="AS139">
        <v>11</v>
      </c>
      <c r="AT139">
        <v>237</v>
      </c>
      <c r="AU139">
        <v>7</v>
      </c>
      <c r="AV139">
        <v>0</v>
      </c>
      <c r="AW139">
        <v>129</v>
      </c>
      <c r="AX139">
        <v>15</v>
      </c>
      <c r="AY139">
        <v>21</v>
      </c>
      <c r="AZ139">
        <v>1</v>
      </c>
      <c r="BA139">
        <v>46</v>
      </c>
      <c r="BB139">
        <v>10</v>
      </c>
      <c r="BC139">
        <v>4</v>
      </c>
      <c r="BD139">
        <v>7</v>
      </c>
      <c r="BE139">
        <v>15</v>
      </c>
      <c r="BF139">
        <v>4</v>
      </c>
      <c r="BG139">
        <v>26</v>
      </c>
      <c r="BH139">
        <v>9</v>
      </c>
      <c r="BI139">
        <v>24</v>
      </c>
      <c r="BJ139">
        <v>24</v>
      </c>
      <c r="BK139">
        <v>9</v>
      </c>
      <c r="BL139">
        <v>7</v>
      </c>
      <c r="BM139">
        <v>6</v>
      </c>
      <c r="BN139">
        <v>6</v>
      </c>
      <c r="BO139">
        <v>13</v>
      </c>
      <c r="BP139">
        <v>4</v>
      </c>
      <c r="BQ139">
        <v>5</v>
      </c>
      <c r="BR139" s="56">
        <v>0</v>
      </c>
      <c r="BS139">
        <v>3</v>
      </c>
      <c r="BT139">
        <v>48</v>
      </c>
      <c r="BU139">
        <v>84</v>
      </c>
      <c r="BV139">
        <v>2</v>
      </c>
      <c r="BW139">
        <v>283</v>
      </c>
      <c r="BX139">
        <v>56</v>
      </c>
      <c r="BY139">
        <v>184</v>
      </c>
      <c r="BZ139">
        <v>16</v>
      </c>
      <c r="CA139">
        <v>232</v>
      </c>
      <c r="CB139">
        <v>199</v>
      </c>
      <c r="CC139">
        <v>781</v>
      </c>
      <c r="CD139">
        <v>491</v>
      </c>
      <c r="CE139">
        <v>4</v>
      </c>
      <c r="CF139">
        <v>22</v>
      </c>
      <c r="CG139">
        <v>43</v>
      </c>
      <c r="CH139">
        <v>27</v>
      </c>
      <c r="CI139">
        <v>3</v>
      </c>
      <c r="CJ139">
        <v>23</v>
      </c>
      <c r="CK139">
        <v>72</v>
      </c>
      <c r="CL139">
        <v>410</v>
      </c>
      <c r="CM139">
        <v>213</v>
      </c>
      <c r="CN139">
        <v>7</v>
      </c>
      <c r="CO139">
        <v>181</v>
      </c>
      <c r="CP139">
        <v>135</v>
      </c>
      <c r="CQ139">
        <v>296</v>
      </c>
      <c r="CR139">
        <v>55</v>
      </c>
      <c r="CS139">
        <v>223</v>
      </c>
      <c r="CT139">
        <v>8</v>
      </c>
      <c r="CU139">
        <v>28</v>
      </c>
      <c r="CV139">
        <v>270</v>
      </c>
      <c r="CW139">
        <v>33</v>
      </c>
      <c r="CX139">
        <v>7</v>
      </c>
      <c r="CY139">
        <v>30</v>
      </c>
      <c r="CZ139">
        <v>178</v>
      </c>
      <c r="DA139">
        <v>234</v>
      </c>
      <c r="DB139">
        <v>78</v>
      </c>
      <c r="DC139">
        <v>12</v>
      </c>
      <c r="DD139">
        <v>3</v>
      </c>
      <c r="DE139">
        <v>7</v>
      </c>
      <c r="DF139">
        <v>1296</v>
      </c>
      <c r="DG139">
        <v>526</v>
      </c>
      <c r="DH139">
        <v>90</v>
      </c>
      <c r="DI139">
        <v>401</v>
      </c>
      <c r="DJ139">
        <v>54</v>
      </c>
      <c r="DK139">
        <v>1376</v>
      </c>
      <c r="DL139">
        <v>25</v>
      </c>
      <c r="DM139">
        <v>70</v>
      </c>
      <c r="DN139">
        <v>883</v>
      </c>
      <c r="DO139">
        <v>79</v>
      </c>
      <c r="DP139">
        <v>2227</v>
      </c>
      <c r="DQ139">
        <v>2979</v>
      </c>
      <c r="DR139">
        <v>265</v>
      </c>
      <c r="DS139">
        <v>8</v>
      </c>
      <c r="DT139">
        <v>1406</v>
      </c>
      <c r="DU139">
        <v>71</v>
      </c>
      <c r="DV139">
        <v>0</v>
      </c>
      <c r="DW139">
        <v>777</v>
      </c>
      <c r="DX139">
        <v>826</v>
      </c>
      <c r="DY139">
        <v>123</v>
      </c>
      <c r="DZ139">
        <v>13</v>
      </c>
      <c r="EA139">
        <v>15</v>
      </c>
      <c r="EB139">
        <v>29</v>
      </c>
      <c r="EC139">
        <v>51</v>
      </c>
      <c r="ED139">
        <v>11</v>
      </c>
      <c r="EE139">
        <v>76</v>
      </c>
      <c r="EF139">
        <v>789</v>
      </c>
      <c r="EG139">
        <v>15</v>
      </c>
      <c r="EH139">
        <v>163</v>
      </c>
      <c r="EI139">
        <v>243</v>
      </c>
      <c r="EJ139">
        <v>23</v>
      </c>
      <c r="EK139">
        <v>11</v>
      </c>
      <c r="EL139">
        <v>930</v>
      </c>
      <c r="EM139">
        <v>90</v>
      </c>
      <c r="EN139">
        <v>2</v>
      </c>
      <c r="EO139">
        <v>12</v>
      </c>
      <c r="EP139">
        <v>18</v>
      </c>
      <c r="EQ139">
        <v>29</v>
      </c>
      <c r="ER139">
        <v>7</v>
      </c>
      <c r="ES139">
        <v>7</v>
      </c>
      <c r="ET139">
        <v>54</v>
      </c>
      <c r="EU139">
        <v>64</v>
      </c>
      <c r="EV139">
        <v>144</v>
      </c>
      <c r="EW139">
        <v>29</v>
      </c>
      <c r="EX139">
        <v>1</v>
      </c>
      <c r="EY139">
        <v>17</v>
      </c>
      <c r="EZ139">
        <v>9</v>
      </c>
      <c r="FA139">
        <v>37</v>
      </c>
      <c r="FB139">
        <v>7</v>
      </c>
      <c r="FC139">
        <v>31</v>
      </c>
      <c r="FD139">
        <v>44</v>
      </c>
      <c r="FE139">
        <v>23</v>
      </c>
      <c r="FF139">
        <v>6</v>
      </c>
      <c r="FG139">
        <v>48</v>
      </c>
      <c r="FH139">
        <v>145</v>
      </c>
      <c r="FI139">
        <v>13</v>
      </c>
      <c r="FJ139">
        <v>7</v>
      </c>
      <c r="FK139">
        <v>289</v>
      </c>
      <c r="FL139">
        <v>272</v>
      </c>
      <c r="FM139">
        <v>2</v>
      </c>
      <c r="FN139">
        <v>1</v>
      </c>
      <c r="FO139">
        <v>2</v>
      </c>
      <c r="FP139">
        <v>25</v>
      </c>
      <c r="FQ139">
        <v>35</v>
      </c>
      <c r="FR139">
        <v>0</v>
      </c>
      <c r="FS139">
        <v>2</v>
      </c>
      <c r="FT139">
        <v>24</v>
      </c>
      <c r="FU139">
        <v>8</v>
      </c>
      <c r="FV139">
        <v>17</v>
      </c>
      <c r="FW139">
        <v>16</v>
      </c>
      <c r="FX139">
        <v>21</v>
      </c>
      <c r="FY139">
        <v>5</v>
      </c>
      <c r="FZ139">
        <v>10</v>
      </c>
      <c r="GA139">
        <v>18</v>
      </c>
      <c r="GB139">
        <v>265</v>
      </c>
      <c r="GC139">
        <v>9</v>
      </c>
      <c r="GD139">
        <v>0</v>
      </c>
      <c r="GE139">
        <v>147</v>
      </c>
      <c r="GF139">
        <v>18</v>
      </c>
      <c r="GG139">
        <v>28</v>
      </c>
      <c r="GH139">
        <v>0</v>
      </c>
      <c r="GI139">
        <v>64</v>
      </c>
      <c r="GJ139">
        <v>14</v>
      </c>
      <c r="GK139">
        <v>2</v>
      </c>
      <c r="GL139">
        <v>11</v>
      </c>
      <c r="GM139">
        <v>23</v>
      </c>
      <c r="GN139">
        <v>4</v>
      </c>
      <c r="GO139">
        <v>44</v>
      </c>
      <c r="GP139">
        <v>10</v>
      </c>
      <c r="GQ139">
        <v>25</v>
      </c>
      <c r="GR139">
        <v>24</v>
      </c>
      <c r="GS139">
        <v>12</v>
      </c>
      <c r="GT139">
        <v>7</v>
      </c>
      <c r="GU139">
        <v>8</v>
      </c>
      <c r="GV139">
        <v>9</v>
      </c>
      <c r="GW139">
        <v>17</v>
      </c>
      <c r="GX139">
        <v>5</v>
      </c>
      <c r="GY139">
        <v>4</v>
      </c>
      <c r="GZ139" s="56">
        <v>0</v>
      </c>
      <c r="HA139">
        <v>4</v>
      </c>
      <c r="HB139">
        <v>60</v>
      </c>
      <c r="HC139">
        <v>124</v>
      </c>
      <c r="HD139">
        <v>2</v>
      </c>
      <c r="HE139">
        <v>314</v>
      </c>
      <c r="HF139">
        <v>72</v>
      </c>
      <c r="HG139">
        <v>218</v>
      </c>
      <c r="HH139">
        <v>30</v>
      </c>
      <c r="HI139">
        <v>252</v>
      </c>
      <c r="HJ139">
        <v>233</v>
      </c>
      <c r="HK139">
        <v>952</v>
      </c>
      <c r="HL139">
        <v>537</v>
      </c>
      <c r="HM139">
        <v>6</v>
      </c>
      <c r="HN139">
        <v>29</v>
      </c>
      <c r="HO139">
        <v>60</v>
      </c>
      <c r="HP139">
        <v>32</v>
      </c>
      <c r="HQ139">
        <v>6</v>
      </c>
      <c r="HR139">
        <v>25</v>
      </c>
      <c r="HS139">
        <v>72</v>
      </c>
      <c r="HT139">
        <v>506</v>
      </c>
      <c r="HU139">
        <v>224</v>
      </c>
      <c r="HV139">
        <v>7</v>
      </c>
      <c r="HW139">
        <v>205</v>
      </c>
      <c r="HX139">
        <v>134</v>
      </c>
      <c r="HY139">
        <v>338</v>
      </c>
      <c r="HZ139">
        <v>84</v>
      </c>
      <c r="IA139">
        <v>244</v>
      </c>
      <c r="IB139">
        <v>14</v>
      </c>
      <c r="IC139">
        <v>39</v>
      </c>
      <c r="ID139">
        <v>348</v>
      </c>
      <c r="IE139">
        <v>50</v>
      </c>
      <c r="IF139">
        <v>9</v>
      </c>
      <c r="IG139">
        <v>26</v>
      </c>
      <c r="IH139">
        <v>246</v>
      </c>
      <c r="II139">
        <v>311</v>
      </c>
      <c r="IJ139">
        <v>21</v>
      </c>
      <c r="IK139">
        <v>7</v>
      </c>
      <c r="IL139">
        <v>7</v>
      </c>
      <c r="IM139">
        <v>10</v>
      </c>
      <c r="IN139">
        <v>1599</v>
      </c>
      <c r="IO139">
        <v>666</v>
      </c>
      <c r="IP139">
        <v>108</v>
      </c>
      <c r="IQ139">
        <v>491</v>
      </c>
      <c r="IR139">
        <v>70</v>
      </c>
      <c r="IS139">
        <v>1845</v>
      </c>
      <c r="IT139">
        <v>24</v>
      </c>
      <c r="IU139">
        <v>89</v>
      </c>
      <c r="IV139">
        <v>1135</v>
      </c>
      <c r="IW139">
        <v>90</v>
      </c>
      <c r="IX139">
        <v>2617</v>
      </c>
      <c r="IY139">
        <v>3489</v>
      </c>
      <c r="IZ139">
        <v>334</v>
      </c>
      <c r="JA139">
        <v>7</v>
      </c>
      <c r="JB139">
        <v>1710</v>
      </c>
      <c r="JC139">
        <v>74</v>
      </c>
      <c r="JD139">
        <v>0</v>
      </c>
      <c r="JE139">
        <v>860</v>
      </c>
      <c r="JF139">
        <v>887</v>
      </c>
      <c r="JG139">
        <v>152</v>
      </c>
      <c r="JH139">
        <v>18</v>
      </c>
      <c r="JI139">
        <v>31</v>
      </c>
      <c r="JJ139">
        <v>40</v>
      </c>
      <c r="JK139">
        <v>67</v>
      </c>
      <c r="JL139">
        <v>15</v>
      </c>
      <c r="JM139">
        <v>90</v>
      </c>
      <c r="JN139">
        <v>764</v>
      </c>
      <c r="JO139">
        <v>19</v>
      </c>
      <c r="JP139">
        <v>197</v>
      </c>
      <c r="JQ139">
        <v>312</v>
      </c>
      <c r="JR139">
        <v>20</v>
      </c>
      <c r="JS139">
        <v>10</v>
      </c>
      <c r="JT139">
        <v>980</v>
      </c>
      <c r="JU139">
        <v>92</v>
      </c>
      <c r="JV139">
        <v>1</v>
      </c>
      <c r="JW139">
        <v>9</v>
      </c>
      <c r="JX139">
        <v>20</v>
      </c>
      <c r="JY139">
        <v>24</v>
      </c>
      <c r="JZ139">
        <v>10</v>
      </c>
      <c r="KA139">
        <v>7</v>
      </c>
      <c r="KB139">
        <v>67</v>
      </c>
      <c r="KC139">
        <v>71</v>
      </c>
      <c r="KD139">
        <v>167</v>
      </c>
      <c r="KE139">
        <v>27</v>
      </c>
      <c r="KF139">
        <v>1</v>
      </c>
      <c r="KG139">
        <v>13</v>
      </c>
      <c r="KH139">
        <v>5</v>
      </c>
      <c r="KI139">
        <v>48</v>
      </c>
      <c r="KJ139">
        <v>8</v>
      </c>
      <c r="KK139">
        <v>30</v>
      </c>
      <c r="KL139">
        <v>52</v>
      </c>
      <c r="KM139">
        <v>20</v>
      </c>
      <c r="KN139">
        <v>5</v>
      </c>
      <c r="KO139">
        <v>50</v>
      </c>
      <c r="KP139">
        <v>155</v>
      </c>
      <c r="KQ139">
        <v>10</v>
      </c>
      <c r="KR139">
        <v>6</v>
      </c>
      <c r="KS139">
        <v>291</v>
      </c>
      <c r="KT139">
        <v>301</v>
      </c>
      <c r="KU139">
        <v>1</v>
      </c>
      <c r="KV139">
        <v>1</v>
      </c>
      <c r="KW139">
        <v>3</v>
      </c>
      <c r="KX139">
        <v>27</v>
      </c>
      <c r="KY139">
        <v>28</v>
      </c>
      <c r="KZ139">
        <v>0</v>
      </c>
      <c r="LA139">
        <v>1</v>
      </c>
      <c r="LB139">
        <v>20</v>
      </c>
      <c r="LC139">
        <v>10</v>
      </c>
      <c r="LD139">
        <v>18</v>
      </c>
      <c r="LE139">
        <v>19</v>
      </c>
      <c r="LF139">
        <v>22</v>
      </c>
      <c r="LG139">
        <v>7</v>
      </c>
      <c r="LH139">
        <v>14</v>
      </c>
      <c r="LI139">
        <v>20</v>
      </c>
      <c r="LJ139">
        <v>289</v>
      </c>
      <c r="LK139">
        <v>8</v>
      </c>
      <c r="LL139">
        <v>0</v>
      </c>
      <c r="LM139">
        <v>146</v>
      </c>
      <c r="LN139">
        <v>25</v>
      </c>
      <c r="LO139">
        <v>29</v>
      </c>
      <c r="LP139">
        <v>2</v>
      </c>
      <c r="LQ139">
        <v>62</v>
      </c>
      <c r="LR139">
        <v>16</v>
      </c>
      <c r="LS139">
        <v>5</v>
      </c>
      <c r="LT139">
        <v>9</v>
      </c>
      <c r="LU139">
        <v>26</v>
      </c>
      <c r="LV139">
        <v>10</v>
      </c>
      <c r="LW139">
        <v>44</v>
      </c>
      <c r="LX139">
        <v>10</v>
      </c>
      <c r="LY139">
        <v>34</v>
      </c>
      <c r="LZ139">
        <v>29</v>
      </c>
      <c r="MA139">
        <v>8</v>
      </c>
      <c r="MB139">
        <v>12</v>
      </c>
      <c r="MC139">
        <v>9</v>
      </c>
      <c r="MD139">
        <v>10</v>
      </c>
      <c r="ME139">
        <v>19</v>
      </c>
      <c r="MF139">
        <v>5</v>
      </c>
      <c r="MG139">
        <v>4</v>
      </c>
      <c r="MH139" s="56">
        <v>0</v>
      </c>
      <c r="MI139">
        <v>4</v>
      </c>
      <c r="MJ139">
        <v>58</v>
      </c>
      <c r="MK139">
        <v>129</v>
      </c>
      <c r="ML139">
        <v>2</v>
      </c>
      <c r="MM139">
        <v>345</v>
      </c>
      <c r="MN139">
        <v>82</v>
      </c>
      <c r="MO139">
        <v>245</v>
      </c>
      <c r="MP139">
        <v>27</v>
      </c>
      <c r="MQ139">
        <v>247</v>
      </c>
      <c r="MR139">
        <v>223</v>
      </c>
      <c r="MS139">
        <v>1030</v>
      </c>
      <c r="MT139">
        <v>632</v>
      </c>
      <c r="MU139">
        <v>7</v>
      </c>
      <c r="MV139">
        <v>33</v>
      </c>
      <c r="MW139">
        <v>69</v>
      </c>
      <c r="MX139">
        <v>36</v>
      </c>
      <c r="MY139">
        <v>5</v>
      </c>
      <c r="MZ139">
        <v>25</v>
      </c>
      <c r="NA139">
        <v>55</v>
      </c>
      <c r="NB139">
        <v>512</v>
      </c>
      <c r="NC139">
        <v>244</v>
      </c>
      <c r="ND139">
        <v>7</v>
      </c>
      <c r="NE139">
        <v>218</v>
      </c>
      <c r="NF139">
        <v>154</v>
      </c>
      <c r="NG139">
        <v>366</v>
      </c>
      <c r="NH139">
        <v>96</v>
      </c>
      <c r="NI139">
        <v>274</v>
      </c>
      <c r="NJ139">
        <v>15</v>
      </c>
      <c r="NK139">
        <v>49</v>
      </c>
      <c r="NL139">
        <v>373</v>
      </c>
      <c r="NM139">
        <v>41</v>
      </c>
      <c r="NN139">
        <v>13</v>
      </c>
      <c r="NO139">
        <v>26</v>
      </c>
      <c r="NP139">
        <v>259</v>
      </c>
      <c r="NQ139">
        <v>315</v>
      </c>
      <c r="NR139">
        <v>66</v>
      </c>
      <c r="NS139">
        <v>16</v>
      </c>
      <c r="NT139">
        <v>6</v>
      </c>
      <c r="NU139">
        <v>9</v>
      </c>
      <c r="NV139">
        <v>1696</v>
      </c>
      <c r="NW139">
        <v>687</v>
      </c>
      <c r="NX139">
        <v>118</v>
      </c>
      <c r="NY139">
        <v>536</v>
      </c>
      <c r="NZ139">
        <v>67</v>
      </c>
      <c r="OA139">
        <v>1990</v>
      </c>
      <c r="OB139">
        <v>24</v>
      </c>
      <c r="OC139">
        <v>92</v>
      </c>
      <c r="OD139">
        <v>1177</v>
      </c>
      <c r="OE139">
        <v>95</v>
      </c>
      <c r="OF139">
        <v>2684</v>
      </c>
      <c r="OG139">
        <v>3530</v>
      </c>
      <c r="OH139">
        <v>341</v>
      </c>
      <c r="OI139">
        <v>10</v>
      </c>
      <c r="OJ139">
        <v>1785</v>
      </c>
      <c r="OK139">
        <v>88</v>
      </c>
      <c r="OL139">
        <v>0</v>
      </c>
      <c r="OM139">
        <v>926</v>
      </c>
      <c r="ON139">
        <v>912</v>
      </c>
      <c r="OO139">
        <v>146</v>
      </c>
      <c r="OP139">
        <v>19</v>
      </c>
      <c r="OQ139">
        <v>22</v>
      </c>
      <c r="OR139">
        <v>46</v>
      </c>
      <c r="OS139">
        <v>71</v>
      </c>
      <c r="OT139">
        <v>13</v>
      </c>
      <c r="OU139">
        <v>101</v>
      </c>
      <c r="OV139">
        <v>412</v>
      </c>
      <c r="OW139">
        <v>20</v>
      </c>
      <c r="OX139">
        <v>212</v>
      </c>
      <c r="OY139">
        <v>307</v>
      </c>
      <c r="OZ139">
        <v>30</v>
      </c>
      <c r="PA139">
        <v>11</v>
      </c>
    </row>
    <row r="140" spans="1:417">
      <c r="A140" s="67" t="str">
        <f>人口推移!B139</f>
        <v>H3004</v>
      </c>
      <c r="B140" s="66">
        <f t="shared" si="4"/>
        <v>54980</v>
      </c>
      <c r="C140" s="66">
        <f t="shared" si="5"/>
        <v>22763</v>
      </c>
      <c r="D140">
        <v>809</v>
      </c>
      <c r="E140">
        <v>70</v>
      </c>
      <c r="F140">
        <v>2</v>
      </c>
      <c r="G140">
        <v>8</v>
      </c>
      <c r="H140">
        <v>16</v>
      </c>
      <c r="I140">
        <v>13</v>
      </c>
      <c r="J140">
        <v>6</v>
      </c>
      <c r="K140">
        <v>9</v>
      </c>
      <c r="L140">
        <v>67</v>
      </c>
      <c r="M140">
        <v>48</v>
      </c>
      <c r="N140">
        <v>147</v>
      </c>
      <c r="O140">
        <v>22</v>
      </c>
      <c r="P140">
        <v>1</v>
      </c>
      <c r="Q140">
        <v>11</v>
      </c>
      <c r="R140">
        <v>6</v>
      </c>
      <c r="S140">
        <v>32</v>
      </c>
      <c r="T140">
        <v>5</v>
      </c>
      <c r="U140">
        <v>16</v>
      </c>
      <c r="V140">
        <v>32</v>
      </c>
      <c r="W140">
        <v>15</v>
      </c>
      <c r="X140">
        <v>5</v>
      </c>
      <c r="Y140">
        <v>36</v>
      </c>
      <c r="Z140">
        <v>120</v>
      </c>
      <c r="AA140">
        <v>6</v>
      </c>
      <c r="AB140">
        <v>4</v>
      </c>
      <c r="AC140">
        <v>215</v>
      </c>
      <c r="AD140">
        <v>238</v>
      </c>
      <c r="AE140">
        <v>2</v>
      </c>
      <c r="AF140">
        <v>1</v>
      </c>
      <c r="AG140">
        <v>2</v>
      </c>
      <c r="AH140">
        <v>21</v>
      </c>
      <c r="AI140">
        <v>20</v>
      </c>
      <c r="AJ140">
        <v>0</v>
      </c>
      <c r="AK140">
        <v>1</v>
      </c>
      <c r="AL140">
        <v>16</v>
      </c>
      <c r="AM140">
        <v>7</v>
      </c>
      <c r="AN140">
        <v>13</v>
      </c>
      <c r="AO140">
        <v>15</v>
      </c>
      <c r="AP140">
        <v>19</v>
      </c>
      <c r="AQ140">
        <v>5</v>
      </c>
      <c r="AR140">
        <v>8</v>
      </c>
      <c r="AS140">
        <v>11</v>
      </c>
      <c r="AT140">
        <v>239</v>
      </c>
      <c r="AU140">
        <v>7</v>
      </c>
      <c r="AV140">
        <v>0</v>
      </c>
      <c r="AW140">
        <v>131</v>
      </c>
      <c r="AX140">
        <v>15</v>
      </c>
      <c r="AY140">
        <v>21</v>
      </c>
      <c r="AZ140">
        <v>1</v>
      </c>
      <c r="BA140">
        <v>46</v>
      </c>
      <c r="BB140">
        <v>10</v>
      </c>
      <c r="BC140">
        <v>4</v>
      </c>
      <c r="BD140">
        <v>7</v>
      </c>
      <c r="BE140">
        <v>15</v>
      </c>
      <c r="BF140">
        <v>4</v>
      </c>
      <c r="BG140">
        <v>26</v>
      </c>
      <c r="BH140">
        <v>9</v>
      </c>
      <c r="BI140">
        <v>24</v>
      </c>
      <c r="BJ140">
        <v>25</v>
      </c>
      <c r="BK140">
        <v>9</v>
      </c>
      <c r="BL140">
        <v>7</v>
      </c>
      <c r="BM140">
        <v>6</v>
      </c>
      <c r="BN140">
        <v>6</v>
      </c>
      <c r="BO140">
        <v>13</v>
      </c>
      <c r="BP140">
        <v>4</v>
      </c>
      <c r="BQ140">
        <v>5</v>
      </c>
      <c r="BR140" s="56">
        <v>0</v>
      </c>
      <c r="BS140">
        <v>3</v>
      </c>
      <c r="BT140">
        <v>48</v>
      </c>
      <c r="BU140">
        <v>84</v>
      </c>
      <c r="BV140">
        <v>2</v>
      </c>
      <c r="BW140">
        <v>283</v>
      </c>
      <c r="BX140">
        <v>55</v>
      </c>
      <c r="BY140">
        <v>185</v>
      </c>
      <c r="BZ140">
        <v>16</v>
      </c>
      <c r="CA140">
        <v>229</v>
      </c>
      <c r="CB140">
        <v>199</v>
      </c>
      <c r="CC140">
        <v>785</v>
      </c>
      <c r="CD140">
        <v>489</v>
      </c>
      <c r="CE140">
        <v>4</v>
      </c>
      <c r="CF140">
        <v>22</v>
      </c>
      <c r="CG140">
        <v>43</v>
      </c>
      <c r="CH140">
        <v>27</v>
      </c>
      <c r="CI140">
        <v>3</v>
      </c>
      <c r="CJ140">
        <v>23</v>
      </c>
      <c r="CK140">
        <v>70</v>
      </c>
      <c r="CL140">
        <v>408</v>
      </c>
      <c r="CM140">
        <v>214</v>
      </c>
      <c r="CN140">
        <v>7</v>
      </c>
      <c r="CO140">
        <v>183</v>
      </c>
      <c r="CP140">
        <v>137</v>
      </c>
      <c r="CQ140">
        <v>292</v>
      </c>
      <c r="CR140">
        <v>56</v>
      </c>
      <c r="CS140">
        <v>224</v>
      </c>
      <c r="CT140">
        <v>8</v>
      </c>
      <c r="CU140">
        <v>28</v>
      </c>
      <c r="CV140">
        <v>271</v>
      </c>
      <c r="CW140">
        <v>33</v>
      </c>
      <c r="CX140">
        <v>7</v>
      </c>
      <c r="CY140">
        <v>33</v>
      </c>
      <c r="CZ140">
        <v>178</v>
      </c>
      <c r="DA140">
        <v>234</v>
      </c>
      <c r="DB140">
        <v>78</v>
      </c>
      <c r="DC140">
        <v>12</v>
      </c>
      <c r="DD140">
        <v>3</v>
      </c>
      <c r="DE140">
        <v>7</v>
      </c>
      <c r="DF140">
        <v>1303</v>
      </c>
      <c r="DG140">
        <v>520</v>
      </c>
      <c r="DH140">
        <v>90</v>
      </c>
      <c r="DI140">
        <v>400</v>
      </c>
      <c r="DJ140">
        <v>53</v>
      </c>
      <c r="DK140">
        <v>1377</v>
      </c>
      <c r="DL140">
        <v>25</v>
      </c>
      <c r="DM140">
        <v>71</v>
      </c>
      <c r="DN140">
        <v>891</v>
      </c>
      <c r="DO140">
        <v>78</v>
      </c>
      <c r="DP140">
        <v>2225</v>
      </c>
      <c r="DQ140">
        <v>3003</v>
      </c>
      <c r="DR140">
        <v>260</v>
      </c>
      <c r="DS140">
        <v>8</v>
      </c>
      <c r="DT140">
        <v>1421</v>
      </c>
      <c r="DU140">
        <v>71</v>
      </c>
      <c r="DV140">
        <v>0</v>
      </c>
      <c r="DW140">
        <v>786</v>
      </c>
      <c r="DX140">
        <v>836</v>
      </c>
      <c r="DY140">
        <v>123</v>
      </c>
      <c r="DZ140">
        <v>13</v>
      </c>
      <c r="EA140">
        <v>15</v>
      </c>
      <c r="EB140">
        <v>29</v>
      </c>
      <c r="EC140">
        <v>51</v>
      </c>
      <c r="ED140">
        <v>11</v>
      </c>
      <c r="EE140">
        <v>75</v>
      </c>
      <c r="EF140">
        <v>854</v>
      </c>
      <c r="EG140">
        <v>15</v>
      </c>
      <c r="EH140">
        <v>163</v>
      </c>
      <c r="EI140">
        <v>245</v>
      </c>
      <c r="EJ140">
        <v>23</v>
      </c>
      <c r="EK140">
        <v>11</v>
      </c>
      <c r="EL140">
        <v>929</v>
      </c>
      <c r="EM140">
        <v>89</v>
      </c>
      <c r="EN140">
        <v>2</v>
      </c>
      <c r="EO140">
        <v>12</v>
      </c>
      <c r="EP140">
        <v>18</v>
      </c>
      <c r="EQ140">
        <v>29</v>
      </c>
      <c r="ER140">
        <v>7</v>
      </c>
      <c r="ES140">
        <v>7</v>
      </c>
      <c r="ET140">
        <v>52</v>
      </c>
      <c r="EU140">
        <v>63</v>
      </c>
      <c r="EV140">
        <v>144</v>
      </c>
      <c r="EW140">
        <v>29</v>
      </c>
      <c r="EX140">
        <v>1</v>
      </c>
      <c r="EY140">
        <v>17</v>
      </c>
      <c r="EZ140">
        <v>9</v>
      </c>
      <c r="FA140">
        <v>36</v>
      </c>
      <c r="FB140">
        <v>7</v>
      </c>
      <c r="FC140">
        <v>30</v>
      </c>
      <c r="FD140">
        <v>44</v>
      </c>
      <c r="FE140">
        <v>23</v>
      </c>
      <c r="FF140">
        <v>6</v>
      </c>
      <c r="FG140">
        <v>48</v>
      </c>
      <c r="FH140">
        <v>144</v>
      </c>
      <c r="FI140">
        <v>13</v>
      </c>
      <c r="FJ140">
        <v>7</v>
      </c>
      <c r="FK140">
        <v>290</v>
      </c>
      <c r="FL140">
        <v>273</v>
      </c>
      <c r="FM140">
        <v>2</v>
      </c>
      <c r="FN140">
        <v>1</v>
      </c>
      <c r="FO140">
        <v>2</v>
      </c>
      <c r="FP140">
        <v>24</v>
      </c>
      <c r="FQ140">
        <v>37</v>
      </c>
      <c r="FR140">
        <v>0</v>
      </c>
      <c r="FS140">
        <v>2</v>
      </c>
      <c r="FT140">
        <v>24</v>
      </c>
      <c r="FU140">
        <v>8</v>
      </c>
      <c r="FV140">
        <v>17</v>
      </c>
      <c r="FW140">
        <v>16</v>
      </c>
      <c r="FX140">
        <v>21</v>
      </c>
      <c r="FY140">
        <v>5</v>
      </c>
      <c r="FZ140">
        <v>10</v>
      </c>
      <c r="GA140">
        <v>18</v>
      </c>
      <c r="GB140">
        <v>268</v>
      </c>
      <c r="GC140">
        <v>9</v>
      </c>
      <c r="GD140">
        <v>0</v>
      </c>
      <c r="GE140">
        <v>147</v>
      </c>
      <c r="GF140">
        <v>17</v>
      </c>
      <c r="GG140">
        <v>28</v>
      </c>
      <c r="GH140">
        <v>0</v>
      </c>
      <c r="GI140">
        <v>64</v>
      </c>
      <c r="GJ140">
        <v>14</v>
      </c>
      <c r="GK140">
        <v>2</v>
      </c>
      <c r="GL140">
        <v>11</v>
      </c>
      <c r="GM140">
        <v>23</v>
      </c>
      <c r="GN140">
        <v>4</v>
      </c>
      <c r="GO140">
        <v>44</v>
      </c>
      <c r="GP140">
        <v>9</v>
      </c>
      <c r="GQ140">
        <v>25</v>
      </c>
      <c r="GR140">
        <v>24</v>
      </c>
      <c r="GS140">
        <v>11</v>
      </c>
      <c r="GT140">
        <v>7</v>
      </c>
      <c r="GU140">
        <v>8</v>
      </c>
      <c r="GV140">
        <v>9</v>
      </c>
      <c r="GW140">
        <v>17</v>
      </c>
      <c r="GX140">
        <v>5</v>
      </c>
      <c r="GY140">
        <v>4</v>
      </c>
      <c r="GZ140" s="56">
        <v>0</v>
      </c>
      <c r="HA140">
        <v>4</v>
      </c>
      <c r="HB140">
        <v>60</v>
      </c>
      <c r="HC140">
        <v>124</v>
      </c>
      <c r="HD140">
        <v>2</v>
      </c>
      <c r="HE140">
        <v>312</v>
      </c>
      <c r="HF140">
        <v>71</v>
      </c>
      <c r="HG140">
        <v>219</v>
      </c>
      <c r="HH140">
        <v>30</v>
      </c>
      <c r="HI140">
        <v>250</v>
      </c>
      <c r="HJ140">
        <v>233</v>
      </c>
      <c r="HK140">
        <v>955</v>
      </c>
      <c r="HL140">
        <v>533</v>
      </c>
      <c r="HM140">
        <v>6</v>
      </c>
      <c r="HN140">
        <v>27</v>
      </c>
      <c r="HO140">
        <v>60</v>
      </c>
      <c r="HP140">
        <v>32</v>
      </c>
      <c r="HQ140">
        <v>6</v>
      </c>
      <c r="HR140">
        <v>25</v>
      </c>
      <c r="HS140">
        <v>70</v>
      </c>
      <c r="HT140">
        <v>504</v>
      </c>
      <c r="HU140">
        <v>223</v>
      </c>
      <c r="HV140">
        <v>7</v>
      </c>
      <c r="HW140">
        <v>203</v>
      </c>
      <c r="HX140">
        <v>138</v>
      </c>
      <c r="HY140">
        <v>335</v>
      </c>
      <c r="HZ140">
        <v>85</v>
      </c>
      <c r="IA140">
        <v>241</v>
      </c>
      <c r="IB140">
        <v>14</v>
      </c>
      <c r="IC140">
        <v>39</v>
      </c>
      <c r="ID140">
        <v>346</v>
      </c>
      <c r="IE140">
        <v>50</v>
      </c>
      <c r="IF140">
        <v>9</v>
      </c>
      <c r="IG140">
        <v>29</v>
      </c>
      <c r="IH140">
        <v>245</v>
      </c>
      <c r="II140">
        <v>311</v>
      </c>
      <c r="IJ140">
        <v>21</v>
      </c>
      <c r="IK140">
        <v>7</v>
      </c>
      <c r="IL140">
        <v>7</v>
      </c>
      <c r="IM140">
        <v>10</v>
      </c>
      <c r="IN140">
        <v>1605</v>
      </c>
      <c r="IO140">
        <v>660</v>
      </c>
      <c r="IP140">
        <v>107</v>
      </c>
      <c r="IQ140">
        <v>490</v>
      </c>
      <c r="IR140">
        <v>69</v>
      </c>
      <c r="IS140">
        <v>1844</v>
      </c>
      <c r="IT140">
        <v>23</v>
      </c>
      <c r="IU140">
        <v>87</v>
      </c>
      <c r="IV140">
        <v>1147</v>
      </c>
      <c r="IW140">
        <v>87</v>
      </c>
      <c r="IX140">
        <v>2614</v>
      </c>
      <c r="IY140">
        <v>3509</v>
      </c>
      <c r="IZ140">
        <v>326</v>
      </c>
      <c r="JA140">
        <v>7</v>
      </c>
      <c r="JB140">
        <v>1727</v>
      </c>
      <c r="JC140">
        <v>75</v>
      </c>
      <c r="JD140">
        <v>0</v>
      </c>
      <c r="JE140">
        <v>857</v>
      </c>
      <c r="JF140">
        <v>896</v>
      </c>
      <c r="JG140">
        <v>149</v>
      </c>
      <c r="JH140">
        <v>18</v>
      </c>
      <c r="JI140">
        <v>31</v>
      </c>
      <c r="JJ140">
        <v>40</v>
      </c>
      <c r="JK140">
        <v>67</v>
      </c>
      <c r="JL140">
        <v>15</v>
      </c>
      <c r="JM140">
        <v>90</v>
      </c>
      <c r="JN140">
        <v>826</v>
      </c>
      <c r="JO140">
        <v>19</v>
      </c>
      <c r="JP140">
        <v>197</v>
      </c>
      <c r="JQ140">
        <v>312</v>
      </c>
      <c r="JR140">
        <v>19</v>
      </c>
      <c r="JS140">
        <v>10</v>
      </c>
      <c r="JT140">
        <v>982</v>
      </c>
      <c r="JU140">
        <v>91</v>
      </c>
      <c r="JV140">
        <v>1</v>
      </c>
      <c r="JW140">
        <v>9</v>
      </c>
      <c r="JX140">
        <v>20</v>
      </c>
      <c r="JY140">
        <v>24</v>
      </c>
      <c r="JZ140">
        <v>10</v>
      </c>
      <c r="KA140">
        <v>7</v>
      </c>
      <c r="KB140">
        <v>67</v>
      </c>
      <c r="KC140">
        <v>71</v>
      </c>
      <c r="KD140">
        <v>167</v>
      </c>
      <c r="KE140">
        <v>28</v>
      </c>
      <c r="KF140">
        <v>1</v>
      </c>
      <c r="KG140">
        <v>13</v>
      </c>
      <c r="KH140">
        <v>5</v>
      </c>
      <c r="KI140">
        <v>48</v>
      </c>
      <c r="KJ140">
        <v>8</v>
      </c>
      <c r="KK140">
        <v>29</v>
      </c>
      <c r="KL140">
        <v>52</v>
      </c>
      <c r="KM140">
        <v>20</v>
      </c>
      <c r="KN140">
        <v>5</v>
      </c>
      <c r="KO140">
        <v>49</v>
      </c>
      <c r="KP140">
        <v>155</v>
      </c>
      <c r="KQ140">
        <v>10</v>
      </c>
      <c r="KR140">
        <v>6</v>
      </c>
      <c r="KS140">
        <v>291</v>
      </c>
      <c r="KT140">
        <v>305</v>
      </c>
      <c r="KU140">
        <v>1</v>
      </c>
      <c r="KV140">
        <v>1</v>
      </c>
      <c r="KW140">
        <v>3</v>
      </c>
      <c r="KX140">
        <v>27</v>
      </c>
      <c r="KY140">
        <v>29</v>
      </c>
      <c r="KZ140">
        <v>0</v>
      </c>
      <c r="LA140">
        <v>1</v>
      </c>
      <c r="LB140">
        <v>20</v>
      </c>
      <c r="LC140">
        <v>10</v>
      </c>
      <c r="LD140">
        <v>18</v>
      </c>
      <c r="LE140">
        <v>19</v>
      </c>
      <c r="LF140">
        <v>22</v>
      </c>
      <c r="LG140">
        <v>7</v>
      </c>
      <c r="LH140">
        <v>14</v>
      </c>
      <c r="LI140">
        <v>20</v>
      </c>
      <c r="LJ140">
        <v>292</v>
      </c>
      <c r="LK140">
        <v>8</v>
      </c>
      <c r="LL140">
        <v>0</v>
      </c>
      <c r="LM140">
        <v>147</v>
      </c>
      <c r="LN140">
        <v>25</v>
      </c>
      <c r="LO140">
        <v>26</v>
      </c>
      <c r="LP140">
        <v>2</v>
      </c>
      <c r="LQ140">
        <v>62</v>
      </c>
      <c r="LR140">
        <v>16</v>
      </c>
      <c r="LS140">
        <v>5</v>
      </c>
      <c r="LT140">
        <v>9</v>
      </c>
      <c r="LU140">
        <v>26</v>
      </c>
      <c r="LV140">
        <v>10</v>
      </c>
      <c r="LW140">
        <v>44</v>
      </c>
      <c r="LX140">
        <v>10</v>
      </c>
      <c r="LY140">
        <v>34</v>
      </c>
      <c r="LZ140">
        <v>29</v>
      </c>
      <c r="MA140">
        <v>8</v>
      </c>
      <c r="MB140">
        <v>12</v>
      </c>
      <c r="MC140">
        <v>9</v>
      </c>
      <c r="MD140">
        <v>10</v>
      </c>
      <c r="ME140">
        <v>19</v>
      </c>
      <c r="MF140">
        <v>5</v>
      </c>
      <c r="MG140">
        <v>4</v>
      </c>
      <c r="MH140" s="56">
        <v>0</v>
      </c>
      <c r="MI140">
        <v>4</v>
      </c>
      <c r="MJ140">
        <v>58</v>
      </c>
      <c r="MK140">
        <v>129</v>
      </c>
      <c r="ML140">
        <v>2</v>
      </c>
      <c r="MM140">
        <v>344</v>
      </c>
      <c r="MN140">
        <v>81</v>
      </c>
      <c r="MO140">
        <v>244</v>
      </c>
      <c r="MP140">
        <v>27</v>
      </c>
      <c r="MQ140">
        <v>243</v>
      </c>
      <c r="MR140">
        <v>224</v>
      </c>
      <c r="MS140">
        <v>1036</v>
      </c>
      <c r="MT140">
        <v>628</v>
      </c>
      <c r="MU140">
        <v>7</v>
      </c>
      <c r="MV140">
        <v>31</v>
      </c>
      <c r="MW140">
        <v>69</v>
      </c>
      <c r="MX140">
        <v>35</v>
      </c>
      <c r="MY140">
        <v>5</v>
      </c>
      <c r="MZ140">
        <v>24</v>
      </c>
      <c r="NA140">
        <v>55</v>
      </c>
      <c r="NB140">
        <v>509</v>
      </c>
      <c r="NC140">
        <v>244</v>
      </c>
      <c r="ND140">
        <v>7</v>
      </c>
      <c r="NE140">
        <v>217</v>
      </c>
      <c r="NF140">
        <v>157</v>
      </c>
      <c r="NG140">
        <v>361</v>
      </c>
      <c r="NH140">
        <v>98</v>
      </c>
      <c r="NI140">
        <v>274</v>
      </c>
      <c r="NJ140">
        <v>15</v>
      </c>
      <c r="NK140">
        <v>49</v>
      </c>
      <c r="NL140">
        <v>373</v>
      </c>
      <c r="NM140">
        <v>41</v>
      </c>
      <c r="NN140">
        <v>13</v>
      </c>
      <c r="NO140">
        <v>26</v>
      </c>
      <c r="NP140">
        <v>259</v>
      </c>
      <c r="NQ140">
        <v>314</v>
      </c>
      <c r="NR140">
        <v>66</v>
      </c>
      <c r="NS140">
        <v>16</v>
      </c>
      <c r="NT140">
        <v>6</v>
      </c>
      <c r="NU140">
        <v>9</v>
      </c>
      <c r="NV140">
        <v>1701</v>
      </c>
      <c r="NW140">
        <v>673</v>
      </c>
      <c r="NX140">
        <v>117</v>
      </c>
      <c r="NY140">
        <v>535</v>
      </c>
      <c r="NZ140">
        <v>67</v>
      </c>
      <c r="OA140">
        <v>1979</v>
      </c>
      <c r="OB140">
        <v>24</v>
      </c>
      <c r="OC140">
        <v>93</v>
      </c>
      <c r="OD140">
        <v>1189</v>
      </c>
      <c r="OE140">
        <v>95</v>
      </c>
      <c r="OF140">
        <v>2689</v>
      </c>
      <c r="OG140">
        <v>3541</v>
      </c>
      <c r="OH140">
        <v>332</v>
      </c>
      <c r="OI140">
        <v>10</v>
      </c>
      <c r="OJ140">
        <v>1794</v>
      </c>
      <c r="OK140">
        <v>86</v>
      </c>
      <c r="OL140">
        <v>0</v>
      </c>
      <c r="OM140">
        <v>921</v>
      </c>
      <c r="ON140">
        <v>922</v>
      </c>
      <c r="OO140">
        <v>143</v>
      </c>
      <c r="OP140">
        <v>19</v>
      </c>
      <c r="OQ140">
        <v>22</v>
      </c>
      <c r="OR140">
        <v>46</v>
      </c>
      <c r="OS140">
        <v>71</v>
      </c>
      <c r="OT140">
        <v>13</v>
      </c>
      <c r="OU140">
        <v>99</v>
      </c>
      <c r="OV140">
        <v>416</v>
      </c>
      <c r="OW140">
        <v>19</v>
      </c>
      <c r="OX140">
        <v>210</v>
      </c>
      <c r="OY140">
        <v>304</v>
      </c>
      <c r="OZ140">
        <v>29</v>
      </c>
      <c r="PA140">
        <v>11</v>
      </c>
    </row>
    <row r="141" spans="1:417">
      <c r="A141" s="67" t="str">
        <f>人口推移!B140</f>
        <v>H3005</v>
      </c>
      <c r="B141" s="66">
        <f t="shared" si="4"/>
        <v>54999</v>
      </c>
      <c r="C141" s="66">
        <f t="shared" si="5"/>
        <v>22777</v>
      </c>
      <c r="D141">
        <v>809</v>
      </c>
      <c r="E141">
        <v>70</v>
      </c>
      <c r="F141">
        <v>2</v>
      </c>
      <c r="G141">
        <v>8</v>
      </c>
      <c r="H141">
        <v>16</v>
      </c>
      <c r="I141">
        <v>13</v>
      </c>
      <c r="J141">
        <v>6</v>
      </c>
      <c r="K141">
        <v>9</v>
      </c>
      <c r="L141">
        <v>68</v>
      </c>
      <c r="M141">
        <v>48</v>
      </c>
      <c r="N141">
        <v>146</v>
      </c>
      <c r="O141">
        <v>22</v>
      </c>
      <c r="P141">
        <v>1</v>
      </c>
      <c r="Q141">
        <v>11</v>
      </c>
      <c r="R141">
        <v>6</v>
      </c>
      <c r="S141">
        <v>32</v>
      </c>
      <c r="T141">
        <v>5</v>
      </c>
      <c r="U141">
        <v>16</v>
      </c>
      <c r="V141">
        <v>32</v>
      </c>
      <c r="W141">
        <v>15</v>
      </c>
      <c r="X141">
        <v>5</v>
      </c>
      <c r="Y141">
        <v>37</v>
      </c>
      <c r="Z141">
        <v>120</v>
      </c>
      <c r="AA141">
        <v>6</v>
      </c>
      <c r="AB141">
        <v>4</v>
      </c>
      <c r="AC141">
        <v>218</v>
      </c>
      <c r="AD141">
        <v>239</v>
      </c>
      <c r="AE141">
        <v>2</v>
      </c>
      <c r="AF141">
        <v>1</v>
      </c>
      <c r="AG141">
        <v>2</v>
      </c>
      <c r="AH141">
        <v>21</v>
      </c>
      <c r="AI141">
        <v>20</v>
      </c>
      <c r="AJ141">
        <v>0</v>
      </c>
      <c r="AK141">
        <v>1</v>
      </c>
      <c r="AL141">
        <v>16</v>
      </c>
      <c r="AM141">
        <v>7</v>
      </c>
      <c r="AN141">
        <v>13</v>
      </c>
      <c r="AO141">
        <v>15</v>
      </c>
      <c r="AP141">
        <v>19</v>
      </c>
      <c r="AQ141">
        <v>5</v>
      </c>
      <c r="AR141">
        <v>8</v>
      </c>
      <c r="AS141">
        <v>11</v>
      </c>
      <c r="AT141">
        <v>236</v>
      </c>
      <c r="AU141">
        <v>7</v>
      </c>
      <c r="AV141">
        <v>0</v>
      </c>
      <c r="AW141">
        <v>131</v>
      </c>
      <c r="AX141">
        <v>15</v>
      </c>
      <c r="AY141">
        <v>21</v>
      </c>
      <c r="AZ141">
        <v>1</v>
      </c>
      <c r="BA141">
        <v>46</v>
      </c>
      <c r="BB141">
        <v>10</v>
      </c>
      <c r="BC141">
        <v>4</v>
      </c>
      <c r="BD141">
        <v>7</v>
      </c>
      <c r="BE141">
        <v>16</v>
      </c>
      <c r="BF141">
        <v>4</v>
      </c>
      <c r="BG141">
        <v>26</v>
      </c>
      <c r="BH141">
        <v>10</v>
      </c>
      <c r="BI141">
        <v>24</v>
      </c>
      <c r="BJ141">
        <v>25</v>
      </c>
      <c r="BK141">
        <v>9</v>
      </c>
      <c r="BL141">
        <v>7</v>
      </c>
      <c r="BM141">
        <v>6</v>
      </c>
      <c r="BN141">
        <v>6</v>
      </c>
      <c r="BO141">
        <v>13</v>
      </c>
      <c r="BP141">
        <v>4</v>
      </c>
      <c r="BQ141">
        <v>5</v>
      </c>
      <c r="BR141" s="56">
        <v>0</v>
      </c>
      <c r="BS141">
        <v>3</v>
      </c>
      <c r="BT141">
        <v>48</v>
      </c>
      <c r="BU141">
        <v>84</v>
      </c>
      <c r="BV141">
        <v>2</v>
      </c>
      <c r="BW141">
        <v>284</v>
      </c>
      <c r="BX141">
        <v>55</v>
      </c>
      <c r="BY141">
        <v>184</v>
      </c>
      <c r="BZ141">
        <v>16</v>
      </c>
      <c r="CA141">
        <v>231</v>
      </c>
      <c r="CB141">
        <v>198</v>
      </c>
      <c r="CC141">
        <v>789</v>
      </c>
      <c r="CD141">
        <v>490</v>
      </c>
      <c r="CE141">
        <v>4</v>
      </c>
      <c r="CF141">
        <v>22</v>
      </c>
      <c r="CG141">
        <v>43</v>
      </c>
      <c r="CH141">
        <v>27</v>
      </c>
      <c r="CI141">
        <v>3</v>
      </c>
      <c r="CJ141">
        <v>23</v>
      </c>
      <c r="CK141">
        <v>69</v>
      </c>
      <c r="CL141">
        <v>404</v>
      </c>
      <c r="CM141">
        <v>216</v>
      </c>
      <c r="CN141">
        <v>7</v>
      </c>
      <c r="CO141">
        <v>184</v>
      </c>
      <c r="CP141">
        <v>137</v>
      </c>
      <c r="CQ141">
        <v>292</v>
      </c>
      <c r="CR141">
        <v>57</v>
      </c>
      <c r="CS141">
        <v>225</v>
      </c>
      <c r="CT141">
        <v>8</v>
      </c>
      <c r="CU141">
        <v>29</v>
      </c>
      <c r="CV141">
        <v>269</v>
      </c>
      <c r="CW141">
        <v>33</v>
      </c>
      <c r="CX141">
        <v>7</v>
      </c>
      <c r="CY141">
        <v>34</v>
      </c>
      <c r="CZ141">
        <v>175</v>
      </c>
      <c r="DA141">
        <v>233</v>
      </c>
      <c r="DB141">
        <v>78</v>
      </c>
      <c r="DC141">
        <v>12</v>
      </c>
      <c r="DD141">
        <v>3</v>
      </c>
      <c r="DE141">
        <v>7</v>
      </c>
      <c r="DF141">
        <v>1305</v>
      </c>
      <c r="DG141">
        <v>520</v>
      </c>
      <c r="DH141">
        <v>90</v>
      </c>
      <c r="DI141">
        <v>398</v>
      </c>
      <c r="DJ141">
        <v>54</v>
      </c>
      <c r="DK141">
        <v>1379</v>
      </c>
      <c r="DL141">
        <v>25</v>
      </c>
      <c r="DM141">
        <v>72</v>
      </c>
      <c r="DN141">
        <v>900</v>
      </c>
      <c r="DO141">
        <v>78</v>
      </c>
      <c r="DP141">
        <v>2235</v>
      </c>
      <c r="DQ141">
        <v>2999</v>
      </c>
      <c r="DR141">
        <v>259</v>
      </c>
      <c r="DS141">
        <v>8</v>
      </c>
      <c r="DT141">
        <v>1429</v>
      </c>
      <c r="DU141">
        <v>71</v>
      </c>
      <c r="DV141">
        <v>0</v>
      </c>
      <c r="DW141">
        <v>786</v>
      </c>
      <c r="DX141">
        <v>835</v>
      </c>
      <c r="DY141">
        <v>123</v>
      </c>
      <c r="DZ141">
        <v>13</v>
      </c>
      <c r="EA141">
        <v>15</v>
      </c>
      <c r="EB141">
        <v>29</v>
      </c>
      <c r="EC141">
        <v>51</v>
      </c>
      <c r="ED141">
        <v>11</v>
      </c>
      <c r="EE141">
        <v>75</v>
      </c>
      <c r="EF141">
        <v>838</v>
      </c>
      <c r="EG141">
        <v>15</v>
      </c>
      <c r="EH141">
        <v>163</v>
      </c>
      <c r="EI141">
        <v>243</v>
      </c>
      <c r="EJ141">
        <v>24</v>
      </c>
      <c r="EK141">
        <v>11</v>
      </c>
      <c r="EL141">
        <v>928</v>
      </c>
      <c r="EM141">
        <v>89</v>
      </c>
      <c r="EN141">
        <v>2</v>
      </c>
      <c r="EO141">
        <v>12</v>
      </c>
      <c r="EP141">
        <v>18</v>
      </c>
      <c r="EQ141">
        <v>29</v>
      </c>
      <c r="ER141">
        <v>7</v>
      </c>
      <c r="ES141">
        <v>7</v>
      </c>
      <c r="ET141">
        <v>53</v>
      </c>
      <c r="EU141">
        <v>63</v>
      </c>
      <c r="EV141">
        <v>145</v>
      </c>
      <c r="EW141">
        <v>29</v>
      </c>
      <c r="EX141">
        <v>1</v>
      </c>
      <c r="EY141">
        <v>17</v>
      </c>
      <c r="EZ141">
        <v>9</v>
      </c>
      <c r="FA141">
        <v>36</v>
      </c>
      <c r="FB141">
        <v>7</v>
      </c>
      <c r="FC141">
        <v>31</v>
      </c>
      <c r="FD141">
        <v>44</v>
      </c>
      <c r="FE141">
        <v>23</v>
      </c>
      <c r="FF141">
        <v>6</v>
      </c>
      <c r="FG141">
        <v>48</v>
      </c>
      <c r="FH141">
        <v>146</v>
      </c>
      <c r="FI141">
        <v>13</v>
      </c>
      <c r="FJ141">
        <v>7</v>
      </c>
      <c r="FK141">
        <v>292</v>
      </c>
      <c r="FL141">
        <v>272</v>
      </c>
      <c r="FM141">
        <v>2</v>
      </c>
      <c r="FN141">
        <v>1</v>
      </c>
      <c r="FO141">
        <v>2</v>
      </c>
      <c r="FP141">
        <v>24</v>
      </c>
      <c r="FQ141">
        <v>37</v>
      </c>
      <c r="FR141">
        <v>0</v>
      </c>
      <c r="FS141">
        <v>2</v>
      </c>
      <c r="FT141">
        <v>24</v>
      </c>
      <c r="FU141">
        <v>8</v>
      </c>
      <c r="FV141">
        <v>16</v>
      </c>
      <c r="FW141">
        <v>16</v>
      </c>
      <c r="FX141">
        <v>20</v>
      </c>
      <c r="FY141">
        <v>5</v>
      </c>
      <c r="FZ141">
        <v>10</v>
      </c>
      <c r="GA141">
        <v>18</v>
      </c>
      <c r="GB141">
        <v>265</v>
      </c>
      <c r="GC141">
        <v>9</v>
      </c>
      <c r="GD141">
        <v>0</v>
      </c>
      <c r="GE141">
        <v>148</v>
      </c>
      <c r="GF141">
        <v>17</v>
      </c>
      <c r="GG141">
        <v>28</v>
      </c>
      <c r="GH141">
        <v>0</v>
      </c>
      <c r="GI141">
        <v>64</v>
      </c>
      <c r="GJ141">
        <v>14</v>
      </c>
      <c r="GK141">
        <v>2</v>
      </c>
      <c r="GL141">
        <v>11</v>
      </c>
      <c r="GM141">
        <v>24</v>
      </c>
      <c r="GN141">
        <v>4</v>
      </c>
      <c r="GO141">
        <v>44</v>
      </c>
      <c r="GP141">
        <v>9</v>
      </c>
      <c r="GQ141">
        <v>25</v>
      </c>
      <c r="GR141">
        <v>24</v>
      </c>
      <c r="GS141">
        <v>11</v>
      </c>
      <c r="GT141">
        <v>7</v>
      </c>
      <c r="GU141">
        <v>8</v>
      </c>
      <c r="GV141">
        <v>9</v>
      </c>
      <c r="GW141">
        <v>17</v>
      </c>
      <c r="GX141">
        <v>5</v>
      </c>
      <c r="GY141">
        <v>4</v>
      </c>
      <c r="GZ141" s="56">
        <v>0</v>
      </c>
      <c r="HA141">
        <v>4</v>
      </c>
      <c r="HB141">
        <v>59</v>
      </c>
      <c r="HC141">
        <v>124</v>
      </c>
      <c r="HD141">
        <v>2</v>
      </c>
      <c r="HE141">
        <v>313</v>
      </c>
      <c r="HF141">
        <v>71</v>
      </c>
      <c r="HG141">
        <v>216</v>
      </c>
      <c r="HH141">
        <v>30</v>
      </c>
      <c r="HI141">
        <v>251</v>
      </c>
      <c r="HJ141">
        <v>232</v>
      </c>
      <c r="HK141">
        <v>959</v>
      </c>
      <c r="HL141">
        <v>533</v>
      </c>
      <c r="HM141">
        <v>6</v>
      </c>
      <c r="HN141">
        <v>27</v>
      </c>
      <c r="HO141">
        <v>60</v>
      </c>
      <c r="HP141">
        <v>32</v>
      </c>
      <c r="HQ141">
        <v>6</v>
      </c>
      <c r="HR141">
        <v>25</v>
      </c>
      <c r="HS141">
        <v>70</v>
      </c>
      <c r="HT141">
        <v>498</v>
      </c>
      <c r="HU141">
        <v>225</v>
      </c>
      <c r="HV141">
        <v>7</v>
      </c>
      <c r="HW141">
        <v>204</v>
      </c>
      <c r="HX141">
        <v>138</v>
      </c>
      <c r="HY141">
        <v>334</v>
      </c>
      <c r="HZ141">
        <v>87</v>
      </c>
      <c r="IA141">
        <v>242</v>
      </c>
      <c r="IB141">
        <v>14</v>
      </c>
      <c r="IC141">
        <v>39</v>
      </c>
      <c r="ID141">
        <v>344</v>
      </c>
      <c r="IE141">
        <v>50</v>
      </c>
      <c r="IF141">
        <v>9</v>
      </c>
      <c r="IG141">
        <v>29</v>
      </c>
      <c r="IH141">
        <v>243</v>
      </c>
      <c r="II141">
        <v>310</v>
      </c>
      <c r="IJ141">
        <v>21</v>
      </c>
      <c r="IK141">
        <v>7</v>
      </c>
      <c r="IL141">
        <v>7</v>
      </c>
      <c r="IM141">
        <v>10</v>
      </c>
      <c r="IN141">
        <v>1606</v>
      </c>
      <c r="IO141">
        <v>659</v>
      </c>
      <c r="IP141">
        <v>106</v>
      </c>
      <c r="IQ141">
        <v>488</v>
      </c>
      <c r="IR141">
        <v>69</v>
      </c>
      <c r="IS141">
        <v>1846</v>
      </c>
      <c r="IT141">
        <v>23</v>
      </c>
      <c r="IU141">
        <v>88</v>
      </c>
      <c r="IV141">
        <v>1157</v>
      </c>
      <c r="IW141">
        <v>86</v>
      </c>
      <c r="IX141">
        <v>2628</v>
      </c>
      <c r="IY141">
        <v>3499</v>
      </c>
      <c r="IZ141">
        <v>325</v>
      </c>
      <c r="JA141">
        <v>7</v>
      </c>
      <c r="JB141">
        <v>1737</v>
      </c>
      <c r="JC141">
        <v>75</v>
      </c>
      <c r="JD141">
        <v>0</v>
      </c>
      <c r="JE141">
        <v>858</v>
      </c>
      <c r="JF141">
        <v>893</v>
      </c>
      <c r="JG141">
        <v>149</v>
      </c>
      <c r="JH141">
        <v>18</v>
      </c>
      <c r="JI141">
        <v>31</v>
      </c>
      <c r="JJ141">
        <v>40</v>
      </c>
      <c r="JK141">
        <v>67</v>
      </c>
      <c r="JL141">
        <v>15</v>
      </c>
      <c r="JM141">
        <v>90</v>
      </c>
      <c r="JN141">
        <v>819</v>
      </c>
      <c r="JO141">
        <v>19</v>
      </c>
      <c r="JP141">
        <v>196</v>
      </c>
      <c r="JQ141">
        <v>306</v>
      </c>
      <c r="JR141">
        <v>20</v>
      </c>
      <c r="JS141">
        <v>10</v>
      </c>
      <c r="JT141">
        <v>982</v>
      </c>
      <c r="JU141">
        <v>91</v>
      </c>
      <c r="JV141">
        <v>1</v>
      </c>
      <c r="JW141">
        <v>9</v>
      </c>
      <c r="JX141">
        <v>20</v>
      </c>
      <c r="JY141">
        <v>24</v>
      </c>
      <c r="JZ141">
        <v>10</v>
      </c>
      <c r="KA141">
        <v>7</v>
      </c>
      <c r="KB141">
        <v>67</v>
      </c>
      <c r="KC141">
        <v>71</v>
      </c>
      <c r="KD141">
        <v>166</v>
      </c>
      <c r="KE141">
        <v>28</v>
      </c>
      <c r="KF141">
        <v>1</v>
      </c>
      <c r="KG141">
        <v>13</v>
      </c>
      <c r="KH141">
        <v>5</v>
      </c>
      <c r="KI141">
        <v>48</v>
      </c>
      <c r="KJ141">
        <v>8</v>
      </c>
      <c r="KK141">
        <v>29</v>
      </c>
      <c r="KL141">
        <v>52</v>
      </c>
      <c r="KM141">
        <v>20</v>
      </c>
      <c r="KN141">
        <v>5</v>
      </c>
      <c r="KO141">
        <v>51</v>
      </c>
      <c r="KP141">
        <v>156</v>
      </c>
      <c r="KQ141">
        <v>10</v>
      </c>
      <c r="KR141">
        <v>6</v>
      </c>
      <c r="KS141">
        <v>297</v>
      </c>
      <c r="KT141">
        <v>303</v>
      </c>
      <c r="KU141">
        <v>1</v>
      </c>
      <c r="KV141">
        <v>1</v>
      </c>
      <c r="KW141">
        <v>3</v>
      </c>
      <c r="KX141">
        <v>27</v>
      </c>
      <c r="KY141">
        <v>29</v>
      </c>
      <c r="KZ141">
        <v>0</v>
      </c>
      <c r="LA141">
        <v>1</v>
      </c>
      <c r="LB141">
        <v>20</v>
      </c>
      <c r="LC141">
        <v>10</v>
      </c>
      <c r="LD141">
        <v>18</v>
      </c>
      <c r="LE141">
        <v>19</v>
      </c>
      <c r="LF141">
        <v>22</v>
      </c>
      <c r="LG141">
        <v>7</v>
      </c>
      <c r="LH141">
        <v>14</v>
      </c>
      <c r="LI141">
        <v>20</v>
      </c>
      <c r="LJ141">
        <v>291</v>
      </c>
      <c r="LK141">
        <v>8</v>
      </c>
      <c r="LL141">
        <v>0</v>
      </c>
      <c r="LM141">
        <v>146</v>
      </c>
      <c r="LN141">
        <v>25</v>
      </c>
      <c r="LO141">
        <v>26</v>
      </c>
      <c r="LP141">
        <v>2</v>
      </c>
      <c r="LQ141">
        <v>62</v>
      </c>
      <c r="LR141">
        <v>16</v>
      </c>
      <c r="LS141">
        <v>5</v>
      </c>
      <c r="LT141">
        <v>9</v>
      </c>
      <c r="LU141">
        <v>27</v>
      </c>
      <c r="LV141">
        <v>10</v>
      </c>
      <c r="LW141">
        <v>43</v>
      </c>
      <c r="LX141">
        <v>11</v>
      </c>
      <c r="LY141">
        <v>34</v>
      </c>
      <c r="LZ141">
        <v>29</v>
      </c>
      <c r="MA141">
        <v>8</v>
      </c>
      <c r="MB141">
        <v>12</v>
      </c>
      <c r="MC141">
        <v>9</v>
      </c>
      <c r="MD141">
        <v>10</v>
      </c>
      <c r="ME141">
        <v>19</v>
      </c>
      <c r="MF141">
        <v>5</v>
      </c>
      <c r="MG141">
        <v>4</v>
      </c>
      <c r="MH141" s="56">
        <v>0</v>
      </c>
      <c r="MI141">
        <v>4</v>
      </c>
      <c r="MJ141">
        <v>58</v>
      </c>
      <c r="MK141">
        <v>130</v>
      </c>
      <c r="ML141">
        <v>2</v>
      </c>
      <c r="MM141">
        <v>342</v>
      </c>
      <c r="MN141">
        <v>81</v>
      </c>
      <c r="MO141">
        <v>242</v>
      </c>
      <c r="MP141">
        <v>27</v>
      </c>
      <c r="MQ141">
        <v>246</v>
      </c>
      <c r="MR141">
        <v>224</v>
      </c>
      <c r="MS141">
        <v>1041</v>
      </c>
      <c r="MT141">
        <v>629</v>
      </c>
      <c r="MU141">
        <v>7</v>
      </c>
      <c r="MV141">
        <v>31</v>
      </c>
      <c r="MW141">
        <v>68</v>
      </c>
      <c r="MX141">
        <v>35</v>
      </c>
      <c r="MY141">
        <v>5</v>
      </c>
      <c r="MZ141">
        <v>24</v>
      </c>
      <c r="NA141">
        <v>54</v>
      </c>
      <c r="NB141">
        <v>505</v>
      </c>
      <c r="NC141">
        <v>243</v>
      </c>
      <c r="ND141">
        <v>7</v>
      </c>
      <c r="NE141">
        <v>220</v>
      </c>
      <c r="NF141">
        <v>157</v>
      </c>
      <c r="NG141">
        <v>366</v>
      </c>
      <c r="NH141">
        <v>100</v>
      </c>
      <c r="NI141">
        <v>274</v>
      </c>
      <c r="NJ141">
        <v>15</v>
      </c>
      <c r="NK141">
        <v>49</v>
      </c>
      <c r="NL141">
        <v>372</v>
      </c>
      <c r="NM141">
        <v>41</v>
      </c>
      <c r="NN141">
        <v>13</v>
      </c>
      <c r="NO141">
        <v>26</v>
      </c>
      <c r="NP141">
        <v>256</v>
      </c>
      <c r="NQ141">
        <v>311</v>
      </c>
      <c r="NR141">
        <v>66</v>
      </c>
      <c r="NS141">
        <v>16</v>
      </c>
      <c r="NT141">
        <v>6</v>
      </c>
      <c r="NU141">
        <v>9</v>
      </c>
      <c r="NV141">
        <v>1706</v>
      </c>
      <c r="NW141">
        <v>675</v>
      </c>
      <c r="NX141">
        <v>117</v>
      </c>
      <c r="NY141">
        <v>533</v>
      </c>
      <c r="NZ141">
        <v>68</v>
      </c>
      <c r="OA141">
        <v>1979</v>
      </c>
      <c r="OB141">
        <v>24</v>
      </c>
      <c r="OC141">
        <v>93</v>
      </c>
      <c r="OD141">
        <v>1199</v>
      </c>
      <c r="OE141">
        <v>95</v>
      </c>
      <c r="OF141">
        <v>2691</v>
      </c>
      <c r="OG141">
        <v>3533</v>
      </c>
      <c r="OH141">
        <v>328</v>
      </c>
      <c r="OI141">
        <v>10</v>
      </c>
      <c r="OJ141">
        <v>1809</v>
      </c>
      <c r="OK141">
        <v>86</v>
      </c>
      <c r="OL141">
        <v>0</v>
      </c>
      <c r="OM141">
        <v>922</v>
      </c>
      <c r="ON141">
        <v>917</v>
      </c>
      <c r="OO141">
        <v>143</v>
      </c>
      <c r="OP141">
        <v>19</v>
      </c>
      <c r="OQ141">
        <v>22</v>
      </c>
      <c r="OR141">
        <v>46</v>
      </c>
      <c r="OS141">
        <v>71</v>
      </c>
      <c r="OT141">
        <v>13</v>
      </c>
      <c r="OU141">
        <v>100</v>
      </c>
      <c r="OV141">
        <v>408</v>
      </c>
      <c r="OW141">
        <v>19</v>
      </c>
      <c r="OX141">
        <v>210</v>
      </c>
      <c r="OY141">
        <v>301</v>
      </c>
      <c r="OZ141">
        <v>30</v>
      </c>
      <c r="PA141">
        <v>11</v>
      </c>
    </row>
    <row r="142" spans="1:417">
      <c r="A142" s="67" t="str">
        <f>人口推移!B141</f>
        <v>H3006</v>
      </c>
      <c r="B142" s="66">
        <f t="shared" si="4"/>
        <v>55089</v>
      </c>
      <c r="C142" s="66">
        <f t="shared" si="5"/>
        <v>22869</v>
      </c>
      <c r="D142">
        <v>819</v>
      </c>
      <c r="E142">
        <v>70</v>
      </c>
      <c r="F142">
        <v>2</v>
      </c>
      <c r="G142">
        <v>8</v>
      </c>
      <c r="H142">
        <v>16</v>
      </c>
      <c r="I142">
        <v>13</v>
      </c>
      <c r="J142">
        <v>6</v>
      </c>
      <c r="K142">
        <v>9</v>
      </c>
      <c r="L142">
        <v>68</v>
      </c>
      <c r="M142">
        <v>48</v>
      </c>
      <c r="N142">
        <v>146</v>
      </c>
      <c r="O142">
        <v>22</v>
      </c>
      <c r="P142">
        <v>1</v>
      </c>
      <c r="Q142">
        <v>11</v>
      </c>
      <c r="R142">
        <v>6</v>
      </c>
      <c r="S142">
        <v>32</v>
      </c>
      <c r="T142">
        <v>5</v>
      </c>
      <c r="U142">
        <v>16</v>
      </c>
      <c r="V142">
        <v>32</v>
      </c>
      <c r="W142">
        <v>15</v>
      </c>
      <c r="X142">
        <v>5</v>
      </c>
      <c r="Y142">
        <v>37</v>
      </c>
      <c r="Z142">
        <v>121</v>
      </c>
      <c r="AA142">
        <v>6</v>
      </c>
      <c r="AB142">
        <v>4</v>
      </c>
      <c r="AC142">
        <v>217</v>
      </c>
      <c r="AD142">
        <v>240</v>
      </c>
      <c r="AE142">
        <v>2</v>
      </c>
      <c r="AF142">
        <v>1</v>
      </c>
      <c r="AG142">
        <v>2</v>
      </c>
      <c r="AH142">
        <v>21</v>
      </c>
      <c r="AI142">
        <v>20</v>
      </c>
      <c r="AJ142">
        <v>0</v>
      </c>
      <c r="AK142">
        <v>1</v>
      </c>
      <c r="AL142">
        <v>16</v>
      </c>
      <c r="AM142">
        <v>7</v>
      </c>
      <c r="AN142">
        <v>13</v>
      </c>
      <c r="AO142">
        <v>15</v>
      </c>
      <c r="AP142">
        <v>19</v>
      </c>
      <c r="AQ142">
        <v>5</v>
      </c>
      <c r="AR142">
        <v>8</v>
      </c>
      <c r="AS142">
        <v>11</v>
      </c>
      <c r="AT142">
        <v>237</v>
      </c>
      <c r="AU142">
        <v>7</v>
      </c>
      <c r="AV142">
        <v>0</v>
      </c>
      <c r="AW142">
        <v>134</v>
      </c>
      <c r="AX142">
        <v>15</v>
      </c>
      <c r="AY142">
        <v>21</v>
      </c>
      <c r="AZ142">
        <v>1</v>
      </c>
      <c r="BA142">
        <v>46</v>
      </c>
      <c r="BB142">
        <v>10</v>
      </c>
      <c r="BC142">
        <v>4</v>
      </c>
      <c r="BD142">
        <v>7</v>
      </c>
      <c r="BE142">
        <v>16</v>
      </c>
      <c r="BF142">
        <v>4</v>
      </c>
      <c r="BG142">
        <v>26</v>
      </c>
      <c r="BH142">
        <v>10</v>
      </c>
      <c r="BI142">
        <v>24</v>
      </c>
      <c r="BJ142">
        <v>25</v>
      </c>
      <c r="BK142">
        <v>9</v>
      </c>
      <c r="BL142">
        <v>7</v>
      </c>
      <c r="BM142">
        <v>6</v>
      </c>
      <c r="BN142">
        <v>6</v>
      </c>
      <c r="BO142">
        <v>13</v>
      </c>
      <c r="BP142">
        <v>4</v>
      </c>
      <c r="BQ142">
        <v>5</v>
      </c>
      <c r="BR142" s="56">
        <v>0</v>
      </c>
      <c r="BS142">
        <v>3</v>
      </c>
      <c r="BT142">
        <v>49</v>
      </c>
      <c r="BU142">
        <v>83</v>
      </c>
      <c r="BV142">
        <v>2</v>
      </c>
      <c r="BW142">
        <v>284</v>
      </c>
      <c r="BX142">
        <v>55</v>
      </c>
      <c r="BY142">
        <v>183</v>
      </c>
      <c r="BZ142">
        <v>16</v>
      </c>
      <c r="CA142">
        <v>231</v>
      </c>
      <c r="CB142">
        <v>196</v>
      </c>
      <c r="CC142">
        <v>792</v>
      </c>
      <c r="CD142">
        <v>490</v>
      </c>
      <c r="CE142">
        <v>4</v>
      </c>
      <c r="CF142">
        <v>22</v>
      </c>
      <c r="CG142">
        <v>44</v>
      </c>
      <c r="CH142">
        <v>28</v>
      </c>
      <c r="CI142">
        <v>3</v>
      </c>
      <c r="CJ142">
        <v>23</v>
      </c>
      <c r="CK142">
        <v>68</v>
      </c>
      <c r="CL142">
        <v>405</v>
      </c>
      <c r="CM142">
        <v>214</v>
      </c>
      <c r="CN142">
        <v>7</v>
      </c>
      <c r="CO142">
        <v>185</v>
      </c>
      <c r="CP142">
        <v>136</v>
      </c>
      <c r="CQ142">
        <v>292</v>
      </c>
      <c r="CR142">
        <v>57</v>
      </c>
      <c r="CS142">
        <v>227</v>
      </c>
      <c r="CT142">
        <v>8</v>
      </c>
      <c r="CU142">
        <v>29</v>
      </c>
      <c r="CV142">
        <v>271</v>
      </c>
      <c r="CW142">
        <v>33</v>
      </c>
      <c r="CX142">
        <v>7</v>
      </c>
      <c r="CY142">
        <v>33</v>
      </c>
      <c r="CZ142">
        <v>175</v>
      </c>
      <c r="DA142">
        <v>235</v>
      </c>
      <c r="DB142">
        <v>77</v>
      </c>
      <c r="DC142">
        <v>12</v>
      </c>
      <c r="DD142">
        <v>3</v>
      </c>
      <c r="DE142">
        <v>8</v>
      </c>
      <c r="DF142">
        <v>1296</v>
      </c>
      <c r="DG142">
        <v>520</v>
      </c>
      <c r="DH142">
        <v>90</v>
      </c>
      <c r="DI142">
        <v>399</v>
      </c>
      <c r="DJ142">
        <v>54</v>
      </c>
      <c r="DK142">
        <v>1382</v>
      </c>
      <c r="DL142">
        <v>25</v>
      </c>
      <c r="DM142">
        <v>73</v>
      </c>
      <c r="DN142">
        <v>916</v>
      </c>
      <c r="DO142">
        <v>78</v>
      </c>
      <c r="DP142">
        <v>2239</v>
      </c>
      <c r="DQ142">
        <v>3001</v>
      </c>
      <c r="DR142">
        <v>259</v>
      </c>
      <c r="DS142">
        <v>8</v>
      </c>
      <c r="DT142">
        <v>1433</v>
      </c>
      <c r="DU142">
        <v>71</v>
      </c>
      <c r="DV142">
        <v>0</v>
      </c>
      <c r="DW142">
        <v>784</v>
      </c>
      <c r="DX142">
        <v>833</v>
      </c>
      <c r="DY142">
        <v>122</v>
      </c>
      <c r="DZ142">
        <v>13</v>
      </c>
      <c r="EA142">
        <v>15</v>
      </c>
      <c r="EB142">
        <v>29</v>
      </c>
      <c r="EC142">
        <v>51</v>
      </c>
      <c r="ED142">
        <v>11</v>
      </c>
      <c r="EE142">
        <v>75</v>
      </c>
      <c r="EF142">
        <v>892</v>
      </c>
      <c r="EG142">
        <v>15</v>
      </c>
      <c r="EH142">
        <v>163</v>
      </c>
      <c r="EI142">
        <v>244</v>
      </c>
      <c r="EJ142">
        <v>24</v>
      </c>
      <c r="EK142">
        <v>11</v>
      </c>
      <c r="EL142">
        <v>932</v>
      </c>
      <c r="EM142">
        <v>88</v>
      </c>
      <c r="EN142">
        <v>2</v>
      </c>
      <c r="EO142">
        <v>12</v>
      </c>
      <c r="EP142">
        <v>18</v>
      </c>
      <c r="EQ142">
        <v>29</v>
      </c>
      <c r="ER142">
        <v>7</v>
      </c>
      <c r="ES142">
        <v>7</v>
      </c>
      <c r="ET142">
        <v>53</v>
      </c>
      <c r="EU142">
        <v>63</v>
      </c>
      <c r="EV142">
        <v>145</v>
      </c>
      <c r="EW142">
        <v>29</v>
      </c>
      <c r="EX142">
        <v>1</v>
      </c>
      <c r="EY142">
        <v>17</v>
      </c>
      <c r="EZ142">
        <v>9</v>
      </c>
      <c r="FA142">
        <v>36</v>
      </c>
      <c r="FB142">
        <v>7</v>
      </c>
      <c r="FC142">
        <v>31</v>
      </c>
      <c r="FD142">
        <v>43</v>
      </c>
      <c r="FE142">
        <v>23</v>
      </c>
      <c r="FF142">
        <v>6</v>
      </c>
      <c r="FG142">
        <v>48</v>
      </c>
      <c r="FH142">
        <v>147</v>
      </c>
      <c r="FI142">
        <v>13</v>
      </c>
      <c r="FJ142">
        <v>7</v>
      </c>
      <c r="FK142">
        <v>293</v>
      </c>
      <c r="FL142">
        <v>273</v>
      </c>
      <c r="FM142">
        <v>2</v>
      </c>
      <c r="FN142">
        <v>1</v>
      </c>
      <c r="FO142">
        <v>2</v>
      </c>
      <c r="FP142">
        <v>24</v>
      </c>
      <c r="FQ142">
        <v>37</v>
      </c>
      <c r="FR142">
        <v>0</v>
      </c>
      <c r="FS142">
        <v>2</v>
      </c>
      <c r="FT142">
        <v>24</v>
      </c>
      <c r="FU142">
        <v>8</v>
      </c>
      <c r="FV142">
        <v>16</v>
      </c>
      <c r="FW142">
        <v>16</v>
      </c>
      <c r="FX142">
        <v>20</v>
      </c>
      <c r="FY142">
        <v>5</v>
      </c>
      <c r="FZ142">
        <v>10</v>
      </c>
      <c r="GA142">
        <v>18</v>
      </c>
      <c r="GB142">
        <v>267</v>
      </c>
      <c r="GC142">
        <v>9</v>
      </c>
      <c r="GD142">
        <v>0</v>
      </c>
      <c r="GE142">
        <v>150</v>
      </c>
      <c r="GF142">
        <v>17</v>
      </c>
      <c r="GG142">
        <v>28</v>
      </c>
      <c r="GH142">
        <v>0</v>
      </c>
      <c r="GI142">
        <v>64</v>
      </c>
      <c r="GJ142">
        <v>14</v>
      </c>
      <c r="GK142">
        <v>2</v>
      </c>
      <c r="GL142">
        <v>11</v>
      </c>
      <c r="GM142">
        <v>24</v>
      </c>
      <c r="GN142">
        <v>4</v>
      </c>
      <c r="GO142">
        <v>44</v>
      </c>
      <c r="GP142">
        <v>9</v>
      </c>
      <c r="GQ142">
        <v>25</v>
      </c>
      <c r="GR142">
        <v>24</v>
      </c>
      <c r="GS142">
        <v>11</v>
      </c>
      <c r="GT142">
        <v>7</v>
      </c>
      <c r="GU142">
        <v>8</v>
      </c>
      <c r="GV142">
        <v>9</v>
      </c>
      <c r="GW142">
        <v>17</v>
      </c>
      <c r="GX142">
        <v>5</v>
      </c>
      <c r="GY142">
        <v>4</v>
      </c>
      <c r="GZ142" s="56">
        <v>0</v>
      </c>
      <c r="HA142">
        <v>4</v>
      </c>
      <c r="HB142">
        <v>61</v>
      </c>
      <c r="HC142">
        <v>123</v>
      </c>
      <c r="HD142">
        <v>2</v>
      </c>
      <c r="HE142">
        <v>313</v>
      </c>
      <c r="HF142">
        <v>71</v>
      </c>
      <c r="HG142">
        <v>215</v>
      </c>
      <c r="HH142">
        <v>30</v>
      </c>
      <c r="HI142">
        <v>250</v>
      </c>
      <c r="HJ142">
        <v>230</v>
      </c>
      <c r="HK142">
        <v>961</v>
      </c>
      <c r="HL142">
        <v>531</v>
      </c>
      <c r="HM142">
        <v>6</v>
      </c>
      <c r="HN142">
        <v>27</v>
      </c>
      <c r="HO142">
        <v>61</v>
      </c>
      <c r="HP142">
        <v>32</v>
      </c>
      <c r="HQ142">
        <v>6</v>
      </c>
      <c r="HR142">
        <v>25</v>
      </c>
      <c r="HS142">
        <v>69</v>
      </c>
      <c r="HT142">
        <v>497</v>
      </c>
      <c r="HU142">
        <v>222</v>
      </c>
      <c r="HV142">
        <v>7</v>
      </c>
      <c r="HW142">
        <v>206</v>
      </c>
      <c r="HX142">
        <v>136</v>
      </c>
      <c r="HY142">
        <v>334</v>
      </c>
      <c r="HZ142">
        <v>87</v>
      </c>
      <c r="IA142">
        <v>247</v>
      </c>
      <c r="IB142">
        <v>14</v>
      </c>
      <c r="IC142">
        <v>39</v>
      </c>
      <c r="ID142">
        <v>346</v>
      </c>
      <c r="IE142">
        <v>50</v>
      </c>
      <c r="IF142">
        <v>9</v>
      </c>
      <c r="IG142">
        <v>28</v>
      </c>
      <c r="IH142">
        <v>243</v>
      </c>
      <c r="II142">
        <v>312</v>
      </c>
      <c r="IJ142">
        <v>21</v>
      </c>
      <c r="IK142">
        <v>7</v>
      </c>
      <c r="IL142">
        <v>7</v>
      </c>
      <c r="IM142">
        <v>12</v>
      </c>
      <c r="IN142">
        <v>1595</v>
      </c>
      <c r="IO142">
        <v>659</v>
      </c>
      <c r="IP142">
        <v>106</v>
      </c>
      <c r="IQ142">
        <v>488</v>
      </c>
      <c r="IR142">
        <v>69</v>
      </c>
      <c r="IS142">
        <v>1844</v>
      </c>
      <c r="IT142">
        <v>23</v>
      </c>
      <c r="IU142">
        <v>89</v>
      </c>
      <c r="IV142">
        <v>1171</v>
      </c>
      <c r="IW142">
        <v>86</v>
      </c>
      <c r="IX142">
        <v>2630</v>
      </c>
      <c r="IY142">
        <v>3501</v>
      </c>
      <c r="IZ142">
        <v>323</v>
      </c>
      <c r="JA142">
        <v>7</v>
      </c>
      <c r="JB142">
        <v>1744</v>
      </c>
      <c r="JC142">
        <v>76</v>
      </c>
      <c r="JD142">
        <v>0</v>
      </c>
      <c r="JE142">
        <v>857</v>
      </c>
      <c r="JF142">
        <v>892</v>
      </c>
      <c r="JG142">
        <v>147</v>
      </c>
      <c r="JH142">
        <v>18</v>
      </c>
      <c r="JI142">
        <v>31</v>
      </c>
      <c r="JJ142">
        <v>40</v>
      </c>
      <c r="JK142">
        <v>67</v>
      </c>
      <c r="JL142">
        <v>15</v>
      </c>
      <c r="JM142">
        <v>90</v>
      </c>
      <c r="JN142">
        <v>825</v>
      </c>
      <c r="JO142">
        <v>19</v>
      </c>
      <c r="JP142">
        <v>196</v>
      </c>
      <c r="JQ142">
        <v>304</v>
      </c>
      <c r="JR142">
        <v>20</v>
      </c>
      <c r="JS142">
        <v>10</v>
      </c>
      <c r="JT142">
        <v>986</v>
      </c>
      <c r="JU142">
        <v>91</v>
      </c>
      <c r="JV142">
        <v>1</v>
      </c>
      <c r="JW142">
        <v>9</v>
      </c>
      <c r="JX142">
        <v>20</v>
      </c>
      <c r="JY142">
        <v>24</v>
      </c>
      <c r="JZ142">
        <v>10</v>
      </c>
      <c r="KA142">
        <v>7</v>
      </c>
      <c r="KB142">
        <v>67</v>
      </c>
      <c r="KC142">
        <v>71</v>
      </c>
      <c r="KD142">
        <v>166</v>
      </c>
      <c r="KE142">
        <v>28</v>
      </c>
      <c r="KF142">
        <v>1</v>
      </c>
      <c r="KG142">
        <v>13</v>
      </c>
      <c r="KH142">
        <v>5</v>
      </c>
      <c r="KI142">
        <v>48</v>
      </c>
      <c r="KJ142">
        <v>8</v>
      </c>
      <c r="KK142">
        <v>29</v>
      </c>
      <c r="KL142">
        <v>51</v>
      </c>
      <c r="KM142">
        <v>20</v>
      </c>
      <c r="KN142">
        <v>5</v>
      </c>
      <c r="KO142">
        <v>51</v>
      </c>
      <c r="KP142">
        <v>156</v>
      </c>
      <c r="KQ142">
        <v>10</v>
      </c>
      <c r="KR142">
        <v>6</v>
      </c>
      <c r="KS142">
        <v>298</v>
      </c>
      <c r="KT142">
        <v>303</v>
      </c>
      <c r="KU142">
        <v>1</v>
      </c>
      <c r="KV142">
        <v>1</v>
      </c>
      <c r="KW142">
        <v>3</v>
      </c>
      <c r="KX142">
        <v>27</v>
      </c>
      <c r="KY142">
        <v>29</v>
      </c>
      <c r="KZ142">
        <v>0</v>
      </c>
      <c r="LA142">
        <v>1</v>
      </c>
      <c r="LB142">
        <v>20</v>
      </c>
      <c r="LC142">
        <v>10</v>
      </c>
      <c r="LD142">
        <v>18</v>
      </c>
      <c r="LE142">
        <v>18</v>
      </c>
      <c r="LF142">
        <v>21</v>
      </c>
      <c r="LG142">
        <v>7</v>
      </c>
      <c r="LH142">
        <v>14</v>
      </c>
      <c r="LI142">
        <v>20</v>
      </c>
      <c r="LJ142">
        <v>293</v>
      </c>
      <c r="LK142">
        <v>8</v>
      </c>
      <c r="LL142">
        <v>0</v>
      </c>
      <c r="LM142">
        <v>147</v>
      </c>
      <c r="LN142">
        <v>25</v>
      </c>
      <c r="LO142">
        <v>26</v>
      </c>
      <c r="LP142">
        <v>2</v>
      </c>
      <c r="LQ142">
        <v>62</v>
      </c>
      <c r="LR142">
        <v>16</v>
      </c>
      <c r="LS142">
        <v>5</v>
      </c>
      <c r="LT142">
        <v>9</v>
      </c>
      <c r="LU142">
        <v>27</v>
      </c>
      <c r="LV142">
        <v>10</v>
      </c>
      <c r="LW142">
        <v>43</v>
      </c>
      <c r="LX142">
        <v>11</v>
      </c>
      <c r="LY142">
        <v>34</v>
      </c>
      <c r="LZ142">
        <v>29</v>
      </c>
      <c r="MA142">
        <v>8</v>
      </c>
      <c r="MB142">
        <v>12</v>
      </c>
      <c r="MC142">
        <v>9</v>
      </c>
      <c r="MD142">
        <v>10</v>
      </c>
      <c r="ME142">
        <v>19</v>
      </c>
      <c r="MF142">
        <v>5</v>
      </c>
      <c r="MG142">
        <v>4</v>
      </c>
      <c r="MH142" s="56">
        <v>0</v>
      </c>
      <c r="MI142">
        <v>4</v>
      </c>
      <c r="MJ142">
        <v>59</v>
      </c>
      <c r="MK142">
        <v>129</v>
      </c>
      <c r="ML142">
        <v>2</v>
      </c>
      <c r="MM142">
        <v>342</v>
      </c>
      <c r="MN142">
        <v>81</v>
      </c>
      <c r="MO142">
        <v>240</v>
      </c>
      <c r="MP142">
        <v>27</v>
      </c>
      <c r="MQ142">
        <v>246</v>
      </c>
      <c r="MR142">
        <v>220</v>
      </c>
      <c r="MS142">
        <v>1053</v>
      </c>
      <c r="MT142">
        <v>629</v>
      </c>
      <c r="MU142">
        <v>7</v>
      </c>
      <c r="MV142">
        <v>31</v>
      </c>
      <c r="MW142">
        <v>71</v>
      </c>
      <c r="MX142">
        <v>36</v>
      </c>
      <c r="MY142">
        <v>5</v>
      </c>
      <c r="MZ142">
        <v>24</v>
      </c>
      <c r="NA142">
        <v>54</v>
      </c>
      <c r="NB142">
        <v>506</v>
      </c>
      <c r="NC142">
        <v>244</v>
      </c>
      <c r="ND142">
        <v>7</v>
      </c>
      <c r="NE142">
        <v>220</v>
      </c>
      <c r="NF142">
        <v>156</v>
      </c>
      <c r="NG142">
        <v>367</v>
      </c>
      <c r="NH142">
        <v>100</v>
      </c>
      <c r="NI142">
        <v>276</v>
      </c>
      <c r="NJ142">
        <v>15</v>
      </c>
      <c r="NK142">
        <v>49</v>
      </c>
      <c r="NL142">
        <v>374</v>
      </c>
      <c r="NM142">
        <v>41</v>
      </c>
      <c r="NN142">
        <v>13</v>
      </c>
      <c r="NO142">
        <v>26</v>
      </c>
      <c r="NP142">
        <v>254</v>
      </c>
      <c r="NQ142">
        <v>314</v>
      </c>
      <c r="NR142">
        <v>65</v>
      </c>
      <c r="NS142">
        <v>16</v>
      </c>
      <c r="NT142">
        <v>6</v>
      </c>
      <c r="NU142">
        <v>11</v>
      </c>
      <c r="NV142">
        <v>1690</v>
      </c>
      <c r="NW142">
        <v>672</v>
      </c>
      <c r="NX142">
        <v>117</v>
      </c>
      <c r="NY142">
        <v>531</v>
      </c>
      <c r="NZ142">
        <v>68</v>
      </c>
      <c r="OA142">
        <v>1981</v>
      </c>
      <c r="OB142">
        <v>24</v>
      </c>
      <c r="OC142">
        <v>94</v>
      </c>
      <c r="OD142">
        <v>1220</v>
      </c>
      <c r="OE142">
        <v>94</v>
      </c>
      <c r="OF142">
        <v>2694</v>
      </c>
      <c r="OG142">
        <v>3537</v>
      </c>
      <c r="OH142">
        <v>326</v>
      </c>
      <c r="OI142">
        <v>10</v>
      </c>
      <c r="OJ142">
        <v>1811</v>
      </c>
      <c r="OK142">
        <v>86</v>
      </c>
      <c r="OL142">
        <v>0</v>
      </c>
      <c r="OM142">
        <v>919</v>
      </c>
      <c r="ON142">
        <v>913</v>
      </c>
      <c r="OO142">
        <v>141</v>
      </c>
      <c r="OP142">
        <v>19</v>
      </c>
      <c r="OQ142">
        <v>22</v>
      </c>
      <c r="OR142">
        <v>46</v>
      </c>
      <c r="OS142">
        <v>70</v>
      </c>
      <c r="OT142">
        <v>13</v>
      </c>
      <c r="OU142">
        <v>100</v>
      </c>
      <c r="OV142">
        <v>455</v>
      </c>
      <c r="OW142">
        <v>19</v>
      </c>
      <c r="OX142">
        <v>209</v>
      </c>
      <c r="OY142">
        <v>298</v>
      </c>
      <c r="OZ142">
        <v>31</v>
      </c>
      <c r="PA142">
        <v>11</v>
      </c>
    </row>
    <row r="143" spans="1:417">
      <c r="A143" s="67" t="str">
        <f>人口推移!B142</f>
        <v>H3007</v>
      </c>
      <c r="B143" s="66">
        <f t="shared" si="4"/>
        <v>55153</v>
      </c>
      <c r="C143" s="66">
        <f t="shared" si="5"/>
        <v>22923</v>
      </c>
      <c r="D143">
        <v>817</v>
      </c>
      <c r="E143">
        <v>70</v>
      </c>
      <c r="F143">
        <v>2</v>
      </c>
      <c r="G143">
        <v>8</v>
      </c>
      <c r="H143">
        <v>16</v>
      </c>
      <c r="I143">
        <v>13</v>
      </c>
      <c r="J143">
        <v>6</v>
      </c>
      <c r="K143">
        <v>9</v>
      </c>
      <c r="L143">
        <v>68</v>
      </c>
      <c r="M143">
        <v>48</v>
      </c>
      <c r="N143">
        <v>147</v>
      </c>
      <c r="O143">
        <v>22</v>
      </c>
      <c r="P143">
        <v>1</v>
      </c>
      <c r="Q143">
        <v>11</v>
      </c>
      <c r="R143">
        <v>6</v>
      </c>
      <c r="S143">
        <v>32</v>
      </c>
      <c r="T143">
        <v>5</v>
      </c>
      <c r="U143">
        <v>16</v>
      </c>
      <c r="V143">
        <v>31</v>
      </c>
      <c r="W143">
        <v>15</v>
      </c>
      <c r="X143">
        <v>5</v>
      </c>
      <c r="Y143">
        <v>37</v>
      </c>
      <c r="Z143">
        <v>121</v>
      </c>
      <c r="AA143">
        <v>6</v>
      </c>
      <c r="AB143">
        <v>4</v>
      </c>
      <c r="AC143">
        <v>216</v>
      </c>
      <c r="AD143">
        <v>241</v>
      </c>
      <c r="AE143">
        <v>2</v>
      </c>
      <c r="AF143">
        <v>1</v>
      </c>
      <c r="AG143">
        <v>2</v>
      </c>
      <c r="AH143">
        <v>21</v>
      </c>
      <c r="AI143">
        <v>20</v>
      </c>
      <c r="AJ143">
        <v>0</v>
      </c>
      <c r="AK143">
        <v>1</v>
      </c>
      <c r="AL143">
        <v>16</v>
      </c>
      <c r="AM143">
        <v>7</v>
      </c>
      <c r="AN143">
        <v>13</v>
      </c>
      <c r="AO143">
        <v>15</v>
      </c>
      <c r="AP143">
        <v>19</v>
      </c>
      <c r="AQ143">
        <v>5</v>
      </c>
      <c r="AR143">
        <v>8</v>
      </c>
      <c r="AS143">
        <v>11</v>
      </c>
      <c r="AT143">
        <v>239</v>
      </c>
      <c r="AU143">
        <v>7</v>
      </c>
      <c r="AV143">
        <v>0</v>
      </c>
      <c r="AW143">
        <v>133</v>
      </c>
      <c r="AX143">
        <v>15</v>
      </c>
      <c r="AY143">
        <v>21</v>
      </c>
      <c r="AZ143">
        <v>1</v>
      </c>
      <c r="BA143">
        <v>47</v>
      </c>
      <c r="BB143">
        <v>10</v>
      </c>
      <c r="BC143">
        <v>4</v>
      </c>
      <c r="BD143">
        <v>7</v>
      </c>
      <c r="BE143">
        <v>16</v>
      </c>
      <c r="BF143">
        <v>4</v>
      </c>
      <c r="BG143">
        <v>26</v>
      </c>
      <c r="BH143">
        <v>10</v>
      </c>
      <c r="BI143">
        <v>24</v>
      </c>
      <c r="BJ143">
        <v>25</v>
      </c>
      <c r="BK143">
        <v>8</v>
      </c>
      <c r="BL143">
        <v>7</v>
      </c>
      <c r="BM143">
        <v>6</v>
      </c>
      <c r="BN143">
        <v>6</v>
      </c>
      <c r="BO143">
        <v>13</v>
      </c>
      <c r="BP143">
        <v>4</v>
      </c>
      <c r="BQ143">
        <v>5</v>
      </c>
      <c r="BR143" s="56">
        <v>0</v>
      </c>
      <c r="BS143">
        <v>3</v>
      </c>
      <c r="BT143">
        <v>49</v>
      </c>
      <c r="BU143">
        <v>85</v>
      </c>
      <c r="BV143">
        <v>2</v>
      </c>
      <c r="BW143">
        <v>284</v>
      </c>
      <c r="BX143">
        <v>56</v>
      </c>
      <c r="BY143">
        <v>184</v>
      </c>
      <c r="BZ143">
        <v>15</v>
      </c>
      <c r="CA143">
        <v>231</v>
      </c>
      <c r="CB143">
        <v>197</v>
      </c>
      <c r="CC143">
        <v>795</v>
      </c>
      <c r="CD143">
        <v>490</v>
      </c>
      <c r="CE143">
        <v>4</v>
      </c>
      <c r="CF143">
        <v>22</v>
      </c>
      <c r="CG143">
        <v>45</v>
      </c>
      <c r="CH143">
        <v>28</v>
      </c>
      <c r="CI143">
        <v>3</v>
      </c>
      <c r="CJ143">
        <v>23</v>
      </c>
      <c r="CK143">
        <v>71</v>
      </c>
      <c r="CL143">
        <v>406</v>
      </c>
      <c r="CM143">
        <v>216</v>
      </c>
      <c r="CN143">
        <v>7</v>
      </c>
      <c r="CO143">
        <v>185</v>
      </c>
      <c r="CP143">
        <v>135</v>
      </c>
      <c r="CQ143">
        <v>292</v>
      </c>
      <c r="CR143">
        <v>57</v>
      </c>
      <c r="CS143">
        <v>228</v>
      </c>
      <c r="CT143">
        <v>8</v>
      </c>
      <c r="CU143">
        <v>29</v>
      </c>
      <c r="CV143">
        <v>271</v>
      </c>
      <c r="CW143">
        <v>33</v>
      </c>
      <c r="CX143">
        <v>7</v>
      </c>
      <c r="CY143">
        <v>33</v>
      </c>
      <c r="CZ143">
        <v>175</v>
      </c>
      <c r="DA143">
        <v>236</v>
      </c>
      <c r="DB143">
        <v>78</v>
      </c>
      <c r="DC143">
        <v>12</v>
      </c>
      <c r="DD143">
        <v>3</v>
      </c>
      <c r="DE143">
        <v>8</v>
      </c>
      <c r="DF143">
        <v>1294</v>
      </c>
      <c r="DG143">
        <v>517</v>
      </c>
      <c r="DH143">
        <v>90</v>
      </c>
      <c r="DI143">
        <v>400</v>
      </c>
      <c r="DJ143">
        <v>54</v>
      </c>
      <c r="DK143">
        <v>1382</v>
      </c>
      <c r="DL143">
        <v>25</v>
      </c>
      <c r="DM143">
        <v>74</v>
      </c>
      <c r="DN143">
        <v>925</v>
      </c>
      <c r="DO143">
        <v>78</v>
      </c>
      <c r="DP143">
        <v>2240</v>
      </c>
      <c r="DQ143">
        <v>3004</v>
      </c>
      <c r="DR143">
        <v>257</v>
      </c>
      <c r="DS143">
        <v>8</v>
      </c>
      <c r="DT143">
        <v>1431</v>
      </c>
      <c r="DU143">
        <v>72</v>
      </c>
      <c r="DV143">
        <v>0</v>
      </c>
      <c r="DW143">
        <v>786</v>
      </c>
      <c r="DX143">
        <v>832</v>
      </c>
      <c r="DY143">
        <v>123</v>
      </c>
      <c r="DZ143">
        <v>13</v>
      </c>
      <c r="EA143">
        <v>15</v>
      </c>
      <c r="EB143">
        <v>30</v>
      </c>
      <c r="EC143">
        <v>51</v>
      </c>
      <c r="ED143">
        <v>11</v>
      </c>
      <c r="EE143">
        <v>76</v>
      </c>
      <c r="EF143">
        <v>922</v>
      </c>
      <c r="EG143">
        <v>15</v>
      </c>
      <c r="EH143">
        <v>163</v>
      </c>
      <c r="EI143">
        <v>243</v>
      </c>
      <c r="EJ143">
        <v>23</v>
      </c>
      <c r="EK143">
        <v>11</v>
      </c>
      <c r="EL143">
        <v>931</v>
      </c>
      <c r="EM143">
        <v>88</v>
      </c>
      <c r="EN143">
        <v>2</v>
      </c>
      <c r="EO143">
        <v>12</v>
      </c>
      <c r="EP143">
        <v>18</v>
      </c>
      <c r="EQ143">
        <v>29</v>
      </c>
      <c r="ER143">
        <v>7</v>
      </c>
      <c r="ES143">
        <v>7</v>
      </c>
      <c r="ET143">
        <v>53</v>
      </c>
      <c r="EU143">
        <v>63</v>
      </c>
      <c r="EV143">
        <v>145</v>
      </c>
      <c r="EW143">
        <v>29</v>
      </c>
      <c r="EX143">
        <v>1</v>
      </c>
      <c r="EY143">
        <v>17</v>
      </c>
      <c r="EZ143">
        <v>9</v>
      </c>
      <c r="FA143">
        <v>36</v>
      </c>
      <c r="FB143">
        <v>7</v>
      </c>
      <c r="FC143">
        <v>31</v>
      </c>
      <c r="FD143">
        <v>42</v>
      </c>
      <c r="FE143">
        <v>23</v>
      </c>
      <c r="FF143">
        <v>6</v>
      </c>
      <c r="FG143">
        <v>48</v>
      </c>
      <c r="FH143">
        <v>148</v>
      </c>
      <c r="FI143">
        <v>13</v>
      </c>
      <c r="FJ143">
        <v>7</v>
      </c>
      <c r="FK143">
        <v>290</v>
      </c>
      <c r="FL143">
        <v>273</v>
      </c>
      <c r="FM143">
        <v>2</v>
      </c>
      <c r="FN143">
        <v>1</v>
      </c>
      <c r="FO143">
        <v>2</v>
      </c>
      <c r="FP143">
        <v>25</v>
      </c>
      <c r="FQ143">
        <v>37</v>
      </c>
      <c r="FR143">
        <v>0</v>
      </c>
      <c r="FS143">
        <v>2</v>
      </c>
      <c r="FT143">
        <v>24</v>
      </c>
      <c r="FU143">
        <v>8</v>
      </c>
      <c r="FV143">
        <v>16</v>
      </c>
      <c r="FW143">
        <v>17</v>
      </c>
      <c r="FX143">
        <v>20</v>
      </c>
      <c r="FY143">
        <v>5</v>
      </c>
      <c r="FZ143">
        <v>10</v>
      </c>
      <c r="GA143">
        <v>18</v>
      </c>
      <c r="GB143">
        <v>269</v>
      </c>
      <c r="GC143">
        <v>9</v>
      </c>
      <c r="GD143">
        <v>0</v>
      </c>
      <c r="GE143">
        <v>146</v>
      </c>
      <c r="GF143">
        <v>18</v>
      </c>
      <c r="GG143">
        <v>28</v>
      </c>
      <c r="GH143">
        <v>0</v>
      </c>
      <c r="GI143">
        <v>64</v>
      </c>
      <c r="GJ143">
        <v>14</v>
      </c>
      <c r="GK143">
        <v>2</v>
      </c>
      <c r="GL143">
        <v>11</v>
      </c>
      <c r="GM143">
        <v>24</v>
      </c>
      <c r="GN143">
        <v>4</v>
      </c>
      <c r="GO143">
        <v>45</v>
      </c>
      <c r="GP143">
        <v>9</v>
      </c>
      <c r="GQ143">
        <v>25</v>
      </c>
      <c r="GR143">
        <v>24</v>
      </c>
      <c r="GS143">
        <v>10</v>
      </c>
      <c r="GT143">
        <v>7</v>
      </c>
      <c r="GU143">
        <v>8</v>
      </c>
      <c r="GV143">
        <v>9</v>
      </c>
      <c r="GW143">
        <v>16</v>
      </c>
      <c r="GX143">
        <v>5</v>
      </c>
      <c r="GY143">
        <v>4</v>
      </c>
      <c r="GZ143" s="56">
        <v>0</v>
      </c>
      <c r="HA143">
        <v>4</v>
      </c>
      <c r="HB143">
        <v>61</v>
      </c>
      <c r="HC143">
        <v>126</v>
      </c>
      <c r="HD143">
        <v>2</v>
      </c>
      <c r="HE143">
        <v>311</v>
      </c>
      <c r="HF143">
        <v>72</v>
      </c>
      <c r="HG143">
        <v>216</v>
      </c>
      <c r="HH143">
        <v>29</v>
      </c>
      <c r="HI143">
        <v>251</v>
      </c>
      <c r="HJ143">
        <v>231</v>
      </c>
      <c r="HK143">
        <v>966</v>
      </c>
      <c r="HL143">
        <v>529</v>
      </c>
      <c r="HM143">
        <v>6</v>
      </c>
      <c r="HN143">
        <v>27</v>
      </c>
      <c r="HO143">
        <v>62</v>
      </c>
      <c r="HP143">
        <v>32</v>
      </c>
      <c r="HQ143">
        <v>6</v>
      </c>
      <c r="HR143">
        <v>25</v>
      </c>
      <c r="HS143">
        <v>71</v>
      </c>
      <c r="HT143">
        <v>496</v>
      </c>
      <c r="HU143">
        <v>222</v>
      </c>
      <c r="HV143">
        <v>8</v>
      </c>
      <c r="HW143">
        <v>207</v>
      </c>
      <c r="HX143">
        <v>136</v>
      </c>
      <c r="HY143">
        <v>335</v>
      </c>
      <c r="HZ143">
        <v>87</v>
      </c>
      <c r="IA143">
        <v>245</v>
      </c>
      <c r="IB143">
        <v>14</v>
      </c>
      <c r="IC143">
        <v>39</v>
      </c>
      <c r="ID143">
        <v>346</v>
      </c>
      <c r="IE143">
        <v>50</v>
      </c>
      <c r="IF143">
        <v>9</v>
      </c>
      <c r="IG143">
        <v>28</v>
      </c>
      <c r="IH143">
        <v>244</v>
      </c>
      <c r="II143">
        <v>312</v>
      </c>
      <c r="IJ143">
        <v>21</v>
      </c>
      <c r="IK143">
        <v>7</v>
      </c>
      <c r="IL143">
        <v>7</v>
      </c>
      <c r="IM143">
        <v>12</v>
      </c>
      <c r="IN143">
        <v>1593</v>
      </c>
      <c r="IO143">
        <v>653</v>
      </c>
      <c r="IP143">
        <v>106</v>
      </c>
      <c r="IQ143">
        <v>490</v>
      </c>
      <c r="IR143">
        <v>68</v>
      </c>
      <c r="IS143">
        <v>1844</v>
      </c>
      <c r="IT143">
        <v>23</v>
      </c>
      <c r="IU143">
        <v>90</v>
      </c>
      <c r="IV143">
        <v>1182</v>
      </c>
      <c r="IW143">
        <v>87</v>
      </c>
      <c r="IX143">
        <v>2629</v>
      </c>
      <c r="IY143">
        <v>3496</v>
      </c>
      <c r="IZ143">
        <v>321</v>
      </c>
      <c r="JA143">
        <v>7</v>
      </c>
      <c r="JB143">
        <v>1746</v>
      </c>
      <c r="JC143">
        <v>77</v>
      </c>
      <c r="JD143">
        <v>0</v>
      </c>
      <c r="JE143">
        <v>856</v>
      </c>
      <c r="JF143">
        <v>890</v>
      </c>
      <c r="JG143">
        <v>149</v>
      </c>
      <c r="JH143">
        <v>18</v>
      </c>
      <c r="JI143">
        <v>31</v>
      </c>
      <c r="JJ143">
        <v>40</v>
      </c>
      <c r="JK143">
        <v>67</v>
      </c>
      <c r="JL143">
        <v>15</v>
      </c>
      <c r="JM143">
        <v>91</v>
      </c>
      <c r="JN143">
        <v>869</v>
      </c>
      <c r="JO143">
        <v>19</v>
      </c>
      <c r="JP143">
        <v>196</v>
      </c>
      <c r="JQ143">
        <v>304</v>
      </c>
      <c r="JR143">
        <v>19</v>
      </c>
      <c r="JS143">
        <v>10</v>
      </c>
      <c r="JT143">
        <v>984</v>
      </c>
      <c r="JU143">
        <v>92</v>
      </c>
      <c r="JV143">
        <v>1</v>
      </c>
      <c r="JW143">
        <v>9</v>
      </c>
      <c r="JX143">
        <v>20</v>
      </c>
      <c r="JY143">
        <v>24</v>
      </c>
      <c r="JZ143">
        <v>10</v>
      </c>
      <c r="KA143">
        <v>7</v>
      </c>
      <c r="KB143">
        <v>67</v>
      </c>
      <c r="KC143">
        <v>71</v>
      </c>
      <c r="KD143">
        <v>167</v>
      </c>
      <c r="KE143">
        <v>28</v>
      </c>
      <c r="KF143">
        <v>1</v>
      </c>
      <c r="KG143">
        <v>13</v>
      </c>
      <c r="KH143">
        <v>5</v>
      </c>
      <c r="KI143">
        <v>48</v>
      </c>
      <c r="KJ143">
        <v>8</v>
      </c>
      <c r="KK143">
        <v>29</v>
      </c>
      <c r="KL143">
        <v>51</v>
      </c>
      <c r="KM143">
        <v>20</v>
      </c>
      <c r="KN143">
        <v>5</v>
      </c>
      <c r="KO143">
        <v>51</v>
      </c>
      <c r="KP143">
        <v>158</v>
      </c>
      <c r="KQ143">
        <v>10</v>
      </c>
      <c r="KR143">
        <v>6</v>
      </c>
      <c r="KS143">
        <v>295</v>
      </c>
      <c r="KT143">
        <v>304</v>
      </c>
      <c r="KU143">
        <v>1</v>
      </c>
      <c r="KV143">
        <v>1</v>
      </c>
      <c r="KW143">
        <v>3</v>
      </c>
      <c r="KX143">
        <v>27</v>
      </c>
      <c r="KY143">
        <v>29</v>
      </c>
      <c r="KZ143">
        <v>0</v>
      </c>
      <c r="LA143">
        <v>1</v>
      </c>
      <c r="LB143">
        <v>20</v>
      </c>
      <c r="LC143">
        <v>10</v>
      </c>
      <c r="LD143">
        <v>18</v>
      </c>
      <c r="LE143">
        <v>18</v>
      </c>
      <c r="LF143">
        <v>21</v>
      </c>
      <c r="LG143">
        <v>7</v>
      </c>
      <c r="LH143">
        <v>14</v>
      </c>
      <c r="LI143">
        <v>20</v>
      </c>
      <c r="LJ143">
        <v>296</v>
      </c>
      <c r="LK143">
        <v>8</v>
      </c>
      <c r="LL143">
        <v>0</v>
      </c>
      <c r="LM143">
        <v>145</v>
      </c>
      <c r="LN143">
        <v>25</v>
      </c>
      <c r="LO143">
        <v>26</v>
      </c>
      <c r="LP143">
        <v>2</v>
      </c>
      <c r="LQ143">
        <v>63</v>
      </c>
      <c r="LR143">
        <v>16</v>
      </c>
      <c r="LS143">
        <v>5</v>
      </c>
      <c r="LT143">
        <v>9</v>
      </c>
      <c r="LU143">
        <v>27</v>
      </c>
      <c r="LV143">
        <v>10</v>
      </c>
      <c r="LW143">
        <v>43</v>
      </c>
      <c r="LX143">
        <v>11</v>
      </c>
      <c r="LY143">
        <v>34</v>
      </c>
      <c r="LZ143">
        <v>29</v>
      </c>
      <c r="MA143">
        <v>7</v>
      </c>
      <c r="MB143">
        <v>12</v>
      </c>
      <c r="MC143">
        <v>9</v>
      </c>
      <c r="MD143">
        <v>10</v>
      </c>
      <c r="ME143">
        <v>19</v>
      </c>
      <c r="MF143">
        <v>5</v>
      </c>
      <c r="MG143">
        <v>4</v>
      </c>
      <c r="MH143" s="56">
        <v>0</v>
      </c>
      <c r="MI143">
        <v>4</v>
      </c>
      <c r="MJ143">
        <v>59</v>
      </c>
      <c r="MK143">
        <v>131</v>
      </c>
      <c r="ML143">
        <v>2</v>
      </c>
      <c r="MM143">
        <v>342</v>
      </c>
      <c r="MN143">
        <v>82</v>
      </c>
      <c r="MO143">
        <v>239</v>
      </c>
      <c r="MP143">
        <v>27</v>
      </c>
      <c r="MQ143">
        <v>244</v>
      </c>
      <c r="MR143">
        <v>220</v>
      </c>
      <c r="MS143">
        <v>1056</v>
      </c>
      <c r="MT143">
        <v>632</v>
      </c>
      <c r="MU143">
        <v>7</v>
      </c>
      <c r="MV143">
        <v>31</v>
      </c>
      <c r="MW143">
        <v>74</v>
      </c>
      <c r="MX143">
        <v>36</v>
      </c>
      <c r="MY143">
        <v>5</v>
      </c>
      <c r="MZ143">
        <v>24</v>
      </c>
      <c r="NA143">
        <v>55</v>
      </c>
      <c r="NB143">
        <v>508</v>
      </c>
      <c r="NC143">
        <v>245</v>
      </c>
      <c r="ND143">
        <v>7</v>
      </c>
      <c r="NE143">
        <v>217</v>
      </c>
      <c r="NF143">
        <v>155</v>
      </c>
      <c r="NG143">
        <v>370</v>
      </c>
      <c r="NH143">
        <v>100</v>
      </c>
      <c r="NI143">
        <v>273</v>
      </c>
      <c r="NJ143">
        <v>15</v>
      </c>
      <c r="NK143">
        <v>49</v>
      </c>
      <c r="NL143">
        <v>374</v>
      </c>
      <c r="NM143">
        <v>40</v>
      </c>
      <c r="NN143">
        <v>13</v>
      </c>
      <c r="NO143">
        <v>26</v>
      </c>
      <c r="NP143">
        <v>254</v>
      </c>
      <c r="NQ143">
        <v>315</v>
      </c>
      <c r="NR143">
        <v>66</v>
      </c>
      <c r="NS143">
        <v>16</v>
      </c>
      <c r="NT143">
        <v>6</v>
      </c>
      <c r="NU143">
        <v>11</v>
      </c>
      <c r="NV143">
        <v>1687</v>
      </c>
      <c r="NW143">
        <v>668</v>
      </c>
      <c r="NX143">
        <v>117</v>
      </c>
      <c r="NY143">
        <v>535</v>
      </c>
      <c r="NZ143">
        <v>68</v>
      </c>
      <c r="OA143">
        <v>1980</v>
      </c>
      <c r="OB143">
        <v>24</v>
      </c>
      <c r="OC143">
        <v>97</v>
      </c>
      <c r="OD143">
        <v>1230</v>
      </c>
      <c r="OE143">
        <v>94</v>
      </c>
      <c r="OF143">
        <v>2693</v>
      </c>
      <c r="OG143">
        <v>3543</v>
      </c>
      <c r="OH143">
        <v>326</v>
      </c>
      <c r="OI143">
        <v>10</v>
      </c>
      <c r="OJ143">
        <v>1816</v>
      </c>
      <c r="OK143">
        <v>86</v>
      </c>
      <c r="OL143">
        <v>0</v>
      </c>
      <c r="OM143">
        <v>918</v>
      </c>
      <c r="ON143">
        <v>911</v>
      </c>
      <c r="OO143">
        <v>140</v>
      </c>
      <c r="OP143">
        <v>19</v>
      </c>
      <c r="OQ143">
        <v>22</v>
      </c>
      <c r="OR143">
        <v>47</v>
      </c>
      <c r="OS143">
        <v>70</v>
      </c>
      <c r="OT143">
        <v>13</v>
      </c>
      <c r="OU143">
        <v>100</v>
      </c>
      <c r="OV143">
        <v>441</v>
      </c>
      <c r="OW143">
        <v>19</v>
      </c>
      <c r="OX143">
        <v>209</v>
      </c>
      <c r="OY143">
        <v>298</v>
      </c>
      <c r="OZ143">
        <v>31</v>
      </c>
      <c r="PA143">
        <v>11</v>
      </c>
    </row>
    <row r="144" spans="1:417">
      <c r="A144" s="67" t="str">
        <f>人口推移!B143</f>
        <v>H3008</v>
      </c>
      <c r="B144" s="66">
        <f t="shared" si="4"/>
        <v>55150</v>
      </c>
      <c r="C144" s="66">
        <f t="shared" si="5"/>
        <v>22899</v>
      </c>
      <c r="D144">
        <v>816</v>
      </c>
      <c r="E144">
        <v>70</v>
      </c>
      <c r="F144">
        <v>2</v>
      </c>
      <c r="G144">
        <v>8</v>
      </c>
      <c r="H144">
        <v>16</v>
      </c>
      <c r="I144">
        <v>13</v>
      </c>
      <c r="J144">
        <v>6</v>
      </c>
      <c r="K144">
        <v>9</v>
      </c>
      <c r="L144">
        <v>68</v>
      </c>
      <c r="M144">
        <v>48</v>
      </c>
      <c r="N144">
        <v>147</v>
      </c>
      <c r="O144">
        <v>22</v>
      </c>
      <c r="P144">
        <v>1</v>
      </c>
      <c r="Q144">
        <v>11</v>
      </c>
      <c r="R144">
        <v>6</v>
      </c>
      <c r="S144">
        <v>32</v>
      </c>
      <c r="T144">
        <v>5</v>
      </c>
      <c r="U144">
        <v>16</v>
      </c>
      <c r="V144">
        <v>31</v>
      </c>
      <c r="W144">
        <v>15</v>
      </c>
      <c r="X144">
        <v>5</v>
      </c>
      <c r="Y144">
        <v>37</v>
      </c>
      <c r="Z144">
        <v>120</v>
      </c>
      <c r="AA144">
        <v>6</v>
      </c>
      <c r="AB144">
        <v>4</v>
      </c>
      <c r="AC144">
        <v>218</v>
      </c>
      <c r="AD144">
        <v>240</v>
      </c>
      <c r="AE144">
        <v>2</v>
      </c>
      <c r="AF144">
        <v>1</v>
      </c>
      <c r="AG144">
        <v>2</v>
      </c>
      <c r="AH144">
        <v>21</v>
      </c>
      <c r="AI144">
        <v>20</v>
      </c>
      <c r="AJ144">
        <v>0</v>
      </c>
      <c r="AK144">
        <v>1</v>
      </c>
      <c r="AL144">
        <v>16</v>
      </c>
      <c r="AM144">
        <v>7</v>
      </c>
      <c r="AN144">
        <v>13</v>
      </c>
      <c r="AO144">
        <v>15</v>
      </c>
      <c r="AP144">
        <v>20</v>
      </c>
      <c r="AQ144">
        <v>5</v>
      </c>
      <c r="AR144">
        <v>8</v>
      </c>
      <c r="AS144">
        <v>11</v>
      </c>
      <c r="AT144">
        <v>240</v>
      </c>
      <c r="AU144">
        <v>7</v>
      </c>
      <c r="AV144">
        <v>0</v>
      </c>
      <c r="AW144">
        <v>133</v>
      </c>
      <c r="AX144">
        <v>16</v>
      </c>
      <c r="AY144">
        <v>22</v>
      </c>
      <c r="AZ144">
        <v>1</v>
      </c>
      <c r="BA144">
        <v>47</v>
      </c>
      <c r="BB144">
        <v>10</v>
      </c>
      <c r="BC144">
        <v>4</v>
      </c>
      <c r="BD144">
        <v>7</v>
      </c>
      <c r="BE144">
        <v>16</v>
      </c>
      <c r="BF144">
        <v>4</v>
      </c>
      <c r="BG144">
        <v>26</v>
      </c>
      <c r="BH144">
        <v>10</v>
      </c>
      <c r="BI144">
        <v>24</v>
      </c>
      <c r="BJ144">
        <v>25</v>
      </c>
      <c r="BK144">
        <v>9</v>
      </c>
      <c r="BL144">
        <v>7</v>
      </c>
      <c r="BM144">
        <v>6</v>
      </c>
      <c r="BN144">
        <v>6</v>
      </c>
      <c r="BO144">
        <v>13</v>
      </c>
      <c r="BP144">
        <v>4</v>
      </c>
      <c r="BQ144">
        <v>5</v>
      </c>
      <c r="BR144" s="56">
        <v>0</v>
      </c>
      <c r="BS144">
        <v>3</v>
      </c>
      <c r="BT144">
        <v>49</v>
      </c>
      <c r="BU144">
        <v>86</v>
      </c>
      <c r="BV144">
        <v>2</v>
      </c>
      <c r="BW144">
        <v>283</v>
      </c>
      <c r="BX144">
        <v>56</v>
      </c>
      <c r="BY144">
        <v>185</v>
      </c>
      <c r="BZ144">
        <v>15</v>
      </c>
      <c r="CA144">
        <v>228</v>
      </c>
      <c r="CB144">
        <v>197</v>
      </c>
      <c r="CC144">
        <v>794</v>
      </c>
      <c r="CD144">
        <v>492</v>
      </c>
      <c r="CE144">
        <v>4</v>
      </c>
      <c r="CF144">
        <v>22</v>
      </c>
      <c r="CG144">
        <v>45</v>
      </c>
      <c r="CH144">
        <v>28</v>
      </c>
      <c r="CI144">
        <v>3</v>
      </c>
      <c r="CJ144">
        <v>23</v>
      </c>
      <c r="CK144">
        <v>68</v>
      </c>
      <c r="CL144">
        <v>408</v>
      </c>
      <c r="CM144">
        <v>214</v>
      </c>
      <c r="CN144">
        <v>7</v>
      </c>
      <c r="CO144">
        <v>185</v>
      </c>
      <c r="CP144">
        <v>136</v>
      </c>
      <c r="CQ144">
        <v>296</v>
      </c>
      <c r="CR144">
        <v>57</v>
      </c>
      <c r="CS144">
        <v>228</v>
      </c>
      <c r="CT144">
        <v>8</v>
      </c>
      <c r="CU144">
        <v>29</v>
      </c>
      <c r="CV144">
        <v>272</v>
      </c>
      <c r="CW144">
        <v>34</v>
      </c>
      <c r="CX144">
        <v>7</v>
      </c>
      <c r="CY144">
        <v>33</v>
      </c>
      <c r="CZ144">
        <v>175</v>
      </c>
      <c r="DA144">
        <v>236</v>
      </c>
      <c r="DB144">
        <v>78</v>
      </c>
      <c r="DC144">
        <v>12</v>
      </c>
      <c r="DD144">
        <v>3</v>
      </c>
      <c r="DE144">
        <v>8</v>
      </c>
      <c r="DF144">
        <v>1298</v>
      </c>
      <c r="DG144">
        <v>515</v>
      </c>
      <c r="DH144">
        <v>91</v>
      </c>
      <c r="DI144">
        <v>400</v>
      </c>
      <c r="DJ144">
        <v>54</v>
      </c>
      <c r="DK144">
        <v>1382</v>
      </c>
      <c r="DL144">
        <v>24</v>
      </c>
      <c r="DM144">
        <v>77</v>
      </c>
      <c r="DN144">
        <v>936</v>
      </c>
      <c r="DO144">
        <v>78</v>
      </c>
      <c r="DP144">
        <v>2232</v>
      </c>
      <c r="DQ144">
        <v>3014</v>
      </c>
      <c r="DR144">
        <v>259</v>
      </c>
      <c r="DS144">
        <v>8</v>
      </c>
      <c r="DT144">
        <v>1425</v>
      </c>
      <c r="DU144">
        <v>73</v>
      </c>
      <c r="DV144">
        <v>0</v>
      </c>
      <c r="DW144">
        <v>781</v>
      </c>
      <c r="DX144">
        <v>829</v>
      </c>
      <c r="DY144">
        <v>120</v>
      </c>
      <c r="DZ144">
        <v>14</v>
      </c>
      <c r="EA144">
        <v>15</v>
      </c>
      <c r="EB144">
        <v>30</v>
      </c>
      <c r="EC144">
        <v>51</v>
      </c>
      <c r="ED144">
        <v>11</v>
      </c>
      <c r="EE144">
        <v>76</v>
      </c>
      <c r="EF144">
        <v>886</v>
      </c>
      <c r="EG144">
        <v>15</v>
      </c>
      <c r="EH144">
        <v>163</v>
      </c>
      <c r="EI144">
        <v>243</v>
      </c>
      <c r="EJ144">
        <v>23</v>
      </c>
      <c r="EK144">
        <v>11</v>
      </c>
      <c r="EL144">
        <v>928</v>
      </c>
      <c r="EM144">
        <v>88</v>
      </c>
      <c r="EN144">
        <v>2</v>
      </c>
      <c r="EO144">
        <v>12</v>
      </c>
      <c r="EP144">
        <v>18</v>
      </c>
      <c r="EQ144">
        <v>29</v>
      </c>
      <c r="ER144">
        <v>7</v>
      </c>
      <c r="ES144">
        <v>7</v>
      </c>
      <c r="ET144">
        <v>53</v>
      </c>
      <c r="EU144">
        <v>64</v>
      </c>
      <c r="EV144">
        <v>144</v>
      </c>
      <c r="EW144">
        <v>29</v>
      </c>
      <c r="EX144">
        <v>1</v>
      </c>
      <c r="EY144">
        <v>17</v>
      </c>
      <c r="EZ144">
        <v>9</v>
      </c>
      <c r="FA144">
        <v>36</v>
      </c>
      <c r="FB144">
        <v>7</v>
      </c>
      <c r="FC144">
        <v>31</v>
      </c>
      <c r="FD144">
        <v>42</v>
      </c>
      <c r="FE144">
        <v>23</v>
      </c>
      <c r="FF144">
        <v>6</v>
      </c>
      <c r="FG144">
        <v>48</v>
      </c>
      <c r="FH144">
        <v>146</v>
      </c>
      <c r="FI144">
        <v>13</v>
      </c>
      <c r="FJ144">
        <v>7</v>
      </c>
      <c r="FK144">
        <v>292</v>
      </c>
      <c r="FL144">
        <v>274</v>
      </c>
      <c r="FM144">
        <v>2</v>
      </c>
      <c r="FN144">
        <v>1</v>
      </c>
      <c r="FO144">
        <v>2</v>
      </c>
      <c r="FP144">
        <v>25</v>
      </c>
      <c r="FQ144">
        <v>37</v>
      </c>
      <c r="FR144">
        <v>0</v>
      </c>
      <c r="FS144">
        <v>2</v>
      </c>
      <c r="FT144">
        <v>24</v>
      </c>
      <c r="FU144">
        <v>8</v>
      </c>
      <c r="FV144">
        <v>16</v>
      </c>
      <c r="FW144">
        <v>17</v>
      </c>
      <c r="FX144">
        <v>21</v>
      </c>
      <c r="FY144">
        <v>5</v>
      </c>
      <c r="FZ144">
        <v>10</v>
      </c>
      <c r="GA144">
        <v>17</v>
      </c>
      <c r="GB144">
        <v>270</v>
      </c>
      <c r="GC144">
        <v>8</v>
      </c>
      <c r="GD144">
        <v>0</v>
      </c>
      <c r="GE144">
        <v>146</v>
      </c>
      <c r="GF144">
        <v>19</v>
      </c>
      <c r="GG144">
        <v>28</v>
      </c>
      <c r="GH144">
        <v>0</v>
      </c>
      <c r="GI144">
        <v>63</v>
      </c>
      <c r="GJ144">
        <v>14</v>
      </c>
      <c r="GK144">
        <v>2</v>
      </c>
      <c r="GL144">
        <v>11</v>
      </c>
      <c r="GM144">
        <v>25</v>
      </c>
      <c r="GN144">
        <v>4</v>
      </c>
      <c r="GO144">
        <v>45</v>
      </c>
      <c r="GP144">
        <v>9</v>
      </c>
      <c r="GQ144">
        <v>25</v>
      </c>
      <c r="GR144">
        <v>24</v>
      </c>
      <c r="GS144">
        <v>11</v>
      </c>
      <c r="GT144">
        <v>7</v>
      </c>
      <c r="GU144">
        <v>8</v>
      </c>
      <c r="GV144">
        <v>9</v>
      </c>
      <c r="GW144">
        <v>16</v>
      </c>
      <c r="GX144">
        <v>5</v>
      </c>
      <c r="GY144">
        <v>4</v>
      </c>
      <c r="GZ144" s="56">
        <v>0</v>
      </c>
      <c r="HA144">
        <v>4</v>
      </c>
      <c r="HB144">
        <v>60</v>
      </c>
      <c r="HC144">
        <v>131</v>
      </c>
      <c r="HD144">
        <v>2</v>
      </c>
      <c r="HE144">
        <v>312</v>
      </c>
      <c r="HF144">
        <v>72</v>
      </c>
      <c r="HG144">
        <v>218</v>
      </c>
      <c r="HH144">
        <v>29</v>
      </c>
      <c r="HI144">
        <v>249</v>
      </c>
      <c r="HJ144">
        <v>230</v>
      </c>
      <c r="HK144">
        <v>963</v>
      </c>
      <c r="HL144">
        <v>536</v>
      </c>
      <c r="HM144">
        <v>6</v>
      </c>
      <c r="HN144">
        <v>27</v>
      </c>
      <c r="HO144">
        <v>61</v>
      </c>
      <c r="HP144">
        <v>32</v>
      </c>
      <c r="HQ144">
        <v>6</v>
      </c>
      <c r="HR144">
        <v>25</v>
      </c>
      <c r="HS144">
        <v>65</v>
      </c>
      <c r="HT144">
        <v>497</v>
      </c>
      <c r="HU144">
        <v>220</v>
      </c>
      <c r="HV144">
        <v>8</v>
      </c>
      <c r="HW144">
        <v>209</v>
      </c>
      <c r="HX144">
        <v>138</v>
      </c>
      <c r="HY144">
        <v>338</v>
      </c>
      <c r="HZ144">
        <v>87</v>
      </c>
      <c r="IA144">
        <v>242</v>
      </c>
      <c r="IB144">
        <v>14</v>
      </c>
      <c r="IC144">
        <v>39</v>
      </c>
      <c r="ID144">
        <v>346</v>
      </c>
      <c r="IE144">
        <v>52</v>
      </c>
      <c r="IF144">
        <v>9</v>
      </c>
      <c r="IG144">
        <v>28</v>
      </c>
      <c r="IH144">
        <v>243</v>
      </c>
      <c r="II144">
        <v>310</v>
      </c>
      <c r="IJ144">
        <v>20</v>
      </c>
      <c r="IK144">
        <v>7</v>
      </c>
      <c r="IL144">
        <v>7</v>
      </c>
      <c r="IM144">
        <v>12</v>
      </c>
      <c r="IN144">
        <v>1603</v>
      </c>
      <c r="IO144">
        <v>650</v>
      </c>
      <c r="IP144">
        <v>107</v>
      </c>
      <c r="IQ144">
        <v>490</v>
      </c>
      <c r="IR144">
        <v>68</v>
      </c>
      <c r="IS144">
        <v>1844</v>
      </c>
      <c r="IT144">
        <v>22</v>
      </c>
      <c r="IU144">
        <v>95</v>
      </c>
      <c r="IV144">
        <v>1197</v>
      </c>
      <c r="IW144">
        <v>87</v>
      </c>
      <c r="IX144">
        <v>2625</v>
      </c>
      <c r="IY144">
        <v>3507</v>
      </c>
      <c r="IZ144">
        <v>325</v>
      </c>
      <c r="JA144">
        <v>7</v>
      </c>
      <c r="JB144">
        <v>1741</v>
      </c>
      <c r="JC144">
        <v>77</v>
      </c>
      <c r="JD144">
        <v>0</v>
      </c>
      <c r="JE144">
        <v>852</v>
      </c>
      <c r="JF144">
        <v>889</v>
      </c>
      <c r="JG144">
        <v>146</v>
      </c>
      <c r="JH144">
        <v>19</v>
      </c>
      <c r="JI144">
        <v>31</v>
      </c>
      <c r="JJ144">
        <v>40</v>
      </c>
      <c r="JK144">
        <v>68</v>
      </c>
      <c r="JL144">
        <v>15</v>
      </c>
      <c r="JM144">
        <v>91</v>
      </c>
      <c r="JN144">
        <v>864</v>
      </c>
      <c r="JO144">
        <v>19</v>
      </c>
      <c r="JP144">
        <v>193</v>
      </c>
      <c r="JQ144">
        <v>304</v>
      </c>
      <c r="JR144">
        <v>19</v>
      </c>
      <c r="JS144">
        <v>10</v>
      </c>
      <c r="JT144">
        <v>984</v>
      </c>
      <c r="JU144">
        <v>92</v>
      </c>
      <c r="JV144">
        <v>1</v>
      </c>
      <c r="JW144">
        <v>9</v>
      </c>
      <c r="JX144">
        <v>20</v>
      </c>
      <c r="JY144">
        <v>24</v>
      </c>
      <c r="JZ144">
        <v>10</v>
      </c>
      <c r="KA144">
        <v>7</v>
      </c>
      <c r="KB144">
        <v>67</v>
      </c>
      <c r="KC144">
        <v>71</v>
      </c>
      <c r="KD144">
        <v>168</v>
      </c>
      <c r="KE144">
        <v>28</v>
      </c>
      <c r="KF144">
        <v>1</v>
      </c>
      <c r="KG144">
        <v>13</v>
      </c>
      <c r="KH144">
        <v>5</v>
      </c>
      <c r="KI144">
        <v>48</v>
      </c>
      <c r="KJ144">
        <v>8</v>
      </c>
      <c r="KK144">
        <v>28</v>
      </c>
      <c r="KL144">
        <v>51</v>
      </c>
      <c r="KM144">
        <v>20</v>
      </c>
      <c r="KN144">
        <v>5</v>
      </c>
      <c r="KO144">
        <v>50</v>
      </c>
      <c r="KP144">
        <v>160</v>
      </c>
      <c r="KQ144">
        <v>10</v>
      </c>
      <c r="KR144">
        <v>6</v>
      </c>
      <c r="KS144">
        <v>296</v>
      </c>
      <c r="KT144">
        <v>305</v>
      </c>
      <c r="KU144">
        <v>1</v>
      </c>
      <c r="KV144">
        <v>1</v>
      </c>
      <c r="KW144">
        <v>3</v>
      </c>
      <c r="KX144">
        <v>27</v>
      </c>
      <c r="KY144">
        <v>29</v>
      </c>
      <c r="KZ144">
        <v>0</v>
      </c>
      <c r="LA144">
        <v>1</v>
      </c>
      <c r="LB144">
        <v>20</v>
      </c>
      <c r="LC144">
        <v>10</v>
      </c>
      <c r="LD144">
        <v>18</v>
      </c>
      <c r="LE144">
        <v>18</v>
      </c>
      <c r="LF144">
        <v>22</v>
      </c>
      <c r="LG144">
        <v>6</v>
      </c>
      <c r="LH144">
        <v>14</v>
      </c>
      <c r="LI144">
        <v>20</v>
      </c>
      <c r="LJ144">
        <v>294</v>
      </c>
      <c r="LK144">
        <v>8</v>
      </c>
      <c r="LL144">
        <v>0</v>
      </c>
      <c r="LM144">
        <v>145</v>
      </c>
      <c r="LN144">
        <v>25</v>
      </c>
      <c r="LO144">
        <v>27</v>
      </c>
      <c r="LP144">
        <v>2</v>
      </c>
      <c r="LQ144">
        <v>62</v>
      </c>
      <c r="LR144">
        <v>16</v>
      </c>
      <c r="LS144">
        <v>5</v>
      </c>
      <c r="LT144">
        <v>9</v>
      </c>
      <c r="LU144">
        <v>27</v>
      </c>
      <c r="LV144">
        <v>10</v>
      </c>
      <c r="LW144">
        <v>43</v>
      </c>
      <c r="LX144">
        <v>11</v>
      </c>
      <c r="LY144">
        <v>34</v>
      </c>
      <c r="LZ144">
        <v>29</v>
      </c>
      <c r="MA144">
        <v>8</v>
      </c>
      <c r="MB144">
        <v>12</v>
      </c>
      <c r="MC144">
        <v>9</v>
      </c>
      <c r="MD144">
        <v>10</v>
      </c>
      <c r="ME144">
        <v>19</v>
      </c>
      <c r="MF144">
        <v>5</v>
      </c>
      <c r="MG144">
        <v>4</v>
      </c>
      <c r="MH144" s="56">
        <v>0</v>
      </c>
      <c r="MI144">
        <v>4</v>
      </c>
      <c r="MJ144">
        <v>59</v>
      </c>
      <c r="MK144">
        <v>132</v>
      </c>
      <c r="ML144">
        <v>2</v>
      </c>
      <c r="MM144">
        <v>340</v>
      </c>
      <c r="MN144">
        <v>83</v>
      </c>
      <c r="MO144">
        <v>239</v>
      </c>
      <c r="MP144">
        <v>27</v>
      </c>
      <c r="MQ144">
        <v>243</v>
      </c>
      <c r="MR144">
        <v>221</v>
      </c>
      <c r="MS144">
        <v>1054</v>
      </c>
      <c r="MT144">
        <v>635</v>
      </c>
      <c r="MU144">
        <v>7</v>
      </c>
      <c r="MV144">
        <v>31</v>
      </c>
      <c r="MW144">
        <v>75</v>
      </c>
      <c r="MX144">
        <v>36</v>
      </c>
      <c r="MY144">
        <v>5</v>
      </c>
      <c r="MZ144">
        <v>24</v>
      </c>
      <c r="NA144">
        <v>54</v>
      </c>
      <c r="NB144">
        <v>509</v>
      </c>
      <c r="NC144">
        <v>242</v>
      </c>
      <c r="ND144">
        <v>7</v>
      </c>
      <c r="NE144">
        <v>218</v>
      </c>
      <c r="NF144">
        <v>155</v>
      </c>
      <c r="NG144">
        <v>377</v>
      </c>
      <c r="NH144">
        <v>100</v>
      </c>
      <c r="NI144">
        <v>270</v>
      </c>
      <c r="NJ144">
        <v>15</v>
      </c>
      <c r="NK144">
        <v>49</v>
      </c>
      <c r="NL144">
        <v>374</v>
      </c>
      <c r="NM144">
        <v>42</v>
      </c>
      <c r="NN144">
        <v>13</v>
      </c>
      <c r="NO144">
        <v>26</v>
      </c>
      <c r="NP144">
        <v>254</v>
      </c>
      <c r="NQ144">
        <v>314</v>
      </c>
      <c r="NR144">
        <v>67</v>
      </c>
      <c r="NS144">
        <v>16</v>
      </c>
      <c r="NT144">
        <v>6</v>
      </c>
      <c r="NU144">
        <v>11</v>
      </c>
      <c r="NV144">
        <v>1688</v>
      </c>
      <c r="NW144">
        <v>666</v>
      </c>
      <c r="NX144">
        <v>117</v>
      </c>
      <c r="NY144">
        <v>537</v>
      </c>
      <c r="NZ144">
        <v>68</v>
      </c>
      <c r="OA144">
        <v>1978</v>
      </c>
      <c r="OB144">
        <v>24</v>
      </c>
      <c r="OC144">
        <v>98</v>
      </c>
      <c r="OD144">
        <v>1241</v>
      </c>
      <c r="OE144">
        <v>94</v>
      </c>
      <c r="OF144">
        <v>2690</v>
      </c>
      <c r="OG144">
        <v>3548</v>
      </c>
      <c r="OH144">
        <v>325</v>
      </c>
      <c r="OI144">
        <v>10</v>
      </c>
      <c r="OJ144">
        <v>1808</v>
      </c>
      <c r="OK144">
        <v>86</v>
      </c>
      <c r="OL144">
        <v>0</v>
      </c>
      <c r="OM144">
        <v>914</v>
      </c>
      <c r="ON144">
        <v>909</v>
      </c>
      <c r="OO144">
        <v>139</v>
      </c>
      <c r="OP144">
        <v>19</v>
      </c>
      <c r="OQ144">
        <v>22</v>
      </c>
      <c r="OR144">
        <v>47</v>
      </c>
      <c r="OS144">
        <v>70</v>
      </c>
      <c r="OT144">
        <v>13</v>
      </c>
      <c r="OU144">
        <v>100</v>
      </c>
      <c r="OV144">
        <v>412</v>
      </c>
      <c r="OW144">
        <v>19</v>
      </c>
      <c r="OX144">
        <v>209</v>
      </c>
      <c r="OY144">
        <v>298</v>
      </c>
      <c r="OZ144">
        <v>31</v>
      </c>
      <c r="PA144">
        <v>11</v>
      </c>
    </row>
    <row r="145" spans="1:417">
      <c r="A145" s="67" t="str">
        <f>人口推移!B144</f>
        <v>H3009</v>
      </c>
      <c r="B145" s="66">
        <f t="shared" si="4"/>
        <v>55211</v>
      </c>
      <c r="C145" s="66">
        <f t="shared" si="5"/>
        <v>22940</v>
      </c>
      <c r="D145">
        <v>817</v>
      </c>
      <c r="E145">
        <v>70</v>
      </c>
      <c r="F145">
        <v>2</v>
      </c>
      <c r="G145">
        <v>8</v>
      </c>
      <c r="H145">
        <v>16</v>
      </c>
      <c r="I145">
        <v>13</v>
      </c>
      <c r="J145">
        <v>6</v>
      </c>
      <c r="K145">
        <v>9</v>
      </c>
      <c r="L145">
        <v>68</v>
      </c>
      <c r="M145">
        <v>47</v>
      </c>
      <c r="N145">
        <v>146</v>
      </c>
      <c r="O145">
        <v>22</v>
      </c>
      <c r="P145">
        <v>1</v>
      </c>
      <c r="Q145">
        <v>11</v>
      </c>
      <c r="R145">
        <v>6</v>
      </c>
      <c r="S145">
        <v>32</v>
      </c>
      <c r="T145">
        <v>5</v>
      </c>
      <c r="U145">
        <v>16</v>
      </c>
      <c r="V145">
        <v>31</v>
      </c>
      <c r="W145">
        <v>15</v>
      </c>
      <c r="X145">
        <v>5</v>
      </c>
      <c r="Y145">
        <v>37</v>
      </c>
      <c r="Z145">
        <v>120</v>
      </c>
      <c r="AA145">
        <v>6</v>
      </c>
      <c r="AB145">
        <v>4</v>
      </c>
      <c r="AC145">
        <v>220</v>
      </c>
      <c r="AD145">
        <v>236</v>
      </c>
      <c r="AE145">
        <v>2</v>
      </c>
      <c r="AF145">
        <v>1</v>
      </c>
      <c r="AG145">
        <v>2</v>
      </c>
      <c r="AH145">
        <v>21</v>
      </c>
      <c r="AI145">
        <v>20</v>
      </c>
      <c r="AJ145">
        <v>0</v>
      </c>
      <c r="AK145">
        <v>1</v>
      </c>
      <c r="AL145">
        <v>16</v>
      </c>
      <c r="AM145">
        <v>7</v>
      </c>
      <c r="AN145">
        <v>13</v>
      </c>
      <c r="AO145">
        <v>15</v>
      </c>
      <c r="AP145">
        <v>20</v>
      </c>
      <c r="AQ145">
        <v>5</v>
      </c>
      <c r="AR145">
        <v>8</v>
      </c>
      <c r="AS145">
        <v>11</v>
      </c>
      <c r="AT145">
        <v>237</v>
      </c>
      <c r="AU145">
        <v>7</v>
      </c>
      <c r="AV145">
        <v>0</v>
      </c>
      <c r="AW145">
        <v>134</v>
      </c>
      <c r="AX145">
        <v>16</v>
      </c>
      <c r="AY145">
        <v>22</v>
      </c>
      <c r="AZ145">
        <v>1</v>
      </c>
      <c r="BA145">
        <v>47</v>
      </c>
      <c r="BB145">
        <v>10</v>
      </c>
      <c r="BC145">
        <v>4</v>
      </c>
      <c r="BD145">
        <v>7</v>
      </c>
      <c r="BE145">
        <v>16</v>
      </c>
      <c r="BF145">
        <v>4</v>
      </c>
      <c r="BG145">
        <v>26</v>
      </c>
      <c r="BH145">
        <v>9</v>
      </c>
      <c r="BI145">
        <v>24</v>
      </c>
      <c r="BJ145">
        <v>25</v>
      </c>
      <c r="BK145">
        <v>9</v>
      </c>
      <c r="BL145">
        <v>7</v>
      </c>
      <c r="BM145">
        <v>6</v>
      </c>
      <c r="BN145">
        <v>6</v>
      </c>
      <c r="BO145">
        <v>13</v>
      </c>
      <c r="BP145">
        <v>4</v>
      </c>
      <c r="BQ145">
        <v>5</v>
      </c>
      <c r="BR145" s="56">
        <v>0</v>
      </c>
      <c r="BS145">
        <v>3</v>
      </c>
      <c r="BT145">
        <v>49</v>
      </c>
      <c r="BU145">
        <v>86</v>
      </c>
      <c r="BV145">
        <v>2</v>
      </c>
      <c r="BW145">
        <v>283</v>
      </c>
      <c r="BX145">
        <v>55</v>
      </c>
      <c r="BY145">
        <v>185</v>
      </c>
      <c r="BZ145">
        <v>15</v>
      </c>
      <c r="CA145">
        <v>228</v>
      </c>
      <c r="CB145">
        <v>196</v>
      </c>
      <c r="CC145">
        <v>795</v>
      </c>
      <c r="CD145">
        <v>492</v>
      </c>
      <c r="CE145">
        <v>4</v>
      </c>
      <c r="CF145">
        <v>22</v>
      </c>
      <c r="CG145">
        <v>45</v>
      </c>
      <c r="CH145">
        <v>28</v>
      </c>
      <c r="CI145">
        <v>3</v>
      </c>
      <c r="CJ145">
        <v>23</v>
      </c>
      <c r="CK145">
        <v>69</v>
      </c>
      <c r="CL145">
        <v>409</v>
      </c>
      <c r="CM145">
        <v>216</v>
      </c>
      <c r="CN145">
        <v>7</v>
      </c>
      <c r="CO145">
        <v>184</v>
      </c>
      <c r="CP145">
        <v>136</v>
      </c>
      <c r="CQ145">
        <v>295</v>
      </c>
      <c r="CR145">
        <v>57</v>
      </c>
      <c r="CS145">
        <v>229</v>
      </c>
      <c r="CT145">
        <v>8</v>
      </c>
      <c r="CU145">
        <v>29</v>
      </c>
      <c r="CV145">
        <v>271</v>
      </c>
      <c r="CW145">
        <v>34</v>
      </c>
      <c r="CX145">
        <v>7</v>
      </c>
      <c r="CY145">
        <v>34</v>
      </c>
      <c r="CZ145">
        <v>175</v>
      </c>
      <c r="DA145">
        <v>236</v>
      </c>
      <c r="DB145">
        <v>78</v>
      </c>
      <c r="DC145">
        <v>12</v>
      </c>
      <c r="DD145">
        <v>3</v>
      </c>
      <c r="DE145">
        <v>8</v>
      </c>
      <c r="DF145">
        <v>1296</v>
      </c>
      <c r="DG145">
        <v>511</v>
      </c>
      <c r="DH145">
        <v>91</v>
      </c>
      <c r="DI145">
        <v>403</v>
      </c>
      <c r="DJ145">
        <v>54</v>
      </c>
      <c r="DK145">
        <v>1379</v>
      </c>
      <c r="DL145">
        <v>24</v>
      </c>
      <c r="DM145">
        <v>77</v>
      </c>
      <c r="DN145">
        <v>946</v>
      </c>
      <c r="DO145">
        <v>78</v>
      </c>
      <c r="DP145">
        <v>2237</v>
      </c>
      <c r="DQ145">
        <v>3020</v>
      </c>
      <c r="DR145">
        <v>258</v>
      </c>
      <c r="DS145">
        <v>8</v>
      </c>
      <c r="DT145">
        <v>1434</v>
      </c>
      <c r="DU145">
        <v>75</v>
      </c>
      <c r="DV145">
        <v>0</v>
      </c>
      <c r="DW145">
        <v>787</v>
      </c>
      <c r="DX145">
        <v>832</v>
      </c>
      <c r="DY145">
        <v>120</v>
      </c>
      <c r="DZ145">
        <v>14</v>
      </c>
      <c r="EA145">
        <v>15</v>
      </c>
      <c r="EB145">
        <v>30</v>
      </c>
      <c r="EC145">
        <v>50</v>
      </c>
      <c r="ED145">
        <v>11</v>
      </c>
      <c r="EE145">
        <v>76</v>
      </c>
      <c r="EF145">
        <v>896</v>
      </c>
      <c r="EG145">
        <v>15</v>
      </c>
      <c r="EH145">
        <v>164</v>
      </c>
      <c r="EI145">
        <v>244</v>
      </c>
      <c r="EJ145">
        <v>23</v>
      </c>
      <c r="EK145">
        <v>11</v>
      </c>
      <c r="EL145">
        <v>929</v>
      </c>
      <c r="EM145">
        <v>88</v>
      </c>
      <c r="EN145">
        <v>2</v>
      </c>
      <c r="EO145">
        <v>12</v>
      </c>
      <c r="EP145">
        <v>18</v>
      </c>
      <c r="EQ145">
        <v>29</v>
      </c>
      <c r="ER145">
        <v>7</v>
      </c>
      <c r="ES145">
        <v>7</v>
      </c>
      <c r="ET145">
        <v>53</v>
      </c>
      <c r="EU145">
        <v>64</v>
      </c>
      <c r="EV145">
        <v>145</v>
      </c>
      <c r="EW145">
        <v>29</v>
      </c>
      <c r="EX145">
        <v>1</v>
      </c>
      <c r="EY145">
        <v>17</v>
      </c>
      <c r="EZ145">
        <v>9</v>
      </c>
      <c r="FA145">
        <v>36</v>
      </c>
      <c r="FB145">
        <v>7</v>
      </c>
      <c r="FC145">
        <v>31</v>
      </c>
      <c r="FD145">
        <v>42</v>
      </c>
      <c r="FE145">
        <v>23</v>
      </c>
      <c r="FF145">
        <v>6</v>
      </c>
      <c r="FG145">
        <v>48</v>
      </c>
      <c r="FH145">
        <v>147</v>
      </c>
      <c r="FI145">
        <v>13</v>
      </c>
      <c r="FJ145">
        <v>7</v>
      </c>
      <c r="FK145">
        <v>294</v>
      </c>
      <c r="FL145">
        <v>268</v>
      </c>
      <c r="FM145">
        <v>2</v>
      </c>
      <c r="FN145">
        <v>1</v>
      </c>
      <c r="FO145">
        <v>2</v>
      </c>
      <c r="FP145">
        <v>25</v>
      </c>
      <c r="FQ145">
        <v>37</v>
      </c>
      <c r="FR145">
        <v>0</v>
      </c>
      <c r="FS145">
        <v>2</v>
      </c>
      <c r="FT145">
        <v>24</v>
      </c>
      <c r="FU145">
        <v>8</v>
      </c>
      <c r="FV145">
        <v>16</v>
      </c>
      <c r="FW145">
        <v>17</v>
      </c>
      <c r="FX145">
        <v>21</v>
      </c>
      <c r="FY145">
        <v>5</v>
      </c>
      <c r="FZ145">
        <v>10</v>
      </c>
      <c r="GA145">
        <v>17</v>
      </c>
      <c r="GB145">
        <v>268</v>
      </c>
      <c r="GC145">
        <v>8</v>
      </c>
      <c r="GD145">
        <v>0</v>
      </c>
      <c r="GE145">
        <v>146</v>
      </c>
      <c r="GF145">
        <v>19</v>
      </c>
      <c r="GG145">
        <v>29</v>
      </c>
      <c r="GH145">
        <v>0</v>
      </c>
      <c r="GI145">
        <v>63</v>
      </c>
      <c r="GJ145">
        <v>14</v>
      </c>
      <c r="GK145">
        <v>2</v>
      </c>
      <c r="GL145">
        <v>11</v>
      </c>
      <c r="GM145">
        <v>25</v>
      </c>
      <c r="GN145">
        <v>4</v>
      </c>
      <c r="GO145">
        <v>45</v>
      </c>
      <c r="GP145">
        <v>9</v>
      </c>
      <c r="GQ145">
        <v>26</v>
      </c>
      <c r="GR145">
        <v>24</v>
      </c>
      <c r="GS145">
        <v>11</v>
      </c>
      <c r="GT145">
        <v>7</v>
      </c>
      <c r="GU145">
        <v>8</v>
      </c>
      <c r="GV145">
        <v>9</v>
      </c>
      <c r="GW145">
        <v>16</v>
      </c>
      <c r="GX145">
        <v>5</v>
      </c>
      <c r="GY145">
        <v>4</v>
      </c>
      <c r="GZ145" s="56">
        <v>0</v>
      </c>
      <c r="HA145">
        <v>4</v>
      </c>
      <c r="HB145">
        <v>60</v>
      </c>
      <c r="HC145">
        <v>130</v>
      </c>
      <c r="HD145">
        <v>2</v>
      </c>
      <c r="HE145">
        <v>312</v>
      </c>
      <c r="HF145">
        <v>71</v>
      </c>
      <c r="HG145">
        <v>216</v>
      </c>
      <c r="HH145">
        <v>29</v>
      </c>
      <c r="HI145">
        <v>249</v>
      </c>
      <c r="HJ145">
        <v>230</v>
      </c>
      <c r="HK145">
        <v>966</v>
      </c>
      <c r="HL145">
        <v>535</v>
      </c>
      <c r="HM145">
        <v>6</v>
      </c>
      <c r="HN145">
        <v>27</v>
      </c>
      <c r="HO145">
        <v>61</v>
      </c>
      <c r="HP145">
        <v>32</v>
      </c>
      <c r="HQ145">
        <v>6</v>
      </c>
      <c r="HR145">
        <v>25</v>
      </c>
      <c r="HS145">
        <v>65</v>
      </c>
      <c r="HT145">
        <v>497</v>
      </c>
      <c r="HU145">
        <v>218</v>
      </c>
      <c r="HV145">
        <v>8</v>
      </c>
      <c r="HW145">
        <v>207</v>
      </c>
      <c r="HX145">
        <v>138</v>
      </c>
      <c r="HY145">
        <v>337</v>
      </c>
      <c r="HZ145">
        <v>88</v>
      </c>
      <c r="IA145">
        <v>244</v>
      </c>
      <c r="IB145">
        <v>14</v>
      </c>
      <c r="IC145">
        <v>39</v>
      </c>
      <c r="ID145">
        <v>346</v>
      </c>
      <c r="IE145">
        <v>52</v>
      </c>
      <c r="IF145">
        <v>9</v>
      </c>
      <c r="IG145">
        <v>28</v>
      </c>
      <c r="IH145">
        <v>243</v>
      </c>
      <c r="II145">
        <v>310</v>
      </c>
      <c r="IJ145">
        <v>20</v>
      </c>
      <c r="IK145">
        <v>7</v>
      </c>
      <c r="IL145">
        <v>7</v>
      </c>
      <c r="IM145">
        <v>12</v>
      </c>
      <c r="IN145">
        <v>1611</v>
      </c>
      <c r="IO145">
        <v>645</v>
      </c>
      <c r="IP145">
        <v>107</v>
      </c>
      <c r="IQ145">
        <v>494</v>
      </c>
      <c r="IR145">
        <v>68</v>
      </c>
      <c r="IS145">
        <v>1840</v>
      </c>
      <c r="IT145">
        <v>22</v>
      </c>
      <c r="IU145">
        <v>95</v>
      </c>
      <c r="IV145">
        <v>1214</v>
      </c>
      <c r="IW145">
        <v>87</v>
      </c>
      <c r="IX145">
        <v>2632</v>
      </c>
      <c r="IY145">
        <v>3510</v>
      </c>
      <c r="IZ145">
        <v>325</v>
      </c>
      <c r="JA145">
        <v>7</v>
      </c>
      <c r="JB145">
        <v>1747</v>
      </c>
      <c r="JC145">
        <v>77</v>
      </c>
      <c r="JD145">
        <v>0</v>
      </c>
      <c r="JE145">
        <v>852</v>
      </c>
      <c r="JF145">
        <v>896</v>
      </c>
      <c r="JG145">
        <v>146</v>
      </c>
      <c r="JH145">
        <v>19</v>
      </c>
      <c r="JI145">
        <v>31</v>
      </c>
      <c r="JJ145">
        <v>40</v>
      </c>
      <c r="JK145">
        <v>69</v>
      </c>
      <c r="JL145">
        <v>15</v>
      </c>
      <c r="JM145">
        <v>92</v>
      </c>
      <c r="JN145">
        <v>844</v>
      </c>
      <c r="JO145">
        <v>19</v>
      </c>
      <c r="JP145">
        <v>193</v>
      </c>
      <c r="JQ145">
        <v>301</v>
      </c>
      <c r="JR145">
        <v>19</v>
      </c>
      <c r="JS145">
        <v>10</v>
      </c>
      <c r="JT145">
        <v>985</v>
      </c>
      <c r="JU145">
        <v>93</v>
      </c>
      <c r="JV145">
        <v>1</v>
      </c>
      <c r="JW145">
        <v>8</v>
      </c>
      <c r="JX145">
        <v>20</v>
      </c>
      <c r="JY145">
        <v>24</v>
      </c>
      <c r="JZ145">
        <v>10</v>
      </c>
      <c r="KA145">
        <v>7</v>
      </c>
      <c r="KB145">
        <v>67</v>
      </c>
      <c r="KC145">
        <v>70</v>
      </c>
      <c r="KD145">
        <v>167</v>
      </c>
      <c r="KE145">
        <v>28</v>
      </c>
      <c r="KF145">
        <v>1</v>
      </c>
      <c r="KG145">
        <v>13</v>
      </c>
      <c r="KH145">
        <v>5</v>
      </c>
      <c r="KI145">
        <v>48</v>
      </c>
      <c r="KJ145">
        <v>8</v>
      </c>
      <c r="KK145">
        <v>27</v>
      </c>
      <c r="KL145">
        <v>51</v>
      </c>
      <c r="KM145">
        <v>20</v>
      </c>
      <c r="KN145">
        <v>5</v>
      </c>
      <c r="KO145">
        <v>50</v>
      </c>
      <c r="KP145">
        <v>161</v>
      </c>
      <c r="KQ145">
        <v>10</v>
      </c>
      <c r="KR145">
        <v>6</v>
      </c>
      <c r="KS145">
        <v>297</v>
      </c>
      <c r="KT145">
        <v>298</v>
      </c>
      <c r="KU145">
        <v>1</v>
      </c>
      <c r="KV145">
        <v>1</v>
      </c>
      <c r="KW145">
        <v>3</v>
      </c>
      <c r="KX145">
        <v>27</v>
      </c>
      <c r="KY145">
        <v>29</v>
      </c>
      <c r="KZ145">
        <v>0</v>
      </c>
      <c r="LA145">
        <v>1</v>
      </c>
      <c r="LB145">
        <v>20</v>
      </c>
      <c r="LC145">
        <v>10</v>
      </c>
      <c r="LD145">
        <v>18</v>
      </c>
      <c r="LE145">
        <v>18</v>
      </c>
      <c r="LF145">
        <v>22</v>
      </c>
      <c r="LG145">
        <v>6</v>
      </c>
      <c r="LH145">
        <v>14</v>
      </c>
      <c r="LI145">
        <v>20</v>
      </c>
      <c r="LJ145">
        <v>291</v>
      </c>
      <c r="LK145">
        <v>8</v>
      </c>
      <c r="LL145">
        <v>0</v>
      </c>
      <c r="LM145">
        <v>145</v>
      </c>
      <c r="LN145">
        <v>25</v>
      </c>
      <c r="LO145">
        <v>27</v>
      </c>
      <c r="LP145">
        <v>2</v>
      </c>
      <c r="LQ145">
        <v>62</v>
      </c>
      <c r="LR145">
        <v>16</v>
      </c>
      <c r="LS145">
        <v>5</v>
      </c>
      <c r="LT145">
        <v>8</v>
      </c>
      <c r="LU145">
        <v>27</v>
      </c>
      <c r="LV145">
        <v>10</v>
      </c>
      <c r="LW145">
        <v>43</v>
      </c>
      <c r="LX145">
        <v>10</v>
      </c>
      <c r="LY145">
        <v>34</v>
      </c>
      <c r="LZ145">
        <v>29</v>
      </c>
      <c r="MA145">
        <v>8</v>
      </c>
      <c r="MB145">
        <v>12</v>
      </c>
      <c r="MC145">
        <v>9</v>
      </c>
      <c r="MD145">
        <v>10</v>
      </c>
      <c r="ME145">
        <v>19</v>
      </c>
      <c r="MF145">
        <v>5</v>
      </c>
      <c r="MG145">
        <v>4</v>
      </c>
      <c r="MH145" s="56">
        <v>0</v>
      </c>
      <c r="MI145">
        <v>4</v>
      </c>
      <c r="MJ145">
        <v>59</v>
      </c>
      <c r="MK145">
        <v>132</v>
      </c>
      <c r="ML145">
        <v>2</v>
      </c>
      <c r="MM145">
        <v>339</v>
      </c>
      <c r="MN145">
        <v>82</v>
      </c>
      <c r="MO145">
        <v>238</v>
      </c>
      <c r="MP145">
        <v>27</v>
      </c>
      <c r="MQ145">
        <v>243</v>
      </c>
      <c r="MR145">
        <v>221</v>
      </c>
      <c r="MS145">
        <v>1061</v>
      </c>
      <c r="MT145">
        <v>635</v>
      </c>
      <c r="MU145">
        <v>7</v>
      </c>
      <c r="MV145">
        <v>31</v>
      </c>
      <c r="MW145">
        <v>75</v>
      </c>
      <c r="MX145">
        <v>35</v>
      </c>
      <c r="MY145">
        <v>5</v>
      </c>
      <c r="MZ145">
        <v>24</v>
      </c>
      <c r="NA145">
        <v>55</v>
      </c>
      <c r="NB145">
        <v>511</v>
      </c>
      <c r="NC145">
        <v>244</v>
      </c>
      <c r="ND145">
        <v>7</v>
      </c>
      <c r="NE145">
        <v>219</v>
      </c>
      <c r="NF145">
        <v>156</v>
      </c>
      <c r="NG145">
        <v>375</v>
      </c>
      <c r="NH145">
        <v>100</v>
      </c>
      <c r="NI145">
        <v>271</v>
      </c>
      <c r="NJ145">
        <v>15</v>
      </c>
      <c r="NK145">
        <v>49</v>
      </c>
      <c r="NL145">
        <v>373</v>
      </c>
      <c r="NM145">
        <v>42</v>
      </c>
      <c r="NN145">
        <v>13</v>
      </c>
      <c r="NO145">
        <v>26</v>
      </c>
      <c r="NP145">
        <v>256</v>
      </c>
      <c r="NQ145">
        <v>314</v>
      </c>
      <c r="NR145">
        <v>67</v>
      </c>
      <c r="NS145">
        <v>16</v>
      </c>
      <c r="NT145">
        <v>6</v>
      </c>
      <c r="NU145">
        <v>11</v>
      </c>
      <c r="NV145">
        <v>1685</v>
      </c>
      <c r="NW145">
        <v>661</v>
      </c>
      <c r="NX145">
        <v>117</v>
      </c>
      <c r="NY145">
        <v>539</v>
      </c>
      <c r="NZ145">
        <v>68</v>
      </c>
      <c r="OA145">
        <v>1974</v>
      </c>
      <c r="OB145">
        <v>24</v>
      </c>
      <c r="OC145">
        <v>97</v>
      </c>
      <c r="OD145">
        <v>1258</v>
      </c>
      <c r="OE145">
        <v>95</v>
      </c>
      <c r="OF145">
        <v>2696</v>
      </c>
      <c r="OG145">
        <v>3546</v>
      </c>
      <c r="OH145">
        <v>322</v>
      </c>
      <c r="OI145">
        <v>10</v>
      </c>
      <c r="OJ145">
        <v>1812</v>
      </c>
      <c r="OK145">
        <v>85</v>
      </c>
      <c r="OL145">
        <v>0</v>
      </c>
      <c r="OM145">
        <v>916</v>
      </c>
      <c r="ON145">
        <v>912</v>
      </c>
      <c r="OO145">
        <v>139</v>
      </c>
      <c r="OP145">
        <v>19</v>
      </c>
      <c r="OQ145">
        <v>22</v>
      </c>
      <c r="OR145">
        <v>47</v>
      </c>
      <c r="OS145">
        <v>69</v>
      </c>
      <c r="OT145">
        <v>13</v>
      </c>
      <c r="OU145">
        <v>100</v>
      </c>
      <c r="OV145">
        <v>442</v>
      </c>
      <c r="OW145">
        <v>19</v>
      </c>
      <c r="OX145">
        <v>208</v>
      </c>
      <c r="OY145">
        <v>300</v>
      </c>
      <c r="OZ145">
        <v>31</v>
      </c>
      <c r="PA145">
        <v>11</v>
      </c>
    </row>
    <row r="146" spans="1:417">
      <c r="A146" s="67" t="str">
        <f>人口推移!B145</f>
        <v>H3010</v>
      </c>
      <c r="B146" s="66">
        <f t="shared" si="4"/>
        <v>55233</v>
      </c>
      <c r="C146" s="66">
        <f t="shared" si="5"/>
        <v>22953</v>
      </c>
      <c r="D146">
        <v>822</v>
      </c>
      <c r="E146">
        <v>70</v>
      </c>
      <c r="F146">
        <v>2</v>
      </c>
      <c r="G146">
        <v>8</v>
      </c>
      <c r="H146">
        <v>16</v>
      </c>
      <c r="I146">
        <v>13</v>
      </c>
      <c r="J146">
        <v>6</v>
      </c>
      <c r="K146">
        <v>9</v>
      </c>
      <c r="L146">
        <v>68</v>
      </c>
      <c r="M146">
        <v>48</v>
      </c>
      <c r="N146">
        <v>147</v>
      </c>
      <c r="O146">
        <v>21</v>
      </c>
      <c r="P146">
        <v>1</v>
      </c>
      <c r="Q146">
        <v>11</v>
      </c>
      <c r="R146">
        <v>6</v>
      </c>
      <c r="S146">
        <v>33</v>
      </c>
      <c r="T146">
        <v>5</v>
      </c>
      <c r="U146">
        <v>16</v>
      </c>
      <c r="V146">
        <v>31</v>
      </c>
      <c r="W146">
        <v>15</v>
      </c>
      <c r="X146">
        <v>5</v>
      </c>
      <c r="Y146">
        <v>37</v>
      </c>
      <c r="Z146">
        <v>122</v>
      </c>
      <c r="AA146">
        <v>6</v>
      </c>
      <c r="AB146">
        <v>4</v>
      </c>
      <c r="AC146">
        <v>220</v>
      </c>
      <c r="AD146">
        <v>236</v>
      </c>
      <c r="AE146">
        <v>2</v>
      </c>
      <c r="AF146">
        <v>1</v>
      </c>
      <c r="AG146">
        <v>2</v>
      </c>
      <c r="AH146">
        <v>21</v>
      </c>
      <c r="AI146">
        <v>20</v>
      </c>
      <c r="AJ146">
        <v>0</v>
      </c>
      <c r="AK146">
        <v>1</v>
      </c>
      <c r="AL146">
        <v>16</v>
      </c>
      <c r="AM146">
        <v>7</v>
      </c>
      <c r="AN146">
        <v>13</v>
      </c>
      <c r="AO146">
        <v>15</v>
      </c>
      <c r="AP146">
        <v>20</v>
      </c>
      <c r="AQ146">
        <v>5</v>
      </c>
      <c r="AR146">
        <v>8</v>
      </c>
      <c r="AS146">
        <v>11</v>
      </c>
      <c r="AT146">
        <v>232</v>
      </c>
      <c r="AU146">
        <v>7</v>
      </c>
      <c r="AV146">
        <v>0</v>
      </c>
      <c r="AW146">
        <v>132</v>
      </c>
      <c r="AX146">
        <v>16</v>
      </c>
      <c r="AY146">
        <v>22</v>
      </c>
      <c r="AZ146">
        <v>1</v>
      </c>
      <c r="BA146">
        <v>46</v>
      </c>
      <c r="BB146">
        <v>10</v>
      </c>
      <c r="BC146">
        <v>4</v>
      </c>
      <c r="BD146">
        <v>7</v>
      </c>
      <c r="BE146">
        <v>16</v>
      </c>
      <c r="BF146">
        <v>4</v>
      </c>
      <c r="BG146">
        <v>26</v>
      </c>
      <c r="BH146">
        <v>9</v>
      </c>
      <c r="BI146">
        <v>24</v>
      </c>
      <c r="BJ146">
        <v>24</v>
      </c>
      <c r="BK146">
        <v>9</v>
      </c>
      <c r="BL146">
        <v>7</v>
      </c>
      <c r="BM146">
        <v>6</v>
      </c>
      <c r="BN146">
        <v>6</v>
      </c>
      <c r="BO146">
        <v>13</v>
      </c>
      <c r="BP146">
        <v>4</v>
      </c>
      <c r="BQ146">
        <v>5</v>
      </c>
      <c r="BR146" s="56">
        <v>0</v>
      </c>
      <c r="BS146">
        <v>3</v>
      </c>
      <c r="BT146">
        <v>49</v>
      </c>
      <c r="BU146">
        <v>86</v>
      </c>
      <c r="BV146">
        <v>2</v>
      </c>
      <c r="BW146">
        <v>285</v>
      </c>
      <c r="BX146">
        <v>53</v>
      </c>
      <c r="BY146">
        <v>187</v>
      </c>
      <c r="BZ146">
        <v>15</v>
      </c>
      <c r="CA146">
        <v>228</v>
      </c>
      <c r="CB146">
        <v>196</v>
      </c>
      <c r="CC146">
        <v>797</v>
      </c>
      <c r="CD146">
        <v>494</v>
      </c>
      <c r="CE146">
        <v>4</v>
      </c>
      <c r="CF146">
        <v>22</v>
      </c>
      <c r="CG146">
        <v>46</v>
      </c>
      <c r="CH146">
        <v>27</v>
      </c>
      <c r="CI146">
        <v>3</v>
      </c>
      <c r="CJ146">
        <v>23</v>
      </c>
      <c r="CK146">
        <v>66</v>
      </c>
      <c r="CL146">
        <v>409</v>
      </c>
      <c r="CM146">
        <v>218</v>
      </c>
      <c r="CN146">
        <v>7</v>
      </c>
      <c r="CO146">
        <v>185</v>
      </c>
      <c r="CP146">
        <v>135</v>
      </c>
      <c r="CQ146">
        <v>297</v>
      </c>
      <c r="CR146">
        <v>57</v>
      </c>
      <c r="CS146">
        <v>227</v>
      </c>
      <c r="CT146">
        <v>8</v>
      </c>
      <c r="CU146">
        <v>29</v>
      </c>
      <c r="CV146">
        <v>271</v>
      </c>
      <c r="CW146">
        <v>34</v>
      </c>
      <c r="CX146">
        <v>7</v>
      </c>
      <c r="CY146">
        <v>33</v>
      </c>
      <c r="CZ146">
        <v>175</v>
      </c>
      <c r="DA146">
        <v>235</v>
      </c>
      <c r="DB146">
        <v>78</v>
      </c>
      <c r="DC146">
        <v>12</v>
      </c>
      <c r="DD146">
        <v>3</v>
      </c>
      <c r="DE146">
        <v>8</v>
      </c>
      <c r="DF146">
        <v>1302</v>
      </c>
      <c r="DG146">
        <v>510</v>
      </c>
      <c r="DH146">
        <v>90</v>
      </c>
      <c r="DI146">
        <v>403</v>
      </c>
      <c r="DJ146">
        <v>54</v>
      </c>
      <c r="DK146">
        <v>1380</v>
      </c>
      <c r="DL146">
        <v>24</v>
      </c>
      <c r="DM146">
        <v>77</v>
      </c>
      <c r="DN146">
        <v>954</v>
      </c>
      <c r="DO146">
        <v>77</v>
      </c>
      <c r="DP146">
        <v>2246</v>
      </c>
      <c r="DQ146">
        <v>3007</v>
      </c>
      <c r="DR146">
        <v>258</v>
      </c>
      <c r="DS146">
        <v>8</v>
      </c>
      <c r="DT146">
        <v>1433</v>
      </c>
      <c r="DU146">
        <v>75</v>
      </c>
      <c r="DV146">
        <v>0</v>
      </c>
      <c r="DW146">
        <v>785</v>
      </c>
      <c r="DX146">
        <v>831</v>
      </c>
      <c r="DY146">
        <v>121</v>
      </c>
      <c r="DZ146">
        <v>12</v>
      </c>
      <c r="EA146">
        <v>15</v>
      </c>
      <c r="EB146">
        <v>30</v>
      </c>
      <c r="EC146">
        <v>51</v>
      </c>
      <c r="ED146">
        <v>11</v>
      </c>
      <c r="EE146">
        <v>76</v>
      </c>
      <c r="EF146">
        <v>903</v>
      </c>
      <c r="EG146">
        <v>15</v>
      </c>
      <c r="EH146">
        <v>164</v>
      </c>
      <c r="EI146">
        <v>244</v>
      </c>
      <c r="EJ146">
        <v>22</v>
      </c>
      <c r="EK146">
        <v>11</v>
      </c>
      <c r="EL146">
        <v>929</v>
      </c>
      <c r="EM146">
        <v>88</v>
      </c>
      <c r="EN146">
        <v>2</v>
      </c>
      <c r="EO146">
        <v>12</v>
      </c>
      <c r="EP146">
        <v>18</v>
      </c>
      <c r="EQ146">
        <v>29</v>
      </c>
      <c r="ER146">
        <v>7</v>
      </c>
      <c r="ES146">
        <v>7</v>
      </c>
      <c r="ET146">
        <v>53</v>
      </c>
      <c r="EU146">
        <v>65</v>
      </c>
      <c r="EV146">
        <v>144</v>
      </c>
      <c r="EW146">
        <v>29</v>
      </c>
      <c r="EX146">
        <v>1</v>
      </c>
      <c r="EY146">
        <v>17</v>
      </c>
      <c r="EZ146">
        <v>9</v>
      </c>
      <c r="FA146">
        <v>37</v>
      </c>
      <c r="FB146">
        <v>7</v>
      </c>
      <c r="FC146">
        <v>31</v>
      </c>
      <c r="FD146">
        <v>42</v>
      </c>
      <c r="FE146">
        <v>22</v>
      </c>
      <c r="FF146">
        <v>6</v>
      </c>
      <c r="FG146">
        <v>48</v>
      </c>
      <c r="FH146">
        <v>149</v>
      </c>
      <c r="FI146">
        <v>13</v>
      </c>
      <c r="FJ146">
        <v>7</v>
      </c>
      <c r="FK146">
        <v>294</v>
      </c>
      <c r="FL146">
        <v>268</v>
      </c>
      <c r="FM146">
        <v>2</v>
      </c>
      <c r="FN146">
        <v>1</v>
      </c>
      <c r="FO146">
        <v>2</v>
      </c>
      <c r="FP146">
        <v>25</v>
      </c>
      <c r="FQ146">
        <v>37</v>
      </c>
      <c r="FR146">
        <v>0</v>
      </c>
      <c r="FS146">
        <v>2</v>
      </c>
      <c r="FT146">
        <v>24</v>
      </c>
      <c r="FU146">
        <v>8</v>
      </c>
      <c r="FV146">
        <v>16</v>
      </c>
      <c r="FW146">
        <v>17</v>
      </c>
      <c r="FX146">
        <v>21</v>
      </c>
      <c r="FY146">
        <v>5</v>
      </c>
      <c r="FZ146">
        <v>10</v>
      </c>
      <c r="GA146">
        <v>17</v>
      </c>
      <c r="GB146">
        <v>267</v>
      </c>
      <c r="GC146">
        <v>9</v>
      </c>
      <c r="GD146">
        <v>0</v>
      </c>
      <c r="GE146">
        <v>144</v>
      </c>
      <c r="GF146">
        <v>19</v>
      </c>
      <c r="GG146">
        <v>29</v>
      </c>
      <c r="GH146">
        <v>0</v>
      </c>
      <c r="GI146">
        <v>62</v>
      </c>
      <c r="GJ146">
        <v>14</v>
      </c>
      <c r="GK146">
        <v>2</v>
      </c>
      <c r="GL146">
        <v>11</v>
      </c>
      <c r="GM146">
        <v>25</v>
      </c>
      <c r="GN146">
        <v>4</v>
      </c>
      <c r="GO146">
        <v>45</v>
      </c>
      <c r="GP146">
        <v>9</v>
      </c>
      <c r="GQ146">
        <v>26</v>
      </c>
      <c r="GR146">
        <v>24</v>
      </c>
      <c r="GS146">
        <v>11</v>
      </c>
      <c r="GT146">
        <v>7</v>
      </c>
      <c r="GU146">
        <v>8</v>
      </c>
      <c r="GV146">
        <v>9</v>
      </c>
      <c r="GW146">
        <v>16</v>
      </c>
      <c r="GX146">
        <v>5</v>
      </c>
      <c r="GY146">
        <v>4</v>
      </c>
      <c r="GZ146" s="56">
        <v>0</v>
      </c>
      <c r="HA146">
        <v>4</v>
      </c>
      <c r="HB146">
        <v>59</v>
      </c>
      <c r="HC146">
        <v>131</v>
      </c>
      <c r="HD146">
        <v>2</v>
      </c>
      <c r="HE146">
        <v>313</v>
      </c>
      <c r="HF146">
        <v>69</v>
      </c>
      <c r="HG146">
        <v>218</v>
      </c>
      <c r="HH146">
        <v>29</v>
      </c>
      <c r="HI146">
        <v>251</v>
      </c>
      <c r="HJ146">
        <v>231</v>
      </c>
      <c r="HK146">
        <v>968</v>
      </c>
      <c r="HL146">
        <v>535</v>
      </c>
      <c r="HM146">
        <v>6</v>
      </c>
      <c r="HN146">
        <v>27</v>
      </c>
      <c r="HO146">
        <v>63</v>
      </c>
      <c r="HP146">
        <v>32</v>
      </c>
      <c r="HQ146">
        <v>6</v>
      </c>
      <c r="HR146">
        <v>25</v>
      </c>
      <c r="HS146">
        <v>63</v>
      </c>
      <c r="HT146">
        <v>496</v>
      </c>
      <c r="HU146">
        <v>220</v>
      </c>
      <c r="HV146">
        <v>8</v>
      </c>
      <c r="HW146">
        <v>206</v>
      </c>
      <c r="HX146">
        <v>138</v>
      </c>
      <c r="HY146">
        <v>340</v>
      </c>
      <c r="HZ146">
        <v>88</v>
      </c>
      <c r="IA146">
        <v>240</v>
      </c>
      <c r="IB146">
        <v>14</v>
      </c>
      <c r="IC146">
        <v>39</v>
      </c>
      <c r="ID146">
        <v>346</v>
      </c>
      <c r="IE146">
        <v>52</v>
      </c>
      <c r="IF146">
        <v>9</v>
      </c>
      <c r="IG146">
        <v>27</v>
      </c>
      <c r="IH146">
        <v>243</v>
      </c>
      <c r="II146">
        <v>308</v>
      </c>
      <c r="IJ146">
        <v>20</v>
      </c>
      <c r="IK146">
        <v>7</v>
      </c>
      <c r="IL146">
        <v>8</v>
      </c>
      <c r="IM146">
        <v>12</v>
      </c>
      <c r="IN146">
        <v>1613</v>
      </c>
      <c r="IO146">
        <v>645</v>
      </c>
      <c r="IP146">
        <v>105</v>
      </c>
      <c r="IQ146">
        <v>494</v>
      </c>
      <c r="IR146">
        <v>68</v>
      </c>
      <c r="IS146">
        <v>1841</v>
      </c>
      <c r="IT146">
        <v>22</v>
      </c>
      <c r="IU146">
        <v>95</v>
      </c>
      <c r="IV146">
        <v>1225</v>
      </c>
      <c r="IW146">
        <v>87</v>
      </c>
      <c r="IX146">
        <v>2631</v>
      </c>
      <c r="IY146">
        <v>3505</v>
      </c>
      <c r="IZ146">
        <v>324</v>
      </c>
      <c r="JA146">
        <v>7</v>
      </c>
      <c r="JB146">
        <v>1746</v>
      </c>
      <c r="JC146">
        <v>76</v>
      </c>
      <c r="JD146">
        <v>0</v>
      </c>
      <c r="JE146">
        <v>845</v>
      </c>
      <c r="JF146">
        <v>895</v>
      </c>
      <c r="JG146">
        <v>147</v>
      </c>
      <c r="JH146">
        <v>16</v>
      </c>
      <c r="JI146">
        <v>31</v>
      </c>
      <c r="JJ146">
        <v>40</v>
      </c>
      <c r="JK146">
        <v>69</v>
      </c>
      <c r="JL146">
        <v>15</v>
      </c>
      <c r="JM146">
        <v>92</v>
      </c>
      <c r="JN146">
        <v>843</v>
      </c>
      <c r="JO146">
        <v>19</v>
      </c>
      <c r="JP146">
        <v>194</v>
      </c>
      <c r="JQ146">
        <v>304</v>
      </c>
      <c r="JR146">
        <v>18</v>
      </c>
      <c r="JS146">
        <v>10</v>
      </c>
      <c r="JT146">
        <v>988</v>
      </c>
      <c r="JU146">
        <v>93</v>
      </c>
      <c r="JV146">
        <v>1</v>
      </c>
      <c r="JW146">
        <v>8</v>
      </c>
      <c r="JX146">
        <v>20</v>
      </c>
      <c r="JY146">
        <v>24</v>
      </c>
      <c r="JZ146">
        <v>10</v>
      </c>
      <c r="KA146">
        <v>7</v>
      </c>
      <c r="KB146">
        <v>67</v>
      </c>
      <c r="KC146">
        <v>70</v>
      </c>
      <c r="KD146">
        <v>168</v>
      </c>
      <c r="KE146">
        <v>27</v>
      </c>
      <c r="KF146">
        <v>1</v>
      </c>
      <c r="KG146">
        <v>13</v>
      </c>
      <c r="KH146">
        <v>5</v>
      </c>
      <c r="KI146">
        <v>49</v>
      </c>
      <c r="KJ146">
        <v>8</v>
      </c>
      <c r="KK146">
        <v>27</v>
      </c>
      <c r="KL146">
        <v>51</v>
      </c>
      <c r="KM146">
        <v>20</v>
      </c>
      <c r="KN146">
        <v>5</v>
      </c>
      <c r="KO146">
        <v>50</v>
      </c>
      <c r="KP146">
        <v>162</v>
      </c>
      <c r="KQ146">
        <v>10</v>
      </c>
      <c r="KR146">
        <v>6</v>
      </c>
      <c r="KS146">
        <v>297</v>
      </c>
      <c r="KT146">
        <v>299</v>
      </c>
      <c r="KU146">
        <v>1</v>
      </c>
      <c r="KV146">
        <v>1</v>
      </c>
      <c r="KW146">
        <v>3</v>
      </c>
      <c r="KX146">
        <v>27</v>
      </c>
      <c r="KY146">
        <v>29</v>
      </c>
      <c r="KZ146">
        <v>0</v>
      </c>
      <c r="LA146">
        <v>1</v>
      </c>
      <c r="LB146">
        <v>20</v>
      </c>
      <c r="LC146">
        <v>10</v>
      </c>
      <c r="LD146">
        <v>18</v>
      </c>
      <c r="LE146">
        <v>18</v>
      </c>
      <c r="LF146">
        <v>22</v>
      </c>
      <c r="LG146">
        <v>6</v>
      </c>
      <c r="LH146">
        <v>14</v>
      </c>
      <c r="LI146">
        <v>20</v>
      </c>
      <c r="LJ146">
        <v>285</v>
      </c>
      <c r="LK146">
        <v>8</v>
      </c>
      <c r="LL146">
        <v>0</v>
      </c>
      <c r="LM146">
        <v>144</v>
      </c>
      <c r="LN146">
        <v>25</v>
      </c>
      <c r="LO146">
        <v>27</v>
      </c>
      <c r="LP146">
        <v>2</v>
      </c>
      <c r="LQ146">
        <v>61</v>
      </c>
      <c r="LR146">
        <v>16</v>
      </c>
      <c r="LS146">
        <v>5</v>
      </c>
      <c r="LT146">
        <v>8</v>
      </c>
      <c r="LU146">
        <v>26</v>
      </c>
      <c r="LV146">
        <v>10</v>
      </c>
      <c r="LW146">
        <v>43</v>
      </c>
      <c r="LX146">
        <v>10</v>
      </c>
      <c r="LY146">
        <v>34</v>
      </c>
      <c r="LZ146">
        <v>28</v>
      </c>
      <c r="MA146">
        <v>8</v>
      </c>
      <c r="MB146">
        <v>12</v>
      </c>
      <c r="MC146">
        <v>9</v>
      </c>
      <c r="MD146">
        <v>10</v>
      </c>
      <c r="ME146">
        <v>18</v>
      </c>
      <c r="MF146">
        <v>5</v>
      </c>
      <c r="MG146">
        <v>4</v>
      </c>
      <c r="MH146" s="56">
        <v>0</v>
      </c>
      <c r="MI146">
        <v>4</v>
      </c>
      <c r="MJ146">
        <v>59</v>
      </c>
      <c r="MK146">
        <v>131</v>
      </c>
      <c r="ML146">
        <v>2</v>
      </c>
      <c r="MM146">
        <v>341</v>
      </c>
      <c r="MN146">
        <v>76</v>
      </c>
      <c r="MO146">
        <v>243</v>
      </c>
      <c r="MP146">
        <v>27</v>
      </c>
      <c r="MQ146">
        <v>244</v>
      </c>
      <c r="MR146">
        <v>221</v>
      </c>
      <c r="MS146">
        <v>1066</v>
      </c>
      <c r="MT146">
        <v>635</v>
      </c>
      <c r="MU146">
        <v>7</v>
      </c>
      <c r="MV146">
        <v>31</v>
      </c>
      <c r="MW146">
        <v>77</v>
      </c>
      <c r="MX146">
        <v>35</v>
      </c>
      <c r="MY146">
        <v>5</v>
      </c>
      <c r="MZ146">
        <v>24</v>
      </c>
      <c r="NA146">
        <v>52</v>
      </c>
      <c r="NB146">
        <v>511</v>
      </c>
      <c r="NC146">
        <v>243</v>
      </c>
      <c r="ND146">
        <v>7</v>
      </c>
      <c r="NE146">
        <v>219</v>
      </c>
      <c r="NF146">
        <v>155</v>
      </c>
      <c r="NG146">
        <v>376</v>
      </c>
      <c r="NH146">
        <v>100</v>
      </c>
      <c r="NI146">
        <v>266</v>
      </c>
      <c r="NJ146">
        <v>15</v>
      </c>
      <c r="NK146">
        <v>49</v>
      </c>
      <c r="NL146">
        <v>375</v>
      </c>
      <c r="NM146">
        <v>42</v>
      </c>
      <c r="NN146">
        <v>13</v>
      </c>
      <c r="NO146">
        <v>26</v>
      </c>
      <c r="NP146">
        <v>256</v>
      </c>
      <c r="NQ146">
        <v>314</v>
      </c>
      <c r="NR146">
        <v>67</v>
      </c>
      <c r="NS146">
        <v>16</v>
      </c>
      <c r="NT146">
        <v>6</v>
      </c>
      <c r="NU146">
        <v>11</v>
      </c>
      <c r="NV146">
        <v>1693</v>
      </c>
      <c r="NW146">
        <v>664</v>
      </c>
      <c r="NX146">
        <v>115</v>
      </c>
      <c r="NY146">
        <v>537</v>
      </c>
      <c r="NZ146">
        <v>68</v>
      </c>
      <c r="OA146">
        <v>1976</v>
      </c>
      <c r="OB146">
        <v>24</v>
      </c>
      <c r="OC146">
        <v>97</v>
      </c>
      <c r="OD146">
        <v>1271</v>
      </c>
      <c r="OE146">
        <v>94</v>
      </c>
      <c r="OF146">
        <v>2701</v>
      </c>
      <c r="OG146">
        <v>3543</v>
      </c>
      <c r="OH146">
        <v>322</v>
      </c>
      <c r="OI146">
        <v>10</v>
      </c>
      <c r="OJ146">
        <v>1815</v>
      </c>
      <c r="OK146">
        <v>85</v>
      </c>
      <c r="OL146">
        <v>0</v>
      </c>
      <c r="OM146">
        <v>913</v>
      </c>
      <c r="ON146">
        <v>916</v>
      </c>
      <c r="OO146">
        <v>139</v>
      </c>
      <c r="OP146">
        <v>18</v>
      </c>
      <c r="OQ146">
        <v>22</v>
      </c>
      <c r="OR146">
        <v>47</v>
      </c>
      <c r="OS146">
        <v>68</v>
      </c>
      <c r="OT146">
        <v>13</v>
      </c>
      <c r="OU146">
        <v>100</v>
      </c>
      <c r="OV146">
        <v>449</v>
      </c>
      <c r="OW146">
        <v>19</v>
      </c>
      <c r="OX146">
        <v>208</v>
      </c>
      <c r="OY146">
        <v>298</v>
      </c>
      <c r="OZ146">
        <v>30</v>
      </c>
      <c r="PA146">
        <v>11</v>
      </c>
    </row>
    <row r="147" spans="1:417">
      <c r="A147" s="67" t="str">
        <f>人口推移!B146</f>
        <v>H3011</v>
      </c>
      <c r="B147" s="66">
        <f t="shared" si="4"/>
        <v>55267</v>
      </c>
      <c r="C147" s="66">
        <f t="shared" si="5"/>
        <v>22973</v>
      </c>
      <c r="D147">
        <v>825</v>
      </c>
      <c r="E147">
        <v>70</v>
      </c>
      <c r="F147">
        <v>2</v>
      </c>
      <c r="G147">
        <v>8</v>
      </c>
      <c r="H147">
        <v>16</v>
      </c>
      <c r="I147">
        <v>13</v>
      </c>
      <c r="J147">
        <v>6</v>
      </c>
      <c r="K147">
        <v>9</v>
      </c>
      <c r="L147">
        <v>68</v>
      </c>
      <c r="M147">
        <v>48</v>
      </c>
      <c r="N147">
        <v>147</v>
      </c>
      <c r="O147">
        <v>21</v>
      </c>
      <c r="P147">
        <v>1</v>
      </c>
      <c r="Q147">
        <v>11</v>
      </c>
      <c r="R147">
        <v>7</v>
      </c>
      <c r="S147">
        <v>33</v>
      </c>
      <c r="T147">
        <v>5</v>
      </c>
      <c r="U147">
        <v>16</v>
      </c>
      <c r="V147">
        <v>31</v>
      </c>
      <c r="W147">
        <v>15</v>
      </c>
      <c r="X147">
        <v>5</v>
      </c>
      <c r="Y147">
        <v>37</v>
      </c>
      <c r="Z147">
        <v>120</v>
      </c>
      <c r="AA147">
        <v>7</v>
      </c>
      <c r="AB147">
        <v>4</v>
      </c>
      <c r="AC147">
        <v>224</v>
      </c>
      <c r="AD147">
        <v>238</v>
      </c>
      <c r="AE147">
        <v>2</v>
      </c>
      <c r="AF147">
        <v>1</v>
      </c>
      <c r="AG147">
        <v>2</v>
      </c>
      <c r="AH147">
        <v>21</v>
      </c>
      <c r="AI147">
        <v>20</v>
      </c>
      <c r="AJ147">
        <v>0</v>
      </c>
      <c r="AK147">
        <v>1</v>
      </c>
      <c r="AL147">
        <v>16</v>
      </c>
      <c r="AM147">
        <v>7</v>
      </c>
      <c r="AN147">
        <v>13</v>
      </c>
      <c r="AO147">
        <v>15</v>
      </c>
      <c r="AP147">
        <v>20</v>
      </c>
      <c r="AQ147">
        <v>5</v>
      </c>
      <c r="AR147">
        <v>8</v>
      </c>
      <c r="AS147">
        <v>11</v>
      </c>
      <c r="AT147">
        <v>231</v>
      </c>
      <c r="AU147">
        <v>7</v>
      </c>
      <c r="AV147">
        <v>0</v>
      </c>
      <c r="AW147">
        <v>131</v>
      </c>
      <c r="AX147">
        <v>16</v>
      </c>
      <c r="AY147">
        <v>22</v>
      </c>
      <c r="AZ147">
        <v>1</v>
      </c>
      <c r="BA147">
        <v>46</v>
      </c>
      <c r="BB147">
        <v>10</v>
      </c>
      <c r="BC147">
        <v>4</v>
      </c>
      <c r="BD147">
        <v>7</v>
      </c>
      <c r="BE147">
        <v>16</v>
      </c>
      <c r="BF147">
        <v>4</v>
      </c>
      <c r="BG147">
        <v>26</v>
      </c>
      <c r="BH147">
        <v>9</v>
      </c>
      <c r="BI147">
        <v>24</v>
      </c>
      <c r="BJ147">
        <v>24</v>
      </c>
      <c r="BK147">
        <v>9</v>
      </c>
      <c r="BL147">
        <v>7</v>
      </c>
      <c r="BM147">
        <v>6</v>
      </c>
      <c r="BN147">
        <v>6</v>
      </c>
      <c r="BO147">
        <v>13</v>
      </c>
      <c r="BP147">
        <v>4</v>
      </c>
      <c r="BQ147">
        <v>5</v>
      </c>
      <c r="BR147" s="56">
        <v>0</v>
      </c>
      <c r="BS147">
        <v>3</v>
      </c>
      <c r="BT147">
        <v>49</v>
      </c>
      <c r="BU147">
        <v>86</v>
      </c>
      <c r="BV147">
        <v>2</v>
      </c>
      <c r="BW147">
        <v>285</v>
      </c>
      <c r="BX147">
        <v>52</v>
      </c>
      <c r="BY147">
        <v>187</v>
      </c>
      <c r="BZ147">
        <v>15</v>
      </c>
      <c r="CA147">
        <v>228</v>
      </c>
      <c r="CB147">
        <v>196</v>
      </c>
      <c r="CC147">
        <v>800</v>
      </c>
      <c r="CD147">
        <v>494</v>
      </c>
      <c r="CE147">
        <v>4</v>
      </c>
      <c r="CF147">
        <v>22</v>
      </c>
      <c r="CG147">
        <v>46</v>
      </c>
      <c r="CH147">
        <v>27</v>
      </c>
      <c r="CI147">
        <v>3</v>
      </c>
      <c r="CJ147">
        <v>23</v>
      </c>
      <c r="CK147">
        <v>76</v>
      </c>
      <c r="CL147">
        <v>408</v>
      </c>
      <c r="CM147">
        <v>220</v>
      </c>
      <c r="CN147">
        <v>7</v>
      </c>
      <c r="CO147">
        <v>185</v>
      </c>
      <c r="CP147">
        <v>137</v>
      </c>
      <c r="CQ147">
        <v>294</v>
      </c>
      <c r="CR147">
        <v>57</v>
      </c>
      <c r="CS147">
        <v>227</v>
      </c>
      <c r="CT147">
        <v>8</v>
      </c>
      <c r="CU147">
        <v>29</v>
      </c>
      <c r="CV147">
        <v>270</v>
      </c>
      <c r="CW147">
        <v>34</v>
      </c>
      <c r="CX147">
        <v>7</v>
      </c>
      <c r="CY147">
        <v>33</v>
      </c>
      <c r="CZ147">
        <v>173</v>
      </c>
      <c r="DA147">
        <v>235</v>
      </c>
      <c r="DB147">
        <v>78</v>
      </c>
      <c r="DC147">
        <v>12</v>
      </c>
      <c r="DD147">
        <v>3</v>
      </c>
      <c r="DE147">
        <v>8</v>
      </c>
      <c r="DF147">
        <v>1310</v>
      </c>
      <c r="DG147">
        <v>511</v>
      </c>
      <c r="DH147">
        <v>92</v>
      </c>
      <c r="DI147">
        <v>402</v>
      </c>
      <c r="DJ147">
        <v>54</v>
      </c>
      <c r="DK147">
        <v>1379</v>
      </c>
      <c r="DL147">
        <v>24</v>
      </c>
      <c r="DM147">
        <v>76</v>
      </c>
      <c r="DN147">
        <v>961</v>
      </c>
      <c r="DO147">
        <v>79</v>
      </c>
      <c r="DP147">
        <v>2250</v>
      </c>
      <c r="DQ147">
        <v>3008</v>
      </c>
      <c r="DR147">
        <v>257</v>
      </c>
      <c r="DS147">
        <v>8</v>
      </c>
      <c r="DT147">
        <v>1441</v>
      </c>
      <c r="DU147">
        <v>75</v>
      </c>
      <c r="DV147">
        <v>0</v>
      </c>
      <c r="DW147">
        <v>787</v>
      </c>
      <c r="DX147">
        <v>832</v>
      </c>
      <c r="DY147">
        <v>121</v>
      </c>
      <c r="DZ147">
        <v>12</v>
      </c>
      <c r="EA147">
        <v>15</v>
      </c>
      <c r="EB147">
        <v>30</v>
      </c>
      <c r="EC147">
        <v>51</v>
      </c>
      <c r="ED147">
        <v>11</v>
      </c>
      <c r="EE147">
        <v>76</v>
      </c>
      <c r="EF147">
        <v>871</v>
      </c>
      <c r="EG147">
        <v>16</v>
      </c>
      <c r="EH147">
        <v>165</v>
      </c>
      <c r="EI147">
        <v>244</v>
      </c>
      <c r="EJ147">
        <v>23</v>
      </c>
      <c r="EK147">
        <v>12</v>
      </c>
      <c r="EL147">
        <v>933</v>
      </c>
      <c r="EM147">
        <v>87</v>
      </c>
      <c r="EN147">
        <v>2</v>
      </c>
      <c r="EO147">
        <v>12</v>
      </c>
      <c r="EP147">
        <v>18</v>
      </c>
      <c r="EQ147">
        <v>29</v>
      </c>
      <c r="ER147">
        <v>7</v>
      </c>
      <c r="ES147">
        <v>7</v>
      </c>
      <c r="ET147">
        <v>53</v>
      </c>
      <c r="EU147">
        <v>65</v>
      </c>
      <c r="EV147">
        <v>144</v>
      </c>
      <c r="EW147">
        <v>29</v>
      </c>
      <c r="EX147">
        <v>1</v>
      </c>
      <c r="EY147">
        <v>17</v>
      </c>
      <c r="EZ147">
        <v>12</v>
      </c>
      <c r="FA147">
        <v>35</v>
      </c>
      <c r="FB147">
        <v>7</v>
      </c>
      <c r="FC147">
        <v>31</v>
      </c>
      <c r="FD147">
        <v>42</v>
      </c>
      <c r="FE147">
        <v>21</v>
      </c>
      <c r="FF147">
        <v>6</v>
      </c>
      <c r="FG147">
        <v>48</v>
      </c>
      <c r="FH147">
        <v>151</v>
      </c>
      <c r="FI147">
        <v>15</v>
      </c>
      <c r="FJ147">
        <v>7</v>
      </c>
      <c r="FK147">
        <v>300</v>
      </c>
      <c r="FL147">
        <v>269</v>
      </c>
      <c r="FM147">
        <v>2</v>
      </c>
      <c r="FN147">
        <v>1</v>
      </c>
      <c r="FO147">
        <v>2</v>
      </c>
      <c r="FP147">
        <v>25</v>
      </c>
      <c r="FQ147">
        <v>37</v>
      </c>
      <c r="FR147">
        <v>0</v>
      </c>
      <c r="FS147">
        <v>2</v>
      </c>
      <c r="FT147">
        <v>24</v>
      </c>
      <c r="FU147">
        <v>8</v>
      </c>
      <c r="FV147">
        <v>16</v>
      </c>
      <c r="FW147">
        <v>17</v>
      </c>
      <c r="FX147">
        <v>21</v>
      </c>
      <c r="FY147">
        <v>5</v>
      </c>
      <c r="FZ147">
        <v>10</v>
      </c>
      <c r="GA147">
        <v>17</v>
      </c>
      <c r="GB147">
        <v>269</v>
      </c>
      <c r="GC147">
        <v>9</v>
      </c>
      <c r="GD147">
        <v>0</v>
      </c>
      <c r="GE147">
        <v>143</v>
      </c>
      <c r="GF147">
        <v>19</v>
      </c>
      <c r="GG147">
        <v>29</v>
      </c>
      <c r="GH147">
        <v>0</v>
      </c>
      <c r="GI147">
        <v>62</v>
      </c>
      <c r="GJ147">
        <v>14</v>
      </c>
      <c r="GK147">
        <v>2</v>
      </c>
      <c r="GL147">
        <v>11</v>
      </c>
      <c r="GM147">
        <v>25</v>
      </c>
      <c r="GN147">
        <v>4</v>
      </c>
      <c r="GO147">
        <v>45</v>
      </c>
      <c r="GP147">
        <v>9</v>
      </c>
      <c r="GQ147">
        <v>26</v>
      </c>
      <c r="GR147">
        <v>24</v>
      </c>
      <c r="GS147">
        <v>12</v>
      </c>
      <c r="GT147">
        <v>7</v>
      </c>
      <c r="GU147">
        <v>8</v>
      </c>
      <c r="GV147">
        <v>9</v>
      </c>
      <c r="GW147">
        <v>16</v>
      </c>
      <c r="GX147">
        <v>5</v>
      </c>
      <c r="GY147">
        <v>4</v>
      </c>
      <c r="GZ147" s="56">
        <v>0</v>
      </c>
      <c r="HA147">
        <v>4</v>
      </c>
      <c r="HB147">
        <v>59</v>
      </c>
      <c r="HC147">
        <v>131</v>
      </c>
      <c r="HD147">
        <v>2</v>
      </c>
      <c r="HE147">
        <v>313</v>
      </c>
      <c r="HF147">
        <v>68</v>
      </c>
      <c r="HG147">
        <v>218</v>
      </c>
      <c r="HH147">
        <v>29</v>
      </c>
      <c r="HI147">
        <v>251</v>
      </c>
      <c r="HJ147">
        <v>231</v>
      </c>
      <c r="HK147">
        <v>974</v>
      </c>
      <c r="HL147">
        <v>534</v>
      </c>
      <c r="HM147">
        <v>6</v>
      </c>
      <c r="HN147">
        <v>27</v>
      </c>
      <c r="HO147">
        <v>63</v>
      </c>
      <c r="HP147">
        <v>32</v>
      </c>
      <c r="HQ147">
        <v>6</v>
      </c>
      <c r="HR147">
        <v>25</v>
      </c>
      <c r="HS147">
        <v>64</v>
      </c>
      <c r="HT147">
        <v>490</v>
      </c>
      <c r="HU147">
        <v>220</v>
      </c>
      <c r="HV147">
        <v>8</v>
      </c>
      <c r="HW147">
        <v>206</v>
      </c>
      <c r="HX147">
        <v>137</v>
      </c>
      <c r="HY147">
        <v>337</v>
      </c>
      <c r="HZ147">
        <v>88</v>
      </c>
      <c r="IA147">
        <v>239</v>
      </c>
      <c r="IB147">
        <v>14</v>
      </c>
      <c r="IC147">
        <v>39</v>
      </c>
      <c r="ID147">
        <v>345</v>
      </c>
      <c r="IE147">
        <v>52</v>
      </c>
      <c r="IF147">
        <v>9</v>
      </c>
      <c r="IG147">
        <v>27</v>
      </c>
      <c r="IH147">
        <v>240</v>
      </c>
      <c r="II147">
        <v>307</v>
      </c>
      <c r="IJ147">
        <v>20</v>
      </c>
      <c r="IK147">
        <v>7</v>
      </c>
      <c r="IL147">
        <v>8</v>
      </c>
      <c r="IM147">
        <v>11</v>
      </c>
      <c r="IN147">
        <v>1617</v>
      </c>
      <c r="IO147">
        <v>645</v>
      </c>
      <c r="IP147">
        <v>105</v>
      </c>
      <c r="IQ147">
        <v>494</v>
      </c>
      <c r="IR147">
        <v>68</v>
      </c>
      <c r="IS147">
        <v>1843</v>
      </c>
      <c r="IT147">
        <v>22</v>
      </c>
      <c r="IU147">
        <v>95</v>
      </c>
      <c r="IV147">
        <v>1243</v>
      </c>
      <c r="IW147">
        <v>89</v>
      </c>
      <c r="IX147">
        <v>2633</v>
      </c>
      <c r="IY147">
        <v>3503</v>
      </c>
      <c r="IZ147">
        <v>322</v>
      </c>
      <c r="JA147">
        <v>7</v>
      </c>
      <c r="JB147">
        <v>1756</v>
      </c>
      <c r="JC147">
        <v>75</v>
      </c>
      <c r="JD147">
        <v>0</v>
      </c>
      <c r="JE147">
        <v>846</v>
      </c>
      <c r="JF147">
        <v>900</v>
      </c>
      <c r="JG147">
        <v>146</v>
      </c>
      <c r="JH147">
        <v>16</v>
      </c>
      <c r="JI147">
        <v>31</v>
      </c>
      <c r="JJ147">
        <v>40</v>
      </c>
      <c r="JK147">
        <v>68</v>
      </c>
      <c r="JL147">
        <v>15</v>
      </c>
      <c r="JM147">
        <v>92</v>
      </c>
      <c r="JN147">
        <v>842</v>
      </c>
      <c r="JO147">
        <v>20</v>
      </c>
      <c r="JP147">
        <v>196</v>
      </c>
      <c r="JQ147">
        <v>301</v>
      </c>
      <c r="JR147">
        <v>19</v>
      </c>
      <c r="JS147">
        <v>10</v>
      </c>
      <c r="JT147">
        <v>989</v>
      </c>
      <c r="JU147">
        <v>93</v>
      </c>
      <c r="JV147">
        <v>1</v>
      </c>
      <c r="JW147">
        <v>8</v>
      </c>
      <c r="JX147">
        <v>20</v>
      </c>
      <c r="JY147">
        <v>24</v>
      </c>
      <c r="JZ147">
        <v>10</v>
      </c>
      <c r="KA147">
        <v>7</v>
      </c>
      <c r="KB147">
        <v>67</v>
      </c>
      <c r="KC147">
        <v>71</v>
      </c>
      <c r="KD147">
        <v>167</v>
      </c>
      <c r="KE147">
        <v>27</v>
      </c>
      <c r="KF147">
        <v>1</v>
      </c>
      <c r="KG147">
        <v>13</v>
      </c>
      <c r="KH147">
        <v>6</v>
      </c>
      <c r="KI147">
        <v>49</v>
      </c>
      <c r="KJ147">
        <v>8</v>
      </c>
      <c r="KK147">
        <v>27</v>
      </c>
      <c r="KL147">
        <v>51</v>
      </c>
      <c r="KM147">
        <v>20</v>
      </c>
      <c r="KN147">
        <v>5</v>
      </c>
      <c r="KO147">
        <v>50</v>
      </c>
      <c r="KP147">
        <v>160</v>
      </c>
      <c r="KQ147">
        <v>12</v>
      </c>
      <c r="KR147">
        <v>6</v>
      </c>
      <c r="KS147">
        <v>299</v>
      </c>
      <c r="KT147">
        <v>298</v>
      </c>
      <c r="KU147">
        <v>1</v>
      </c>
      <c r="KV147">
        <v>1</v>
      </c>
      <c r="KW147">
        <v>3</v>
      </c>
      <c r="KX147">
        <v>26</v>
      </c>
      <c r="KY147">
        <v>29</v>
      </c>
      <c r="KZ147">
        <v>0</v>
      </c>
      <c r="LA147">
        <v>1</v>
      </c>
      <c r="LB147">
        <v>21</v>
      </c>
      <c r="LC147">
        <v>10</v>
      </c>
      <c r="LD147">
        <v>18</v>
      </c>
      <c r="LE147">
        <v>18</v>
      </c>
      <c r="LF147">
        <v>22</v>
      </c>
      <c r="LG147">
        <v>6</v>
      </c>
      <c r="LH147">
        <v>14</v>
      </c>
      <c r="LI147">
        <v>20</v>
      </c>
      <c r="LJ147">
        <v>284</v>
      </c>
      <c r="LK147">
        <v>8</v>
      </c>
      <c r="LL147">
        <v>0</v>
      </c>
      <c r="LM147">
        <v>143</v>
      </c>
      <c r="LN147">
        <v>25</v>
      </c>
      <c r="LO147">
        <v>27</v>
      </c>
      <c r="LP147">
        <v>2</v>
      </c>
      <c r="LQ147">
        <v>61</v>
      </c>
      <c r="LR147">
        <v>16</v>
      </c>
      <c r="LS147">
        <v>5</v>
      </c>
      <c r="LT147">
        <v>8</v>
      </c>
      <c r="LU147">
        <v>26</v>
      </c>
      <c r="LV147">
        <v>10</v>
      </c>
      <c r="LW147">
        <v>43</v>
      </c>
      <c r="LX147">
        <v>10</v>
      </c>
      <c r="LY147">
        <v>33</v>
      </c>
      <c r="LZ147">
        <v>29</v>
      </c>
      <c r="MA147">
        <v>8</v>
      </c>
      <c r="MB147">
        <v>12</v>
      </c>
      <c r="MC147">
        <v>9</v>
      </c>
      <c r="MD147">
        <v>10</v>
      </c>
      <c r="ME147">
        <v>18</v>
      </c>
      <c r="MF147">
        <v>5</v>
      </c>
      <c r="MG147">
        <v>4</v>
      </c>
      <c r="MH147" s="56">
        <v>0</v>
      </c>
      <c r="MI147">
        <v>4</v>
      </c>
      <c r="MJ147">
        <v>59</v>
      </c>
      <c r="MK147">
        <v>130</v>
      </c>
      <c r="ML147">
        <v>2</v>
      </c>
      <c r="MM147">
        <v>341</v>
      </c>
      <c r="MN147">
        <v>74</v>
      </c>
      <c r="MO147">
        <v>243</v>
      </c>
      <c r="MP147">
        <v>27</v>
      </c>
      <c r="MQ147">
        <v>241</v>
      </c>
      <c r="MR147">
        <v>221</v>
      </c>
      <c r="MS147">
        <v>1070</v>
      </c>
      <c r="MT147">
        <v>634</v>
      </c>
      <c r="MU147">
        <v>7</v>
      </c>
      <c r="MV147">
        <v>31</v>
      </c>
      <c r="MW147">
        <v>78</v>
      </c>
      <c r="MX147">
        <v>35</v>
      </c>
      <c r="MY147">
        <v>5</v>
      </c>
      <c r="MZ147">
        <v>24</v>
      </c>
      <c r="NA147">
        <v>63</v>
      </c>
      <c r="NB147">
        <v>508</v>
      </c>
      <c r="NC147">
        <v>246</v>
      </c>
      <c r="ND147">
        <v>7</v>
      </c>
      <c r="NE147">
        <v>221</v>
      </c>
      <c r="NF147">
        <v>157</v>
      </c>
      <c r="NG147">
        <v>371</v>
      </c>
      <c r="NH147">
        <v>100</v>
      </c>
      <c r="NI147">
        <v>266</v>
      </c>
      <c r="NJ147">
        <v>15</v>
      </c>
      <c r="NK147">
        <v>49</v>
      </c>
      <c r="NL147">
        <v>374</v>
      </c>
      <c r="NM147">
        <v>43</v>
      </c>
      <c r="NN147">
        <v>13</v>
      </c>
      <c r="NO147">
        <v>26</v>
      </c>
      <c r="NP147">
        <v>253</v>
      </c>
      <c r="NQ147">
        <v>314</v>
      </c>
      <c r="NR147">
        <v>67</v>
      </c>
      <c r="NS147">
        <v>16</v>
      </c>
      <c r="NT147">
        <v>6</v>
      </c>
      <c r="NU147">
        <v>9</v>
      </c>
      <c r="NV147">
        <v>1693</v>
      </c>
      <c r="NW147">
        <v>666</v>
      </c>
      <c r="NX147">
        <v>118</v>
      </c>
      <c r="NY147">
        <v>538</v>
      </c>
      <c r="NZ147">
        <v>68</v>
      </c>
      <c r="OA147">
        <v>1971</v>
      </c>
      <c r="OB147">
        <v>24</v>
      </c>
      <c r="OC147">
        <v>95</v>
      </c>
      <c r="OD147">
        <v>1284</v>
      </c>
      <c r="OE147">
        <v>96</v>
      </c>
      <c r="OF147">
        <v>2708</v>
      </c>
      <c r="OG147">
        <v>3530</v>
      </c>
      <c r="OH147">
        <v>321</v>
      </c>
      <c r="OI147">
        <v>10</v>
      </c>
      <c r="OJ147">
        <v>1818</v>
      </c>
      <c r="OK147">
        <v>85</v>
      </c>
      <c r="OL147">
        <v>0</v>
      </c>
      <c r="OM147">
        <v>914</v>
      </c>
      <c r="ON147">
        <v>921</v>
      </c>
      <c r="OO147">
        <v>140</v>
      </c>
      <c r="OP147">
        <v>18</v>
      </c>
      <c r="OQ147">
        <v>22</v>
      </c>
      <c r="OR147">
        <v>47</v>
      </c>
      <c r="OS147">
        <v>68</v>
      </c>
      <c r="OT147">
        <v>13</v>
      </c>
      <c r="OU147">
        <v>100</v>
      </c>
      <c r="OV147">
        <v>416</v>
      </c>
      <c r="OW147">
        <v>20</v>
      </c>
      <c r="OX147">
        <v>211</v>
      </c>
      <c r="OY147">
        <v>299</v>
      </c>
      <c r="OZ147">
        <v>30</v>
      </c>
      <c r="PA147">
        <v>11</v>
      </c>
    </row>
    <row r="148" spans="1:417">
      <c r="A148" s="67" t="str">
        <f>人口推移!B147</f>
        <v>H3012</v>
      </c>
      <c r="B148" s="66">
        <f t="shared" si="4"/>
        <v>55288</v>
      </c>
      <c r="C148" s="66">
        <f t="shared" si="5"/>
        <v>22991</v>
      </c>
      <c r="D148">
        <v>826</v>
      </c>
      <c r="E148">
        <v>70</v>
      </c>
      <c r="F148">
        <v>2</v>
      </c>
      <c r="G148">
        <v>8</v>
      </c>
      <c r="H148">
        <v>16</v>
      </c>
      <c r="I148">
        <v>13</v>
      </c>
      <c r="J148">
        <v>6</v>
      </c>
      <c r="K148">
        <v>9</v>
      </c>
      <c r="L148">
        <v>67</v>
      </c>
      <c r="M148">
        <v>48</v>
      </c>
      <c r="N148">
        <v>147</v>
      </c>
      <c r="O148">
        <v>21</v>
      </c>
      <c r="P148">
        <v>1</v>
      </c>
      <c r="Q148">
        <v>11</v>
      </c>
      <c r="R148">
        <v>7</v>
      </c>
      <c r="S148">
        <v>33</v>
      </c>
      <c r="T148">
        <v>5</v>
      </c>
      <c r="U148">
        <v>16</v>
      </c>
      <c r="V148">
        <v>31</v>
      </c>
      <c r="W148">
        <v>15</v>
      </c>
      <c r="X148">
        <v>5</v>
      </c>
      <c r="Y148">
        <v>37</v>
      </c>
      <c r="Z148">
        <v>119</v>
      </c>
      <c r="AA148">
        <v>7</v>
      </c>
      <c r="AB148">
        <v>4</v>
      </c>
      <c r="AC148">
        <v>225</v>
      </c>
      <c r="AD148">
        <v>241</v>
      </c>
      <c r="AE148">
        <v>2</v>
      </c>
      <c r="AF148">
        <v>1</v>
      </c>
      <c r="AG148">
        <v>2</v>
      </c>
      <c r="AH148">
        <v>21</v>
      </c>
      <c r="AI148">
        <v>20</v>
      </c>
      <c r="AJ148">
        <v>0</v>
      </c>
      <c r="AK148">
        <v>1</v>
      </c>
      <c r="AL148">
        <v>16</v>
      </c>
      <c r="AM148">
        <v>7</v>
      </c>
      <c r="AN148">
        <v>13</v>
      </c>
      <c r="AO148">
        <v>15</v>
      </c>
      <c r="AP148">
        <v>20</v>
      </c>
      <c r="AQ148">
        <v>5</v>
      </c>
      <c r="AR148">
        <v>8</v>
      </c>
      <c r="AS148">
        <v>11</v>
      </c>
      <c r="AT148">
        <v>232</v>
      </c>
      <c r="AU148">
        <v>7</v>
      </c>
      <c r="AV148">
        <v>0</v>
      </c>
      <c r="AW148">
        <v>131</v>
      </c>
      <c r="AX148">
        <v>15</v>
      </c>
      <c r="AY148">
        <v>22</v>
      </c>
      <c r="AZ148">
        <v>1</v>
      </c>
      <c r="BA148">
        <v>47</v>
      </c>
      <c r="BB148">
        <v>10</v>
      </c>
      <c r="BC148">
        <v>4</v>
      </c>
      <c r="BD148">
        <v>7</v>
      </c>
      <c r="BE148">
        <v>16</v>
      </c>
      <c r="BF148">
        <v>4</v>
      </c>
      <c r="BG148">
        <v>26</v>
      </c>
      <c r="BH148">
        <v>9</v>
      </c>
      <c r="BI148">
        <v>24</v>
      </c>
      <c r="BJ148">
        <v>24</v>
      </c>
      <c r="BK148">
        <v>9</v>
      </c>
      <c r="BL148">
        <v>7</v>
      </c>
      <c r="BM148">
        <v>6</v>
      </c>
      <c r="BN148">
        <v>6</v>
      </c>
      <c r="BO148">
        <v>13</v>
      </c>
      <c r="BP148">
        <v>6</v>
      </c>
      <c r="BQ148">
        <v>5</v>
      </c>
      <c r="BR148" s="56">
        <v>0</v>
      </c>
      <c r="BS148">
        <v>3</v>
      </c>
      <c r="BT148">
        <v>49</v>
      </c>
      <c r="BU148">
        <v>86</v>
      </c>
      <c r="BV148">
        <v>2</v>
      </c>
      <c r="BW148">
        <v>285</v>
      </c>
      <c r="BX148">
        <v>54</v>
      </c>
      <c r="BY148">
        <v>187</v>
      </c>
      <c r="BZ148">
        <v>15</v>
      </c>
      <c r="CA148">
        <v>228</v>
      </c>
      <c r="CB148">
        <v>197</v>
      </c>
      <c r="CC148">
        <v>804</v>
      </c>
      <c r="CD148">
        <v>494</v>
      </c>
      <c r="CE148">
        <v>4</v>
      </c>
      <c r="CF148">
        <v>22</v>
      </c>
      <c r="CG148">
        <v>46</v>
      </c>
      <c r="CH148">
        <v>27</v>
      </c>
      <c r="CI148">
        <v>3</v>
      </c>
      <c r="CJ148">
        <v>23</v>
      </c>
      <c r="CK148">
        <v>87</v>
      </c>
      <c r="CL148">
        <v>406</v>
      </c>
      <c r="CM148">
        <v>217</v>
      </c>
      <c r="CN148">
        <v>7</v>
      </c>
      <c r="CO148">
        <v>182</v>
      </c>
      <c r="CP148">
        <v>138</v>
      </c>
      <c r="CQ148">
        <v>294</v>
      </c>
      <c r="CR148">
        <v>58</v>
      </c>
      <c r="CS148">
        <v>228</v>
      </c>
      <c r="CT148">
        <v>8</v>
      </c>
      <c r="CU148">
        <v>28</v>
      </c>
      <c r="CV148">
        <v>266</v>
      </c>
      <c r="CW148">
        <v>34</v>
      </c>
      <c r="CX148">
        <v>7</v>
      </c>
      <c r="CY148">
        <v>30</v>
      </c>
      <c r="CZ148">
        <v>172</v>
      </c>
      <c r="DA148">
        <v>234</v>
      </c>
      <c r="DB148">
        <v>77</v>
      </c>
      <c r="DC148">
        <v>12</v>
      </c>
      <c r="DD148">
        <v>3</v>
      </c>
      <c r="DE148">
        <v>8</v>
      </c>
      <c r="DF148">
        <v>1312</v>
      </c>
      <c r="DG148">
        <v>513</v>
      </c>
      <c r="DH148">
        <v>90</v>
      </c>
      <c r="DI148">
        <v>403</v>
      </c>
      <c r="DJ148">
        <v>54</v>
      </c>
      <c r="DK148">
        <v>1377</v>
      </c>
      <c r="DL148">
        <v>23</v>
      </c>
      <c r="DM148">
        <v>76</v>
      </c>
      <c r="DN148">
        <v>965</v>
      </c>
      <c r="DO148">
        <v>79</v>
      </c>
      <c r="DP148">
        <v>2242</v>
      </c>
      <c r="DQ148">
        <v>3011</v>
      </c>
      <c r="DR148">
        <v>257</v>
      </c>
      <c r="DS148">
        <v>8</v>
      </c>
      <c r="DT148">
        <v>1452</v>
      </c>
      <c r="DU148">
        <v>75</v>
      </c>
      <c r="DV148">
        <v>0</v>
      </c>
      <c r="DW148">
        <v>789</v>
      </c>
      <c r="DX148">
        <v>834</v>
      </c>
      <c r="DY148">
        <v>119</v>
      </c>
      <c r="DZ148">
        <v>12</v>
      </c>
      <c r="EA148">
        <v>15</v>
      </c>
      <c r="EB148">
        <v>30</v>
      </c>
      <c r="EC148">
        <v>51</v>
      </c>
      <c r="ED148">
        <v>11</v>
      </c>
      <c r="EE148">
        <v>76</v>
      </c>
      <c r="EF148">
        <v>871</v>
      </c>
      <c r="EG148">
        <v>16</v>
      </c>
      <c r="EH148">
        <v>164</v>
      </c>
      <c r="EI148">
        <v>242</v>
      </c>
      <c r="EJ148">
        <v>23</v>
      </c>
      <c r="EK148">
        <v>13</v>
      </c>
      <c r="EL148">
        <v>933</v>
      </c>
      <c r="EM148">
        <v>87</v>
      </c>
      <c r="EN148">
        <v>2</v>
      </c>
      <c r="EO148">
        <v>12</v>
      </c>
      <c r="EP148">
        <v>18</v>
      </c>
      <c r="EQ148">
        <v>29</v>
      </c>
      <c r="ER148">
        <v>7</v>
      </c>
      <c r="ES148">
        <v>7</v>
      </c>
      <c r="ET148">
        <v>53</v>
      </c>
      <c r="EU148">
        <v>65</v>
      </c>
      <c r="EV148">
        <v>143</v>
      </c>
      <c r="EW148">
        <v>29</v>
      </c>
      <c r="EX148">
        <v>1</v>
      </c>
      <c r="EY148">
        <v>17</v>
      </c>
      <c r="EZ148">
        <v>13</v>
      </c>
      <c r="FA148">
        <v>35</v>
      </c>
      <c r="FB148">
        <v>7</v>
      </c>
      <c r="FC148">
        <v>31</v>
      </c>
      <c r="FD148">
        <v>42</v>
      </c>
      <c r="FE148">
        <v>21</v>
      </c>
      <c r="FF148">
        <v>6</v>
      </c>
      <c r="FG148">
        <v>48</v>
      </c>
      <c r="FH148">
        <v>149</v>
      </c>
      <c r="FI148">
        <v>15</v>
      </c>
      <c r="FJ148">
        <v>7</v>
      </c>
      <c r="FK148">
        <v>300</v>
      </c>
      <c r="FL148">
        <v>270</v>
      </c>
      <c r="FM148">
        <v>2</v>
      </c>
      <c r="FN148">
        <v>1</v>
      </c>
      <c r="FO148">
        <v>2</v>
      </c>
      <c r="FP148">
        <v>26</v>
      </c>
      <c r="FQ148">
        <v>37</v>
      </c>
      <c r="FR148">
        <v>0</v>
      </c>
      <c r="FS148">
        <v>2</v>
      </c>
      <c r="FT148">
        <v>24</v>
      </c>
      <c r="FU148">
        <v>8</v>
      </c>
      <c r="FV148">
        <v>16</v>
      </c>
      <c r="FW148">
        <v>17</v>
      </c>
      <c r="FX148">
        <v>21</v>
      </c>
      <c r="FY148">
        <v>5</v>
      </c>
      <c r="FZ148">
        <v>10</v>
      </c>
      <c r="GA148">
        <v>17</v>
      </c>
      <c r="GB148">
        <v>270</v>
      </c>
      <c r="GC148">
        <v>9</v>
      </c>
      <c r="GD148">
        <v>0</v>
      </c>
      <c r="GE148">
        <v>143</v>
      </c>
      <c r="GF148">
        <v>18</v>
      </c>
      <c r="GG148">
        <v>29</v>
      </c>
      <c r="GH148">
        <v>0</v>
      </c>
      <c r="GI148">
        <v>60</v>
      </c>
      <c r="GJ148">
        <v>14</v>
      </c>
      <c r="GK148">
        <v>2</v>
      </c>
      <c r="GL148">
        <v>11</v>
      </c>
      <c r="GM148">
        <v>25</v>
      </c>
      <c r="GN148">
        <v>4</v>
      </c>
      <c r="GO148">
        <v>45</v>
      </c>
      <c r="GP148">
        <v>9</v>
      </c>
      <c r="GQ148">
        <v>26</v>
      </c>
      <c r="GR148">
        <v>25</v>
      </c>
      <c r="GS148">
        <v>12</v>
      </c>
      <c r="GT148">
        <v>7</v>
      </c>
      <c r="GU148">
        <v>8</v>
      </c>
      <c r="GV148">
        <v>9</v>
      </c>
      <c r="GW148">
        <v>16</v>
      </c>
      <c r="GX148">
        <v>8</v>
      </c>
      <c r="GY148">
        <v>4</v>
      </c>
      <c r="GZ148" s="56">
        <v>0</v>
      </c>
      <c r="HA148">
        <v>4</v>
      </c>
      <c r="HB148">
        <v>59</v>
      </c>
      <c r="HC148">
        <v>131</v>
      </c>
      <c r="HD148">
        <v>2</v>
      </c>
      <c r="HE148">
        <v>313</v>
      </c>
      <c r="HF148">
        <v>69</v>
      </c>
      <c r="HG148">
        <v>218</v>
      </c>
      <c r="HH148">
        <v>29</v>
      </c>
      <c r="HI148">
        <v>249</v>
      </c>
      <c r="HJ148">
        <v>231</v>
      </c>
      <c r="HK148">
        <v>976</v>
      </c>
      <c r="HL148">
        <v>534</v>
      </c>
      <c r="HM148">
        <v>6</v>
      </c>
      <c r="HN148">
        <v>27</v>
      </c>
      <c r="HO148">
        <v>63</v>
      </c>
      <c r="HP148">
        <v>32</v>
      </c>
      <c r="HQ148">
        <v>6</v>
      </c>
      <c r="HR148">
        <v>25</v>
      </c>
      <c r="HS148">
        <v>64</v>
      </c>
      <c r="HT148">
        <v>489</v>
      </c>
      <c r="HU148">
        <v>220</v>
      </c>
      <c r="HV148">
        <v>8</v>
      </c>
      <c r="HW148">
        <v>203</v>
      </c>
      <c r="HX148">
        <v>136</v>
      </c>
      <c r="HY148">
        <v>338</v>
      </c>
      <c r="HZ148">
        <v>90</v>
      </c>
      <c r="IA148">
        <v>242</v>
      </c>
      <c r="IB148">
        <v>14</v>
      </c>
      <c r="IC148">
        <v>38</v>
      </c>
      <c r="ID148">
        <v>340</v>
      </c>
      <c r="IE148">
        <v>53</v>
      </c>
      <c r="IF148">
        <v>9</v>
      </c>
      <c r="IG148">
        <v>24</v>
      </c>
      <c r="IH148">
        <v>239</v>
      </c>
      <c r="II148">
        <v>308</v>
      </c>
      <c r="IJ148">
        <v>19</v>
      </c>
      <c r="IK148">
        <v>7</v>
      </c>
      <c r="IL148">
        <v>8</v>
      </c>
      <c r="IM148">
        <v>11</v>
      </c>
      <c r="IN148">
        <v>1622</v>
      </c>
      <c r="IO148">
        <v>645</v>
      </c>
      <c r="IP148">
        <v>103</v>
      </c>
      <c r="IQ148">
        <v>496</v>
      </c>
      <c r="IR148">
        <v>68</v>
      </c>
      <c r="IS148">
        <v>1835</v>
      </c>
      <c r="IT148">
        <v>22</v>
      </c>
      <c r="IU148">
        <v>96</v>
      </c>
      <c r="IV148">
        <v>1252</v>
      </c>
      <c r="IW148">
        <v>89</v>
      </c>
      <c r="IX148">
        <v>2629</v>
      </c>
      <c r="IY148">
        <v>3515</v>
      </c>
      <c r="IZ148">
        <v>322</v>
      </c>
      <c r="JA148">
        <v>7</v>
      </c>
      <c r="JB148">
        <v>1765</v>
      </c>
      <c r="JC148">
        <v>75</v>
      </c>
      <c r="JD148">
        <v>0</v>
      </c>
      <c r="JE148">
        <v>844</v>
      </c>
      <c r="JF148">
        <v>902</v>
      </c>
      <c r="JG148">
        <v>145</v>
      </c>
      <c r="JH148">
        <v>16</v>
      </c>
      <c r="JI148">
        <v>31</v>
      </c>
      <c r="JJ148">
        <v>40</v>
      </c>
      <c r="JK148">
        <v>68</v>
      </c>
      <c r="JL148">
        <v>15</v>
      </c>
      <c r="JM148">
        <v>92</v>
      </c>
      <c r="JN148">
        <v>844</v>
      </c>
      <c r="JO148">
        <v>20</v>
      </c>
      <c r="JP148">
        <v>196</v>
      </c>
      <c r="JQ148">
        <v>299</v>
      </c>
      <c r="JR148">
        <v>19</v>
      </c>
      <c r="JS148">
        <v>10</v>
      </c>
      <c r="JT148">
        <v>991</v>
      </c>
      <c r="JU148">
        <v>93</v>
      </c>
      <c r="JV148">
        <v>1</v>
      </c>
      <c r="JW148">
        <v>8</v>
      </c>
      <c r="JX148">
        <v>20</v>
      </c>
      <c r="JY148">
        <v>24</v>
      </c>
      <c r="JZ148">
        <v>10</v>
      </c>
      <c r="KA148">
        <v>7</v>
      </c>
      <c r="KB148">
        <v>66</v>
      </c>
      <c r="KC148">
        <v>71</v>
      </c>
      <c r="KD148">
        <v>167</v>
      </c>
      <c r="KE148">
        <v>26</v>
      </c>
      <c r="KF148">
        <v>1</v>
      </c>
      <c r="KG148">
        <v>13</v>
      </c>
      <c r="KH148">
        <v>6</v>
      </c>
      <c r="KI148">
        <v>49</v>
      </c>
      <c r="KJ148">
        <v>8</v>
      </c>
      <c r="KK148">
        <v>27</v>
      </c>
      <c r="KL148">
        <v>51</v>
      </c>
      <c r="KM148">
        <v>20</v>
      </c>
      <c r="KN148">
        <v>5</v>
      </c>
      <c r="KO148">
        <v>50</v>
      </c>
      <c r="KP148">
        <v>160</v>
      </c>
      <c r="KQ148">
        <v>12</v>
      </c>
      <c r="KR148">
        <v>5</v>
      </c>
      <c r="KS148">
        <v>302</v>
      </c>
      <c r="KT148">
        <v>300</v>
      </c>
      <c r="KU148">
        <v>1</v>
      </c>
      <c r="KV148">
        <v>1</v>
      </c>
      <c r="KW148">
        <v>2</v>
      </c>
      <c r="KX148">
        <v>26</v>
      </c>
      <c r="KY148">
        <v>29</v>
      </c>
      <c r="KZ148">
        <v>0</v>
      </c>
      <c r="LA148">
        <v>1</v>
      </c>
      <c r="LB148">
        <v>21</v>
      </c>
      <c r="LC148">
        <v>10</v>
      </c>
      <c r="LD148">
        <v>18</v>
      </c>
      <c r="LE148">
        <v>18</v>
      </c>
      <c r="LF148">
        <v>22</v>
      </c>
      <c r="LG148">
        <v>6</v>
      </c>
      <c r="LH148">
        <v>14</v>
      </c>
      <c r="LI148">
        <v>20</v>
      </c>
      <c r="LJ148">
        <v>285</v>
      </c>
      <c r="LK148">
        <v>8</v>
      </c>
      <c r="LL148">
        <v>0</v>
      </c>
      <c r="LM148">
        <v>143</v>
      </c>
      <c r="LN148">
        <v>25</v>
      </c>
      <c r="LO148">
        <v>27</v>
      </c>
      <c r="LP148">
        <v>1</v>
      </c>
      <c r="LQ148">
        <v>62</v>
      </c>
      <c r="LR148">
        <v>16</v>
      </c>
      <c r="LS148">
        <v>5</v>
      </c>
      <c r="LT148">
        <v>8</v>
      </c>
      <c r="LU148">
        <v>26</v>
      </c>
      <c r="LV148">
        <v>10</v>
      </c>
      <c r="LW148">
        <v>43</v>
      </c>
      <c r="LX148">
        <v>10</v>
      </c>
      <c r="LY148">
        <v>33</v>
      </c>
      <c r="LZ148">
        <v>29</v>
      </c>
      <c r="MA148">
        <v>8</v>
      </c>
      <c r="MB148">
        <v>12</v>
      </c>
      <c r="MC148">
        <v>9</v>
      </c>
      <c r="MD148">
        <v>10</v>
      </c>
      <c r="ME148">
        <v>18</v>
      </c>
      <c r="MF148">
        <v>7</v>
      </c>
      <c r="MG148">
        <v>4</v>
      </c>
      <c r="MH148" s="56">
        <v>0</v>
      </c>
      <c r="MI148">
        <v>4</v>
      </c>
      <c r="MJ148">
        <v>59</v>
      </c>
      <c r="MK148">
        <v>130</v>
      </c>
      <c r="ML148">
        <v>2</v>
      </c>
      <c r="MM148">
        <v>341</v>
      </c>
      <c r="MN148">
        <v>75</v>
      </c>
      <c r="MO148">
        <v>243</v>
      </c>
      <c r="MP148">
        <v>27</v>
      </c>
      <c r="MQ148">
        <v>241</v>
      </c>
      <c r="MR148">
        <v>220</v>
      </c>
      <c r="MS148">
        <v>1075</v>
      </c>
      <c r="MT148">
        <v>635</v>
      </c>
      <c r="MU148">
        <v>7</v>
      </c>
      <c r="MV148">
        <v>31</v>
      </c>
      <c r="MW148">
        <v>78</v>
      </c>
      <c r="MX148">
        <v>35</v>
      </c>
      <c r="MY148">
        <v>5</v>
      </c>
      <c r="MZ148">
        <v>24</v>
      </c>
      <c r="NA148">
        <v>75</v>
      </c>
      <c r="NB148">
        <v>507</v>
      </c>
      <c r="NC148">
        <v>244</v>
      </c>
      <c r="ND148">
        <v>7</v>
      </c>
      <c r="NE148">
        <v>216</v>
      </c>
      <c r="NF148">
        <v>157</v>
      </c>
      <c r="NG148">
        <v>369</v>
      </c>
      <c r="NH148">
        <v>102</v>
      </c>
      <c r="NI148">
        <v>270</v>
      </c>
      <c r="NJ148">
        <v>15</v>
      </c>
      <c r="NK148">
        <v>49</v>
      </c>
      <c r="NL148">
        <v>369</v>
      </c>
      <c r="NM148">
        <v>43</v>
      </c>
      <c r="NN148">
        <v>13</v>
      </c>
      <c r="NO148">
        <v>26</v>
      </c>
      <c r="NP148">
        <v>253</v>
      </c>
      <c r="NQ148">
        <v>313</v>
      </c>
      <c r="NR148">
        <v>67</v>
      </c>
      <c r="NS148">
        <v>16</v>
      </c>
      <c r="NT148">
        <v>6</v>
      </c>
      <c r="NU148">
        <v>9</v>
      </c>
      <c r="NV148">
        <v>1696</v>
      </c>
      <c r="NW148">
        <v>668</v>
      </c>
      <c r="NX148">
        <v>116</v>
      </c>
      <c r="NY148">
        <v>539</v>
      </c>
      <c r="NZ148">
        <v>67</v>
      </c>
      <c r="OA148">
        <v>1965</v>
      </c>
      <c r="OB148">
        <v>23</v>
      </c>
      <c r="OC148">
        <v>95</v>
      </c>
      <c r="OD148">
        <v>1292</v>
      </c>
      <c r="OE148">
        <v>96</v>
      </c>
      <c r="OF148">
        <v>2705</v>
      </c>
      <c r="OG148">
        <v>3529</v>
      </c>
      <c r="OH148">
        <v>320</v>
      </c>
      <c r="OI148">
        <v>10</v>
      </c>
      <c r="OJ148">
        <v>1822</v>
      </c>
      <c r="OK148">
        <v>85</v>
      </c>
      <c r="OL148">
        <v>0</v>
      </c>
      <c r="OM148">
        <v>905</v>
      </c>
      <c r="ON148">
        <v>923</v>
      </c>
      <c r="OO148">
        <v>138</v>
      </c>
      <c r="OP148">
        <v>18</v>
      </c>
      <c r="OQ148">
        <v>22</v>
      </c>
      <c r="OR148">
        <v>47</v>
      </c>
      <c r="OS148">
        <v>68</v>
      </c>
      <c r="OT148">
        <v>13</v>
      </c>
      <c r="OU148">
        <v>100</v>
      </c>
      <c r="OV148">
        <v>412</v>
      </c>
      <c r="OW148">
        <v>20</v>
      </c>
      <c r="OX148">
        <v>210</v>
      </c>
      <c r="OY148">
        <v>298</v>
      </c>
      <c r="OZ148">
        <v>30</v>
      </c>
      <c r="PA148">
        <v>12</v>
      </c>
    </row>
    <row r="149" spans="1:417">
      <c r="A149" s="67" t="str">
        <f>人口推移!B148</f>
        <v>H3101</v>
      </c>
      <c r="B149" s="66">
        <f t="shared" si="4"/>
        <v>55268</v>
      </c>
      <c r="C149" s="66">
        <f t="shared" si="5"/>
        <v>22985</v>
      </c>
      <c r="D149">
        <v>825</v>
      </c>
      <c r="E149">
        <v>70</v>
      </c>
      <c r="F149">
        <v>2</v>
      </c>
      <c r="G149">
        <v>8</v>
      </c>
      <c r="H149">
        <v>16</v>
      </c>
      <c r="I149">
        <v>13</v>
      </c>
      <c r="J149">
        <v>5</v>
      </c>
      <c r="K149">
        <v>9</v>
      </c>
      <c r="L149">
        <v>67</v>
      </c>
      <c r="M149">
        <v>47</v>
      </c>
      <c r="N149">
        <v>147</v>
      </c>
      <c r="O149">
        <v>21</v>
      </c>
      <c r="P149">
        <v>1</v>
      </c>
      <c r="Q149">
        <v>11</v>
      </c>
      <c r="R149">
        <v>8</v>
      </c>
      <c r="S149">
        <v>33</v>
      </c>
      <c r="T149">
        <v>5</v>
      </c>
      <c r="U149">
        <v>16</v>
      </c>
      <c r="V149">
        <v>31</v>
      </c>
      <c r="W149">
        <v>15</v>
      </c>
      <c r="X149">
        <v>5</v>
      </c>
      <c r="Y149">
        <v>35</v>
      </c>
      <c r="Z149">
        <v>119</v>
      </c>
      <c r="AA149">
        <v>7</v>
      </c>
      <c r="AB149">
        <v>4</v>
      </c>
      <c r="AC149">
        <v>225</v>
      </c>
      <c r="AD149">
        <v>236</v>
      </c>
      <c r="AE149">
        <v>2</v>
      </c>
      <c r="AF149">
        <v>1</v>
      </c>
      <c r="AG149">
        <v>2</v>
      </c>
      <c r="AH149">
        <v>21</v>
      </c>
      <c r="AI149">
        <v>20</v>
      </c>
      <c r="AJ149">
        <v>0</v>
      </c>
      <c r="AK149">
        <v>1</v>
      </c>
      <c r="AL149">
        <v>16</v>
      </c>
      <c r="AM149">
        <v>7</v>
      </c>
      <c r="AN149">
        <v>13</v>
      </c>
      <c r="AO149">
        <v>15</v>
      </c>
      <c r="AP149">
        <v>20</v>
      </c>
      <c r="AQ149">
        <v>5</v>
      </c>
      <c r="AR149">
        <v>8</v>
      </c>
      <c r="AS149">
        <v>11</v>
      </c>
      <c r="AT149">
        <v>231</v>
      </c>
      <c r="AU149">
        <v>7</v>
      </c>
      <c r="AV149">
        <v>0</v>
      </c>
      <c r="AW149">
        <v>130</v>
      </c>
      <c r="AX149">
        <v>15</v>
      </c>
      <c r="AY149">
        <v>22</v>
      </c>
      <c r="AZ149">
        <v>1</v>
      </c>
      <c r="BA149">
        <v>47</v>
      </c>
      <c r="BB149">
        <v>10</v>
      </c>
      <c r="BC149">
        <v>4</v>
      </c>
      <c r="BD149">
        <v>7</v>
      </c>
      <c r="BE149">
        <v>16</v>
      </c>
      <c r="BF149">
        <v>4</v>
      </c>
      <c r="BG149">
        <v>27</v>
      </c>
      <c r="BH149">
        <v>9</v>
      </c>
      <c r="BI149">
        <v>24</v>
      </c>
      <c r="BJ149">
        <v>24</v>
      </c>
      <c r="BK149">
        <v>8</v>
      </c>
      <c r="BL149">
        <v>7</v>
      </c>
      <c r="BM149">
        <v>6</v>
      </c>
      <c r="BN149">
        <v>6</v>
      </c>
      <c r="BO149">
        <v>13</v>
      </c>
      <c r="BP149">
        <v>6</v>
      </c>
      <c r="BQ149">
        <v>5</v>
      </c>
      <c r="BR149" s="56">
        <v>0</v>
      </c>
      <c r="BS149">
        <v>3</v>
      </c>
      <c r="BT149">
        <v>49</v>
      </c>
      <c r="BU149">
        <v>86</v>
      </c>
      <c r="BV149">
        <v>2</v>
      </c>
      <c r="BW149">
        <v>285</v>
      </c>
      <c r="BX149">
        <v>54</v>
      </c>
      <c r="BY149">
        <v>187</v>
      </c>
      <c r="BZ149">
        <v>15</v>
      </c>
      <c r="CA149">
        <v>228</v>
      </c>
      <c r="CB149">
        <v>196</v>
      </c>
      <c r="CC149">
        <v>809</v>
      </c>
      <c r="CD149">
        <v>492</v>
      </c>
      <c r="CE149">
        <v>4</v>
      </c>
      <c r="CF149">
        <v>22</v>
      </c>
      <c r="CG149">
        <v>46</v>
      </c>
      <c r="CH149">
        <v>26</v>
      </c>
      <c r="CI149">
        <v>3</v>
      </c>
      <c r="CJ149">
        <v>23</v>
      </c>
      <c r="CK149">
        <v>87</v>
      </c>
      <c r="CL149">
        <v>406</v>
      </c>
      <c r="CM149">
        <v>216</v>
      </c>
      <c r="CN149">
        <v>7</v>
      </c>
      <c r="CO149">
        <v>180</v>
      </c>
      <c r="CP149">
        <v>140</v>
      </c>
      <c r="CQ149">
        <v>295</v>
      </c>
      <c r="CR149">
        <v>58</v>
      </c>
      <c r="CS149">
        <v>230</v>
      </c>
      <c r="CT149">
        <v>8</v>
      </c>
      <c r="CU149">
        <v>28</v>
      </c>
      <c r="CV149">
        <v>266</v>
      </c>
      <c r="CW149">
        <v>34</v>
      </c>
      <c r="CX149">
        <v>7</v>
      </c>
      <c r="CY149">
        <v>30</v>
      </c>
      <c r="CZ149">
        <v>173</v>
      </c>
      <c r="DA149">
        <v>234</v>
      </c>
      <c r="DB149">
        <v>78</v>
      </c>
      <c r="DC149">
        <v>12</v>
      </c>
      <c r="DD149">
        <v>3</v>
      </c>
      <c r="DE149">
        <v>8</v>
      </c>
      <c r="DF149">
        <v>1316</v>
      </c>
      <c r="DG149">
        <v>514</v>
      </c>
      <c r="DH149">
        <v>90</v>
      </c>
      <c r="DI149">
        <v>402</v>
      </c>
      <c r="DJ149">
        <v>54</v>
      </c>
      <c r="DK149">
        <v>1376</v>
      </c>
      <c r="DL149">
        <v>23</v>
      </c>
      <c r="DM149">
        <v>76</v>
      </c>
      <c r="DN149">
        <v>973</v>
      </c>
      <c r="DO149">
        <v>79</v>
      </c>
      <c r="DP149">
        <v>2242</v>
      </c>
      <c r="DQ149">
        <v>3008</v>
      </c>
      <c r="DR149">
        <v>256</v>
      </c>
      <c r="DS149">
        <v>8</v>
      </c>
      <c r="DT149">
        <v>1450</v>
      </c>
      <c r="DU149">
        <v>75</v>
      </c>
      <c r="DV149">
        <v>0</v>
      </c>
      <c r="DW149">
        <v>791</v>
      </c>
      <c r="DX149">
        <v>828</v>
      </c>
      <c r="DY149">
        <v>118</v>
      </c>
      <c r="DZ149">
        <v>13</v>
      </c>
      <c r="EA149">
        <v>15</v>
      </c>
      <c r="EB149">
        <v>30</v>
      </c>
      <c r="EC149">
        <v>52</v>
      </c>
      <c r="ED149">
        <v>11</v>
      </c>
      <c r="EE149">
        <v>76</v>
      </c>
      <c r="EF149">
        <v>871</v>
      </c>
      <c r="EG149">
        <v>16</v>
      </c>
      <c r="EH149">
        <v>163</v>
      </c>
      <c r="EI149">
        <v>242</v>
      </c>
      <c r="EJ149">
        <v>22</v>
      </c>
      <c r="EK149">
        <v>13</v>
      </c>
      <c r="EL149">
        <v>929</v>
      </c>
      <c r="EM149">
        <v>87</v>
      </c>
      <c r="EN149">
        <v>2</v>
      </c>
      <c r="EO149">
        <v>12</v>
      </c>
      <c r="EP149">
        <v>18</v>
      </c>
      <c r="EQ149">
        <v>29</v>
      </c>
      <c r="ER149">
        <v>7</v>
      </c>
      <c r="ES149">
        <v>7</v>
      </c>
      <c r="ET149">
        <v>53</v>
      </c>
      <c r="EU149">
        <v>63</v>
      </c>
      <c r="EV149">
        <v>142</v>
      </c>
      <c r="EW149">
        <v>29</v>
      </c>
      <c r="EX149">
        <v>1</v>
      </c>
      <c r="EY149">
        <v>17</v>
      </c>
      <c r="EZ149">
        <v>14</v>
      </c>
      <c r="FA149">
        <v>35</v>
      </c>
      <c r="FB149">
        <v>7</v>
      </c>
      <c r="FC149">
        <v>31</v>
      </c>
      <c r="FD149">
        <v>42</v>
      </c>
      <c r="FE149">
        <v>21</v>
      </c>
      <c r="FF149">
        <v>6</v>
      </c>
      <c r="FG149">
        <v>46</v>
      </c>
      <c r="FH149">
        <v>150</v>
      </c>
      <c r="FI149">
        <v>15</v>
      </c>
      <c r="FJ149">
        <v>7</v>
      </c>
      <c r="FK149">
        <v>300</v>
      </c>
      <c r="FL149">
        <v>266</v>
      </c>
      <c r="FM149">
        <v>2</v>
      </c>
      <c r="FN149">
        <v>1</v>
      </c>
      <c r="FO149">
        <v>2</v>
      </c>
      <c r="FP149">
        <v>26</v>
      </c>
      <c r="FQ149">
        <v>38</v>
      </c>
      <c r="FR149">
        <v>0</v>
      </c>
      <c r="FS149">
        <v>2</v>
      </c>
      <c r="FT149">
        <v>24</v>
      </c>
      <c r="FU149">
        <v>8</v>
      </c>
      <c r="FV149">
        <v>16</v>
      </c>
      <c r="FW149">
        <v>17</v>
      </c>
      <c r="FX149">
        <v>21</v>
      </c>
      <c r="FY149">
        <v>5</v>
      </c>
      <c r="FZ149">
        <v>10</v>
      </c>
      <c r="GA149">
        <v>17</v>
      </c>
      <c r="GB149">
        <v>270</v>
      </c>
      <c r="GC149">
        <v>9</v>
      </c>
      <c r="GD149">
        <v>0</v>
      </c>
      <c r="GE149">
        <v>143</v>
      </c>
      <c r="GF149">
        <v>18</v>
      </c>
      <c r="GG149">
        <v>29</v>
      </c>
      <c r="GH149">
        <v>0</v>
      </c>
      <c r="GI149">
        <v>60</v>
      </c>
      <c r="GJ149">
        <v>14</v>
      </c>
      <c r="GK149">
        <v>2</v>
      </c>
      <c r="GL149">
        <v>11</v>
      </c>
      <c r="GM149">
        <v>25</v>
      </c>
      <c r="GN149">
        <v>4</v>
      </c>
      <c r="GO149">
        <v>46</v>
      </c>
      <c r="GP149">
        <v>9</v>
      </c>
      <c r="GQ149">
        <v>26</v>
      </c>
      <c r="GR149">
        <v>24</v>
      </c>
      <c r="GS149">
        <v>11</v>
      </c>
      <c r="GT149">
        <v>7</v>
      </c>
      <c r="GU149">
        <v>8</v>
      </c>
      <c r="GV149">
        <v>9</v>
      </c>
      <c r="GW149">
        <v>16</v>
      </c>
      <c r="GX149">
        <v>8</v>
      </c>
      <c r="GY149">
        <v>4</v>
      </c>
      <c r="GZ149" s="56">
        <v>0</v>
      </c>
      <c r="HA149">
        <v>4</v>
      </c>
      <c r="HB149">
        <v>59</v>
      </c>
      <c r="HC149">
        <v>132</v>
      </c>
      <c r="HD149">
        <v>2</v>
      </c>
      <c r="HE149">
        <v>312</v>
      </c>
      <c r="HF149">
        <v>69</v>
      </c>
      <c r="HG149">
        <v>218</v>
      </c>
      <c r="HH149">
        <v>29</v>
      </c>
      <c r="HI149">
        <v>246</v>
      </c>
      <c r="HJ149">
        <v>233</v>
      </c>
      <c r="HK149">
        <v>977</v>
      </c>
      <c r="HL149">
        <v>530</v>
      </c>
      <c r="HM149">
        <v>6</v>
      </c>
      <c r="HN149">
        <v>27</v>
      </c>
      <c r="HO149">
        <v>62</v>
      </c>
      <c r="HP149">
        <v>32</v>
      </c>
      <c r="HQ149">
        <v>6</v>
      </c>
      <c r="HR149">
        <v>25</v>
      </c>
      <c r="HS149">
        <v>63</v>
      </c>
      <c r="HT149">
        <v>491</v>
      </c>
      <c r="HU149">
        <v>218</v>
      </c>
      <c r="HV149">
        <v>8</v>
      </c>
      <c r="HW149">
        <v>201</v>
      </c>
      <c r="HX149">
        <v>138</v>
      </c>
      <c r="HY149">
        <v>337</v>
      </c>
      <c r="HZ149">
        <v>90</v>
      </c>
      <c r="IA149">
        <v>243</v>
      </c>
      <c r="IB149">
        <v>14</v>
      </c>
      <c r="IC149">
        <v>38</v>
      </c>
      <c r="ID149">
        <v>341</v>
      </c>
      <c r="IE149">
        <v>53</v>
      </c>
      <c r="IF149">
        <v>9</v>
      </c>
      <c r="IG149">
        <v>23</v>
      </c>
      <c r="IH149">
        <v>241</v>
      </c>
      <c r="II149">
        <v>308</v>
      </c>
      <c r="IJ149">
        <v>20</v>
      </c>
      <c r="IK149">
        <v>7</v>
      </c>
      <c r="IL149">
        <v>8</v>
      </c>
      <c r="IM149">
        <v>11</v>
      </c>
      <c r="IN149">
        <v>1632</v>
      </c>
      <c r="IO149">
        <v>644</v>
      </c>
      <c r="IP149">
        <v>102</v>
      </c>
      <c r="IQ149">
        <v>496</v>
      </c>
      <c r="IR149">
        <v>68</v>
      </c>
      <c r="IS149">
        <v>1836</v>
      </c>
      <c r="IT149">
        <v>22</v>
      </c>
      <c r="IU149">
        <v>96</v>
      </c>
      <c r="IV149">
        <v>1263</v>
      </c>
      <c r="IW149">
        <v>89</v>
      </c>
      <c r="IX149">
        <v>2633</v>
      </c>
      <c r="IY149">
        <v>3514</v>
      </c>
      <c r="IZ149">
        <v>321</v>
      </c>
      <c r="JA149">
        <v>7</v>
      </c>
      <c r="JB149">
        <v>1766</v>
      </c>
      <c r="JC149">
        <v>75</v>
      </c>
      <c r="JD149">
        <v>0</v>
      </c>
      <c r="JE149">
        <v>847</v>
      </c>
      <c r="JF149">
        <v>903</v>
      </c>
      <c r="JG149">
        <v>145</v>
      </c>
      <c r="JH149">
        <v>16</v>
      </c>
      <c r="JI149">
        <v>31</v>
      </c>
      <c r="JJ149">
        <v>39</v>
      </c>
      <c r="JK149">
        <v>68</v>
      </c>
      <c r="JL149">
        <v>15</v>
      </c>
      <c r="JM149">
        <v>92</v>
      </c>
      <c r="JN149">
        <v>840</v>
      </c>
      <c r="JO149">
        <v>20</v>
      </c>
      <c r="JP149">
        <v>197</v>
      </c>
      <c r="JQ149">
        <v>299</v>
      </c>
      <c r="JR149">
        <v>18</v>
      </c>
      <c r="JS149">
        <v>10</v>
      </c>
      <c r="JT149">
        <v>989</v>
      </c>
      <c r="JU149">
        <v>93</v>
      </c>
      <c r="JV149">
        <v>1</v>
      </c>
      <c r="JW149">
        <v>8</v>
      </c>
      <c r="JX149">
        <v>20</v>
      </c>
      <c r="JY149">
        <v>24</v>
      </c>
      <c r="JZ149">
        <v>9</v>
      </c>
      <c r="KA149">
        <v>7</v>
      </c>
      <c r="KB149">
        <v>66</v>
      </c>
      <c r="KC149">
        <v>70</v>
      </c>
      <c r="KD149">
        <v>166</v>
      </c>
      <c r="KE149">
        <v>26</v>
      </c>
      <c r="KF149">
        <v>1</v>
      </c>
      <c r="KG149">
        <v>13</v>
      </c>
      <c r="KH149">
        <v>7</v>
      </c>
      <c r="KI149">
        <v>49</v>
      </c>
      <c r="KJ149">
        <v>8</v>
      </c>
      <c r="KK149">
        <v>27</v>
      </c>
      <c r="KL149">
        <v>51</v>
      </c>
      <c r="KM149">
        <v>20</v>
      </c>
      <c r="KN149">
        <v>5</v>
      </c>
      <c r="KO149">
        <v>48</v>
      </c>
      <c r="KP149">
        <v>162</v>
      </c>
      <c r="KQ149">
        <v>12</v>
      </c>
      <c r="KR149">
        <v>5</v>
      </c>
      <c r="KS149">
        <v>302</v>
      </c>
      <c r="KT149">
        <v>294</v>
      </c>
      <c r="KU149">
        <v>1</v>
      </c>
      <c r="KV149">
        <v>1</v>
      </c>
      <c r="KW149">
        <v>2</v>
      </c>
      <c r="KX149">
        <v>26</v>
      </c>
      <c r="KY149">
        <v>29</v>
      </c>
      <c r="KZ149">
        <v>0</v>
      </c>
      <c r="LA149">
        <v>1</v>
      </c>
      <c r="LB149">
        <v>21</v>
      </c>
      <c r="LC149">
        <v>10</v>
      </c>
      <c r="LD149">
        <v>18</v>
      </c>
      <c r="LE149">
        <v>18</v>
      </c>
      <c r="LF149">
        <v>22</v>
      </c>
      <c r="LG149">
        <v>6</v>
      </c>
      <c r="LH149">
        <v>14</v>
      </c>
      <c r="LI149">
        <v>20</v>
      </c>
      <c r="LJ149">
        <v>283</v>
      </c>
      <c r="LK149">
        <v>9</v>
      </c>
      <c r="LL149">
        <v>0</v>
      </c>
      <c r="LM149">
        <v>143</v>
      </c>
      <c r="LN149">
        <v>25</v>
      </c>
      <c r="LO149">
        <v>27</v>
      </c>
      <c r="LP149">
        <v>1</v>
      </c>
      <c r="LQ149">
        <v>62</v>
      </c>
      <c r="LR149">
        <v>16</v>
      </c>
      <c r="LS149">
        <v>5</v>
      </c>
      <c r="LT149">
        <v>8</v>
      </c>
      <c r="LU149">
        <v>26</v>
      </c>
      <c r="LV149">
        <v>10</v>
      </c>
      <c r="LW149">
        <v>45</v>
      </c>
      <c r="LX149">
        <v>10</v>
      </c>
      <c r="LY149">
        <v>33</v>
      </c>
      <c r="LZ149">
        <v>29</v>
      </c>
      <c r="MA149">
        <v>8</v>
      </c>
      <c r="MB149">
        <v>12</v>
      </c>
      <c r="MC149">
        <v>9</v>
      </c>
      <c r="MD149">
        <v>10</v>
      </c>
      <c r="ME149">
        <v>18</v>
      </c>
      <c r="MF149">
        <v>7</v>
      </c>
      <c r="MG149">
        <v>4</v>
      </c>
      <c r="MH149" s="56">
        <v>0</v>
      </c>
      <c r="MI149">
        <v>4</v>
      </c>
      <c r="MJ149">
        <v>59</v>
      </c>
      <c r="MK149">
        <v>129</v>
      </c>
      <c r="ML149">
        <v>2</v>
      </c>
      <c r="MM149">
        <v>341</v>
      </c>
      <c r="MN149">
        <v>75</v>
      </c>
      <c r="MO149">
        <v>244</v>
      </c>
      <c r="MP149">
        <v>27</v>
      </c>
      <c r="MQ149">
        <v>239</v>
      </c>
      <c r="MR149">
        <v>220</v>
      </c>
      <c r="MS149">
        <v>1077</v>
      </c>
      <c r="MT149">
        <v>633</v>
      </c>
      <c r="MU149">
        <v>7</v>
      </c>
      <c r="MV149">
        <v>31</v>
      </c>
      <c r="MW149">
        <v>78</v>
      </c>
      <c r="MX149">
        <v>34</v>
      </c>
      <c r="MY149">
        <v>5</v>
      </c>
      <c r="MZ149">
        <v>24</v>
      </c>
      <c r="NA149">
        <v>74</v>
      </c>
      <c r="NB149">
        <v>508</v>
      </c>
      <c r="NC149">
        <v>243</v>
      </c>
      <c r="ND149">
        <v>7</v>
      </c>
      <c r="NE149">
        <v>214</v>
      </c>
      <c r="NF149">
        <v>158</v>
      </c>
      <c r="NG149">
        <v>368</v>
      </c>
      <c r="NH149">
        <v>102</v>
      </c>
      <c r="NI149">
        <v>270</v>
      </c>
      <c r="NJ149">
        <v>15</v>
      </c>
      <c r="NK149">
        <v>49</v>
      </c>
      <c r="NL149">
        <v>369</v>
      </c>
      <c r="NM149">
        <v>43</v>
      </c>
      <c r="NN149">
        <v>13</v>
      </c>
      <c r="NO149">
        <v>26</v>
      </c>
      <c r="NP149">
        <v>254</v>
      </c>
      <c r="NQ149">
        <v>313</v>
      </c>
      <c r="NR149">
        <v>67</v>
      </c>
      <c r="NS149">
        <v>16</v>
      </c>
      <c r="NT149">
        <v>6</v>
      </c>
      <c r="NU149">
        <v>9</v>
      </c>
      <c r="NV149">
        <v>1693</v>
      </c>
      <c r="NW149">
        <v>670</v>
      </c>
      <c r="NX149">
        <v>116</v>
      </c>
      <c r="NY149">
        <v>535</v>
      </c>
      <c r="NZ149">
        <v>67</v>
      </c>
      <c r="OA149">
        <v>1959</v>
      </c>
      <c r="OB149">
        <v>23</v>
      </c>
      <c r="OC149">
        <v>95</v>
      </c>
      <c r="OD149">
        <v>1306</v>
      </c>
      <c r="OE149">
        <v>95</v>
      </c>
      <c r="OF149">
        <v>2705</v>
      </c>
      <c r="OG149">
        <v>3514</v>
      </c>
      <c r="OH149">
        <v>319</v>
      </c>
      <c r="OI149">
        <v>10</v>
      </c>
      <c r="OJ149">
        <v>1824</v>
      </c>
      <c r="OK149">
        <v>85</v>
      </c>
      <c r="OL149">
        <v>0</v>
      </c>
      <c r="OM149">
        <v>908</v>
      </c>
      <c r="ON149">
        <v>917</v>
      </c>
      <c r="OO149">
        <v>137</v>
      </c>
      <c r="OP149">
        <v>18</v>
      </c>
      <c r="OQ149">
        <v>22</v>
      </c>
      <c r="OR149">
        <v>47</v>
      </c>
      <c r="OS149">
        <v>69</v>
      </c>
      <c r="OT149">
        <v>13</v>
      </c>
      <c r="OU149">
        <v>100</v>
      </c>
      <c r="OV149">
        <v>412</v>
      </c>
      <c r="OW149">
        <v>20</v>
      </c>
      <c r="OX149">
        <v>209</v>
      </c>
      <c r="OY149">
        <v>300</v>
      </c>
      <c r="OZ149">
        <v>30</v>
      </c>
      <c r="PA149">
        <v>12</v>
      </c>
    </row>
    <row r="150" spans="1:417">
      <c r="A150" s="67" t="str">
        <f>人口推移!B149</f>
        <v>H3102</v>
      </c>
      <c r="B150" s="66">
        <f t="shared" si="4"/>
        <v>55246</v>
      </c>
      <c r="C150" s="66">
        <f t="shared" si="5"/>
        <v>22957</v>
      </c>
      <c r="D150">
        <v>830</v>
      </c>
      <c r="E150">
        <v>70</v>
      </c>
      <c r="F150">
        <v>2</v>
      </c>
      <c r="G150">
        <v>8</v>
      </c>
      <c r="H150">
        <v>16</v>
      </c>
      <c r="I150">
        <v>13</v>
      </c>
      <c r="J150">
        <v>5</v>
      </c>
      <c r="K150">
        <v>9</v>
      </c>
      <c r="L150">
        <v>65</v>
      </c>
      <c r="M150">
        <v>46</v>
      </c>
      <c r="N150">
        <v>146</v>
      </c>
      <c r="O150">
        <v>21</v>
      </c>
      <c r="P150">
        <v>1</v>
      </c>
      <c r="Q150">
        <v>11</v>
      </c>
      <c r="R150">
        <v>8</v>
      </c>
      <c r="S150">
        <v>32</v>
      </c>
      <c r="T150">
        <v>5</v>
      </c>
      <c r="U150">
        <v>16</v>
      </c>
      <c r="V150">
        <v>31</v>
      </c>
      <c r="W150">
        <v>15</v>
      </c>
      <c r="X150">
        <v>5</v>
      </c>
      <c r="Y150">
        <v>35</v>
      </c>
      <c r="Z150">
        <v>119</v>
      </c>
      <c r="AA150">
        <v>7</v>
      </c>
      <c r="AB150">
        <v>4</v>
      </c>
      <c r="AC150">
        <v>225</v>
      </c>
      <c r="AD150">
        <v>235</v>
      </c>
      <c r="AE150">
        <v>2</v>
      </c>
      <c r="AF150">
        <v>1</v>
      </c>
      <c r="AG150">
        <v>2</v>
      </c>
      <c r="AH150">
        <v>21</v>
      </c>
      <c r="AI150">
        <v>20</v>
      </c>
      <c r="AJ150">
        <v>0</v>
      </c>
      <c r="AK150">
        <v>1</v>
      </c>
      <c r="AL150">
        <v>16</v>
      </c>
      <c r="AM150">
        <v>7</v>
      </c>
      <c r="AN150">
        <v>13</v>
      </c>
      <c r="AO150">
        <v>15</v>
      </c>
      <c r="AP150">
        <v>20</v>
      </c>
      <c r="AQ150">
        <v>5</v>
      </c>
      <c r="AR150">
        <v>8</v>
      </c>
      <c r="AS150">
        <v>11</v>
      </c>
      <c r="AT150">
        <v>231</v>
      </c>
      <c r="AU150">
        <v>7</v>
      </c>
      <c r="AV150">
        <v>0</v>
      </c>
      <c r="AW150">
        <v>130</v>
      </c>
      <c r="AX150">
        <v>15</v>
      </c>
      <c r="AY150">
        <v>22</v>
      </c>
      <c r="AZ150">
        <v>1</v>
      </c>
      <c r="BA150">
        <v>47</v>
      </c>
      <c r="BB150">
        <v>10</v>
      </c>
      <c r="BC150">
        <v>4</v>
      </c>
      <c r="BD150">
        <v>7</v>
      </c>
      <c r="BE150">
        <v>16</v>
      </c>
      <c r="BF150">
        <v>4</v>
      </c>
      <c r="BG150">
        <v>28</v>
      </c>
      <c r="BH150">
        <v>9</v>
      </c>
      <c r="BI150">
        <v>24</v>
      </c>
      <c r="BJ150">
        <v>24</v>
      </c>
      <c r="BK150">
        <v>8</v>
      </c>
      <c r="BL150">
        <v>7</v>
      </c>
      <c r="BM150">
        <v>6</v>
      </c>
      <c r="BN150">
        <v>6</v>
      </c>
      <c r="BO150">
        <v>13</v>
      </c>
      <c r="BP150">
        <v>6</v>
      </c>
      <c r="BQ150">
        <v>5</v>
      </c>
      <c r="BR150" s="56">
        <v>0</v>
      </c>
      <c r="BS150">
        <v>3</v>
      </c>
      <c r="BT150">
        <v>49</v>
      </c>
      <c r="BU150">
        <v>86</v>
      </c>
      <c r="BV150">
        <v>2</v>
      </c>
      <c r="BW150">
        <v>285</v>
      </c>
      <c r="BX150">
        <v>53</v>
      </c>
      <c r="BY150">
        <v>187</v>
      </c>
      <c r="BZ150">
        <v>15</v>
      </c>
      <c r="CA150">
        <v>233</v>
      </c>
      <c r="CB150">
        <v>195</v>
      </c>
      <c r="CC150">
        <v>811</v>
      </c>
      <c r="CD150">
        <v>495</v>
      </c>
      <c r="CE150">
        <v>4</v>
      </c>
      <c r="CF150">
        <v>22</v>
      </c>
      <c r="CG150">
        <v>46</v>
      </c>
      <c r="CH150">
        <v>26</v>
      </c>
      <c r="CI150">
        <v>3</v>
      </c>
      <c r="CJ150">
        <v>23</v>
      </c>
      <c r="CK150">
        <v>87</v>
      </c>
      <c r="CL150">
        <v>408</v>
      </c>
      <c r="CM150">
        <v>215</v>
      </c>
      <c r="CN150">
        <v>7</v>
      </c>
      <c r="CO150">
        <v>180</v>
      </c>
      <c r="CP150">
        <v>137</v>
      </c>
      <c r="CQ150">
        <v>293</v>
      </c>
      <c r="CR150">
        <v>58</v>
      </c>
      <c r="CS150">
        <v>229</v>
      </c>
      <c r="CT150">
        <v>8</v>
      </c>
      <c r="CU150">
        <v>28</v>
      </c>
      <c r="CV150">
        <v>265</v>
      </c>
      <c r="CW150">
        <v>34</v>
      </c>
      <c r="CX150">
        <v>7</v>
      </c>
      <c r="CY150">
        <v>30</v>
      </c>
      <c r="CZ150">
        <v>173</v>
      </c>
      <c r="DA150">
        <v>234</v>
      </c>
      <c r="DB150">
        <v>77</v>
      </c>
      <c r="DC150">
        <v>12</v>
      </c>
      <c r="DD150">
        <v>3</v>
      </c>
      <c r="DE150">
        <v>8</v>
      </c>
      <c r="DF150">
        <v>1309</v>
      </c>
      <c r="DG150">
        <v>511</v>
      </c>
      <c r="DH150">
        <v>89</v>
      </c>
      <c r="DI150">
        <v>403</v>
      </c>
      <c r="DJ150">
        <v>54</v>
      </c>
      <c r="DK150">
        <v>1378</v>
      </c>
      <c r="DL150">
        <v>23</v>
      </c>
      <c r="DM150">
        <v>75</v>
      </c>
      <c r="DN150">
        <v>976</v>
      </c>
      <c r="DO150">
        <v>79</v>
      </c>
      <c r="DP150">
        <v>2230</v>
      </c>
      <c r="DQ150">
        <v>3001</v>
      </c>
      <c r="DR150">
        <v>257</v>
      </c>
      <c r="DS150">
        <v>8</v>
      </c>
      <c r="DT150">
        <v>1451</v>
      </c>
      <c r="DU150">
        <v>74</v>
      </c>
      <c r="DV150">
        <v>0</v>
      </c>
      <c r="DW150">
        <v>791</v>
      </c>
      <c r="DX150">
        <v>824</v>
      </c>
      <c r="DY150">
        <v>117</v>
      </c>
      <c r="DZ150">
        <v>13</v>
      </c>
      <c r="EA150">
        <v>15</v>
      </c>
      <c r="EB150">
        <v>30</v>
      </c>
      <c r="EC150">
        <v>52</v>
      </c>
      <c r="ED150">
        <v>11</v>
      </c>
      <c r="EE150">
        <v>76</v>
      </c>
      <c r="EF150">
        <v>869</v>
      </c>
      <c r="EG150">
        <v>16</v>
      </c>
      <c r="EH150">
        <v>163</v>
      </c>
      <c r="EI150">
        <v>244</v>
      </c>
      <c r="EJ150">
        <v>22</v>
      </c>
      <c r="EK150">
        <v>13</v>
      </c>
      <c r="EL150">
        <v>935</v>
      </c>
      <c r="EM150">
        <v>87</v>
      </c>
      <c r="EN150">
        <v>2</v>
      </c>
      <c r="EO150">
        <v>12</v>
      </c>
      <c r="EP150">
        <v>18</v>
      </c>
      <c r="EQ150">
        <v>29</v>
      </c>
      <c r="ER150">
        <v>7</v>
      </c>
      <c r="ES150">
        <v>7</v>
      </c>
      <c r="ET150">
        <v>52</v>
      </c>
      <c r="EU150">
        <v>62</v>
      </c>
      <c r="EV150">
        <v>141</v>
      </c>
      <c r="EW150">
        <v>29</v>
      </c>
      <c r="EX150">
        <v>1</v>
      </c>
      <c r="EY150">
        <v>17</v>
      </c>
      <c r="EZ150">
        <v>14</v>
      </c>
      <c r="FA150">
        <v>35</v>
      </c>
      <c r="FB150">
        <v>7</v>
      </c>
      <c r="FC150">
        <v>31</v>
      </c>
      <c r="FD150">
        <v>42</v>
      </c>
      <c r="FE150">
        <v>21</v>
      </c>
      <c r="FF150">
        <v>6</v>
      </c>
      <c r="FG150">
        <v>46</v>
      </c>
      <c r="FH150">
        <v>150</v>
      </c>
      <c r="FI150">
        <v>15</v>
      </c>
      <c r="FJ150">
        <v>7</v>
      </c>
      <c r="FK150">
        <v>299</v>
      </c>
      <c r="FL150">
        <v>269</v>
      </c>
      <c r="FM150">
        <v>2</v>
      </c>
      <c r="FN150">
        <v>1</v>
      </c>
      <c r="FO150">
        <v>2</v>
      </c>
      <c r="FP150">
        <v>26</v>
      </c>
      <c r="FQ150">
        <v>38</v>
      </c>
      <c r="FR150">
        <v>0</v>
      </c>
      <c r="FS150">
        <v>2</v>
      </c>
      <c r="FT150">
        <v>24</v>
      </c>
      <c r="FU150">
        <v>8</v>
      </c>
      <c r="FV150">
        <v>16</v>
      </c>
      <c r="FW150">
        <v>17</v>
      </c>
      <c r="FX150">
        <v>21</v>
      </c>
      <c r="FY150">
        <v>5</v>
      </c>
      <c r="FZ150">
        <v>10</v>
      </c>
      <c r="GA150">
        <v>17</v>
      </c>
      <c r="GB150">
        <v>270</v>
      </c>
      <c r="GC150">
        <v>9</v>
      </c>
      <c r="GD150">
        <v>0</v>
      </c>
      <c r="GE150">
        <v>144</v>
      </c>
      <c r="GF150">
        <v>18</v>
      </c>
      <c r="GG150">
        <v>29</v>
      </c>
      <c r="GH150">
        <v>0</v>
      </c>
      <c r="GI150">
        <v>60</v>
      </c>
      <c r="GJ150">
        <v>14</v>
      </c>
      <c r="GK150">
        <v>2</v>
      </c>
      <c r="GL150">
        <v>11</v>
      </c>
      <c r="GM150">
        <v>25</v>
      </c>
      <c r="GN150">
        <v>4</v>
      </c>
      <c r="GO150">
        <v>48</v>
      </c>
      <c r="GP150">
        <v>9</v>
      </c>
      <c r="GQ150">
        <v>26</v>
      </c>
      <c r="GR150">
        <v>24</v>
      </c>
      <c r="GS150">
        <v>11</v>
      </c>
      <c r="GT150">
        <v>7</v>
      </c>
      <c r="GU150">
        <v>8</v>
      </c>
      <c r="GV150">
        <v>9</v>
      </c>
      <c r="GW150">
        <v>16</v>
      </c>
      <c r="GX150">
        <v>8</v>
      </c>
      <c r="GY150">
        <v>4</v>
      </c>
      <c r="GZ150" s="56">
        <v>0</v>
      </c>
      <c r="HA150">
        <v>4</v>
      </c>
      <c r="HB150">
        <v>59</v>
      </c>
      <c r="HC150">
        <v>131</v>
      </c>
      <c r="HD150">
        <v>2</v>
      </c>
      <c r="HE150">
        <v>312</v>
      </c>
      <c r="HF150">
        <v>69</v>
      </c>
      <c r="HG150">
        <v>218</v>
      </c>
      <c r="HH150">
        <v>29</v>
      </c>
      <c r="HI150">
        <v>248</v>
      </c>
      <c r="HJ150">
        <v>233</v>
      </c>
      <c r="HK150">
        <v>977</v>
      </c>
      <c r="HL150">
        <v>535</v>
      </c>
      <c r="HM150">
        <v>6</v>
      </c>
      <c r="HN150">
        <v>27</v>
      </c>
      <c r="HO150">
        <v>62</v>
      </c>
      <c r="HP150">
        <v>32</v>
      </c>
      <c r="HQ150">
        <v>6</v>
      </c>
      <c r="HR150">
        <v>25</v>
      </c>
      <c r="HS150">
        <v>64</v>
      </c>
      <c r="HT150">
        <v>493</v>
      </c>
      <c r="HU150">
        <v>218</v>
      </c>
      <c r="HV150">
        <v>8</v>
      </c>
      <c r="HW150">
        <v>201</v>
      </c>
      <c r="HX150">
        <v>136</v>
      </c>
      <c r="HY150">
        <v>334</v>
      </c>
      <c r="HZ150">
        <v>90</v>
      </c>
      <c r="IA150">
        <v>244</v>
      </c>
      <c r="IB150">
        <v>14</v>
      </c>
      <c r="IC150">
        <v>38</v>
      </c>
      <c r="ID150">
        <v>342</v>
      </c>
      <c r="IE150">
        <v>53</v>
      </c>
      <c r="IF150">
        <v>9</v>
      </c>
      <c r="IG150">
        <v>23</v>
      </c>
      <c r="IH150">
        <v>241</v>
      </c>
      <c r="II150">
        <v>308</v>
      </c>
      <c r="IJ150">
        <v>20</v>
      </c>
      <c r="IK150">
        <v>7</v>
      </c>
      <c r="IL150">
        <v>8</v>
      </c>
      <c r="IM150">
        <v>11</v>
      </c>
      <c r="IN150">
        <v>1627</v>
      </c>
      <c r="IO150">
        <v>640</v>
      </c>
      <c r="IP150">
        <v>101</v>
      </c>
      <c r="IQ150">
        <v>499</v>
      </c>
      <c r="IR150">
        <v>67</v>
      </c>
      <c r="IS150">
        <v>1839</v>
      </c>
      <c r="IT150">
        <v>22</v>
      </c>
      <c r="IU150">
        <v>95</v>
      </c>
      <c r="IV150">
        <v>1271</v>
      </c>
      <c r="IW150">
        <v>89</v>
      </c>
      <c r="IX150">
        <v>2628</v>
      </c>
      <c r="IY150">
        <v>3517</v>
      </c>
      <c r="IZ150">
        <v>323</v>
      </c>
      <c r="JA150">
        <v>7</v>
      </c>
      <c r="JB150">
        <v>1768</v>
      </c>
      <c r="JC150">
        <v>73</v>
      </c>
      <c r="JD150">
        <v>0</v>
      </c>
      <c r="JE150">
        <v>846</v>
      </c>
      <c r="JF150">
        <v>899</v>
      </c>
      <c r="JG150">
        <v>144</v>
      </c>
      <c r="JH150">
        <v>16</v>
      </c>
      <c r="JI150">
        <v>31</v>
      </c>
      <c r="JJ150">
        <v>39</v>
      </c>
      <c r="JK150">
        <v>68</v>
      </c>
      <c r="JL150">
        <v>15</v>
      </c>
      <c r="JM150">
        <v>92</v>
      </c>
      <c r="JN150">
        <v>838</v>
      </c>
      <c r="JO150">
        <v>20</v>
      </c>
      <c r="JP150">
        <v>197</v>
      </c>
      <c r="JQ150">
        <v>300</v>
      </c>
      <c r="JR150">
        <v>18</v>
      </c>
      <c r="JS150">
        <v>10</v>
      </c>
      <c r="JT150">
        <v>991</v>
      </c>
      <c r="JU150">
        <v>93</v>
      </c>
      <c r="JV150">
        <v>1</v>
      </c>
      <c r="JW150">
        <v>8</v>
      </c>
      <c r="JX150">
        <v>19</v>
      </c>
      <c r="JY150">
        <v>24</v>
      </c>
      <c r="JZ150">
        <v>9</v>
      </c>
      <c r="KA150">
        <v>7</v>
      </c>
      <c r="KB150">
        <v>65</v>
      </c>
      <c r="KC150">
        <v>70</v>
      </c>
      <c r="KD150">
        <v>165</v>
      </c>
      <c r="KE150">
        <v>26</v>
      </c>
      <c r="KF150">
        <v>1</v>
      </c>
      <c r="KG150">
        <v>13</v>
      </c>
      <c r="KH150">
        <v>7</v>
      </c>
      <c r="KI150">
        <v>48</v>
      </c>
      <c r="KJ150">
        <v>8</v>
      </c>
      <c r="KK150">
        <v>27</v>
      </c>
      <c r="KL150">
        <v>51</v>
      </c>
      <c r="KM150">
        <v>20</v>
      </c>
      <c r="KN150">
        <v>5</v>
      </c>
      <c r="KO150">
        <v>48</v>
      </c>
      <c r="KP150">
        <v>161</v>
      </c>
      <c r="KQ150">
        <v>12</v>
      </c>
      <c r="KR150">
        <v>5</v>
      </c>
      <c r="KS150">
        <v>301</v>
      </c>
      <c r="KT150">
        <v>293</v>
      </c>
      <c r="KU150">
        <v>1</v>
      </c>
      <c r="KV150">
        <v>1</v>
      </c>
      <c r="KW150">
        <v>2</v>
      </c>
      <c r="KX150">
        <v>26</v>
      </c>
      <c r="KY150">
        <v>29</v>
      </c>
      <c r="KZ150">
        <v>0</v>
      </c>
      <c r="LA150">
        <v>1</v>
      </c>
      <c r="LB150">
        <v>21</v>
      </c>
      <c r="LC150">
        <v>10</v>
      </c>
      <c r="LD150">
        <v>18</v>
      </c>
      <c r="LE150">
        <v>18</v>
      </c>
      <c r="LF150">
        <v>22</v>
      </c>
      <c r="LG150">
        <v>6</v>
      </c>
      <c r="LH150">
        <v>14</v>
      </c>
      <c r="LI150">
        <v>20</v>
      </c>
      <c r="LJ150">
        <v>283</v>
      </c>
      <c r="LK150">
        <v>8</v>
      </c>
      <c r="LL150">
        <v>0</v>
      </c>
      <c r="LM150">
        <v>143</v>
      </c>
      <c r="LN150">
        <v>25</v>
      </c>
      <c r="LO150">
        <v>27</v>
      </c>
      <c r="LP150">
        <v>1</v>
      </c>
      <c r="LQ150">
        <v>61</v>
      </c>
      <c r="LR150">
        <v>16</v>
      </c>
      <c r="LS150">
        <v>5</v>
      </c>
      <c r="LT150">
        <v>8</v>
      </c>
      <c r="LU150">
        <v>26</v>
      </c>
      <c r="LV150">
        <v>10</v>
      </c>
      <c r="LW150">
        <v>48</v>
      </c>
      <c r="LX150">
        <v>10</v>
      </c>
      <c r="LY150">
        <v>33</v>
      </c>
      <c r="LZ150">
        <v>29</v>
      </c>
      <c r="MA150">
        <v>8</v>
      </c>
      <c r="MB150">
        <v>12</v>
      </c>
      <c r="MC150">
        <v>9</v>
      </c>
      <c r="MD150">
        <v>10</v>
      </c>
      <c r="ME150">
        <v>18</v>
      </c>
      <c r="MF150">
        <v>7</v>
      </c>
      <c r="MG150">
        <v>4</v>
      </c>
      <c r="MH150" s="56">
        <v>0</v>
      </c>
      <c r="MI150">
        <v>4</v>
      </c>
      <c r="MJ150">
        <v>59</v>
      </c>
      <c r="MK150">
        <v>129</v>
      </c>
      <c r="ML150">
        <v>2</v>
      </c>
      <c r="MM150">
        <v>341</v>
      </c>
      <c r="MN150">
        <v>75</v>
      </c>
      <c r="MO150">
        <v>244</v>
      </c>
      <c r="MP150">
        <v>27</v>
      </c>
      <c r="MQ150">
        <v>241</v>
      </c>
      <c r="MR150">
        <v>220</v>
      </c>
      <c r="MS150">
        <v>1077</v>
      </c>
      <c r="MT150">
        <v>638</v>
      </c>
      <c r="MU150">
        <v>7</v>
      </c>
      <c r="MV150">
        <v>31</v>
      </c>
      <c r="MW150">
        <v>78</v>
      </c>
      <c r="MX150">
        <v>34</v>
      </c>
      <c r="MY150">
        <v>5</v>
      </c>
      <c r="MZ150">
        <v>24</v>
      </c>
      <c r="NA150">
        <v>75</v>
      </c>
      <c r="NB150">
        <v>508</v>
      </c>
      <c r="NC150">
        <v>242</v>
      </c>
      <c r="ND150">
        <v>7</v>
      </c>
      <c r="NE150">
        <v>214</v>
      </c>
      <c r="NF150">
        <v>153</v>
      </c>
      <c r="NG150">
        <v>365</v>
      </c>
      <c r="NH150">
        <v>102</v>
      </c>
      <c r="NI150">
        <v>268</v>
      </c>
      <c r="NJ150">
        <v>15</v>
      </c>
      <c r="NK150">
        <v>49</v>
      </c>
      <c r="NL150">
        <v>367</v>
      </c>
      <c r="NM150">
        <v>44</v>
      </c>
      <c r="NN150">
        <v>13</v>
      </c>
      <c r="NO150">
        <v>26</v>
      </c>
      <c r="NP150">
        <v>254</v>
      </c>
      <c r="NQ150">
        <v>310</v>
      </c>
      <c r="NR150">
        <v>66</v>
      </c>
      <c r="NS150">
        <v>16</v>
      </c>
      <c r="NT150">
        <v>6</v>
      </c>
      <c r="NU150">
        <v>9</v>
      </c>
      <c r="NV150">
        <v>1688</v>
      </c>
      <c r="NW150">
        <v>660</v>
      </c>
      <c r="NX150">
        <v>112</v>
      </c>
      <c r="NY150">
        <v>535</v>
      </c>
      <c r="NZ150">
        <v>67</v>
      </c>
      <c r="OA150">
        <v>1962</v>
      </c>
      <c r="OB150">
        <v>23</v>
      </c>
      <c r="OC150">
        <v>95</v>
      </c>
      <c r="OD150">
        <v>1319</v>
      </c>
      <c r="OE150">
        <v>95</v>
      </c>
      <c r="OF150">
        <v>2693</v>
      </c>
      <c r="OG150">
        <v>3506</v>
      </c>
      <c r="OH150">
        <v>321</v>
      </c>
      <c r="OI150">
        <v>10</v>
      </c>
      <c r="OJ150">
        <v>1823</v>
      </c>
      <c r="OK150">
        <v>85</v>
      </c>
      <c r="OL150">
        <v>0</v>
      </c>
      <c r="OM150">
        <v>908</v>
      </c>
      <c r="ON150">
        <v>922</v>
      </c>
      <c r="OO150">
        <v>137</v>
      </c>
      <c r="OP150">
        <v>18</v>
      </c>
      <c r="OQ150">
        <v>22</v>
      </c>
      <c r="OR150">
        <v>47</v>
      </c>
      <c r="OS150">
        <v>69</v>
      </c>
      <c r="OT150">
        <v>13</v>
      </c>
      <c r="OU150">
        <v>100</v>
      </c>
      <c r="OV150">
        <v>412</v>
      </c>
      <c r="OW150">
        <v>20</v>
      </c>
      <c r="OX150">
        <v>209</v>
      </c>
      <c r="OY150">
        <v>298</v>
      </c>
      <c r="OZ150">
        <v>30</v>
      </c>
      <c r="PA150">
        <v>12</v>
      </c>
    </row>
    <row r="151" spans="1:417">
      <c r="A151" s="67" t="str">
        <f>人口推移!B150</f>
        <v>H3103</v>
      </c>
      <c r="B151" s="66">
        <f t="shared" si="4"/>
        <v>55133</v>
      </c>
      <c r="C151" s="66">
        <f t="shared" si="5"/>
        <v>22969</v>
      </c>
      <c r="D151">
        <v>831</v>
      </c>
      <c r="E151">
        <v>68</v>
      </c>
      <c r="F151">
        <v>2</v>
      </c>
      <c r="G151">
        <v>8</v>
      </c>
      <c r="H151">
        <v>15</v>
      </c>
      <c r="I151">
        <v>13</v>
      </c>
      <c r="J151">
        <v>5</v>
      </c>
      <c r="K151">
        <v>9</v>
      </c>
      <c r="L151">
        <v>65</v>
      </c>
      <c r="M151">
        <v>46</v>
      </c>
      <c r="N151">
        <v>146</v>
      </c>
      <c r="O151">
        <v>21</v>
      </c>
      <c r="P151">
        <v>1</v>
      </c>
      <c r="Q151">
        <v>11</v>
      </c>
      <c r="R151">
        <v>8</v>
      </c>
      <c r="S151">
        <v>32</v>
      </c>
      <c r="T151">
        <v>5</v>
      </c>
      <c r="U151">
        <v>16</v>
      </c>
      <c r="V151">
        <v>31</v>
      </c>
      <c r="W151">
        <v>15</v>
      </c>
      <c r="X151">
        <v>5</v>
      </c>
      <c r="Y151">
        <v>35</v>
      </c>
      <c r="Z151">
        <v>118</v>
      </c>
      <c r="AA151">
        <v>7</v>
      </c>
      <c r="AB151">
        <v>4</v>
      </c>
      <c r="AC151">
        <v>225</v>
      </c>
      <c r="AD151">
        <v>235</v>
      </c>
      <c r="AE151">
        <v>2</v>
      </c>
      <c r="AF151">
        <v>1</v>
      </c>
      <c r="AG151">
        <v>2</v>
      </c>
      <c r="AH151">
        <v>21</v>
      </c>
      <c r="AI151">
        <v>20</v>
      </c>
      <c r="AJ151">
        <v>0</v>
      </c>
      <c r="AK151">
        <v>1</v>
      </c>
      <c r="AL151">
        <v>15</v>
      </c>
      <c r="AM151">
        <v>7</v>
      </c>
      <c r="AN151">
        <v>13</v>
      </c>
      <c r="AO151">
        <v>15</v>
      </c>
      <c r="AP151">
        <v>20</v>
      </c>
      <c r="AQ151">
        <v>5</v>
      </c>
      <c r="AR151">
        <v>7</v>
      </c>
      <c r="AS151">
        <v>11</v>
      </c>
      <c r="AT151">
        <v>235</v>
      </c>
      <c r="AU151">
        <v>7</v>
      </c>
      <c r="AV151">
        <v>0</v>
      </c>
      <c r="AW151">
        <v>133</v>
      </c>
      <c r="AX151">
        <v>15</v>
      </c>
      <c r="AY151">
        <v>22</v>
      </c>
      <c r="AZ151">
        <v>1</v>
      </c>
      <c r="BA151">
        <v>47</v>
      </c>
      <c r="BB151">
        <v>10</v>
      </c>
      <c r="BC151">
        <v>4</v>
      </c>
      <c r="BD151">
        <v>7</v>
      </c>
      <c r="BE151">
        <v>16</v>
      </c>
      <c r="BF151">
        <v>4</v>
      </c>
      <c r="BG151">
        <v>28</v>
      </c>
      <c r="BH151">
        <v>9</v>
      </c>
      <c r="BI151">
        <v>24</v>
      </c>
      <c r="BJ151">
        <v>24</v>
      </c>
      <c r="BK151">
        <v>7</v>
      </c>
      <c r="BL151">
        <v>7</v>
      </c>
      <c r="BM151">
        <v>6</v>
      </c>
      <c r="BN151">
        <v>6</v>
      </c>
      <c r="BO151">
        <v>13</v>
      </c>
      <c r="BP151">
        <v>6</v>
      </c>
      <c r="BQ151">
        <v>5</v>
      </c>
      <c r="BR151" s="56">
        <v>0</v>
      </c>
      <c r="BS151">
        <v>4</v>
      </c>
      <c r="BT151">
        <v>49</v>
      </c>
      <c r="BU151">
        <v>88</v>
      </c>
      <c r="BV151">
        <v>2</v>
      </c>
      <c r="BW151">
        <v>286</v>
      </c>
      <c r="BX151">
        <v>52</v>
      </c>
      <c r="BY151">
        <v>189</v>
      </c>
      <c r="BZ151">
        <v>15</v>
      </c>
      <c r="CA151">
        <v>228</v>
      </c>
      <c r="CB151">
        <v>193</v>
      </c>
      <c r="CC151">
        <v>809</v>
      </c>
      <c r="CD151">
        <v>492</v>
      </c>
      <c r="CE151">
        <v>4</v>
      </c>
      <c r="CF151">
        <v>22</v>
      </c>
      <c r="CG151">
        <v>46</v>
      </c>
      <c r="CH151">
        <v>25</v>
      </c>
      <c r="CI151">
        <v>3</v>
      </c>
      <c r="CJ151">
        <v>23</v>
      </c>
      <c r="CK151">
        <v>86</v>
      </c>
      <c r="CL151">
        <v>418</v>
      </c>
      <c r="CM151">
        <v>219</v>
      </c>
      <c r="CN151">
        <v>7</v>
      </c>
      <c r="CO151">
        <v>180</v>
      </c>
      <c r="CP151">
        <v>139</v>
      </c>
      <c r="CQ151">
        <v>295</v>
      </c>
      <c r="CR151">
        <v>58</v>
      </c>
      <c r="CS151">
        <v>232</v>
      </c>
      <c r="CT151">
        <v>8</v>
      </c>
      <c r="CU151">
        <v>28</v>
      </c>
      <c r="CV151">
        <v>263</v>
      </c>
      <c r="CW151">
        <v>34</v>
      </c>
      <c r="CX151">
        <v>7</v>
      </c>
      <c r="CY151">
        <v>30</v>
      </c>
      <c r="CZ151">
        <v>174</v>
      </c>
      <c r="DA151">
        <v>233</v>
      </c>
      <c r="DB151">
        <v>77</v>
      </c>
      <c r="DC151">
        <v>12</v>
      </c>
      <c r="DD151">
        <v>3</v>
      </c>
      <c r="DE151">
        <v>8</v>
      </c>
      <c r="DF151">
        <v>1305</v>
      </c>
      <c r="DG151">
        <v>513</v>
      </c>
      <c r="DH151">
        <v>89</v>
      </c>
      <c r="DI151">
        <v>403</v>
      </c>
      <c r="DJ151">
        <v>53</v>
      </c>
      <c r="DK151">
        <v>1384</v>
      </c>
      <c r="DL151">
        <v>23</v>
      </c>
      <c r="DM151">
        <v>75</v>
      </c>
      <c r="DN151">
        <v>1001</v>
      </c>
      <c r="DO151">
        <v>79</v>
      </c>
      <c r="DP151">
        <v>2235</v>
      </c>
      <c r="DQ151">
        <v>3005</v>
      </c>
      <c r="DR151">
        <v>258</v>
      </c>
      <c r="DS151">
        <v>8</v>
      </c>
      <c r="DT151">
        <v>1458</v>
      </c>
      <c r="DU151">
        <v>74</v>
      </c>
      <c r="DV151">
        <v>0</v>
      </c>
      <c r="DW151">
        <v>790</v>
      </c>
      <c r="DX151">
        <v>822</v>
      </c>
      <c r="DY151">
        <v>115</v>
      </c>
      <c r="DZ151">
        <v>12</v>
      </c>
      <c r="EA151">
        <v>16</v>
      </c>
      <c r="EB151">
        <v>29</v>
      </c>
      <c r="EC151">
        <v>52</v>
      </c>
      <c r="ED151">
        <v>11</v>
      </c>
      <c r="EE151">
        <v>76</v>
      </c>
      <c r="EF151">
        <v>830</v>
      </c>
      <c r="EG151">
        <v>16</v>
      </c>
      <c r="EH151">
        <v>163</v>
      </c>
      <c r="EI151">
        <v>246</v>
      </c>
      <c r="EJ151">
        <v>22</v>
      </c>
      <c r="EK151">
        <v>12</v>
      </c>
      <c r="EL151">
        <v>931</v>
      </c>
      <c r="EM151">
        <v>85</v>
      </c>
      <c r="EN151">
        <v>2</v>
      </c>
      <c r="EO151">
        <v>12</v>
      </c>
      <c r="EP151">
        <v>18</v>
      </c>
      <c r="EQ151">
        <v>29</v>
      </c>
      <c r="ER151">
        <v>7</v>
      </c>
      <c r="ES151">
        <v>7</v>
      </c>
      <c r="ET151">
        <v>52</v>
      </c>
      <c r="EU151">
        <v>62</v>
      </c>
      <c r="EV151">
        <v>138</v>
      </c>
      <c r="EW151">
        <v>29</v>
      </c>
      <c r="EX151">
        <v>1</v>
      </c>
      <c r="EY151">
        <v>17</v>
      </c>
      <c r="EZ151">
        <v>14</v>
      </c>
      <c r="FA151">
        <v>35</v>
      </c>
      <c r="FB151">
        <v>7</v>
      </c>
      <c r="FC151">
        <v>31</v>
      </c>
      <c r="FD151">
        <v>42</v>
      </c>
      <c r="FE151">
        <v>21</v>
      </c>
      <c r="FF151">
        <v>6</v>
      </c>
      <c r="FG151">
        <v>46</v>
      </c>
      <c r="FH151">
        <v>144</v>
      </c>
      <c r="FI151">
        <v>15</v>
      </c>
      <c r="FJ151">
        <v>7</v>
      </c>
      <c r="FK151">
        <v>299</v>
      </c>
      <c r="FL151">
        <v>267</v>
      </c>
      <c r="FM151">
        <v>2</v>
      </c>
      <c r="FN151">
        <v>1</v>
      </c>
      <c r="FO151">
        <v>2</v>
      </c>
      <c r="FP151">
        <v>26</v>
      </c>
      <c r="FQ151">
        <v>37</v>
      </c>
      <c r="FR151">
        <v>0</v>
      </c>
      <c r="FS151">
        <v>2</v>
      </c>
      <c r="FT151">
        <v>23</v>
      </c>
      <c r="FU151">
        <v>8</v>
      </c>
      <c r="FV151">
        <v>16</v>
      </c>
      <c r="FW151">
        <v>17</v>
      </c>
      <c r="FX151">
        <v>21</v>
      </c>
      <c r="FY151">
        <v>5</v>
      </c>
      <c r="FZ151">
        <v>9</v>
      </c>
      <c r="GA151">
        <v>17</v>
      </c>
      <c r="GB151">
        <v>272</v>
      </c>
      <c r="GC151">
        <v>9</v>
      </c>
      <c r="GD151">
        <v>0</v>
      </c>
      <c r="GE151">
        <v>144</v>
      </c>
      <c r="GF151">
        <v>18</v>
      </c>
      <c r="GG151">
        <v>28</v>
      </c>
      <c r="GH151">
        <v>0</v>
      </c>
      <c r="GI151">
        <v>60</v>
      </c>
      <c r="GJ151">
        <v>14</v>
      </c>
      <c r="GK151">
        <v>2</v>
      </c>
      <c r="GL151">
        <v>11</v>
      </c>
      <c r="GM151">
        <v>25</v>
      </c>
      <c r="GN151">
        <v>4</v>
      </c>
      <c r="GO151">
        <v>49</v>
      </c>
      <c r="GP151">
        <v>9</v>
      </c>
      <c r="GQ151">
        <v>26</v>
      </c>
      <c r="GR151">
        <v>24</v>
      </c>
      <c r="GS151">
        <v>11</v>
      </c>
      <c r="GT151">
        <v>7</v>
      </c>
      <c r="GU151">
        <v>8</v>
      </c>
      <c r="GV151">
        <v>9</v>
      </c>
      <c r="GW151">
        <v>16</v>
      </c>
      <c r="GX151">
        <v>8</v>
      </c>
      <c r="GY151">
        <v>4</v>
      </c>
      <c r="GZ151" s="56">
        <v>0</v>
      </c>
      <c r="HA151">
        <v>4</v>
      </c>
      <c r="HB151">
        <v>59</v>
      </c>
      <c r="HC151">
        <v>134</v>
      </c>
      <c r="HD151">
        <v>2</v>
      </c>
      <c r="HE151">
        <v>311</v>
      </c>
      <c r="HF151">
        <v>70</v>
      </c>
      <c r="HG151">
        <v>219</v>
      </c>
      <c r="HH151">
        <v>29</v>
      </c>
      <c r="HI151">
        <v>243</v>
      </c>
      <c r="HJ151">
        <v>229</v>
      </c>
      <c r="HK151">
        <v>980</v>
      </c>
      <c r="HL151">
        <v>530</v>
      </c>
      <c r="HM151">
        <v>6</v>
      </c>
      <c r="HN151">
        <v>26</v>
      </c>
      <c r="HO151">
        <v>62</v>
      </c>
      <c r="HP151">
        <v>29</v>
      </c>
      <c r="HQ151">
        <v>6</v>
      </c>
      <c r="HR151">
        <v>25</v>
      </c>
      <c r="HS151">
        <v>61</v>
      </c>
      <c r="HT151">
        <v>501</v>
      </c>
      <c r="HU151">
        <v>217</v>
      </c>
      <c r="HV151">
        <v>8</v>
      </c>
      <c r="HW151">
        <v>199</v>
      </c>
      <c r="HX151">
        <v>136</v>
      </c>
      <c r="HY151">
        <v>334</v>
      </c>
      <c r="HZ151">
        <v>90</v>
      </c>
      <c r="IA151">
        <v>249</v>
      </c>
      <c r="IB151">
        <v>14</v>
      </c>
      <c r="IC151">
        <v>38</v>
      </c>
      <c r="ID151">
        <v>341</v>
      </c>
      <c r="IE151">
        <v>53</v>
      </c>
      <c r="IF151">
        <v>9</v>
      </c>
      <c r="IG151">
        <v>23</v>
      </c>
      <c r="IH151">
        <v>241</v>
      </c>
      <c r="II151">
        <v>305</v>
      </c>
      <c r="IJ151">
        <v>21</v>
      </c>
      <c r="IK151">
        <v>7</v>
      </c>
      <c r="IL151">
        <v>8</v>
      </c>
      <c r="IM151">
        <v>11</v>
      </c>
      <c r="IN151">
        <v>1608</v>
      </c>
      <c r="IO151">
        <v>635</v>
      </c>
      <c r="IP151">
        <v>99</v>
      </c>
      <c r="IQ151">
        <v>498</v>
      </c>
      <c r="IR151">
        <v>67</v>
      </c>
      <c r="IS151">
        <v>1843</v>
      </c>
      <c r="IT151">
        <v>22</v>
      </c>
      <c r="IU151">
        <v>95</v>
      </c>
      <c r="IV151">
        <v>1307</v>
      </c>
      <c r="IW151">
        <v>89</v>
      </c>
      <c r="IX151">
        <v>2628</v>
      </c>
      <c r="IY151">
        <v>3516</v>
      </c>
      <c r="IZ151">
        <v>323</v>
      </c>
      <c r="JA151">
        <v>6</v>
      </c>
      <c r="JB151">
        <v>1740</v>
      </c>
      <c r="JC151">
        <v>73</v>
      </c>
      <c r="JD151">
        <v>0</v>
      </c>
      <c r="JE151">
        <v>840</v>
      </c>
      <c r="JF151">
        <v>892</v>
      </c>
      <c r="JG151">
        <v>141</v>
      </c>
      <c r="JH151">
        <v>15</v>
      </c>
      <c r="JI151">
        <v>30</v>
      </c>
      <c r="JJ151">
        <v>39</v>
      </c>
      <c r="JK151">
        <v>66</v>
      </c>
      <c r="JL151">
        <v>15</v>
      </c>
      <c r="JM151">
        <v>92</v>
      </c>
      <c r="JN151">
        <v>794</v>
      </c>
      <c r="JO151">
        <v>20</v>
      </c>
      <c r="JP151">
        <v>198</v>
      </c>
      <c r="JQ151">
        <v>303</v>
      </c>
      <c r="JR151">
        <v>18</v>
      </c>
      <c r="JS151">
        <v>10</v>
      </c>
      <c r="JT151">
        <v>989</v>
      </c>
      <c r="JU151">
        <v>93</v>
      </c>
      <c r="JV151">
        <v>1</v>
      </c>
      <c r="JW151">
        <v>8</v>
      </c>
      <c r="JX151">
        <v>18</v>
      </c>
      <c r="JY151">
        <v>24</v>
      </c>
      <c r="JZ151">
        <v>9</v>
      </c>
      <c r="KA151">
        <v>7</v>
      </c>
      <c r="KB151">
        <v>65</v>
      </c>
      <c r="KC151">
        <v>69</v>
      </c>
      <c r="KD151">
        <v>164</v>
      </c>
      <c r="KE151">
        <v>26</v>
      </c>
      <c r="KF151">
        <v>1</v>
      </c>
      <c r="KG151">
        <v>13</v>
      </c>
      <c r="KH151">
        <v>7</v>
      </c>
      <c r="KI151">
        <v>48</v>
      </c>
      <c r="KJ151">
        <v>8</v>
      </c>
      <c r="KK151">
        <v>27</v>
      </c>
      <c r="KL151">
        <v>50</v>
      </c>
      <c r="KM151">
        <v>20</v>
      </c>
      <c r="KN151">
        <v>5</v>
      </c>
      <c r="KO151">
        <v>48</v>
      </c>
      <c r="KP151">
        <v>157</v>
      </c>
      <c r="KQ151">
        <v>12</v>
      </c>
      <c r="KR151">
        <v>5</v>
      </c>
      <c r="KS151">
        <v>300</v>
      </c>
      <c r="KT151">
        <v>291</v>
      </c>
      <c r="KU151">
        <v>1</v>
      </c>
      <c r="KV151">
        <v>1</v>
      </c>
      <c r="KW151">
        <v>2</v>
      </c>
      <c r="KX151">
        <v>26</v>
      </c>
      <c r="KY151">
        <v>29</v>
      </c>
      <c r="KZ151">
        <v>0</v>
      </c>
      <c r="LA151">
        <v>1</v>
      </c>
      <c r="LB151">
        <v>21</v>
      </c>
      <c r="LC151">
        <v>10</v>
      </c>
      <c r="LD151">
        <v>18</v>
      </c>
      <c r="LE151">
        <v>18</v>
      </c>
      <c r="LF151">
        <v>22</v>
      </c>
      <c r="LG151">
        <v>6</v>
      </c>
      <c r="LH151">
        <v>13</v>
      </c>
      <c r="LI151">
        <v>20</v>
      </c>
      <c r="LJ151">
        <v>279</v>
      </c>
      <c r="LK151">
        <v>8</v>
      </c>
      <c r="LL151">
        <v>0</v>
      </c>
      <c r="LM151">
        <v>146</v>
      </c>
      <c r="LN151">
        <v>25</v>
      </c>
      <c r="LO151">
        <v>27</v>
      </c>
      <c r="LP151">
        <v>1</v>
      </c>
      <c r="LQ151">
        <v>60</v>
      </c>
      <c r="LR151">
        <v>16</v>
      </c>
      <c r="LS151">
        <v>5</v>
      </c>
      <c r="LT151">
        <v>8</v>
      </c>
      <c r="LU151">
        <v>26</v>
      </c>
      <c r="LV151">
        <v>10</v>
      </c>
      <c r="LW151">
        <v>48</v>
      </c>
      <c r="LX151">
        <v>10</v>
      </c>
      <c r="LY151">
        <v>33</v>
      </c>
      <c r="LZ151">
        <v>29</v>
      </c>
      <c r="MA151">
        <v>7</v>
      </c>
      <c r="MB151">
        <v>12</v>
      </c>
      <c r="MC151">
        <v>9</v>
      </c>
      <c r="MD151">
        <v>10</v>
      </c>
      <c r="ME151">
        <v>18</v>
      </c>
      <c r="MF151">
        <v>7</v>
      </c>
      <c r="MG151">
        <v>4</v>
      </c>
      <c r="MH151" s="56">
        <v>0</v>
      </c>
      <c r="MI151">
        <v>5</v>
      </c>
      <c r="MJ151">
        <v>58</v>
      </c>
      <c r="MK151">
        <v>131</v>
      </c>
      <c r="ML151">
        <v>2</v>
      </c>
      <c r="MM151">
        <v>341</v>
      </c>
      <c r="MN151">
        <v>74</v>
      </c>
      <c r="MO151">
        <v>246</v>
      </c>
      <c r="MP151">
        <v>27</v>
      </c>
      <c r="MQ151">
        <v>241</v>
      </c>
      <c r="MR151">
        <v>216</v>
      </c>
      <c r="MS151">
        <v>1073</v>
      </c>
      <c r="MT151">
        <v>634</v>
      </c>
      <c r="MU151">
        <v>7</v>
      </c>
      <c r="MV151">
        <v>31</v>
      </c>
      <c r="MW151">
        <v>78</v>
      </c>
      <c r="MX151">
        <v>32</v>
      </c>
      <c r="MY151">
        <v>5</v>
      </c>
      <c r="MZ151">
        <v>24</v>
      </c>
      <c r="NA151">
        <v>74</v>
      </c>
      <c r="NB151">
        <v>510</v>
      </c>
      <c r="NC151">
        <v>245</v>
      </c>
      <c r="ND151">
        <v>7</v>
      </c>
      <c r="NE151">
        <v>214</v>
      </c>
      <c r="NF151">
        <v>154</v>
      </c>
      <c r="NG151">
        <v>366</v>
      </c>
      <c r="NH151">
        <v>101</v>
      </c>
      <c r="NI151">
        <v>267</v>
      </c>
      <c r="NJ151">
        <v>15</v>
      </c>
      <c r="NK151">
        <v>49</v>
      </c>
      <c r="NL151">
        <v>360</v>
      </c>
      <c r="NM151">
        <v>44</v>
      </c>
      <c r="NN151">
        <v>13</v>
      </c>
      <c r="NO151">
        <v>25</v>
      </c>
      <c r="NP151">
        <v>254</v>
      </c>
      <c r="NQ151">
        <v>309</v>
      </c>
      <c r="NR151">
        <v>65</v>
      </c>
      <c r="NS151">
        <v>16</v>
      </c>
      <c r="NT151">
        <v>6</v>
      </c>
      <c r="NU151">
        <v>9</v>
      </c>
      <c r="NV151">
        <v>1680</v>
      </c>
      <c r="NW151">
        <v>655</v>
      </c>
      <c r="NX151">
        <v>112</v>
      </c>
      <c r="NY151">
        <v>527</v>
      </c>
      <c r="NZ151">
        <v>63</v>
      </c>
      <c r="OA151">
        <v>1971</v>
      </c>
      <c r="OB151">
        <v>23</v>
      </c>
      <c r="OC151">
        <v>95</v>
      </c>
      <c r="OD151">
        <v>1364</v>
      </c>
      <c r="OE151">
        <v>94</v>
      </c>
      <c r="OF151">
        <v>2700</v>
      </c>
      <c r="OG151">
        <v>3487</v>
      </c>
      <c r="OH151">
        <v>320</v>
      </c>
      <c r="OI151">
        <v>10</v>
      </c>
      <c r="OJ151">
        <v>1829</v>
      </c>
      <c r="OK151">
        <v>85</v>
      </c>
      <c r="OL151">
        <v>0</v>
      </c>
      <c r="OM151">
        <v>911</v>
      </c>
      <c r="ON151">
        <v>916</v>
      </c>
      <c r="OO151">
        <v>137</v>
      </c>
      <c r="OP151">
        <v>18</v>
      </c>
      <c r="OQ151">
        <v>23</v>
      </c>
      <c r="OR151">
        <v>46</v>
      </c>
      <c r="OS151">
        <v>69</v>
      </c>
      <c r="OT151">
        <v>13</v>
      </c>
      <c r="OU151">
        <v>100</v>
      </c>
      <c r="OV151">
        <v>422</v>
      </c>
      <c r="OW151">
        <v>20</v>
      </c>
      <c r="OX151">
        <v>207</v>
      </c>
      <c r="OY151">
        <v>296</v>
      </c>
      <c r="OZ151">
        <v>30</v>
      </c>
      <c r="PA151">
        <v>11</v>
      </c>
    </row>
    <row r="152" spans="1:417">
      <c r="A152" s="67" t="str">
        <f>人口推移!B151</f>
        <v>H3104</v>
      </c>
      <c r="B152" s="66">
        <f t="shared" si="4"/>
        <v>55285</v>
      </c>
      <c r="C152" s="66">
        <f t="shared" si="5"/>
        <v>23162</v>
      </c>
      <c r="D152">
        <v>833</v>
      </c>
      <c r="E152">
        <v>67</v>
      </c>
      <c r="F152">
        <v>2</v>
      </c>
      <c r="G152">
        <v>8</v>
      </c>
      <c r="H152">
        <v>15</v>
      </c>
      <c r="I152">
        <v>13</v>
      </c>
      <c r="J152">
        <v>5</v>
      </c>
      <c r="K152">
        <v>9</v>
      </c>
      <c r="L152">
        <v>65</v>
      </c>
      <c r="M152">
        <v>45</v>
      </c>
      <c r="N152">
        <v>146</v>
      </c>
      <c r="O152">
        <v>21</v>
      </c>
      <c r="P152">
        <v>1</v>
      </c>
      <c r="Q152">
        <v>11</v>
      </c>
      <c r="R152">
        <v>8</v>
      </c>
      <c r="S152">
        <v>32</v>
      </c>
      <c r="T152">
        <v>5</v>
      </c>
      <c r="U152">
        <v>16</v>
      </c>
      <c r="V152">
        <v>31</v>
      </c>
      <c r="W152">
        <v>15</v>
      </c>
      <c r="X152">
        <v>5</v>
      </c>
      <c r="Y152">
        <v>34</v>
      </c>
      <c r="Z152">
        <v>115</v>
      </c>
      <c r="AA152">
        <v>7</v>
      </c>
      <c r="AB152">
        <v>4</v>
      </c>
      <c r="AC152">
        <v>230</v>
      </c>
      <c r="AD152">
        <v>232</v>
      </c>
      <c r="AE152">
        <v>2</v>
      </c>
      <c r="AF152">
        <v>1</v>
      </c>
      <c r="AG152">
        <v>2</v>
      </c>
      <c r="AH152">
        <v>21</v>
      </c>
      <c r="AI152">
        <v>20</v>
      </c>
      <c r="AJ152">
        <v>0</v>
      </c>
      <c r="AK152">
        <v>1</v>
      </c>
      <c r="AL152">
        <v>15</v>
      </c>
      <c r="AM152">
        <v>7</v>
      </c>
      <c r="AN152">
        <v>13</v>
      </c>
      <c r="AO152">
        <v>15</v>
      </c>
      <c r="AP152">
        <v>20</v>
      </c>
      <c r="AQ152">
        <v>5</v>
      </c>
      <c r="AR152">
        <v>7</v>
      </c>
      <c r="AS152">
        <v>11</v>
      </c>
      <c r="AT152">
        <v>238</v>
      </c>
      <c r="AU152">
        <v>7</v>
      </c>
      <c r="AV152">
        <v>0</v>
      </c>
      <c r="AW152">
        <v>135</v>
      </c>
      <c r="AX152">
        <v>15</v>
      </c>
      <c r="AY152">
        <v>22</v>
      </c>
      <c r="AZ152">
        <v>1</v>
      </c>
      <c r="BA152">
        <v>47</v>
      </c>
      <c r="BB152">
        <v>9</v>
      </c>
      <c r="BC152">
        <v>4</v>
      </c>
      <c r="BD152">
        <v>7</v>
      </c>
      <c r="BE152">
        <v>16</v>
      </c>
      <c r="BF152">
        <v>4</v>
      </c>
      <c r="BG152">
        <v>28</v>
      </c>
      <c r="BH152">
        <v>8</v>
      </c>
      <c r="BI152">
        <v>24</v>
      </c>
      <c r="BJ152">
        <v>24</v>
      </c>
      <c r="BK152">
        <v>7</v>
      </c>
      <c r="BL152">
        <v>7</v>
      </c>
      <c r="BM152">
        <v>6</v>
      </c>
      <c r="BN152">
        <v>6</v>
      </c>
      <c r="BO152">
        <v>13</v>
      </c>
      <c r="BP152">
        <v>6</v>
      </c>
      <c r="BQ152">
        <v>5</v>
      </c>
      <c r="BR152" s="56">
        <v>0</v>
      </c>
      <c r="BS152">
        <v>4</v>
      </c>
      <c r="BT152">
        <v>47</v>
      </c>
      <c r="BU152">
        <v>87</v>
      </c>
      <c r="BV152">
        <v>2</v>
      </c>
      <c r="BW152">
        <v>286</v>
      </c>
      <c r="BX152">
        <v>53</v>
      </c>
      <c r="BY152">
        <v>189</v>
      </c>
      <c r="BZ152">
        <v>15</v>
      </c>
      <c r="CA152">
        <v>225</v>
      </c>
      <c r="CB152">
        <v>195</v>
      </c>
      <c r="CC152">
        <v>809</v>
      </c>
      <c r="CD152">
        <v>493</v>
      </c>
      <c r="CE152">
        <v>4</v>
      </c>
      <c r="CF152">
        <v>21</v>
      </c>
      <c r="CG152">
        <v>45</v>
      </c>
      <c r="CH152">
        <v>25</v>
      </c>
      <c r="CI152">
        <v>3</v>
      </c>
      <c r="CJ152">
        <v>23</v>
      </c>
      <c r="CK152">
        <v>85</v>
      </c>
      <c r="CL152">
        <v>421</v>
      </c>
      <c r="CM152">
        <v>218</v>
      </c>
      <c r="CN152">
        <v>7</v>
      </c>
      <c r="CO152">
        <v>180</v>
      </c>
      <c r="CP152">
        <v>139</v>
      </c>
      <c r="CQ152">
        <v>296</v>
      </c>
      <c r="CR152">
        <v>58</v>
      </c>
      <c r="CS152">
        <v>231</v>
      </c>
      <c r="CT152">
        <v>8</v>
      </c>
      <c r="CU152">
        <v>28</v>
      </c>
      <c r="CV152">
        <v>264</v>
      </c>
      <c r="CW152">
        <v>34</v>
      </c>
      <c r="CX152">
        <v>7</v>
      </c>
      <c r="CY152">
        <v>34</v>
      </c>
      <c r="CZ152">
        <v>174</v>
      </c>
      <c r="DA152">
        <v>233</v>
      </c>
      <c r="DB152">
        <v>78</v>
      </c>
      <c r="DC152">
        <v>12</v>
      </c>
      <c r="DD152">
        <v>3</v>
      </c>
      <c r="DE152">
        <v>8</v>
      </c>
      <c r="DF152">
        <v>1312</v>
      </c>
      <c r="DG152">
        <v>518</v>
      </c>
      <c r="DH152">
        <v>88</v>
      </c>
      <c r="DI152">
        <v>401</v>
      </c>
      <c r="DJ152">
        <v>53</v>
      </c>
      <c r="DK152">
        <v>1386</v>
      </c>
      <c r="DL152">
        <v>23</v>
      </c>
      <c r="DM152">
        <v>73</v>
      </c>
      <c r="DN152">
        <v>1016</v>
      </c>
      <c r="DO152">
        <v>78</v>
      </c>
      <c r="DP152">
        <v>2239</v>
      </c>
      <c r="DQ152">
        <v>3039</v>
      </c>
      <c r="DR152">
        <v>256</v>
      </c>
      <c r="DS152">
        <v>8</v>
      </c>
      <c r="DT152">
        <v>1476</v>
      </c>
      <c r="DU152">
        <v>75</v>
      </c>
      <c r="DV152">
        <v>0</v>
      </c>
      <c r="DW152">
        <v>802</v>
      </c>
      <c r="DX152">
        <v>845</v>
      </c>
      <c r="DY152">
        <v>121</v>
      </c>
      <c r="DZ152">
        <v>12</v>
      </c>
      <c r="EA152">
        <v>16</v>
      </c>
      <c r="EB152">
        <v>29</v>
      </c>
      <c r="EC152">
        <v>53</v>
      </c>
      <c r="ED152">
        <v>11</v>
      </c>
      <c r="EE152">
        <v>76</v>
      </c>
      <c r="EF152">
        <v>901</v>
      </c>
      <c r="EG152">
        <v>16</v>
      </c>
      <c r="EH152">
        <v>162</v>
      </c>
      <c r="EI152">
        <v>245</v>
      </c>
      <c r="EJ152">
        <v>22</v>
      </c>
      <c r="EK152">
        <v>12</v>
      </c>
      <c r="EL152">
        <v>934</v>
      </c>
      <c r="EM152">
        <v>83</v>
      </c>
      <c r="EN152">
        <v>2</v>
      </c>
      <c r="EO152">
        <v>12</v>
      </c>
      <c r="EP152">
        <v>18</v>
      </c>
      <c r="EQ152">
        <v>29</v>
      </c>
      <c r="ER152">
        <v>7</v>
      </c>
      <c r="ES152">
        <v>7</v>
      </c>
      <c r="ET152">
        <v>52</v>
      </c>
      <c r="EU152">
        <v>61</v>
      </c>
      <c r="EV152">
        <v>138</v>
      </c>
      <c r="EW152">
        <v>29</v>
      </c>
      <c r="EX152">
        <v>1</v>
      </c>
      <c r="EY152">
        <v>17</v>
      </c>
      <c r="EZ152">
        <v>14</v>
      </c>
      <c r="FA152">
        <v>35</v>
      </c>
      <c r="FB152">
        <v>7</v>
      </c>
      <c r="FC152">
        <v>27</v>
      </c>
      <c r="FD152">
        <v>42</v>
      </c>
      <c r="FE152">
        <v>21</v>
      </c>
      <c r="FF152">
        <v>6</v>
      </c>
      <c r="FG152">
        <v>44</v>
      </c>
      <c r="FH152">
        <v>142</v>
      </c>
      <c r="FI152">
        <v>15</v>
      </c>
      <c r="FJ152">
        <v>7</v>
      </c>
      <c r="FK152">
        <v>305</v>
      </c>
      <c r="FL152">
        <v>268</v>
      </c>
      <c r="FM152">
        <v>2</v>
      </c>
      <c r="FN152">
        <v>1</v>
      </c>
      <c r="FO152">
        <v>2</v>
      </c>
      <c r="FP152">
        <v>26</v>
      </c>
      <c r="FQ152">
        <v>36</v>
      </c>
      <c r="FR152">
        <v>0</v>
      </c>
      <c r="FS152">
        <v>2</v>
      </c>
      <c r="FT152">
        <v>23</v>
      </c>
      <c r="FU152">
        <v>8</v>
      </c>
      <c r="FV152">
        <v>16</v>
      </c>
      <c r="FW152">
        <v>17</v>
      </c>
      <c r="FX152">
        <v>21</v>
      </c>
      <c r="FY152">
        <v>5</v>
      </c>
      <c r="FZ152">
        <v>9</v>
      </c>
      <c r="GA152">
        <v>17</v>
      </c>
      <c r="GB152">
        <v>275</v>
      </c>
      <c r="GC152">
        <v>9</v>
      </c>
      <c r="GD152">
        <v>0</v>
      </c>
      <c r="GE152">
        <v>144</v>
      </c>
      <c r="GF152">
        <v>17</v>
      </c>
      <c r="GG152">
        <v>28</v>
      </c>
      <c r="GH152">
        <v>0</v>
      </c>
      <c r="GI152">
        <v>60</v>
      </c>
      <c r="GJ152">
        <v>14</v>
      </c>
      <c r="GK152">
        <v>3</v>
      </c>
      <c r="GL152">
        <v>10</v>
      </c>
      <c r="GM152">
        <v>25</v>
      </c>
      <c r="GN152">
        <v>4</v>
      </c>
      <c r="GO152">
        <v>48</v>
      </c>
      <c r="GP152">
        <v>9</v>
      </c>
      <c r="GQ152">
        <v>26</v>
      </c>
      <c r="GR152">
        <v>24</v>
      </c>
      <c r="GS152">
        <v>11</v>
      </c>
      <c r="GT152">
        <v>7</v>
      </c>
      <c r="GU152">
        <v>8</v>
      </c>
      <c r="GV152">
        <v>9</v>
      </c>
      <c r="GW152">
        <v>16</v>
      </c>
      <c r="GX152">
        <v>8</v>
      </c>
      <c r="GY152">
        <v>4</v>
      </c>
      <c r="GZ152" s="56">
        <v>0</v>
      </c>
      <c r="HA152">
        <v>5</v>
      </c>
      <c r="HB152">
        <v>60</v>
      </c>
      <c r="HC152">
        <v>131</v>
      </c>
      <c r="HD152">
        <v>2</v>
      </c>
      <c r="HE152">
        <v>311</v>
      </c>
      <c r="HF152">
        <v>71</v>
      </c>
      <c r="HG152">
        <v>218</v>
      </c>
      <c r="HH152">
        <v>28</v>
      </c>
      <c r="HI152">
        <v>241</v>
      </c>
      <c r="HJ152">
        <v>230</v>
      </c>
      <c r="HK152">
        <v>982</v>
      </c>
      <c r="HL152">
        <v>529</v>
      </c>
      <c r="HM152">
        <v>6</v>
      </c>
      <c r="HN152">
        <v>23</v>
      </c>
      <c r="HO152">
        <v>61</v>
      </c>
      <c r="HP152">
        <v>29</v>
      </c>
      <c r="HQ152">
        <v>6</v>
      </c>
      <c r="HR152">
        <v>25</v>
      </c>
      <c r="HS152">
        <v>60</v>
      </c>
      <c r="HT152">
        <v>505</v>
      </c>
      <c r="HU152">
        <v>217</v>
      </c>
      <c r="HV152">
        <v>8</v>
      </c>
      <c r="HW152">
        <v>197</v>
      </c>
      <c r="HX152">
        <v>136</v>
      </c>
      <c r="HY152">
        <v>334</v>
      </c>
      <c r="HZ152">
        <v>92</v>
      </c>
      <c r="IA152">
        <v>248</v>
      </c>
      <c r="IB152">
        <v>14</v>
      </c>
      <c r="IC152">
        <v>38</v>
      </c>
      <c r="ID152">
        <v>340</v>
      </c>
      <c r="IE152">
        <v>52</v>
      </c>
      <c r="IF152">
        <v>9</v>
      </c>
      <c r="IG152">
        <v>26</v>
      </c>
      <c r="IH152">
        <v>241</v>
      </c>
      <c r="II152">
        <v>304</v>
      </c>
      <c r="IJ152">
        <v>21</v>
      </c>
      <c r="IK152">
        <v>7</v>
      </c>
      <c r="IL152">
        <v>8</v>
      </c>
      <c r="IM152">
        <v>11</v>
      </c>
      <c r="IN152">
        <v>1614</v>
      </c>
      <c r="IO152">
        <v>636</v>
      </c>
      <c r="IP152">
        <v>97</v>
      </c>
      <c r="IQ152">
        <v>493</v>
      </c>
      <c r="IR152">
        <v>67</v>
      </c>
      <c r="IS152">
        <v>1845</v>
      </c>
      <c r="IT152">
        <v>22</v>
      </c>
      <c r="IU152">
        <v>94</v>
      </c>
      <c r="IV152">
        <v>1327</v>
      </c>
      <c r="IW152">
        <v>89</v>
      </c>
      <c r="IX152">
        <v>2629</v>
      </c>
      <c r="IY152">
        <v>3534</v>
      </c>
      <c r="IZ152">
        <v>319</v>
      </c>
      <c r="JA152">
        <v>6</v>
      </c>
      <c r="JB152">
        <v>1746</v>
      </c>
      <c r="JC152">
        <v>73</v>
      </c>
      <c r="JD152">
        <v>0</v>
      </c>
      <c r="JE152">
        <v>849</v>
      </c>
      <c r="JF152">
        <v>905</v>
      </c>
      <c r="JG152">
        <v>146</v>
      </c>
      <c r="JH152">
        <v>15</v>
      </c>
      <c r="JI152">
        <v>30</v>
      </c>
      <c r="JJ152">
        <v>39</v>
      </c>
      <c r="JK152">
        <v>68</v>
      </c>
      <c r="JL152">
        <v>15</v>
      </c>
      <c r="JM152">
        <v>92</v>
      </c>
      <c r="JN152">
        <v>857</v>
      </c>
      <c r="JO152">
        <v>19</v>
      </c>
      <c r="JP152">
        <v>197</v>
      </c>
      <c r="JQ152">
        <v>301</v>
      </c>
      <c r="JR152">
        <v>18</v>
      </c>
      <c r="JS152">
        <v>10</v>
      </c>
      <c r="JT152">
        <v>992</v>
      </c>
      <c r="JU152">
        <v>92</v>
      </c>
      <c r="JV152">
        <v>1</v>
      </c>
      <c r="JW152">
        <v>8</v>
      </c>
      <c r="JX152">
        <v>18</v>
      </c>
      <c r="JY152">
        <v>24</v>
      </c>
      <c r="JZ152">
        <v>9</v>
      </c>
      <c r="KA152">
        <v>7</v>
      </c>
      <c r="KB152">
        <v>66</v>
      </c>
      <c r="KC152">
        <v>67</v>
      </c>
      <c r="KD152">
        <v>162</v>
      </c>
      <c r="KE152">
        <v>26</v>
      </c>
      <c r="KF152">
        <v>1</v>
      </c>
      <c r="KG152">
        <v>13</v>
      </c>
      <c r="KH152">
        <v>7</v>
      </c>
      <c r="KI152">
        <v>47</v>
      </c>
      <c r="KJ152">
        <v>8</v>
      </c>
      <c r="KK152">
        <v>25</v>
      </c>
      <c r="KL152">
        <v>51</v>
      </c>
      <c r="KM152">
        <v>20</v>
      </c>
      <c r="KN152">
        <v>5</v>
      </c>
      <c r="KO152">
        <v>46</v>
      </c>
      <c r="KP152">
        <v>156</v>
      </c>
      <c r="KQ152">
        <v>12</v>
      </c>
      <c r="KR152">
        <v>5</v>
      </c>
      <c r="KS152">
        <v>306</v>
      </c>
      <c r="KT152">
        <v>290</v>
      </c>
      <c r="KU152">
        <v>1</v>
      </c>
      <c r="KV152">
        <v>1</v>
      </c>
      <c r="KW152">
        <v>2</v>
      </c>
      <c r="KX152">
        <v>26</v>
      </c>
      <c r="KY152">
        <v>29</v>
      </c>
      <c r="KZ152">
        <v>0</v>
      </c>
      <c r="LA152">
        <v>1</v>
      </c>
      <c r="LB152">
        <v>21</v>
      </c>
      <c r="LC152">
        <v>10</v>
      </c>
      <c r="LD152">
        <v>18</v>
      </c>
      <c r="LE152">
        <v>18</v>
      </c>
      <c r="LF152">
        <v>22</v>
      </c>
      <c r="LG152">
        <v>6</v>
      </c>
      <c r="LH152">
        <v>13</v>
      </c>
      <c r="LI152">
        <v>20</v>
      </c>
      <c r="LJ152">
        <v>278</v>
      </c>
      <c r="LK152">
        <v>8</v>
      </c>
      <c r="LL152">
        <v>0</v>
      </c>
      <c r="LM152">
        <v>147</v>
      </c>
      <c r="LN152">
        <v>25</v>
      </c>
      <c r="LO152">
        <v>27</v>
      </c>
      <c r="LP152">
        <v>1</v>
      </c>
      <c r="LQ152">
        <v>60</v>
      </c>
      <c r="LR152">
        <v>15</v>
      </c>
      <c r="LS152">
        <v>5</v>
      </c>
      <c r="LT152">
        <v>8</v>
      </c>
      <c r="LU152">
        <v>27</v>
      </c>
      <c r="LV152">
        <v>10</v>
      </c>
      <c r="LW152">
        <v>47</v>
      </c>
      <c r="LX152">
        <v>9</v>
      </c>
      <c r="LY152">
        <v>33</v>
      </c>
      <c r="LZ152">
        <v>29</v>
      </c>
      <c r="MA152">
        <v>7</v>
      </c>
      <c r="MB152">
        <v>12</v>
      </c>
      <c r="MC152">
        <v>9</v>
      </c>
      <c r="MD152">
        <v>10</v>
      </c>
      <c r="ME152">
        <v>18</v>
      </c>
      <c r="MF152">
        <v>7</v>
      </c>
      <c r="MG152">
        <v>4</v>
      </c>
      <c r="MH152" s="56">
        <v>0</v>
      </c>
      <c r="MI152">
        <v>4</v>
      </c>
      <c r="MJ152">
        <v>56</v>
      </c>
      <c r="MK152">
        <v>131</v>
      </c>
      <c r="ML152">
        <v>2</v>
      </c>
      <c r="MM152">
        <v>339</v>
      </c>
      <c r="MN152">
        <v>75</v>
      </c>
      <c r="MO152">
        <v>243</v>
      </c>
      <c r="MP152">
        <v>27</v>
      </c>
      <c r="MQ152">
        <v>243</v>
      </c>
      <c r="MR152">
        <v>217</v>
      </c>
      <c r="MS152">
        <v>1070</v>
      </c>
      <c r="MT152">
        <v>633</v>
      </c>
      <c r="MU152">
        <v>7</v>
      </c>
      <c r="MV152">
        <v>30</v>
      </c>
      <c r="MW152">
        <v>76</v>
      </c>
      <c r="MX152">
        <v>32</v>
      </c>
      <c r="MY152">
        <v>5</v>
      </c>
      <c r="MZ152">
        <v>24</v>
      </c>
      <c r="NA152">
        <v>74</v>
      </c>
      <c r="NB152">
        <v>512</v>
      </c>
      <c r="NC152">
        <v>245</v>
      </c>
      <c r="ND152">
        <v>7</v>
      </c>
      <c r="NE152">
        <v>212</v>
      </c>
      <c r="NF152">
        <v>154</v>
      </c>
      <c r="NG152">
        <v>362</v>
      </c>
      <c r="NH152">
        <v>101</v>
      </c>
      <c r="NI152">
        <v>267</v>
      </c>
      <c r="NJ152">
        <v>15</v>
      </c>
      <c r="NK152">
        <v>50</v>
      </c>
      <c r="NL152">
        <v>356</v>
      </c>
      <c r="NM152">
        <v>43</v>
      </c>
      <c r="NN152">
        <v>13</v>
      </c>
      <c r="NO152">
        <v>26</v>
      </c>
      <c r="NP152">
        <v>255</v>
      </c>
      <c r="NQ152">
        <v>307</v>
      </c>
      <c r="NR152">
        <v>66</v>
      </c>
      <c r="NS152">
        <v>16</v>
      </c>
      <c r="NT152">
        <v>6</v>
      </c>
      <c r="NU152">
        <v>9</v>
      </c>
      <c r="NV152">
        <v>1690</v>
      </c>
      <c r="NW152">
        <v>656</v>
      </c>
      <c r="NX152">
        <v>111</v>
      </c>
      <c r="NY152">
        <v>523</v>
      </c>
      <c r="NZ152">
        <v>64</v>
      </c>
      <c r="OA152">
        <v>1972</v>
      </c>
      <c r="OB152">
        <v>23</v>
      </c>
      <c r="OC152">
        <v>94</v>
      </c>
      <c r="OD152">
        <v>1386</v>
      </c>
      <c r="OE152">
        <v>92</v>
      </c>
      <c r="OF152">
        <v>2704</v>
      </c>
      <c r="OG152">
        <v>3493</v>
      </c>
      <c r="OH152">
        <v>315</v>
      </c>
      <c r="OI152">
        <v>10</v>
      </c>
      <c r="OJ152">
        <v>1843</v>
      </c>
      <c r="OK152">
        <v>86</v>
      </c>
      <c r="OL152">
        <v>0</v>
      </c>
      <c r="OM152">
        <v>910</v>
      </c>
      <c r="ON152">
        <v>915</v>
      </c>
      <c r="OO152">
        <v>137</v>
      </c>
      <c r="OP152">
        <v>18</v>
      </c>
      <c r="OQ152">
        <v>23</v>
      </c>
      <c r="OR152">
        <v>46</v>
      </c>
      <c r="OS152">
        <v>71</v>
      </c>
      <c r="OT152">
        <v>13</v>
      </c>
      <c r="OU152">
        <v>100</v>
      </c>
      <c r="OV152">
        <v>431</v>
      </c>
      <c r="OW152">
        <v>19</v>
      </c>
      <c r="OX152">
        <v>205</v>
      </c>
      <c r="OY152">
        <v>292</v>
      </c>
      <c r="OZ152">
        <v>30</v>
      </c>
      <c r="PA152">
        <v>10</v>
      </c>
    </row>
    <row r="153" spans="1:417">
      <c r="A153" s="67" t="str">
        <f>人口推移!B152</f>
        <v>R0105</v>
      </c>
      <c r="B153" s="66">
        <f t="shared" si="4"/>
        <v>55289</v>
      </c>
      <c r="C153" s="66">
        <f t="shared" si="5"/>
        <v>23146</v>
      </c>
      <c r="D153">
        <v>833</v>
      </c>
      <c r="E153">
        <v>67</v>
      </c>
      <c r="F153">
        <v>2</v>
      </c>
      <c r="G153">
        <v>8</v>
      </c>
      <c r="H153">
        <v>15</v>
      </c>
      <c r="I153">
        <v>13</v>
      </c>
      <c r="J153">
        <v>5</v>
      </c>
      <c r="K153">
        <v>9</v>
      </c>
      <c r="L153">
        <v>64</v>
      </c>
      <c r="M153">
        <v>45</v>
      </c>
      <c r="N153">
        <v>146</v>
      </c>
      <c r="O153">
        <v>21</v>
      </c>
      <c r="P153">
        <v>1</v>
      </c>
      <c r="Q153">
        <v>11</v>
      </c>
      <c r="R153">
        <v>8</v>
      </c>
      <c r="S153">
        <v>32</v>
      </c>
      <c r="T153">
        <v>5</v>
      </c>
      <c r="U153">
        <v>16</v>
      </c>
      <c r="V153">
        <v>31</v>
      </c>
      <c r="W153">
        <v>15</v>
      </c>
      <c r="X153">
        <v>5</v>
      </c>
      <c r="Y153">
        <v>34</v>
      </c>
      <c r="Z153">
        <v>114</v>
      </c>
      <c r="AA153">
        <v>7</v>
      </c>
      <c r="AB153">
        <v>4</v>
      </c>
      <c r="AC153">
        <v>230</v>
      </c>
      <c r="AD153">
        <v>230</v>
      </c>
      <c r="AE153">
        <v>2</v>
      </c>
      <c r="AF153">
        <v>1</v>
      </c>
      <c r="AG153">
        <v>2</v>
      </c>
      <c r="AH153">
        <v>21</v>
      </c>
      <c r="AI153">
        <v>19</v>
      </c>
      <c r="AJ153">
        <v>0</v>
      </c>
      <c r="AK153">
        <v>1</v>
      </c>
      <c r="AL153">
        <v>15</v>
      </c>
      <c r="AM153">
        <v>7</v>
      </c>
      <c r="AN153">
        <v>13</v>
      </c>
      <c r="AO153">
        <v>15</v>
      </c>
      <c r="AP153">
        <v>20</v>
      </c>
      <c r="AQ153">
        <v>5</v>
      </c>
      <c r="AR153">
        <v>7</v>
      </c>
      <c r="AS153">
        <v>11</v>
      </c>
      <c r="AT153">
        <v>238</v>
      </c>
      <c r="AU153">
        <v>7</v>
      </c>
      <c r="AV153">
        <v>0</v>
      </c>
      <c r="AW153">
        <v>135</v>
      </c>
      <c r="AX153">
        <v>15</v>
      </c>
      <c r="AY153">
        <v>22</v>
      </c>
      <c r="AZ153">
        <v>1</v>
      </c>
      <c r="BA153">
        <v>47</v>
      </c>
      <c r="BB153">
        <v>9</v>
      </c>
      <c r="BC153">
        <v>4</v>
      </c>
      <c r="BD153">
        <v>7</v>
      </c>
      <c r="BE153">
        <v>16</v>
      </c>
      <c r="BF153">
        <v>4</v>
      </c>
      <c r="BG153">
        <v>28</v>
      </c>
      <c r="BH153">
        <v>8</v>
      </c>
      <c r="BI153">
        <v>24</v>
      </c>
      <c r="BJ153">
        <v>24</v>
      </c>
      <c r="BK153">
        <v>7</v>
      </c>
      <c r="BL153">
        <v>7</v>
      </c>
      <c r="BM153">
        <v>6</v>
      </c>
      <c r="BN153">
        <v>6</v>
      </c>
      <c r="BO153">
        <v>13</v>
      </c>
      <c r="BP153">
        <v>6</v>
      </c>
      <c r="BQ153">
        <v>5</v>
      </c>
      <c r="BR153" s="56">
        <v>0</v>
      </c>
      <c r="BS153">
        <v>4</v>
      </c>
      <c r="BT153">
        <v>47</v>
      </c>
      <c r="BU153">
        <v>88</v>
      </c>
      <c r="BV153">
        <v>2</v>
      </c>
      <c r="BW153">
        <v>285</v>
      </c>
      <c r="BX153">
        <v>53</v>
      </c>
      <c r="BY153">
        <v>188</v>
      </c>
      <c r="BZ153">
        <v>15</v>
      </c>
      <c r="CA153">
        <v>226</v>
      </c>
      <c r="CB153">
        <v>196</v>
      </c>
      <c r="CC153">
        <v>808</v>
      </c>
      <c r="CD153">
        <v>491</v>
      </c>
      <c r="CE153">
        <v>4</v>
      </c>
      <c r="CF153">
        <v>21</v>
      </c>
      <c r="CG153">
        <v>46</v>
      </c>
      <c r="CH153">
        <v>25</v>
      </c>
      <c r="CI153">
        <v>3</v>
      </c>
      <c r="CJ153">
        <v>23</v>
      </c>
      <c r="CK153">
        <v>91</v>
      </c>
      <c r="CL153">
        <v>425</v>
      </c>
      <c r="CM153">
        <v>217</v>
      </c>
      <c r="CN153">
        <v>7</v>
      </c>
      <c r="CO153">
        <v>179</v>
      </c>
      <c r="CP153">
        <v>139</v>
      </c>
      <c r="CQ153">
        <v>292</v>
      </c>
      <c r="CR153">
        <v>58</v>
      </c>
      <c r="CS153">
        <v>230</v>
      </c>
      <c r="CT153">
        <v>8</v>
      </c>
      <c r="CU153">
        <v>28</v>
      </c>
      <c r="CV153">
        <v>264</v>
      </c>
      <c r="CW153">
        <v>34</v>
      </c>
      <c r="CX153">
        <v>7</v>
      </c>
      <c r="CY153">
        <v>34</v>
      </c>
      <c r="CZ153">
        <v>173</v>
      </c>
      <c r="DA153">
        <v>232</v>
      </c>
      <c r="DB153">
        <v>78</v>
      </c>
      <c r="DC153">
        <v>12</v>
      </c>
      <c r="DD153">
        <v>3</v>
      </c>
      <c r="DE153">
        <v>8</v>
      </c>
      <c r="DF153">
        <v>1312</v>
      </c>
      <c r="DG153">
        <v>522</v>
      </c>
      <c r="DH153">
        <v>89</v>
      </c>
      <c r="DI153">
        <v>402</v>
      </c>
      <c r="DJ153">
        <v>53</v>
      </c>
      <c r="DK153">
        <v>1378</v>
      </c>
      <c r="DL153">
        <v>23</v>
      </c>
      <c r="DM153">
        <v>73</v>
      </c>
      <c r="DN153">
        <v>1024</v>
      </c>
      <c r="DO153">
        <v>79</v>
      </c>
      <c r="DP153">
        <v>2245</v>
      </c>
      <c r="DQ153">
        <v>3029</v>
      </c>
      <c r="DR153">
        <v>258</v>
      </c>
      <c r="DS153">
        <v>8</v>
      </c>
      <c r="DT153">
        <v>1487</v>
      </c>
      <c r="DU153">
        <v>74</v>
      </c>
      <c r="DV153">
        <v>0</v>
      </c>
      <c r="DW153">
        <v>799</v>
      </c>
      <c r="DX153">
        <v>847</v>
      </c>
      <c r="DY153">
        <v>122</v>
      </c>
      <c r="DZ153">
        <v>12</v>
      </c>
      <c r="EA153">
        <v>16</v>
      </c>
      <c r="EB153">
        <v>29</v>
      </c>
      <c r="EC153">
        <v>53</v>
      </c>
      <c r="ED153">
        <v>11</v>
      </c>
      <c r="EE153">
        <v>76</v>
      </c>
      <c r="EF153">
        <v>874</v>
      </c>
      <c r="EG153">
        <v>16</v>
      </c>
      <c r="EH153">
        <v>162</v>
      </c>
      <c r="EI153">
        <v>247</v>
      </c>
      <c r="EJ153">
        <v>22</v>
      </c>
      <c r="EK153">
        <v>11</v>
      </c>
      <c r="EL153">
        <v>935</v>
      </c>
      <c r="EM153">
        <v>84</v>
      </c>
      <c r="EN153">
        <v>2</v>
      </c>
      <c r="EO153">
        <v>12</v>
      </c>
      <c r="EP153">
        <v>18</v>
      </c>
      <c r="EQ153">
        <v>29</v>
      </c>
      <c r="ER153">
        <v>7</v>
      </c>
      <c r="ES153">
        <v>7</v>
      </c>
      <c r="ET153">
        <v>52</v>
      </c>
      <c r="EU153">
        <v>61</v>
      </c>
      <c r="EV153">
        <v>138</v>
      </c>
      <c r="EW153">
        <v>29</v>
      </c>
      <c r="EX153">
        <v>1</v>
      </c>
      <c r="EY153">
        <v>17</v>
      </c>
      <c r="EZ153">
        <v>14</v>
      </c>
      <c r="FA153">
        <v>35</v>
      </c>
      <c r="FB153">
        <v>7</v>
      </c>
      <c r="FC153">
        <v>27</v>
      </c>
      <c r="FD153">
        <v>42</v>
      </c>
      <c r="FE153">
        <v>21</v>
      </c>
      <c r="FF153">
        <v>6</v>
      </c>
      <c r="FG153">
        <v>43</v>
      </c>
      <c r="FH153">
        <v>141</v>
      </c>
      <c r="FI153">
        <v>15</v>
      </c>
      <c r="FJ153">
        <v>7</v>
      </c>
      <c r="FK153">
        <v>305</v>
      </c>
      <c r="FL153">
        <v>268</v>
      </c>
      <c r="FM153">
        <v>2</v>
      </c>
      <c r="FN153">
        <v>1</v>
      </c>
      <c r="FO153">
        <v>2</v>
      </c>
      <c r="FP153">
        <v>26</v>
      </c>
      <c r="FQ153">
        <v>36</v>
      </c>
      <c r="FR153">
        <v>0</v>
      </c>
      <c r="FS153">
        <v>2</v>
      </c>
      <c r="FT153">
        <v>23</v>
      </c>
      <c r="FU153">
        <v>8</v>
      </c>
      <c r="FV153">
        <v>16</v>
      </c>
      <c r="FW153">
        <v>16</v>
      </c>
      <c r="FX153">
        <v>21</v>
      </c>
      <c r="FY153">
        <v>5</v>
      </c>
      <c r="FZ153">
        <v>9</v>
      </c>
      <c r="GA153">
        <v>17</v>
      </c>
      <c r="GB153">
        <v>275</v>
      </c>
      <c r="GC153">
        <v>9</v>
      </c>
      <c r="GD153">
        <v>0</v>
      </c>
      <c r="GE153">
        <v>145</v>
      </c>
      <c r="GF153">
        <v>17</v>
      </c>
      <c r="GG153">
        <v>28</v>
      </c>
      <c r="GH153">
        <v>0</v>
      </c>
      <c r="GI153">
        <v>60</v>
      </c>
      <c r="GJ153">
        <v>14</v>
      </c>
      <c r="GK153">
        <v>3</v>
      </c>
      <c r="GL153">
        <v>10</v>
      </c>
      <c r="GM153">
        <v>25</v>
      </c>
      <c r="GN153">
        <v>4</v>
      </c>
      <c r="GO153">
        <v>48</v>
      </c>
      <c r="GP153">
        <v>9</v>
      </c>
      <c r="GQ153">
        <v>26</v>
      </c>
      <c r="GR153">
        <v>24</v>
      </c>
      <c r="GS153">
        <v>11</v>
      </c>
      <c r="GT153">
        <v>7</v>
      </c>
      <c r="GU153">
        <v>8</v>
      </c>
      <c r="GV153">
        <v>9</v>
      </c>
      <c r="GW153">
        <v>16</v>
      </c>
      <c r="GX153">
        <v>8</v>
      </c>
      <c r="GY153">
        <v>4</v>
      </c>
      <c r="GZ153" s="56">
        <v>0</v>
      </c>
      <c r="HA153">
        <v>5</v>
      </c>
      <c r="HB153">
        <v>60</v>
      </c>
      <c r="HC153">
        <v>132</v>
      </c>
      <c r="HD153">
        <v>2</v>
      </c>
      <c r="HE153">
        <v>311</v>
      </c>
      <c r="HF153">
        <v>71</v>
      </c>
      <c r="HG153">
        <v>217</v>
      </c>
      <c r="HH153">
        <v>28</v>
      </c>
      <c r="HI153">
        <v>243</v>
      </c>
      <c r="HJ153">
        <v>230</v>
      </c>
      <c r="HK153">
        <v>980</v>
      </c>
      <c r="HL153">
        <v>526</v>
      </c>
      <c r="HM153">
        <v>6</v>
      </c>
      <c r="HN153">
        <v>23</v>
      </c>
      <c r="HO153">
        <v>62</v>
      </c>
      <c r="HP153">
        <v>29</v>
      </c>
      <c r="HQ153">
        <v>6</v>
      </c>
      <c r="HR153">
        <v>26</v>
      </c>
      <c r="HS153">
        <v>63</v>
      </c>
      <c r="HT153">
        <v>506</v>
      </c>
      <c r="HU153">
        <v>216</v>
      </c>
      <c r="HV153">
        <v>8</v>
      </c>
      <c r="HW153">
        <v>195</v>
      </c>
      <c r="HX153">
        <v>136</v>
      </c>
      <c r="HY153">
        <v>329</v>
      </c>
      <c r="HZ153">
        <v>92</v>
      </c>
      <c r="IA153">
        <v>246</v>
      </c>
      <c r="IB153">
        <v>14</v>
      </c>
      <c r="IC153">
        <v>38</v>
      </c>
      <c r="ID153">
        <v>340</v>
      </c>
      <c r="IE153">
        <v>51</v>
      </c>
      <c r="IF153">
        <v>9</v>
      </c>
      <c r="IG153">
        <v>26</v>
      </c>
      <c r="IH153">
        <v>241</v>
      </c>
      <c r="II153">
        <v>302</v>
      </c>
      <c r="IJ153">
        <v>22</v>
      </c>
      <c r="IK153">
        <v>7</v>
      </c>
      <c r="IL153">
        <v>8</v>
      </c>
      <c r="IM153">
        <v>11</v>
      </c>
      <c r="IN153">
        <v>1620</v>
      </c>
      <c r="IO153">
        <v>638</v>
      </c>
      <c r="IP153">
        <v>98</v>
      </c>
      <c r="IQ153">
        <v>493</v>
      </c>
      <c r="IR153">
        <v>65</v>
      </c>
      <c r="IS153">
        <v>1840</v>
      </c>
      <c r="IT153">
        <v>22</v>
      </c>
      <c r="IU153">
        <v>94</v>
      </c>
      <c r="IV153">
        <v>1336</v>
      </c>
      <c r="IW153">
        <v>90</v>
      </c>
      <c r="IX153">
        <v>2640</v>
      </c>
      <c r="IY153">
        <v>3533</v>
      </c>
      <c r="IZ153">
        <v>321</v>
      </c>
      <c r="JA153">
        <v>6</v>
      </c>
      <c r="JB153">
        <v>1753</v>
      </c>
      <c r="JC153">
        <v>72</v>
      </c>
      <c r="JD153">
        <v>0</v>
      </c>
      <c r="JE153">
        <v>847</v>
      </c>
      <c r="JF153">
        <v>905</v>
      </c>
      <c r="JG153">
        <v>146</v>
      </c>
      <c r="JH153">
        <v>15</v>
      </c>
      <c r="JI153">
        <v>30</v>
      </c>
      <c r="JJ153">
        <v>38</v>
      </c>
      <c r="JK153">
        <v>68</v>
      </c>
      <c r="JL153">
        <v>15</v>
      </c>
      <c r="JM153">
        <v>92</v>
      </c>
      <c r="JN153">
        <v>849</v>
      </c>
      <c r="JO153">
        <v>19</v>
      </c>
      <c r="JP153">
        <v>196</v>
      </c>
      <c r="JQ153">
        <v>303</v>
      </c>
      <c r="JR153">
        <v>18</v>
      </c>
      <c r="JS153">
        <v>9</v>
      </c>
      <c r="JT153">
        <v>993</v>
      </c>
      <c r="JU153">
        <v>92</v>
      </c>
      <c r="JV153">
        <v>1</v>
      </c>
      <c r="JW153">
        <v>8</v>
      </c>
      <c r="JX153">
        <v>18</v>
      </c>
      <c r="JY153">
        <v>24</v>
      </c>
      <c r="JZ153">
        <v>9</v>
      </c>
      <c r="KA153">
        <v>7</v>
      </c>
      <c r="KB153">
        <v>65</v>
      </c>
      <c r="KC153">
        <v>67</v>
      </c>
      <c r="KD153">
        <v>162</v>
      </c>
      <c r="KE153">
        <v>26</v>
      </c>
      <c r="KF153">
        <v>1</v>
      </c>
      <c r="KG153">
        <v>13</v>
      </c>
      <c r="KH153">
        <v>7</v>
      </c>
      <c r="KI153">
        <v>47</v>
      </c>
      <c r="KJ153">
        <v>8</v>
      </c>
      <c r="KK153">
        <v>25</v>
      </c>
      <c r="KL153">
        <v>51</v>
      </c>
      <c r="KM153">
        <v>20</v>
      </c>
      <c r="KN153">
        <v>5</v>
      </c>
      <c r="KO153">
        <v>46</v>
      </c>
      <c r="KP153">
        <v>157</v>
      </c>
      <c r="KQ153">
        <v>12</v>
      </c>
      <c r="KR153">
        <v>5</v>
      </c>
      <c r="KS153">
        <v>308</v>
      </c>
      <c r="KT153">
        <v>287</v>
      </c>
      <c r="KU153">
        <v>1</v>
      </c>
      <c r="KV153">
        <v>1</v>
      </c>
      <c r="KW153">
        <v>2</v>
      </c>
      <c r="KX153">
        <v>26</v>
      </c>
      <c r="KY153">
        <v>28</v>
      </c>
      <c r="KZ153">
        <v>0</v>
      </c>
      <c r="LA153">
        <v>1</v>
      </c>
      <c r="LB153">
        <v>21</v>
      </c>
      <c r="LC153">
        <v>10</v>
      </c>
      <c r="LD153">
        <v>18</v>
      </c>
      <c r="LE153">
        <v>18</v>
      </c>
      <c r="LF153">
        <v>22</v>
      </c>
      <c r="LG153">
        <v>6</v>
      </c>
      <c r="LH153">
        <v>13</v>
      </c>
      <c r="LI153">
        <v>20</v>
      </c>
      <c r="LJ153">
        <v>278</v>
      </c>
      <c r="LK153">
        <v>8</v>
      </c>
      <c r="LL153">
        <v>0</v>
      </c>
      <c r="LM153">
        <v>147</v>
      </c>
      <c r="LN153">
        <v>25</v>
      </c>
      <c r="LO153">
        <v>27</v>
      </c>
      <c r="LP153">
        <v>1</v>
      </c>
      <c r="LQ153">
        <v>60</v>
      </c>
      <c r="LR153">
        <v>15</v>
      </c>
      <c r="LS153">
        <v>5</v>
      </c>
      <c r="LT153">
        <v>8</v>
      </c>
      <c r="LU153">
        <v>27</v>
      </c>
      <c r="LV153">
        <v>10</v>
      </c>
      <c r="LW153">
        <v>47</v>
      </c>
      <c r="LX153">
        <v>9</v>
      </c>
      <c r="LY153">
        <v>33</v>
      </c>
      <c r="LZ153">
        <v>30</v>
      </c>
      <c r="MA153">
        <v>7</v>
      </c>
      <c r="MB153">
        <v>12</v>
      </c>
      <c r="MC153">
        <v>9</v>
      </c>
      <c r="MD153">
        <v>10</v>
      </c>
      <c r="ME153">
        <v>18</v>
      </c>
      <c r="MF153">
        <v>7</v>
      </c>
      <c r="MG153">
        <v>4</v>
      </c>
      <c r="MH153" s="56">
        <v>0</v>
      </c>
      <c r="MI153">
        <v>4</v>
      </c>
      <c r="MJ153">
        <v>56</v>
      </c>
      <c r="MK153">
        <v>133</v>
      </c>
      <c r="ML153">
        <v>2</v>
      </c>
      <c r="MM153">
        <v>338</v>
      </c>
      <c r="MN153">
        <v>73</v>
      </c>
      <c r="MO153">
        <v>242</v>
      </c>
      <c r="MP153">
        <v>27</v>
      </c>
      <c r="MQ153">
        <v>244</v>
      </c>
      <c r="MR153">
        <v>219</v>
      </c>
      <c r="MS153">
        <v>1067</v>
      </c>
      <c r="MT153">
        <v>631</v>
      </c>
      <c r="MU153">
        <v>7</v>
      </c>
      <c r="MV153">
        <v>30</v>
      </c>
      <c r="MW153">
        <v>78</v>
      </c>
      <c r="MX153">
        <v>32</v>
      </c>
      <c r="MY153">
        <v>5</v>
      </c>
      <c r="MZ153">
        <v>24</v>
      </c>
      <c r="NA153">
        <v>82</v>
      </c>
      <c r="NB153">
        <v>509</v>
      </c>
      <c r="NC153">
        <v>248</v>
      </c>
      <c r="ND153">
        <v>7</v>
      </c>
      <c r="NE153">
        <v>210</v>
      </c>
      <c r="NF153">
        <v>154</v>
      </c>
      <c r="NG153">
        <v>357</v>
      </c>
      <c r="NH153">
        <v>101</v>
      </c>
      <c r="NI153">
        <v>268</v>
      </c>
      <c r="NJ153">
        <v>15</v>
      </c>
      <c r="NK153">
        <v>50</v>
      </c>
      <c r="NL153">
        <v>359</v>
      </c>
      <c r="NM153">
        <v>43</v>
      </c>
      <c r="NN153">
        <v>13</v>
      </c>
      <c r="NO153">
        <v>26</v>
      </c>
      <c r="NP153">
        <v>255</v>
      </c>
      <c r="NQ153">
        <v>305</v>
      </c>
      <c r="NR153">
        <v>65</v>
      </c>
      <c r="NS153">
        <v>16</v>
      </c>
      <c r="NT153">
        <v>6</v>
      </c>
      <c r="NU153">
        <v>9</v>
      </c>
      <c r="NV153">
        <v>1693</v>
      </c>
      <c r="NW153">
        <v>662</v>
      </c>
      <c r="NX153">
        <v>111</v>
      </c>
      <c r="NY153">
        <v>521</v>
      </c>
      <c r="NZ153">
        <v>64</v>
      </c>
      <c r="OA153">
        <v>1960</v>
      </c>
      <c r="OB153">
        <v>22</v>
      </c>
      <c r="OC153">
        <v>94</v>
      </c>
      <c r="OD153">
        <v>1399</v>
      </c>
      <c r="OE153">
        <v>90</v>
      </c>
      <c r="OF153">
        <v>2713</v>
      </c>
      <c r="OG153">
        <v>3484</v>
      </c>
      <c r="OH153">
        <v>319</v>
      </c>
      <c r="OI153">
        <v>10</v>
      </c>
      <c r="OJ153">
        <v>1851</v>
      </c>
      <c r="OK153">
        <v>86</v>
      </c>
      <c r="OL153">
        <v>0</v>
      </c>
      <c r="OM153">
        <v>905</v>
      </c>
      <c r="ON153">
        <v>914</v>
      </c>
      <c r="OO153">
        <v>138</v>
      </c>
      <c r="OP153">
        <v>18</v>
      </c>
      <c r="OQ153">
        <v>23</v>
      </c>
      <c r="OR153">
        <v>46</v>
      </c>
      <c r="OS153">
        <v>71</v>
      </c>
      <c r="OT153">
        <v>13</v>
      </c>
      <c r="OU153">
        <v>100</v>
      </c>
      <c r="OV153">
        <v>411</v>
      </c>
      <c r="OW153">
        <v>19</v>
      </c>
      <c r="OX153">
        <v>205</v>
      </c>
      <c r="OY153">
        <v>294</v>
      </c>
      <c r="OZ153">
        <v>30</v>
      </c>
      <c r="PA153">
        <v>10</v>
      </c>
    </row>
    <row r="154" spans="1:417">
      <c r="A154" s="67" t="str">
        <f>人口推移!B153</f>
        <v>R0106</v>
      </c>
      <c r="B154" s="66">
        <f t="shared" si="4"/>
        <v>55314</v>
      </c>
      <c r="C154" s="66">
        <f t="shared" si="5"/>
        <v>23189</v>
      </c>
      <c r="D154">
        <v>831</v>
      </c>
      <c r="E154">
        <v>67</v>
      </c>
      <c r="F154">
        <v>2</v>
      </c>
      <c r="G154">
        <v>8</v>
      </c>
      <c r="H154">
        <v>15</v>
      </c>
      <c r="I154">
        <v>13</v>
      </c>
      <c r="J154">
        <v>5</v>
      </c>
      <c r="K154">
        <v>9</v>
      </c>
      <c r="L154">
        <v>64</v>
      </c>
      <c r="M154">
        <v>44</v>
      </c>
      <c r="N154">
        <v>147</v>
      </c>
      <c r="O154">
        <v>21</v>
      </c>
      <c r="P154">
        <v>1</v>
      </c>
      <c r="Q154">
        <v>11</v>
      </c>
      <c r="R154">
        <v>8</v>
      </c>
      <c r="S154">
        <v>32</v>
      </c>
      <c r="T154">
        <v>5</v>
      </c>
      <c r="U154">
        <v>16</v>
      </c>
      <c r="V154">
        <v>32</v>
      </c>
      <c r="W154">
        <v>15</v>
      </c>
      <c r="X154">
        <v>5</v>
      </c>
      <c r="Y154">
        <v>34</v>
      </c>
      <c r="Z154">
        <v>116</v>
      </c>
      <c r="AA154">
        <v>7</v>
      </c>
      <c r="AB154">
        <v>4</v>
      </c>
      <c r="AC154">
        <v>228</v>
      </c>
      <c r="AD154">
        <v>230</v>
      </c>
      <c r="AE154">
        <v>2</v>
      </c>
      <c r="AF154">
        <v>1</v>
      </c>
      <c r="AG154">
        <v>2</v>
      </c>
      <c r="AH154">
        <v>22</v>
      </c>
      <c r="AI154">
        <v>18</v>
      </c>
      <c r="AJ154">
        <v>0</v>
      </c>
      <c r="AK154">
        <v>1</v>
      </c>
      <c r="AL154">
        <v>15</v>
      </c>
      <c r="AM154">
        <v>7</v>
      </c>
      <c r="AN154">
        <v>13</v>
      </c>
      <c r="AO154">
        <v>15</v>
      </c>
      <c r="AP154">
        <v>20</v>
      </c>
      <c r="AQ154">
        <v>5</v>
      </c>
      <c r="AR154">
        <v>7</v>
      </c>
      <c r="AS154">
        <v>11</v>
      </c>
      <c r="AT154">
        <v>239</v>
      </c>
      <c r="AU154">
        <v>7</v>
      </c>
      <c r="AV154">
        <v>0</v>
      </c>
      <c r="AW154">
        <v>136</v>
      </c>
      <c r="AX154">
        <v>15</v>
      </c>
      <c r="AY154">
        <v>22</v>
      </c>
      <c r="AZ154">
        <v>1</v>
      </c>
      <c r="BA154">
        <v>47</v>
      </c>
      <c r="BB154">
        <v>9</v>
      </c>
      <c r="BC154">
        <v>4</v>
      </c>
      <c r="BD154">
        <v>7</v>
      </c>
      <c r="BE154">
        <v>16</v>
      </c>
      <c r="BF154">
        <v>4</v>
      </c>
      <c r="BG154">
        <v>28</v>
      </c>
      <c r="BH154">
        <v>9</v>
      </c>
      <c r="BI154">
        <v>24</v>
      </c>
      <c r="BJ154">
        <v>24</v>
      </c>
      <c r="BK154">
        <v>7</v>
      </c>
      <c r="BL154">
        <v>7</v>
      </c>
      <c r="BM154">
        <v>6</v>
      </c>
      <c r="BN154">
        <v>6</v>
      </c>
      <c r="BO154">
        <v>13</v>
      </c>
      <c r="BP154">
        <v>6</v>
      </c>
      <c r="BQ154">
        <v>5</v>
      </c>
      <c r="BR154" s="56">
        <v>0</v>
      </c>
      <c r="BS154">
        <v>4</v>
      </c>
      <c r="BT154">
        <v>47</v>
      </c>
      <c r="BU154">
        <v>88</v>
      </c>
      <c r="BV154">
        <v>2</v>
      </c>
      <c r="BW154">
        <v>286</v>
      </c>
      <c r="BX154">
        <v>53</v>
      </c>
      <c r="BY154">
        <v>188</v>
      </c>
      <c r="BZ154">
        <v>15</v>
      </c>
      <c r="CA154">
        <v>226</v>
      </c>
      <c r="CB154">
        <v>194</v>
      </c>
      <c r="CC154">
        <v>808</v>
      </c>
      <c r="CD154">
        <v>486</v>
      </c>
      <c r="CE154">
        <v>4</v>
      </c>
      <c r="CF154">
        <v>21</v>
      </c>
      <c r="CG154">
        <v>46</v>
      </c>
      <c r="CH154">
        <v>25</v>
      </c>
      <c r="CI154">
        <v>3</v>
      </c>
      <c r="CJ154">
        <v>23</v>
      </c>
      <c r="CK154">
        <v>93</v>
      </c>
      <c r="CL154">
        <v>428</v>
      </c>
      <c r="CM154">
        <v>215</v>
      </c>
      <c r="CN154">
        <v>7</v>
      </c>
      <c r="CO154">
        <v>177</v>
      </c>
      <c r="CP154">
        <v>139</v>
      </c>
      <c r="CQ154">
        <v>292</v>
      </c>
      <c r="CR154">
        <v>58</v>
      </c>
      <c r="CS154">
        <v>229</v>
      </c>
      <c r="CT154">
        <v>8</v>
      </c>
      <c r="CU154">
        <v>28</v>
      </c>
      <c r="CV154">
        <v>264</v>
      </c>
      <c r="CW154">
        <v>34</v>
      </c>
      <c r="CX154">
        <v>7</v>
      </c>
      <c r="CY154">
        <v>36</v>
      </c>
      <c r="CZ154">
        <v>172</v>
      </c>
      <c r="DA154">
        <v>231</v>
      </c>
      <c r="DB154">
        <v>78</v>
      </c>
      <c r="DC154">
        <v>12</v>
      </c>
      <c r="DD154">
        <v>3</v>
      </c>
      <c r="DE154">
        <v>8</v>
      </c>
      <c r="DF154">
        <v>1306</v>
      </c>
      <c r="DG154">
        <v>522</v>
      </c>
      <c r="DH154">
        <v>89</v>
      </c>
      <c r="DI154">
        <v>403</v>
      </c>
      <c r="DJ154">
        <v>53</v>
      </c>
      <c r="DK154">
        <v>1377</v>
      </c>
      <c r="DL154">
        <v>23</v>
      </c>
      <c r="DM154">
        <v>73</v>
      </c>
      <c r="DN154">
        <v>1027</v>
      </c>
      <c r="DO154">
        <v>80</v>
      </c>
      <c r="DP154">
        <v>2247</v>
      </c>
      <c r="DQ154">
        <v>3017</v>
      </c>
      <c r="DR154">
        <v>257</v>
      </c>
      <c r="DS154">
        <v>8</v>
      </c>
      <c r="DT154">
        <v>1479</v>
      </c>
      <c r="DU154">
        <v>74</v>
      </c>
      <c r="DV154">
        <v>0</v>
      </c>
      <c r="DW154">
        <v>801</v>
      </c>
      <c r="DX154">
        <v>853</v>
      </c>
      <c r="DY154">
        <v>122</v>
      </c>
      <c r="DZ154">
        <v>12</v>
      </c>
      <c r="EA154">
        <v>16</v>
      </c>
      <c r="EB154">
        <v>29</v>
      </c>
      <c r="EC154">
        <v>50</v>
      </c>
      <c r="ED154">
        <v>11</v>
      </c>
      <c r="EE154">
        <v>75</v>
      </c>
      <c r="EF154">
        <v>938</v>
      </c>
      <c r="EG154">
        <v>16</v>
      </c>
      <c r="EH154">
        <v>162</v>
      </c>
      <c r="EI154">
        <v>247</v>
      </c>
      <c r="EJ154">
        <v>22</v>
      </c>
      <c r="EK154">
        <v>11</v>
      </c>
      <c r="EL154">
        <v>931</v>
      </c>
      <c r="EM154">
        <v>85</v>
      </c>
      <c r="EN154">
        <v>2</v>
      </c>
      <c r="EO154">
        <v>12</v>
      </c>
      <c r="EP154">
        <v>18</v>
      </c>
      <c r="EQ154">
        <v>29</v>
      </c>
      <c r="ER154">
        <v>7</v>
      </c>
      <c r="ES154">
        <v>7</v>
      </c>
      <c r="ET154">
        <v>52</v>
      </c>
      <c r="EU154">
        <v>61</v>
      </c>
      <c r="EV154">
        <v>139</v>
      </c>
      <c r="EW154">
        <v>29</v>
      </c>
      <c r="EX154">
        <v>1</v>
      </c>
      <c r="EY154">
        <v>17</v>
      </c>
      <c r="EZ154">
        <v>14</v>
      </c>
      <c r="FA154">
        <v>34</v>
      </c>
      <c r="FB154">
        <v>7</v>
      </c>
      <c r="FC154">
        <v>27</v>
      </c>
      <c r="FD154">
        <v>43</v>
      </c>
      <c r="FE154">
        <v>21</v>
      </c>
      <c r="FF154">
        <v>6</v>
      </c>
      <c r="FG154">
        <v>42</v>
      </c>
      <c r="FH154">
        <v>144</v>
      </c>
      <c r="FI154">
        <v>15</v>
      </c>
      <c r="FJ154">
        <v>7</v>
      </c>
      <c r="FK154">
        <v>300</v>
      </c>
      <c r="FL154">
        <v>268</v>
      </c>
      <c r="FM154">
        <v>2</v>
      </c>
      <c r="FN154">
        <v>1</v>
      </c>
      <c r="FO154">
        <v>2</v>
      </c>
      <c r="FP154">
        <v>28</v>
      </c>
      <c r="FQ154">
        <v>33</v>
      </c>
      <c r="FR154">
        <v>0</v>
      </c>
      <c r="FS154">
        <v>2</v>
      </c>
      <c r="FT154">
        <v>21</v>
      </c>
      <c r="FU154">
        <v>8</v>
      </c>
      <c r="FV154">
        <v>16</v>
      </c>
      <c r="FW154">
        <v>16</v>
      </c>
      <c r="FX154">
        <v>21</v>
      </c>
      <c r="FY154">
        <v>5</v>
      </c>
      <c r="FZ154">
        <v>9</v>
      </c>
      <c r="GA154">
        <v>17</v>
      </c>
      <c r="GB154">
        <v>275</v>
      </c>
      <c r="GC154">
        <v>9</v>
      </c>
      <c r="GD154">
        <v>0</v>
      </c>
      <c r="GE154">
        <v>146</v>
      </c>
      <c r="GF154">
        <v>17</v>
      </c>
      <c r="GG154">
        <v>28</v>
      </c>
      <c r="GH154">
        <v>0</v>
      </c>
      <c r="GI154">
        <v>59</v>
      </c>
      <c r="GJ154">
        <v>14</v>
      </c>
      <c r="GK154">
        <v>3</v>
      </c>
      <c r="GL154">
        <v>10</v>
      </c>
      <c r="GM154">
        <v>25</v>
      </c>
      <c r="GN154">
        <v>4</v>
      </c>
      <c r="GO154">
        <v>48</v>
      </c>
      <c r="GP154">
        <v>9</v>
      </c>
      <c r="GQ154">
        <v>26</v>
      </c>
      <c r="GR154">
        <v>24</v>
      </c>
      <c r="GS154">
        <v>11</v>
      </c>
      <c r="GT154">
        <v>7</v>
      </c>
      <c r="GU154">
        <v>8</v>
      </c>
      <c r="GV154">
        <v>9</v>
      </c>
      <c r="GW154">
        <v>16</v>
      </c>
      <c r="GX154">
        <v>8</v>
      </c>
      <c r="GY154">
        <v>4</v>
      </c>
      <c r="GZ154" s="56">
        <v>0</v>
      </c>
      <c r="HA154">
        <v>5</v>
      </c>
      <c r="HB154">
        <v>60</v>
      </c>
      <c r="HC154">
        <v>132</v>
      </c>
      <c r="HD154">
        <v>2</v>
      </c>
      <c r="HE154">
        <v>309</v>
      </c>
      <c r="HF154">
        <v>71</v>
      </c>
      <c r="HG154">
        <v>215</v>
      </c>
      <c r="HH154">
        <v>28</v>
      </c>
      <c r="HI154">
        <v>237</v>
      </c>
      <c r="HJ154">
        <v>228</v>
      </c>
      <c r="HK154">
        <v>991</v>
      </c>
      <c r="HL154">
        <v>521</v>
      </c>
      <c r="HM154">
        <v>6</v>
      </c>
      <c r="HN154">
        <v>23</v>
      </c>
      <c r="HO154">
        <v>62</v>
      </c>
      <c r="HP154">
        <v>29</v>
      </c>
      <c r="HQ154">
        <v>6</v>
      </c>
      <c r="HR154">
        <v>26</v>
      </c>
      <c r="HS154">
        <v>65</v>
      </c>
      <c r="HT154">
        <v>508</v>
      </c>
      <c r="HU154">
        <v>215</v>
      </c>
      <c r="HV154">
        <v>8</v>
      </c>
      <c r="HW154">
        <v>194</v>
      </c>
      <c r="HX154">
        <v>136</v>
      </c>
      <c r="HY154">
        <v>330</v>
      </c>
      <c r="HZ154">
        <v>91</v>
      </c>
      <c r="IA154">
        <v>243</v>
      </c>
      <c r="IB154">
        <v>13</v>
      </c>
      <c r="IC154">
        <v>38</v>
      </c>
      <c r="ID154">
        <v>340</v>
      </c>
      <c r="IE154">
        <v>51</v>
      </c>
      <c r="IF154">
        <v>9</v>
      </c>
      <c r="IG154">
        <v>28</v>
      </c>
      <c r="IH154">
        <v>239</v>
      </c>
      <c r="II154">
        <v>300</v>
      </c>
      <c r="IJ154">
        <v>21</v>
      </c>
      <c r="IK154">
        <v>7</v>
      </c>
      <c r="IL154">
        <v>8</v>
      </c>
      <c r="IM154">
        <v>11</v>
      </c>
      <c r="IN154">
        <v>1609</v>
      </c>
      <c r="IO154">
        <v>638</v>
      </c>
      <c r="IP154">
        <v>98</v>
      </c>
      <c r="IQ154">
        <v>493</v>
      </c>
      <c r="IR154">
        <v>63</v>
      </c>
      <c r="IS154">
        <v>1839</v>
      </c>
      <c r="IT154">
        <v>22</v>
      </c>
      <c r="IU154">
        <v>94</v>
      </c>
      <c r="IV154">
        <v>1350</v>
      </c>
      <c r="IW154">
        <v>90</v>
      </c>
      <c r="IX154">
        <v>2645</v>
      </c>
      <c r="IY154">
        <v>3522</v>
      </c>
      <c r="IZ154">
        <v>321</v>
      </c>
      <c r="JA154">
        <v>6</v>
      </c>
      <c r="JB154">
        <v>1752</v>
      </c>
      <c r="JC154">
        <v>73</v>
      </c>
      <c r="JD154">
        <v>0</v>
      </c>
      <c r="JE154">
        <v>848</v>
      </c>
      <c r="JF154">
        <v>910</v>
      </c>
      <c r="JG154">
        <v>146</v>
      </c>
      <c r="JH154">
        <v>15</v>
      </c>
      <c r="JI154">
        <v>30</v>
      </c>
      <c r="JJ154">
        <v>38</v>
      </c>
      <c r="JK154">
        <v>67</v>
      </c>
      <c r="JL154">
        <v>15</v>
      </c>
      <c r="JM154">
        <v>92</v>
      </c>
      <c r="JN154">
        <v>855</v>
      </c>
      <c r="JO154">
        <v>19</v>
      </c>
      <c r="JP154">
        <v>196</v>
      </c>
      <c r="JQ154">
        <v>303</v>
      </c>
      <c r="JR154">
        <v>18</v>
      </c>
      <c r="JS154">
        <v>9</v>
      </c>
      <c r="JT154">
        <v>993</v>
      </c>
      <c r="JU154">
        <v>92</v>
      </c>
      <c r="JV154">
        <v>1</v>
      </c>
      <c r="JW154">
        <v>8</v>
      </c>
      <c r="JX154">
        <v>18</v>
      </c>
      <c r="JY154">
        <v>24</v>
      </c>
      <c r="JZ154">
        <v>9</v>
      </c>
      <c r="KA154">
        <v>7</v>
      </c>
      <c r="KB154">
        <v>65</v>
      </c>
      <c r="KC154">
        <v>66</v>
      </c>
      <c r="KD154">
        <v>161</v>
      </c>
      <c r="KE154">
        <v>26</v>
      </c>
      <c r="KF154">
        <v>1</v>
      </c>
      <c r="KG154">
        <v>13</v>
      </c>
      <c r="KH154">
        <v>7</v>
      </c>
      <c r="KI154">
        <v>47</v>
      </c>
      <c r="KJ154">
        <v>8</v>
      </c>
      <c r="KK154">
        <v>25</v>
      </c>
      <c r="KL154">
        <v>51</v>
      </c>
      <c r="KM154">
        <v>20</v>
      </c>
      <c r="KN154">
        <v>5</v>
      </c>
      <c r="KO154">
        <v>46</v>
      </c>
      <c r="KP154">
        <v>157</v>
      </c>
      <c r="KQ154">
        <v>12</v>
      </c>
      <c r="KR154">
        <v>5</v>
      </c>
      <c r="KS154">
        <v>305</v>
      </c>
      <c r="KT154">
        <v>288</v>
      </c>
      <c r="KU154">
        <v>1</v>
      </c>
      <c r="KV154">
        <v>1</v>
      </c>
      <c r="KW154">
        <v>2</v>
      </c>
      <c r="KX154">
        <v>27</v>
      </c>
      <c r="KY154">
        <v>26</v>
      </c>
      <c r="KZ154">
        <v>0</v>
      </c>
      <c r="LA154">
        <v>1</v>
      </c>
      <c r="LB154">
        <v>21</v>
      </c>
      <c r="LC154">
        <v>10</v>
      </c>
      <c r="LD154">
        <v>18</v>
      </c>
      <c r="LE154">
        <v>18</v>
      </c>
      <c r="LF154">
        <v>22</v>
      </c>
      <c r="LG154">
        <v>6</v>
      </c>
      <c r="LH154">
        <v>13</v>
      </c>
      <c r="LI154">
        <v>20</v>
      </c>
      <c r="LJ154">
        <v>279</v>
      </c>
      <c r="LK154">
        <v>8</v>
      </c>
      <c r="LL154">
        <v>0</v>
      </c>
      <c r="LM154">
        <v>147</v>
      </c>
      <c r="LN154">
        <v>25</v>
      </c>
      <c r="LO154">
        <v>27</v>
      </c>
      <c r="LP154">
        <v>1</v>
      </c>
      <c r="LQ154">
        <v>60</v>
      </c>
      <c r="LR154">
        <v>15</v>
      </c>
      <c r="LS154">
        <v>5</v>
      </c>
      <c r="LT154">
        <v>8</v>
      </c>
      <c r="LU154">
        <v>27</v>
      </c>
      <c r="LV154">
        <v>10</v>
      </c>
      <c r="LW154">
        <v>47</v>
      </c>
      <c r="LX154">
        <v>11</v>
      </c>
      <c r="LY154">
        <v>33</v>
      </c>
      <c r="LZ154">
        <v>30</v>
      </c>
      <c r="MA154">
        <v>7</v>
      </c>
      <c r="MB154">
        <v>12</v>
      </c>
      <c r="MC154">
        <v>9</v>
      </c>
      <c r="MD154">
        <v>10</v>
      </c>
      <c r="ME154">
        <v>18</v>
      </c>
      <c r="MF154">
        <v>7</v>
      </c>
      <c r="MG154">
        <v>4</v>
      </c>
      <c r="MH154" s="56">
        <v>0</v>
      </c>
      <c r="MI154">
        <v>4</v>
      </c>
      <c r="MJ154">
        <v>56</v>
      </c>
      <c r="MK154">
        <v>133</v>
      </c>
      <c r="ML154">
        <v>2</v>
      </c>
      <c r="MM154">
        <v>339</v>
      </c>
      <c r="MN154">
        <v>73</v>
      </c>
      <c r="MO154">
        <v>242</v>
      </c>
      <c r="MP154">
        <v>27</v>
      </c>
      <c r="MQ154">
        <v>244</v>
      </c>
      <c r="MR154">
        <v>220</v>
      </c>
      <c r="MS154">
        <v>1069</v>
      </c>
      <c r="MT154">
        <v>627</v>
      </c>
      <c r="MU154">
        <v>7</v>
      </c>
      <c r="MV154">
        <v>30</v>
      </c>
      <c r="MW154">
        <v>79</v>
      </c>
      <c r="MX154">
        <v>32</v>
      </c>
      <c r="MY154">
        <v>5</v>
      </c>
      <c r="MZ154">
        <v>24</v>
      </c>
      <c r="NA154">
        <v>82</v>
      </c>
      <c r="NB154">
        <v>512</v>
      </c>
      <c r="NC154">
        <v>245</v>
      </c>
      <c r="ND154">
        <v>7</v>
      </c>
      <c r="NE154">
        <v>209</v>
      </c>
      <c r="NF154">
        <v>155</v>
      </c>
      <c r="NG154">
        <v>359</v>
      </c>
      <c r="NH154">
        <v>101</v>
      </c>
      <c r="NI154">
        <v>266</v>
      </c>
      <c r="NJ154">
        <v>14</v>
      </c>
      <c r="NK154">
        <v>49</v>
      </c>
      <c r="NL154">
        <v>359</v>
      </c>
      <c r="NM154">
        <v>43</v>
      </c>
      <c r="NN154">
        <v>13</v>
      </c>
      <c r="NO154">
        <v>26</v>
      </c>
      <c r="NP154">
        <v>255</v>
      </c>
      <c r="NQ154">
        <v>305</v>
      </c>
      <c r="NR154">
        <v>66</v>
      </c>
      <c r="NS154">
        <v>16</v>
      </c>
      <c r="NT154">
        <v>6</v>
      </c>
      <c r="NU154">
        <v>9</v>
      </c>
      <c r="NV154">
        <v>1683</v>
      </c>
      <c r="NW154">
        <v>661</v>
      </c>
      <c r="NX154">
        <v>111</v>
      </c>
      <c r="NY154">
        <v>523</v>
      </c>
      <c r="NZ154">
        <v>63</v>
      </c>
      <c r="OA154">
        <v>1959</v>
      </c>
      <c r="OB154">
        <v>22</v>
      </c>
      <c r="OC154">
        <v>94</v>
      </c>
      <c r="OD154">
        <v>1403</v>
      </c>
      <c r="OE154">
        <v>91</v>
      </c>
      <c r="OF154">
        <v>2718</v>
      </c>
      <c r="OG154">
        <v>3477</v>
      </c>
      <c r="OH154">
        <v>318</v>
      </c>
      <c r="OI154">
        <v>10</v>
      </c>
      <c r="OJ154">
        <v>1843</v>
      </c>
      <c r="OK154">
        <v>86</v>
      </c>
      <c r="OL154">
        <v>0</v>
      </c>
      <c r="OM154">
        <v>906</v>
      </c>
      <c r="ON154">
        <v>921</v>
      </c>
      <c r="OO154">
        <v>137</v>
      </c>
      <c r="OP154">
        <v>18</v>
      </c>
      <c r="OQ154">
        <v>23</v>
      </c>
      <c r="OR154">
        <v>46</v>
      </c>
      <c r="OS154">
        <v>68</v>
      </c>
      <c r="OT154">
        <v>13</v>
      </c>
      <c r="OU154">
        <v>99</v>
      </c>
      <c r="OV154">
        <v>467</v>
      </c>
      <c r="OW154">
        <v>19</v>
      </c>
      <c r="OX154">
        <v>205</v>
      </c>
      <c r="OY154">
        <v>293</v>
      </c>
      <c r="OZ154">
        <v>30</v>
      </c>
      <c r="PA154">
        <v>10</v>
      </c>
    </row>
    <row r="155" spans="1:417">
      <c r="A155" s="67" t="str">
        <f>人口推移!B154</f>
        <v>R0107</v>
      </c>
      <c r="B155" s="66">
        <f t="shared" si="4"/>
        <v>55374</v>
      </c>
      <c r="C155" s="66">
        <f t="shared" si="5"/>
        <v>23216</v>
      </c>
      <c r="D155">
        <v>832</v>
      </c>
      <c r="E155">
        <v>67</v>
      </c>
      <c r="F155">
        <v>2</v>
      </c>
      <c r="G155">
        <v>8</v>
      </c>
      <c r="H155">
        <v>15</v>
      </c>
      <c r="I155">
        <v>13</v>
      </c>
      <c r="J155">
        <v>5</v>
      </c>
      <c r="K155">
        <v>9</v>
      </c>
      <c r="L155">
        <v>63</v>
      </c>
      <c r="M155">
        <v>44</v>
      </c>
      <c r="N155">
        <v>147</v>
      </c>
      <c r="O155">
        <v>21</v>
      </c>
      <c r="P155">
        <v>1</v>
      </c>
      <c r="Q155">
        <v>11</v>
      </c>
      <c r="R155">
        <v>8</v>
      </c>
      <c r="S155">
        <v>32</v>
      </c>
      <c r="T155">
        <v>5</v>
      </c>
      <c r="U155">
        <v>16</v>
      </c>
      <c r="V155">
        <v>32</v>
      </c>
      <c r="W155">
        <v>15</v>
      </c>
      <c r="X155">
        <v>5</v>
      </c>
      <c r="Y155">
        <v>34</v>
      </c>
      <c r="Z155">
        <v>115</v>
      </c>
      <c r="AA155">
        <v>7</v>
      </c>
      <c r="AB155">
        <v>4</v>
      </c>
      <c r="AC155">
        <v>227</v>
      </c>
      <c r="AD155">
        <v>230</v>
      </c>
      <c r="AE155">
        <v>2</v>
      </c>
      <c r="AF155">
        <v>1</v>
      </c>
      <c r="AG155">
        <v>2</v>
      </c>
      <c r="AH155">
        <v>22</v>
      </c>
      <c r="AI155">
        <v>18</v>
      </c>
      <c r="AJ155">
        <v>0</v>
      </c>
      <c r="AK155">
        <v>1</v>
      </c>
      <c r="AL155">
        <v>15</v>
      </c>
      <c r="AM155">
        <v>7</v>
      </c>
      <c r="AN155">
        <v>13</v>
      </c>
      <c r="AO155">
        <v>15</v>
      </c>
      <c r="AP155">
        <v>20</v>
      </c>
      <c r="AQ155">
        <v>5</v>
      </c>
      <c r="AR155">
        <v>7</v>
      </c>
      <c r="AS155">
        <v>11</v>
      </c>
      <c r="AT155">
        <v>236</v>
      </c>
      <c r="AU155">
        <v>7</v>
      </c>
      <c r="AV155">
        <v>0</v>
      </c>
      <c r="AW155">
        <v>135</v>
      </c>
      <c r="AX155">
        <v>14</v>
      </c>
      <c r="AY155">
        <v>23</v>
      </c>
      <c r="AZ155">
        <v>1</v>
      </c>
      <c r="BA155">
        <v>46</v>
      </c>
      <c r="BB155">
        <v>9</v>
      </c>
      <c r="BC155">
        <v>4</v>
      </c>
      <c r="BD155">
        <v>7</v>
      </c>
      <c r="BE155">
        <v>16</v>
      </c>
      <c r="BF155">
        <v>4</v>
      </c>
      <c r="BG155">
        <v>28</v>
      </c>
      <c r="BH155">
        <v>9</v>
      </c>
      <c r="BI155">
        <v>24</v>
      </c>
      <c r="BJ155">
        <v>24</v>
      </c>
      <c r="BK155">
        <v>7</v>
      </c>
      <c r="BL155">
        <v>7</v>
      </c>
      <c r="BM155">
        <v>5</v>
      </c>
      <c r="BN155">
        <v>6</v>
      </c>
      <c r="BO155">
        <v>13</v>
      </c>
      <c r="BP155">
        <v>6</v>
      </c>
      <c r="BQ155">
        <v>5</v>
      </c>
      <c r="BR155" s="56">
        <v>0</v>
      </c>
      <c r="BS155">
        <v>4</v>
      </c>
      <c r="BT155">
        <v>47</v>
      </c>
      <c r="BU155">
        <v>88</v>
      </c>
      <c r="BV155">
        <v>2</v>
      </c>
      <c r="BW155">
        <v>287</v>
      </c>
      <c r="BX155">
        <v>52</v>
      </c>
      <c r="BY155">
        <v>188</v>
      </c>
      <c r="BZ155">
        <v>15</v>
      </c>
      <c r="CA155">
        <v>223</v>
      </c>
      <c r="CB155">
        <v>194</v>
      </c>
      <c r="CC155">
        <v>810</v>
      </c>
      <c r="CD155">
        <v>487</v>
      </c>
      <c r="CE155">
        <v>4</v>
      </c>
      <c r="CF155">
        <v>21</v>
      </c>
      <c r="CG155">
        <v>47</v>
      </c>
      <c r="CH155">
        <v>26</v>
      </c>
      <c r="CI155">
        <v>3</v>
      </c>
      <c r="CJ155">
        <v>23</v>
      </c>
      <c r="CK155">
        <v>94</v>
      </c>
      <c r="CL155">
        <v>431</v>
      </c>
      <c r="CM155">
        <v>211</v>
      </c>
      <c r="CN155">
        <v>7</v>
      </c>
      <c r="CO155">
        <v>179</v>
      </c>
      <c r="CP155">
        <v>140</v>
      </c>
      <c r="CQ155">
        <v>297</v>
      </c>
      <c r="CR155">
        <v>58</v>
      </c>
      <c r="CS155">
        <v>228</v>
      </c>
      <c r="CT155">
        <v>8</v>
      </c>
      <c r="CU155">
        <v>27</v>
      </c>
      <c r="CV155">
        <v>263</v>
      </c>
      <c r="CW155">
        <v>34</v>
      </c>
      <c r="CX155">
        <v>7</v>
      </c>
      <c r="CY155">
        <v>36</v>
      </c>
      <c r="CZ155">
        <v>173</v>
      </c>
      <c r="DA155">
        <v>232</v>
      </c>
      <c r="DB155">
        <v>79</v>
      </c>
      <c r="DC155">
        <v>12</v>
      </c>
      <c r="DD155">
        <v>3</v>
      </c>
      <c r="DE155">
        <v>8</v>
      </c>
      <c r="DF155">
        <v>1312</v>
      </c>
      <c r="DG155">
        <v>521</v>
      </c>
      <c r="DH155">
        <v>91</v>
      </c>
      <c r="DI155">
        <v>402</v>
      </c>
      <c r="DJ155">
        <v>53</v>
      </c>
      <c r="DK155">
        <v>1379</v>
      </c>
      <c r="DL155">
        <v>23</v>
      </c>
      <c r="DM155">
        <v>74</v>
      </c>
      <c r="DN155">
        <v>1041</v>
      </c>
      <c r="DO155">
        <v>80</v>
      </c>
      <c r="DP155">
        <v>2251</v>
      </c>
      <c r="DQ155">
        <v>3024</v>
      </c>
      <c r="DR155">
        <v>256</v>
      </c>
      <c r="DS155">
        <v>8</v>
      </c>
      <c r="DT155">
        <v>1485</v>
      </c>
      <c r="DU155">
        <v>74</v>
      </c>
      <c r="DV155">
        <v>0</v>
      </c>
      <c r="DW155">
        <v>804</v>
      </c>
      <c r="DX155">
        <v>853</v>
      </c>
      <c r="DY155">
        <v>122</v>
      </c>
      <c r="DZ155">
        <v>12</v>
      </c>
      <c r="EA155">
        <v>16</v>
      </c>
      <c r="EB155">
        <v>29</v>
      </c>
      <c r="EC155">
        <v>51</v>
      </c>
      <c r="ED155">
        <v>11</v>
      </c>
      <c r="EE155">
        <v>75</v>
      </c>
      <c r="EF155">
        <v>922</v>
      </c>
      <c r="EG155">
        <v>16</v>
      </c>
      <c r="EH155">
        <v>161</v>
      </c>
      <c r="EI155">
        <v>245</v>
      </c>
      <c r="EJ155">
        <v>23</v>
      </c>
      <c r="EK155">
        <v>11</v>
      </c>
      <c r="EL155">
        <v>930</v>
      </c>
      <c r="EM155">
        <v>85</v>
      </c>
      <c r="EN155">
        <v>2</v>
      </c>
      <c r="EO155">
        <v>12</v>
      </c>
      <c r="EP155">
        <v>18</v>
      </c>
      <c r="EQ155">
        <v>29</v>
      </c>
      <c r="ER155">
        <v>7</v>
      </c>
      <c r="ES155">
        <v>7</v>
      </c>
      <c r="ET155">
        <v>52</v>
      </c>
      <c r="EU155">
        <v>61</v>
      </c>
      <c r="EV155">
        <v>140</v>
      </c>
      <c r="EW155">
        <v>29</v>
      </c>
      <c r="EX155">
        <v>1</v>
      </c>
      <c r="EY155">
        <v>17</v>
      </c>
      <c r="EZ155">
        <v>14</v>
      </c>
      <c r="FA155">
        <v>34</v>
      </c>
      <c r="FB155">
        <v>7</v>
      </c>
      <c r="FC155">
        <v>26</v>
      </c>
      <c r="FD155">
        <v>43</v>
      </c>
      <c r="FE155">
        <v>21</v>
      </c>
      <c r="FF155">
        <v>6</v>
      </c>
      <c r="FG155">
        <v>42</v>
      </c>
      <c r="FH155">
        <v>144</v>
      </c>
      <c r="FI155">
        <v>15</v>
      </c>
      <c r="FJ155">
        <v>7</v>
      </c>
      <c r="FK155">
        <v>299</v>
      </c>
      <c r="FL155">
        <v>267</v>
      </c>
      <c r="FM155">
        <v>1</v>
      </c>
      <c r="FN155">
        <v>1</v>
      </c>
      <c r="FO155">
        <v>2</v>
      </c>
      <c r="FP155">
        <v>28</v>
      </c>
      <c r="FQ155">
        <v>33</v>
      </c>
      <c r="FR155">
        <v>0</v>
      </c>
      <c r="FS155">
        <v>2</v>
      </c>
      <c r="FT155">
        <v>21</v>
      </c>
      <c r="FU155">
        <v>8</v>
      </c>
      <c r="FV155">
        <v>15</v>
      </c>
      <c r="FW155">
        <v>16</v>
      </c>
      <c r="FX155">
        <v>21</v>
      </c>
      <c r="FY155">
        <v>5</v>
      </c>
      <c r="FZ155">
        <v>9</v>
      </c>
      <c r="GA155">
        <v>17</v>
      </c>
      <c r="GB155">
        <v>273</v>
      </c>
      <c r="GC155">
        <v>9</v>
      </c>
      <c r="GD155">
        <v>0</v>
      </c>
      <c r="GE155">
        <v>145</v>
      </c>
      <c r="GF155">
        <v>16</v>
      </c>
      <c r="GG155">
        <v>31</v>
      </c>
      <c r="GH155">
        <v>0</v>
      </c>
      <c r="GI155">
        <v>58</v>
      </c>
      <c r="GJ155">
        <v>14</v>
      </c>
      <c r="GK155">
        <v>3</v>
      </c>
      <c r="GL155">
        <v>10</v>
      </c>
      <c r="GM155">
        <v>25</v>
      </c>
      <c r="GN155">
        <v>4</v>
      </c>
      <c r="GO155">
        <v>48</v>
      </c>
      <c r="GP155">
        <v>9</v>
      </c>
      <c r="GQ155">
        <v>26</v>
      </c>
      <c r="GR155">
        <v>24</v>
      </c>
      <c r="GS155">
        <v>11</v>
      </c>
      <c r="GT155">
        <v>7</v>
      </c>
      <c r="GU155">
        <v>8</v>
      </c>
      <c r="GV155">
        <v>9</v>
      </c>
      <c r="GW155">
        <v>16</v>
      </c>
      <c r="GX155">
        <v>8</v>
      </c>
      <c r="GY155">
        <v>4</v>
      </c>
      <c r="GZ155" s="56">
        <v>0</v>
      </c>
      <c r="HA155">
        <v>5</v>
      </c>
      <c r="HB155">
        <v>60</v>
      </c>
      <c r="HC155">
        <v>132</v>
      </c>
      <c r="HD155">
        <v>2</v>
      </c>
      <c r="HE155">
        <v>311</v>
      </c>
      <c r="HF155">
        <v>72</v>
      </c>
      <c r="HG155">
        <v>215</v>
      </c>
      <c r="HH155">
        <v>28</v>
      </c>
      <c r="HI155">
        <v>235</v>
      </c>
      <c r="HJ155">
        <v>227</v>
      </c>
      <c r="HK155">
        <v>994</v>
      </c>
      <c r="HL155">
        <v>524</v>
      </c>
      <c r="HM155">
        <v>6</v>
      </c>
      <c r="HN155">
        <v>23</v>
      </c>
      <c r="HO155">
        <v>63</v>
      </c>
      <c r="HP155">
        <v>31</v>
      </c>
      <c r="HQ155">
        <v>6</v>
      </c>
      <c r="HR155">
        <v>26</v>
      </c>
      <c r="HS155">
        <v>66</v>
      </c>
      <c r="HT155">
        <v>512</v>
      </c>
      <c r="HU155">
        <v>212</v>
      </c>
      <c r="HV155">
        <v>8</v>
      </c>
      <c r="HW155">
        <v>195</v>
      </c>
      <c r="HX155">
        <v>136</v>
      </c>
      <c r="HY155">
        <v>333</v>
      </c>
      <c r="HZ155">
        <v>91</v>
      </c>
      <c r="IA155">
        <v>243</v>
      </c>
      <c r="IB155">
        <v>13</v>
      </c>
      <c r="IC155">
        <v>36</v>
      </c>
      <c r="ID155">
        <v>341</v>
      </c>
      <c r="IE155">
        <v>51</v>
      </c>
      <c r="IF155">
        <v>9</v>
      </c>
      <c r="IG155">
        <v>28</v>
      </c>
      <c r="IH155">
        <v>240</v>
      </c>
      <c r="II155">
        <v>302</v>
      </c>
      <c r="IJ155">
        <v>23</v>
      </c>
      <c r="IK155">
        <v>7</v>
      </c>
      <c r="IL155">
        <v>8</v>
      </c>
      <c r="IM155">
        <v>11</v>
      </c>
      <c r="IN155">
        <v>1615</v>
      </c>
      <c r="IO155">
        <v>638</v>
      </c>
      <c r="IP155">
        <v>97</v>
      </c>
      <c r="IQ155">
        <v>491</v>
      </c>
      <c r="IR155">
        <v>63</v>
      </c>
      <c r="IS155">
        <v>1845</v>
      </c>
      <c r="IT155">
        <v>22</v>
      </c>
      <c r="IU155">
        <v>94</v>
      </c>
      <c r="IV155">
        <v>1367</v>
      </c>
      <c r="IW155">
        <v>90</v>
      </c>
      <c r="IX155">
        <v>2646</v>
      </c>
      <c r="IY155">
        <v>3522</v>
      </c>
      <c r="IZ155">
        <v>319</v>
      </c>
      <c r="JA155">
        <v>6</v>
      </c>
      <c r="JB155">
        <v>1763</v>
      </c>
      <c r="JC155">
        <v>73</v>
      </c>
      <c r="JD155">
        <v>0</v>
      </c>
      <c r="JE155">
        <v>850</v>
      </c>
      <c r="JF155">
        <v>909</v>
      </c>
      <c r="JG155">
        <v>147</v>
      </c>
      <c r="JH155">
        <v>15</v>
      </c>
      <c r="JI155">
        <v>30</v>
      </c>
      <c r="JJ155">
        <v>38</v>
      </c>
      <c r="JK155">
        <v>68</v>
      </c>
      <c r="JL155">
        <v>15</v>
      </c>
      <c r="JM155">
        <v>91</v>
      </c>
      <c r="JN155">
        <v>861</v>
      </c>
      <c r="JO155">
        <v>19</v>
      </c>
      <c r="JP155">
        <v>195</v>
      </c>
      <c r="JQ155">
        <v>303</v>
      </c>
      <c r="JR155">
        <v>20</v>
      </c>
      <c r="JS155">
        <v>9</v>
      </c>
      <c r="JT155">
        <v>994</v>
      </c>
      <c r="JU155">
        <v>92</v>
      </c>
      <c r="JV155">
        <v>1</v>
      </c>
      <c r="JW155">
        <v>8</v>
      </c>
      <c r="JX155">
        <v>18</v>
      </c>
      <c r="JY155">
        <v>24</v>
      </c>
      <c r="JZ155">
        <v>9</v>
      </c>
      <c r="KA155">
        <v>7</v>
      </c>
      <c r="KB155">
        <v>64</v>
      </c>
      <c r="KC155">
        <v>66</v>
      </c>
      <c r="KD155">
        <v>160</v>
      </c>
      <c r="KE155">
        <v>26</v>
      </c>
      <c r="KF155">
        <v>1</v>
      </c>
      <c r="KG155">
        <v>13</v>
      </c>
      <c r="KH155">
        <v>7</v>
      </c>
      <c r="KI155">
        <v>47</v>
      </c>
      <c r="KJ155">
        <v>8</v>
      </c>
      <c r="KK155">
        <v>25</v>
      </c>
      <c r="KL155">
        <v>51</v>
      </c>
      <c r="KM155">
        <v>20</v>
      </c>
      <c r="KN155">
        <v>5</v>
      </c>
      <c r="KO155">
        <v>46</v>
      </c>
      <c r="KP155">
        <v>157</v>
      </c>
      <c r="KQ155">
        <v>12</v>
      </c>
      <c r="KR155">
        <v>5</v>
      </c>
      <c r="KS155">
        <v>304</v>
      </c>
      <c r="KT155">
        <v>289</v>
      </c>
      <c r="KU155">
        <v>1</v>
      </c>
      <c r="KV155">
        <v>1</v>
      </c>
      <c r="KW155">
        <v>2</v>
      </c>
      <c r="KX155">
        <v>27</v>
      </c>
      <c r="KY155">
        <v>26</v>
      </c>
      <c r="KZ155">
        <v>0</v>
      </c>
      <c r="LA155">
        <v>1</v>
      </c>
      <c r="LB155">
        <v>21</v>
      </c>
      <c r="LC155">
        <v>10</v>
      </c>
      <c r="LD155">
        <v>18</v>
      </c>
      <c r="LE155">
        <v>18</v>
      </c>
      <c r="LF155">
        <v>22</v>
      </c>
      <c r="LG155">
        <v>6</v>
      </c>
      <c r="LH155">
        <v>13</v>
      </c>
      <c r="LI155">
        <v>20</v>
      </c>
      <c r="LJ155">
        <v>279</v>
      </c>
      <c r="LK155">
        <v>8</v>
      </c>
      <c r="LL155">
        <v>0</v>
      </c>
      <c r="LM155">
        <v>145</v>
      </c>
      <c r="LN155">
        <v>25</v>
      </c>
      <c r="LO155">
        <v>28</v>
      </c>
      <c r="LP155">
        <v>1</v>
      </c>
      <c r="LQ155">
        <v>60</v>
      </c>
      <c r="LR155">
        <v>15</v>
      </c>
      <c r="LS155">
        <v>5</v>
      </c>
      <c r="LT155">
        <v>8</v>
      </c>
      <c r="LU155">
        <v>27</v>
      </c>
      <c r="LV155">
        <v>10</v>
      </c>
      <c r="LW155">
        <v>47</v>
      </c>
      <c r="LX155">
        <v>11</v>
      </c>
      <c r="LY155">
        <v>33</v>
      </c>
      <c r="LZ155">
        <v>30</v>
      </c>
      <c r="MA155">
        <v>7</v>
      </c>
      <c r="MB155">
        <v>12</v>
      </c>
      <c r="MC155">
        <v>8</v>
      </c>
      <c r="MD155">
        <v>10</v>
      </c>
      <c r="ME155">
        <v>17</v>
      </c>
      <c r="MF155">
        <v>7</v>
      </c>
      <c r="MG155">
        <v>4</v>
      </c>
      <c r="MH155" s="56">
        <v>0</v>
      </c>
      <c r="MI155">
        <v>4</v>
      </c>
      <c r="MJ155">
        <v>57</v>
      </c>
      <c r="MK155">
        <v>133</v>
      </c>
      <c r="ML155">
        <v>2</v>
      </c>
      <c r="MM155">
        <v>340</v>
      </c>
      <c r="MN155">
        <v>73</v>
      </c>
      <c r="MO155">
        <v>241</v>
      </c>
      <c r="MP155">
        <v>27</v>
      </c>
      <c r="MQ155">
        <v>241</v>
      </c>
      <c r="MR155">
        <v>220</v>
      </c>
      <c r="MS155">
        <v>1071</v>
      </c>
      <c r="MT155">
        <v>625</v>
      </c>
      <c r="MU155">
        <v>7</v>
      </c>
      <c r="MV155">
        <v>30</v>
      </c>
      <c r="MW155">
        <v>79</v>
      </c>
      <c r="MX155">
        <v>33</v>
      </c>
      <c r="MY155">
        <v>5</v>
      </c>
      <c r="MZ155">
        <v>24</v>
      </c>
      <c r="NA155">
        <v>83</v>
      </c>
      <c r="NB155">
        <v>512</v>
      </c>
      <c r="NC155">
        <v>244</v>
      </c>
      <c r="ND155">
        <v>7</v>
      </c>
      <c r="NE155">
        <v>210</v>
      </c>
      <c r="NF155">
        <v>156</v>
      </c>
      <c r="NG155">
        <v>361</v>
      </c>
      <c r="NH155">
        <v>101</v>
      </c>
      <c r="NI155">
        <v>266</v>
      </c>
      <c r="NJ155">
        <v>14</v>
      </c>
      <c r="NK155">
        <v>48</v>
      </c>
      <c r="NL155">
        <v>362</v>
      </c>
      <c r="NM155">
        <v>44</v>
      </c>
      <c r="NN155">
        <v>13</v>
      </c>
      <c r="NO155">
        <v>27</v>
      </c>
      <c r="NP155">
        <v>255</v>
      </c>
      <c r="NQ155">
        <v>306</v>
      </c>
      <c r="NR155">
        <v>67</v>
      </c>
      <c r="NS155">
        <v>16</v>
      </c>
      <c r="NT155">
        <v>6</v>
      </c>
      <c r="NU155">
        <v>9</v>
      </c>
      <c r="NV155">
        <v>1679</v>
      </c>
      <c r="NW155">
        <v>661</v>
      </c>
      <c r="NX155">
        <v>110</v>
      </c>
      <c r="NY155">
        <v>522</v>
      </c>
      <c r="NZ155">
        <v>63</v>
      </c>
      <c r="OA155">
        <v>1959</v>
      </c>
      <c r="OB155">
        <v>22</v>
      </c>
      <c r="OC155">
        <v>95</v>
      </c>
      <c r="OD155">
        <v>1418</v>
      </c>
      <c r="OE155">
        <v>91</v>
      </c>
      <c r="OF155">
        <v>2716</v>
      </c>
      <c r="OG155">
        <v>3476</v>
      </c>
      <c r="OH155">
        <v>318</v>
      </c>
      <c r="OI155">
        <v>10</v>
      </c>
      <c r="OJ155">
        <v>1855</v>
      </c>
      <c r="OK155">
        <v>86</v>
      </c>
      <c r="OL155">
        <v>0</v>
      </c>
      <c r="OM155">
        <v>911</v>
      </c>
      <c r="ON155">
        <v>922</v>
      </c>
      <c r="OO155">
        <v>137</v>
      </c>
      <c r="OP155">
        <v>18</v>
      </c>
      <c r="OQ155">
        <v>23</v>
      </c>
      <c r="OR155">
        <v>46</v>
      </c>
      <c r="OS155">
        <v>68</v>
      </c>
      <c r="OT155">
        <v>13</v>
      </c>
      <c r="OU155">
        <v>99</v>
      </c>
      <c r="OV155">
        <v>443</v>
      </c>
      <c r="OW155">
        <v>19</v>
      </c>
      <c r="OX155">
        <v>203</v>
      </c>
      <c r="OY155">
        <v>291</v>
      </c>
      <c r="OZ155">
        <v>31</v>
      </c>
      <c r="PA155">
        <v>10</v>
      </c>
    </row>
    <row r="156" spans="1:417">
      <c r="A156" s="67" t="str">
        <f>人口推移!B155</f>
        <v>R0108</v>
      </c>
      <c r="B156" s="66">
        <f t="shared" si="4"/>
        <v>55345</v>
      </c>
      <c r="C156" s="66">
        <f t="shared" si="5"/>
        <v>23173</v>
      </c>
      <c r="D156">
        <v>832</v>
      </c>
      <c r="E156">
        <v>67</v>
      </c>
      <c r="F156">
        <v>2</v>
      </c>
      <c r="G156">
        <v>8</v>
      </c>
      <c r="H156">
        <v>15</v>
      </c>
      <c r="I156">
        <v>13</v>
      </c>
      <c r="J156">
        <v>5</v>
      </c>
      <c r="K156">
        <v>9</v>
      </c>
      <c r="L156">
        <v>63</v>
      </c>
      <c r="M156">
        <v>44</v>
      </c>
      <c r="N156">
        <v>147</v>
      </c>
      <c r="O156">
        <v>22</v>
      </c>
      <c r="P156">
        <v>1</v>
      </c>
      <c r="Q156">
        <v>11</v>
      </c>
      <c r="R156">
        <v>8</v>
      </c>
      <c r="S156">
        <v>32</v>
      </c>
      <c r="T156">
        <v>5</v>
      </c>
      <c r="U156">
        <v>16</v>
      </c>
      <c r="V156">
        <v>31</v>
      </c>
      <c r="W156">
        <v>15</v>
      </c>
      <c r="X156">
        <v>5</v>
      </c>
      <c r="Y156">
        <v>35</v>
      </c>
      <c r="Z156">
        <v>113</v>
      </c>
      <c r="AA156">
        <v>7</v>
      </c>
      <c r="AB156">
        <v>4</v>
      </c>
      <c r="AC156">
        <v>224</v>
      </c>
      <c r="AD156">
        <v>229</v>
      </c>
      <c r="AE156">
        <v>2</v>
      </c>
      <c r="AF156">
        <v>1</v>
      </c>
      <c r="AG156">
        <v>2</v>
      </c>
      <c r="AH156">
        <v>22</v>
      </c>
      <c r="AI156">
        <v>18</v>
      </c>
      <c r="AJ156">
        <v>0</v>
      </c>
      <c r="AK156">
        <v>1</v>
      </c>
      <c r="AL156">
        <v>15</v>
      </c>
      <c r="AM156">
        <v>7</v>
      </c>
      <c r="AN156">
        <v>13</v>
      </c>
      <c r="AO156">
        <v>15</v>
      </c>
      <c r="AP156">
        <v>20</v>
      </c>
      <c r="AQ156">
        <v>5</v>
      </c>
      <c r="AR156">
        <v>7</v>
      </c>
      <c r="AS156">
        <v>11</v>
      </c>
      <c r="AT156">
        <v>239</v>
      </c>
      <c r="AU156">
        <v>7</v>
      </c>
      <c r="AV156">
        <v>0</v>
      </c>
      <c r="AW156">
        <v>136</v>
      </c>
      <c r="AX156">
        <v>14</v>
      </c>
      <c r="AY156">
        <v>23</v>
      </c>
      <c r="AZ156">
        <v>1</v>
      </c>
      <c r="BA156">
        <v>46</v>
      </c>
      <c r="BB156">
        <v>9</v>
      </c>
      <c r="BC156">
        <v>4</v>
      </c>
      <c r="BD156">
        <v>7</v>
      </c>
      <c r="BE156">
        <v>16</v>
      </c>
      <c r="BF156">
        <v>4</v>
      </c>
      <c r="BG156">
        <v>28</v>
      </c>
      <c r="BH156">
        <v>9</v>
      </c>
      <c r="BI156">
        <v>25</v>
      </c>
      <c r="BJ156">
        <v>24</v>
      </c>
      <c r="BK156">
        <v>7</v>
      </c>
      <c r="BL156">
        <v>7</v>
      </c>
      <c r="BM156">
        <v>5</v>
      </c>
      <c r="BN156">
        <v>6</v>
      </c>
      <c r="BO156">
        <v>13</v>
      </c>
      <c r="BP156">
        <v>6</v>
      </c>
      <c r="BQ156">
        <v>5</v>
      </c>
      <c r="BR156" s="56">
        <v>0</v>
      </c>
      <c r="BS156">
        <v>4</v>
      </c>
      <c r="BT156">
        <v>47</v>
      </c>
      <c r="BU156">
        <v>88</v>
      </c>
      <c r="BV156">
        <v>2</v>
      </c>
      <c r="BW156">
        <v>287</v>
      </c>
      <c r="BX156">
        <v>52</v>
      </c>
      <c r="BY156">
        <v>188</v>
      </c>
      <c r="BZ156">
        <v>15</v>
      </c>
      <c r="CA156">
        <v>224</v>
      </c>
      <c r="CB156">
        <v>194</v>
      </c>
      <c r="CC156">
        <v>810</v>
      </c>
      <c r="CD156">
        <v>484</v>
      </c>
      <c r="CE156">
        <v>4</v>
      </c>
      <c r="CF156">
        <v>21</v>
      </c>
      <c r="CG156">
        <v>47</v>
      </c>
      <c r="CH156">
        <v>26</v>
      </c>
      <c r="CI156">
        <v>3</v>
      </c>
      <c r="CJ156">
        <v>23</v>
      </c>
      <c r="CK156">
        <v>89</v>
      </c>
      <c r="CL156">
        <v>429</v>
      </c>
      <c r="CM156">
        <v>213</v>
      </c>
      <c r="CN156">
        <v>7</v>
      </c>
      <c r="CO156">
        <v>179</v>
      </c>
      <c r="CP156">
        <v>138</v>
      </c>
      <c r="CQ156">
        <v>299</v>
      </c>
      <c r="CR156">
        <v>58</v>
      </c>
      <c r="CS156">
        <v>227</v>
      </c>
      <c r="CT156">
        <v>8</v>
      </c>
      <c r="CU156">
        <v>27</v>
      </c>
      <c r="CV156">
        <v>262</v>
      </c>
      <c r="CW156">
        <v>33</v>
      </c>
      <c r="CX156">
        <v>7</v>
      </c>
      <c r="CY156">
        <v>36</v>
      </c>
      <c r="CZ156">
        <v>173</v>
      </c>
      <c r="DA156">
        <v>231</v>
      </c>
      <c r="DB156">
        <v>80</v>
      </c>
      <c r="DC156">
        <v>12</v>
      </c>
      <c r="DD156">
        <v>3</v>
      </c>
      <c r="DE156">
        <v>8</v>
      </c>
      <c r="DF156">
        <v>1318</v>
      </c>
      <c r="DG156">
        <v>519</v>
      </c>
      <c r="DH156">
        <v>89</v>
      </c>
      <c r="DI156">
        <v>399</v>
      </c>
      <c r="DJ156">
        <v>53</v>
      </c>
      <c r="DK156">
        <v>1384</v>
      </c>
      <c r="DL156">
        <v>23</v>
      </c>
      <c r="DM156">
        <v>72</v>
      </c>
      <c r="DN156">
        <v>1045</v>
      </c>
      <c r="DO156">
        <v>80</v>
      </c>
      <c r="DP156">
        <v>2252</v>
      </c>
      <c r="DQ156">
        <v>3028</v>
      </c>
      <c r="DR156">
        <v>256</v>
      </c>
      <c r="DS156">
        <v>8</v>
      </c>
      <c r="DT156">
        <v>1487</v>
      </c>
      <c r="DU156">
        <v>74</v>
      </c>
      <c r="DV156">
        <v>0</v>
      </c>
      <c r="DW156">
        <v>799</v>
      </c>
      <c r="DX156">
        <v>856</v>
      </c>
      <c r="DY156">
        <v>120</v>
      </c>
      <c r="DZ156">
        <v>13</v>
      </c>
      <c r="EA156">
        <v>16</v>
      </c>
      <c r="EB156">
        <v>29</v>
      </c>
      <c r="EC156">
        <v>51</v>
      </c>
      <c r="ED156">
        <v>11</v>
      </c>
      <c r="EE156">
        <v>76</v>
      </c>
      <c r="EF156">
        <v>878</v>
      </c>
      <c r="EG156">
        <v>16</v>
      </c>
      <c r="EH156">
        <v>160</v>
      </c>
      <c r="EI156">
        <v>246</v>
      </c>
      <c r="EJ156">
        <v>23</v>
      </c>
      <c r="EK156">
        <v>11</v>
      </c>
      <c r="EL156">
        <v>930</v>
      </c>
      <c r="EM156">
        <v>85</v>
      </c>
      <c r="EN156">
        <v>2</v>
      </c>
      <c r="EO156">
        <v>12</v>
      </c>
      <c r="EP156">
        <v>18</v>
      </c>
      <c r="EQ156">
        <v>29</v>
      </c>
      <c r="ER156">
        <v>7</v>
      </c>
      <c r="ES156">
        <v>7</v>
      </c>
      <c r="ET156">
        <v>53</v>
      </c>
      <c r="EU156">
        <v>61</v>
      </c>
      <c r="EV156">
        <v>140</v>
      </c>
      <c r="EW156">
        <v>30</v>
      </c>
      <c r="EX156">
        <v>1</v>
      </c>
      <c r="EY156">
        <v>17</v>
      </c>
      <c r="EZ156">
        <v>14</v>
      </c>
      <c r="FA156">
        <v>34</v>
      </c>
      <c r="FB156">
        <v>7</v>
      </c>
      <c r="FC156">
        <v>26</v>
      </c>
      <c r="FD156">
        <v>41</v>
      </c>
      <c r="FE156">
        <v>21</v>
      </c>
      <c r="FF156">
        <v>6</v>
      </c>
      <c r="FG156">
        <v>44</v>
      </c>
      <c r="FH156">
        <v>143</v>
      </c>
      <c r="FI156">
        <v>15</v>
      </c>
      <c r="FJ156">
        <v>7</v>
      </c>
      <c r="FK156">
        <v>296</v>
      </c>
      <c r="FL156">
        <v>267</v>
      </c>
      <c r="FM156">
        <v>1</v>
      </c>
      <c r="FN156">
        <v>1</v>
      </c>
      <c r="FO156">
        <v>2</v>
      </c>
      <c r="FP156">
        <v>27</v>
      </c>
      <c r="FQ156">
        <v>33</v>
      </c>
      <c r="FR156">
        <v>0</v>
      </c>
      <c r="FS156">
        <v>2</v>
      </c>
      <c r="FT156">
        <v>21</v>
      </c>
      <c r="FU156">
        <v>8</v>
      </c>
      <c r="FV156">
        <v>15</v>
      </c>
      <c r="FW156">
        <v>16</v>
      </c>
      <c r="FX156">
        <v>21</v>
      </c>
      <c r="FY156">
        <v>5</v>
      </c>
      <c r="FZ156">
        <v>9</v>
      </c>
      <c r="GA156">
        <v>17</v>
      </c>
      <c r="GB156">
        <v>275</v>
      </c>
      <c r="GC156">
        <v>9</v>
      </c>
      <c r="GD156">
        <v>0</v>
      </c>
      <c r="GE156">
        <v>147</v>
      </c>
      <c r="GF156">
        <v>16</v>
      </c>
      <c r="GG156">
        <v>31</v>
      </c>
      <c r="GH156">
        <v>0</v>
      </c>
      <c r="GI156">
        <v>58</v>
      </c>
      <c r="GJ156">
        <v>14</v>
      </c>
      <c r="GK156">
        <v>3</v>
      </c>
      <c r="GL156">
        <v>10</v>
      </c>
      <c r="GM156">
        <v>25</v>
      </c>
      <c r="GN156">
        <v>4</v>
      </c>
      <c r="GO156">
        <v>48</v>
      </c>
      <c r="GP156">
        <v>9</v>
      </c>
      <c r="GQ156">
        <v>26</v>
      </c>
      <c r="GR156">
        <v>24</v>
      </c>
      <c r="GS156">
        <v>11</v>
      </c>
      <c r="GT156">
        <v>7</v>
      </c>
      <c r="GU156">
        <v>8</v>
      </c>
      <c r="GV156">
        <v>9</v>
      </c>
      <c r="GW156">
        <v>16</v>
      </c>
      <c r="GX156">
        <v>8</v>
      </c>
      <c r="GY156">
        <v>4</v>
      </c>
      <c r="GZ156" s="56">
        <v>0</v>
      </c>
      <c r="HA156">
        <v>5</v>
      </c>
      <c r="HB156">
        <v>60</v>
      </c>
      <c r="HC156">
        <v>131</v>
      </c>
      <c r="HD156">
        <v>2</v>
      </c>
      <c r="HE156">
        <v>311</v>
      </c>
      <c r="HF156">
        <v>73</v>
      </c>
      <c r="HG156">
        <v>215</v>
      </c>
      <c r="HH156">
        <v>28</v>
      </c>
      <c r="HI156">
        <v>236</v>
      </c>
      <c r="HJ156">
        <v>227</v>
      </c>
      <c r="HK156">
        <v>995</v>
      </c>
      <c r="HL156">
        <v>523</v>
      </c>
      <c r="HM156">
        <v>6</v>
      </c>
      <c r="HN156">
        <v>23</v>
      </c>
      <c r="HO156">
        <v>63</v>
      </c>
      <c r="HP156">
        <v>31</v>
      </c>
      <c r="HQ156">
        <v>6</v>
      </c>
      <c r="HR156">
        <v>26</v>
      </c>
      <c r="HS156">
        <v>64</v>
      </c>
      <c r="HT156">
        <v>511</v>
      </c>
      <c r="HU156">
        <v>215</v>
      </c>
      <c r="HV156">
        <v>8</v>
      </c>
      <c r="HW156">
        <v>193</v>
      </c>
      <c r="HX156">
        <v>136</v>
      </c>
      <c r="HY156">
        <v>333</v>
      </c>
      <c r="HZ156">
        <v>91</v>
      </c>
      <c r="IA156">
        <v>240</v>
      </c>
      <c r="IB156">
        <v>13</v>
      </c>
      <c r="IC156">
        <v>36</v>
      </c>
      <c r="ID156">
        <v>340</v>
      </c>
      <c r="IE156">
        <v>50</v>
      </c>
      <c r="IF156">
        <v>9</v>
      </c>
      <c r="IG156">
        <v>28</v>
      </c>
      <c r="IH156">
        <v>241</v>
      </c>
      <c r="II156">
        <v>301</v>
      </c>
      <c r="IJ156">
        <v>25</v>
      </c>
      <c r="IK156">
        <v>7</v>
      </c>
      <c r="IL156">
        <v>8</v>
      </c>
      <c r="IM156">
        <v>11</v>
      </c>
      <c r="IN156">
        <v>1617</v>
      </c>
      <c r="IO156">
        <v>641</v>
      </c>
      <c r="IP156">
        <v>95</v>
      </c>
      <c r="IQ156">
        <v>489</v>
      </c>
      <c r="IR156">
        <v>63</v>
      </c>
      <c r="IS156">
        <v>1845</v>
      </c>
      <c r="IT156">
        <v>22</v>
      </c>
      <c r="IU156">
        <v>92</v>
      </c>
      <c r="IV156">
        <v>1377</v>
      </c>
      <c r="IW156">
        <v>90</v>
      </c>
      <c r="IX156">
        <v>2654</v>
      </c>
      <c r="IY156">
        <v>3529</v>
      </c>
      <c r="IZ156">
        <v>319</v>
      </c>
      <c r="JA156">
        <v>6</v>
      </c>
      <c r="JB156">
        <v>1763</v>
      </c>
      <c r="JC156">
        <v>73</v>
      </c>
      <c r="JD156">
        <v>0</v>
      </c>
      <c r="JE156">
        <v>846</v>
      </c>
      <c r="JF156">
        <v>914</v>
      </c>
      <c r="JG156">
        <v>141</v>
      </c>
      <c r="JH156">
        <v>17</v>
      </c>
      <c r="JI156">
        <v>30</v>
      </c>
      <c r="JJ156">
        <v>38</v>
      </c>
      <c r="JK156">
        <v>68</v>
      </c>
      <c r="JL156">
        <v>15</v>
      </c>
      <c r="JM156">
        <v>91</v>
      </c>
      <c r="JN156">
        <v>835</v>
      </c>
      <c r="JO156">
        <v>19</v>
      </c>
      <c r="JP156">
        <v>195</v>
      </c>
      <c r="JQ156">
        <v>303</v>
      </c>
      <c r="JR156">
        <v>20</v>
      </c>
      <c r="JS156">
        <v>9</v>
      </c>
      <c r="JT156">
        <v>996</v>
      </c>
      <c r="JU156">
        <v>93</v>
      </c>
      <c r="JV156">
        <v>1</v>
      </c>
      <c r="JW156">
        <v>8</v>
      </c>
      <c r="JX156">
        <v>18</v>
      </c>
      <c r="JY156">
        <v>24</v>
      </c>
      <c r="JZ156">
        <v>7</v>
      </c>
      <c r="KA156">
        <v>7</v>
      </c>
      <c r="KB156">
        <v>65</v>
      </c>
      <c r="KC156">
        <v>66</v>
      </c>
      <c r="KD156">
        <v>160</v>
      </c>
      <c r="KE156">
        <v>26</v>
      </c>
      <c r="KF156">
        <v>1</v>
      </c>
      <c r="KG156">
        <v>13</v>
      </c>
      <c r="KH156">
        <v>7</v>
      </c>
      <c r="KI156">
        <v>47</v>
      </c>
      <c r="KJ156">
        <v>8</v>
      </c>
      <c r="KK156">
        <v>25</v>
      </c>
      <c r="KL156">
        <v>49</v>
      </c>
      <c r="KM156">
        <v>20</v>
      </c>
      <c r="KN156">
        <v>5</v>
      </c>
      <c r="KO156">
        <v>48</v>
      </c>
      <c r="KP156">
        <v>154</v>
      </c>
      <c r="KQ156">
        <v>12</v>
      </c>
      <c r="KR156">
        <v>5</v>
      </c>
      <c r="KS156">
        <v>298</v>
      </c>
      <c r="KT156">
        <v>289</v>
      </c>
      <c r="KU156">
        <v>1</v>
      </c>
      <c r="KV156">
        <v>1</v>
      </c>
      <c r="KW156">
        <v>2</v>
      </c>
      <c r="KX156">
        <v>27</v>
      </c>
      <c r="KY156">
        <v>26</v>
      </c>
      <c r="KZ156">
        <v>0</v>
      </c>
      <c r="LA156">
        <v>1</v>
      </c>
      <c r="LB156">
        <v>21</v>
      </c>
      <c r="LC156">
        <v>10</v>
      </c>
      <c r="LD156">
        <v>18</v>
      </c>
      <c r="LE156">
        <v>18</v>
      </c>
      <c r="LF156">
        <v>22</v>
      </c>
      <c r="LG156">
        <v>7</v>
      </c>
      <c r="LH156">
        <v>13</v>
      </c>
      <c r="LI156">
        <v>19</v>
      </c>
      <c r="LJ156">
        <v>279</v>
      </c>
      <c r="LK156">
        <v>8</v>
      </c>
      <c r="LL156">
        <v>0</v>
      </c>
      <c r="LM156">
        <v>147</v>
      </c>
      <c r="LN156">
        <v>25</v>
      </c>
      <c r="LO156">
        <v>28</v>
      </c>
      <c r="LP156">
        <v>1</v>
      </c>
      <c r="LQ156">
        <v>60</v>
      </c>
      <c r="LR156">
        <v>15</v>
      </c>
      <c r="LS156">
        <v>5</v>
      </c>
      <c r="LT156">
        <v>8</v>
      </c>
      <c r="LU156">
        <v>27</v>
      </c>
      <c r="LV156">
        <v>10</v>
      </c>
      <c r="LW156">
        <v>47</v>
      </c>
      <c r="LX156">
        <v>11</v>
      </c>
      <c r="LY156">
        <v>34</v>
      </c>
      <c r="LZ156">
        <v>30</v>
      </c>
      <c r="MA156">
        <v>7</v>
      </c>
      <c r="MB156">
        <v>12</v>
      </c>
      <c r="MC156">
        <v>8</v>
      </c>
      <c r="MD156">
        <v>10</v>
      </c>
      <c r="ME156">
        <v>17</v>
      </c>
      <c r="MF156">
        <v>7</v>
      </c>
      <c r="MG156">
        <v>4</v>
      </c>
      <c r="MH156" s="56">
        <v>0</v>
      </c>
      <c r="MI156">
        <v>4</v>
      </c>
      <c r="MJ156">
        <v>57</v>
      </c>
      <c r="MK156">
        <v>133</v>
      </c>
      <c r="ML156">
        <v>2</v>
      </c>
      <c r="MM156">
        <v>338</v>
      </c>
      <c r="MN156">
        <v>73</v>
      </c>
      <c r="MO156">
        <v>240</v>
      </c>
      <c r="MP156">
        <v>27</v>
      </c>
      <c r="MQ156">
        <v>242</v>
      </c>
      <c r="MR156">
        <v>219</v>
      </c>
      <c r="MS156">
        <v>1070</v>
      </c>
      <c r="MT156">
        <v>620</v>
      </c>
      <c r="MU156">
        <v>7</v>
      </c>
      <c r="MV156">
        <v>30</v>
      </c>
      <c r="MW156">
        <v>78</v>
      </c>
      <c r="MX156">
        <v>33</v>
      </c>
      <c r="MY156">
        <v>5</v>
      </c>
      <c r="MZ156">
        <v>24</v>
      </c>
      <c r="NA156">
        <v>80</v>
      </c>
      <c r="NB156">
        <v>512</v>
      </c>
      <c r="NC156">
        <v>248</v>
      </c>
      <c r="ND156">
        <v>7</v>
      </c>
      <c r="NE156">
        <v>210</v>
      </c>
      <c r="NF156">
        <v>154</v>
      </c>
      <c r="NG156">
        <v>363</v>
      </c>
      <c r="NH156">
        <v>101</v>
      </c>
      <c r="NI156">
        <v>264</v>
      </c>
      <c r="NJ156">
        <v>14</v>
      </c>
      <c r="NK156">
        <v>48</v>
      </c>
      <c r="NL156">
        <v>361</v>
      </c>
      <c r="NM156">
        <v>44</v>
      </c>
      <c r="NN156">
        <v>13</v>
      </c>
      <c r="NO156">
        <v>27</v>
      </c>
      <c r="NP156">
        <v>255</v>
      </c>
      <c r="NQ156">
        <v>306</v>
      </c>
      <c r="NR156">
        <v>66</v>
      </c>
      <c r="NS156">
        <v>16</v>
      </c>
      <c r="NT156">
        <v>6</v>
      </c>
      <c r="NU156">
        <v>9</v>
      </c>
      <c r="NV156">
        <v>1691</v>
      </c>
      <c r="NW156">
        <v>657</v>
      </c>
      <c r="NX156">
        <v>109</v>
      </c>
      <c r="NY156">
        <v>521</v>
      </c>
      <c r="NZ156">
        <v>63</v>
      </c>
      <c r="OA156">
        <v>1961</v>
      </c>
      <c r="OB156">
        <v>22</v>
      </c>
      <c r="OC156">
        <v>93</v>
      </c>
      <c r="OD156">
        <v>1430</v>
      </c>
      <c r="OE156">
        <v>91</v>
      </c>
      <c r="OF156">
        <v>2721</v>
      </c>
      <c r="OG156">
        <v>3471</v>
      </c>
      <c r="OH156">
        <v>317</v>
      </c>
      <c r="OI156">
        <v>10</v>
      </c>
      <c r="OJ156">
        <v>1857</v>
      </c>
      <c r="OK156">
        <v>86</v>
      </c>
      <c r="OL156">
        <v>0</v>
      </c>
      <c r="OM156">
        <v>904</v>
      </c>
      <c r="ON156">
        <v>928</v>
      </c>
      <c r="OO156">
        <v>135</v>
      </c>
      <c r="OP156">
        <v>18</v>
      </c>
      <c r="OQ156">
        <v>23</v>
      </c>
      <c r="OR156">
        <v>46</v>
      </c>
      <c r="OS156">
        <v>68</v>
      </c>
      <c r="OT156">
        <v>12</v>
      </c>
      <c r="OU156">
        <v>98</v>
      </c>
      <c r="OV156">
        <v>425</v>
      </c>
      <c r="OW156">
        <v>19</v>
      </c>
      <c r="OX156">
        <v>202</v>
      </c>
      <c r="OY156">
        <v>292</v>
      </c>
      <c r="OZ156">
        <v>31</v>
      </c>
      <c r="PA156">
        <v>10</v>
      </c>
    </row>
    <row r="157" spans="1:417">
      <c r="A157" s="67" t="str">
        <f>人口推移!B156</f>
        <v>R0109</v>
      </c>
      <c r="B157" s="66">
        <f t="shared" si="4"/>
        <v>55422</v>
      </c>
      <c r="C157" s="66">
        <f t="shared" si="5"/>
        <v>23228</v>
      </c>
      <c r="D157">
        <v>831</v>
      </c>
      <c r="E157">
        <v>65</v>
      </c>
      <c r="F157">
        <v>2</v>
      </c>
      <c r="G157">
        <v>8</v>
      </c>
      <c r="H157">
        <v>15</v>
      </c>
      <c r="I157">
        <v>13</v>
      </c>
      <c r="J157">
        <v>5</v>
      </c>
      <c r="K157">
        <v>9</v>
      </c>
      <c r="L157">
        <v>63</v>
      </c>
      <c r="M157">
        <v>44</v>
      </c>
      <c r="N157">
        <v>150</v>
      </c>
      <c r="O157">
        <v>22</v>
      </c>
      <c r="P157">
        <v>1</v>
      </c>
      <c r="Q157">
        <v>11</v>
      </c>
      <c r="R157">
        <v>8</v>
      </c>
      <c r="S157">
        <v>32</v>
      </c>
      <c r="T157">
        <v>5</v>
      </c>
      <c r="U157">
        <v>16</v>
      </c>
      <c r="V157">
        <v>31</v>
      </c>
      <c r="W157">
        <v>15</v>
      </c>
      <c r="X157">
        <v>5</v>
      </c>
      <c r="Y157">
        <v>35</v>
      </c>
      <c r="Z157">
        <v>114</v>
      </c>
      <c r="AA157">
        <v>7</v>
      </c>
      <c r="AB157">
        <v>4</v>
      </c>
      <c r="AC157">
        <v>229</v>
      </c>
      <c r="AD157">
        <v>229</v>
      </c>
      <c r="AE157">
        <v>2</v>
      </c>
      <c r="AF157">
        <v>1</v>
      </c>
      <c r="AG157">
        <v>2</v>
      </c>
      <c r="AH157">
        <v>22</v>
      </c>
      <c r="AI157">
        <v>18</v>
      </c>
      <c r="AJ157">
        <v>0</v>
      </c>
      <c r="AK157">
        <v>1</v>
      </c>
      <c r="AL157">
        <v>15</v>
      </c>
      <c r="AM157">
        <v>7</v>
      </c>
      <c r="AN157">
        <v>13</v>
      </c>
      <c r="AO157">
        <v>15</v>
      </c>
      <c r="AP157">
        <v>20</v>
      </c>
      <c r="AQ157">
        <v>5</v>
      </c>
      <c r="AR157">
        <v>7</v>
      </c>
      <c r="AS157">
        <v>11</v>
      </c>
      <c r="AT157">
        <v>239</v>
      </c>
      <c r="AU157">
        <v>7</v>
      </c>
      <c r="AV157">
        <v>0</v>
      </c>
      <c r="AW157">
        <v>137</v>
      </c>
      <c r="AX157">
        <v>13</v>
      </c>
      <c r="AY157">
        <v>23</v>
      </c>
      <c r="AZ157">
        <v>1</v>
      </c>
      <c r="BA157">
        <v>45</v>
      </c>
      <c r="BB157">
        <v>9</v>
      </c>
      <c r="BC157">
        <v>4</v>
      </c>
      <c r="BD157">
        <v>7</v>
      </c>
      <c r="BE157">
        <v>17</v>
      </c>
      <c r="BF157">
        <v>4</v>
      </c>
      <c r="BG157">
        <v>28</v>
      </c>
      <c r="BH157">
        <v>9</v>
      </c>
      <c r="BI157">
        <v>25</v>
      </c>
      <c r="BJ157">
        <v>24</v>
      </c>
      <c r="BK157">
        <v>7</v>
      </c>
      <c r="BL157">
        <v>7</v>
      </c>
      <c r="BM157">
        <v>5</v>
      </c>
      <c r="BN157">
        <v>6</v>
      </c>
      <c r="BO157">
        <v>13</v>
      </c>
      <c r="BP157">
        <v>6</v>
      </c>
      <c r="BQ157">
        <v>5</v>
      </c>
      <c r="BR157" s="56">
        <v>0</v>
      </c>
      <c r="BS157">
        <v>4</v>
      </c>
      <c r="BT157">
        <v>46</v>
      </c>
      <c r="BU157">
        <v>88</v>
      </c>
      <c r="BV157">
        <v>2</v>
      </c>
      <c r="BW157">
        <v>285</v>
      </c>
      <c r="BX157">
        <v>52</v>
      </c>
      <c r="BY157">
        <v>189</v>
      </c>
      <c r="BZ157">
        <v>15</v>
      </c>
      <c r="CA157">
        <v>224</v>
      </c>
      <c r="CB157">
        <v>194</v>
      </c>
      <c r="CC157">
        <v>809</v>
      </c>
      <c r="CD157">
        <v>484</v>
      </c>
      <c r="CE157">
        <v>4</v>
      </c>
      <c r="CF157">
        <v>21</v>
      </c>
      <c r="CG157">
        <v>47</v>
      </c>
      <c r="CH157">
        <v>26</v>
      </c>
      <c r="CI157">
        <v>3</v>
      </c>
      <c r="CJ157">
        <v>23</v>
      </c>
      <c r="CK157">
        <v>88</v>
      </c>
      <c r="CL157">
        <v>427</v>
      </c>
      <c r="CM157">
        <v>213</v>
      </c>
      <c r="CN157">
        <v>7</v>
      </c>
      <c r="CO157">
        <v>180</v>
      </c>
      <c r="CP157">
        <v>138</v>
      </c>
      <c r="CQ157">
        <v>299</v>
      </c>
      <c r="CR157">
        <v>58</v>
      </c>
      <c r="CS157">
        <v>225</v>
      </c>
      <c r="CT157">
        <v>8</v>
      </c>
      <c r="CU157">
        <v>26</v>
      </c>
      <c r="CV157">
        <v>260</v>
      </c>
      <c r="CW157">
        <v>32</v>
      </c>
      <c r="CX157">
        <v>7</v>
      </c>
      <c r="CY157">
        <v>36</v>
      </c>
      <c r="CZ157">
        <v>174</v>
      </c>
      <c r="DA157">
        <v>232</v>
      </c>
      <c r="DB157">
        <v>79</v>
      </c>
      <c r="DC157">
        <v>14</v>
      </c>
      <c r="DD157">
        <v>3</v>
      </c>
      <c r="DE157">
        <v>8</v>
      </c>
      <c r="DF157">
        <v>1319</v>
      </c>
      <c r="DG157">
        <v>516</v>
      </c>
      <c r="DH157">
        <v>89</v>
      </c>
      <c r="DI157">
        <v>396</v>
      </c>
      <c r="DJ157">
        <v>53</v>
      </c>
      <c r="DK157">
        <v>1384</v>
      </c>
      <c r="DL157">
        <v>23</v>
      </c>
      <c r="DM157">
        <v>72</v>
      </c>
      <c r="DN157">
        <v>1049</v>
      </c>
      <c r="DO157">
        <v>80</v>
      </c>
      <c r="DP157">
        <v>2282</v>
      </c>
      <c r="DQ157">
        <v>3039</v>
      </c>
      <c r="DR157">
        <v>256</v>
      </c>
      <c r="DS157">
        <v>8</v>
      </c>
      <c r="DT157">
        <v>1486</v>
      </c>
      <c r="DU157">
        <v>75</v>
      </c>
      <c r="DV157">
        <v>0</v>
      </c>
      <c r="DW157">
        <v>808</v>
      </c>
      <c r="DX157">
        <v>858</v>
      </c>
      <c r="DY157">
        <v>122</v>
      </c>
      <c r="DZ157">
        <v>13</v>
      </c>
      <c r="EA157">
        <v>16</v>
      </c>
      <c r="EB157">
        <v>29</v>
      </c>
      <c r="EC157">
        <v>51</v>
      </c>
      <c r="ED157">
        <v>11</v>
      </c>
      <c r="EE157">
        <v>76</v>
      </c>
      <c r="EF157">
        <v>882</v>
      </c>
      <c r="EG157">
        <v>16</v>
      </c>
      <c r="EH157">
        <v>160</v>
      </c>
      <c r="EI157">
        <v>246</v>
      </c>
      <c r="EJ157">
        <v>23</v>
      </c>
      <c r="EK157">
        <v>11</v>
      </c>
      <c r="EL157">
        <v>928</v>
      </c>
      <c r="EM157">
        <v>83</v>
      </c>
      <c r="EN157">
        <v>2</v>
      </c>
      <c r="EO157">
        <v>12</v>
      </c>
      <c r="EP157">
        <v>18</v>
      </c>
      <c r="EQ157">
        <v>29</v>
      </c>
      <c r="ER157">
        <v>7</v>
      </c>
      <c r="ES157">
        <v>7</v>
      </c>
      <c r="ET157">
        <v>53</v>
      </c>
      <c r="EU157">
        <v>61</v>
      </c>
      <c r="EV157">
        <v>142</v>
      </c>
      <c r="EW157">
        <v>30</v>
      </c>
      <c r="EX157">
        <v>1</v>
      </c>
      <c r="EY157">
        <v>17</v>
      </c>
      <c r="EZ157">
        <v>14</v>
      </c>
      <c r="FA157">
        <v>34</v>
      </c>
      <c r="FB157">
        <v>7</v>
      </c>
      <c r="FC157">
        <v>26</v>
      </c>
      <c r="FD157">
        <v>41</v>
      </c>
      <c r="FE157">
        <v>21</v>
      </c>
      <c r="FF157">
        <v>6</v>
      </c>
      <c r="FG157">
        <v>44</v>
      </c>
      <c r="FH157">
        <v>144</v>
      </c>
      <c r="FI157">
        <v>15</v>
      </c>
      <c r="FJ157">
        <v>7</v>
      </c>
      <c r="FK157">
        <v>301</v>
      </c>
      <c r="FL157">
        <v>267</v>
      </c>
      <c r="FM157">
        <v>1</v>
      </c>
      <c r="FN157">
        <v>1</v>
      </c>
      <c r="FO157">
        <v>2</v>
      </c>
      <c r="FP157">
        <v>27</v>
      </c>
      <c r="FQ157">
        <v>33</v>
      </c>
      <c r="FR157">
        <v>0</v>
      </c>
      <c r="FS157">
        <v>2</v>
      </c>
      <c r="FT157">
        <v>21</v>
      </c>
      <c r="FU157">
        <v>8</v>
      </c>
      <c r="FV157">
        <v>15</v>
      </c>
      <c r="FW157">
        <v>16</v>
      </c>
      <c r="FX157">
        <v>21</v>
      </c>
      <c r="FY157">
        <v>5</v>
      </c>
      <c r="FZ157">
        <v>9</v>
      </c>
      <c r="GA157">
        <v>17</v>
      </c>
      <c r="GB157">
        <v>276</v>
      </c>
      <c r="GC157">
        <v>9</v>
      </c>
      <c r="GD157">
        <v>0</v>
      </c>
      <c r="GE157">
        <v>149</v>
      </c>
      <c r="GF157">
        <v>17</v>
      </c>
      <c r="GG157">
        <v>31</v>
      </c>
      <c r="GH157">
        <v>0</v>
      </c>
      <c r="GI157">
        <v>57</v>
      </c>
      <c r="GJ157">
        <v>14</v>
      </c>
      <c r="GK157">
        <v>3</v>
      </c>
      <c r="GL157">
        <v>10</v>
      </c>
      <c r="GM157">
        <v>25</v>
      </c>
      <c r="GN157">
        <v>4</v>
      </c>
      <c r="GO157">
        <v>48</v>
      </c>
      <c r="GP157">
        <v>9</v>
      </c>
      <c r="GQ157">
        <v>26</v>
      </c>
      <c r="GR157">
        <v>24</v>
      </c>
      <c r="GS157">
        <v>11</v>
      </c>
      <c r="GT157">
        <v>7</v>
      </c>
      <c r="GU157">
        <v>8</v>
      </c>
      <c r="GV157">
        <v>9</v>
      </c>
      <c r="GW157">
        <v>16</v>
      </c>
      <c r="GX157">
        <v>8</v>
      </c>
      <c r="GY157">
        <v>4</v>
      </c>
      <c r="GZ157" s="56">
        <v>0</v>
      </c>
      <c r="HA157">
        <v>5</v>
      </c>
      <c r="HB157">
        <v>60</v>
      </c>
      <c r="HC157">
        <v>131</v>
      </c>
      <c r="HD157">
        <v>2</v>
      </c>
      <c r="HE157">
        <v>311</v>
      </c>
      <c r="HF157">
        <v>73</v>
      </c>
      <c r="HG157">
        <v>214</v>
      </c>
      <c r="HH157">
        <v>28</v>
      </c>
      <c r="HI157">
        <v>234</v>
      </c>
      <c r="HJ157">
        <v>228</v>
      </c>
      <c r="HK157">
        <v>994</v>
      </c>
      <c r="HL157">
        <v>519</v>
      </c>
      <c r="HM157">
        <v>6</v>
      </c>
      <c r="HN157">
        <v>23</v>
      </c>
      <c r="HO157">
        <v>62</v>
      </c>
      <c r="HP157">
        <v>31</v>
      </c>
      <c r="HQ157">
        <v>6</v>
      </c>
      <c r="HR157">
        <v>26</v>
      </c>
      <c r="HS157">
        <v>63</v>
      </c>
      <c r="HT157">
        <v>508</v>
      </c>
      <c r="HU157">
        <v>216</v>
      </c>
      <c r="HV157">
        <v>8</v>
      </c>
      <c r="HW157">
        <v>195</v>
      </c>
      <c r="HX157">
        <v>138</v>
      </c>
      <c r="HY157">
        <v>335</v>
      </c>
      <c r="HZ157">
        <v>90</v>
      </c>
      <c r="IA157">
        <v>239</v>
      </c>
      <c r="IB157">
        <v>13</v>
      </c>
      <c r="IC157">
        <v>36</v>
      </c>
      <c r="ID157">
        <v>340</v>
      </c>
      <c r="IE157">
        <v>49</v>
      </c>
      <c r="IF157">
        <v>9</v>
      </c>
      <c r="IG157">
        <v>28</v>
      </c>
      <c r="IH157">
        <v>243</v>
      </c>
      <c r="II157">
        <v>301</v>
      </c>
      <c r="IJ157">
        <v>24</v>
      </c>
      <c r="IK157">
        <v>7</v>
      </c>
      <c r="IL157">
        <v>8</v>
      </c>
      <c r="IM157">
        <v>11</v>
      </c>
      <c r="IN157">
        <v>1621</v>
      </c>
      <c r="IO157">
        <v>632</v>
      </c>
      <c r="IP157">
        <v>98</v>
      </c>
      <c r="IQ157">
        <v>487</v>
      </c>
      <c r="IR157">
        <v>64</v>
      </c>
      <c r="IS157">
        <v>1846</v>
      </c>
      <c r="IT157">
        <v>22</v>
      </c>
      <c r="IU157">
        <v>92</v>
      </c>
      <c r="IV157">
        <v>1382</v>
      </c>
      <c r="IW157">
        <v>90</v>
      </c>
      <c r="IX157">
        <v>2672</v>
      </c>
      <c r="IY157">
        <v>3542</v>
      </c>
      <c r="IZ157">
        <v>319</v>
      </c>
      <c r="JA157">
        <v>6</v>
      </c>
      <c r="JB157">
        <v>1760</v>
      </c>
      <c r="JC157">
        <v>73</v>
      </c>
      <c r="JD157">
        <v>0</v>
      </c>
      <c r="JE157">
        <v>850</v>
      </c>
      <c r="JF157">
        <v>914</v>
      </c>
      <c r="JG157">
        <v>141</v>
      </c>
      <c r="JH157">
        <v>17</v>
      </c>
      <c r="JI157">
        <v>30</v>
      </c>
      <c r="JJ157">
        <v>38</v>
      </c>
      <c r="JK157">
        <v>67</v>
      </c>
      <c r="JL157">
        <v>15</v>
      </c>
      <c r="JM157">
        <v>91</v>
      </c>
      <c r="JN157">
        <v>827</v>
      </c>
      <c r="JO157">
        <v>19</v>
      </c>
      <c r="JP157">
        <v>195</v>
      </c>
      <c r="JQ157">
        <v>303</v>
      </c>
      <c r="JR157">
        <v>20</v>
      </c>
      <c r="JS157">
        <v>9</v>
      </c>
      <c r="JT157">
        <v>991</v>
      </c>
      <c r="JU157">
        <v>94</v>
      </c>
      <c r="JV157">
        <v>1</v>
      </c>
      <c r="JW157">
        <v>8</v>
      </c>
      <c r="JX157">
        <v>18</v>
      </c>
      <c r="JY157">
        <v>24</v>
      </c>
      <c r="JZ157">
        <v>7</v>
      </c>
      <c r="KA157">
        <v>7</v>
      </c>
      <c r="KB157">
        <v>65</v>
      </c>
      <c r="KC157">
        <v>66</v>
      </c>
      <c r="KD157">
        <v>163</v>
      </c>
      <c r="KE157">
        <v>26</v>
      </c>
      <c r="KF157">
        <v>1</v>
      </c>
      <c r="KG157">
        <v>13</v>
      </c>
      <c r="KH157">
        <v>7</v>
      </c>
      <c r="KI157">
        <v>47</v>
      </c>
      <c r="KJ157">
        <v>8</v>
      </c>
      <c r="KK157">
        <v>25</v>
      </c>
      <c r="KL157">
        <v>49</v>
      </c>
      <c r="KM157">
        <v>20</v>
      </c>
      <c r="KN157">
        <v>5</v>
      </c>
      <c r="KO157">
        <v>48</v>
      </c>
      <c r="KP157">
        <v>154</v>
      </c>
      <c r="KQ157">
        <v>12</v>
      </c>
      <c r="KR157">
        <v>5</v>
      </c>
      <c r="KS157">
        <v>300</v>
      </c>
      <c r="KT157">
        <v>289</v>
      </c>
      <c r="KU157">
        <v>1</v>
      </c>
      <c r="KV157">
        <v>1</v>
      </c>
      <c r="KW157">
        <v>2</v>
      </c>
      <c r="KX157">
        <v>27</v>
      </c>
      <c r="KY157">
        <v>26</v>
      </c>
      <c r="KZ157">
        <v>0</v>
      </c>
      <c r="LA157">
        <v>1</v>
      </c>
      <c r="LB157">
        <v>21</v>
      </c>
      <c r="LC157">
        <v>10</v>
      </c>
      <c r="LD157">
        <v>18</v>
      </c>
      <c r="LE157">
        <v>18</v>
      </c>
      <c r="LF157">
        <v>22</v>
      </c>
      <c r="LG157">
        <v>7</v>
      </c>
      <c r="LH157">
        <v>13</v>
      </c>
      <c r="LI157">
        <v>19</v>
      </c>
      <c r="LJ157">
        <v>280</v>
      </c>
      <c r="LK157">
        <v>8</v>
      </c>
      <c r="LL157">
        <v>0</v>
      </c>
      <c r="LM157">
        <v>148</v>
      </c>
      <c r="LN157">
        <v>24</v>
      </c>
      <c r="LO157">
        <v>28</v>
      </c>
      <c r="LP157">
        <v>1</v>
      </c>
      <c r="LQ157">
        <v>60</v>
      </c>
      <c r="LR157">
        <v>15</v>
      </c>
      <c r="LS157">
        <v>5</v>
      </c>
      <c r="LT157">
        <v>8</v>
      </c>
      <c r="LU157">
        <v>27</v>
      </c>
      <c r="LV157">
        <v>10</v>
      </c>
      <c r="LW157">
        <v>47</v>
      </c>
      <c r="LX157">
        <v>11</v>
      </c>
      <c r="LY157">
        <v>34</v>
      </c>
      <c r="LZ157">
        <v>30</v>
      </c>
      <c r="MA157">
        <v>7</v>
      </c>
      <c r="MB157">
        <v>12</v>
      </c>
      <c r="MC157">
        <v>8</v>
      </c>
      <c r="MD157">
        <v>10</v>
      </c>
      <c r="ME157">
        <v>17</v>
      </c>
      <c r="MF157">
        <v>7</v>
      </c>
      <c r="MG157">
        <v>4</v>
      </c>
      <c r="MH157" s="56">
        <v>0</v>
      </c>
      <c r="MI157">
        <v>4</v>
      </c>
      <c r="MJ157">
        <v>56</v>
      </c>
      <c r="MK157">
        <v>133</v>
      </c>
      <c r="ML157">
        <v>2</v>
      </c>
      <c r="MM157">
        <v>336</v>
      </c>
      <c r="MN157">
        <v>73</v>
      </c>
      <c r="MO157">
        <v>241</v>
      </c>
      <c r="MP157">
        <v>27</v>
      </c>
      <c r="MQ157">
        <v>243</v>
      </c>
      <c r="MR157">
        <v>220</v>
      </c>
      <c r="MS157">
        <v>1067</v>
      </c>
      <c r="MT157">
        <v>618</v>
      </c>
      <c r="MU157">
        <v>7</v>
      </c>
      <c r="MV157">
        <v>30</v>
      </c>
      <c r="MW157">
        <v>76</v>
      </c>
      <c r="MX157">
        <v>32</v>
      </c>
      <c r="MY157">
        <v>5</v>
      </c>
      <c r="MZ157">
        <v>24</v>
      </c>
      <c r="NA157">
        <v>79</v>
      </c>
      <c r="NB157">
        <v>509</v>
      </c>
      <c r="NC157">
        <v>248</v>
      </c>
      <c r="ND157">
        <v>7</v>
      </c>
      <c r="NE157">
        <v>212</v>
      </c>
      <c r="NF157">
        <v>155</v>
      </c>
      <c r="NG157">
        <v>364</v>
      </c>
      <c r="NH157">
        <v>101</v>
      </c>
      <c r="NI157">
        <v>263</v>
      </c>
      <c r="NJ157">
        <v>14</v>
      </c>
      <c r="NK157">
        <v>47</v>
      </c>
      <c r="NL157">
        <v>359</v>
      </c>
      <c r="NM157">
        <v>44</v>
      </c>
      <c r="NN157">
        <v>13</v>
      </c>
      <c r="NO157">
        <v>27</v>
      </c>
      <c r="NP157">
        <v>255</v>
      </c>
      <c r="NQ157">
        <v>308</v>
      </c>
      <c r="NR157">
        <v>66</v>
      </c>
      <c r="NS157">
        <v>18</v>
      </c>
      <c r="NT157">
        <v>6</v>
      </c>
      <c r="NU157">
        <v>9</v>
      </c>
      <c r="NV157">
        <v>1697</v>
      </c>
      <c r="NW157">
        <v>650</v>
      </c>
      <c r="NX157">
        <v>111</v>
      </c>
      <c r="NY157">
        <v>520</v>
      </c>
      <c r="NZ157">
        <v>62</v>
      </c>
      <c r="OA157">
        <v>1969</v>
      </c>
      <c r="OB157">
        <v>22</v>
      </c>
      <c r="OC157">
        <v>94</v>
      </c>
      <c r="OD157">
        <v>1439</v>
      </c>
      <c r="OE157">
        <v>91</v>
      </c>
      <c r="OF157">
        <v>2732</v>
      </c>
      <c r="OG157">
        <v>3482</v>
      </c>
      <c r="OH157">
        <v>317</v>
      </c>
      <c r="OI157">
        <v>9</v>
      </c>
      <c r="OJ157">
        <v>1853</v>
      </c>
      <c r="OK157">
        <v>87</v>
      </c>
      <c r="OL157">
        <v>0</v>
      </c>
      <c r="OM157">
        <v>912</v>
      </c>
      <c r="ON157">
        <v>935</v>
      </c>
      <c r="OO157">
        <v>134</v>
      </c>
      <c r="OP157">
        <v>18</v>
      </c>
      <c r="OQ157">
        <v>23</v>
      </c>
      <c r="OR157">
        <v>46</v>
      </c>
      <c r="OS157">
        <v>68</v>
      </c>
      <c r="OT157">
        <v>12</v>
      </c>
      <c r="OU157">
        <v>97</v>
      </c>
      <c r="OV157">
        <v>434</v>
      </c>
      <c r="OW157">
        <v>19</v>
      </c>
      <c r="OX157">
        <v>202</v>
      </c>
      <c r="OY157">
        <v>292</v>
      </c>
      <c r="OZ157">
        <v>31</v>
      </c>
      <c r="PA157">
        <v>10</v>
      </c>
    </row>
    <row r="158" spans="1:417">
      <c r="A158" s="67" t="str">
        <f>人口推移!B157</f>
        <v>R0110</v>
      </c>
      <c r="B158" s="66">
        <f t="shared" si="4"/>
        <v>55460</v>
      </c>
      <c r="C158" s="66">
        <f t="shared" si="5"/>
        <v>23259</v>
      </c>
      <c r="D158">
        <v>848</v>
      </c>
      <c r="E158">
        <v>65</v>
      </c>
      <c r="F158">
        <v>2</v>
      </c>
      <c r="G158">
        <v>8</v>
      </c>
      <c r="H158">
        <v>16</v>
      </c>
      <c r="I158">
        <v>13</v>
      </c>
      <c r="J158">
        <v>5</v>
      </c>
      <c r="K158">
        <v>9</v>
      </c>
      <c r="L158">
        <v>64</v>
      </c>
      <c r="M158">
        <v>44</v>
      </c>
      <c r="N158">
        <v>149</v>
      </c>
      <c r="O158">
        <v>22</v>
      </c>
      <c r="P158">
        <v>1</v>
      </c>
      <c r="Q158">
        <v>11</v>
      </c>
      <c r="R158">
        <v>8</v>
      </c>
      <c r="S158">
        <v>32</v>
      </c>
      <c r="T158">
        <v>5</v>
      </c>
      <c r="U158">
        <v>16</v>
      </c>
      <c r="V158">
        <v>31</v>
      </c>
      <c r="W158">
        <v>15</v>
      </c>
      <c r="X158">
        <v>5</v>
      </c>
      <c r="Y158">
        <v>34</v>
      </c>
      <c r="Z158">
        <v>113</v>
      </c>
      <c r="AA158">
        <v>7</v>
      </c>
      <c r="AB158">
        <v>5</v>
      </c>
      <c r="AC158">
        <v>233</v>
      </c>
      <c r="AD158">
        <v>229</v>
      </c>
      <c r="AE158">
        <v>2</v>
      </c>
      <c r="AF158">
        <v>1</v>
      </c>
      <c r="AG158">
        <v>2</v>
      </c>
      <c r="AH158">
        <v>22</v>
      </c>
      <c r="AI158">
        <v>18</v>
      </c>
      <c r="AJ158">
        <v>0</v>
      </c>
      <c r="AK158">
        <v>1</v>
      </c>
      <c r="AL158">
        <v>15</v>
      </c>
      <c r="AM158">
        <v>7</v>
      </c>
      <c r="AN158">
        <v>13</v>
      </c>
      <c r="AO158">
        <v>15</v>
      </c>
      <c r="AP158">
        <v>20</v>
      </c>
      <c r="AQ158">
        <v>5</v>
      </c>
      <c r="AR158">
        <v>7</v>
      </c>
      <c r="AS158">
        <v>11</v>
      </c>
      <c r="AT158">
        <v>239</v>
      </c>
      <c r="AU158">
        <v>7</v>
      </c>
      <c r="AV158">
        <v>0</v>
      </c>
      <c r="AW158">
        <v>136</v>
      </c>
      <c r="AX158">
        <v>13</v>
      </c>
      <c r="AY158">
        <v>23</v>
      </c>
      <c r="AZ158">
        <v>1</v>
      </c>
      <c r="BA158">
        <v>45</v>
      </c>
      <c r="BB158">
        <v>9</v>
      </c>
      <c r="BC158">
        <v>4</v>
      </c>
      <c r="BD158">
        <v>7</v>
      </c>
      <c r="BE158">
        <v>17</v>
      </c>
      <c r="BF158">
        <v>4</v>
      </c>
      <c r="BG158">
        <v>28</v>
      </c>
      <c r="BH158">
        <v>9</v>
      </c>
      <c r="BI158">
        <v>24</v>
      </c>
      <c r="BJ158">
        <v>24</v>
      </c>
      <c r="BK158">
        <v>7</v>
      </c>
      <c r="BL158">
        <v>7</v>
      </c>
      <c r="BM158">
        <v>5</v>
      </c>
      <c r="BN158">
        <v>6</v>
      </c>
      <c r="BO158">
        <v>13</v>
      </c>
      <c r="BP158">
        <v>6</v>
      </c>
      <c r="BQ158">
        <v>5</v>
      </c>
      <c r="BR158" s="56">
        <v>0</v>
      </c>
      <c r="BS158">
        <v>4</v>
      </c>
      <c r="BT158">
        <v>46</v>
      </c>
      <c r="BU158">
        <v>89</v>
      </c>
      <c r="BV158">
        <v>2</v>
      </c>
      <c r="BW158">
        <v>284</v>
      </c>
      <c r="BX158">
        <v>52</v>
      </c>
      <c r="BY158">
        <v>189</v>
      </c>
      <c r="BZ158">
        <v>15</v>
      </c>
      <c r="CA158">
        <v>226</v>
      </c>
      <c r="CB158">
        <v>195</v>
      </c>
      <c r="CC158">
        <v>812</v>
      </c>
      <c r="CD158">
        <v>482</v>
      </c>
      <c r="CE158">
        <v>4</v>
      </c>
      <c r="CF158">
        <v>21</v>
      </c>
      <c r="CG158">
        <v>47</v>
      </c>
      <c r="CH158">
        <v>26</v>
      </c>
      <c r="CI158">
        <v>3</v>
      </c>
      <c r="CJ158">
        <v>23</v>
      </c>
      <c r="CK158">
        <v>85</v>
      </c>
      <c r="CL158">
        <v>426</v>
      </c>
      <c r="CM158">
        <v>213</v>
      </c>
      <c r="CN158">
        <v>7</v>
      </c>
      <c r="CO158">
        <v>181</v>
      </c>
      <c r="CP158">
        <v>140</v>
      </c>
      <c r="CQ158">
        <v>302</v>
      </c>
      <c r="CR158">
        <v>57</v>
      </c>
      <c r="CS158">
        <v>223</v>
      </c>
      <c r="CT158">
        <v>8</v>
      </c>
      <c r="CU158">
        <v>26</v>
      </c>
      <c r="CV158">
        <v>261</v>
      </c>
      <c r="CW158">
        <v>33</v>
      </c>
      <c r="CX158">
        <v>7</v>
      </c>
      <c r="CY158">
        <v>36</v>
      </c>
      <c r="CZ158">
        <v>174</v>
      </c>
      <c r="DA158">
        <v>232</v>
      </c>
      <c r="DB158">
        <v>79</v>
      </c>
      <c r="DC158">
        <v>14</v>
      </c>
      <c r="DD158">
        <v>3</v>
      </c>
      <c r="DE158">
        <v>8</v>
      </c>
      <c r="DF158">
        <v>1317</v>
      </c>
      <c r="DG158">
        <v>519</v>
      </c>
      <c r="DH158">
        <v>88</v>
      </c>
      <c r="DI158">
        <v>397</v>
      </c>
      <c r="DJ158">
        <v>53</v>
      </c>
      <c r="DK158">
        <v>1386</v>
      </c>
      <c r="DL158">
        <v>23</v>
      </c>
      <c r="DM158">
        <v>72</v>
      </c>
      <c r="DN158">
        <v>1060</v>
      </c>
      <c r="DO158">
        <v>82</v>
      </c>
      <c r="DP158">
        <v>2278</v>
      </c>
      <c r="DQ158">
        <v>3042</v>
      </c>
      <c r="DR158">
        <v>256</v>
      </c>
      <c r="DS158">
        <v>8</v>
      </c>
      <c r="DT158">
        <v>1497</v>
      </c>
      <c r="DU158">
        <v>74</v>
      </c>
      <c r="DV158">
        <v>0</v>
      </c>
      <c r="DW158">
        <v>809</v>
      </c>
      <c r="DX158">
        <v>858</v>
      </c>
      <c r="DY158">
        <v>123</v>
      </c>
      <c r="DZ158">
        <v>13</v>
      </c>
      <c r="EA158">
        <v>16</v>
      </c>
      <c r="EB158">
        <v>29</v>
      </c>
      <c r="EC158">
        <v>51</v>
      </c>
      <c r="ED158">
        <v>11</v>
      </c>
      <c r="EE158">
        <v>76</v>
      </c>
      <c r="EF158">
        <v>860</v>
      </c>
      <c r="EG158">
        <v>16</v>
      </c>
      <c r="EH158">
        <v>162</v>
      </c>
      <c r="EI158">
        <v>246</v>
      </c>
      <c r="EJ158">
        <v>23</v>
      </c>
      <c r="EK158">
        <v>11</v>
      </c>
      <c r="EL158">
        <v>934</v>
      </c>
      <c r="EM158">
        <v>83</v>
      </c>
      <c r="EN158">
        <v>2</v>
      </c>
      <c r="EO158">
        <v>12</v>
      </c>
      <c r="EP158">
        <v>17</v>
      </c>
      <c r="EQ158">
        <v>29</v>
      </c>
      <c r="ER158">
        <v>7</v>
      </c>
      <c r="ES158">
        <v>7</v>
      </c>
      <c r="ET158">
        <v>54</v>
      </c>
      <c r="EU158">
        <v>61</v>
      </c>
      <c r="EV158">
        <v>139</v>
      </c>
      <c r="EW158">
        <v>30</v>
      </c>
      <c r="EX158">
        <v>1</v>
      </c>
      <c r="EY158">
        <v>18</v>
      </c>
      <c r="EZ158">
        <v>14</v>
      </c>
      <c r="FA158">
        <v>34</v>
      </c>
      <c r="FB158">
        <v>7</v>
      </c>
      <c r="FC158">
        <v>26</v>
      </c>
      <c r="FD158">
        <v>41</v>
      </c>
      <c r="FE158">
        <v>21</v>
      </c>
      <c r="FF158">
        <v>6</v>
      </c>
      <c r="FG158">
        <v>43</v>
      </c>
      <c r="FH158">
        <v>144</v>
      </c>
      <c r="FI158">
        <v>15</v>
      </c>
      <c r="FJ158">
        <v>8</v>
      </c>
      <c r="FK158">
        <v>299</v>
      </c>
      <c r="FL158">
        <v>265</v>
      </c>
      <c r="FM158">
        <v>1</v>
      </c>
      <c r="FN158">
        <v>1</v>
      </c>
      <c r="FO158">
        <v>2</v>
      </c>
      <c r="FP158">
        <v>27</v>
      </c>
      <c r="FQ158">
        <v>33</v>
      </c>
      <c r="FR158">
        <v>0</v>
      </c>
      <c r="FS158">
        <v>2</v>
      </c>
      <c r="FT158">
        <v>21</v>
      </c>
      <c r="FU158">
        <v>8</v>
      </c>
      <c r="FV158">
        <v>15</v>
      </c>
      <c r="FW158">
        <v>16</v>
      </c>
      <c r="FX158">
        <v>21</v>
      </c>
      <c r="FY158">
        <v>5</v>
      </c>
      <c r="FZ158">
        <v>9</v>
      </c>
      <c r="GA158">
        <v>17</v>
      </c>
      <c r="GB158">
        <v>276</v>
      </c>
      <c r="GC158">
        <v>9</v>
      </c>
      <c r="GD158">
        <v>0</v>
      </c>
      <c r="GE158">
        <v>150</v>
      </c>
      <c r="GF158">
        <v>17</v>
      </c>
      <c r="GG158">
        <v>31</v>
      </c>
      <c r="GH158">
        <v>0</v>
      </c>
      <c r="GI158">
        <v>57</v>
      </c>
      <c r="GJ158">
        <v>15</v>
      </c>
      <c r="GK158">
        <v>3</v>
      </c>
      <c r="GL158">
        <v>10</v>
      </c>
      <c r="GM158">
        <v>25</v>
      </c>
      <c r="GN158">
        <v>4</v>
      </c>
      <c r="GO158">
        <v>47</v>
      </c>
      <c r="GP158">
        <v>9</v>
      </c>
      <c r="GQ158">
        <v>25</v>
      </c>
      <c r="GR158">
        <v>23</v>
      </c>
      <c r="GS158">
        <v>11</v>
      </c>
      <c r="GT158">
        <v>7</v>
      </c>
      <c r="GU158">
        <v>8</v>
      </c>
      <c r="GV158">
        <v>9</v>
      </c>
      <c r="GW158">
        <v>16</v>
      </c>
      <c r="GX158">
        <v>8</v>
      </c>
      <c r="GY158">
        <v>4</v>
      </c>
      <c r="GZ158" s="56">
        <v>0</v>
      </c>
      <c r="HA158">
        <v>5</v>
      </c>
      <c r="HB158">
        <v>60</v>
      </c>
      <c r="HC158">
        <v>133</v>
      </c>
      <c r="HD158">
        <v>2</v>
      </c>
      <c r="HE158">
        <v>308</v>
      </c>
      <c r="HF158">
        <v>73</v>
      </c>
      <c r="HG158">
        <v>216</v>
      </c>
      <c r="HH158">
        <v>28</v>
      </c>
      <c r="HI158">
        <v>235</v>
      </c>
      <c r="HJ158">
        <v>227</v>
      </c>
      <c r="HK158">
        <v>996</v>
      </c>
      <c r="HL158">
        <v>518</v>
      </c>
      <c r="HM158">
        <v>6</v>
      </c>
      <c r="HN158">
        <v>23</v>
      </c>
      <c r="HO158">
        <v>62</v>
      </c>
      <c r="HP158">
        <v>31</v>
      </c>
      <c r="HQ158">
        <v>6</v>
      </c>
      <c r="HR158">
        <v>26</v>
      </c>
      <c r="HS158">
        <v>62</v>
      </c>
      <c r="HT158">
        <v>504</v>
      </c>
      <c r="HU158">
        <v>213</v>
      </c>
      <c r="HV158">
        <v>8</v>
      </c>
      <c r="HW158">
        <v>195</v>
      </c>
      <c r="HX158">
        <v>139</v>
      </c>
      <c r="HY158">
        <v>337</v>
      </c>
      <c r="HZ158">
        <v>91</v>
      </c>
      <c r="IA158">
        <v>238</v>
      </c>
      <c r="IB158">
        <v>13</v>
      </c>
      <c r="IC158">
        <v>36</v>
      </c>
      <c r="ID158">
        <v>344</v>
      </c>
      <c r="IE158">
        <v>50</v>
      </c>
      <c r="IF158">
        <v>9</v>
      </c>
      <c r="IG158">
        <v>28</v>
      </c>
      <c r="IH158">
        <v>246</v>
      </c>
      <c r="II158">
        <v>300</v>
      </c>
      <c r="IJ158">
        <v>23</v>
      </c>
      <c r="IK158">
        <v>7</v>
      </c>
      <c r="IL158">
        <v>8</v>
      </c>
      <c r="IM158">
        <v>11</v>
      </c>
      <c r="IN158">
        <v>1623</v>
      </c>
      <c r="IO158">
        <v>630</v>
      </c>
      <c r="IP158">
        <v>99</v>
      </c>
      <c r="IQ158">
        <v>488</v>
      </c>
      <c r="IR158">
        <v>64</v>
      </c>
      <c r="IS158">
        <v>1847</v>
      </c>
      <c r="IT158">
        <v>22</v>
      </c>
      <c r="IU158">
        <v>91</v>
      </c>
      <c r="IV158">
        <v>1400</v>
      </c>
      <c r="IW158">
        <v>92</v>
      </c>
      <c r="IX158">
        <v>2678</v>
      </c>
      <c r="IY158">
        <v>3540</v>
      </c>
      <c r="IZ158">
        <v>319</v>
      </c>
      <c r="JA158">
        <v>6</v>
      </c>
      <c r="JB158">
        <v>1757</v>
      </c>
      <c r="JC158">
        <v>72</v>
      </c>
      <c r="JD158">
        <v>0</v>
      </c>
      <c r="JE158">
        <v>847</v>
      </c>
      <c r="JF158">
        <v>914</v>
      </c>
      <c r="JG158">
        <v>144</v>
      </c>
      <c r="JH158">
        <v>17</v>
      </c>
      <c r="JI158">
        <v>30</v>
      </c>
      <c r="JJ158">
        <v>38</v>
      </c>
      <c r="JK158">
        <v>67</v>
      </c>
      <c r="JL158">
        <v>15</v>
      </c>
      <c r="JM158">
        <v>91</v>
      </c>
      <c r="JN158">
        <v>820</v>
      </c>
      <c r="JO158">
        <v>19</v>
      </c>
      <c r="JP158">
        <v>195</v>
      </c>
      <c r="JQ158">
        <v>304</v>
      </c>
      <c r="JR158">
        <v>20</v>
      </c>
      <c r="JS158">
        <v>9</v>
      </c>
      <c r="JT158">
        <v>1001</v>
      </c>
      <c r="JU158">
        <v>94</v>
      </c>
      <c r="JV158">
        <v>1</v>
      </c>
      <c r="JW158">
        <v>8</v>
      </c>
      <c r="JX158">
        <v>17</v>
      </c>
      <c r="JY158">
        <v>24</v>
      </c>
      <c r="JZ158">
        <v>7</v>
      </c>
      <c r="KA158">
        <v>7</v>
      </c>
      <c r="KB158">
        <v>65</v>
      </c>
      <c r="KC158">
        <v>67</v>
      </c>
      <c r="KD158">
        <v>162</v>
      </c>
      <c r="KE158">
        <v>26</v>
      </c>
      <c r="KF158">
        <v>1</v>
      </c>
      <c r="KG158">
        <v>13</v>
      </c>
      <c r="KH158">
        <v>7</v>
      </c>
      <c r="KI158">
        <v>47</v>
      </c>
      <c r="KJ158">
        <v>8</v>
      </c>
      <c r="KK158">
        <v>25</v>
      </c>
      <c r="KL158">
        <v>49</v>
      </c>
      <c r="KM158">
        <v>20</v>
      </c>
      <c r="KN158">
        <v>5</v>
      </c>
      <c r="KO158">
        <v>48</v>
      </c>
      <c r="KP158">
        <v>153</v>
      </c>
      <c r="KQ158">
        <v>12</v>
      </c>
      <c r="KR158">
        <v>5</v>
      </c>
      <c r="KS158">
        <v>299</v>
      </c>
      <c r="KT158">
        <v>288</v>
      </c>
      <c r="KU158">
        <v>1</v>
      </c>
      <c r="KV158">
        <v>1</v>
      </c>
      <c r="KW158">
        <v>2</v>
      </c>
      <c r="KX158">
        <v>27</v>
      </c>
      <c r="KY158">
        <v>26</v>
      </c>
      <c r="KZ158">
        <v>0</v>
      </c>
      <c r="LA158">
        <v>1</v>
      </c>
      <c r="LB158">
        <v>21</v>
      </c>
      <c r="LC158">
        <v>10</v>
      </c>
      <c r="LD158">
        <v>18</v>
      </c>
      <c r="LE158">
        <v>18</v>
      </c>
      <c r="LF158">
        <v>22</v>
      </c>
      <c r="LG158">
        <v>8</v>
      </c>
      <c r="LH158">
        <v>13</v>
      </c>
      <c r="LI158">
        <v>19</v>
      </c>
      <c r="LJ158">
        <v>278</v>
      </c>
      <c r="LK158">
        <v>8</v>
      </c>
      <c r="LL158">
        <v>0</v>
      </c>
      <c r="LM158">
        <v>147</v>
      </c>
      <c r="LN158">
        <v>24</v>
      </c>
      <c r="LO158">
        <v>28</v>
      </c>
      <c r="LP158">
        <v>1</v>
      </c>
      <c r="LQ158">
        <v>60</v>
      </c>
      <c r="LR158">
        <v>15</v>
      </c>
      <c r="LS158">
        <v>5</v>
      </c>
      <c r="LT158">
        <v>8</v>
      </c>
      <c r="LU158">
        <v>27</v>
      </c>
      <c r="LV158">
        <v>10</v>
      </c>
      <c r="LW158">
        <v>47</v>
      </c>
      <c r="LX158">
        <v>11</v>
      </c>
      <c r="LY158">
        <v>34</v>
      </c>
      <c r="LZ158">
        <v>30</v>
      </c>
      <c r="MA158">
        <v>7</v>
      </c>
      <c r="MB158">
        <v>12</v>
      </c>
      <c r="MC158">
        <v>8</v>
      </c>
      <c r="MD158">
        <v>10</v>
      </c>
      <c r="ME158">
        <v>17</v>
      </c>
      <c r="MF158">
        <v>7</v>
      </c>
      <c r="MG158">
        <v>4</v>
      </c>
      <c r="MH158" s="56">
        <v>0</v>
      </c>
      <c r="MI158">
        <v>4</v>
      </c>
      <c r="MJ158">
        <v>56</v>
      </c>
      <c r="MK158">
        <v>134</v>
      </c>
      <c r="ML158">
        <v>2</v>
      </c>
      <c r="MM158">
        <v>336</v>
      </c>
      <c r="MN158">
        <v>73</v>
      </c>
      <c r="MO158">
        <v>242</v>
      </c>
      <c r="MP158">
        <v>27</v>
      </c>
      <c r="MQ158">
        <v>245</v>
      </c>
      <c r="MR158">
        <v>223</v>
      </c>
      <c r="MS158">
        <v>1067</v>
      </c>
      <c r="MT158">
        <v>612</v>
      </c>
      <c r="MU158">
        <v>7</v>
      </c>
      <c r="MV158">
        <v>29</v>
      </c>
      <c r="MW158">
        <v>76</v>
      </c>
      <c r="MX158">
        <v>32</v>
      </c>
      <c r="MY158">
        <v>5</v>
      </c>
      <c r="MZ158">
        <v>24</v>
      </c>
      <c r="NA158">
        <v>76</v>
      </c>
      <c r="NB158">
        <v>508</v>
      </c>
      <c r="NC158">
        <v>246</v>
      </c>
      <c r="ND158">
        <v>7</v>
      </c>
      <c r="NE158">
        <v>213</v>
      </c>
      <c r="NF158">
        <v>156</v>
      </c>
      <c r="NG158">
        <v>369</v>
      </c>
      <c r="NH158">
        <v>98</v>
      </c>
      <c r="NI158">
        <v>262</v>
      </c>
      <c r="NJ158">
        <v>14</v>
      </c>
      <c r="NK158">
        <v>47</v>
      </c>
      <c r="NL158">
        <v>357</v>
      </c>
      <c r="NM158">
        <v>44</v>
      </c>
      <c r="NN158">
        <v>13</v>
      </c>
      <c r="NO158">
        <v>27</v>
      </c>
      <c r="NP158">
        <v>259</v>
      </c>
      <c r="NQ158">
        <v>308</v>
      </c>
      <c r="NR158">
        <v>67</v>
      </c>
      <c r="NS158">
        <v>18</v>
      </c>
      <c r="NT158">
        <v>6</v>
      </c>
      <c r="NU158">
        <v>9</v>
      </c>
      <c r="NV158">
        <v>1705</v>
      </c>
      <c r="NW158">
        <v>649</v>
      </c>
      <c r="NX158">
        <v>110</v>
      </c>
      <c r="NY158">
        <v>521</v>
      </c>
      <c r="NZ158">
        <v>62</v>
      </c>
      <c r="OA158">
        <v>1973</v>
      </c>
      <c r="OB158">
        <v>22</v>
      </c>
      <c r="OC158">
        <v>94</v>
      </c>
      <c r="OD158">
        <v>1454</v>
      </c>
      <c r="OE158">
        <v>93</v>
      </c>
      <c r="OF158">
        <v>2728</v>
      </c>
      <c r="OG158">
        <v>3491</v>
      </c>
      <c r="OH158">
        <v>316</v>
      </c>
      <c r="OI158">
        <v>9</v>
      </c>
      <c r="OJ158">
        <v>1859</v>
      </c>
      <c r="OK158">
        <v>86</v>
      </c>
      <c r="OL158">
        <v>0</v>
      </c>
      <c r="OM158">
        <v>914</v>
      </c>
      <c r="ON158">
        <v>931</v>
      </c>
      <c r="OO158">
        <v>132</v>
      </c>
      <c r="OP158">
        <v>18</v>
      </c>
      <c r="OQ158">
        <v>23</v>
      </c>
      <c r="OR158">
        <v>46</v>
      </c>
      <c r="OS158">
        <v>69</v>
      </c>
      <c r="OT158">
        <v>12</v>
      </c>
      <c r="OU158">
        <v>96</v>
      </c>
      <c r="OV158">
        <v>415</v>
      </c>
      <c r="OW158">
        <v>19</v>
      </c>
      <c r="OX158">
        <v>204</v>
      </c>
      <c r="OY158">
        <v>292</v>
      </c>
      <c r="OZ158">
        <v>31</v>
      </c>
      <c r="PA158">
        <v>10</v>
      </c>
    </row>
    <row r="159" spans="1:417">
      <c r="A159" s="67" t="str">
        <f>人口推移!B158</f>
        <v>R0111</v>
      </c>
      <c r="B159" s="66">
        <f t="shared" si="4"/>
        <v>55451</v>
      </c>
      <c r="C159" s="66">
        <f t="shared" si="5"/>
        <v>23254</v>
      </c>
      <c r="D159">
        <v>851</v>
      </c>
      <c r="E159">
        <v>66</v>
      </c>
      <c r="F159">
        <v>2</v>
      </c>
      <c r="G159">
        <v>7</v>
      </c>
      <c r="H159">
        <v>16</v>
      </c>
      <c r="I159">
        <v>13</v>
      </c>
      <c r="J159">
        <v>5</v>
      </c>
      <c r="K159">
        <v>9</v>
      </c>
      <c r="L159">
        <v>63</v>
      </c>
      <c r="M159">
        <v>44</v>
      </c>
      <c r="N159">
        <v>149</v>
      </c>
      <c r="O159">
        <v>22</v>
      </c>
      <c r="P159">
        <v>1</v>
      </c>
      <c r="Q159">
        <v>11</v>
      </c>
      <c r="R159">
        <v>8</v>
      </c>
      <c r="S159">
        <v>32</v>
      </c>
      <c r="T159">
        <v>5</v>
      </c>
      <c r="U159">
        <v>16</v>
      </c>
      <c r="V159">
        <v>31</v>
      </c>
      <c r="W159">
        <v>15</v>
      </c>
      <c r="X159">
        <v>5</v>
      </c>
      <c r="Y159">
        <v>34</v>
      </c>
      <c r="Z159">
        <v>113</v>
      </c>
      <c r="AA159">
        <v>7</v>
      </c>
      <c r="AB159">
        <v>5</v>
      </c>
      <c r="AC159">
        <v>234</v>
      </c>
      <c r="AD159">
        <v>229</v>
      </c>
      <c r="AE159">
        <v>2</v>
      </c>
      <c r="AF159">
        <v>1</v>
      </c>
      <c r="AG159">
        <v>2</v>
      </c>
      <c r="AH159">
        <v>22</v>
      </c>
      <c r="AI159">
        <v>18</v>
      </c>
      <c r="AJ159">
        <v>0</v>
      </c>
      <c r="AK159">
        <v>1</v>
      </c>
      <c r="AL159">
        <v>15</v>
      </c>
      <c r="AM159">
        <v>7</v>
      </c>
      <c r="AN159">
        <v>13</v>
      </c>
      <c r="AO159">
        <v>15</v>
      </c>
      <c r="AP159">
        <v>20</v>
      </c>
      <c r="AQ159">
        <v>5</v>
      </c>
      <c r="AR159">
        <v>7</v>
      </c>
      <c r="AS159">
        <v>11</v>
      </c>
      <c r="AT159">
        <v>239</v>
      </c>
      <c r="AU159">
        <v>7</v>
      </c>
      <c r="AV159">
        <v>0</v>
      </c>
      <c r="AW159">
        <v>135</v>
      </c>
      <c r="AX159">
        <v>13</v>
      </c>
      <c r="AY159">
        <v>22</v>
      </c>
      <c r="AZ159">
        <v>1</v>
      </c>
      <c r="BA159">
        <v>46</v>
      </c>
      <c r="BB159">
        <v>9</v>
      </c>
      <c r="BC159">
        <v>4</v>
      </c>
      <c r="BD159">
        <v>7</v>
      </c>
      <c r="BE159">
        <v>17</v>
      </c>
      <c r="BF159">
        <v>4</v>
      </c>
      <c r="BG159">
        <v>28</v>
      </c>
      <c r="BH159">
        <v>9</v>
      </c>
      <c r="BI159">
        <v>24</v>
      </c>
      <c r="BJ159">
        <v>24</v>
      </c>
      <c r="BK159">
        <v>7</v>
      </c>
      <c r="BL159">
        <v>7</v>
      </c>
      <c r="BM159">
        <v>5</v>
      </c>
      <c r="BN159">
        <v>6</v>
      </c>
      <c r="BO159">
        <v>13</v>
      </c>
      <c r="BP159">
        <v>6</v>
      </c>
      <c r="BQ159">
        <v>5</v>
      </c>
      <c r="BR159" s="56">
        <v>0</v>
      </c>
      <c r="BS159">
        <v>4</v>
      </c>
      <c r="BT159">
        <v>46</v>
      </c>
      <c r="BU159">
        <v>90</v>
      </c>
      <c r="BV159">
        <v>2</v>
      </c>
      <c r="BW159">
        <v>284</v>
      </c>
      <c r="BX159">
        <v>52</v>
      </c>
      <c r="BY159">
        <v>188</v>
      </c>
      <c r="BZ159">
        <v>15</v>
      </c>
      <c r="CA159">
        <v>225</v>
      </c>
      <c r="CB159">
        <v>196</v>
      </c>
      <c r="CC159">
        <v>813</v>
      </c>
      <c r="CD159">
        <v>481</v>
      </c>
      <c r="CE159">
        <v>4</v>
      </c>
      <c r="CF159">
        <v>21</v>
      </c>
      <c r="CG159">
        <v>47</v>
      </c>
      <c r="CH159">
        <v>26</v>
      </c>
      <c r="CI159">
        <v>3</v>
      </c>
      <c r="CJ159">
        <v>23</v>
      </c>
      <c r="CK159">
        <v>96</v>
      </c>
      <c r="CL159">
        <v>427</v>
      </c>
      <c r="CM159">
        <v>210</v>
      </c>
      <c r="CN159">
        <v>7</v>
      </c>
      <c r="CO159">
        <v>181</v>
      </c>
      <c r="CP159">
        <v>140</v>
      </c>
      <c r="CQ159">
        <v>301</v>
      </c>
      <c r="CR159">
        <v>57</v>
      </c>
      <c r="CS159">
        <v>222</v>
      </c>
      <c r="CT159">
        <v>8</v>
      </c>
      <c r="CU159">
        <v>26</v>
      </c>
      <c r="CV159">
        <v>261</v>
      </c>
      <c r="CW159">
        <v>34</v>
      </c>
      <c r="CX159">
        <v>7</v>
      </c>
      <c r="CY159">
        <v>35</v>
      </c>
      <c r="CZ159">
        <v>172</v>
      </c>
      <c r="DA159">
        <v>230</v>
      </c>
      <c r="DB159">
        <v>78</v>
      </c>
      <c r="DC159">
        <v>14</v>
      </c>
      <c r="DD159">
        <v>3</v>
      </c>
      <c r="DE159">
        <v>8</v>
      </c>
      <c r="DF159">
        <v>1314</v>
      </c>
      <c r="DG159">
        <v>524</v>
      </c>
      <c r="DH159">
        <v>87</v>
      </c>
      <c r="DI159">
        <v>399</v>
      </c>
      <c r="DJ159">
        <v>52</v>
      </c>
      <c r="DK159">
        <v>1383</v>
      </c>
      <c r="DL159">
        <v>23</v>
      </c>
      <c r="DM159">
        <v>73</v>
      </c>
      <c r="DN159">
        <v>1067</v>
      </c>
      <c r="DO159">
        <v>82</v>
      </c>
      <c r="DP159">
        <v>2279</v>
      </c>
      <c r="DQ159">
        <v>3036</v>
      </c>
      <c r="DR159">
        <v>258</v>
      </c>
      <c r="DS159">
        <v>8</v>
      </c>
      <c r="DT159">
        <v>1498</v>
      </c>
      <c r="DU159">
        <v>74</v>
      </c>
      <c r="DV159">
        <v>0</v>
      </c>
      <c r="DW159">
        <v>810</v>
      </c>
      <c r="DX159">
        <v>860</v>
      </c>
      <c r="DY159">
        <v>121</v>
      </c>
      <c r="DZ159">
        <v>13</v>
      </c>
      <c r="EA159">
        <v>16</v>
      </c>
      <c r="EB159">
        <v>29</v>
      </c>
      <c r="EC159">
        <v>51</v>
      </c>
      <c r="ED159">
        <v>11</v>
      </c>
      <c r="EE159">
        <v>76</v>
      </c>
      <c r="EF159">
        <v>847</v>
      </c>
      <c r="EG159">
        <v>16</v>
      </c>
      <c r="EH159">
        <v>161</v>
      </c>
      <c r="EI159">
        <v>245</v>
      </c>
      <c r="EJ159">
        <v>23</v>
      </c>
      <c r="EK159">
        <v>11</v>
      </c>
      <c r="EL159">
        <v>936</v>
      </c>
      <c r="EM159">
        <v>85</v>
      </c>
      <c r="EN159">
        <v>2</v>
      </c>
      <c r="EO159">
        <v>12</v>
      </c>
      <c r="EP159">
        <v>17</v>
      </c>
      <c r="EQ159">
        <v>28</v>
      </c>
      <c r="ER159">
        <v>7</v>
      </c>
      <c r="ES159">
        <v>7</v>
      </c>
      <c r="ET159">
        <v>53</v>
      </c>
      <c r="EU159">
        <v>61</v>
      </c>
      <c r="EV159">
        <v>140</v>
      </c>
      <c r="EW159">
        <v>30</v>
      </c>
      <c r="EX159">
        <v>1</v>
      </c>
      <c r="EY159">
        <v>18</v>
      </c>
      <c r="EZ159">
        <v>14</v>
      </c>
      <c r="FA159">
        <v>34</v>
      </c>
      <c r="FB159">
        <v>7</v>
      </c>
      <c r="FC159">
        <v>26</v>
      </c>
      <c r="FD159">
        <v>40</v>
      </c>
      <c r="FE159">
        <v>21</v>
      </c>
      <c r="FF159">
        <v>6</v>
      </c>
      <c r="FG159">
        <v>43</v>
      </c>
      <c r="FH159">
        <v>143</v>
      </c>
      <c r="FI159">
        <v>15</v>
      </c>
      <c r="FJ159">
        <v>8</v>
      </c>
      <c r="FK159">
        <v>299</v>
      </c>
      <c r="FL159">
        <v>267</v>
      </c>
      <c r="FM159">
        <v>1</v>
      </c>
      <c r="FN159">
        <v>1</v>
      </c>
      <c r="FO159">
        <v>2</v>
      </c>
      <c r="FP159">
        <v>27</v>
      </c>
      <c r="FQ159">
        <v>33</v>
      </c>
      <c r="FR159">
        <v>0</v>
      </c>
      <c r="FS159">
        <v>2</v>
      </c>
      <c r="FT159">
        <v>21</v>
      </c>
      <c r="FU159">
        <v>8</v>
      </c>
      <c r="FV159">
        <v>15</v>
      </c>
      <c r="FW159">
        <v>17</v>
      </c>
      <c r="FX159">
        <v>21</v>
      </c>
      <c r="FY159">
        <v>5</v>
      </c>
      <c r="FZ159">
        <v>9</v>
      </c>
      <c r="GA159">
        <v>17</v>
      </c>
      <c r="GB159">
        <v>278</v>
      </c>
      <c r="GC159">
        <v>9</v>
      </c>
      <c r="GD159">
        <v>0</v>
      </c>
      <c r="GE159">
        <v>149</v>
      </c>
      <c r="GF159">
        <v>17</v>
      </c>
      <c r="GG159">
        <v>30</v>
      </c>
      <c r="GH159">
        <v>0</v>
      </c>
      <c r="GI159">
        <v>58</v>
      </c>
      <c r="GJ159">
        <v>15</v>
      </c>
      <c r="GK159">
        <v>3</v>
      </c>
      <c r="GL159">
        <v>10</v>
      </c>
      <c r="GM159">
        <v>25</v>
      </c>
      <c r="GN159">
        <v>4</v>
      </c>
      <c r="GO159">
        <v>47</v>
      </c>
      <c r="GP159">
        <v>9</v>
      </c>
      <c r="GQ159">
        <v>25</v>
      </c>
      <c r="GR159">
        <v>23</v>
      </c>
      <c r="GS159">
        <v>11</v>
      </c>
      <c r="GT159">
        <v>7</v>
      </c>
      <c r="GU159">
        <v>8</v>
      </c>
      <c r="GV159">
        <v>9</v>
      </c>
      <c r="GW159">
        <v>16</v>
      </c>
      <c r="GX159">
        <v>8</v>
      </c>
      <c r="GY159">
        <v>4</v>
      </c>
      <c r="GZ159" s="56">
        <v>0</v>
      </c>
      <c r="HA159">
        <v>5</v>
      </c>
      <c r="HB159">
        <v>59</v>
      </c>
      <c r="HC159">
        <v>134</v>
      </c>
      <c r="HD159">
        <v>2</v>
      </c>
      <c r="HE159">
        <v>309</v>
      </c>
      <c r="HF159">
        <v>72</v>
      </c>
      <c r="HG159">
        <v>216</v>
      </c>
      <c r="HH159">
        <v>28</v>
      </c>
      <c r="HI159">
        <v>234</v>
      </c>
      <c r="HJ159">
        <v>227</v>
      </c>
      <c r="HK159">
        <v>993</v>
      </c>
      <c r="HL159">
        <v>518</v>
      </c>
      <c r="HM159">
        <v>6</v>
      </c>
      <c r="HN159">
        <v>23</v>
      </c>
      <c r="HO159">
        <v>61</v>
      </c>
      <c r="HP159">
        <v>31</v>
      </c>
      <c r="HQ159">
        <v>6</v>
      </c>
      <c r="HR159">
        <v>26</v>
      </c>
      <c r="HS159">
        <v>62</v>
      </c>
      <c r="HT159">
        <v>504</v>
      </c>
      <c r="HU159">
        <v>211</v>
      </c>
      <c r="HV159">
        <v>8</v>
      </c>
      <c r="HW159">
        <v>197</v>
      </c>
      <c r="HX159">
        <v>140</v>
      </c>
      <c r="HY159">
        <v>334</v>
      </c>
      <c r="HZ159">
        <v>90</v>
      </c>
      <c r="IA159">
        <v>239</v>
      </c>
      <c r="IB159">
        <v>13</v>
      </c>
      <c r="IC159">
        <v>36</v>
      </c>
      <c r="ID159">
        <v>344</v>
      </c>
      <c r="IE159">
        <v>50</v>
      </c>
      <c r="IF159">
        <v>9</v>
      </c>
      <c r="IG159">
        <v>27</v>
      </c>
      <c r="IH159">
        <v>245</v>
      </c>
      <c r="II159">
        <v>298</v>
      </c>
      <c r="IJ159">
        <v>23</v>
      </c>
      <c r="IK159">
        <v>7</v>
      </c>
      <c r="IL159">
        <v>8</v>
      </c>
      <c r="IM159">
        <v>11</v>
      </c>
      <c r="IN159">
        <v>1620</v>
      </c>
      <c r="IO159">
        <v>631</v>
      </c>
      <c r="IP159">
        <v>99</v>
      </c>
      <c r="IQ159">
        <v>494</v>
      </c>
      <c r="IR159">
        <v>64</v>
      </c>
      <c r="IS159">
        <v>1839</v>
      </c>
      <c r="IT159">
        <v>22</v>
      </c>
      <c r="IU159">
        <v>93</v>
      </c>
      <c r="IV159">
        <v>1412</v>
      </c>
      <c r="IW159">
        <v>92</v>
      </c>
      <c r="IX159">
        <v>2671</v>
      </c>
      <c r="IY159">
        <v>3534</v>
      </c>
      <c r="IZ159">
        <v>322</v>
      </c>
      <c r="JA159">
        <v>6</v>
      </c>
      <c r="JB159">
        <v>1763</v>
      </c>
      <c r="JC159">
        <v>72</v>
      </c>
      <c r="JD159">
        <v>0</v>
      </c>
      <c r="JE159">
        <v>849</v>
      </c>
      <c r="JF159">
        <v>914</v>
      </c>
      <c r="JG159">
        <v>142</v>
      </c>
      <c r="JH159">
        <v>17</v>
      </c>
      <c r="JI159">
        <v>30</v>
      </c>
      <c r="JJ159">
        <v>38</v>
      </c>
      <c r="JK159">
        <v>66</v>
      </c>
      <c r="JL159">
        <v>15</v>
      </c>
      <c r="JM159">
        <v>90</v>
      </c>
      <c r="JN159">
        <v>819</v>
      </c>
      <c r="JO159">
        <v>19</v>
      </c>
      <c r="JP159">
        <v>194</v>
      </c>
      <c r="JQ159">
        <v>302</v>
      </c>
      <c r="JR159">
        <v>20</v>
      </c>
      <c r="JS159">
        <v>9</v>
      </c>
      <c r="JT159">
        <v>1004</v>
      </c>
      <c r="JU159">
        <v>96</v>
      </c>
      <c r="JV159">
        <v>1</v>
      </c>
      <c r="JW159">
        <v>7</v>
      </c>
      <c r="JX159">
        <v>17</v>
      </c>
      <c r="JY159">
        <v>24</v>
      </c>
      <c r="JZ159">
        <v>7</v>
      </c>
      <c r="KA159">
        <v>7</v>
      </c>
      <c r="KB159">
        <v>66</v>
      </c>
      <c r="KC159">
        <v>67</v>
      </c>
      <c r="KD159">
        <v>162</v>
      </c>
      <c r="KE159">
        <v>26</v>
      </c>
      <c r="KF159">
        <v>1</v>
      </c>
      <c r="KG159">
        <v>13</v>
      </c>
      <c r="KH159">
        <v>7</v>
      </c>
      <c r="KI159">
        <v>47</v>
      </c>
      <c r="KJ159">
        <v>8</v>
      </c>
      <c r="KK159">
        <v>25</v>
      </c>
      <c r="KL159">
        <v>50</v>
      </c>
      <c r="KM159">
        <v>20</v>
      </c>
      <c r="KN159">
        <v>5</v>
      </c>
      <c r="KO159">
        <v>48</v>
      </c>
      <c r="KP159">
        <v>155</v>
      </c>
      <c r="KQ159">
        <v>12</v>
      </c>
      <c r="KR159">
        <v>5</v>
      </c>
      <c r="KS159">
        <v>300</v>
      </c>
      <c r="KT159">
        <v>290</v>
      </c>
      <c r="KU159">
        <v>1</v>
      </c>
      <c r="KV159">
        <v>1</v>
      </c>
      <c r="KW159">
        <v>2</v>
      </c>
      <c r="KX159">
        <v>27</v>
      </c>
      <c r="KY159">
        <v>26</v>
      </c>
      <c r="KZ159">
        <v>0</v>
      </c>
      <c r="LA159">
        <v>1</v>
      </c>
      <c r="LB159">
        <v>21</v>
      </c>
      <c r="LC159">
        <v>10</v>
      </c>
      <c r="LD159">
        <v>18</v>
      </c>
      <c r="LE159">
        <v>18</v>
      </c>
      <c r="LF159">
        <v>22</v>
      </c>
      <c r="LG159">
        <v>8</v>
      </c>
      <c r="LH159">
        <v>13</v>
      </c>
      <c r="LI159">
        <v>19</v>
      </c>
      <c r="LJ159">
        <v>277</v>
      </c>
      <c r="LK159">
        <v>8</v>
      </c>
      <c r="LL159">
        <v>0</v>
      </c>
      <c r="LM159">
        <v>145</v>
      </c>
      <c r="LN159">
        <v>24</v>
      </c>
      <c r="LO159">
        <v>25</v>
      </c>
      <c r="LP159">
        <v>1</v>
      </c>
      <c r="LQ159">
        <v>60</v>
      </c>
      <c r="LR159">
        <v>15</v>
      </c>
      <c r="LS159">
        <v>5</v>
      </c>
      <c r="LT159">
        <v>8</v>
      </c>
      <c r="LU159">
        <v>27</v>
      </c>
      <c r="LV159">
        <v>10</v>
      </c>
      <c r="LW159">
        <v>47</v>
      </c>
      <c r="LX159">
        <v>11</v>
      </c>
      <c r="LY159">
        <v>35</v>
      </c>
      <c r="LZ159">
        <v>30</v>
      </c>
      <c r="MA159">
        <v>7</v>
      </c>
      <c r="MB159">
        <v>12</v>
      </c>
      <c r="MC159">
        <v>8</v>
      </c>
      <c r="MD159">
        <v>10</v>
      </c>
      <c r="ME159">
        <v>17</v>
      </c>
      <c r="MF159">
        <v>7</v>
      </c>
      <c r="MG159">
        <v>4</v>
      </c>
      <c r="MH159" s="56">
        <v>0</v>
      </c>
      <c r="MI159">
        <v>4</v>
      </c>
      <c r="MJ159">
        <v>56</v>
      </c>
      <c r="MK159">
        <v>135</v>
      </c>
      <c r="ML159">
        <v>2</v>
      </c>
      <c r="MM159">
        <v>334</v>
      </c>
      <c r="MN159">
        <v>72</v>
      </c>
      <c r="MO159">
        <v>241</v>
      </c>
      <c r="MP159">
        <v>27</v>
      </c>
      <c r="MQ159">
        <v>244</v>
      </c>
      <c r="MR159">
        <v>224</v>
      </c>
      <c r="MS159">
        <v>1073</v>
      </c>
      <c r="MT159">
        <v>613</v>
      </c>
      <c r="MU159">
        <v>7</v>
      </c>
      <c r="MV159">
        <v>29</v>
      </c>
      <c r="MW159">
        <v>74</v>
      </c>
      <c r="MX159">
        <v>32</v>
      </c>
      <c r="MY159">
        <v>5</v>
      </c>
      <c r="MZ159">
        <v>24</v>
      </c>
      <c r="NA159">
        <v>87</v>
      </c>
      <c r="NB159">
        <v>509</v>
      </c>
      <c r="NC159">
        <v>245</v>
      </c>
      <c r="ND159">
        <v>7</v>
      </c>
      <c r="NE159">
        <v>214</v>
      </c>
      <c r="NF159">
        <v>156</v>
      </c>
      <c r="NG159">
        <v>367</v>
      </c>
      <c r="NH159">
        <v>98</v>
      </c>
      <c r="NI159">
        <v>259</v>
      </c>
      <c r="NJ159">
        <v>14</v>
      </c>
      <c r="NK159">
        <v>47</v>
      </c>
      <c r="NL159">
        <v>357</v>
      </c>
      <c r="NM159">
        <v>44</v>
      </c>
      <c r="NN159">
        <v>13</v>
      </c>
      <c r="NO159">
        <v>27</v>
      </c>
      <c r="NP159">
        <v>257</v>
      </c>
      <c r="NQ159">
        <v>306</v>
      </c>
      <c r="NR159">
        <v>65</v>
      </c>
      <c r="NS159">
        <v>18</v>
      </c>
      <c r="NT159">
        <v>6</v>
      </c>
      <c r="NU159">
        <v>9</v>
      </c>
      <c r="NV159">
        <v>1703</v>
      </c>
      <c r="NW159">
        <v>649</v>
      </c>
      <c r="NX159">
        <v>111</v>
      </c>
      <c r="NY159">
        <v>523</v>
      </c>
      <c r="NZ159">
        <v>60</v>
      </c>
      <c r="OA159">
        <v>1965</v>
      </c>
      <c r="OB159">
        <v>22</v>
      </c>
      <c r="OC159">
        <v>95</v>
      </c>
      <c r="OD159">
        <v>1462</v>
      </c>
      <c r="OE159">
        <v>93</v>
      </c>
      <c r="OF159">
        <v>2734</v>
      </c>
      <c r="OG159">
        <v>3479</v>
      </c>
      <c r="OH159">
        <v>317</v>
      </c>
      <c r="OI159">
        <v>9</v>
      </c>
      <c r="OJ159">
        <v>1865</v>
      </c>
      <c r="OK159">
        <v>86</v>
      </c>
      <c r="OL159">
        <v>0</v>
      </c>
      <c r="OM159">
        <v>914</v>
      </c>
      <c r="ON159">
        <v>933</v>
      </c>
      <c r="OO159">
        <v>132</v>
      </c>
      <c r="OP159">
        <v>18</v>
      </c>
      <c r="OQ159">
        <v>23</v>
      </c>
      <c r="OR159">
        <v>46</v>
      </c>
      <c r="OS159">
        <v>69</v>
      </c>
      <c r="OT159">
        <v>12</v>
      </c>
      <c r="OU159">
        <v>96</v>
      </c>
      <c r="OV159">
        <v>402</v>
      </c>
      <c r="OW159">
        <v>19</v>
      </c>
      <c r="OX159">
        <v>201</v>
      </c>
      <c r="OY159">
        <v>293</v>
      </c>
      <c r="OZ159">
        <v>31</v>
      </c>
      <c r="PA159">
        <v>10</v>
      </c>
    </row>
    <row r="160" spans="1:417">
      <c r="A160" s="67" t="str">
        <f>人口推移!B159</f>
        <v>R0112</v>
      </c>
      <c r="B160" s="66">
        <f t="shared" si="4"/>
        <v>55448</v>
      </c>
      <c r="C160" s="66">
        <f t="shared" si="5"/>
        <v>23264</v>
      </c>
      <c r="D160">
        <v>850</v>
      </c>
      <c r="E160">
        <v>65</v>
      </c>
      <c r="F160">
        <v>2</v>
      </c>
      <c r="G160">
        <v>7</v>
      </c>
      <c r="H160">
        <v>16</v>
      </c>
      <c r="I160">
        <v>13</v>
      </c>
      <c r="J160">
        <v>5</v>
      </c>
      <c r="K160">
        <v>9</v>
      </c>
      <c r="L160">
        <v>63</v>
      </c>
      <c r="M160">
        <v>44</v>
      </c>
      <c r="N160">
        <v>151</v>
      </c>
      <c r="O160">
        <v>22</v>
      </c>
      <c r="P160">
        <v>1</v>
      </c>
      <c r="Q160">
        <v>11</v>
      </c>
      <c r="R160">
        <v>8</v>
      </c>
      <c r="S160">
        <v>32</v>
      </c>
      <c r="T160">
        <v>5</v>
      </c>
      <c r="U160">
        <v>16</v>
      </c>
      <c r="V160">
        <v>31</v>
      </c>
      <c r="W160">
        <v>15</v>
      </c>
      <c r="X160">
        <v>5</v>
      </c>
      <c r="Y160">
        <v>35</v>
      </c>
      <c r="Z160">
        <v>113</v>
      </c>
      <c r="AA160">
        <v>7</v>
      </c>
      <c r="AB160">
        <v>5</v>
      </c>
      <c r="AC160">
        <v>232</v>
      </c>
      <c r="AD160">
        <v>226</v>
      </c>
      <c r="AE160">
        <v>2</v>
      </c>
      <c r="AF160">
        <v>1</v>
      </c>
      <c r="AG160">
        <v>2</v>
      </c>
      <c r="AH160">
        <v>22</v>
      </c>
      <c r="AI160">
        <v>18</v>
      </c>
      <c r="AJ160">
        <v>0</v>
      </c>
      <c r="AK160">
        <v>1</v>
      </c>
      <c r="AL160">
        <v>15</v>
      </c>
      <c r="AM160">
        <v>7</v>
      </c>
      <c r="AN160">
        <v>12</v>
      </c>
      <c r="AO160">
        <v>15</v>
      </c>
      <c r="AP160">
        <v>21</v>
      </c>
      <c r="AQ160">
        <v>5</v>
      </c>
      <c r="AR160">
        <v>7</v>
      </c>
      <c r="AS160">
        <v>11</v>
      </c>
      <c r="AT160">
        <v>240</v>
      </c>
      <c r="AU160">
        <v>7</v>
      </c>
      <c r="AV160">
        <v>0</v>
      </c>
      <c r="AW160">
        <v>136</v>
      </c>
      <c r="AX160">
        <v>13</v>
      </c>
      <c r="AY160">
        <v>22</v>
      </c>
      <c r="AZ160">
        <v>1</v>
      </c>
      <c r="BA160">
        <v>46</v>
      </c>
      <c r="BB160">
        <v>9</v>
      </c>
      <c r="BC160">
        <v>4</v>
      </c>
      <c r="BD160">
        <v>7</v>
      </c>
      <c r="BE160">
        <v>17</v>
      </c>
      <c r="BF160">
        <v>4</v>
      </c>
      <c r="BG160">
        <v>28</v>
      </c>
      <c r="BH160">
        <v>9</v>
      </c>
      <c r="BI160">
        <v>23</v>
      </c>
      <c r="BJ160">
        <v>24</v>
      </c>
      <c r="BK160">
        <v>7</v>
      </c>
      <c r="BL160">
        <v>7</v>
      </c>
      <c r="BM160">
        <v>5</v>
      </c>
      <c r="BN160">
        <v>6</v>
      </c>
      <c r="BO160">
        <v>13</v>
      </c>
      <c r="BP160">
        <v>6</v>
      </c>
      <c r="BQ160">
        <v>4</v>
      </c>
      <c r="BR160" s="56">
        <v>0</v>
      </c>
      <c r="BS160">
        <v>4</v>
      </c>
      <c r="BT160">
        <v>46</v>
      </c>
      <c r="BU160">
        <v>93</v>
      </c>
      <c r="BV160">
        <v>2</v>
      </c>
      <c r="BW160">
        <v>283</v>
      </c>
      <c r="BX160">
        <v>52</v>
      </c>
      <c r="BY160">
        <v>189</v>
      </c>
      <c r="BZ160">
        <v>15</v>
      </c>
      <c r="CA160">
        <v>224</v>
      </c>
      <c r="CB160">
        <v>196</v>
      </c>
      <c r="CC160">
        <v>814</v>
      </c>
      <c r="CD160">
        <v>480</v>
      </c>
      <c r="CE160">
        <v>4</v>
      </c>
      <c r="CF160">
        <v>21</v>
      </c>
      <c r="CG160">
        <v>47</v>
      </c>
      <c r="CH160">
        <v>26</v>
      </c>
      <c r="CI160">
        <v>3</v>
      </c>
      <c r="CJ160">
        <v>22</v>
      </c>
      <c r="CK160">
        <v>100</v>
      </c>
      <c r="CL160">
        <v>427</v>
      </c>
      <c r="CM160">
        <v>212</v>
      </c>
      <c r="CN160">
        <v>7</v>
      </c>
      <c r="CO160">
        <v>180</v>
      </c>
      <c r="CP160">
        <v>139</v>
      </c>
      <c r="CQ160">
        <v>305</v>
      </c>
      <c r="CR160">
        <v>57</v>
      </c>
      <c r="CS160">
        <v>221</v>
      </c>
      <c r="CT160">
        <v>8</v>
      </c>
      <c r="CU160">
        <v>26</v>
      </c>
      <c r="CV160">
        <v>261</v>
      </c>
      <c r="CW160">
        <v>34</v>
      </c>
      <c r="CX160">
        <v>7</v>
      </c>
      <c r="CY160">
        <v>34</v>
      </c>
      <c r="CZ160">
        <v>172</v>
      </c>
      <c r="DA160">
        <v>230</v>
      </c>
      <c r="DB160">
        <v>79</v>
      </c>
      <c r="DC160">
        <v>15</v>
      </c>
      <c r="DD160">
        <v>3</v>
      </c>
      <c r="DE160">
        <v>8</v>
      </c>
      <c r="DF160">
        <v>1310</v>
      </c>
      <c r="DG160">
        <v>522</v>
      </c>
      <c r="DH160">
        <v>87</v>
      </c>
      <c r="DI160">
        <v>397</v>
      </c>
      <c r="DJ160">
        <v>51</v>
      </c>
      <c r="DK160">
        <v>1383</v>
      </c>
      <c r="DL160">
        <v>23</v>
      </c>
      <c r="DM160">
        <v>73</v>
      </c>
      <c r="DN160">
        <v>1075</v>
      </c>
      <c r="DO160">
        <v>82</v>
      </c>
      <c r="DP160">
        <v>2287</v>
      </c>
      <c r="DQ160">
        <v>3040</v>
      </c>
      <c r="DR160">
        <v>258</v>
      </c>
      <c r="DS160">
        <v>8</v>
      </c>
      <c r="DT160">
        <v>1496</v>
      </c>
      <c r="DU160">
        <v>73</v>
      </c>
      <c r="DV160">
        <v>0</v>
      </c>
      <c r="DW160">
        <v>806</v>
      </c>
      <c r="DX160">
        <v>864</v>
      </c>
      <c r="DY160">
        <v>121</v>
      </c>
      <c r="DZ160">
        <v>13</v>
      </c>
      <c r="EA160">
        <v>16</v>
      </c>
      <c r="EB160">
        <v>29</v>
      </c>
      <c r="EC160">
        <v>51</v>
      </c>
      <c r="ED160">
        <v>11</v>
      </c>
      <c r="EE160">
        <v>75</v>
      </c>
      <c r="EF160">
        <v>849</v>
      </c>
      <c r="EG160">
        <v>16</v>
      </c>
      <c r="EH160">
        <v>161</v>
      </c>
      <c r="EI160">
        <v>241</v>
      </c>
      <c r="EJ160">
        <v>23</v>
      </c>
      <c r="EK160">
        <v>11</v>
      </c>
      <c r="EL160">
        <v>937</v>
      </c>
      <c r="EM160">
        <v>85</v>
      </c>
      <c r="EN160">
        <v>2</v>
      </c>
      <c r="EO160">
        <v>12</v>
      </c>
      <c r="EP160">
        <v>17</v>
      </c>
      <c r="EQ160">
        <v>28</v>
      </c>
      <c r="ER160">
        <v>7</v>
      </c>
      <c r="ES160">
        <v>7</v>
      </c>
      <c r="ET160">
        <v>53</v>
      </c>
      <c r="EU160">
        <v>61</v>
      </c>
      <c r="EV160">
        <v>143</v>
      </c>
      <c r="EW160">
        <v>30</v>
      </c>
      <c r="EX160">
        <v>1</v>
      </c>
      <c r="EY160">
        <v>18</v>
      </c>
      <c r="EZ160">
        <v>14</v>
      </c>
      <c r="FA160">
        <v>34</v>
      </c>
      <c r="FB160">
        <v>7</v>
      </c>
      <c r="FC160">
        <v>26</v>
      </c>
      <c r="FD160">
        <v>40</v>
      </c>
      <c r="FE160">
        <v>21</v>
      </c>
      <c r="FF160">
        <v>6</v>
      </c>
      <c r="FG160">
        <v>43</v>
      </c>
      <c r="FH160">
        <v>143</v>
      </c>
      <c r="FI160">
        <v>15</v>
      </c>
      <c r="FJ160">
        <v>8</v>
      </c>
      <c r="FK160">
        <v>295</v>
      </c>
      <c r="FL160">
        <v>264</v>
      </c>
      <c r="FM160">
        <v>1</v>
      </c>
      <c r="FN160">
        <v>1</v>
      </c>
      <c r="FO160">
        <v>2</v>
      </c>
      <c r="FP160">
        <v>27</v>
      </c>
      <c r="FQ160">
        <v>33</v>
      </c>
      <c r="FR160">
        <v>0</v>
      </c>
      <c r="FS160">
        <v>2</v>
      </c>
      <c r="FT160">
        <v>21</v>
      </c>
      <c r="FU160">
        <v>8</v>
      </c>
      <c r="FV160">
        <v>14</v>
      </c>
      <c r="FW160">
        <v>17</v>
      </c>
      <c r="FX160">
        <v>21</v>
      </c>
      <c r="FY160">
        <v>5</v>
      </c>
      <c r="FZ160">
        <v>9</v>
      </c>
      <c r="GA160">
        <v>17</v>
      </c>
      <c r="GB160">
        <v>276</v>
      </c>
      <c r="GC160">
        <v>9</v>
      </c>
      <c r="GD160">
        <v>0</v>
      </c>
      <c r="GE160">
        <v>151</v>
      </c>
      <c r="GF160">
        <v>17</v>
      </c>
      <c r="GG160">
        <v>30</v>
      </c>
      <c r="GH160">
        <v>0</v>
      </c>
      <c r="GI160">
        <v>58</v>
      </c>
      <c r="GJ160">
        <v>15</v>
      </c>
      <c r="GK160">
        <v>3</v>
      </c>
      <c r="GL160">
        <v>10</v>
      </c>
      <c r="GM160">
        <v>25</v>
      </c>
      <c r="GN160">
        <v>4</v>
      </c>
      <c r="GO160">
        <v>47</v>
      </c>
      <c r="GP160">
        <v>9</v>
      </c>
      <c r="GQ160">
        <v>25</v>
      </c>
      <c r="GR160">
        <v>23</v>
      </c>
      <c r="GS160">
        <v>11</v>
      </c>
      <c r="GT160">
        <v>7</v>
      </c>
      <c r="GU160">
        <v>8</v>
      </c>
      <c r="GV160">
        <v>9</v>
      </c>
      <c r="GW160">
        <v>16</v>
      </c>
      <c r="GX160">
        <v>8</v>
      </c>
      <c r="GY160">
        <v>3</v>
      </c>
      <c r="GZ160" s="56">
        <v>0</v>
      </c>
      <c r="HA160">
        <v>5</v>
      </c>
      <c r="HB160">
        <v>60</v>
      </c>
      <c r="HC160">
        <v>141</v>
      </c>
      <c r="HD160">
        <v>2</v>
      </c>
      <c r="HE160">
        <v>304</v>
      </c>
      <c r="HF160">
        <v>72</v>
      </c>
      <c r="HG160">
        <v>216</v>
      </c>
      <c r="HH160">
        <v>28</v>
      </c>
      <c r="HI160">
        <v>236</v>
      </c>
      <c r="HJ160">
        <v>226</v>
      </c>
      <c r="HK160">
        <v>994</v>
      </c>
      <c r="HL160">
        <v>519</v>
      </c>
      <c r="HM160">
        <v>6</v>
      </c>
      <c r="HN160">
        <v>23</v>
      </c>
      <c r="HO160">
        <v>61</v>
      </c>
      <c r="HP160">
        <v>30</v>
      </c>
      <c r="HQ160">
        <v>6</v>
      </c>
      <c r="HR160">
        <v>25</v>
      </c>
      <c r="HS160">
        <v>63</v>
      </c>
      <c r="HT160">
        <v>501</v>
      </c>
      <c r="HU160">
        <v>213</v>
      </c>
      <c r="HV160">
        <v>7</v>
      </c>
      <c r="HW160">
        <v>195</v>
      </c>
      <c r="HX160">
        <v>140</v>
      </c>
      <c r="HY160">
        <v>339</v>
      </c>
      <c r="HZ160">
        <v>89</v>
      </c>
      <c r="IA160">
        <v>240</v>
      </c>
      <c r="IB160">
        <v>13</v>
      </c>
      <c r="IC160">
        <v>36</v>
      </c>
      <c r="ID160">
        <v>340</v>
      </c>
      <c r="IE160">
        <v>50</v>
      </c>
      <c r="IF160">
        <v>9</v>
      </c>
      <c r="IG160">
        <v>25</v>
      </c>
      <c r="IH160">
        <v>245</v>
      </c>
      <c r="II160">
        <v>298</v>
      </c>
      <c r="IJ160">
        <v>23</v>
      </c>
      <c r="IK160">
        <v>7</v>
      </c>
      <c r="IL160">
        <v>8</v>
      </c>
      <c r="IM160">
        <v>11</v>
      </c>
      <c r="IN160">
        <v>1610</v>
      </c>
      <c r="IO160">
        <v>631</v>
      </c>
      <c r="IP160">
        <v>99</v>
      </c>
      <c r="IQ160">
        <v>492</v>
      </c>
      <c r="IR160">
        <v>62</v>
      </c>
      <c r="IS160">
        <v>1840</v>
      </c>
      <c r="IT160">
        <v>22</v>
      </c>
      <c r="IU160">
        <v>93</v>
      </c>
      <c r="IV160">
        <v>1424</v>
      </c>
      <c r="IW160">
        <v>92</v>
      </c>
      <c r="IX160">
        <v>2677</v>
      </c>
      <c r="IY160">
        <v>3540</v>
      </c>
      <c r="IZ160">
        <v>321</v>
      </c>
      <c r="JA160">
        <v>6</v>
      </c>
      <c r="JB160">
        <v>1760</v>
      </c>
      <c r="JC160">
        <v>72</v>
      </c>
      <c r="JD160">
        <v>0</v>
      </c>
      <c r="JE160">
        <v>842</v>
      </c>
      <c r="JF160">
        <v>920</v>
      </c>
      <c r="JG160">
        <v>145</v>
      </c>
      <c r="JH160">
        <v>16</v>
      </c>
      <c r="JI160">
        <v>29</v>
      </c>
      <c r="JJ160">
        <v>37</v>
      </c>
      <c r="JK160">
        <v>64</v>
      </c>
      <c r="JL160">
        <v>15</v>
      </c>
      <c r="JM160">
        <v>91</v>
      </c>
      <c r="JN160">
        <v>820</v>
      </c>
      <c r="JO160">
        <v>19</v>
      </c>
      <c r="JP160">
        <v>194</v>
      </c>
      <c r="JQ160">
        <v>298</v>
      </c>
      <c r="JR160">
        <v>19</v>
      </c>
      <c r="JS160">
        <v>9</v>
      </c>
      <c r="JT160">
        <v>1003</v>
      </c>
      <c r="JU160">
        <v>93</v>
      </c>
      <c r="JV160">
        <v>1</v>
      </c>
      <c r="JW160">
        <v>7</v>
      </c>
      <c r="JX160">
        <v>17</v>
      </c>
      <c r="JY160">
        <v>24</v>
      </c>
      <c r="JZ160">
        <v>7</v>
      </c>
      <c r="KA160">
        <v>7</v>
      </c>
      <c r="KB160">
        <v>66</v>
      </c>
      <c r="KC160">
        <v>67</v>
      </c>
      <c r="KD160">
        <v>164</v>
      </c>
      <c r="KE160">
        <v>26</v>
      </c>
      <c r="KF160">
        <v>1</v>
      </c>
      <c r="KG160">
        <v>13</v>
      </c>
      <c r="KH160">
        <v>7</v>
      </c>
      <c r="KI160">
        <v>47</v>
      </c>
      <c r="KJ160">
        <v>8</v>
      </c>
      <c r="KK160">
        <v>25</v>
      </c>
      <c r="KL160">
        <v>50</v>
      </c>
      <c r="KM160">
        <v>20</v>
      </c>
      <c r="KN160">
        <v>5</v>
      </c>
      <c r="KO160">
        <v>48</v>
      </c>
      <c r="KP160">
        <v>154</v>
      </c>
      <c r="KQ160">
        <v>12</v>
      </c>
      <c r="KR160">
        <v>5</v>
      </c>
      <c r="KS160">
        <v>298</v>
      </c>
      <c r="KT160">
        <v>287</v>
      </c>
      <c r="KU160">
        <v>1</v>
      </c>
      <c r="KV160">
        <v>1</v>
      </c>
      <c r="KW160">
        <v>2</v>
      </c>
      <c r="KX160">
        <v>27</v>
      </c>
      <c r="KY160">
        <v>26</v>
      </c>
      <c r="KZ160">
        <v>0</v>
      </c>
      <c r="LA160">
        <v>1</v>
      </c>
      <c r="LB160">
        <v>21</v>
      </c>
      <c r="LC160">
        <v>10</v>
      </c>
      <c r="LD160">
        <v>18</v>
      </c>
      <c r="LE160">
        <v>18</v>
      </c>
      <c r="LF160">
        <v>24</v>
      </c>
      <c r="LG160">
        <v>7</v>
      </c>
      <c r="LH160">
        <v>13</v>
      </c>
      <c r="LI160">
        <v>19</v>
      </c>
      <c r="LJ160">
        <v>270</v>
      </c>
      <c r="LK160">
        <v>8</v>
      </c>
      <c r="LL160">
        <v>0</v>
      </c>
      <c r="LM160">
        <v>147</v>
      </c>
      <c r="LN160">
        <v>24</v>
      </c>
      <c r="LO160">
        <v>25</v>
      </c>
      <c r="LP160">
        <v>1</v>
      </c>
      <c r="LQ160">
        <v>59</v>
      </c>
      <c r="LR160">
        <v>15</v>
      </c>
      <c r="LS160">
        <v>5</v>
      </c>
      <c r="LT160">
        <v>8</v>
      </c>
      <c r="LU160">
        <v>27</v>
      </c>
      <c r="LV160">
        <v>10</v>
      </c>
      <c r="LW160">
        <v>47</v>
      </c>
      <c r="LX160">
        <v>11</v>
      </c>
      <c r="LY160">
        <v>31</v>
      </c>
      <c r="LZ160">
        <v>30</v>
      </c>
      <c r="MA160">
        <v>7</v>
      </c>
      <c r="MB160">
        <v>12</v>
      </c>
      <c r="MC160">
        <v>8</v>
      </c>
      <c r="MD160">
        <v>10</v>
      </c>
      <c r="ME160">
        <v>17</v>
      </c>
      <c r="MF160">
        <v>7</v>
      </c>
      <c r="MG160">
        <v>4</v>
      </c>
      <c r="MH160" s="56">
        <v>0</v>
      </c>
      <c r="MI160">
        <v>4</v>
      </c>
      <c r="MJ160">
        <v>57</v>
      </c>
      <c r="MK160">
        <v>138</v>
      </c>
      <c r="ML160">
        <v>2</v>
      </c>
      <c r="MM160">
        <v>332</v>
      </c>
      <c r="MN160">
        <v>72</v>
      </c>
      <c r="MO160">
        <v>241</v>
      </c>
      <c r="MP160">
        <v>27</v>
      </c>
      <c r="MQ160">
        <v>246</v>
      </c>
      <c r="MR160">
        <v>223</v>
      </c>
      <c r="MS160">
        <v>1082</v>
      </c>
      <c r="MT160">
        <v>611</v>
      </c>
      <c r="MU160">
        <v>7</v>
      </c>
      <c r="MV160">
        <v>29</v>
      </c>
      <c r="MW160">
        <v>74</v>
      </c>
      <c r="MX160">
        <v>32</v>
      </c>
      <c r="MY160">
        <v>5</v>
      </c>
      <c r="MZ160">
        <v>23</v>
      </c>
      <c r="NA160">
        <v>89</v>
      </c>
      <c r="NB160">
        <v>509</v>
      </c>
      <c r="NC160">
        <v>245</v>
      </c>
      <c r="ND160">
        <v>7</v>
      </c>
      <c r="NE160">
        <v>213</v>
      </c>
      <c r="NF160">
        <v>157</v>
      </c>
      <c r="NG160">
        <v>369</v>
      </c>
      <c r="NH160">
        <v>98</v>
      </c>
      <c r="NI160">
        <v>255</v>
      </c>
      <c r="NJ160">
        <v>14</v>
      </c>
      <c r="NK160">
        <v>47</v>
      </c>
      <c r="NL160">
        <v>356</v>
      </c>
      <c r="NM160">
        <v>44</v>
      </c>
      <c r="NN160">
        <v>13</v>
      </c>
      <c r="NO160">
        <v>25</v>
      </c>
      <c r="NP160">
        <v>257</v>
      </c>
      <c r="NQ160">
        <v>305</v>
      </c>
      <c r="NR160">
        <v>66</v>
      </c>
      <c r="NS160">
        <v>19</v>
      </c>
      <c r="NT160">
        <v>6</v>
      </c>
      <c r="NU160">
        <v>9</v>
      </c>
      <c r="NV160">
        <v>1702</v>
      </c>
      <c r="NW160">
        <v>646</v>
      </c>
      <c r="NX160">
        <v>111</v>
      </c>
      <c r="NY160">
        <v>523</v>
      </c>
      <c r="NZ160">
        <v>60</v>
      </c>
      <c r="OA160">
        <v>1963</v>
      </c>
      <c r="OB160">
        <v>22</v>
      </c>
      <c r="OC160">
        <v>93</v>
      </c>
      <c r="OD160">
        <v>1474</v>
      </c>
      <c r="OE160">
        <v>93</v>
      </c>
      <c r="OF160">
        <v>2746</v>
      </c>
      <c r="OG160">
        <v>3488</v>
      </c>
      <c r="OH160">
        <v>318</v>
      </c>
      <c r="OI160">
        <v>9</v>
      </c>
      <c r="OJ160">
        <v>1860</v>
      </c>
      <c r="OK160">
        <v>85</v>
      </c>
      <c r="OL160">
        <v>0</v>
      </c>
      <c r="OM160">
        <v>911</v>
      </c>
      <c r="ON160">
        <v>934</v>
      </c>
      <c r="OO160">
        <v>132</v>
      </c>
      <c r="OP160">
        <v>18</v>
      </c>
      <c r="OQ160">
        <v>23</v>
      </c>
      <c r="OR160">
        <v>46</v>
      </c>
      <c r="OS160">
        <v>68</v>
      </c>
      <c r="OT160">
        <v>12</v>
      </c>
      <c r="OU160">
        <v>95</v>
      </c>
      <c r="OV160">
        <v>399</v>
      </c>
      <c r="OW160">
        <v>19</v>
      </c>
      <c r="OX160">
        <v>201</v>
      </c>
      <c r="OY160">
        <v>293</v>
      </c>
      <c r="OZ160">
        <v>29</v>
      </c>
      <c r="PA160">
        <v>10</v>
      </c>
    </row>
    <row r="161" spans="1:417">
      <c r="A161" s="67" t="str">
        <f>人口推移!B160</f>
        <v>R0201</v>
      </c>
      <c r="B161" s="66">
        <f t="shared" si="4"/>
        <v>55479</v>
      </c>
      <c r="C161" s="66">
        <f t="shared" si="5"/>
        <v>23286</v>
      </c>
      <c r="D161">
        <v>848</v>
      </c>
      <c r="E161">
        <v>65</v>
      </c>
      <c r="F161">
        <v>2</v>
      </c>
      <c r="G161">
        <v>7</v>
      </c>
      <c r="H161">
        <v>16</v>
      </c>
      <c r="I161">
        <v>13</v>
      </c>
      <c r="J161">
        <v>5</v>
      </c>
      <c r="K161">
        <v>9</v>
      </c>
      <c r="L161">
        <v>64</v>
      </c>
      <c r="M161">
        <v>45</v>
      </c>
      <c r="N161">
        <v>151</v>
      </c>
      <c r="O161">
        <v>23</v>
      </c>
      <c r="P161">
        <v>1</v>
      </c>
      <c r="Q161">
        <v>11</v>
      </c>
      <c r="R161">
        <v>8</v>
      </c>
      <c r="S161">
        <v>32</v>
      </c>
      <c r="T161">
        <v>5</v>
      </c>
      <c r="U161">
        <v>16</v>
      </c>
      <c r="V161">
        <v>31</v>
      </c>
      <c r="W161">
        <v>15</v>
      </c>
      <c r="X161">
        <v>5</v>
      </c>
      <c r="Y161">
        <v>35</v>
      </c>
      <c r="Z161">
        <v>113</v>
      </c>
      <c r="AA161">
        <v>7</v>
      </c>
      <c r="AB161">
        <v>5</v>
      </c>
      <c r="AC161">
        <v>231</v>
      </c>
      <c r="AD161">
        <v>225</v>
      </c>
      <c r="AE161">
        <v>2</v>
      </c>
      <c r="AF161">
        <v>1</v>
      </c>
      <c r="AG161">
        <v>2</v>
      </c>
      <c r="AH161">
        <v>22</v>
      </c>
      <c r="AI161">
        <v>18</v>
      </c>
      <c r="AJ161">
        <v>0</v>
      </c>
      <c r="AK161">
        <v>1</v>
      </c>
      <c r="AL161">
        <v>15</v>
      </c>
      <c r="AM161">
        <v>7</v>
      </c>
      <c r="AN161">
        <v>12</v>
      </c>
      <c r="AO161">
        <v>15</v>
      </c>
      <c r="AP161">
        <v>21</v>
      </c>
      <c r="AQ161">
        <v>5</v>
      </c>
      <c r="AR161">
        <v>7</v>
      </c>
      <c r="AS161">
        <v>11</v>
      </c>
      <c r="AT161">
        <v>237</v>
      </c>
      <c r="AU161">
        <v>7</v>
      </c>
      <c r="AV161">
        <v>0</v>
      </c>
      <c r="AW161">
        <v>137</v>
      </c>
      <c r="AX161">
        <v>13</v>
      </c>
      <c r="AY161">
        <v>22</v>
      </c>
      <c r="AZ161">
        <v>1</v>
      </c>
      <c r="BA161">
        <v>45</v>
      </c>
      <c r="BB161">
        <v>9</v>
      </c>
      <c r="BC161">
        <v>4</v>
      </c>
      <c r="BD161">
        <v>7</v>
      </c>
      <c r="BE161">
        <v>17</v>
      </c>
      <c r="BF161">
        <v>4</v>
      </c>
      <c r="BG161">
        <v>27</v>
      </c>
      <c r="BH161">
        <v>9</v>
      </c>
      <c r="BI161">
        <v>23</v>
      </c>
      <c r="BJ161">
        <v>24</v>
      </c>
      <c r="BK161">
        <v>7</v>
      </c>
      <c r="BL161">
        <v>7</v>
      </c>
      <c r="BM161">
        <v>5</v>
      </c>
      <c r="BN161">
        <v>6</v>
      </c>
      <c r="BO161">
        <v>13</v>
      </c>
      <c r="BP161">
        <v>6</v>
      </c>
      <c r="BQ161">
        <v>4</v>
      </c>
      <c r="BR161" s="56">
        <v>0</v>
      </c>
      <c r="BS161">
        <v>4</v>
      </c>
      <c r="BT161">
        <v>46</v>
      </c>
      <c r="BU161">
        <v>93</v>
      </c>
      <c r="BV161">
        <v>2</v>
      </c>
      <c r="BW161">
        <v>284</v>
      </c>
      <c r="BX161">
        <v>51</v>
      </c>
      <c r="BY161">
        <v>190</v>
      </c>
      <c r="BZ161">
        <v>15</v>
      </c>
      <c r="CA161">
        <v>222</v>
      </c>
      <c r="CB161">
        <v>197</v>
      </c>
      <c r="CC161">
        <v>815</v>
      </c>
      <c r="CD161">
        <v>483</v>
      </c>
      <c r="CE161">
        <v>4</v>
      </c>
      <c r="CF161">
        <v>21</v>
      </c>
      <c r="CG161">
        <v>47</v>
      </c>
      <c r="CH161">
        <v>25</v>
      </c>
      <c r="CI161">
        <v>3</v>
      </c>
      <c r="CJ161">
        <v>22</v>
      </c>
      <c r="CK161">
        <v>100</v>
      </c>
      <c r="CL161">
        <v>428</v>
      </c>
      <c r="CM161">
        <v>213</v>
      </c>
      <c r="CN161">
        <v>7</v>
      </c>
      <c r="CO161">
        <v>180</v>
      </c>
      <c r="CP161">
        <v>140</v>
      </c>
      <c r="CQ161">
        <v>304</v>
      </c>
      <c r="CR161">
        <v>57</v>
      </c>
      <c r="CS161">
        <v>223</v>
      </c>
      <c r="CT161">
        <v>8</v>
      </c>
      <c r="CU161">
        <v>26</v>
      </c>
      <c r="CV161">
        <v>262</v>
      </c>
      <c r="CW161">
        <v>32</v>
      </c>
      <c r="CX161">
        <v>7</v>
      </c>
      <c r="CY161">
        <v>33</v>
      </c>
      <c r="CZ161">
        <v>171</v>
      </c>
      <c r="DA161">
        <v>229</v>
      </c>
      <c r="DB161">
        <v>79</v>
      </c>
      <c r="DC161">
        <v>15</v>
      </c>
      <c r="DD161">
        <v>3</v>
      </c>
      <c r="DE161">
        <v>8</v>
      </c>
      <c r="DF161">
        <v>1312</v>
      </c>
      <c r="DG161">
        <v>520</v>
      </c>
      <c r="DH161">
        <v>87</v>
      </c>
      <c r="DI161">
        <v>398</v>
      </c>
      <c r="DJ161">
        <v>51</v>
      </c>
      <c r="DK161">
        <v>1385</v>
      </c>
      <c r="DL161">
        <v>23</v>
      </c>
      <c r="DM161">
        <v>73</v>
      </c>
      <c r="DN161">
        <v>1082</v>
      </c>
      <c r="DO161">
        <v>81</v>
      </c>
      <c r="DP161">
        <v>2298</v>
      </c>
      <c r="DQ161">
        <v>3041</v>
      </c>
      <c r="DR161">
        <v>259</v>
      </c>
      <c r="DS161">
        <v>8</v>
      </c>
      <c r="DT161">
        <v>1500</v>
      </c>
      <c r="DU161">
        <v>73</v>
      </c>
      <c r="DV161">
        <v>0</v>
      </c>
      <c r="DW161">
        <v>804</v>
      </c>
      <c r="DX161">
        <v>871</v>
      </c>
      <c r="DY161">
        <v>121</v>
      </c>
      <c r="DZ161">
        <v>13</v>
      </c>
      <c r="EA161">
        <v>16</v>
      </c>
      <c r="EB161">
        <v>29</v>
      </c>
      <c r="EC161">
        <v>51</v>
      </c>
      <c r="ED161">
        <v>11</v>
      </c>
      <c r="EE161">
        <v>75</v>
      </c>
      <c r="EF161">
        <v>842</v>
      </c>
      <c r="EG161">
        <v>16</v>
      </c>
      <c r="EH161">
        <v>161</v>
      </c>
      <c r="EI161">
        <v>241</v>
      </c>
      <c r="EJ161">
        <v>23</v>
      </c>
      <c r="EK161">
        <v>11</v>
      </c>
      <c r="EL161">
        <v>934</v>
      </c>
      <c r="EM161">
        <v>85</v>
      </c>
      <c r="EN161">
        <v>2</v>
      </c>
      <c r="EO161">
        <v>12</v>
      </c>
      <c r="EP161">
        <v>17</v>
      </c>
      <c r="EQ161">
        <v>28</v>
      </c>
      <c r="ER161">
        <v>7</v>
      </c>
      <c r="ES161">
        <v>7</v>
      </c>
      <c r="ET161">
        <v>54</v>
      </c>
      <c r="EU161">
        <v>62</v>
      </c>
      <c r="EV161">
        <v>143</v>
      </c>
      <c r="EW161">
        <v>31</v>
      </c>
      <c r="EX161">
        <v>1</v>
      </c>
      <c r="EY161">
        <v>18</v>
      </c>
      <c r="EZ161">
        <v>14</v>
      </c>
      <c r="FA161">
        <v>34</v>
      </c>
      <c r="FB161">
        <v>7</v>
      </c>
      <c r="FC161">
        <v>25</v>
      </c>
      <c r="FD161">
        <v>40</v>
      </c>
      <c r="FE161">
        <v>21</v>
      </c>
      <c r="FF161">
        <v>6</v>
      </c>
      <c r="FG161">
        <v>43</v>
      </c>
      <c r="FH161">
        <v>142</v>
      </c>
      <c r="FI161">
        <v>15</v>
      </c>
      <c r="FJ161">
        <v>8</v>
      </c>
      <c r="FK161">
        <v>295</v>
      </c>
      <c r="FL161">
        <v>264</v>
      </c>
      <c r="FM161">
        <v>1</v>
      </c>
      <c r="FN161">
        <v>1</v>
      </c>
      <c r="FO161">
        <v>2</v>
      </c>
      <c r="FP161">
        <v>27</v>
      </c>
      <c r="FQ161">
        <v>33</v>
      </c>
      <c r="FR161">
        <v>0</v>
      </c>
      <c r="FS161">
        <v>2</v>
      </c>
      <c r="FT161">
        <v>21</v>
      </c>
      <c r="FU161">
        <v>8</v>
      </c>
      <c r="FV161">
        <v>14</v>
      </c>
      <c r="FW161">
        <v>17</v>
      </c>
      <c r="FX161">
        <v>21</v>
      </c>
      <c r="FY161">
        <v>5</v>
      </c>
      <c r="FZ161">
        <v>9</v>
      </c>
      <c r="GA161">
        <v>17</v>
      </c>
      <c r="GB161">
        <v>273</v>
      </c>
      <c r="GC161">
        <v>9</v>
      </c>
      <c r="GD161">
        <v>0</v>
      </c>
      <c r="GE161">
        <v>151</v>
      </c>
      <c r="GF161">
        <v>16</v>
      </c>
      <c r="GG161">
        <v>30</v>
      </c>
      <c r="GH161">
        <v>0</v>
      </c>
      <c r="GI161">
        <v>57</v>
      </c>
      <c r="GJ161">
        <v>15</v>
      </c>
      <c r="GK161">
        <v>3</v>
      </c>
      <c r="GL161">
        <v>10</v>
      </c>
      <c r="GM161">
        <v>25</v>
      </c>
      <c r="GN161">
        <v>4</v>
      </c>
      <c r="GO161">
        <v>46</v>
      </c>
      <c r="GP161">
        <v>9</v>
      </c>
      <c r="GQ161">
        <v>25</v>
      </c>
      <c r="GR161">
        <v>23</v>
      </c>
      <c r="GS161">
        <v>11</v>
      </c>
      <c r="GT161">
        <v>7</v>
      </c>
      <c r="GU161">
        <v>8</v>
      </c>
      <c r="GV161">
        <v>9</v>
      </c>
      <c r="GW161">
        <v>16</v>
      </c>
      <c r="GX161">
        <v>8</v>
      </c>
      <c r="GY161">
        <v>3</v>
      </c>
      <c r="GZ161" s="56">
        <v>0</v>
      </c>
      <c r="HA161">
        <v>5</v>
      </c>
      <c r="HB161">
        <v>59</v>
      </c>
      <c r="HC161">
        <v>140</v>
      </c>
      <c r="HD161">
        <v>2</v>
      </c>
      <c r="HE161">
        <v>304</v>
      </c>
      <c r="HF161">
        <v>72</v>
      </c>
      <c r="HG161">
        <v>217</v>
      </c>
      <c r="HH161">
        <v>28</v>
      </c>
      <c r="HI161">
        <v>235</v>
      </c>
      <c r="HJ161">
        <v>226</v>
      </c>
      <c r="HK161">
        <v>995</v>
      </c>
      <c r="HL161">
        <v>520</v>
      </c>
      <c r="HM161">
        <v>6</v>
      </c>
      <c r="HN161">
        <v>23</v>
      </c>
      <c r="HO161">
        <v>61</v>
      </c>
      <c r="HP161">
        <v>28</v>
      </c>
      <c r="HQ161">
        <v>6</v>
      </c>
      <c r="HR161">
        <v>25</v>
      </c>
      <c r="HS161">
        <v>63</v>
      </c>
      <c r="HT161">
        <v>501</v>
      </c>
      <c r="HU161">
        <v>214</v>
      </c>
      <c r="HV161">
        <v>7</v>
      </c>
      <c r="HW161">
        <v>195</v>
      </c>
      <c r="HX161">
        <v>140</v>
      </c>
      <c r="HY161">
        <v>338</v>
      </c>
      <c r="HZ161">
        <v>89</v>
      </c>
      <c r="IA161">
        <v>242</v>
      </c>
      <c r="IB161">
        <v>13</v>
      </c>
      <c r="IC161">
        <v>36</v>
      </c>
      <c r="ID161">
        <v>339</v>
      </c>
      <c r="IE161">
        <v>47</v>
      </c>
      <c r="IF161">
        <v>9</v>
      </c>
      <c r="IG161">
        <v>25</v>
      </c>
      <c r="IH161">
        <v>242</v>
      </c>
      <c r="II161">
        <v>296</v>
      </c>
      <c r="IJ161">
        <v>21</v>
      </c>
      <c r="IK161">
        <v>7</v>
      </c>
      <c r="IL161">
        <v>8</v>
      </c>
      <c r="IM161">
        <v>11</v>
      </c>
      <c r="IN161">
        <v>1613</v>
      </c>
      <c r="IO161">
        <v>630</v>
      </c>
      <c r="IP161">
        <v>99</v>
      </c>
      <c r="IQ161">
        <v>492</v>
      </c>
      <c r="IR161">
        <v>62</v>
      </c>
      <c r="IS161">
        <v>1837</v>
      </c>
      <c r="IT161">
        <v>22</v>
      </c>
      <c r="IU161">
        <v>93</v>
      </c>
      <c r="IV161">
        <v>1435</v>
      </c>
      <c r="IW161">
        <v>91</v>
      </c>
      <c r="IX161">
        <v>2685</v>
      </c>
      <c r="IY161">
        <v>3542</v>
      </c>
      <c r="IZ161">
        <v>324</v>
      </c>
      <c r="JA161">
        <v>6</v>
      </c>
      <c r="JB161">
        <v>1769</v>
      </c>
      <c r="JC161">
        <v>72</v>
      </c>
      <c r="JD161">
        <v>0</v>
      </c>
      <c r="JE161">
        <v>840</v>
      </c>
      <c r="JF161">
        <v>927</v>
      </c>
      <c r="JG161">
        <v>145</v>
      </c>
      <c r="JH161">
        <v>16</v>
      </c>
      <c r="JI161">
        <v>29</v>
      </c>
      <c r="JJ161">
        <v>37</v>
      </c>
      <c r="JK161">
        <v>64</v>
      </c>
      <c r="JL161">
        <v>15</v>
      </c>
      <c r="JM161">
        <v>90</v>
      </c>
      <c r="JN161">
        <v>814</v>
      </c>
      <c r="JO161">
        <v>19</v>
      </c>
      <c r="JP161">
        <v>195</v>
      </c>
      <c r="JQ161">
        <v>297</v>
      </c>
      <c r="JR161">
        <v>19</v>
      </c>
      <c r="JS161">
        <v>10</v>
      </c>
      <c r="JT161">
        <v>1004</v>
      </c>
      <c r="JU161">
        <v>93</v>
      </c>
      <c r="JV161">
        <v>1</v>
      </c>
      <c r="JW161">
        <v>7</v>
      </c>
      <c r="JX161">
        <v>17</v>
      </c>
      <c r="JY161">
        <v>24</v>
      </c>
      <c r="JZ161">
        <v>7</v>
      </c>
      <c r="KA161">
        <v>7</v>
      </c>
      <c r="KB161">
        <v>67</v>
      </c>
      <c r="KC161">
        <v>66</v>
      </c>
      <c r="KD161">
        <v>164</v>
      </c>
      <c r="KE161">
        <v>26</v>
      </c>
      <c r="KF161">
        <v>1</v>
      </c>
      <c r="KG161">
        <v>13</v>
      </c>
      <c r="KH161">
        <v>7</v>
      </c>
      <c r="KI161">
        <v>47</v>
      </c>
      <c r="KJ161">
        <v>8</v>
      </c>
      <c r="KK161">
        <v>25</v>
      </c>
      <c r="KL161">
        <v>50</v>
      </c>
      <c r="KM161">
        <v>20</v>
      </c>
      <c r="KN161">
        <v>5</v>
      </c>
      <c r="KO161">
        <v>47</v>
      </c>
      <c r="KP161">
        <v>154</v>
      </c>
      <c r="KQ161">
        <v>12</v>
      </c>
      <c r="KR161">
        <v>5</v>
      </c>
      <c r="KS161">
        <v>299</v>
      </c>
      <c r="KT161">
        <v>285</v>
      </c>
      <c r="KU161">
        <v>1</v>
      </c>
      <c r="KV161">
        <v>1</v>
      </c>
      <c r="KW161">
        <v>2</v>
      </c>
      <c r="KX161">
        <v>27</v>
      </c>
      <c r="KY161">
        <v>26</v>
      </c>
      <c r="KZ161">
        <v>0</v>
      </c>
      <c r="LA161">
        <v>1</v>
      </c>
      <c r="LB161">
        <v>21</v>
      </c>
      <c r="LC161">
        <v>10</v>
      </c>
      <c r="LD161">
        <v>18</v>
      </c>
      <c r="LE161">
        <v>18</v>
      </c>
      <c r="LF161">
        <v>24</v>
      </c>
      <c r="LG161">
        <v>8</v>
      </c>
      <c r="LH161">
        <v>13</v>
      </c>
      <c r="LI161">
        <v>19</v>
      </c>
      <c r="LJ161">
        <v>267</v>
      </c>
      <c r="LK161">
        <v>8</v>
      </c>
      <c r="LL161">
        <v>0</v>
      </c>
      <c r="LM161">
        <v>148</v>
      </c>
      <c r="LN161">
        <v>24</v>
      </c>
      <c r="LO161">
        <v>25</v>
      </c>
      <c r="LP161">
        <v>1</v>
      </c>
      <c r="LQ161">
        <v>59</v>
      </c>
      <c r="LR161">
        <v>15</v>
      </c>
      <c r="LS161">
        <v>5</v>
      </c>
      <c r="LT161">
        <v>8</v>
      </c>
      <c r="LU161">
        <v>27</v>
      </c>
      <c r="LV161">
        <v>10</v>
      </c>
      <c r="LW161">
        <v>47</v>
      </c>
      <c r="LX161">
        <v>11</v>
      </c>
      <c r="LY161">
        <v>31</v>
      </c>
      <c r="LZ161">
        <v>30</v>
      </c>
      <c r="MA161">
        <v>7</v>
      </c>
      <c r="MB161">
        <v>12</v>
      </c>
      <c r="MC161">
        <v>8</v>
      </c>
      <c r="MD161">
        <v>10</v>
      </c>
      <c r="ME161">
        <v>17</v>
      </c>
      <c r="MF161">
        <v>7</v>
      </c>
      <c r="MG161">
        <v>4</v>
      </c>
      <c r="MH161" s="56">
        <v>0</v>
      </c>
      <c r="MI161">
        <v>4</v>
      </c>
      <c r="MJ161">
        <v>57</v>
      </c>
      <c r="MK161">
        <v>138</v>
      </c>
      <c r="ML161">
        <v>2</v>
      </c>
      <c r="MM161">
        <v>332</v>
      </c>
      <c r="MN161">
        <v>71</v>
      </c>
      <c r="MO161">
        <v>241</v>
      </c>
      <c r="MP161">
        <v>27</v>
      </c>
      <c r="MQ161">
        <v>245</v>
      </c>
      <c r="MR161">
        <v>223</v>
      </c>
      <c r="MS161">
        <v>1083</v>
      </c>
      <c r="MT161">
        <v>612</v>
      </c>
      <c r="MU161">
        <v>7</v>
      </c>
      <c r="MV161">
        <v>29</v>
      </c>
      <c r="MW161">
        <v>73</v>
      </c>
      <c r="MX161">
        <v>31</v>
      </c>
      <c r="MY161">
        <v>5</v>
      </c>
      <c r="MZ161">
        <v>23</v>
      </c>
      <c r="NA161">
        <v>89</v>
      </c>
      <c r="NB161">
        <v>510</v>
      </c>
      <c r="NC161">
        <v>246</v>
      </c>
      <c r="ND161">
        <v>7</v>
      </c>
      <c r="NE161">
        <v>213</v>
      </c>
      <c r="NF161">
        <v>158</v>
      </c>
      <c r="NG161">
        <v>370</v>
      </c>
      <c r="NH161">
        <v>98</v>
      </c>
      <c r="NI161">
        <v>256</v>
      </c>
      <c r="NJ161">
        <v>14</v>
      </c>
      <c r="NK161">
        <v>47</v>
      </c>
      <c r="NL161">
        <v>358</v>
      </c>
      <c r="NM161">
        <v>41</v>
      </c>
      <c r="NN161">
        <v>13</v>
      </c>
      <c r="NO161">
        <v>24</v>
      </c>
      <c r="NP161">
        <v>255</v>
      </c>
      <c r="NQ161">
        <v>303</v>
      </c>
      <c r="NR161">
        <v>68</v>
      </c>
      <c r="NS161">
        <v>19</v>
      </c>
      <c r="NT161">
        <v>6</v>
      </c>
      <c r="NU161">
        <v>9</v>
      </c>
      <c r="NV161">
        <v>1703</v>
      </c>
      <c r="NW161">
        <v>645</v>
      </c>
      <c r="NX161">
        <v>111</v>
      </c>
      <c r="NY161">
        <v>523</v>
      </c>
      <c r="NZ161">
        <v>60</v>
      </c>
      <c r="OA161">
        <v>1961</v>
      </c>
      <c r="OB161">
        <v>22</v>
      </c>
      <c r="OC161">
        <v>93</v>
      </c>
      <c r="OD161">
        <v>1488</v>
      </c>
      <c r="OE161">
        <v>91</v>
      </c>
      <c r="OF161">
        <v>2751</v>
      </c>
      <c r="OG161">
        <v>3479</v>
      </c>
      <c r="OH161">
        <v>320</v>
      </c>
      <c r="OI161">
        <v>9</v>
      </c>
      <c r="OJ161">
        <v>1865</v>
      </c>
      <c r="OK161">
        <v>86</v>
      </c>
      <c r="OL161">
        <v>0</v>
      </c>
      <c r="OM161">
        <v>910</v>
      </c>
      <c r="ON161">
        <v>943</v>
      </c>
      <c r="OO161">
        <v>132</v>
      </c>
      <c r="OP161">
        <v>18</v>
      </c>
      <c r="OQ161">
        <v>23</v>
      </c>
      <c r="OR161">
        <v>46</v>
      </c>
      <c r="OS161">
        <v>68</v>
      </c>
      <c r="OT161">
        <v>12</v>
      </c>
      <c r="OU161">
        <v>95</v>
      </c>
      <c r="OV161">
        <v>400</v>
      </c>
      <c r="OW161">
        <v>19</v>
      </c>
      <c r="OX161">
        <v>200</v>
      </c>
      <c r="OY161">
        <v>294</v>
      </c>
      <c r="OZ161">
        <v>29</v>
      </c>
      <c r="PA161">
        <v>10</v>
      </c>
    </row>
    <row r="162" spans="1:417">
      <c r="A162" s="67" t="str">
        <f>人口推移!B161</f>
        <v>R0202</v>
      </c>
      <c r="B162" s="66">
        <f t="shared" si="4"/>
        <v>55514</v>
      </c>
      <c r="C162" s="66">
        <f t="shared" si="5"/>
        <v>23315</v>
      </c>
      <c r="D162">
        <v>847</v>
      </c>
      <c r="E162">
        <v>64</v>
      </c>
      <c r="F162">
        <v>2</v>
      </c>
      <c r="G162">
        <v>7</v>
      </c>
      <c r="H162">
        <v>16</v>
      </c>
      <c r="I162">
        <v>13</v>
      </c>
      <c r="J162">
        <v>5</v>
      </c>
      <c r="K162">
        <v>9</v>
      </c>
      <c r="L162">
        <v>63</v>
      </c>
      <c r="M162">
        <v>45</v>
      </c>
      <c r="N162">
        <v>152</v>
      </c>
      <c r="O162">
        <v>23</v>
      </c>
      <c r="P162">
        <v>1</v>
      </c>
      <c r="Q162">
        <v>11</v>
      </c>
      <c r="R162">
        <v>8</v>
      </c>
      <c r="S162">
        <v>32</v>
      </c>
      <c r="T162">
        <v>5</v>
      </c>
      <c r="U162">
        <v>16</v>
      </c>
      <c r="V162">
        <v>31</v>
      </c>
      <c r="W162">
        <v>15</v>
      </c>
      <c r="X162">
        <v>5</v>
      </c>
      <c r="Y162">
        <v>35</v>
      </c>
      <c r="Z162">
        <v>114</v>
      </c>
      <c r="AA162">
        <v>7</v>
      </c>
      <c r="AB162">
        <v>5</v>
      </c>
      <c r="AC162">
        <v>231</v>
      </c>
      <c r="AD162">
        <v>225</v>
      </c>
      <c r="AE162">
        <v>2</v>
      </c>
      <c r="AF162">
        <v>1</v>
      </c>
      <c r="AG162">
        <v>2</v>
      </c>
      <c r="AH162">
        <v>22</v>
      </c>
      <c r="AI162">
        <v>18</v>
      </c>
      <c r="AJ162">
        <v>0</v>
      </c>
      <c r="AK162">
        <v>1</v>
      </c>
      <c r="AL162">
        <v>15</v>
      </c>
      <c r="AM162">
        <v>7</v>
      </c>
      <c r="AN162">
        <v>12</v>
      </c>
      <c r="AO162">
        <v>15</v>
      </c>
      <c r="AP162">
        <v>21</v>
      </c>
      <c r="AQ162">
        <v>5</v>
      </c>
      <c r="AR162">
        <v>7</v>
      </c>
      <c r="AS162">
        <v>11</v>
      </c>
      <c r="AT162">
        <v>236</v>
      </c>
      <c r="AU162">
        <v>7</v>
      </c>
      <c r="AV162">
        <v>0</v>
      </c>
      <c r="AW162">
        <v>137</v>
      </c>
      <c r="AX162">
        <v>13</v>
      </c>
      <c r="AY162">
        <v>22</v>
      </c>
      <c r="AZ162">
        <v>1</v>
      </c>
      <c r="BA162">
        <v>45</v>
      </c>
      <c r="BB162">
        <v>9</v>
      </c>
      <c r="BC162">
        <v>4</v>
      </c>
      <c r="BD162">
        <v>7</v>
      </c>
      <c r="BE162">
        <v>17</v>
      </c>
      <c r="BF162">
        <v>4</v>
      </c>
      <c r="BG162">
        <v>27</v>
      </c>
      <c r="BH162">
        <v>9</v>
      </c>
      <c r="BI162">
        <v>23</v>
      </c>
      <c r="BJ162">
        <v>24</v>
      </c>
      <c r="BK162">
        <v>7</v>
      </c>
      <c r="BL162">
        <v>7</v>
      </c>
      <c r="BM162">
        <v>5</v>
      </c>
      <c r="BN162">
        <v>6</v>
      </c>
      <c r="BO162">
        <v>13</v>
      </c>
      <c r="BP162">
        <v>6</v>
      </c>
      <c r="BQ162">
        <v>4</v>
      </c>
      <c r="BR162" s="56">
        <v>0</v>
      </c>
      <c r="BS162">
        <v>4</v>
      </c>
      <c r="BT162">
        <v>46</v>
      </c>
      <c r="BU162">
        <v>93</v>
      </c>
      <c r="BV162">
        <v>2</v>
      </c>
      <c r="BW162">
        <v>285</v>
      </c>
      <c r="BX162">
        <v>51</v>
      </c>
      <c r="BY162">
        <v>189</v>
      </c>
      <c r="BZ162">
        <v>15</v>
      </c>
      <c r="CA162">
        <v>224</v>
      </c>
      <c r="CB162">
        <v>197</v>
      </c>
      <c r="CC162">
        <v>817</v>
      </c>
      <c r="CD162">
        <v>484</v>
      </c>
      <c r="CE162">
        <v>4</v>
      </c>
      <c r="CF162">
        <v>21</v>
      </c>
      <c r="CG162">
        <v>47</v>
      </c>
      <c r="CH162">
        <v>27</v>
      </c>
      <c r="CI162">
        <v>3</v>
      </c>
      <c r="CJ162">
        <v>22</v>
      </c>
      <c r="CK162">
        <v>100</v>
      </c>
      <c r="CL162">
        <v>430</v>
      </c>
      <c r="CM162">
        <v>211</v>
      </c>
      <c r="CN162">
        <v>7</v>
      </c>
      <c r="CO162">
        <v>180</v>
      </c>
      <c r="CP162">
        <v>140</v>
      </c>
      <c r="CQ162">
        <v>304</v>
      </c>
      <c r="CR162">
        <v>57</v>
      </c>
      <c r="CS162">
        <v>223</v>
      </c>
      <c r="CT162">
        <v>8</v>
      </c>
      <c r="CU162">
        <v>26</v>
      </c>
      <c r="CV162">
        <v>261</v>
      </c>
      <c r="CW162">
        <v>34</v>
      </c>
      <c r="CX162">
        <v>7</v>
      </c>
      <c r="CY162">
        <v>31</v>
      </c>
      <c r="CZ162">
        <v>171</v>
      </c>
      <c r="DA162">
        <v>230</v>
      </c>
      <c r="DB162">
        <v>79</v>
      </c>
      <c r="DC162">
        <v>15</v>
      </c>
      <c r="DD162">
        <v>3</v>
      </c>
      <c r="DE162">
        <v>8</v>
      </c>
      <c r="DF162">
        <v>1314</v>
      </c>
      <c r="DG162">
        <v>520</v>
      </c>
      <c r="DH162">
        <v>87</v>
      </c>
      <c r="DI162">
        <v>397</v>
      </c>
      <c r="DJ162">
        <v>51</v>
      </c>
      <c r="DK162">
        <v>1384</v>
      </c>
      <c r="DL162">
        <v>23</v>
      </c>
      <c r="DM162">
        <v>73</v>
      </c>
      <c r="DN162">
        <v>1093</v>
      </c>
      <c r="DO162">
        <v>81</v>
      </c>
      <c r="DP162">
        <v>2299</v>
      </c>
      <c r="DQ162">
        <v>3045</v>
      </c>
      <c r="DR162">
        <v>259</v>
      </c>
      <c r="DS162">
        <v>8</v>
      </c>
      <c r="DT162">
        <v>1501</v>
      </c>
      <c r="DU162">
        <v>73</v>
      </c>
      <c r="DV162">
        <v>0</v>
      </c>
      <c r="DW162">
        <v>798</v>
      </c>
      <c r="DX162">
        <v>867</v>
      </c>
      <c r="DY162">
        <v>121</v>
      </c>
      <c r="DZ162">
        <v>13</v>
      </c>
      <c r="EA162">
        <v>16</v>
      </c>
      <c r="EB162">
        <v>29</v>
      </c>
      <c r="EC162">
        <v>52</v>
      </c>
      <c r="ED162">
        <v>11</v>
      </c>
      <c r="EE162">
        <v>75</v>
      </c>
      <c r="EF162">
        <v>860</v>
      </c>
      <c r="EG162">
        <v>16</v>
      </c>
      <c r="EH162">
        <v>160</v>
      </c>
      <c r="EI162">
        <v>241</v>
      </c>
      <c r="EJ162">
        <v>22</v>
      </c>
      <c r="EK162">
        <v>11</v>
      </c>
      <c r="EL162">
        <v>933</v>
      </c>
      <c r="EM162">
        <v>84</v>
      </c>
      <c r="EN162">
        <v>2</v>
      </c>
      <c r="EO162">
        <v>12</v>
      </c>
      <c r="EP162">
        <v>17</v>
      </c>
      <c r="EQ162">
        <v>28</v>
      </c>
      <c r="ER162">
        <v>7</v>
      </c>
      <c r="ES162">
        <v>7</v>
      </c>
      <c r="ET162">
        <v>53</v>
      </c>
      <c r="EU162">
        <v>62</v>
      </c>
      <c r="EV162">
        <v>143</v>
      </c>
      <c r="EW162">
        <v>31</v>
      </c>
      <c r="EX162">
        <v>1</v>
      </c>
      <c r="EY162">
        <v>18</v>
      </c>
      <c r="EZ162">
        <v>14</v>
      </c>
      <c r="FA162">
        <v>34</v>
      </c>
      <c r="FB162">
        <v>7</v>
      </c>
      <c r="FC162">
        <v>25</v>
      </c>
      <c r="FD162">
        <v>40</v>
      </c>
      <c r="FE162">
        <v>21</v>
      </c>
      <c r="FF162">
        <v>6</v>
      </c>
      <c r="FG162">
        <v>43</v>
      </c>
      <c r="FH162">
        <v>142</v>
      </c>
      <c r="FI162">
        <v>15</v>
      </c>
      <c r="FJ162">
        <v>8</v>
      </c>
      <c r="FK162">
        <v>293</v>
      </c>
      <c r="FL162">
        <v>268</v>
      </c>
      <c r="FM162">
        <v>1</v>
      </c>
      <c r="FN162">
        <v>1</v>
      </c>
      <c r="FO162">
        <v>2</v>
      </c>
      <c r="FP162">
        <v>27</v>
      </c>
      <c r="FQ162">
        <v>33</v>
      </c>
      <c r="FR162">
        <v>0</v>
      </c>
      <c r="FS162">
        <v>2</v>
      </c>
      <c r="FT162">
        <v>21</v>
      </c>
      <c r="FU162">
        <v>8</v>
      </c>
      <c r="FV162">
        <v>14</v>
      </c>
      <c r="FW162">
        <v>17</v>
      </c>
      <c r="FX162">
        <v>22</v>
      </c>
      <c r="FY162">
        <v>5</v>
      </c>
      <c r="FZ162">
        <v>9</v>
      </c>
      <c r="GA162">
        <v>17</v>
      </c>
      <c r="GB162">
        <v>272</v>
      </c>
      <c r="GC162">
        <v>9</v>
      </c>
      <c r="GD162">
        <v>0</v>
      </c>
      <c r="GE162">
        <v>150</v>
      </c>
      <c r="GF162">
        <v>16</v>
      </c>
      <c r="GG162">
        <v>30</v>
      </c>
      <c r="GH162">
        <v>0</v>
      </c>
      <c r="GI162">
        <v>58</v>
      </c>
      <c r="GJ162">
        <v>15</v>
      </c>
      <c r="GK162">
        <v>3</v>
      </c>
      <c r="GL162">
        <v>11</v>
      </c>
      <c r="GM162">
        <v>25</v>
      </c>
      <c r="GN162">
        <v>4</v>
      </c>
      <c r="GO162">
        <v>46</v>
      </c>
      <c r="GP162">
        <v>9</v>
      </c>
      <c r="GQ162">
        <v>25</v>
      </c>
      <c r="GR162">
        <v>23</v>
      </c>
      <c r="GS162">
        <v>11</v>
      </c>
      <c r="GT162">
        <v>7</v>
      </c>
      <c r="GU162">
        <v>8</v>
      </c>
      <c r="GV162">
        <v>9</v>
      </c>
      <c r="GW162">
        <v>16</v>
      </c>
      <c r="GX162">
        <v>8</v>
      </c>
      <c r="GY162">
        <v>3</v>
      </c>
      <c r="GZ162" s="56">
        <v>0</v>
      </c>
      <c r="HA162">
        <v>5</v>
      </c>
      <c r="HB162">
        <v>59</v>
      </c>
      <c r="HC162">
        <v>139</v>
      </c>
      <c r="HD162">
        <v>2</v>
      </c>
      <c r="HE162">
        <v>305</v>
      </c>
      <c r="HF162">
        <v>73</v>
      </c>
      <c r="HG162">
        <v>217</v>
      </c>
      <c r="HH162">
        <v>28</v>
      </c>
      <c r="HI162">
        <v>235</v>
      </c>
      <c r="HJ162">
        <v>225</v>
      </c>
      <c r="HK162">
        <v>998</v>
      </c>
      <c r="HL162">
        <v>520</v>
      </c>
      <c r="HM162">
        <v>6</v>
      </c>
      <c r="HN162">
        <v>23</v>
      </c>
      <c r="HO162">
        <v>61</v>
      </c>
      <c r="HP162">
        <v>30</v>
      </c>
      <c r="HQ162">
        <v>6</v>
      </c>
      <c r="HR162">
        <v>26</v>
      </c>
      <c r="HS162">
        <v>63</v>
      </c>
      <c r="HT162">
        <v>502</v>
      </c>
      <c r="HU162">
        <v>213</v>
      </c>
      <c r="HV162">
        <v>7</v>
      </c>
      <c r="HW162">
        <v>193</v>
      </c>
      <c r="HX162">
        <v>140</v>
      </c>
      <c r="HY162">
        <v>336</v>
      </c>
      <c r="HZ162">
        <v>89</v>
      </c>
      <c r="IA162">
        <v>241</v>
      </c>
      <c r="IB162">
        <v>13</v>
      </c>
      <c r="IC162">
        <v>36</v>
      </c>
      <c r="ID162">
        <v>340</v>
      </c>
      <c r="IE162">
        <v>50</v>
      </c>
      <c r="IF162">
        <v>9</v>
      </c>
      <c r="IG162">
        <v>23</v>
      </c>
      <c r="IH162">
        <v>241</v>
      </c>
      <c r="II162">
        <v>297</v>
      </c>
      <c r="IJ162">
        <v>20</v>
      </c>
      <c r="IK162">
        <v>7</v>
      </c>
      <c r="IL162">
        <v>8</v>
      </c>
      <c r="IM162">
        <v>11</v>
      </c>
      <c r="IN162">
        <v>1619</v>
      </c>
      <c r="IO162">
        <v>630</v>
      </c>
      <c r="IP162">
        <v>99</v>
      </c>
      <c r="IQ162">
        <v>493</v>
      </c>
      <c r="IR162">
        <v>62</v>
      </c>
      <c r="IS162">
        <v>1838</v>
      </c>
      <c r="IT162">
        <v>22</v>
      </c>
      <c r="IU162">
        <v>93</v>
      </c>
      <c r="IV162">
        <v>1450</v>
      </c>
      <c r="IW162">
        <v>91</v>
      </c>
      <c r="IX162">
        <v>2686</v>
      </c>
      <c r="IY162">
        <v>3542</v>
      </c>
      <c r="IZ162">
        <v>325</v>
      </c>
      <c r="JA162">
        <v>6</v>
      </c>
      <c r="JB162">
        <v>1764</v>
      </c>
      <c r="JC162">
        <v>72</v>
      </c>
      <c r="JD162">
        <v>0</v>
      </c>
      <c r="JE162">
        <v>834</v>
      </c>
      <c r="JF162">
        <v>924</v>
      </c>
      <c r="JG162">
        <v>144</v>
      </c>
      <c r="JH162">
        <v>16</v>
      </c>
      <c r="JI162">
        <v>29</v>
      </c>
      <c r="JJ162">
        <v>37</v>
      </c>
      <c r="JK162">
        <v>63</v>
      </c>
      <c r="JL162">
        <v>15</v>
      </c>
      <c r="JM162">
        <v>89</v>
      </c>
      <c r="JN162">
        <v>809</v>
      </c>
      <c r="JO162">
        <v>19</v>
      </c>
      <c r="JP162">
        <v>193</v>
      </c>
      <c r="JQ162">
        <v>298</v>
      </c>
      <c r="JR162">
        <v>19</v>
      </c>
      <c r="JS162">
        <v>10</v>
      </c>
      <c r="JT162">
        <v>1002</v>
      </c>
      <c r="JU162">
        <v>93</v>
      </c>
      <c r="JV162">
        <v>1</v>
      </c>
      <c r="JW162">
        <v>7</v>
      </c>
      <c r="JX162">
        <v>17</v>
      </c>
      <c r="JY162">
        <v>24</v>
      </c>
      <c r="JZ162">
        <v>7</v>
      </c>
      <c r="KA162">
        <v>7</v>
      </c>
      <c r="KB162">
        <v>64</v>
      </c>
      <c r="KC162">
        <v>66</v>
      </c>
      <c r="KD162">
        <v>164</v>
      </c>
      <c r="KE162">
        <v>26</v>
      </c>
      <c r="KF162">
        <v>1</v>
      </c>
      <c r="KG162">
        <v>13</v>
      </c>
      <c r="KH162">
        <v>7</v>
      </c>
      <c r="KI162">
        <v>47</v>
      </c>
      <c r="KJ162">
        <v>8</v>
      </c>
      <c r="KK162">
        <v>25</v>
      </c>
      <c r="KL162">
        <v>50</v>
      </c>
      <c r="KM162">
        <v>20</v>
      </c>
      <c r="KN162">
        <v>5</v>
      </c>
      <c r="KO162">
        <v>47</v>
      </c>
      <c r="KP162">
        <v>152</v>
      </c>
      <c r="KQ162">
        <v>12</v>
      </c>
      <c r="KR162">
        <v>5</v>
      </c>
      <c r="KS162">
        <v>299</v>
      </c>
      <c r="KT162">
        <v>288</v>
      </c>
      <c r="KU162">
        <v>1</v>
      </c>
      <c r="KV162">
        <v>1</v>
      </c>
      <c r="KW162">
        <v>2</v>
      </c>
      <c r="KX162">
        <v>27</v>
      </c>
      <c r="KY162">
        <v>26</v>
      </c>
      <c r="KZ162">
        <v>0</v>
      </c>
      <c r="LA162">
        <v>1</v>
      </c>
      <c r="LB162">
        <v>21</v>
      </c>
      <c r="LC162">
        <v>10</v>
      </c>
      <c r="LD162">
        <v>18</v>
      </c>
      <c r="LE162">
        <v>18</v>
      </c>
      <c r="LF162">
        <v>24</v>
      </c>
      <c r="LG162">
        <v>8</v>
      </c>
      <c r="LH162">
        <v>13</v>
      </c>
      <c r="LI162">
        <v>19</v>
      </c>
      <c r="LJ162">
        <v>265</v>
      </c>
      <c r="LK162">
        <v>8</v>
      </c>
      <c r="LL162">
        <v>0</v>
      </c>
      <c r="LM162">
        <v>146</v>
      </c>
      <c r="LN162">
        <v>24</v>
      </c>
      <c r="LO162">
        <v>25</v>
      </c>
      <c r="LP162">
        <v>1</v>
      </c>
      <c r="LQ162">
        <v>59</v>
      </c>
      <c r="LR162">
        <v>15</v>
      </c>
      <c r="LS162">
        <v>5</v>
      </c>
      <c r="LT162">
        <v>8</v>
      </c>
      <c r="LU162">
        <v>27</v>
      </c>
      <c r="LV162">
        <v>10</v>
      </c>
      <c r="LW162">
        <v>47</v>
      </c>
      <c r="LX162">
        <v>11</v>
      </c>
      <c r="LY162">
        <v>31</v>
      </c>
      <c r="LZ162">
        <v>30</v>
      </c>
      <c r="MA162">
        <v>7</v>
      </c>
      <c r="MB162">
        <v>12</v>
      </c>
      <c r="MC162">
        <v>8</v>
      </c>
      <c r="MD162">
        <v>10</v>
      </c>
      <c r="ME162">
        <v>17</v>
      </c>
      <c r="MF162">
        <v>7</v>
      </c>
      <c r="MG162">
        <v>4</v>
      </c>
      <c r="MH162" s="56">
        <v>0</v>
      </c>
      <c r="MI162">
        <v>4</v>
      </c>
      <c r="MJ162">
        <v>57</v>
      </c>
      <c r="MK162">
        <v>134</v>
      </c>
      <c r="ML162">
        <v>2</v>
      </c>
      <c r="MM162">
        <v>330</v>
      </c>
      <c r="MN162">
        <v>71</v>
      </c>
      <c r="MO162">
        <v>240</v>
      </c>
      <c r="MP162">
        <v>27</v>
      </c>
      <c r="MQ162">
        <v>249</v>
      </c>
      <c r="MR162">
        <v>223</v>
      </c>
      <c r="MS162">
        <v>1087</v>
      </c>
      <c r="MT162">
        <v>614</v>
      </c>
      <c r="MU162">
        <v>7</v>
      </c>
      <c r="MV162">
        <v>29</v>
      </c>
      <c r="MW162">
        <v>73</v>
      </c>
      <c r="MX162">
        <v>36</v>
      </c>
      <c r="MY162">
        <v>5</v>
      </c>
      <c r="MZ162">
        <v>23</v>
      </c>
      <c r="NA162">
        <v>90</v>
      </c>
      <c r="NB162">
        <v>510</v>
      </c>
      <c r="NC162">
        <v>242</v>
      </c>
      <c r="ND162">
        <v>7</v>
      </c>
      <c r="NE162">
        <v>212</v>
      </c>
      <c r="NF162">
        <v>158</v>
      </c>
      <c r="NG162">
        <v>370</v>
      </c>
      <c r="NH162">
        <v>98</v>
      </c>
      <c r="NI162">
        <v>256</v>
      </c>
      <c r="NJ162">
        <v>14</v>
      </c>
      <c r="NK162">
        <v>47</v>
      </c>
      <c r="NL162">
        <v>355</v>
      </c>
      <c r="NM162">
        <v>41</v>
      </c>
      <c r="NN162">
        <v>13</v>
      </c>
      <c r="NO162">
        <v>24</v>
      </c>
      <c r="NP162">
        <v>255</v>
      </c>
      <c r="NQ162">
        <v>304</v>
      </c>
      <c r="NR162">
        <v>68</v>
      </c>
      <c r="NS162">
        <v>19</v>
      </c>
      <c r="NT162">
        <v>6</v>
      </c>
      <c r="NU162">
        <v>9</v>
      </c>
      <c r="NV162">
        <v>1699</v>
      </c>
      <c r="NW162">
        <v>646</v>
      </c>
      <c r="NX162">
        <v>111</v>
      </c>
      <c r="NY162">
        <v>522</v>
      </c>
      <c r="NZ162">
        <v>60</v>
      </c>
      <c r="OA162">
        <v>1960</v>
      </c>
      <c r="OB162">
        <v>22</v>
      </c>
      <c r="OC162">
        <v>93</v>
      </c>
      <c r="OD162">
        <v>1507</v>
      </c>
      <c r="OE162">
        <v>92</v>
      </c>
      <c r="OF162">
        <v>2752</v>
      </c>
      <c r="OG162">
        <v>3485</v>
      </c>
      <c r="OH162">
        <v>320</v>
      </c>
      <c r="OI162">
        <v>9</v>
      </c>
      <c r="OJ162">
        <v>1865</v>
      </c>
      <c r="OK162">
        <v>86</v>
      </c>
      <c r="OL162">
        <v>0</v>
      </c>
      <c r="OM162">
        <v>905</v>
      </c>
      <c r="ON162">
        <v>940</v>
      </c>
      <c r="OO162">
        <v>133</v>
      </c>
      <c r="OP162">
        <v>18</v>
      </c>
      <c r="OQ162">
        <v>23</v>
      </c>
      <c r="OR162">
        <v>46</v>
      </c>
      <c r="OS162">
        <v>68</v>
      </c>
      <c r="OT162">
        <v>12</v>
      </c>
      <c r="OU162">
        <v>95</v>
      </c>
      <c r="OV162">
        <v>423</v>
      </c>
      <c r="OW162">
        <v>19</v>
      </c>
      <c r="OX162">
        <v>199</v>
      </c>
      <c r="OY162">
        <v>295</v>
      </c>
      <c r="OZ162">
        <v>28</v>
      </c>
      <c r="PA162">
        <v>10</v>
      </c>
    </row>
    <row r="163" spans="1:417">
      <c r="A163" s="67" t="str">
        <f>人口推移!B162</f>
        <v>R0203</v>
      </c>
      <c r="B163" s="66">
        <f t="shared" si="4"/>
        <v>55325</v>
      </c>
      <c r="C163" s="66">
        <f t="shared" si="5"/>
        <v>23270</v>
      </c>
      <c r="D163">
        <v>849</v>
      </c>
      <c r="E163">
        <v>65</v>
      </c>
      <c r="F163">
        <v>2</v>
      </c>
      <c r="G163">
        <v>7</v>
      </c>
      <c r="H163">
        <v>16</v>
      </c>
      <c r="I163">
        <v>13</v>
      </c>
      <c r="J163">
        <v>5</v>
      </c>
      <c r="K163">
        <v>9</v>
      </c>
      <c r="L163">
        <v>64</v>
      </c>
      <c r="M163">
        <v>45</v>
      </c>
      <c r="N163">
        <v>154</v>
      </c>
      <c r="O163">
        <v>23</v>
      </c>
      <c r="P163">
        <v>1</v>
      </c>
      <c r="Q163">
        <v>11</v>
      </c>
      <c r="R163">
        <v>8</v>
      </c>
      <c r="S163">
        <v>32</v>
      </c>
      <c r="T163">
        <v>5</v>
      </c>
      <c r="U163">
        <v>16</v>
      </c>
      <c r="V163">
        <v>32</v>
      </c>
      <c r="W163">
        <v>15</v>
      </c>
      <c r="X163">
        <v>5</v>
      </c>
      <c r="Y163">
        <v>36</v>
      </c>
      <c r="Z163">
        <v>114</v>
      </c>
      <c r="AA163">
        <v>7</v>
      </c>
      <c r="AB163">
        <v>5</v>
      </c>
      <c r="AC163">
        <v>230</v>
      </c>
      <c r="AD163">
        <v>235</v>
      </c>
      <c r="AE163">
        <v>2</v>
      </c>
      <c r="AF163">
        <v>1</v>
      </c>
      <c r="AG163">
        <v>2</v>
      </c>
      <c r="AH163">
        <v>21</v>
      </c>
      <c r="AI163">
        <v>18</v>
      </c>
      <c r="AJ163">
        <v>0</v>
      </c>
      <c r="AK163">
        <v>1</v>
      </c>
      <c r="AL163">
        <v>15</v>
      </c>
      <c r="AM163">
        <v>7</v>
      </c>
      <c r="AN163">
        <v>12</v>
      </c>
      <c r="AO163">
        <v>15</v>
      </c>
      <c r="AP163">
        <v>21</v>
      </c>
      <c r="AQ163">
        <v>5</v>
      </c>
      <c r="AR163">
        <v>7</v>
      </c>
      <c r="AS163">
        <v>11</v>
      </c>
      <c r="AT163">
        <v>247</v>
      </c>
      <c r="AU163">
        <v>7</v>
      </c>
      <c r="AV163">
        <v>0</v>
      </c>
      <c r="AW163">
        <v>137</v>
      </c>
      <c r="AX163">
        <v>13</v>
      </c>
      <c r="AY163">
        <v>22</v>
      </c>
      <c r="AZ163">
        <v>1</v>
      </c>
      <c r="BA163">
        <v>45</v>
      </c>
      <c r="BB163">
        <v>9</v>
      </c>
      <c r="BC163">
        <v>4</v>
      </c>
      <c r="BD163">
        <v>7</v>
      </c>
      <c r="BE163">
        <v>16</v>
      </c>
      <c r="BF163">
        <v>4</v>
      </c>
      <c r="BG163">
        <v>27</v>
      </c>
      <c r="BH163">
        <v>9</v>
      </c>
      <c r="BI163">
        <v>23</v>
      </c>
      <c r="BJ163">
        <v>24</v>
      </c>
      <c r="BK163">
        <v>7</v>
      </c>
      <c r="BL163">
        <v>7</v>
      </c>
      <c r="BM163">
        <v>5</v>
      </c>
      <c r="BN163">
        <v>6</v>
      </c>
      <c r="BO163">
        <v>13</v>
      </c>
      <c r="BP163">
        <v>6</v>
      </c>
      <c r="BQ163">
        <v>4</v>
      </c>
      <c r="BR163" s="56">
        <v>0</v>
      </c>
      <c r="BS163">
        <v>4</v>
      </c>
      <c r="BT163">
        <v>46</v>
      </c>
      <c r="BU163">
        <v>94</v>
      </c>
      <c r="BV163">
        <v>2</v>
      </c>
      <c r="BW163">
        <v>285</v>
      </c>
      <c r="BX163">
        <v>55</v>
      </c>
      <c r="BY163">
        <v>190</v>
      </c>
      <c r="BZ163">
        <v>15</v>
      </c>
      <c r="CA163">
        <v>223</v>
      </c>
      <c r="CB163">
        <v>197</v>
      </c>
      <c r="CC163">
        <v>817</v>
      </c>
      <c r="CD163">
        <v>485</v>
      </c>
      <c r="CE163">
        <v>4</v>
      </c>
      <c r="CF163">
        <v>21</v>
      </c>
      <c r="CG163">
        <v>48</v>
      </c>
      <c r="CH163">
        <v>27</v>
      </c>
      <c r="CI163">
        <v>3</v>
      </c>
      <c r="CJ163">
        <v>22</v>
      </c>
      <c r="CK163">
        <v>94</v>
      </c>
      <c r="CL163">
        <v>433</v>
      </c>
      <c r="CM163">
        <v>208</v>
      </c>
      <c r="CN163">
        <v>7</v>
      </c>
      <c r="CO163">
        <v>181</v>
      </c>
      <c r="CP163">
        <v>138</v>
      </c>
      <c r="CQ163">
        <v>310</v>
      </c>
      <c r="CR163">
        <v>57</v>
      </c>
      <c r="CS163">
        <v>221</v>
      </c>
      <c r="CT163">
        <v>8</v>
      </c>
      <c r="CU163">
        <v>26</v>
      </c>
      <c r="CV163">
        <v>257</v>
      </c>
      <c r="CW163">
        <v>33</v>
      </c>
      <c r="CX163">
        <v>7</v>
      </c>
      <c r="CY163">
        <v>31</v>
      </c>
      <c r="CZ163">
        <v>173</v>
      </c>
      <c r="DA163">
        <v>230</v>
      </c>
      <c r="DB163">
        <v>79</v>
      </c>
      <c r="DC163">
        <v>15</v>
      </c>
      <c r="DD163">
        <v>3</v>
      </c>
      <c r="DE163">
        <v>8</v>
      </c>
      <c r="DF163">
        <v>1314</v>
      </c>
      <c r="DG163">
        <v>526</v>
      </c>
      <c r="DH163">
        <v>84</v>
      </c>
      <c r="DI163">
        <v>393</v>
      </c>
      <c r="DJ163">
        <v>51</v>
      </c>
      <c r="DK163">
        <v>1380</v>
      </c>
      <c r="DL163">
        <v>23</v>
      </c>
      <c r="DM163">
        <v>74</v>
      </c>
      <c r="DN163">
        <v>1108</v>
      </c>
      <c r="DO163">
        <v>80</v>
      </c>
      <c r="DP163">
        <v>2304</v>
      </c>
      <c r="DQ163">
        <v>3053</v>
      </c>
      <c r="DR163">
        <v>261</v>
      </c>
      <c r="DS163">
        <v>8</v>
      </c>
      <c r="DT163">
        <v>1501</v>
      </c>
      <c r="DU163">
        <v>73</v>
      </c>
      <c r="DV163">
        <v>0</v>
      </c>
      <c r="DW163">
        <v>790</v>
      </c>
      <c r="DX163">
        <v>863</v>
      </c>
      <c r="DY163">
        <v>120</v>
      </c>
      <c r="DZ163">
        <v>13</v>
      </c>
      <c r="EA163">
        <v>16</v>
      </c>
      <c r="EB163">
        <v>29</v>
      </c>
      <c r="EC163">
        <v>51</v>
      </c>
      <c r="ED163">
        <v>11</v>
      </c>
      <c r="EE163">
        <v>75</v>
      </c>
      <c r="EF163">
        <v>773</v>
      </c>
      <c r="EG163">
        <v>16</v>
      </c>
      <c r="EH163">
        <v>161</v>
      </c>
      <c r="EI163">
        <v>243</v>
      </c>
      <c r="EJ163">
        <v>23</v>
      </c>
      <c r="EK163">
        <v>11</v>
      </c>
      <c r="EL163">
        <v>928</v>
      </c>
      <c r="EM163">
        <v>85</v>
      </c>
      <c r="EN163">
        <v>2</v>
      </c>
      <c r="EO163">
        <v>12</v>
      </c>
      <c r="EP163">
        <v>17</v>
      </c>
      <c r="EQ163">
        <v>28</v>
      </c>
      <c r="ER163">
        <v>7</v>
      </c>
      <c r="ES163">
        <v>7</v>
      </c>
      <c r="ET163">
        <v>53</v>
      </c>
      <c r="EU163">
        <v>62</v>
      </c>
      <c r="EV163">
        <v>142</v>
      </c>
      <c r="EW163">
        <v>31</v>
      </c>
      <c r="EX163">
        <v>1</v>
      </c>
      <c r="EY163">
        <v>18</v>
      </c>
      <c r="EZ163">
        <v>14</v>
      </c>
      <c r="FA163">
        <v>34</v>
      </c>
      <c r="FB163">
        <v>7</v>
      </c>
      <c r="FC163">
        <v>26</v>
      </c>
      <c r="FD163">
        <v>41</v>
      </c>
      <c r="FE163">
        <v>21</v>
      </c>
      <c r="FF163">
        <v>6</v>
      </c>
      <c r="FG163">
        <v>44</v>
      </c>
      <c r="FH163">
        <v>142</v>
      </c>
      <c r="FI163">
        <v>15</v>
      </c>
      <c r="FJ163">
        <v>8</v>
      </c>
      <c r="FK163">
        <v>290</v>
      </c>
      <c r="FL163">
        <v>264</v>
      </c>
      <c r="FM163">
        <v>1</v>
      </c>
      <c r="FN163">
        <v>1</v>
      </c>
      <c r="FO163">
        <v>2</v>
      </c>
      <c r="FP163">
        <v>28</v>
      </c>
      <c r="FQ163">
        <v>33</v>
      </c>
      <c r="FR163">
        <v>0</v>
      </c>
      <c r="FS163">
        <v>2</v>
      </c>
      <c r="FT163">
        <v>21</v>
      </c>
      <c r="FU163">
        <v>8</v>
      </c>
      <c r="FV163">
        <v>14</v>
      </c>
      <c r="FW163">
        <v>16</v>
      </c>
      <c r="FX163">
        <v>19</v>
      </c>
      <c r="FY163">
        <v>5</v>
      </c>
      <c r="FZ163">
        <v>9</v>
      </c>
      <c r="GA163">
        <v>17</v>
      </c>
      <c r="GB163">
        <v>280</v>
      </c>
      <c r="GC163">
        <v>9</v>
      </c>
      <c r="GD163">
        <v>0</v>
      </c>
      <c r="GE163">
        <v>148</v>
      </c>
      <c r="GF163">
        <v>16</v>
      </c>
      <c r="GG163">
        <v>31</v>
      </c>
      <c r="GH163">
        <v>0</v>
      </c>
      <c r="GI163">
        <v>58</v>
      </c>
      <c r="GJ163">
        <v>15</v>
      </c>
      <c r="GK163">
        <v>3</v>
      </c>
      <c r="GL163">
        <v>11</v>
      </c>
      <c r="GM163">
        <v>24</v>
      </c>
      <c r="GN163">
        <v>4</v>
      </c>
      <c r="GO163">
        <v>46</v>
      </c>
      <c r="GP163">
        <v>9</v>
      </c>
      <c r="GQ163">
        <v>25</v>
      </c>
      <c r="GR163">
        <v>23</v>
      </c>
      <c r="GS163">
        <v>11</v>
      </c>
      <c r="GT163">
        <v>7</v>
      </c>
      <c r="GU163">
        <v>8</v>
      </c>
      <c r="GV163">
        <v>9</v>
      </c>
      <c r="GW163">
        <v>15</v>
      </c>
      <c r="GX163">
        <v>7</v>
      </c>
      <c r="GY163">
        <v>3</v>
      </c>
      <c r="GZ163" s="56">
        <v>0</v>
      </c>
      <c r="HA163">
        <v>5</v>
      </c>
      <c r="HB163">
        <v>59</v>
      </c>
      <c r="HC163">
        <v>140</v>
      </c>
      <c r="HD163">
        <v>2</v>
      </c>
      <c r="HE163">
        <v>303</v>
      </c>
      <c r="HF163">
        <v>75</v>
      </c>
      <c r="HG163">
        <v>217</v>
      </c>
      <c r="HH163">
        <v>28</v>
      </c>
      <c r="HI163">
        <v>233</v>
      </c>
      <c r="HJ163">
        <v>226</v>
      </c>
      <c r="HK163">
        <v>991</v>
      </c>
      <c r="HL163">
        <v>526</v>
      </c>
      <c r="HM163">
        <v>6</v>
      </c>
      <c r="HN163">
        <v>23</v>
      </c>
      <c r="HO163">
        <v>59</v>
      </c>
      <c r="HP163">
        <v>30</v>
      </c>
      <c r="HQ163">
        <v>6</v>
      </c>
      <c r="HR163">
        <v>26</v>
      </c>
      <c r="HS163">
        <v>63</v>
      </c>
      <c r="HT163">
        <v>499</v>
      </c>
      <c r="HU163">
        <v>208</v>
      </c>
      <c r="HV163">
        <v>7</v>
      </c>
      <c r="HW163">
        <v>196</v>
      </c>
      <c r="HX163">
        <v>140</v>
      </c>
      <c r="HY163">
        <v>338</v>
      </c>
      <c r="HZ163">
        <v>88</v>
      </c>
      <c r="IA163">
        <v>240</v>
      </c>
      <c r="IB163">
        <v>13</v>
      </c>
      <c r="IC163">
        <v>36</v>
      </c>
      <c r="ID163">
        <v>333</v>
      </c>
      <c r="IE163">
        <v>49</v>
      </c>
      <c r="IF163">
        <v>9</v>
      </c>
      <c r="IG163">
        <v>23</v>
      </c>
      <c r="IH163">
        <v>246</v>
      </c>
      <c r="II163">
        <v>298</v>
      </c>
      <c r="IJ163">
        <v>20</v>
      </c>
      <c r="IK163">
        <v>7</v>
      </c>
      <c r="IL163">
        <v>8</v>
      </c>
      <c r="IM163">
        <v>11</v>
      </c>
      <c r="IN163">
        <v>1623</v>
      </c>
      <c r="IO163">
        <v>631</v>
      </c>
      <c r="IP163">
        <v>93</v>
      </c>
      <c r="IQ163">
        <v>489</v>
      </c>
      <c r="IR163">
        <v>62</v>
      </c>
      <c r="IS163">
        <v>1828</v>
      </c>
      <c r="IT163">
        <v>21</v>
      </c>
      <c r="IU163">
        <v>93</v>
      </c>
      <c r="IV163">
        <v>1468</v>
      </c>
      <c r="IW163">
        <v>91</v>
      </c>
      <c r="IX163">
        <v>2679</v>
      </c>
      <c r="IY163">
        <v>3540</v>
      </c>
      <c r="IZ163">
        <v>324</v>
      </c>
      <c r="JA163">
        <v>6</v>
      </c>
      <c r="JB163">
        <v>1753</v>
      </c>
      <c r="JC163">
        <v>71</v>
      </c>
      <c r="JD163">
        <v>0</v>
      </c>
      <c r="JE163">
        <v>827</v>
      </c>
      <c r="JF163">
        <v>922</v>
      </c>
      <c r="JG163">
        <v>142</v>
      </c>
      <c r="JH163">
        <v>16</v>
      </c>
      <c r="JI163">
        <v>28</v>
      </c>
      <c r="JJ163">
        <v>36</v>
      </c>
      <c r="JK163">
        <v>62</v>
      </c>
      <c r="JL163">
        <v>15</v>
      </c>
      <c r="JM163">
        <v>87</v>
      </c>
      <c r="JN163">
        <v>758</v>
      </c>
      <c r="JO163">
        <v>19</v>
      </c>
      <c r="JP163">
        <v>194</v>
      </c>
      <c r="JQ163">
        <v>299</v>
      </c>
      <c r="JR163">
        <v>21</v>
      </c>
      <c r="JS163">
        <v>10</v>
      </c>
      <c r="JT163">
        <v>997</v>
      </c>
      <c r="JU163">
        <v>93</v>
      </c>
      <c r="JV163">
        <v>1</v>
      </c>
      <c r="JW163">
        <v>7</v>
      </c>
      <c r="JX163">
        <v>17</v>
      </c>
      <c r="JY163">
        <v>24</v>
      </c>
      <c r="JZ163">
        <v>7</v>
      </c>
      <c r="KA163">
        <v>7</v>
      </c>
      <c r="KB163">
        <v>65</v>
      </c>
      <c r="KC163">
        <v>66</v>
      </c>
      <c r="KD163">
        <v>165</v>
      </c>
      <c r="KE163">
        <v>25</v>
      </c>
      <c r="KF163">
        <v>1</v>
      </c>
      <c r="KG163">
        <v>13</v>
      </c>
      <c r="KH163">
        <v>7</v>
      </c>
      <c r="KI163">
        <v>47</v>
      </c>
      <c r="KJ163">
        <v>8</v>
      </c>
      <c r="KK163">
        <v>27</v>
      </c>
      <c r="KL163">
        <v>51</v>
      </c>
      <c r="KM163">
        <v>20</v>
      </c>
      <c r="KN163">
        <v>5</v>
      </c>
      <c r="KO163">
        <v>46</v>
      </c>
      <c r="KP163">
        <v>153</v>
      </c>
      <c r="KQ163">
        <v>12</v>
      </c>
      <c r="KR163">
        <v>5</v>
      </c>
      <c r="KS163">
        <v>294</v>
      </c>
      <c r="KT163">
        <v>296</v>
      </c>
      <c r="KU163">
        <v>1</v>
      </c>
      <c r="KV163">
        <v>1</v>
      </c>
      <c r="KW163">
        <v>2</v>
      </c>
      <c r="KX163">
        <v>26</v>
      </c>
      <c r="KY163">
        <v>26</v>
      </c>
      <c r="KZ163">
        <v>0</v>
      </c>
      <c r="LA163">
        <v>1</v>
      </c>
      <c r="LB163">
        <v>21</v>
      </c>
      <c r="LC163">
        <v>10</v>
      </c>
      <c r="LD163">
        <v>18</v>
      </c>
      <c r="LE163">
        <v>18</v>
      </c>
      <c r="LF163">
        <v>22</v>
      </c>
      <c r="LG163">
        <v>8</v>
      </c>
      <c r="LH163">
        <v>13</v>
      </c>
      <c r="LI163">
        <v>19</v>
      </c>
      <c r="LJ163">
        <v>275</v>
      </c>
      <c r="LK163">
        <v>8</v>
      </c>
      <c r="LL163">
        <v>0</v>
      </c>
      <c r="LM163">
        <v>145</v>
      </c>
      <c r="LN163">
        <v>24</v>
      </c>
      <c r="LO163">
        <v>25</v>
      </c>
      <c r="LP163">
        <v>1</v>
      </c>
      <c r="LQ163">
        <v>59</v>
      </c>
      <c r="LR163">
        <v>15</v>
      </c>
      <c r="LS163">
        <v>5</v>
      </c>
      <c r="LT163">
        <v>8</v>
      </c>
      <c r="LU163">
        <v>27</v>
      </c>
      <c r="LV163">
        <v>10</v>
      </c>
      <c r="LW163">
        <v>47</v>
      </c>
      <c r="LX163">
        <v>13</v>
      </c>
      <c r="LY163">
        <v>31</v>
      </c>
      <c r="LZ163">
        <v>30</v>
      </c>
      <c r="MA163">
        <v>7</v>
      </c>
      <c r="MB163">
        <v>12</v>
      </c>
      <c r="MC163">
        <v>8</v>
      </c>
      <c r="MD163">
        <v>10</v>
      </c>
      <c r="ME163">
        <v>18</v>
      </c>
      <c r="MF163">
        <v>7</v>
      </c>
      <c r="MG163">
        <v>4</v>
      </c>
      <c r="MH163" s="56">
        <v>0</v>
      </c>
      <c r="MI163">
        <v>4</v>
      </c>
      <c r="MJ163">
        <v>57</v>
      </c>
      <c r="MK163">
        <v>135</v>
      </c>
      <c r="ML163">
        <v>2</v>
      </c>
      <c r="MM163">
        <v>327</v>
      </c>
      <c r="MN163">
        <v>75</v>
      </c>
      <c r="MO163">
        <v>241</v>
      </c>
      <c r="MP163">
        <v>26</v>
      </c>
      <c r="MQ163">
        <v>245</v>
      </c>
      <c r="MR163">
        <v>225</v>
      </c>
      <c r="MS163">
        <v>1087</v>
      </c>
      <c r="MT163">
        <v>617</v>
      </c>
      <c r="MU163">
        <v>7</v>
      </c>
      <c r="MV163">
        <v>29</v>
      </c>
      <c r="MW163">
        <v>74</v>
      </c>
      <c r="MX163">
        <v>36</v>
      </c>
      <c r="MY163">
        <v>5</v>
      </c>
      <c r="MZ163">
        <v>23</v>
      </c>
      <c r="NA163">
        <v>84</v>
      </c>
      <c r="NB163">
        <v>509</v>
      </c>
      <c r="NC163">
        <v>237</v>
      </c>
      <c r="ND163">
        <v>7</v>
      </c>
      <c r="NE163">
        <v>212</v>
      </c>
      <c r="NF163">
        <v>155</v>
      </c>
      <c r="NG163">
        <v>374</v>
      </c>
      <c r="NH163">
        <v>97</v>
      </c>
      <c r="NI163">
        <v>253</v>
      </c>
      <c r="NJ163">
        <v>14</v>
      </c>
      <c r="NK163">
        <v>47</v>
      </c>
      <c r="NL163">
        <v>351</v>
      </c>
      <c r="NM163">
        <v>41</v>
      </c>
      <c r="NN163">
        <v>13</v>
      </c>
      <c r="NO163">
        <v>24</v>
      </c>
      <c r="NP163">
        <v>261</v>
      </c>
      <c r="NQ163">
        <v>300</v>
      </c>
      <c r="NR163">
        <v>68</v>
      </c>
      <c r="NS163">
        <v>19</v>
      </c>
      <c r="NT163">
        <v>6</v>
      </c>
      <c r="NU163">
        <v>9</v>
      </c>
      <c r="NV163">
        <v>1685</v>
      </c>
      <c r="NW163">
        <v>655</v>
      </c>
      <c r="NX163">
        <v>104</v>
      </c>
      <c r="NY163">
        <v>515</v>
      </c>
      <c r="NZ163">
        <v>60</v>
      </c>
      <c r="OA163">
        <v>1934</v>
      </c>
      <c r="OB163">
        <v>22</v>
      </c>
      <c r="OC163">
        <v>93</v>
      </c>
      <c r="OD163">
        <v>1537</v>
      </c>
      <c r="OE163">
        <v>91</v>
      </c>
      <c r="OF163">
        <v>2747</v>
      </c>
      <c r="OG163">
        <v>3476</v>
      </c>
      <c r="OH163">
        <v>324</v>
      </c>
      <c r="OI163">
        <v>9</v>
      </c>
      <c r="OJ163">
        <v>1852</v>
      </c>
      <c r="OK163">
        <v>85</v>
      </c>
      <c r="OL163">
        <v>0</v>
      </c>
      <c r="OM163">
        <v>897</v>
      </c>
      <c r="ON163">
        <v>934</v>
      </c>
      <c r="OO163">
        <v>134</v>
      </c>
      <c r="OP163">
        <v>18</v>
      </c>
      <c r="OQ163">
        <v>23</v>
      </c>
      <c r="OR163">
        <v>47</v>
      </c>
      <c r="OS163">
        <v>67</v>
      </c>
      <c r="OT163">
        <v>12</v>
      </c>
      <c r="OU163">
        <v>95</v>
      </c>
      <c r="OV163">
        <v>384</v>
      </c>
      <c r="OW163">
        <v>19</v>
      </c>
      <c r="OX163">
        <v>202</v>
      </c>
      <c r="OY163">
        <v>297</v>
      </c>
      <c r="OZ163">
        <v>29</v>
      </c>
      <c r="PA163">
        <v>10</v>
      </c>
    </row>
    <row r="164" spans="1:417">
      <c r="A164" s="67" t="str">
        <f>人口推移!B163</f>
        <v>R0204</v>
      </c>
      <c r="B164" s="66">
        <f t="shared" si="4"/>
        <v>55328</v>
      </c>
      <c r="C164" s="66">
        <f t="shared" si="5"/>
        <v>23370</v>
      </c>
      <c r="D164">
        <v>848</v>
      </c>
      <c r="E164">
        <v>65</v>
      </c>
      <c r="F164">
        <v>2</v>
      </c>
      <c r="G164">
        <v>7</v>
      </c>
      <c r="H164">
        <v>16</v>
      </c>
      <c r="I164">
        <v>13</v>
      </c>
      <c r="J164">
        <v>5</v>
      </c>
      <c r="K164">
        <v>9</v>
      </c>
      <c r="L164">
        <v>64</v>
      </c>
      <c r="M164">
        <v>45</v>
      </c>
      <c r="N164">
        <v>154</v>
      </c>
      <c r="O164">
        <v>23</v>
      </c>
      <c r="P164">
        <v>1</v>
      </c>
      <c r="Q164">
        <v>13</v>
      </c>
      <c r="R164">
        <v>8</v>
      </c>
      <c r="S164">
        <v>32</v>
      </c>
      <c r="T164">
        <v>5</v>
      </c>
      <c r="U164">
        <v>16</v>
      </c>
      <c r="V164">
        <v>32</v>
      </c>
      <c r="W164">
        <v>15</v>
      </c>
      <c r="X164">
        <v>5</v>
      </c>
      <c r="Y164">
        <v>37</v>
      </c>
      <c r="Z164">
        <v>115</v>
      </c>
      <c r="AA164">
        <v>7</v>
      </c>
      <c r="AB164">
        <v>6</v>
      </c>
      <c r="AC164">
        <v>232</v>
      </c>
      <c r="AD164">
        <v>234</v>
      </c>
      <c r="AE164">
        <v>2</v>
      </c>
      <c r="AF164">
        <v>1</v>
      </c>
      <c r="AG164">
        <v>2</v>
      </c>
      <c r="AH164">
        <v>21</v>
      </c>
      <c r="AI164">
        <v>18</v>
      </c>
      <c r="AJ164">
        <v>0</v>
      </c>
      <c r="AK164">
        <v>1</v>
      </c>
      <c r="AL164">
        <v>15</v>
      </c>
      <c r="AM164">
        <v>7</v>
      </c>
      <c r="AN164">
        <v>12</v>
      </c>
      <c r="AO164">
        <v>15</v>
      </c>
      <c r="AP164">
        <v>21</v>
      </c>
      <c r="AQ164">
        <v>5</v>
      </c>
      <c r="AR164">
        <v>7</v>
      </c>
      <c r="AS164">
        <v>11</v>
      </c>
      <c r="AT164">
        <v>247</v>
      </c>
      <c r="AU164">
        <v>7</v>
      </c>
      <c r="AV164">
        <v>0</v>
      </c>
      <c r="AW164">
        <v>136</v>
      </c>
      <c r="AX164">
        <v>13</v>
      </c>
      <c r="AY164">
        <v>22</v>
      </c>
      <c r="AZ164">
        <v>1</v>
      </c>
      <c r="BA164">
        <v>45</v>
      </c>
      <c r="BB164">
        <v>9</v>
      </c>
      <c r="BC164">
        <v>4</v>
      </c>
      <c r="BD164">
        <v>7</v>
      </c>
      <c r="BE164">
        <v>15</v>
      </c>
      <c r="BF164">
        <v>4</v>
      </c>
      <c r="BG164">
        <v>27</v>
      </c>
      <c r="BH164">
        <v>9</v>
      </c>
      <c r="BI164">
        <v>22</v>
      </c>
      <c r="BJ164">
        <v>24</v>
      </c>
      <c r="BK164">
        <v>7</v>
      </c>
      <c r="BL164">
        <v>7</v>
      </c>
      <c r="BM164">
        <v>5</v>
      </c>
      <c r="BN164">
        <v>6</v>
      </c>
      <c r="BO164">
        <v>13</v>
      </c>
      <c r="BP164">
        <v>6</v>
      </c>
      <c r="BQ164">
        <v>4</v>
      </c>
      <c r="BR164" s="56">
        <v>0</v>
      </c>
      <c r="BS164">
        <v>4</v>
      </c>
      <c r="BT164">
        <v>46</v>
      </c>
      <c r="BU164">
        <v>94</v>
      </c>
      <c r="BV164">
        <v>2</v>
      </c>
      <c r="BW164">
        <v>283</v>
      </c>
      <c r="BX164">
        <v>55</v>
      </c>
      <c r="BY164">
        <v>189</v>
      </c>
      <c r="BZ164">
        <v>14</v>
      </c>
      <c r="CA164">
        <v>224</v>
      </c>
      <c r="CB164">
        <v>197</v>
      </c>
      <c r="CC164">
        <v>815</v>
      </c>
      <c r="CD164">
        <v>484</v>
      </c>
      <c r="CE164">
        <v>4</v>
      </c>
      <c r="CF164">
        <v>21</v>
      </c>
      <c r="CG164">
        <v>46</v>
      </c>
      <c r="CH164">
        <v>27</v>
      </c>
      <c r="CI164">
        <v>3</v>
      </c>
      <c r="CJ164">
        <v>22</v>
      </c>
      <c r="CK164">
        <v>95</v>
      </c>
      <c r="CL164">
        <v>435</v>
      </c>
      <c r="CM164">
        <v>208</v>
      </c>
      <c r="CN164">
        <v>7</v>
      </c>
      <c r="CO164">
        <v>187</v>
      </c>
      <c r="CP164">
        <v>138</v>
      </c>
      <c r="CQ164">
        <v>309</v>
      </c>
      <c r="CR164">
        <v>57</v>
      </c>
      <c r="CS164">
        <v>219</v>
      </c>
      <c r="CT164">
        <v>8</v>
      </c>
      <c r="CU164">
        <v>26</v>
      </c>
      <c r="CV164">
        <v>258</v>
      </c>
      <c r="CW164">
        <v>33</v>
      </c>
      <c r="CX164">
        <v>7</v>
      </c>
      <c r="CY164">
        <v>31</v>
      </c>
      <c r="CZ164">
        <v>174</v>
      </c>
      <c r="DA164">
        <v>230</v>
      </c>
      <c r="DB164">
        <v>79</v>
      </c>
      <c r="DC164">
        <v>15</v>
      </c>
      <c r="DD164">
        <v>3</v>
      </c>
      <c r="DE164">
        <v>7</v>
      </c>
      <c r="DF164">
        <v>1314</v>
      </c>
      <c r="DG164">
        <v>524</v>
      </c>
      <c r="DH164">
        <v>85</v>
      </c>
      <c r="DI164">
        <v>392</v>
      </c>
      <c r="DJ164">
        <v>51</v>
      </c>
      <c r="DK164">
        <v>1379</v>
      </c>
      <c r="DL164">
        <v>23</v>
      </c>
      <c r="DM164">
        <v>74</v>
      </c>
      <c r="DN164">
        <v>1120</v>
      </c>
      <c r="DO164">
        <v>80</v>
      </c>
      <c r="DP164">
        <v>2319</v>
      </c>
      <c r="DQ164">
        <v>3074</v>
      </c>
      <c r="DR164">
        <v>263</v>
      </c>
      <c r="DS164">
        <v>8</v>
      </c>
      <c r="DT164">
        <v>1505</v>
      </c>
      <c r="DU164">
        <v>73</v>
      </c>
      <c r="DV164">
        <v>0</v>
      </c>
      <c r="DW164">
        <v>800</v>
      </c>
      <c r="DX164">
        <v>868</v>
      </c>
      <c r="DY164">
        <v>124</v>
      </c>
      <c r="DZ164">
        <v>12</v>
      </c>
      <c r="EA164">
        <v>16</v>
      </c>
      <c r="EB164">
        <v>29</v>
      </c>
      <c r="EC164">
        <v>51</v>
      </c>
      <c r="ED164">
        <v>11</v>
      </c>
      <c r="EE164">
        <v>75</v>
      </c>
      <c r="EF164">
        <v>801</v>
      </c>
      <c r="EG164">
        <v>16</v>
      </c>
      <c r="EH164">
        <v>163</v>
      </c>
      <c r="EI164">
        <v>243</v>
      </c>
      <c r="EJ164">
        <v>23</v>
      </c>
      <c r="EK164">
        <v>11</v>
      </c>
      <c r="EL164">
        <v>931</v>
      </c>
      <c r="EM164">
        <v>84</v>
      </c>
      <c r="EN164">
        <v>2</v>
      </c>
      <c r="EO164">
        <v>12</v>
      </c>
      <c r="EP164">
        <v>17</v>
      </c>
      <c r="EQ164">
        <v>27</v>
      </c>
      <c r="ER164">
        <v>7</v>
      </c>
      <c r="ES164">
        <v>7</v>
      </c>
      <c r="ET164">
        <v>53</v>
      </c>
      <c r="EU164">
        <v>62</v>
      </c>
      <c r="EV164">
        <v>143</v>
      </c>
      <c r="EW164">
        <v>31</v>
      </c>
      <c r="EX164">
        <v>1</v>
      </c>
      <c r="EY164">
        <v>18</v>
      </c>
      <c r="EZ164">
        <v>14</v>
      </c>
      <c r="FA164">
        <v>34</v>
      </c>
      <c r="FB164">
        <v>7</v>
      </c>
      <c r="FC164">
        <v>26</v>
      </c>
      <c r="FD164">
        <v>40</v>
      </c>
      <c r="FE164">
        <v>21</v>
      </c>
      <c r="FF164">
        <v>6</v>
      </c>
      <c r="FG164">
        <v>45</v>
      </c>
      <c r="FH164">
        <v>139</v>
      </c>
      <c r="FI164">
        <v>15</v>
      </c>
      <c r="FJ164">
        <v>8</v>
      </c>
      <c r="FK164">
        <v>285</v>
      </c>
      <c r="FL164">
        <v>265</v>
      </c>
      <c r="FM164">
        <v>1</v>
      </c>
      <c r="FN164">
        <v>1</v>
      </c>
      <c r="FO164">
        <v>2</v>
      </c>
      <c r="FP164">
        <v>27</v>
      </c>
      <c r="FQ164">
        <v>33</v>
      </c>
      <c r="FR164">
        <v>0</v>
      </c>
      <c r="FS164">
        <v>2</v>
      </c>
      <c r="FT164">
        <v>21</v>
      </c>
      <c r="FU164">
        <v>8</v>
      </c>
      <c r="FV164">
        <v>14</v>
      </c>
      <c r="FW164">
        <v>16</v>
      </c>
      <c r="FX164">
        <v>19</v>
      </c>
      <c r="FY164">
        <v>5</v>
      </c>
      <c r="FZ164">
        <v>9</v>
      </c>
      <c r="GA164">
        <v>17</v>
      </c>
      <c r="GB164">
        <v>283</v>
      </c>
      <c r="GC164">
        <v>9</v>
      </c>
      <c r="GD164">
        <v>0</v>
      </c>
      <c r="GE164">
        <v>147</v>
      </c>
      <c r="GF164">
        <v>16</v>
      </c>
      <c r="GG164">
        <v>31</v>
      </c>
      <c r="GH164">
        <v>0</v>
      </c>
      <c r="GI164">
        <v>57</v>
      </c>
      <c r="GJ164">
        <v>15</v>
      </c>
      <c r="GK164">
        <v>3</v>
      </c>
      <c r="GL164">
        <v>11</v>
      </c>
      <c r="GM164">
        <v>22</v>
      </c>
      <c r="GN164">
        <v>4</v>
      </c>
      <c r="GO164">
        <v>46</v>
      </c>
      <c r="GP164">
        <v>9</v>
      </c>
      <c r="GQ164">
        <v>25</v>
      </c>
      <c r="GR164">
        <v>23</v>
      </c>
      <c r="GS164">
        <v>11</v>
      </c>
      <c r="GT164">
        <v>7</v>
      </c>
      <c r="GU164">
        <v>8</v>
      </c>
      <c r="GV164">
        <v>9</v>
      </c>
      <c r="GW164">
        <v>15</v>
      </c>
      <c r="GX164">
        <v>7</v>
      </c>
      <c r="GY164">
        <v>3</v>
      </c>
      <c r="GZ164" s="56">
        <v>0</v>
      </c>
      <c r="HA164">
        <v>5</v>
      </c>
      <c r="HB164">
        <v>59</v>
      </c>
      <c r="HC164">
        <v>139</v>
      </c>
      <c r="HD164">
        <v>2</v>
      </c>
      <c r="HE164">
        <v>298</v>
      </c>
      <c r="HF164">
        <v>73</v>
      </c>
      <c r="HG164">
        <v>216</v>
      </c>
      <c r="HH164">
        <v>26</v>
      </c>
      <c r="HI164">
        <v>233</v>
      </c>
      <c r="HJ164">
        <v>225</v>
      </c>
      <c r="HK164">
        <v>990</v>
      </c>
      <c r="HL164">
        <v>523</v>
      </c>
      <c r="HM164">
        <v>6</v>
      </c>
      <c r="HN164">
        <v>23</v>
      </c>
      <c r="HO164">
        <v>56</v>
      </c>
      <c r="HP164">
        <v>30</v>
      </c>
      <c r="HQ164">
        <v>6</v>
      </c>
      <c r="HR164">
        <v>26</v>
      </c>
      <c r="HS164">
        <v>62</v>
      </c>
      <c r="HT164">
        <v>499</v>
      </c>
      <c r="HU164">
        <v>207</v>
      </c>
      <c r="HV164">
        <v>7</v>
      </c>
      <c r="HW164">
        <v>199</v>
      </c>
      <c r="HX164">
        <v>139</v>
      </c>
      <c r="HY164">
        <v>333</v>
      </c>
      <c r="HZ164">
        <v>87</v>
      </c>
      <c r="IA164">
        <v>238</v>
      </c>
      <c r="IB164">
        <v>13</v>
      </c>
      <c r="IC164">
        <v>36</v>
      </c>
      <c r="ID164">
        <v>332</v>
      </c>
      <c r="IE164">
        <v>49</v>
      </c>
      <c r="IF164">
        <v>9</v>
      </c>
      <c r="IG164">
        <v>23</v>
      </c>
      <c r="IH164">
        <v>246</v>
      </c>
      <c r="II164">
        <v>296</v>
      </c>
      <c r="IJ164">
        <v>20</v>
      </c>
      <c r="IK164">
        <v>6</v>
      </c>
      <c r="IL164">
        <v>8</v>
      </c>
      <c r="IM164">
        <v>11</v>
      </c>
      <c r="IN164">
        <v>1613</v>
      </c>
      <c r="IO164">
        <v>628</v>
      </c>
      <c r="IP164">
        <v>92</v>
      </c>
      <c r="IQ164">
        <v>487</v>
      </c>
      <c r="IR164">
        <v>62</v>
      </c>
      <c r="IS164">
        <v>1823</v>
      </c>
      <c r="IT164">
        <v>21</v>
      </c>
      <c r="IU164">
        <v>93</v>
      </c>
      <c r="IV164">
        <v>1481</v>
      </c>
      <c r="IW164">
        <v>91</v>
      </c>
      <c r="IX164">
        <v>2683</v>
      </c>
      <c r="IY164">
        <v>3538</v>
      </c>
      <c r="IZ164">
        <v>324</v>
      </c>
      <c r="JA164">
        <v>6</v>
      </c>
      <c r="JB164">
        <v>1761</v>
      </c>
      <c r="JC164">
        <v>69</v>
      </c>
      <c r="JD164">
        <v>0</v>
      </c>
      <c r="JE164">
        <v>825</v>
      </c>
      <c r="JF164">
        <v>921</v>
      </c>
      <c r="JG164">
        <v>145</v>
      </c>
      <c r="JH164">
        <v>16</v>
      </c>
      <c r="JI164">
        <v>28</v>
      </c>
      <c r="JJ164">
        <v>36</v>
      </c>
      <c r="JK164">
        <v>62</v>
      </c>
      <c r="JL164">
        <v>15</v>
      </c>
      <c r="JM164">
        <v>87</v>
      </c>
      <c r="JN164">
        <v>783</v>
      </c>
      <c r="JO164">
        <v>19</v>
      </c>
      <c r="JP164">
        <v>194</v>
      </c>
      <c r="JQ164">
        <v>298</v>
      </c>
      <c r="JR164">
        <v>20</v>
      </c>
      <c r="JS164">
        <v>10</v>
      </c>
      <c r="JT164">
        <v>996</v>
      </c>
      <c r="JU164">
        <v>91</v>
      </c>
      <c r="JV164">
        <v>1</v>
      </c>
      <c r="JW164">
        <v>7</v>
      </c>
      <c r="JX164">
        <v>16</v>
      </c>
      <c r="JY164">
        <v>24</v>
      </c>
      <c r="JZ164">
        <v>7</v>
      </c>
      <c r="KA164">
        <v>7</v>
      </c>
      <c r="KB164">
        <v>65</v>
      </c>
      <c r="KC164">
        <v>66</v>
      </c>
      <c r="KD164">
        <v>165</v>
      </c>
      <c r="KE164">
        <v>25</v>
      </c>
      <c r="KF164">
        <v>1</v>
      </c>
      <c r="KG164">
        <v>13</v>
      </c>
      <c r="KH164">
        <v>7</v>
      </c>
      <c r="KI164">
        <v>47</v>
      </c>
      <c r="KJ164">
        <v>8</v>
      </c>
      <c r="KK164">
        <v>27</v>
      </c>
      <c r="KL164">
        <v>51</v>
      </c>
      <c r="KM164">
        <v>20</v>
      </c>
      <c r="KN164">
        <v>5</v>
      </c>
      <c r="KO164">
        <v>47</v>
      </c>
      <c r="KP164">
        <v>153</v>
      </c>
      <c r="KQ164">
        <v>12</v>
      </c>
      <c r="KR164">
        <v>6</v>
      </c>
      <c r="KS164">
        <v>298</v>
      </c>
      <c r="KT164">
        <v>298</v>
      </c>
      <c r="KU164">
        <v>1</v>
      </c>
      <c r="KV164">
        <v>1</v>
      </c>
      <c r="KW164">
        <v>2</v>
      </c>
      <c r="KX164">
        <v>26</v>
      </c>
      <c r="KY164">
        <v>26</v>
      </c>
      <c r="KZ164">
        <v>0</v>
      </c>
      <c r="LA164">
        <v>1</v>
      </c>
      <c r="LB164">
        <v>22</v>
      </c>
      <c r="LC164">
        <v>10</v>
      </c>
      <c r="LD164">
        <v>18</v>
      </c>
      <c r="LE164">
        <v>18</v>
      </c>
      <c r="LF164">
        <v>22</v>
      </c>
      <c r="LG164">
        <v>9</v>
      </c>
      <c r="LH164">
        <v>13</v>
      </c>
      <c r="LI164">
        <v>19</v>
      </c>
      <c r="LJ164">
        <v>273</v>
      </c>
      <c r="LK164">
        <v>8</v>
      </c>
      <c r="LL164">
        <v>0</v>
      </c>
      <c r="LM164">
        <v>144</v>
      </c>
      <c r="LN164">
        <v>24</v>
      </c>
      <c r="LO164">
        <v>25</v>
      </c>
      <c r="LP164">
        <v>1</v>
      </c>
      <c r="LQ164">
        <v>59</v>
      </c>
      <c r="LR164">
        <v>15</v>
      </c>
      <c r="LS164">
        <v>5</v>
      </c>
      <c r="LT164">
        <v>8</v>
      </c>
      <c r="LU164">
        <v>23</v>
      </c>
      <c r="LV164">
        <v>9</v>
      </c>
      <c r="LW164">
        <v>47</v>
      </c>
      <c r="LX164">
        <v>13</v>
      </c>
      <c r="LY164">
        <v>30</v>
      </c>
      <c r="LZ164">
        <v>30</v>
      </c>
      <c r="MA164">
        <v>7</v>
      </c>
      <c r="MB164">
        <v>12</v>
      </c>
      <c r="MC164">
        <v>8</v>
      </c>
      <c r="MD164">
        <v>10</v>
      </c>
      <c r="ME164">
        <v>18</v>
      </c>
      <c r="MF164">
        <v>7</v>
      </c>
      <c r="MG164">
        <v>4</v>
      </c>
      <c r="MH164" s="56">
        <v>0</v>
      </c>
      <c r="MI164">
        <v>4</v>
      </c>
      <c r="MJ164">
        <v>57</v>
      </c>
      <c r="MK164">
        <v>136</v>
      </c>
      <c r="ML164">
        <v>2</v>
      </c>
      <c r="MM164">
        <v>324</v>
      </c>
      <c r="MN164">
        <v>75</v>
      </c>
      <c r="MO164">
        <v>240</v>
      </c>
      <c r="MP164">
        <v>24</v>
      </c>
      <c r="MQ164">
        <v>243</v>
      </c>
      <c r="MR164">
        <v>227</v>
      </c>
      <c r="MS164">
        <v>1083</v>
      </c>
      <c r="MT164">
        <v>608</v>
      </c>
      <c r="MU164">
        <v>7</v>
      </c>
      <c r="MV164">
        <v>29</v>
      </c>
      <c r="MW164">
        <v>74</v>
      </c>
      <c r="MX164">
        <v>36</v>
      </c>
      <c r="MY164">
        <v>5</v>
      </c>
      <c r="MZ164">
        <v>23</v>
      </c>
      <c r="NA164">
        <v>88</v>
      </c>
      <c r="NB164">
        <v>511</v>
      </c>
      <c r="NC164">
        <v>236</v>
      </c>
      <c r="ND164">
        <v>7</v>
      </c>
      <c r="NE164">
        <v>221</v>
      </c>
      <c r="NF164">
        <v>155</v>
      </c>
      <c r="NG164">
        <v>373</v>
      </c>
      <c r="NH164">
        <v>97</v>
      </c>
      <c r="NI164">
        <v>253</v>
      </c>
      <c r="NJ164">
        <v>14</v>
      </c>
      <c r="NK164">
        <v>47</v>
      </c>
      <c r="NL164">
        <v>347</v>
      </c>
      <c r="NM164">
        <v>41</v>
      </c>
      <c r="NN164">
        <v>13</v>
      </c>
      <c r="NO164">
        <v>24</v>
      </c>
      <c r="NP164">
        <v>259</v>
      </c>
      <c r="NQ164">
        <v>298</v>
      </c>
      <c r="NR164">
        <v>68</v>
      </c>
      <c r="NS164">
        <v>19</v>
      </c>
      <c r="NT164">
        <v>6</v>
      </c>
      <c r="NU164">
        <v>8</v>
      </c>
      <c r="NV164">
        <v>1682</v>
      </c>
      <c r="NW164">
        <v>656</v>
      </c>
      <c r="NX164">
        <v>104</v>
      </c>
      <c r="NY164">
        <v>513</v>
      </c>
      <c r="NZ164">
        <v>60</v>
      </c>
      <c r="OA164">
        <v>1926</v>
      </c>
      <c r="OB164">
        <v>22</v>
      </c>
      <c r="OC164">
        <v>95</v>
      </c>
      <c r="OD164">
        <v>1546</v>
      </c>
      <c r="OE164">
        <v>90</v>
      </c>
      <c r="OF164">
        <v>2758</v>
      </c>
      <c r="OG164">
        <v>3491</v>
      </c>
      <c r="OH164">
        <v>324</v>
      </c>
      <c r="OI164">
        <v>9</v>
      </c>
      <c r="OJ164">
        <v>1854</v>
      </c>
      <c r="OK164">
        <v>84</v>
      </c>
      <c r="OL164">
        <v>0</v>
      </c>
      <c r="OM164">
        <v>900</v>
      </c>
      <c r="ON164">
        <v>941</v>
      </c>
      <c r="OO164">
        <v>136</v>
      </c>
      <c r="OP164">
        <v>16</v>
      </c>
      <c r="OQ164">
        <v>23</v>
      </c>
      <c r="OR164">
        <v>47</v>
      </c>
      <c r="OS164">
        <v>67</v>
      </c>
      <c r="OT164">
        <v>12</v>
      </c>
      <c r="OU164">
        <v>95</v>
      </c>
      <c r="OV164">
        <v>383</v>
      </c>
      <c r="OW164">
        <v>19</v>
      </c>
      <c r="OX164">
        <v>203</v>
      </c>
      <c r="OY164">
        <v>297</v>
      </c>
      <c r="OZ164">
        <v>29</v>
      </c>
      <c r="PA164">
        <v>10</v>
      </c>
    </row>
    <row r="165" spans="1:417">
      <c r="A165" s="67" t="str">
        <f>人口推移!B164</f>
        <v>R0205</v>
      </c>
      <c r="B165" s="66">
        <f t="shared" si="4"/>
        <v>55319</v>
      </c>
      <c r="C165" s="66">
        <f t="shared" si="5"/>
        <v>23391</v>
      </c>
      <c r="D165">
        <v>848</v>
      </c>
      <c r="E165">
        <v>65</v>
      </c>
      <c r="F165">
        <v>2</v>
      </c>
      <c r="G165">
        <v>7</v>
      </c>
      <c r="H165">
        <v>16</v>
      </c>
      <c r="I165">
        <v>13</v>
      </c>
      <c r="J165">
        <v>5</v>
      </c>
      <c r="K165">
        <v>9</v>
      </c>
      <c r="L165">
        <v>63</v>
      </c>
      <c r="M165">
        <v>45</v>
      </c>
      <c r="N165">
        <v>155</v>
      </c>
      <c r="O165">
        <v>23</v>
      </c>
      <c r="P165">
        <v>1</v>
      </c>
      <c r="Q165">
        <v>13</v>
      </c>
      <c r="R165">
        <v>8</v>
      </c>
      <c r="S165">
        <v>32</v>
      </c>
      <c r="T165">
        <v>5</v>
      </c>
      <c r="U165">
        <v>16</v>
      </c>
      <c r="V165">
        <v>32</v>
      </c>
      <c r="W165">
        <v>15</v>
      </c>
      <c r="X165">
        <v>5</v>
      </c>
      <c r="Y165">
        <v>37</v>
      </c>
      <c r="Z165">
        <v>115</v>
      </c>
      <c r="AA165">
        <v>7</v>
      </c>
      <c r="AB165">
        <v>6</v>
      </c>
      <c r="AC165">
        <v>231</v>
      </c>
      <c r="AD165">
        <v>234</v>
      </c>
      <c r="AE165">
        <v>2</v>
      </c>
      <c r="AF165">
        <v>1</v>
      </c>
      <c r="AG165">
        <v>2</v>
      </c>
      <c r="AH165">
        <v>21</v>
      </c>
      <c r="AI165">
        <v>18</v>
      </c>
      <c r="AJ165">
        <v>0</v>
      </c>
      <c r="AK165">
        <v>1</v>
      </c>
      <c r="AL165">
        <v>15</v>
      </c>
      <c r="AM165">
        <v>7</v>
      </c>
      <c r="AN165">
        <v>12</v>
      </c>
      <c r="AO165">
        <v>15</v>
      </c>
      <c r="AP165">
        <v>21</v>
      </c>
      <c r="AQ165">
        <v>5</v>
      </c>
      <c r="AR165">
        <v>7</v>
      </c>
      <c r="AS165">
        <v>11</v>
      </c>
      <c r="AT165">
        <v>249</v>
      </c>
      <c r="AU165">
        <v>7</v>
      </c>
      <c r="AV165">
        <v>0</v>
      </c>
      <c r="AW165">
        <v>134</v>
      </c>
      <c r="AX165">
        <v>13</v>
      </c>
      <c r="AY165">
        <v>22</v>
      </c>
      <c r="AZ165">
        <v>1</v>
      </c>
      <c r="BA165">
        <v>45</v>
      </c>
      <c r="BB165">
        <v>9</v>
      </c>
      <c r="BC165">
        <v>4</v>
      </c>
      <c r="BD165">
        <v>7</v>
      </c>
      <c r="BE165">
        <v>15</v>
      </c>
      <c r="BF165">
        <v>4</v>
      </c>
      <c r="BG165">
        <v>27</v>
      </c>
      <c r="BH165">
        <v>9</v>
      </c>
      <c r="BI165">
        <v>22</v>
      </c>
      <c r="BJ165">
        <v>24</v>
      </c>
      <c r="BK165">
        <v>7</v>
      </c>
      <c r="BL165">
        <v>7</v>
      </c>
      <c r="BM165">
        <v>5</v>
      </c>
      <c r="BN165">
        <v>6</v>
      </c>
      <c r="BO165">
        <v>13</v>
      </c>
      <c r="BP165">
        <v>6</v>
      </c>
      <c r="BQ165">
        <v>4</v>
      </c>
      <c r="BR165" s="56">
        <v>0</v>
      </c>
      <c r="BS165">
        <v>4</v>
      </c>
      <c r="BT165">
        <v>46</v>
      </c>
      <c r="BU165">
        <v>95</v>
      </c>
      <c r="BV165">
        <v>2</v>
      </c>
      <c r="BW165">
        <v>283</v>
      </c>
      <c r="BX165">
        <v>55</v>
      </c>
      <c r="BY165">
        <v>189</v>
      </c>
      <c r="BZ165">
        <v>14</v>
      </c>
      <c r="CA165">
        <v>226</v>
      </c>
      <c r="CB165">
        <v>195</v>
      </c>
      <c r="CC165">
        <v>814</v>
      </c>
      <c r="CD165">
        <v>487</v>
      </c>
      <c r="CE165">
        <v>4</v>
      </c>
      <c r="CF165">
        <v>21</v>
      </c>
      <c r="CG165">
        <v>46</v>
      </c>
      <c r="CH165">
        <v>27</v>
      </c>
      <c r="CI165">
        <v>3</v>
      </c>
      <c r="CJ165">
        <v>22</v>
      </c>
      <c r="CK165">
        <v>95</v>
      </c>
      <c r="CL165">
        <v>434</v>
      </c>
      <c r="CM165">
        <v>210</v>
      </c>
      <c r="CN165">
        <v>7</v>
      </c>
      <c r="CO165">
        <v>189</v>
      </c>
      <c r="CP165">
        <v>137</v>
      </c>
      <c r="CQ165">
        <v>306</v>
      </c>
      <c r="CR165">
        <v>57</v>
      </c>
      <c r="CS165">
        <v>218</v>
      </c>
      <c r="CT165">
        <v>8</v>
      </c>
      <c r="CU165">
        <v>26</v>
      </c>
      <c r="CV165">
        <v>260</v>
      </c>
      <c r="CW165">
        <v>33</v>
      </c>
      <c r="CX165">
        <v>7</v>
      </c>
      <c r="CY165">
        <v>31</v>
      </c>
      <c r="CZ165">
        <v>175</v>
      </c>
      <c r="DA165">
        <v>229</v>
      </c>
      <c r="DB165">
        <v>79</v>
      </c>
      <c r="DC165">
        <v>15</v>
      </c>
      <c r="DD165">
        <v>3</v>
      </c>
      <c r="DE165">
        <v>7</v>
      </c>
      <c r="DF165">
        <v>1323</v>
      </c>
      <c r="DG165">
        <v>523</v>
      </c>
      <c r="DH165">
        <v>85</v>
      </c>
      <c r="DI165">
        <v>393</v>
      </c>
      <c r="DJ165">
        <v>51</v>
      </c>
      <c r="DK165">
        <v>1379</v>
      </c>
      <c r="DL165">
        <v>23</v>
      </c>
      <c r="DM165">
        <v>73</v>
      </c>
      <c r="DN165">
        <v>1124</v>
      </c>
      <c r="DO165">
        <v>82</v>
      </c>
      <c r="DP165">
        <v>2321</v>
      </c>
      <c r="DQ165">
        <v>3072</v>
      </c>
      <c r="DR165">
        <v>263</v>
      </c>
      <c r="DS165">
        <v>8</v>
      </c>
      <c r="DT165">
        <v>1506</v>
      </c>
      <c r="DU165">
        <v>73</v>
      </c>
      <c r="DV165">
        <v>0</v>
      </c>
      <c r="DW165">
        <v>803</v>
      </c>
      <c r="DX165">
        <v>869</v>
      </c>
      <c r="DY165">
        <v>123</v>
      </c>
      <c r="DZ165">
        <v>12</v>
      </c>
      <c r="EA165">
        <v>16</v>
      </c>
      <c r="EB165">
        <v>29</v>
      </c>
      <c r="EC165">
        <v>53</v>
      </c>
      <c r="ED165">
        <v>11</v>
      </c>
      <c r="EE165">
        <v>75</v>
      </c>
      <c r="EF165">
        <v>800</v>
      </c>
      <c r="EG165">
        <v>16</v>
      </c>
      <c r="EH165">
        <v>163</v>
      </c>
      <c r="EI165">
        <v>243</v>
      </c>
      <c r="EJ165">
        <v>23</v>
      </c>
      <c r="EK165">
        <v>11</v>
      </c>
      <c r="EL165">
        <v>931</v>
      </c>
      <c r="EM165">
        <v>83</v>
      </c>
      <c r="EN165">
        <v>2</v>
      </c>
      <c r="EO165">
        <v>12</v>
      </c>
      <c r="EP165">
        <v>17</v>
      </c>
      <c r="EQ165">
        <v>27</v>
      </c>
      <c r="ER165">
        <v>7</v>
      </c>
      <c r="ES165">
        <v>7</v>
      </c>
      <c r="ET165">
        <v>52</v>
      </c>
      <c r="EU165">
        <v>62</v>
      </c>
      <c r="EV165">
        <v>143</v>
      </c>
      <c r="EW165">
        <v>31</v>
      </c>
      <c r="EX165">
        <v>1</v>
      </c>
      <c r="EY165">
        <v>18</v>
      </c>
      <c r="EZ165">
        <v>14</v>
      </c>
      <c r="FA165">
        <v>34</v>
      </c>
      <c r="FB165">
        <v>7</v>
      </c>
      <c r="FC165">
        <v>26</v>
      </c>
      <c r="FD165">
        <v>40</v>
      </c>
      <c r="FE165">
        <v>21</v>
      </c>
      <c r="FF165">
        <v>6</v>
      </c>
      <c r="FG165">
        <v>45</v>
      </c>
      <c r="FH165">
        <v>139</v>
      </c>
      <c r="FI165">
        <v>15</v>
      </c>
      <c r="FJ165">
        <v>8</v>
      </c>
      <c r="FK165">
        <v>283</v>
      </c>
      <c r="FL165">
        <v>265</v>
      </c>
      <c r="FM165">
        <v>1</v>
      </c>
      <c r="FN165">
        <v>1</v>
      </c>
      <c r="FO165">
        <v>2</v>
      </c>
      <c r="FP165">
        <v>27</v>
      </c>
      <c r="FQ165">
        <v>32</v>
      </c>
      <c r="FR165">
        <v>0</v>
      </c>
      <c r="FS165">
        <v>2</v>
      </c>
      <c r="FT165">
        <v>21</v>
      </c>
      <c r="FU165">
        <v>8</v>
      </c>
      <c r="FV165">
        <v>14</v>
      </c>
      <c r="FW165">
        <v>15</v>
      </c>
      <c r="FX165">
        <v>19</v>
      </c>
      <c r="FY165">
        <v>5</v>
      </c>
      <c r="FZ165">
        <v>9</v>
      </c>
      <c r="GA165">
        <v>17</v>
      </c>
      <c r="GB165">
        <v>283</v>
      </c>
      <c r="GC165">
        <v>9</v>
      </c>
      <c r="GD165">
        <v>0</v>
      </c>
      <c r="GE165">
        <v>146</v>
      </c>
      <c r="GF165">
        <v>16</v>
      </c>
      <c r="GG165">
        <v>31</v>
      </c>
      <c r="GH165">
        <v>0</v>
      </c>
      <c r="GI165">
        <v>57</v>
      </c>
      <c r="GJ165">
        <v>15</v>
      </c>
      <c r="GK165">
        <v>3</v>
      </c>
      <c r="GL165">
        <v>11</v>
      </c>
      <c r="GM165">
        <v>22</v>
      </c>
      <c r="GN165">
        <v>4</v>
      </c>
      <c r="GO165">
        <v>45</v>
      </c>
      <c r="GP165">
        <v>9</v>
      </c>
      <c r="GQ165">
        <v>25</v>
      </c>
      <c r="GR165">
        <v>23</v>
      </c>
      <c r="GS165">
        <v>11</v>
      </c>
      <c r="GT165">
        <v>7</v>
      </c>
      <c r="GU165">
        <v>8</v>
      </c>
      <c r="GV165">
        <v>9</v>
      </c>
      <c r="GW165">
        <v>14</v>
      </c>
      <c r="GX165">
        <v>7</v>
      </c>
      <c r="GY165">
        <v>3</v>
      </c>
      <c r="GZ165" s="56">
        <v>0</v>
      </c>
      <c r="HA165">
        <v>5</v>
      </c>
      <c r="HB165">
        <v>59</v>
      </c>
      <c r="HC165">
        <v>140</v>
      </c>
      <c r="HD165">
        <v>2</v>
      </c>
      <c r="HE165">
        <v>298</v>
      </c>
      <c r="HF165">
        <v>73</v>
      </c>
      <c r="HG165">
        <v>215</v>
      </c>
      <c r="HH165">
        <v>26</v>
      </c>
      <c r="HI165">
        <v>235</v>
      </c>
      <c r="HJ165">
        <v>224</v>
      </c>
      <c r="HK165">
        <v>986</v>
      </c>
      <c r="HL165">
        <v>523</v>
      </c>
      <c r="HM165">
        <v>6</v>
      </c>
      <c r="HN165">
        <v>23</v>
      </c>
      <c r="HO165">
        <v>56</v>
      </c>
      <c r="HP165">
        <v>30</v>
      </c>
      <c r="HQ165">
        <v>6</v>
      </c>
      <c r="HR165">
        <v>26</v>
      </c>
      <c r="HS165">
        <v>62</v>
      </c>
      <c r="HT165">
        <v>499</v>
      </c>
      <c r="HU165">
        <v>207</v>
      </c>
      <c r="HV165">
        <v>7</v>
      </c>
      <c r="HW165">
        <v>199</v>
      </c>
      <c r="HX165">
        <v>139</v>
      </c>
      <c r="HY165">
        <v>333</v>
      </c>
      <c r="HZ165">
        <v>86</v>
      </c>
      <c r="IA165">
        <v>236</v>
      </c>
      <c r="IB165">
        <v>13</v>
      </c>
      <c r="IC165">
        <v>36</v>
      </c>
      <c r="ID165">
        <v>333</v>
      </c>
      <c r="IE165">
        <v>49</v>
      </c>
      <c r="IF165">
        <v>9</v>
      </c>
      <c r="IG165">
        <v>22</v>
      </c>
      <c r="IH165">
        <v>247</v>
      </c>
      <c r="II165">
        <v>295</v>
      </c>
      <c r="IJ165">
        <v>20</v>
      </c>
      <c r="IK165">
        <v>6</v>
      </c>
      <c r="IL165">
        <v>8</v>
      </c>
      <c r="IM165">
        <v>11</v>
      </c>
      <c r="IN165">
        <v>1618</v>
      </c>
      <c r="IO165">
        <v>626</v>
      </c>
      <c r="IP165">
        <v>92</v>
      </c>
      <c r="IQ165">
        <v>484</v>
      </c>
      <c r="IR165">
        <v>62</v>
      </c>
      <c r="IS165">
        <v>1817</v>
      </c>
      <c r="IT165">
        <v>21</v>
      </c>
      <c r="IU165">
        <v>92</v>
      </c>
      <c r="IV165">
        <v>1491</v>
      </c>
      <c r="IW165">
        <v>91</v>
      </c>
      <c r="IX165">
        <v>2681</v>
      </c>
      <c r="IY165">
        <v>3533</v>
      </c>
      <c r="IZ165">
        <v>324</v>
      </c>
      <c r="JA165">
        <v>6</v>
      </c>
      <c r="JB165">
        <v>1764</v>
      </c>
      <c r="JC165">
        <v>69</v>
      </c>
      <c r="JD165">
        <v>0</v>
      </c>
      <c r="JE165">
        <v>829</v>
      </c>
      <c r="JF165">
        <v>924</v>
      </c>
      <c r="JG165">
        <v>143</v>
      </c>
      <c r="JH165">
        <v>16</v>
      </c>
      <c r="JI165">
        <v>28</v>
      </c>
      <c r="JJ165">
        <v>36</v>
      </c>
      <c r="JK165">
        <v>62</v>
      </c>
      <c r="JL165">
        <v>15</v>
      </c>
      <c r="JM165">
        <v>87</v>
      </c>
      <c r="JN165">
        <v>783</v>
      </c>
      <c r="JO165">
        <v>19</v>
      </c>
      <c r="JP165">
        <v>194</v>
      </c>
      <c r="JQ165">
        <v>298</v>
      </c>
      <c r="JR165">
        <v>20</v>
      </c>
      <c r="JS165">
        <v>10</v>
      </c>
      <c r="JT165">
        <v>995</v>
      </c>
      <c r="JU165">
        <v>91</v>
      </c>
      <c r="JV165">
        <v>1</v>
      </c>
      <c r="JW165">
        <v>7</v>
      </c>
      <c r="JX165">
        <v>16</v>
      </c>
      <c r="JY165">
        <v>24</v>
      </c>
      <c r="JZ165">
        <v>7</v>
      </c>
      <c r="KA165">
        <v>7</v>
      </c>
      <c r="KB165">
        <v>65</v>
      </c>
      <c r="KC165">
        <v>66</v>
      </c>
      <c r="KD165">
        <v>165</v>
      </c>
      <c r="KE165">
        <v>25</v>
      </c>
      <c r="KF165">
        <v>1</v>
      </c>
      <c r="KG165">
        <v>13</v>
      </c>
      <c r="KH165">
        <v>7</v>
      </c>
      <c r="KI165">
        <v>46</v>
      </c>
      <c r="KJ165">
        <v>8</v>
      </c>
      <c r="KK165">
        <v>27</v>
      </c>
      <c r="KL165">
        <v>51</v>
      </c>
      <c r="KM165">
        <v>20</v>
      </c>
      <c r="KN165">
        <v>5</v>
      </c>
      <c r="KO165">
        <v>47</v>
      </c>
      <c r="KP165">
        <v>153</v>
      </c>
      <c r="KQ165">
        <v>12</v>
      </c>
      <c r="KR165">
        <v>7</v>
      </c>
      <c r="KS165">
        <v>299</v>
      </c>
      <c r="KT165">
        <v>297</v>
      </c>
      <c r="KU165">
        <v>1</v>
      </c>
      <c r="KV165">
        <v>1</v>
      </c>
      <c r="KW165">
        <v>2</v>
      </c>
      <c r="KX165">
        <v>26</v>
      </c>
      <c r="KY165">
        <v>26</v>
      </c>
      <c r="KZ165">
        <v>0</v>
      </c>
      <c r="LA165">
        <v>1</v>
      </c>
      <c r="LB165">
        <v>22</v>
      </c>
      <c r="LC165">
        <v>10</v>
      </c>
      <c r="LD165">
        <v>18</v>
      </c>
      <c r="LE165">
        <v>18</v>
      </c>
      <c r="LF165">
        <v>22</v>
      </c>
      <c r="LG165">
        <v>9</v>
      </c>
      <c r="LH165">
        <v>13</v>
      </c>
      <c r="LI165">
        <v>19</v>
      </c>
      <c r="LJ165">
        <v>277</v>
      </c>
      <c r="LK165">
        <v>8</v>
      </c>
      <c r="LL165">
        <v>0</v>
      </c>
      <c r="LM165">
        <v>143</v>
      </c>
      <c r="LN165">
        <v>24</v>
      </c>
      <c r="LO165">
        <v>25</v>
      </c>
      <c r="LP165">
        <v>1</v>
      </c>
      <c r="LQ165">
        <v>59</v>
      </c>
      <c r="LR165">
        <v>15</v>
      </c>
      <c r="LS165">
        <v>5</v>
      </c>
      <c r="LT165">
        <v>8</v>
      </c>
      <c r="LU165">
        <v>23</v>
      </c>
      <c r="LV165">
        <v>9</v>
      </c>
      <c r="LW165">
        <v>47</v>
      </c>
      <c r="LX165">
        <v>12</v>
      </c>
      <c r="LY165">
        <v>30</v>
      </c>
      <c r="LZ165">
        <v>30</v>
      </c>
      <c r="MA165">
        <v>7</v>
      </c>
      <c r="MB165">
        <v>12</v>
      </c>
      <c r="MC165">
        <v>8</v>
      </c>
      <c r="MD165">
        <v>10</v>
      </c>
      <c r="ME165">
        <v>18</v>
      </c>
      <c r="MF165">
        <v>7</v>
      </c>
      <c r="MG165">
        <v>4</v>
      </c>
      <c r="MH165" s="56">
        <v>0</v>
      </c>
      <c r="MI165">
        <v>4</v>
      </c>
      <c r="MJ165">
        <v>57</v>
      </c>
      <c r="MK165">
        <v>139</v>
      </c>
      <c r="ML165">
        <v>2</v>
      </c>
      <c r="MM165">
        <v>325</v>
      </c>
      <c r="MN165">
        <v>75</v>
      </c>
      <c r="MO165">
        <v>238</v>
      </c>
      <c r="MP165">
        <v>24</v>
      </c>
      <c r="MQ165">
        <v>244</v>
      </c>
      <c r="MR165">
        <v>225</v>
      </c>
      <c r="MS165">
        <v>1081</v>
      </c>
      <c r="MT165">
        <v>611</v>
      </c>
      <c r="MU165">
        <v>7</v>
      </c>
      <c r="MV165">
        <v>29</v>
      </c>
      <c r="MW165">
        <v>74</v>
      </c>
      <c r="MX165">
        <v>36</v>
      </c>
      <c r="MY165">
        <v>5</v>
      </c>
      <c r="MZ165">
        <v>23</v>
      </c>
      <c r="NA165">
        <v>88</v>
      </c>
      <c r="NB165">
        <v>507</v>
      </c>
      <c r="NC165">
        <v>237</v>
      </c>
      <c r="ND165">
        <v>7</v>
      </c>
      <c r="NE165">
        <v>221</v>
      </c>
      <c r="NF165">
        <v>152</v>
      </c>
      <c r="NG165">
        <v>372</v>
      </c>
      <c r="NH165">
        <v>97</v>
      </c>
      <c r="NI165">
        <v>254</v>
      </c>
      <c r="NJ165">
        <v>14</v>
      </c>
      <c r="NK165">
        <v>47</v>
      </c>
      <c r="NL165">
        <v>350</v>
      </c>
      <c r="NM165">
        <v>42</v>
      </c>
      <c r="NN165">
        <v>13</v>
      </c>
      <c r="NO165">
        <v>24</v>
      </c>
      <c r="NP165">
        <v>259</v>
      </c>
      <c r="NQ165">
        <v>298</v>
      </c>
      <c r="NR165">
        <v>68</v>
      </c>
      <c r="NS165">
        <v>19</v>
      </c>
      <c r="NT165">
        <v>6</v>
      </c>
      <c r="NU165">
        <v>8</v>
      </c>
      <c r="NV165">
        <v>1689</v>
      </c>
      <c r="NW165">
        <v>658</v>
      </c>
      <c r="NX165">
        <v>104</v>
      </c>
      <c r="NY165">
        <v>512</v>
      </c>
      <c r="NZ165">
        <v>60</v>
      </c>
      <c r="OA165">
        <v>1924</v>
      </c>
      <c r="OB165">
        <v>22</v>
      </c>
      <c r="OC165">
        <v>94</v>
      </c>
      <c r="OD165">
        <v>1553</v>
      </c>
      <c r="OE165">
        <v>91</v>
      </c>
      <c r="OF165">
        <v>2762</v>
      </c>
      <c r="OG165">
        <v>3491</v>
      </c>
      <c r="OH165">
        <v>322</v>
      </c>
      <c r="OI165">
        <v>9</v>
      </c>
      <c r="OJ165">
        <v>1852</v>
      </c>
      <c r="OK165">
        <v>84</v>
      </c>
      <c r="OL165">
        <v>0</v>
      </c>
      <c r="OM165">
        <v>897</v>
      </c>
      <c r="ON165">
        <v>935</v>
      </c>
      <c r="OO165">
        <v>135</v>
      </c>
      <c r="OP165">
        <v>16</v>
      </c>
      <c r="OQ165">
        <v>23</v>
      </c>
      <c r="OR165">
        <v>47</v>
      </c>
      <c r="OS165">
        <v>68</v>
      </c>
      <c r="OT165">
        <v>12</v>
      </c>
      <c r="OU165">
        <v>95</v>
      </c>
      <c r="OV165">
        <v>381</v>
      </c>
      <c r="OW165">
        <v>19</v>
      </c>
      <c r="OX165">
        <v>203</v>
      </c>
      <c r="OY165">
        <v>296</v>
      </c>
      <c r="OZ165">
        <v>29</v>
      </c>
      <c r="PA165">
        <v>10</v>
      </c>
    </row>
    <row r="166" spans="1:417">
      <c r="A166" s="67" t="str">
        <f>人口推移!B165</f>
        <v>R0206</v>
      </c>
      <c r="B166" s="66">
        <f t="shared" si="4"/>
        <v>55406</v>
      </c>
      <c r="C166" s="66">
        <f t="shared" si="5"/>
        <v>23448</v>
      </c>
      <c r="D166">
        <v>851</v>
      </c>
      <c r="E166">
        <v>65</v>
      </c>
      <c r="F166">
        <v>2</v>
      </c>
      <c r="G166">
        <v>7</v>
      </c>
      <c r="H166">
        <v>16</v>
      </c>
      <c r="I166">
        <v>13</v>
      </c>
      <c r="J166">
        <v>5</v>
      </c>
      <c r="K166">
        <v>9</v>
      </c>
      <c r="L166">
        <v>64</v>
      </c>
      <c r="M166">
        <v>45</v>
      </c>
      <c r="N166">
        <v>155</v>
      </c>
      <c r="O166">
        <v>23</v>
      </c>
      <c r="P166">
        <v>1</v>
      </c>
      <c r="Q166">
        <v>13</v>
      </c>
      <c r="R166">
        <v>8</v>
      </c>
      <c r="S166">
        <v>32</v>
      </c>
      <c r="T166">
        <v>5</v>
      </c>
      <c r="U166">
        <v>16</v>
      </c>
      <c r="V166">
        <v>31</v>
      </c>
      <c r="W166">
        <v>15</v>
      </c>
      <c r="X166">
        <v>5</v>
      </c>
      <c r="Y166">
        <v>37</v>
      </c>
      <c r="Z166">
        <v>113</v>
      </c>
      <c r="AA166">
        <v>7</v>
      </c>
      <c r="AB166">
        <v>6</v>
      </c>
      <c r="AC166">
        <v>230</v>
      </c>
      <c r="AD166">
        <v>238</v>
      </c>
      <c r="AE166">
        <v>2</v>
      </c>
      <c r="AF166">
        <v>1</v>
      </c>
      <c r="AG166">
        <v>2</v>
      </c>
      <c r="AH166">
        <v>21</v>
      </c>
      <c r="AI166">
        <v>18</v>
      </c>
      <c r="AJ166">
        <v>0</v>
      </c>
      <c r="AK166">
        <v>1</v>
      </c>
      <c r="AL166">
        <v>15</v>
      </c>
      <c r="AM166">
        <v>7</v>
      </c>
      <c r="AN166">
        <v>12</v>
      </c>
      <c r="AO166">
        <v>15</v>
      </c>
      <c r="AP166">
        <v>21</v>
      </c>
      <c r="AQ166">
        <v>5</v>
      </c>
      <c r="AR166">
        <v>7</v>
      </c>
      <c r="AS166">
        <v>11</v>
      </c>
      <c r="AT166">
        <v>251</v>
      </c>
      <c r="AU166">
        <v>7</v>
      </c>
      <c r="AV166">
        <v>0</v>
      </c>
      <c r="AW166">
        <v>135</v>
      </c>
      <c r="AX166">
        <v>13</v>
      </c>
      <c r="AY166">
        <v>22</v>
      </c>
      <c r="AZ166">
        <v>1</v>
      </c>
      <c r="BA166">
        <v>45</v>
      </c>
      <c r="BB166">
        <v>9</v>
      </c>
      <c r="BC166">
        <v>4</v>
      </c>
      <c r="BD166">
        <v>7</v>
      </c>
      <c r="BE166">
        <v>15</v>
      </c>
      <c r="BF166">
        <v>5</v>
      </c>
      <c r="BG166">
        <v>27</v>
      </c>
      <c r="BH166">
        <v>9</v>
      </c>
      <c r="BI166">
        <v>22</v>
      </c>
      <c r="BJ166">
        <v>24</v>
      </c>
      <c r="BK166">
        <v>7</v>
      </c>
      <c r="BL166">
        <v>8</v>
      </c>
      <c r="BM166">
        <v>5</v>
      </c>
      <c r="BN166">
        <v>6</v>
      </c>
      <c r="BO166">
        <v>13</v>
      </c>
      <c r="BP166">
        <v>6</v>
      </c>
      <c r="BQ166">
        <v>4</v>
      </c>
      <c r="BR166" s="56">
        <v>0</v>
      </c>
      <c r="BS166">
        <v>4</v>
      </c>
      <c r="BT166">
        <v>46</v>
      </c>
      <c r="BU166">
        <v>95</v>
      </c>
      <c r="BV166">
        <v>2</v>
      </c>
      <c r="BW166">
        <v>284</v>
      </c>
      <c r="BX166">
        <v>56</v>
      </c>
      <c r="BY166">
        <v>190</v>
      </c>
      <c r="BZ166">
        <v>14</v>
      </c>
      <c r="CA166">
        <v>227</v>
      </c>
      <c r="CB166">
        <v>195</v>
      </c>
      <c r="CC166">
        <v>813</v>
      </c>
      <c r="CD166">
        <v>488</v>
      </c>
      <c r="CE166">
        <v>4</v>
      </c>
      <c r="CF166">
        <v>21</v>
      </c>
      <c r="CG166">
        <v>47</v>
      </c>
      <c r="CH166">
        <v>27</v>
      </c>
      <c r="CI166">
        <v>3</v>
      </c>
      <c r="CJ166">
        <v>22</v>
      </c>
      <c r="CK166">
        <v>95</v>
      </c>
      <c r="CL166">
        <v>430</v>
      </c>
      <c r="CM166">
        <v>211</v>
      </c>
      <c r="CN166">
        <v>7</v>
      </c>
      <c r="CO166">
        <v>191</v>
      </c>
      <c r="CP166">
        <v>137</v>
      </c>
      <c r="CQ166">
        <v>304</v>
      </c>
      <c r="CR166">
        <v>57</v>
      </c>
      <c r="CS166">
        <v>219</v>
      </c>
      <c r="CT166">
        <v>9</v>
      </c>
      <c r="CU166">
        <v>26</v>
      </c>
      <c r="CV166">
        <v>262</v>
      </c>
      <c r="CW166">
        <v>33</v>
      </c>
      <c r="CX166">
        <v>7</v>
      </c>
      <c r="CY166">
        <v>31</v>
      </c>
      <c r="CZ166">
        <v>175</v>
      </c>
      <c r="DA166">
        <v>229</v>
      </c>
      <c r="DB166">
        <v>79</v>
      </c>
      <c r="DC166">
        <v>15</v>
      </c>
      <c r="DD166">
        <v>3</v>
      </c>
      <c r="DE166">
        <v>7</v>
      </c>
      <c r="DF166">
        <v>1321</v>
      </c>
      <c r="DG166">
        <v>523</v>
      </c>
      <c r="DH166">
        <v>85</v>
      </c>
      <c r="DI166">
        <v>393</v>
      </c>
      <c r="DJ166">
        <v>51</v>
      </c>
      <c r="DK166">
        <v>1380</v>
      </c>
      <c r="DL166">
        <v>23</v>
      </c>
      <c r="DM166">
        <v>72</v>
      </c>
      <c r="DN166">
        <v>1139</v>
      </c>
      <c r="DO166">
        <v>82</v>
      </c>
      <c r="DP166">
        <v>2326</v>
      </c>
      <c r="DQ166">
        <v>3076</v>
      </c>
      <c r="DR166">
        <v>264</v>
      </c>
      <c r="DS166">
        <v>8</v>
      </c>
      <c r="DT166">
        <v>1514</v>
      </c>
      <c r="DU166">
        <v>73</v>
      </c>
      <c r="DV166">
        <v>0</v>
      </c>
      <c r="DW166">
        <v>804</v>
      </c>
      <c r="DX166">
        <v>876</v>
      </c>
      <c r="DY166">
        <v>123</v>
      </c>
      <c r="DZ166">
        <v>12</v>
      </c>
      <c r="EA166">
        <v>16</v>
      </c>
      <c r="EB166">
        <v>29</v>
      </c>
      <c r="EC166">
        <v>53</v>
      </c>
      <c r="ED166">
        <v>11</v>
      </c>
      <c r="EE166">
        <v>75</v>
      </c>
      <c r="EF166">
        <v>800</v>
      </c>
      <c r="EG166">
        <v>16</v>
      </c>
      <c r="EH166">
        <v>165</v>
      </c>
      <c r="EI166">
        <v>244</v>
      </c>
      <c r="EJ166">
        <v>23</v>
      </c>
      <c r="EK166">
        <v>11</v>
      </c>
      <c r="EL166">
        <v>935</v>
      </c>
      <c r="EM166">
        <v>84</v>
      </c>
      <c r="EN166">
        <v>2</v>
      </c>
      <c r="EO166">
        <v>12</v>
      </c>
      <c r="EP166">
        <v>17</v>
      </c>
      <c r="EQ166">
        <v>27</v>
      </c>
      <c r="ER166">
        <v>7</v>
      </c>
      <c r="ES166">
        <v>7</v>
      </c>
      <c r="ET166">
        <v>54</v>
      </c>
      <c r="EU166">
        <v>62</v>
      </c>
      <c r="EV166">
        <v>143</v>
      </c>
      <c r="EW166">
        <v>31</v>
      </c>
      <c r="EX166">
        <v>1</v>
      </c>
      <c r="EY166">
        <v>18</v>
      </c>
      <c r="EZ166">
        <v>14</v>
      </c>
      <c r="FA166">
        <v>34</v>
      </c>
      <c r="FB166">
        <v>7</v>
      </c>
      <c r="FC166">
        <v>26</v>
      </c>
      <c r="FD166">
        <v>39</v>
      </c>
      <c r="FE166">
        <v>21</v>
      </c>
      <c r="FF166">
        <v>6</v>
      </c>
      <c r="FG166">
        <v>45</v>
      </c>
      <c r="FH166">
        <v>139</v>
      </c>
      <c r="FI166">
        <v>15</v>
      </c>
      <c r="FJ166">
        <v>8</v>
      </c>
      <c r="FK166">
        <v>285</v>
      </c>
      <c r="FL166">
        <v>268</v>
      </c>
      <c r="FM166">
        <v>1</v>
      </c>
      <c r="FN166">
        <v>1</v>
      </c>
      <c r="FO166">
        <v>2</v>
      </c>
      <c r="FP166">
        <v>27</v>
      </c>
      <c r="FQ166">
        <v>32</v>
      </c>
      <c r="FR166">
        <v>0</v>
      </c>
      <c r="FS166">
        <v>2</v>
      </c>
      <c r="FT166">
        <v>20</v>
      </c>
      <c r="FU166">
        <v>8</v>
      </c>
      <c r="FV166">
        <v>14</v>
      </c>
      <c r="FW166">
        <v>15</v>
      </c>
      <c r="FX166">
        <v>19</v>
      </c>
      <c r="FY166">
        <v>5</v>
      </c>
      <c r="FZ166">
        <v>9</v>
      </c>
      <c r="GA166">
        <v>17</v>
      </c>
      <c r="GB166">
        <v>282</v>
      </c>
      <c r="GC166">
        <v>9</v>
      </c>
      <c r="GD166">
        <v>0</v>
      </c>
      <c r="GE166">
        <v>146</v>
      </c>
      <c r="GF166">
        <v>16</v>
      </c>
      <c r="GG166">
        <v>31</v>
      </c>
      <c r="GH166">
        <v>0</v>
      </c>
      <c r="GI166">
        <v>57</v>
      </c>
      <c r="GJ166">
        <v>15</v>
      </c>
      <c r="GK166">
        <v>3</v>
      </c>
      <c r="GL166">
        <v>11</v>
      </c>
      <c r="GM166">
        <v>22</v>
      </c>
      <c r="GN166">
        <v>4</v>
      </c>
      <c r="GO166">
        <v>45</v>
      </c>
      <c r="GP166">
        <v>9</v>
      </c>
      <c r="GQ166">
        <v>25</v>
      </c>
      <c r="GR166">
        <v>23</v>
      </c>
      <c r="GS166">
        <v>11</v>
      </c>
      <c r="GT166">
        <v>7</v>
      </c>
      <c r="GU166">
        <v>8</v>
      </c>
      <c r="GV166">
        <v>9</v>
      </c>
      <c r="GW166">
        <v>14</v>
      </c>
      <c r="GX166">
        <v>7</v>
      </c>
      <c r="GY166">
        <v>3</v>
      </c>
      <c r="GZ166" s="56">
        <v>0</v>
      </c>
      <c r="HA166">
        <v>5</v>
      </c>
      <c r="HB166">
        <v>59</v>
      </c>
      <c r="HC166">
        <v>140</v>
      </c>
      <c r="HD166">
        <v>2</v>
      </c>
      <c r="HE166">
        <v>299</v>
      </c>
      <c r="HF166">
        <v>74</v>
      </c>
      <c r="HG166">
        <v>216</v>
      </c>
      <c r="HH166">
        <v>26</v>
      </c>
      <c r="HI166">
        <v>235</v>
      </c>
      <c r="HJ166">
        <v>223</v>
      </c>
      <c r="HK166">
        <v>982</v>
      </c>
      <c r="HL166">
        <v>524</v>
      </c>
      <c r="HM166">
        <v>6</v>
      </c>
      <c r="HN166">
        <v>23</v>
      </c>
      <c r="HO166">
        <v>57</v>
      </c>
      <c r="HP166">
        <v>30</v>
      </c>
      <c r="HQ166">
        <v>6</v>
      </c>
      <c r="HR166">
        <v>26</v>
      </c>
      <c r="HS166">
        <v>63</v>
      </c>
      <c r="HT166">
        <v>498</v>
      </c>
      <c r="HU166">
        <v>208</v>
      </c>
      <c r="HV166">
        <v>7</v>
      </c>
      <c r="HW166">
        <v>199</v>
      </c>
      <c r="HX166">
        <v>138</v>
      </c>
      <c r="HY166">
        <v>332</v>
      </c>
      <c r="HZ166">
        <v>85</v>
      </c>
      <c r="IA166">
        <v>234</v>
      </c>
      <c r="IB166">
        <v>13</v>
      </c>
      <c r="IC166">
        <v>36</v>
      </c>
      <c r="ID166">
        <v>338</v>
      </c>
      <c r="IE166">
        <v>48</v>
      </c>
      <c r="IF166">
        <v>9</v>
      </c>
      <c r="IG166">
        <v>22</v>
      </c>
      <c r="IH166">
        <v>248</v>
      </c>
      <c r="II166">
        <v>295</v>
      </c>
      <c r="IJ166">
        <v>20</v>
      </c>
      <c r="IK166">
        <v>6</v>
      </c>
      <c r="IL166">
        <v>8</v>
      </c>
      <c r="IM166">
        <v>11</v>
      </c>
      <c r="IN166">
        <v>1618</v>
      </c>
      <c r="IO166">
        <v>622</v>
      </c>
      <c r="IP166">
        <v>92</v>
      </c>
      <c r="IQ166">
        <v>485</v>
      </c>
      <c r="IR166">
        <v>62</v>
      </c>
      <c r="IS166">
        <v>1818</v>
      </c>
      <c r="IT166">
        <v>21</v>
      </c>
      <c r="IU166">
        <v>91</v>
      </c>
      <c r="IV166">
        <v>1513</v>
      </c>
      <c r="IW166">
        <v>91</v>
      </c>
      <c r="IX166">
        <v>2686</v>
      </c>
      <c r="IY166">
        <v>3537</v>
      </c>
      <c r="IZ166">
        <v>324</v>
      </c>
      <c r="JA166">
        <v>6</v>
      </c>
      <c r="JB166">
        <v>1760</v>
      </c>
      <c r="JC166">
        <v>69</v>
      </c>
      <c r="JD166">
        <v>0</v>
      </c>
      <c r="JE166">
        <v>830</v>
      </c>
      <c r="JF166">
        <v>928</v>
      </c>
      <c r="JG166">
        <v>143</v>
      </c>
      <c r="JH166">
        <v>16</v>
      </c>
      <c r="JI166">
        <v>28</v>
      </c>
      <c r="JJ166">
        <v>36</v>
      </c>
      <c r="JK166">
        <v>62</v>
      </c>
      <c r="JL166">
        <v>15</v>
      </c>
      <c r="JM166">
        <v>87</v>
      </c>
      <c r="JN166">
        <v>783</v>
      </c>
      <c r="JO166">
        <v>19</v>
      </c>
      <c r="JP166">
        <v>194</v>
      </c>
      <c r="JQ166">
        <v>296</v>
      </c>
      <c r="JR166">
        <v>20</v>
      </c>
      <c r="JS166">
        <v>10</v>
      </c>
      <c r="JT166">
        <v>996</v>
      </c>
      <c r="JU166">
        <v>91</v>
      </c>
      <c r="JV166">
        <v>1</v>
      </c>
      <c r="JW166">
        <v>7</v>
      </c>
      <c r="JX166">
        <v>16</v>
      </c>
      <c r="JY166">
        <v>24</v>
      </c>
      <c r="JZ166">
        <v>7</v>
      </c>
      <c r="KA166">
        <v>7</v>
      </c>
      <c r="KB166">
        <v>64</v>
      </c>
      <c r="KC166">
        <v>66</v>
      </c>
      <c r="KD166">
        <v>165</v>
      </c>
      <c r="KE166">
        <v>25</v>
      </c>
      <c r="KF166">
        <v>1</v>
      </c>
      <c r="KG166">
        <v>13</v>
      </c>
      <c r="KH166">
        <v>7</v>
      </c>
      <c r="KI166">
        <v>46</v>
      </c>
      <c r="KJ166">
        <v>8</v>
      </c>
      <c r="KK166">
        <v>27</v>
      </c>
      <c r="KL166">
        <v>51</v>
      </c>
      <c r="KM166">
        <v>20</v>
      </c>
      <c r="KN166">
        <v>5</v>
      </c>
      <c r="KO166">
        <v>47</v>
      </c>
      <c r="KP166">
        <v>152</v>
      </c>
      <c r="KQ166">
        <v>12</v>
      </c>
      <c r="KR166">
        <v>7</v>
      </c>
      <c r="KS166">
        <v>303</v>
      </c>
      <c r="KT166">
        <v>301</v>
      </c>
      <c r="KU166">
        <v>1</v>
      </c>
      <c r="KV166">
        <v>1</v>
      </c>
      <c r="KW166">
        <v>2</v>
      </c>
      <c r="KX166">
        <v>26</v>
      </c>
      <c r="KY166">
        <v>26</v>
      </c>
      <c r="KZ166">
        <v>0</v>
      </c>
      <c r="LA166">
        <v>1</v>
      </c>
      <c r="LB166">
        <v>22</v>
      </c>
      <c r="LC166">
        <v>10</v>
      </c>
      <c r="LD166">
        <v>18</v>
      </c>
      <c r="LE166">
        <v>18</v>
      </c>
      <c r="LF166">
        <v>22</v>
      </c>
      <c r="LG166">
        <v>9</v>
      </c>
      <c r="LH166">
        <v>13</v>
      </c>
      <c r="LI166">
        <v>19</v>
      </c>
      <c r="LJ166">
        <v>277</v>
      </c>
      <c r="LK166">
        <v>8</v>
      </c>
      <c r="LL166">
        <v>0</v>
      </c>
      <c r="LM166">
        <v>143</v>
      </c>
      <c r="LN166">
        <v>24</v>
      </c>
      <c r="LO166">
        <v>25</v>
      </c>
      <c r="LP166">
        <v>1</v>
      </c>
      <c r="LQ166">
        <v>59</v>
      </c>
      <c r="LR166">
        <v>15</v>
      </c>
      <c r="LS166">
        <v>5</v>
      </c>
      <c r="LT166">
        <v>8</v>
      </c>
      <c r="LU166">
        <v>23</v>
      </c>
      <c r="LV166">
        <v>10</v>
      </c>
      <c r="LW166">
        <v>47</v>
      </c>
      <c r="LX166">
        <v>12</v>
      </c>
      <c r="LY166">
        <v>30</v>
      </c>
      <c r="LZ166">
        <v>30</v>
      </c>
      <c r="MA166">
        <v>7</v>
      </c>
      <c r="MB166">
        <v>12</v>
      </c>
      <c r="MC166">
        <v>8</v>
      </c>
      <c r="MD166">
        <v>10</v>
      </c>
      <c r="ME166">
        <v>18</v>
      </c>
      <c r="MF166">
        <v>7</v>
      </c>
      <c r="MG166">
        <v>4</v>
      </c>
      <c r="MH166" s="56">
        <v>0</v>
      </c>
      <c r="MI166">
        <v>4</v>
      </c>
      <c r="MJ166">
        <v>57</v>
      </c>
      <c r="MK166">
        <v>139</v>
      </c>
      <c r="ML166">
        <v>2</v>
      </c>
      <c r="MM166">
        <v>325</v>
      </c>
      <c r="MN166">
        <v>75</v>
      </c>
      <c r="MO166">
        <v>238</v>
      </c>
      <c r="MP166">
        <v>24</v>
      </c>
      <c r="MQ166">
        <v>245</v>
      </c>
      <c r="MR166">
        <v>226</v>
      </c>
      <c r="MS166">
        <v>1079</v>
      </c>
      <c r="MT166">
        <v>612</v>
      </c>
      <c r="MU166">
        <v>7</v>
      </c>
      <c r="MV166">
        <v>29</v>
      </c>
      <c r="MW166">
        <v>75</v>
      </c>
      <c r="MX166">
        <v>36</v>
      </c>
      <c r="MY166">
        <v>5</v>
      </c>
      <c r="MZ166">
        <v>23</v>
      </c>
      <c r="NA166">
        <v>89</v>
      </c>
      <c r="NB166">
        <v>505</v>
      </c>
      <c r="NC166">
        <v>237</v>
      </c>
      <c r="ND166">
        <v>7</v>
      </c>
      <c r="NE166">
        <v>222</v>
      </c>
      <c r="NF166">
        <v>152</v>
      </c>
      <c r="NG166">
        <v>371</v>
      </c>
      <c r="NH166">
        <v>96</v>
      </c>
      <c r="NI166">
        <v>253</v>
      </c>
      <c r="NJ166">
        <v>14</v>
      </c>
      <c r="NK166">
        <v>47</v>
      </c>
      <c r="NL166">
        <v>351</v>
      </c>
      <c r="NM166">
        <v>42</v>
      </c>
      <c r="NN166">
        <v>13</v>
      </c>
      <c r="NO166">
        <v>24</v>
      </c>
      <c r="NP166">
        <v>259</v>
      </c>
      <c r="NQ166">
        <v>298</v>
      </c>
      <c r="NR166">
        <v>68</v>
      </c>
      <c r="NS166">
        <v>19</v>
      </c>
      <c r="NT166">
        <v>6</v>
      </c>
      <c r="NU166">
        <v>8</v>
      </c>
      <c r="NV166">
        <v>1678</v>
      </c>
      <c r="NW166">
        <v>655</v>
      </c>
      <c r="NX166">
        <v>104</v>
      </c>
      <c r="NY166">
        <v>513</v>
      </c>
      <c r="NZ166">
        <v>60</v>
      </c>
      <c r="OA166">
        <v>1923</v>
      </c>
      <c r="OB166">
        <v>22</v>
      </c>
      <c r="OC166">
        <v>94</v>
      </c>
      <c r="OD166">
        <v>1574</v>
      </c>
      <c r="OE166">
        <v>91</v>
      </c>
      <c r="OF166">
        <v>2769</v>
      </c>
      <c r="OG166">
        <v>3495</v>
      </c>
      <c r="OH166">
        <v>322</v>
      </c>
      <c r="OI166">
        <v>9</v>
      </c>
      <c r="OJ166">
        <v>1865</v>
      </c>
      <c r="OK166">
        <v>83</v>
      </c>
      <c r="OL166">
        <v>0</v>
      </c>
      <c r="OM166">
        <v>899</v>
      </c>
      <c r="ON166">
        <v>946</v>
      </c>
      <c r="OO166">
        <v>135</v>
      </c>
      <c r="OP166">
        <v>17</v>
      </c>
      <c r="OQ166">
        <v>23</v>
      </c>
      <c r="OR166">
        <v>47</v>
      </c>
      <c r="OS166">
        <v>68</v>
      </c>
      <c r="OT166">
        <v>12</v>
      </c>
      <c r="OU166">
        <v>95</v>
      </c>
      <c r="OV166">
        <v>380</v>
      </c>
      <c r="OW166">
        <v>19</v>
      </c>
      <c r="OX166">
        <v>204</v>
      </c>
      <c r="OY166">
        <v>294</v>
      </c>
      <c r="OZ166">
        <v>29</v>
      </c>
      <c r="PA166">
        <v>10</v>
      </c>
    </row>
    <row r="167" spans="1:417">
      <c r="A167" s="67" t="str">
        <f>人口推移!B166</f>
        <v>R0207</v>
      </c>
      <c r="B167" s="66">
        <f t="shared" si="4"/>
        <v>55513</v>
      </c>
      <c r="C167" s="66">
        <f t="shared" si="5"/>
        <v>23521</v>
      </c>
      <c r="D167">
        <v>852</v>
      </c>
      <c r="E167">
        <v>65</v>
      </c>
      <c r="F167">
        <v>2</v>
      </c>
      <c r="G167">
        <v>7</v>
      </c>
      <c r="H167">
        <v>16</v>
      </c>
      <c r="I167">
        <v>13</v>
      </c>
      <c r="J167">
        <v>5</v>
      </c>
      <c r="K167">
        <v>9</v>
      </c>
      <c r="L167">
        <v>64</v>
      </c>
      <c r="M167">
        <v>45</v>
      </c>
      <c r="N167">
        <v>154</v>
      </c>
      <c r="O167">
        <v>23</v>
      </c>
      <c r="P167">
        <v>1</v>
      </c>
      <c r="Q167">
        <v>13</v>
      </c>
      <c r="R167">
        <v>8</v>
      </c>
      <c r="S167">
        <v>32</v>
      </c>
      <c r="T167">
        <v>5</v>
      </c>
      <c r="U167">
        <v>16</v>
      </c>
      <c r="V167">
        <v>32</v>
      </c>
      <c r="W167">
        <v>15</v>
      </c>
      <c r="X167">
        <v>5</v>
      </c>
      <c r="Y167">
        <v>37</v>
      </c>
      <c r="Z167">
        <v>115</v>
      </c>
      <c r="AA167">
        <v>7</v>
      </c>
      <c r="AB167">
        <v>6</v>
      </c>
      <c r="AC167">
        <v>232</v>
      </c>
      <c r="AD167">
        <v>238</v>
      </c>
      <c r="AE167">
        <v>2</v>
      </c>
      <c r="AF167">
        <v>1</v>
      </c>
      <c r="AG167">
        <v>2</v>
      </c>
      <c r="AH167">
        <v>22</v>
      </c>
      <c r="AI167">
        <v>18</v>
      </c>
      <c r="AJ167">
        <v>0</v>
      </c>
      <c r="AK167">
        <v>1</v>
      </c>
      <c r="AL167">
        <v>15</v>
      </c>
      <c r="AM167">
        <v>7</v>
      </c>
      <c r="AN167">
        <v>12</v>
      </c>
      <c r="AO167">
        <v>15</v>
      </c>
      <c r="AP167">
        <v>21</v>
      </c>
      <c r="AQ167">
        <v>5</v>
      </c>
      <c r="AR167">
        <v>7</v>
      </c>
      <c r="AS167">
        <v>11</v>
      </c>
      <c r="AT167">
        <v>250</v>
      </c>
      <c r="AU167">
        <v>7</v>
      </c>
      <c r="AV167">
        <v>0</v>
      </c>
      <c r="AW167">
        <v>134</v>
      </c>
      <c r="AX167">
        <v>13</v>
      </c>
      <c r="AY167">
        <v>22</v>
      </c>
      <c r="AZ167">
        <v>1</v>
      </c>
      <c r="BA167">
        <v>45</v>
      </c>
      <c r="BB167">
        <v>9</v>
      </c>
      <c r="BC167">
        <v>4</v>
      </c>
      <c r="BD167">
        <v>7</v>
      </c>
      <c r="BE167">
        <v>15</v>
      </c>
      <c r="BF167">
        <v>5</v>
      </c>
      <c r="BG167">
        <v>27</v>
      </c>
      <c r="BH167">
        <v>9</v>
      </c>
      <c r="BI167">
        <v>22</v>
      </c>
      <c r="BJ167">
        <v>24</v>
      </c>
      <c r="BK167">
        <v>7</v>
      </c>
      <c r="BL167">
        <v>8</v>
      </c>
      <c r="BM167">
        <v>5</v>
      </c>
      <c r="BN167">
        <v>6</v>
      </c>
      <c r="BO167">
        <v>13</v>
      </c>
      <c r="BP167">
        <v>6</v>
      </c>
      <c r="BQ167">
        <v>4</v>
      </c>
      <c r="BR167" s="56">
        <v>0</v>
      </c>
      <c r="BS167">
        <v>4</v>
      </c>
      <c r="BT167">
        <v>47</v>
      </c>
      <c r="BU167">
        <v>96</v>
      </c>
      <c r="BV167">
        <v>2</v>
      </c>
      <c r="BW167">
        <v>283</v>
      </c>
      <c r="BX167">
        <v>55</v>
      </c>
      <c r="BY167">
        <v>190</v>
      </c>
      <c r="BZ167">
        <v>14</v>
      </c>
      <c r="CA167">
        <v>229</v>
      </c>
      <c r="CB167">
        <v>195</v>
      </c>
      <c r="CC167">
        <v>810</v>
      </c>
      <c r="CD167">
        <v>490</v>
      </c>
      <c r="CE167">
        <v>4</v>
      </c>
      <c r="CF167">
        <v>20</v>
      </c>
      <c r="CG167">
        <v>47</v>
      </c>
      <c r="CH167">
        <v>27</v>
      </c>
      <c r="CI167">
        <v>3</v>
      </c>
      <c r="CJ167">
        <v>22</v>
      </c>
      <c r="CK167">
        <v>96</v>
      </c>
      <c r="CL167">
        <v>432</v>
      </c>
      <c r="CM167">
        <v>209</v>
      </c>
      <c r="CN167">
        <v>7</v>
      </c>
      <c r="CO167">
        <v>194</v>
      </c>
      <c r="CP167">
        <v>134</v>
      </c>
      <c r="CQ167">
        <v>303</v>
      </c>
      <c r="CR167">
        <v>57</v>
      </c>
      <c r="CS167">
        <v>218</v>
      </c>
      <c r="CT167">
        <v>9</v>
      </c>
      <c r="CU167">
        <v>26</v>
      </c>
      <c r="CV167">
        <v>264</v>
      </c>
      <c r="CW167">
        <v>33</v>
      </c>
      <c r="CX167">
        <v>7</v>
      </c>
      <c r="CY167">
        <v>31</v>
      </c>
      <c r="CZ167">
        <v>176</v>
      </c>
      <c r="DA167">
        <v>227</v>
      </c>
      <c r="DB167">
        <v>78</v>
      </c>
      <c r="DC167">
        <v>15</v>
      </c>
      <c r="DD167">
        <v>3</v>
      </c>
      <c r="DE167">
        <v>7</v>
      </c>
      <c r="DF167">
        <v>1324</v>
      </c>
      <c r="DG167">
        <v>521</v>
      </c>
      <c r="DH167">
        <v>85</v>
      </c>
      <c r="DI167">
        <v>389</v>
      </c>
      <c r="DJ167">
        <v>52</v>
      </c>
      <c r="DK167">
        <v>1382</v>
      </c>
      <c r="DL167">
        <v>23</v>
      </c>
      <c r="DM167">
        <v>74</v>
      </c>
      <c r="DN167">
        <v>1151</v>
      </c>
      <c r="DO167">
        <v>82</v>
      </c>
      <c r="DP167">
        <v>2326</v>
      </c>
      <c r="DQ167">
        <v>3085</v>
      </c>
      <c r="DR167">
        <v>263</v>
      </c>
      <c r="DS167">
        <v>8</v>
      </c>
      <c r="DT167">
        <v>1521</v>
      </c>
      <c r="DU167">
        <v>74</v>
      </c>
      <c r="DV167">
        <v>0</v>
      </c>
      <c r="DW167">
        <v>810</v>
      </c>
      <c r="DX167">
        <v>881</v>
      </c>
      <c r="DY167">
        <v>123</v>
      </c>
      <c r="DZ167">
        <v>12</v>
      </c>
      <c r="EA167">
        <v>16</v>
      </c>
      <c r="EB167">
        <v>29</v>
      </c>
      <c r="EC167">
        <v>53</v>
      </c>
      <c r="ED167">
        <v>11</v>
      </c>
      <c r="EE167">
        <v>75</v>
      </c>
      <c r="EF167">
        <v>835</v>
      </c>
      <c r="EG167">
        <v>16</v>
      </c>
      <c r="EH167">
        <v>162</v>
      </c>
      <c r="EI167">
        <v>241</v>
      </c>
      <c r="EJ167">
        <v>23</v>
      </c>
      <c r="EK167">
        <v>11</v>
      </c>
      <c r="EL167">
        <v>934</v>
      </c>
      <c r="EM167">
        <v>84</v>
      </c>
      <c r="EN167">
        <v>2</v>
      </c>
      <c r="EO167">
        <v>12</v>
      </c>
      <c r="EP167">
        <v>17</v>
      </c>
      <c r="EQ167">
        <v>27</v>
      </c>
      <c r="ER167">
        <v>7</v>
      </c>
      <c r="ES167">
        <v>7</v>
      </c>
      <c r="ET167">
        <v>54</v>
      </c>
      <c r="EU167">
        <v>62</v>
      </c>
      <c r="EV167">
        <v>141</v>
      </c>
      <c r="EW167">
        <v>31</v>
      </c>
      <c r="EX167">
        <v>1</v>
      </c>
      <c r="EY167">
        <v>18</v>
      </c>
      <c r="EZ167">
        <v>14</v>
      </c>
      <c r="FA167">
        <v>34</v>
      </c>
      <c r="FB167">
        <v>7</v>
      </c>
      <c r="FC167">
        <v>26</v>
      </c>
      <c r="FD167">
        <v>40</v>
      </c>
      <c r="FE167">
        <v>21</v>
      </c>
      <c r="FF167">
        <v>6</v>
      </c>
      <c r="FG167">
        <v>46</v>
      </c>
      <c r="FH167">
        <v>142</v>
      </c>
      <c r="FI167">
        <v>15</v>
      </c>
      <c r="FJ167">
        <v>8</v>
      </c>
      <c r="FK167">
        <v>286</v>
      </c>
      <c r="FL167">
        <v>271</v>
      </c>
      <c r="FM167">
        <v>1</v>
      </c>
      <c r="FN167">
        <v>1</v>
      </c>
      <c r="FO167">
        <v>2</v>
      </c>
      <c r="FP167">
        <v>27</v>
      </c>
      <c r="FQ167">
        <v>32</v>
      </c>
      <c r="FR167">
        <v>0</v>
      </c>
      <c r="FS167">
        <v>2</v>
      </c>
      <c r="FT167">
        <v>20</v>
      </c>
      <c r="FU167">
        <v>8</v>
      </c>
      <c r="FV167">
        <v>14</v>
      </c>
      <c r="FW167">
        <v>15</v>
      </c>
      <c r="FX167">
        <v>19</v>
      </c>
      <c r="FY167">
        <v>5</v>
      </c>
      <c r="FZ167">
        <v>9</v>
      </c>
      <c r="GA167">
        <v>17</v>
      </c>
      <c r="GB167">
        <v>280</v>
      </c>
      <c r="GC167">
        <v>9</v>
      </c>
      <c r="GD167">
        <v>0</v>
      </c>
      <c r="GE167">
        <v>146</v>
      </c>
      <c r="GF167">
        <v>16</v>
      </c>
      <c r="GG167">
        <v>31</v>
      </c>
      <c r="GH167">
        <v>0</v>
      </c>
      <c r="GI167">
        <v>57</v>
      </c>
      <c r="GJ167">
        <v>15</v>
      </c>
      <c r="GK167">
        <v>3</v>
      </c>
      <c r="GL167">
        <v>11</v>
      </c>
      <c r="GM167">
        <v>22</v>
      </c>
      <c r="GN167">
        <v>4</v>
      </c>
      <c r="GO167">
        <v>45</v>
      </c>
      <c r="GP167">
        <v>9</v>
      </c>
      <c r="GQ167">
        <v>25</v>
      </c>
      <c r="GR167">
        <v>23</v>
      </c>
      <c r="GS167">
        <v>11</v>
      </c>
      <c r="GT167">
        <v>7</v>
      </c>
      <c r="GU167">
        <v>8</v>
      </c>
      <c r="GV167">
        <v>9</v>
      </c>
      <c r="GW167">
        <v>14</v>
      </c>
      <c r="GX167">
        <v>7</v>
      </c>
      <c r="GY167">
        <v>3</v>
      </c>
      <c r="GZ167" s="56">
        <v>0</v>
      </c>
      <c r="HA167">
        <v>5</v>
      </c>
      <c r="HB167">
        <v>59</v>
      </c>
      <c r="HC167">
        <v>142</v>
      </c>
      <c r="HD167">
        <v>2</v>
      </c>
      <c r="HE167">
        <v>298</v>
      </c>
      <c r="HF167">
        <v>73</v>
      </c>
      <c r="HG167">
        <v>216</v>
      </c>
      <c r="HH167">
        <v>26</v>
      </c>
      <c r="HI167">
        <v>236</v>
      </c>
      <c r="HJ167">
        <v>223</v>
      </c>
      <c r="HK167">
        <v>980</v>
      </c>
      <c r="HL167">
        <v>526</v>
      </c>
      <c r="HM167">
        <v>6</v>
      </c>
      <c r="HN167">
        <v>23</v>
      </c>
      <c r="HO167">
        <v>56</v>
      </c>
      <c r="HP167">
        <v>30</v>
      </c>
      <c r="HQ167">
        <v>6</v>
      </c>
      <c r="HR167">
        <v>26</v>
      </c>
      <c r="HS167">
        <v>63</v>
      </c>
      <c r="HT167">
        <v>500</v>
      </c>
      <c r="HU167">
        <v>207</v>
      </c>
      <c r="HV167">
        <v>7</v>
      </c>
      <c r="HW167">
        <v>201</v>
      </c>
      <c r="HX167">
        <v>137</v>
      </c>
      <c r="HY167">
        <v>332</v>
      </c>
      <c r="HZ167">
        <v>84</v>
      </c>
      <c r="IA167">
        <v>236</v>
      </c>
      <c r="IB167">
        <v>13</v>
      </c>
      <c r="IC167">
        <v>36</v>
      </c>
      <c r="ID167">
        <v>341</v>
      </c>
      <c r="IE167">
        <v>48</v>
      </c>
      <c r="IF167">
        <v>9</v>
      </c>
      <c r="IG167">
        <v>22</v>
      </c>
      <c r="IH167">
        <v>248</v>
      </c>
      <c r="II167">
        <v>295</v>
      </c>
      <c r="IJ167">
        <v>19</v>
      </c>
      <c r="IK167">
        <v>6</v>
      </c>
      <c r="IL167">
        <v>8</v>
      </c>
      <c r="IM167">
        <v>11</v>
      </c>
      <c r="IN167">
        <v>1621</v>
      </c>
      <c r="IO167">
        <v>621</v>
      </c>
      <c r="IP167">
        <v>92</v>
      </c>
      <c r="IQ167">
        <v>481</v>
      </c>
      <c r="IR167">
        <v>62</v>
      </c>
      <c r="IS167">
        <v>1818</v>
      </c>
      <c r="IT167">
        <v>21</v>
      </c>
      <c r="IU167">
        <v>93</v>
      </c>
      <c r="IV167">
        <v>1534</v>
      </c>
      <c r="IW167">
        <v>92</v>
      </c>
      <c r="IX167">
        <v>2686</v>
      </c>
      <c r="IY167">
        <v>3547</v>
      </c>
      <c r="IZ167">
        <v>321</v>
      </c>
      <c r="JA167">
        <v>6</v>
      </c>
      <c r="JB167">
        <v>1764</v>
      </c>
      <c r="JC167">
        <v>69</v>
      </c>
      <c r="JD167">
        <v>0</v>
      </c>
      <c r="JE167">
        <v>832</v>
      </c>
      <c r="JF167">
        <v>934</v>
      </c>
      <c r="JG167">
        <v>143</v>
      </c>
      <c r="JH167">
        <v>16</v>
      </c>
      <c r="JI167">
        <v>28</v>
      </c>
      <c r="JJ167">
        <v>36</v>
      </c>
      <c r="JK167">
        <v>62</v>
      </c>
      <c r="JL167">
        <v>15</v>
      </c>
      <c r="JM167">
        <v>87</v>
      </c>
      <c r="JN167">
        <v>813</v>
      </c>
      <c r="JO167">
        <v>19</v>
      </c>
      <c r="JP167">
        <v>194</v>
      </c>
      <c r="JQ167">
        <v>293</v>
      </c>
      <c r="JR167">
        <v>20</v>
      </c>
      <c r="JS167">
        <v>10</v>
      </c>
      <c r="JT167">
        <v>998</v>
      </c>
      <c r="JU167">
        <v>91</v>
      </c>
      <c r="JV167">
        <v>1</v>
      </c>
      <c r="JW167">
        <v>7</v>
      </c>
      <c r="JX167">
        <v>16</v>
      </c>
      <c r="JY167">
        <v>24</v>
      </c>
      <c r="JZ167">
        <v>7</v>
      </c>
      <c r="KA167">
        <v>7</v>
      </c>
      <c r="KB167">
        <v>64</v>
      </c>
      <c r="KC167">
        <v>66</v>
      </c>
      <c r="KD167">
        <v>163</v>
      </c>
      <c r="KE167">
        <v>25</v>
      </c>
      <c r="KF167">
        <v>1</v>
      </c>
      <c r="KG167">
        <v>13</v>
      </c>
      <c r="KH167">
        <v>7</v>
      </c>
      <c r="KI167">
        <v>44</v>
      </c>
      <c r="KJ167">
        <v>8</v>
      </c>
      <c r="KK167">
        <v>27</v>
      </c>
      <c r="KL167">
        <v>52</v>
      </c>
      <c r="KM167">
        <v>20</v>
      </c>
      <c r="KN167">
        <v>5</v>
      </c>
      <c r="KO167">
        <v>47</v>
      </c>
      <c r="KP167">
        <v>155</v>
      </c>
      <c r="KQ167">
        <v>12</v>
      </c>
      <c r="KR167">
        <v>7</v>
      </c>
      <c r="KS167">
        <v>305</v>
      </c>
      <c r="KT167">
        <v>304</v>
      </c>
      <c r="KU167">
        <v>1</v>
      </c>
      <c r="KV167">
        <v>1</v>
      </c>
      <c r="KW167">
        <v>2</v>
      </c>
      <c r="KX167">
        <v>26</v>
      </c>
      <c r="KY167">
        <v>26</v>
      </c>
      <c r="KZ167">
        <v>0</v>
      </c>
      <c r="LA167">
        <v>1</v>
      </c>
      <c r="LB167">
        <v>22</v>
      </c>
      <c r="LC167">
        <v>10</v>
      </c>
      <c r="LD167">
        <v>17</v>
      </c>
      <c r="LE167">
        <v>18</v>
      </c>
      <c r="LF167">
        <v>22</v>
      </c>
      <c r="LG167">
        <v>9</v>
      </c>
      <c r="LH167">
        <v>13</v>
      </c>
      <c r="LI167">
        <v>19</v>
      </c>
      <c r="LJ167">
        <v>275</v>
      </c>
      <c r="LK167">
        <v>8</v>
      </c>
      <c r="LL167">
        <v>0</v>
      </c>
      <c r="LM167">
        <v>142</v>
      </c>
      <c r="LN167">
        <v>24</v>
      </c>
      <c r="LO167">
        <v>25</v>
      </c>
      <c r="LP167">
        <v>1</v>
      </c>
      <c r="LQ167">
        <v>59</v>
      </c>
      <c r="LR167">
        <v>15</v>
      </c>
      <c r="LS167">
        <v>5</v>
      </c>
      <c r="LT167">
        <v>8</v>
      </c>
      <c r="LU167">
        <v>23</v>
      </c>
      <c r="LV167">
        <v>10</v>
      </c>
      <c r="LW167">
        <v>47</v>
      </c>
      <c r="LX167">
        <v>12</v>
      </c>
      <c r="LY167">
        <v>30</v>
      </c>
      <c r="LZ167">
        <v>30</v>
      </c>
      <c r="MA167">
        <v>7</v>
      </c>
      <c r="MB167">
        <v>12</v>
      </c>
      <c r="MC167">
        <v>8</v>
      </c>
      <c r="MD167">
        <v>10</v>
      </c>
      <c r="ME167">
        <v>18</v>
      </c>
      <c r="MF167">
        <v>7</v>
      </c>
      <c r="MG167">
        <v>4</v>
      </c>
      <c r="MH167" s="56">
        <v>0</v>
      </c>
      <c r="MI167">
        <v>4</v>
      </c>
      <c r="MJ167">
        <v>58</v>
      </c>
      <c r="MK167">
        <v>139</v>
      </c>
      <c r="ML167">
        <v>2</v>
      </c>
      <c r="MM167">
        <v>323</v>
      </c>
      <c r="MN167">
        <v>74</v>
      </c>
      <c r="MO167">
        <v>237</v>
      </c>
      <c r="MP167">
        <v>24</v>
      </c>
      <c r="MQ167">
        <v>246</v>
      </c>
      <c r="MR167">
        <v>227</v>
      </c>
      <c r="MS167">
        <v>1074</v>
      </c>
      <c r="MT167">
        <v>612</v>
      </c>
      <c r="MU167">
        <v>7</v>
      </c>
      <c r="MV167">
        <v>28</v>
      </c>
      <c r="MW167">
        <v>74</v>
      </c>
      <c r="MX167">
        <v>36</v>
      </c>
      <c r="MY167">
        <v>5</v>
      </c>
      <c r="MZ167">
        <v>23</v>
      </c>
      <c r="NA167">
        <v>91</v>
      </c>
      <c r="NB167">
        <v>510</v>
      </c>
      <c r="NC167">
        <v>237</v>
      </c>
      <c r="ND167">
        <v>7</v>
      </c>
      <c r="NE167">
        <v>227</v>
      </c>
      <c r="NF167">
        <v>150</v>
      </c>
      <c r="NG167">
        <v>366</v>
      </c>
      <c r="NH167">
        <v>96</v>
      </c>
      <c r="NI167">
        <v>252</v>
      </c>
      <c r="NJ167">
        <v>14</v>
      </c>
      <c r="NK167">
        <v>47</v>
      </c>
      <c r="NL167">
        <v>351</v>
      </c>
      <c r="NM167">
        <v>41</v>
      </c>
      <c r="NN167">
        <v>13</v>
      </c>
      <c r="NO167">
        <v>24</v>
      </c>
      <c r="NP167">
        <v>259</v>
      </c>
      <c r="NQ167">
        <v>298</v>
      </c>
      <c r="NR167">
        <v>68</v>
      </c>
      <c r="NS167">
        <v>19</v>
      </c>
      <c r="NT167">
        <v>6</v>
      </c>
      <c r="NU167">
        <v>8</v>
      </c>
      <c r="NV167">
        <v>1682</v>
      </c>
      <c r="NW167">
        <v>648</v>
      </c>
      <c r="NX167">
        <v>104</v>
      </c>
      <c r="NY167">
        <v>508</v>
      </c>
      <c r="NZ167">
        <v>61</v>
      </c>
      <c r="OA167">
        <v>1925</v>
      </c>
      <c r="OB167">
        <v>22</v>
      </c>
      <c r="OC167">
        <v>95</v>
      </c>
      <c r="OD167">
        <v>1594</v>
      </c>
      <c r="OE167">
        <v>91</v>
      </c>
      <c r="OF167">
        <v>2774</v>
      </c>
      <c r="OG167">
        <v>3500</v>
      </c>
      <c r="OH167">
        <v>322</v>
      </c>
      <c r="OI167">
        <v>9</v>
      </c>
      <c r="OJ167">
        <v>1870</v>
      </c>
      <c r="OK167">
        <v>84</v>
      </c>
      <c r="OL167">
        <v>0</v>
      </c>
      <c r="OM167">
        <v>900</v>
      </c>
      <c r="ON167">
        <v>949</v>
      </c>
      <c r="OO167">
        <v>135</v>
      </c>
      <c r="OP167">
        <v>17</v>
      </c>
      <c r="OQ167">
        <v>23</v>
      </c>
      <c r="OR167">
        <v>47</v>
      </c>
      <c r="OS167">
        <v>68</v>
      </c>
      <c r="OT167">
        <v>12</v>
      </c>
      <c r="OU167">
        <v>93</v>
      </c>
      <c r="OV167">
        <v>388</v>
      </c>
      <c r="OW167">
        <v>19</v>
      </c>
      <c r="OX167">
        <v>201</v>
      </c>
      <c r="OY167">
        <v>290</v>
      </c>
      <c r="OZ167">
        <v>29</v>
      </c>
      <c r="PA167">
        <v>7</v>
      </c>
    </row>
    <row r="168" spans="1:417">
      <c r="A168" s="67" t="str">
        <f>人口推移!B167</f>
        <v>R0208</v>
      </c>
      <c r="B168" s="66">
        <f t="shared" si="4"/>
        <v>55513</v>
      </c>
      <c r="C168" s="66">
        <f t="shared" si="5"/>
        <v>23510</v>
      </c>
      <c r="D168">
        <v>853</v>
      </c>
      <c r="E168">
        <v>65</v>
      </c>
      <c r="F168">
        <v>2</v>
      </c>
      <c r="G168">
        <v>7</v>
      </c>
      <c r="H168">
        <v>16</v>
      </c>
      <c r="I168">
        <v>13</v>
      </c>
      <c r="J168">
        <v>5</v>
      </c>
      <c r="K168">
        <v>9</v>
      </c>
      <c r="L168">
        <v>64</v>
      </c>
      <c r="M168">
        <v>45</v>
      </c>
      <c r="N168">
        <v>154</v>
      </c>
      <c r="O168">
        <v>23</v>
      </c>
      <c r="P168">
        <v>1</v>
      </c>
      <c r="Q168">
        <v>13</v>
      </c>
      <c r="R168">
        <v>7</v>
      </c>
      <c r="S168">
        <v>32</v>
      </c>
      <c r="T168">
        <v>5</v>
      </c>
      <c r="U168">
        <v>17</v>
      </c>
      <c r="V168">
        <v>32</v>
      </c>
      <c r="W168">
        <v>15</v>
      </c>
      <c r="X168">
        <v>5</v>
      </c>
      <c r="Y168">
        <v>38</v>
      </c>
      <c r="Z168">
        <v>115</v>
      </c>
      <c r="AA168">
        <v>7</v>
      </c>
      <c r="AB168">
        <v>6</v>
      </c>
      <c r="AC168">
        <v>231</v>
      </c>
      <c r="AD168">
        <v>237</v>
      </c>
      <c r="AE168">
        <v>2</v>
      </c>
      <c r="AF168">
        <v>1</v>
      </c>
      <c r="AG168">
        <v>2</v>
      </c>
      <c r="AH168">
        <v>22</v>
      </c>
      <c r="AI168">
        <v>18</v>
      </c>
      <c r="AJ168">
        <v>0</v>
      </c>
      <c r="AK168">
        <v>1</v>
      </c>
      <c r="AL168">
        <v>15</v>
      </c>
      <c r="AM168">
        <v>7</v>
      </c>
      <c r="AN168">
        <v>13</v>
      </c>
      <c r="AO168">
        <v>15</v>
      </c>
      <c r="AP168">
        <v>21</v>
      </c>
      <c r="AQ168">
        <v>5</v>
      </c>
      <c r="AR168">
        <v>7</v>
      </c>
      <c r="AS168">
        <v>11</v>
      </c>
      <c r="AT168">
        <v>246</v>
      </c>
      <c r="AU168">
        <v>7</v>
      </c>
      <c r="AV168">
        <v>0</v>
      </c>
      <c r="AW168">
        <v>135</v>
      </c>
      <c r="AX168">
        <v>13</v>
      </c>
      <c r="AY168">
        <v>22</v>
      </c>
      <c r="AZ168">
        <v>1</v>
      </c>
      <c r="BA168">
        <v>45</v>
      </c>
      <c r="BB168">
        <v>9</v>
      </c>
      <c r="BC168">
        <v>4</v>
      </c>
      <c r="BD168">
        <v>7</v>
      </c>
      <c r="BE168">
        <v>15</v>
      </c>
      <c r="BF168">
        <v>4</v>
      </c>
      <c r="BG168">
        <v>27</v>
      </c>
      <c r="BH168">
        <v>9</v>
      </c>
      <c r="BI168">
        <v>22</v>
      </c>
      <c r="BJ168">
        <v>24</v>
      </c>
      <c r="BK168">
        <v>7</v>
      </c>
      <c r="BL168">
        <v>8</v>
      </c>
      <c r="BM168">
        <v>5</v>
      </c>
      <c r="BN168">
        <v>6</v>
      </c>
      <c r="BO168">
        <v>13</v>
      </c>
      <c r="BP168">
        <v>6</v>
      </c>
      <c r="BQ168">
        <v>4</v>
      </c>
      <c r="BR168">
        <v>0</v>
      </c>
      <c r="BS168">
        <v>4</v>
      </c>
      <c r="BT168">
        <v>47</v>
      </c>
      <c r="BU168">
        <v>96</v>
      </c>
      <c r="BV168">
        <v>2</v>
      </c>
      <c r="BW168">
        <v>282</v>
      </c>
      <c r="BX168">
        <v>55</v>
      </c>
      <c r="BY168">
        <v>189</v>
      </c>
      <c r="BZ168">
        <v>14</v>
      </c>
      <c r="CA168">
        <v>229</v>
      </c>
      <c r="CB168">
        <v>196</v>
      </c>
      <c r="CC168">
        <v>809</v>
      </c>
      <c r="CD168">
        <v>492</v>
      </c>
      <c r="CE168">
        <v>4</v>
      </c>
      <c r="CF168">
        <v>20</v>
      </c>
      <c r="CG168">
        <v>47</v>
      </c>
      <c r="CH168">
        <v>26</v>
      </c>
      <c r="CI168">
        <v>3</v>
      </c>
      <c r="CJ168">
        <v>22</v>
      </c>
      <c r="CK168">
        <v>97</v>
      </c>
      <c r="CL168">
        <v>438</v>
      </c>
      <c r="CM168">
        <v>205</v>
      </c>
      <c r="CN168">
        <v>7</v>
      </c>
      <c r="CO168">
        <v>194</v>
      </c>
      <c r="CP168">
        <v>135</v>
      </c>
      <c r="CQ168">
        <v>303</v>
      </c>
      <c r="CR168">
        <v>57</v>
      </c>
      <c r="CS168">
        <v>217</v>
      </c>
      <c r="CT168">
        <v>9</v>
      </c>
      <c r="CU168">
        <v>26</v>
      </c>
      <c r="CV168">
        <v>265</v>
      </c>
      <c r="CW168">
        <v>33</v>
      </c>
      <c r="CX168">
        <v>7</v>
      </c>
      <c r="CY168">
        <v>31</v>
      </c>
      <c r="CZ168">
        <v>176</v>
      </c>
      <c r="DA168">
        <v>226</v>
      </c>
      <c r="DB168">
        <v>79</v>
      </c>
      <c r="DC168">
        <v>15</v>
      </c>
      <c r="DD168">
        <v>3</v>
      </c>
      <c r="DE168">
        <v>7</v>
      </c>
      <c r="DF168">
        <v>1333</v>
      </c>
      <c r="DG168">
        <v>527</v>
      </c>
      <c r="DH168">
        <v>85</v>
      </c>
      <c r="DI168">
        <v>386</v>
      </c>
      <c r="DJ168">
        <v>52</v>
      </c>
      <c r="DK168">
        <v>1380</v>
      </c>
      <c r="DL168">
        <v>23</v>
      </c>
      <c r="DM168">
        <v>74</v>
      </c>
      <c r="DN168">
        <v>1155</v>
      </c>
      <c r="DO168">
        <v>82</v>
      </c>
      <c r="DP168">
        <v>2322</v>
      </c>
      <c r="DQ168">
        <v>3080</v>
      </c>
      <c r="DR168">
        <v>262</v>
      </c>
      <c r="DS168">
        <v>8</v>
      </c>
      <c r="DT168">
        <v>1527</v>
      </c>
      <c r="DU168">
        <v>73</v>
      </c>
      <c r="DV168">
        <v>0</v>
      </c>
      <c r="DW168">
        <v>808</v>
      </c>
      <c r="DX168">
        <v>885</v>
      </c>
      <c r="DY168">
        <v>123</v>
      </c>
      <c r="DZ168">
        <v>12</v>
      </c>
      <c r="EA168">
        <v>16</v>
      </c>
      <c r="EB168">
        <v>29</v>
      </c>
      <c r="EC168">
        <v>53</v>
      </c>
      <c r="ED168">
        <v>11</v>
      </c>
      <c r="EE168">
        <v>74</v>
      </c>
      <c r="EF168">
        <v>812</v>
      </c>
      <c r="EG168">
        <v>17</v>
      </c>
      <c r="EH168">
        <v>162</v>
      </c>
      <c r="EI168">
        <v>242</v>
      </c>
      <c r="EJ168">
        <v>23</v>
      </c>
      <c r="EK168">
        <v>11</v>
      </c>
      <c r="EL168">
        <v>931</v>
      </c>
      <c r="EM168">
        <v>84</v>
      </c>
      <c r="EN168">
        <v>2</v>
      </c>
      <c r="EO168">
        <v>12</v>
      </c>
      <c r="EP168">
        <v>17</v>
      </c>
      <c r="EQ168">
        <v>27</v>
      </c>
      <c r="ER168">
        <v>7</v>
      </c>
      <c r="ES168">
        <v>7</v>
      </c>
      <c r="ET168">
        <v>54</v>
      </c>
      <c r="EU168">
        <v>62</v>
      </c>
      <c r="EV168">
        <v>141</v>
      </c>
      <c r="EW168">
        <v>31</v>
      </c>
      <c r="EX168">
        <v>1</v>
      </c>
      <c r="EY168">
        <v>18</v>
      </c>
      <c r="EZ168">
        <v>13</v>
      </c>
      <c r="FA168">
        <v>34</v>
      </c>
      <c r="FB168">
        <v>7</v>
      </c>
      <c r="FC168">
        <v>26</v>
      </c>
      <c r="FD168">
        <v>40</v>
      </c>
      <c r="FE168">
        <v>21</v>
      </c>
      <c r="FF168">
        <v>6</v>
      </c>
      <c r="FG168">
        <v>47</v>
      </c>
      <c r="FH168">
        <v>142</v>
      </c>
      <c r="FI168">
        <v>15</v>
      </c>
      <c r="FJ168">
        <v>8</v>
      </c>
      <c r="FK168">
        <v>285</v>
      </c>
      <c r="FL168">
        <v>271</v>
      </c>
      <c r="FM168">
        <v>1</v>
      </c>
      <c r="FN168">
        <v>1</v>
      </c>
      <c r="FO168">
        <v>2</v>
      </c>
      <c r="FP168">
        <v>27</v>
      </c>
      <c r="FQ168">
        <v>32</v>
      </c>
      <c r="FR168">
        <v>0</v>
      </c>
      <c r="FS168">
        <v>2</v>
      </c>
      <c r="FT168">
        <v>20</v>
      </c>
      <c r="FU168">
        <v>8</v>
      </c>
      <c r="FV168">
        <v>15</v>
      </c>
      <c r="FW168">
        <v>14</v>
      </c>
      <c r="FX168">
        <v>19</v>
      </c>
      <c r="FY168">
        <v>5</v>
      </c>
      <c r="FZ168">
        <v>9</v>
      </c>
      <c r="GA168">
        <v>17</v>
      </c>
      <c r="GB168">
        <v>278</v>
      </c>
      <c r="GC168">
        <v>9</v>
      </c>
      <c r="GD168">
        <v>0</v>
      </c>
      <c r="GE168">
        <v>147</v>
      </c>
      <c r="GF168">
        <v>16</v>
      </c>
      <c r="GG168">
        <v>31</v>
      </c>
      <c r="GH168">
        <v>0</v>
      </c>
      <c r="GI168">
        <v>56</v>
      </c>
      <c r="GJ168">
        <v>15</v>
      </c>
      <c r="GK168">
        <v>3</v>
      </c>
      <c r="GL168">
        <v>11</v>
      </c>
      <c r="GM168">
        <v>22</v>
      </c>
      <c r="GN168">
        <v>4</v>
      </c>
      <c r="GO168">
        <v>45</v>
      </c>
      <c r="GP168">
        <v>9</v>
      </c>
      <c r="GQ168">
        <v>25</v>
      </c>
      <c r="GR168">
        <v>23</v>
      </c>
      <c r="GS168">
        <v>11</v>
      </c>
      <c r="GT168">
        <v>7</v>
      </c>
      <c r="GU168">
        <v>8</v>
      </c>
      <c r="GV168">
        <v>9</v>
      </c>
      <c r="GW168">
        <v>13</v>
      </c>
      <c r="GX168">
        <v>7</v>
      </c>
      <c r="GY168">
        <v>3</v>
      </c>
      <c r="GZ168">
        <v>0</v>
      </c>
      <c r="HA168">
        <v>5</v>
      </c>
      <c r="HB168">
        <v>59</v>
      </c>
      <c r="HC168">
        <v>142</v>
      </c>
      <c r="HD168">
        <v>2</v>
      </c>
      <c r="HE168">
        <v>297</v>
      </c>
      <c r="HF168">
        <v>72</v>
      </c>
      <c r="HG168">
        <v>215</v>
      </c>
      <c r="HH168">
        <v>26</v>
      </c>
      <c r="HI168">
        <v>236</v>
      </c>
      <c r="HJ168">
        <v>222</v>
      </c>
      <c r="HK168">
        <v>980</v>
      </c>
      <c r="HL168">
        <v>526</v>
      </c>
      <c r="HM168">
        <v>6</v>
      </c>
      <c r="HN168">
        <v>23</v>
      </c>
      <c r="HO168">
        <v>56</v>
      </c>
      <c r="HP168">
        <v>29</v>
      </c>
      <c r="HQ168">
        <v>6</v>
      </c>
      <c r="HR168">
        <v>26</v>
      </c>
      <c r="HS168">
        <v>62</v>
      </c>
      <c r="HT168">
        <v>503</v>
      </c>
      <c r="HU168">
        <v>204</v>
      </c>
      <c r="HV168">
        <v>7</v>
      </c>
      <c r="HW168">
        <v>201</v>
      </c>
      <c r="HX168">
        <v>138</v>
      </c>
      <c r="HY168">
        <v>332</v>
      </c>
      <c r="HZ168">
        <v>84</v>
      </c>
      <c r="IA168">
        <v>235</v>
      </c>
      <c r="IB168">
        <v>13</v>
      </c>
      <c r="IC168">
        <v>35</v>
      </c>
      <c r="ID168">
        <v>342</v>
      </c>
      <c r="IE168">
        <v>48</v>
      </c>
      <c r="IF168">
        <v>9</v>
      </c>
      <c r="IG168">
        <v>22</v>
      </c>
      <c r="IH168">
        <v>246</v>
      </c>
      <c r="II168">
        <v>294</v>
      </c>
      <c r="IJ168">
        <v>19</v>
      </c>
      <c r="IK168">
        <v>6</v>
      </c>
      <c r="IL168">
        <v>8</v>
      </c>
      <c r="IM168">
        <v>11</v>
      </c>
      <c r="IN168">
        <v>1627</v>
      </c>
      <c r="IO168">
        <v>628</v>
      </c>
      <c r="IP168">
        <v>92</v>
      </c>
      <c r="IQ168">
        <v>475</v>
      </c>
      <c r="IR168">
        <v>62</v>
      </c>
      <c r="IS168">
        <v>1817</v>
      </c>
      <c r="IT168">
        <v>21</v>
      </c>
      <c r="IU168">
        <v>93</v>
      </c>
      <c r="IV168">
        <v>1545</v>
      </c>
      <c r="IW168">
        <v>92</v>
      </c>
      <c r="IX168">
        <v>2675</v>
      </c>
      <c r="IY168">
        <v>3544</v>
      </c>
      <c r="IZ168">
        <v>319</v>
      </c>
      <c r="JA168">
        <v>6</v>
      </c>
      <c r="JB168">
        <v>1771</v>
      </c>
      <c r="JC168">
        <v>69</v>
      </c>
      <c r="JD168">
        <v>0</v>
      </c>
      <c r="JE168">
        <v>833</v>
      </c>
      <c r="JF168">
        <v>934</v>
      </c>
      <c r="JG168">
        <v>143</v>
      </c>
      <c r="JH168">
        <v>16</v>
      </c>
      <c r="JI168">
        <v>28</v>
      </c>
      <c r="JJ168">
        <v>37</v>
      </c>
      <c r="JK168">
        <v>62</v>
      </c>
      <c r="JL168">
        <v>15</v>
      </c>
      <c r="JM168">
        <v>87</v>
      </c>
      <c r="JN168">
        <v>792</v>
      </c>
      <c r="JO168">
        <v>19</v>
      </c>
      <c r="JP168">
        <v>193</v>
      </c>
      <c r="JQ168">
        <v>293</v>
      </c>
      <c r="JR168">
        <v>20</v>
      </c>
      <c r="JS168">
        <v>10</v>
      </c>
      <c r="JT168">
        <v>1000</v>
      </c>
      <c r="JU168">
        <v>91</v>
      </c>
      <c r="JV168">
        <v>1</v>
      </c>
      <c r="JW168">
        <v>7</v>
      </c>
      <c r="JX168">
        <v>16</v>
      </c>
      <c r="JY168">
        <v>24</v>
      </c>
      <c r="JZ168">
        <v>7</v>
      </c>
      <c r="KA168">
        <v>7</v>
      </c>
      <c r="KB168">
        <v>63</v>
      </c>
      <c r="KC168">
        <v>66</v>
      </c>
      <c r="KD168">
        <v>163</v>
      </c>
      <c r="KE168">
        <v>25</v>
      </c>
      <c r="KF168">
        <v>1</v>
      </c>
      <c r="KG168">
        <v>13</v>
      </c>
      <c r="KH168">
        <v>7</v>
      </c>
      <c r="KI168">
        <v>44</v>
      </c>
      <c r="KJ168">
        <v>8</v>
      </c>
      <c r="KK168">
        <v>28</v>
      </c>
      <c r="KL168">
        <v>52</v>
      </c>
      <c r="KM168">
        <v>20</v>
      </c>
      <c r="KN168">
        <v>5</v>
      </c>
      <c r="KO168">
        <v>49</v>
      </c>
      <c r="KP168">
        <v>155</v>
      </c>
      <c r="KQ168">
        <v>12</v>
      </c>
      <c r="KR168">
        <v>7</v>
      </c>
      <c r="KS168">
        <v>305</v>
      </c>
      <c r="KT168">
        <v>305</v>
      </c>
      <c r="KU168">
        <v>1</v>
      </c>
      <c r="KV168">
        <v>1</v>
      </c>
      <c r="KW168">
        <v>2</v>
      </c>
      <c r="KX168">
        <v>26</v>
      </c>
      <c r="KY168">
        <v>26</v>
      </c>
      <c r="KZ168">
        <v>0</v>
      </c>
      <c r="LA168">
        <v>1</v>
      </c>
      <c r="LB168">
        <v>22</v>
      </c>
      <c r="LC168">
        <v>10</v>
      </c>
      <c r="LD168">
        <v>18</v>
      </c>
      <c r="LE168">
        <v>18</v>
      </c>
      <c r="LF168">
        <v>22</v>
      </c>
      <c r="LG168">
        <v>9</v>
      </c>
      <c r="LH168">
        <v>13</v>
      </c>
      <c r="LI168">
        <v>19</v>
      </c>
      <c r="LJ168">
        <v>272</v>
      </c>
      <c r="LK168">
        <v>8</v>
      </c>
      <c r="LL168">
        <v>0</v>
      </c>
      <c r="LM168">
        <v>143</v>
      </c>
      <c r="LN168">
        <v>24</v>
      </c>
      <c r="LO168">
        <v>25</v>
      </c>
      <c r="LP168">
        <v>1</v>
      </c>
      <c r="LQ168">
        <v>59</v>
      </c>
      <c r="LR168">
        <v>15</v>
      </c>
      <c r="LS168">
        <v>5</v>
      </c>
      <c r="LT168">
        <v>8</v>
      </c>
      <c r="LU168">
        <v>23</v>
      </c>
      <c r="LV168">
        <v>9</v>
      </c>
      <c r="LW168">
        <v>47</v>
      </c>
      <c r="LX168">
        <v>12</v>
      </c>
      <c r="LY168">
        <v>30</v>
      </c>
      <c r="LZ168">
        <v>30</v>
      </c>
      <c r="MA168">
        <v>7</v>
      </c>
      <c r="MB168">
        <v>12</v>
      </c>
      <c r="MC168">
        <v>8</v>
      </c>
      <c r="MD168">
        <v>10</v>
      </c>
      <c r="ME168">
        <v>18</v>
      </c>
      <c r="MF168">
        <v>6</v>
      </c>
      <c r="MG168">
        <v>4</v>
      </c>
      <c r="MH168">
        <v>0</v>
      </c>
      <c r="MI168">
        <v>4</v>
      </c>
      <c r="MJ168">
        <v>58</v>
      </c>
      <c r="MK168">
        <v>139</v>
      </c>
      <c r="ML168">
        <v>2</v>
      </c>
      <c r="MM168">
        <v>322</v>
      </c>
      <c r="MN168">
        <v>74</v>
      </c>
      <c r="MO168">
        <v>235</v>
      </c>
      <c r="MP168">
        <v>25</v>
      </c>
      <c r="MQ168">
        <v>246</v>
      </c>
      <c r="MR168">
        <v>225</v>
      </c>
      <c r="MS168">
        <v>1074</v>
      </c>
      <c r="MT168">
        <v>615</v>
      </c>
      <c r="MU168">
        <v>7</v>
      </c>
      <c r="MV168">
        <v>28</v>
      </c>
      <c r="MW168">
        <v>74</v>
      </c>
      <c r="MX168">
        <v>36</v>
      </c>
      <c r="MY168">
        <v>5</v>
      </c>
      <c r="MZ168">
        <v>23</v>
      </c>
      <c r="NA168">
        <v>90</v>
      </c>
      <c r="NB168">
        <v>514</v>
      </c>
      <c r="NC168">
        <v>234</v>
      </c>
      <c r="ND168">
        <v>7</v>
      </c>
      <c r="NE168">
        <v>225</v>
      </c>
      <c r="NF168">
        <v>150</v>
      </c>
      <c r="NG168">
        <v>364</v>
      </c>
      <c r="NH168">
        <v>96</v>
      </c>
      <c r="NI168">
        <v>251</v>
      </c>
      <c r="NJ168">
        <v>14</v>
      </c>
      <c r="NK168">
        <v>47</v>
      </c>
      <c r="NL168">
        <v>353</v>
      </c>
      <c r="NM168">
        <v>41</v>
      </c>
      <c r="NN168">
        <v>13</v>
      </c>
      <c r="NO168">
        <v>24</v>
      </c>
      <c r="NP168">
        <v>259</v>
      </c>
      <c r="NQ168">
        <v>295</v>
      </c>
      <c r="NR168">
        <v>70</v>
      </c>
      <c r="NS168">
        <v>19</v>
      </c>
      <c r="NT168">
        <v>6</v>
      </c>
      <c r="NU168">
        <v>8</v>
      </c>
      <c r="NV168">
        <v>1695</v>
      </c>
      <c r="NW168">
        <v>659</v>
      </c>
      <c r="NX168">
        <v>104</v>
      </c>
      <c r="NY168">
        <v>509</v>
      </c>
      <c r="NZ168">
        <v>61</v>
      </c>
      <c r="OA168">
        <v>1924</v>
      </c>
      <c r="OB168">
        <v>22</v>
      </c>
      <c r="OC168">
        <v>95</v>
      </c>
      <c r="OD168">
        <v>1609</v>
      </c>
      <c r="OE168">
        <v>91</v>
      </c>
      <c r="OF168">
        <v>2766</v>
      </c>
      <c r="OG168">
        <v>3503</v>
      </c>
      <c r="OH168">
        <v>320</v>
      </c>
      <c r="OI168">
        <v>9</v>
      </c>
      <c r="OJ168">
        <v>1877</v>
      </c>
      <c r="OK168">
        <v>83</v>
      </c>
      <c r="OL168">
        <v>0</v>
      </c>
      <c r="OM168">
        <v>895</v>
      </c>
      <c r="ON168">
        <v>951</v>
      </c>
      <c r="OO168">
        <v>135</v>
      </c>
      <c r="OP168">
        <v>17</v>
      </c>
      <c r="OQ168">
        <v>23</v>
      </c>
      <c r="OR168">
        <v>47</v>
      </c>
      <c r="OS168">
        <v>68</v>
      </c>
      <c r="OT168">
        <v>12</v>
      </c>
      <c r="OU168">
        <v>92</v>
      </c>
      <c r="OV168">
        <v>386</v>
      </c>
      <c r="OW168">
        <v>20</v>
      </c>
      <c r="OX168">
        <v>199</v>
      </c>
      <c r="OY168">
        <v>290</v>
      </c>
      <c r="OZ168">
        <v>29</v>
      </c>
      <c r="PA168">
        <v>7</v>
      </c>
    </row>
    <row r="169" spans="1:417">
      <c r="A169" s="67" t="str">
        <f>人口推移!B168</f>
        <v>R0209</v>
      </c>
      <c r="B169" s="66">
        <f t="shared" si="4"/>
        <v>55524</v>
      </c>
      <c r="C169" s="66">
        <f t="shared" si="5"/>
        <v>23571</v>
      </c>
      <c r="D169">
        <v>857</v>
      </c>
      <c r="E169">
        <v>65</v>
      </c>
      <c r="F169">
        <v>2</v>
      </c>
      <c r="G169">
        <v>7</v>
      </c>
      <c r="H169">
        <v>16</v>
      </c>
      <c r="I169">
        <v>13</v>
      </c>
      <c r="J169">
        <v>5</v>
      </c>
      <c r="K169">
        <v>9</v>
      </c>
      <c r="L169">
        <v>64</v>
      </c>
      <c r="M169">
        <v>45</v>
      </c>
      <c r="N169">
        <v>153</v>
      </c>
      <c r="O169">
        <v>23</v>
      </c>
      <c r="P169">
        <v>1</v>
      </c>
      <c r="Q169">
        <v>13</v>
      </c>
      <c r="R169">
        <v>7</v>
      </c>
      <c r="S169">
        <v>32</v>
      </c>
      <c r="T169">
        <v>5</v>
      </c>
      <c r="U169">
        <v>17</v>
      </c>
      <c r="V169">
        <v>31</v>
      </c>
      <c r="W169">
        <v>15</v>
      </c>
      <c r="X169">
        <v>5</v>
      </c>
      <c r="Y169">
        <v>38</v>
      </c>
      <c r="Z169">
        <v>115</v>
      </c>
      <c r="AA169">
        <v>7</v>
      </c>
      <c r="AB169">
        <v>6</v>
      </c>
      <c r="AC169">
        <v>229</v>
      </c>
      <c r="AD169">
        <v>234</v>
      </c>
      <c r="AE169">
        <v>2</v>
      </c>
      <c r="AF169">
        <v>1</v>
      </c>
      <c r="AG169">
        <v>2</v>
      </c>
      <c r="AH169">
        <v>22</v>
      </c>
      <c r="AI169">
        <v>18</v>
      </c>
      <c r="AJ169">
        <v>0</v>
      </c>
      <c r="AK169">
        <v>1</v>
      </c>
      <c r="AL169">
        <v>15</v>
      </c>
      <c r="AM169">
        <v>7</v>
      </c>
      <c r="AN169">
        <v>13</v>
      </c>
      <c r="AO169">
        <v>15</v>
      </c>
      <c r="AP169">
        <v>21</v>
      </c>
      <c r="AQ169">
        <v>5</v>
      </c>
      <c r="AR169">
        <v>7</v>
      </c>
      <c r="AS169">
        <v>11</v>
      </c>
      <c r="AT169">
        <v>243</v>
      </c>
      <c r="AU169">
        <v>7</v>
      </c>
      <c r="AV169">
        <v>0</v>
      </c>
      <c r="AW169">
        <v>138</v>
      </c>
      <c r="AX169">
        <v>13</v>
      </c>
      <c r="AY169">
        <v>22</v>
      </c>
      <c r="AZ169">
        <v>1</v>
      </c>
      <c r="BA169">
        <v>45</v>
      </c>
      <c r="BB169">
        <v>9</v>
      </c>
      <c r="BC169">
        <v>4</v>
      </c>
      <c r="BD169">
        <v>7</v>
      </c>
      <c r="BE169">
        <v>15</v>
      </c>
      <c r="BF169">
        <v>4</v>
      </c>
      <c r="BG169">
        <v>26</v>
      </c>
      <c r="BH169">
        <v>9</v>
      </c>
      <c r="BI169">
        <v>22</v>
      </c>
      <c r="BJ169">
        <v>24</v>
      </c>
      <c r="BK169">
        <v>7</v>
      </c>
      <c r="BL169">
        <v>8</v>
      </c>
      <c r="BM169">
        <v>5</v>
      </c>
      <c r="BN169">
        <v>6</v>
      </c>
      <c r="BO169">
        <v>13</v>
      </c>
      <c r="BP169">
        <v>6</v>
      </c>
      <c r="BQ169">
        <v>4</v>
      </c>
      <c r="BR169">
        <v>0</v>
      </c>
      <c r="BS169">
        <v>4</v>
      </c>
      <c r="BT169">
        <v>48</v>
      </c>
      <c r="BU169">
        <v>96</v>
      </c>
      <c r="BV169">
        <v>2</v>
      </c>
      <c r="BW169">
        <v>282</v>
      </c>
      <c r="BX169">
        <v>55</v>
      </c>
      <c r="BY169">
        <v>190</v>
      </c>
      <c r="BZ169">
        <v>14</v>
      </c>
      <c r="CA169">
        <v>226</v>
      </c>
      <c r="CB169">
        <v>195</v>
      </c>
      <c r="CC169">
        <v>807</v>
      </c>
      <c r="CD169">
        <v>492</v>
      </c>
      <c r="CE169">
        <v>4</v>
      </c>
      <c r="CF169">
        <v>20</v>
      </c>
      <c r="CG169">
        <v>47</v>
      </c>
      <c r="CH169">
        <v>26</v>
      </c>
      <c r="CI169">
        <v>3</v>
      </c>
      <c r="CJ169">
        <v>22</v>
      </c>
      <c r="CK169">
        <v>98</v>
      </c>
      <c r="CL169">
        <v>439</v>
      </c>
      <c r="CM169">
        <v>204</v>
      </c>
      <c r="CN169">
        <v>7</v>
      </c>
      <c r="CO169">
        <v>194</v>
      </c>
      <c r="CP169">
        <v>136</v>
      </c>
      <c r="CQ169">
        <v>304</v>
      </c>
      <c r="CR169">
        <v>57</v>
      </c>
      <c r="CS169">
        <v>218</v>
      </c>
      <c r="CT169">
        <v>9</v>
      </c>
      <c r="CU169">
        <v>26</v>
      </c>
      <c r="CV169">
        <v>266</v>
      </c>
      <c r="CW169">
        <v>33</v>
      </c>
      <c r="CX169">
        <v>7</v>
      </c>
      <c r="CY169">
        <v>31</v>
      </c>
      <c r="CZ169">
        <v>177</v>
      </c>
      <c r="DA169">
        <v>228</v>
      </c>
      <c r="DB169">
        <v>79</v>
      </c>
      <c r="DC169">
        <v>16</v>
      </c>
      <c r="DD169">
        <v>3</v>
      </c>
      <c r="DE169">
        <v>7</v>
      </c>
      <c r="DF169">
        <v>1336</v>
      </c>
      <c r="DG169">
        <v>532</v>
      </c>
      <c r="DH169">
        <v>85</v>
      </c>
      <c r="DI169">
        <v>386</v>
      </c>
      <c r="DJ169">
        <v>51</v>
      </c>
      <c r="DK169">
        <v>1386</v>
      </c>
      <c r="DL169">
        <v>23</v>
      </c>
      <c r="DM169">
        <v>76</v>
      </c>
      <c r="DN169">
        <v>1164</v>
      </c>
      <c r="DO169">
        <v>82</v>
      </c>
      <c r="DP169">
        <v>2323</v>
      </c>
      <c r="DQ169">
        <v>3077</v>
      </c>
      <c r="DR169">
        <v>263</v>
      </c>
      <c r="DS169">
        <v>8</v>
      </c>
      <c r="DT169">
        <v>1530</v>
      </c>
      <c r="DU169">
        <v>70</v>
      </c>
      <c r="DV169">
        <v>0</v>
      </c>
      <c r="DW169">
        <v>809</v>
      </c>
      <c r="DX169">
        <v>883</v>
      </c>
      <c r="DY169">
        <v>123</v>
      </c>
      <c r="DZ169">
        <v>12</v>
      </c>
      <c r="EA169">
        <v>16</v>
      </c>
      <c r="EB169">
        <v>29</v>
      </c>
      <c r="EC169">
        <v>53</v>
      </c>
      <c r="ED169">
        <v>11</v>
      </c>
      <c r="EE169">
        <v>74</v>
      </c>
      <c r="EF169">
        <v>852</v>
      </c>
      <c r="EG169">
        <v>16</v>
      </c>
      <c r="EH169">
        <v>162</v>
      </c>
      <c r="EI169">
        <v>241</v>
      </c>
      <c r="EJ169">
        <v>23</v>
      </c>
      <c r="EK169">
        <v>11</v>
      </c>
      <c r="EL169">
        <v>937</v>
      </c>
      <c r="EM169">
        <v>81</v>
      </c>
      <c r="EN169">
        <v>2</v>
      </c>
      <c r="EO169">
        <v>12</v>
      </c>
      <c r="EP169">
        <v>17</v>
      </c>
      <c r="EQ169">
        <v>27</v>
      </c>
      <c r="ER169">
        <v>7</v>
      </c>
      <c r="ES169">
        <v>7</v>
      </c>
      <c r="ET169">
        <v>54</v>
      </c>
      <c r="EU169">
        <v>62</v>
      </c>
      <c r="EV169">
        <v>140</v>
      </c>
      <c r="EW169">
        <v>31</v>
      </c>
      <c r="EX169">
        <v>1</v>
      </c>
      <c r="EY169">
        <v>18</v>
      </c>
      <c r="EZ169">
        <v>13</v>
      </c>
      <c r="FA169">
        <v>34</v>
      </c>
      <c r="FB169">
        <v>7</v>
      </c>
      <c r="FC169">
        <v>26</v>
      </c>
      <c r="FD169">
        <v>39</v>
      </c>
      <c r="FE169">
        <v>21</v>
      </c>
      <c r="FF169">
        <v>6</v>
      </c>
      <c r="FG169">
        <v>47</v>
      </c>
      <c r="FH169">
        <v>142</v>
      </c>
      <c r="FI169">
        <v>15</v>
      </c>
      <c r="FJ169">
        <v>8</v>
      </c>
      <c r="FK169">
        <v>283</v>
      </c>
      <c r="FL169">
        <v>265</v>
      </c>
      <c r="FM169">
        <v>1</v>
      </c>
      <c r="FN169">
        <v>1</v>
      </c>
      <c r="FO169">
        <v>2</v>
      </c>
      <c r="FP169">
        <v>27</v>
      </c>
      <c r="FQ169">
        <v>31</v>
      </c>
      <c r="FR169">
        <v>0</v>
      </c>
      <c r="FS169">
        <v>2</v>
      </c>
      <c r="FT169">
        <v>18</v>
      </c>
      <c r="FU169">
        <v>8</v>
      </c>
      <c r="FV169">
        <v>15</v>
      </c>
      <c r="FW169">
        <v>14</v>
      </c>
      <c r="FX169">
        <v>19</v>
      </c>
      <c r="FY169">
        <v>5</v>
      </c>
      <c r="FZ169">
        <v>9</v>
      </c>
      <c r="GA169">
        <v>17</v>
      </c>
      <c r="GB169">
        <v>277</v>
      </c>
      <c r="GC169">
        <v>9</v>
      </c>
      <c r="GD169">
        <v>0</v>
      </c>
      <c r="GE169">
        <v>150</v>
      </c>
      <c r="GF169">
        <v>16</v>
      </c>
      <c r="GG169">
        <v>31</v>
      </c>
      <c r="GH169">
        <v>0</v>
      </c>
      <c r="GI169">
        <v>57</v>
      </c>
      <c r="GJ169">
        <v>15</v>
      </c>
      <c r="GK169">
        <v>3</v>
      </c>
      <c r="GL169">
        <v>10</v>
      </c>
      <c r="GM169">
        <v>22</v>
      </c>
      <c r="GN169">
        <v>4</v>
      </c>
      <c r="GO169">
        <v>45</v>
      </c>
      <c r="GP169">
        <v>9</v>
      </c>
      <c r="GQ169">
        <v>25</v>
      </c>
      <c r="GR169">
        <v>23</v>
      </c>
      <c r="GS169">
        <v>11</v>
      </c>
      <c r="GT169">
        <v>7</v>
      </c>
      <c r="GU169">
        <v>8</v>
      </c>
      <c r="GV169">
        <v>9</v>
      </c>
      <c r="GW169">
        <v>13</v>
      </c>
      <c r="GX169">
        <v>7</v>
      </c>
      <c r="GY169">
        <v>3</v>
      </c>
      <c r="GZ169">
        <v>0</v>
      </c>
      <c r="HA169">
        <v>5</v>
      </c>
      <c r="HB169">
        <v>59</v>
      </c>
      <c r="HC169">
        <v>143</v>
      </c>
      <c r="HD169">
        <v>2</v>
      </c>
      <c r="HE169">
        <v>297</v>
      </c>
      <c r="HF169">
        <v>72</v>
      </c>
      <c r="HG169">
        <v>216</v>
      </c>
      <c r="HH169">
        <v>26</v>
      </c>
      <c r="HI169">
        <v>231</v>
      </c>
      <c r="HJ169">
        <v>221</v>
      </c>
      <c r="HK169">
        <v>977</v>
      </c>
      <c r="HL169">
        <v>526</v>
      </c>
      <c r="HM169">
        <v>6</v>
      </c>
      <c r="HN169">
        <v>23</v>
      </c>
      <c r="HO169">
        <v>56</v>
      </c>
      <c r="HP169">
        <v>29</v>
      </c>
      <c r="HQ169">
        <v>6</v>
      </c>
      <c r="HR169">
        <v>26</v>
      </c>
      <c r="HS169">
        <v>63</v>
      </c>
      <c r="HT169">
        <v>502</v>
      </c>
      <c r="HU169">
        <v>203</v>
      </c>
      <c r="HV169">
        <v>8</v>
      </c>
      <c r="HW169">
        <v>199</v>
      </c>
      <c r="HX169">
        <v>139</v>
      </c>
      <c r="HY169">
        <v>331</v>
      </c>
      <c r="HZ169">
        <v>84</v>
      </c>
      <c r="IA169">
        <v>235</v>
      </c>
      <c r="IB169">
        <v>13</v>
      </c>
      <c r="IC169">
        <v>35</v>
      </c>
      <c r="ID169">
        <v>342</v>
      </c>
      <c r="IE169">
        <v>48</v>
      </c>
      <c r="IF169">
        <v>9</v>
      </c>
      <c r="IG169">
        <v>22</v>
      </c>
      <c r="IH169">
        <v>247</v>
      </c>
      <c r="II169">
        <v>296</v>
      </c>
      <c r="IJ169">
        <v>19</v>
      </c>
      <c r="IK169">
        <v>6</v>
      </c>
      <c r="IL169">
        <v>8</v>
      </c>
      <c r="IM169">
        <v>11</v>
      </c>
      <c r="IN169">
        <v>1625</v>
      </c>
      <c r="IO169">
        <v>628</v>
      </c>
      <c r="IP169">
        <v>93</v>
      </c>
      <c r="IQ169">
        <v>475</v>
      </c>
      <c r="IR169">
        <v>61</v>
      </c>
      <c r="IS169">
        <v>1821</v>
      </c>
      <c r="IT169">
        <v>21</v>
      </c>
      <c r="IU169">
        <v>96</v>
      </c>
      <c r="IV169">
        <v>1560</v>
      </c>
      <c r="IW169">
        <v>92</v>
      </c>
      <c r="IX169">
        <v>2650</v>
      </c>
      <c r="IY169">
        <v>3541</v>
      </c>
      <c r="IZ169">
        <v>320</v>
      </c>
      <c r="JA169">
        <v>6</v>
      </c>
      <c r="JB169">
        <v>1774</v>
      </c>
      <c r="JC169">
        <v>68</v>
      </c>
      <c r="JD169">
        <v>0</v>
      </c>
      <c r="JE169">
        <v>836</v>
      </c>
      <c r="JF169">
        <v>926</v>
      </c>
      <c r="JG169">
        <v>141</v>
      </c>
      <c r="JH169">
        <v>16</v>
      </c>
      <c r="JI169">
        <v>27</v>
      </c>
      <c r="JJ169">
        <v>36</v>
      </c>
      <c r="JK169">
        <v>62</v>
      </c>
      <c r="JL169">
        <v>15</v>
      </c>
      <c r="JM169">
        <v>87</v>
      </c>
      <c r="JN169">
        <v>818</v>
      </c>
      <c r="JO169">
        <v>19</v>
      </c>
      <c r="JP169">
        <v>193</v>
      </c>
      <c r="JQ169">
        <v>292</v>
      </c>
      <c r="JR169">
        <v>20</v>
      </c>
      <c r="JS169">
        <v>10</v>
      </c>
      <c r="JT169">
        <v>1006</v>
      </c>
      <c r="JU169">
        <v>88</v>
      </c>
      <c r="JV169">
        <v>1</v>
      </c>
      <c r="JW169">
        <v>7</v>
      </c>
      <c r="JX169">
        <v>15</v>
      </c>
      <c r="JY169">
        <v>24</v>
      </c>
      <c r="JZ169">
        <v>7</v>
      </c>
      <c r="KA169">
        <v>7</v>
      </c>
      <c r="KB169">
        <v>63</v>
      </c>
      <c r="KC169">
        <v>65</v>
      </c>
      <c r="KD169">
        <v>163</v>
      </c>
      <c r="KE169">
        <v>25</v>
      </c>
      <c r="KF169">
        <v>1</v>
      </c>
      <c r="KG169">
        <v>13</v>
      </c>
      <c r="KH169">
        <v>7</v>
      </c>
      <c r="KI169">
        <v>44</v>
      </c>
      <c r="KJ169">
        <v>8</v>
      </c>
      <c r="KK169">
        <v>28</v>
      </c>
      <c r="KL169">
        <v>51</v>
      </c>
      <c r="KM169">
        <v>20</v>
      </c>
      <c r="KN169">
        <v>5</v>
      </c>
      <c r="KO169">
        <v>49</v>
      </c>
      <c r="KP169">
        <v>155</v>
      </c>
      <c r="KQ169">
        <v>12</v>
      </c>
      <c r="KR169">
        <v>7</v>
      </c>
      <c r="KS169">
        <v>304</v>
      </c>
      <c r="KT169">
        <v>301</v>
      </c>
      <c r="KU169">
        <v>1</v>
      </c>
      <c r="KV169">
        <v>1</v>
      </c>
      <c r="KW169">
        <v>2</v>
      </c>
      <c r="KX169">
        <v>26</v>
      </c>
      <c r="KY169">
        <v>26</v>
      </c>
      <c r="KZ169">
        <v>0</v>
      </c>
      <c r="LA169">
        <v>1</v>
      </c>
      <c r="LB169">
        <v>22</v>
      </c>
      <c r="LC169">
        <v>10</v>
      </c>
      <c r="LD169">
        <v>19</v>
      </c>
      <c r="LE169">
        <v>18</v>
      </c>
      <c r="LF169">
        <v>22</v>
      </c>
      <c r="LG169">
        <v>9</v>
      </c>
      <c r="LH169">
        <v>13</v>
      </c>
      <c r="LI169">
        <v>19</v>
      </c>
      <c r="LJ169">
        <v>265</v>
      </c>
      <c r="LK169">
        <v>8</v>
      </c>
      <c r="LL169">
        <v>0</v>
      </c>
      <c r="LM169">
        <v>150</v>
      </c>
      <c r="LN169">
        <v>24</v>
      </c>
      <c r="LO169">
        <v>25</v>
      </c>
      <c r="LP169">
        <v>1</v>
      </c>
      <c r="LQ169">
        <v>58</v>
      </c>
      <c r="LR169">
        <v>15</v>
      </c>
      <c r="LS169">
        <v>5</v>
      </c>
      <c r="LT169">
        <v>8</v>
      </c>
      <c r="LU169">
        <v>23</v>
      </c>
      <c r="LV169">
        <v>9</v>
      </c>
      <c r="LW169">
        <v>46</v>
      </c>
      <c r="LX169">
        <v>12</v>
      </c>
      <c r="LY169">
        <v>30</v>
      </c>
      <c r="LZ169">
        <v>30</v>
      </c>
      <c r="MA169">
        <v>7</v>
      </c>
      <c r="MB169">
        <v>12</v>
      </c>
      <c r="MC169">
        <v>8</v>
      </c>
      <c r="MD169">
        <v>10</v>
      </c>
      <c r="ME169">
        <v>18</v>
      </c>
      <c r="MF169">
        <v>6</v>
      </c>
      <c r="MG169">
        <v>4</v>
      </c>
      <c r="MH169">
        <v>0</v>
      </c>
      <c r="MI169">
        <v>4</v>
      </c>
      <c r="MJ169">
        <v>58</v>
      </c>
      <c r="MK169">
        <v>138</v>
      </c>
      <c r="ML169">
        <v>2</v>
      </c>
      <c r="MM169">
        <v>322</v>
      </c>
      <c r="MN169">
        <v>74</v>
      </c>
      <c r="MO169">
        <v>233</v>
      </c>
      <c r="MP169">
        <v>25</v>
      </c>
      <c r="MQ169">
        <v>244</v>
      </c>
      <c r="MR169">
        <v>225</v>
      </c>
      <c r="MS169">
        <v>1074</v>
      </c>
      <c r="MT169">
        <v>616</v>
      </c>
      <c r="MU169">
        <v>7</v>
      </c>
      <c r="MV169">
        <v>28</v>
      </c>
      <c r="MW169">
        <v>74</v>
      </c>
      <c r="MX169">
        <v>36</v>
      </c>
      <c r="MY169">
        <v>5</v>
      </c>
      <c r="MZ169">
        <v>23</v>
      </c>
      <c r="NA169">
        <v>90</v>
      </c>
      <c r="NB169">
        <v>511</v>
      </c>
      <c r="NC169">
        <v>233</v>
      </c>
      <c r="ND169">
        <v>7</v>
      </c>
      <c r="NE169">
        <v>225</v>
      </c>
      <c r="NF169">
        <v>150</v>
      </c>
      <c r="NG169">
        <v>362</v>
      </c>
      <c r="NH169">
        <v>95</v>
      </c>
      <c r="NI169">
        <v>251</v>
      </c>
      <c r="NJ169">
        <v>14</v>
      </c>
      <c r="NK169">
        <v>47</v>
      </c>
      <c r="NL169">
        <v>352</v>
      </c>
      <c r="NM169">
        <v>41</v>
      </c>
      <c r="NN169">
        <v>13</v>
      </c>
      <c r="NO169">
        <v>24</v>
      </c>
      <c r="NP169">
        <v>262</v>
      </c>
      <c r="NQ169">
        <v>299</v>
      </c>
      <c r="NR169">
        <v>70</v>
      </c>
      <c r="NS169">
        <v>20</v>
      </c>
      <c r="NT169">
        <v>6</v>
      </c>
      <c r="NU169">
        <v>8</v>
      </c>
      <c r="NV169">
        <v>1692</v>
      </c>
      <c r="NW169">
        <v>662</v>
      </c>
      <c r="NX169">
        <v>105</v>
      </c>
      <c r="NY169">
        <v>507</v>
      </c>
      <c r="NZ169">
        <v>61</v>
      </c>
      <c r="OA169">
        <v>1932</v>
      </c>
      <c r="OB169">
        <v>22</v>
      </c>
      <c r="OC169">
        <v>96</v>
      </c>
      <c r="OD169">
        <v>1621</v>
      </c>
      <c r="OE169">
        <v>91</v>
      </c>
      <c r="OF169">
        <v>2760</v>
      </c>
      <c r="OG169">
        <v>3513</v>
      </c>
      <c r="OH169">
        <v>321</v>
      </c>
      <c r="OI169">
        <v>9</v>
      </c>
      <c r="OJ169">
        <v>1879</v>
      </c>
      <c r="OK169">
        <v>80</v>
      </c>
      <c r="OL169">
        <v>0</v>
      </c>
      <c r="OM169">
        <v>893</v>
      </c>
      <c r="ON169">
        <v>946</v>
      </c>
      <c r="OO169">
        <v>133</v>
      </c>
      <c r="OP169">
        <v>17</v>
      </c>
      <c r="OQ169">
        <v>23</v>
      </c>
      <c r="OR169">
        <v>46</v>
      </c>
      <c r="OS169">
        <v>68</v>
      </c>
      <c r="OT169">
        <v>12</v>
      </c>
      <c r="OU169">
        <v>91</v>
      </c>
      <c r="OV169">
        <v>399</v>
      </c>
      <c r="OW169">
        <v>19</v>
      </c>
      <c r="OX169">
        <v>200</v>
      </c>
      <c r="OY169">
        <v>288</v>
      </c>
      <c r="OZ169">
        <v>29</v>
      </c>
      <c r="PA169">
        <v>7</v>
      </c>
    </row>
    <row r="170" spans="1:417">
      <c r="A170" s="67" t="str">
        <f>人口推移!B169</f>
        <v>R0210</v>
      </c>
      <c r="B170" s="66">
        <f t="shared" si="4"/>
        <v>55561</v>
      </c>
      <c r="C170" s="66">
        <f t="shared" si="5"/>
        <v>23585</v>
      </c>
      <c r="D170">
        <v>862</v>
      </c>
      <c r="E170">
        <v>65</v>
      </c>
      <c r="F170">
        <v>2</v>
      </c>
      <c r="G170">
        <v>7</v>
      </c>
      <c r="H170">
        <v>16</v>
      </c>
      <c r="I170">
        <v>13</v>
      </c>
      <c r="J170">
        <v>5</v>
      </c>
      <c r="K170">
        <v>9</v>
      </c>
      <c r="L170">
        <v>65</v>
      </c>
      <c r="M170">
        <v>45</v>
      </c>
      <c r="N170">
        <v>151</v>
      </c>
      <c r="O170">
        <v>23</v>
      </c>
      <c r="P170">
        <v>1</v>
      </c>
      <c r="Q170">
        <v>13</v>
      </c>
      <c r="R170">
        <v>7</v>
      </c>
      <c r="S170">
        <v>32</v>
      </c>
      <c r="T170">
        <v>5</v>
      </c>
      <c r="U170">
        <v>17</v>
      </c>
      <c r="V170">
        <v>31</v>
      </c>
      <c r="W170">
        <v>15</v>
      </c>
      <c r="X170">
        <v>5</v>
      </c>
      <c r="Y170">
        <v>38</v>
      </c>
      <c r="Z170">
        <v>115</v>
      </c>
      <c r="AA170">
        <v>7</v>
      </c>
      <c r="AB170">
        <v>6</v>
      </c>
      <c r="AC170">
        <v>231</v>
      </c>
      <c r="AD170">
        <v>236</v>
      </c>
      <c r="AE170">
        <v>2</v>
      </c>
      <c r="AF170">
        <v>1</v>
      </c>
      <c r="AG170">
        <v>2</v>
      </c>
      <c r="AH170">
        <v>22</v>
      </c>
      <c r="AI170">
        <v>18</v>
      </c>
      <c r="AJ170">
        <v>0</v>
      </c>
      <c r="AK170">
        <v>1</v>
      </c>
      <c r="AL170">
        <v>15</v>
      </c>
      <c r="AM170">
        <v>7</v>
      </c>
      <c r="AN170">
        <v>13</v>
      </c>
      <c r="AO170">
        <v>15</v>
      </c>
      <c r="AP170">
        <v>21</v>
      </c>
      <c r="AQ170">
        <v>5</v>
      </c>
      <c r="AR170">
        <v>7</v>
      </c>
      <c r="AS170">
        <v>10</v>
      </c>
      <c r="AT170">
        <v>244</v>
      </c>
      <c r="AU170">
        <v>7</v>
      </c>
      <c r="AV170">
        <v>0</v>
      </c>
      <c r="AW170">
        <v>138</v>
      </c>
      <c r="AX170">
        <v>13</v>
      </c>
      <c r="AY170">
        <v>22</v>
      </c>
      <c r="AZ170">
        <v>1</v>
      </c>
      <c r="BA170">
        <v>45</v>
      </c>
      <c r="BB170">
        <v>9</v>
      </c>
      <c r="BC170">
        <v>4</v>
      </c>
      <c r="BD170">
        <v>7</v>
      </c>
      <c r="BE170">
        <v>15</v>
      </c>
      <c r="BF170">
        <v>4</v>
      </c>
      <c r="BG170">
        <v>26</v>
      </c>
      <c r="BH170">
        <v>9</v>
      </c>
      <c r="BI170">
        <v>22</v>
      </c>
      <c r="BJ170">
        <v>24</v>
      </c>
      <c r="BK170">
        <v>7</v>
      </c>
      <c r="BL170">
        <v>8</v>
      </c>
      <c r="BM170">
        <v>5</v>
      </c>
      <c r="BN170">
        <v>5</v>
      </c>
      <c r="BO170">
        <v>13</v>
      </c>
      <c r="BP170">
        <v>6</v>
      </c>
      <c r="BQ170">
        <v>4</v>
      </c>
      <c r="BR170">
        <v>0</v>
      </c>
      <c r="BS170">
        <v>4</v>
      </c>
      <c r="BT170">
        <v>49</v>
      </c>
      <c r="BU170">
        <v>96</v>
      </c>
      <c r="BV170">
        <v>2</v>
      </c>
      <c r="BW170">
        <v>282</v>
      </c>
      <c r="BX170">
        <v>56</v>
      </c>
      <c r="BY170">
        <v>191</v>
      </c>
      <c r="BZ170">
        <v>14</v>
      </c>
      <c r="CA170">
        <v>225</v>
      </c>
      <c r="CB170">
        <v>194</v>
      </c>
      <c r="CC170">
        <v>808</v>
      </c>
      <c r="CD170">
        <v>496</v>
      </c>
      <c r="CE170">
        <v>4</v>
      </c>
      <c r="CF170">
        <v>20</v>
      </c>
      <c r="CG170">
        <v>48</v>
      </c>
      <c r="CH170">
        <v>26</v>
      </c>
      <c r="CI170">
        <v>3</v>
      </c>
      <c r="CJ170">
        <v>22</v>
      </c>
      <c r="CK170">
        <v>99</v>
      </c>
      <c r="CL170">
        <v>438</v>
      </c>
      <c r="CM170">
        <v>204</v>
      </c>
      <c r="CN170">
        <v>7</v>
      </c>
      <c r="CO170">
        <v>195</v>
      </c>
      <c r="CP170">
        <v>136</v>
      </c>
      <c r="CQ170">
        <v>303</v>
      </c>
      <c r="CR170">
        <v>57</v>
      </c>
      <c r="CS170">
        <v>219</v>
      </c>
      <c r="CT170">
        <v>9</v>
      </c>
      <c r="CU170">
        <v>26</v>
      </c>
      <c r="CV170">
        <v>264</v>
      </c>
      <c r="CW170">
        <v>33</v>
      </c>
      <c r="CX170">
        <v>7</v>
      </c>
      <c r="CY170">
        <v>32</v>
      </c>
      <c r="CZ170">
        <v>176</v>
      </c>
      <c r="DA170">
        <v>228</v>
      </c>
      <c r="DB170">
        <v>79</v>
      </c>
      <c r="DC170">
        <v>16</v>
      </c>
      <c r="DD170">
        <v>4</v>
      </c>
      <c r="DE170">
        <v>7</v>
      </c>
      <c r="DF170">
        <v>1347</v>
      </c>
      <c r="DG170">
        <v>534</v>
      </c>
      <c r="DH170">
        <v>85</v>
      </c>
      <c r="DI170">
        <v>386</v>
      </c>
      <c r="DJ170">
        <v>51</v>
      </c>
      <c r="DK170">
        <v>1389</v>
      </c>
      <c r="DL170">
        <v>23</v>
      </c>
      <c r="DM170">
        <v>75</v>
      </c>
      <c r="DN170">
        <v>1167</v>
      </c>
      <c r="DO170">
        <v>81</v>
      </c>
      <c r="DP170">
        <v>2331</v>
      </c>
      <c r="DQ170">
        <v>3076</v>
      </c>
      <c r="DR170">
        <v>262</v>
      </c>
      <c r="DS170">
        <v>8</v>
      </c>
      <c r="DT170">
        <v>1526</v>
      </c>
      <c r="DU170">
        <v>70</v>
      </c>
      <c r="DV170">
        <v>0</v>
      </c>
      <c r="DW170">
        <v>809</v>
      </c>
      <c r="DX170">
        <v>883</v>
      </c>
      <c r="DY170">
        <v>124</v>
      </c>
      <c r="DZ170">
        <v>12</v>
      </c>
      <c r="EA170">
        <v>17</v>
      </c>
      <c r="EB170">
        <v>29</v>
      </c>
      <c r="EC170">
        <v>53</v>
      </c>
      <c r="ED170">
        <v>11</v>
      </c>
      <c r="EE170">
        <v>73</v>
      </c>
      <c r="EF170">
        <v>833</v>
      </c>
      <c r="EG170">
        <v>16</v>
      </c>
      <c r="EH170">
        <v>162</v>
      </c>
      <c r="EI170">
        <v>240</v>
      </c>
      <c r="EJ170">
        <v>23</v>
      </c>
      <c r="EK170">
        <v>11</v>
      </c>
      <c r="EL170">
        <v>936</v>
      </c>
      <c r="EM170">
        <v>81</v>
      </c>
      <c r="EN170">
        <v>2</v>
      </c>
      <c r="EO170">
        <v>12</v>
      </c>
      <c r="EP170">
        <v>17</v>
      </c>
      <c r="EQ170">
        <v>27</v>
      </c>
      <c r="ER170">
        <v>7</v>
      </c>
      <c r="ES170">
        <v>7</v>
      </c>
      <c r="ET170">
        <v>54</v>
      </c>
      <c r="EU170">
        <v>61</v>
      </c>
      <c r="EV170">
        <v>139</v>
      </c>
      <c r="EW170">
        <v>31</v>
      </c>
      <c r="EX170">
        <v>1</v>
      </c>
      <c r="EY170">
        <v>18</v>
      </c>
      <c r="EZ170">
        <v>13</v>
      </c>
      <c r="FA170">
        <v>34</v>
      </c>
      <c r="FB170">
        <v>7</v>
      </c>
      <c r="FC170">
        <v>26</v>
      </c>
      <c r="FD170">
        <v>39</v>
      </c>
      <c r="FE170">
        <v>21</v>
      </c>
      <c r="FF170">
        <v>6</v>
      </c>
      <c r="FG170">
        <v>47</v>
      </c>
      <c r="FH170">
        <v>142</v>
      </c>
      <c r="FI170">
        <v>15</v>
      </c>
      <c r="FJ170">
        <v>8</v>
      </c>
      <c r="FK170">
        <v>285</v>
      </c>
      <c r="FL170">
        <v>267</v>
      </c>
      <c r="FM170">
        <v>1</v>
      </c>
      <c r="FN170">
        <v>1</v>
      </c>
      <c r="FO170">
        <v>2</v>
      </c>
      <c r="FP170">
        <v>27</v>
      </c>
      <c r="FQ170">
        <v>31</v>
      </c>
      <c r="FR170">
        <v>0</v>
      </c>
      <c r="FS170">
        <v>2</v>
      </c>
      <c r="FT170">
        <v>18</v>
      </c>
      <c r="FU170">
        <v>8</v>
      </c>
      <c r="FV170">
        <v>15</v>
      </c>
      <c r="FW170">
        <v>14</v>
      </c>
      <c r="FX170">
        <v>19</v>
      </c>
      <c r="FY170">
        <v>5</v>
      </c>
      <c r="FZ170">
        <v>9</v>
      </c>
      <c r="GA170">
        <v>17</v>
      </c>
      <c r="GB170">
        <v>278</v>
      </c>
      <c r="GC170">
        <v>9</v>
      </c>
      <c r="GD170">
        <v>0</v>
      </c>
      <c r="GE170">
        <v>149</v>
      </c>
      <c r="GF170">
        <v>17</v>
      </c>
      <c r="GG170">
        <v>31</v>
      </c>
      <c r="GH170">
        <v>0</v>
      </c>
      <c r="GI170">
        <v>57</v>
      </c>
      <c r="GJ170">
        <v>15</v>
      </c>
      <c r="GK170">
        <v>3</v>
      </c>
      <c r="GL170">
        <v>10</v>
      </c>
      <c r="GM170">
        <v>21</v>
      </c>
      <c r="GN170">
        <v>4</v>
      </c>
      <c r="GO170">
        <v>45</v>
      </c>
      <c r="GP170">
        <v>9</v>
      </c>
      <c r="GQ170">
        <v>25</v>
      </c>
      <c r="GR170">
        <v>23</v>
      </c>
      <c r="GS170">
        <v>11</v>
      </c>
      <c r="GT170">
        <v>7</v>
      </c>
      <c r="GU170">
        <v>8</v>
      </c>
      <c r="GV170">
        <v>9</v>
      </c>
      <c r="GW170">
        <v>13</v>
      </c>
      <c r="GX170">
        <v>7</v>
      </c>
      <c r="GY170">
        <v>3</v>
      </c>
      <c r="GZ170">
        <v>0</v>
      </c>
      <c r="HA170">
        <v>5</v>
      </c>
      <c r="HB170">
        <v>60</v>
      </c>
      <c r="HC170">
        <v>144</v>
      </c>
      <c r="HD170">
        <v>2</v>
      </c>
      <c r="HE170">
        <v>296</v>
      </c>
      <c r="HF170">
        <v>73</v>
      </c>
      <c r="HG170">
        <v>217</v>
      </c>
      <c r="HH170">
        <v>26</v>
      </c>
      <c r="HI170">
        <v>230</v>
      </c>
      <c r="HJ170">
        <v>220</v>
      </c>
      <c r="HK170">
        <v>981</v>
      </c>
      <c r="HL170">
        <v>527</v>
      </c>
      <c r="HM170">
        <v>6</v>
      </c>
      <c r="HN170">
        <v>23</v>
      </c>
      <c r="HO170">
        <v>58</v>
      </c>
      <c r="HP170">
        <v>29</v>
      </c>
      <c r="HQ170">
        <v>6</v>
      </c>
      <c r="HR170">
        <v>26</v>
      </c>
      <c r="HS170">
        <v>64</v>
      </c>
      <c r="HT170">
        <v>502</v>
      </c>
      <c r="HU170">
        <v>206</v>
      </c>
      <c r="HV170">
        <v>8</v>
      </c>
      <c r="HW170">
        <v>201</v>
      </c>
      <c r="HX170">
        <v>140</v>
      </c>
      <c r="HY170">
        <v>331</v>
      </c>
      <c r="HZ170">
        <v>83</v>
      </c>
      <c r="IA170">
        <v>236</v>
      </c>
      <c r="IB170">
        <v>13</v>
      </c>
      <c r="IC170">
        <v>34</v>
      </c>
      <c r="ID170">
        <v>341</v>
      </c>
      <c r="IE170">
        <v>48</v>
      </c>
      <c r="IF170">
        <v>9</v>
      </c>
      <c r="IG170">
        <v>23</v>
      </c>
      <c r="IH170">
        <v>246</v>
      </c>
      <c r="II170">
        <v>296</v>
      </c>
      <c r="IJ170">
        <v>18</v>
      </c>
      <c r="IK170">
        <v>6</v>
      </c>
      <c r="IL170">
        <v>8</v>
      </c>
      <c r="IM170">
        <v>11</v>
      </c>
      <c r="IN170">
        <v>1634</v>
      </c>
      <c r="IO170">
        <v>629</v>
      </c>
      <c r="IP170">
        <v>92</v>
      </c>
      <c r="IQ170">
        <v>473</v>
      </c>
      <c r="IR170">
        <v>61</v>
      </c>
      <c r="IS170">
        <v>1827</v>
      </c>
      <c r="IT170">
        <v>21</v>
      </c>
      <c r="IU170">
        <v>95</v>
      </c>
      <c r="IV170">
        <v>1565</v>
      </c>
      <c r="IW170">
        <v>91</v>
      </c>
      <c r="IX170">
        <v>2654</v>
      </c>
      <c r="IY170">
        <v>3547</v>
      </c>
      <c r="IZ170">
        <v>318</v>
      </c>
      <c r="JA170">
        <v>6</v>
      </c>
      <c r="JB170">
        <v>1774</v>
      </c>
      <c r="JC170">
        <v>68</v>
      </c>
      <c r="JD170">
        <v>0</v>
      </c>
      <c r="JE170">
        <v>839</v>
      </c>
      <c r="JF170">
        <v>925</v>
      </c>
      <c r="JG170">
        <v>142</v>
      </c>
      <c r="JH170">
        <v>16</v>
      </c>
      <c r="JI170">
        <v>28</v>
      </c>
      <c r="JJ170">
        <v>36</v>
      </c>
      <c r="JK170">
        <v>61</v>
      </c>
      <c r="JL170">
        <v>15</v>
      </c>
      <c r="JM170">
        <v>86</v>
      </c>
      <c r="JN170">
        <v>799</v>
      </c>
      <c r="JO170">
        <v>19</v>
      </c>
      <c r="JP170">
        <v>193</v>
      </c>
      <c r="JQ170">
        <v>290</v>
      </c>
      <c r="JR170">
        <v>20</v>
      </c>
      <c r="JS170">
        <v>10</v>
      </c>
      <c r="JT170">
        <v>1008</v>
      </c>
      <c r="JU170">
        <v>88</v>
      </c>
      <c r="JV170">
        <v>1</v>
      </c>
      <c r="JW170">
        <v>7</v>
      </c>
      <c r="JX170">
        <v>15</v>
      </c>
      <c r="JY170">
        <v>24</v>
      </c>
      <c r="JZ170">
        <v>7</v>
      </c>
      <c r="KA170">
        <v>7</v>
      </c>
      <c r="KB170">
        <v>64</v>
      </c>
      <c r="KC170">
        <v>65</v>
      </c>
      <c r="KD170">
        <v>162</v>
      </c>
      <c r="KE170">
        <v>25</v>
      </c>
      <c r="KF170">
        <v>1</v>
      </c>
      <c r="KG170">
        <v>13</v>
      </c>
      <c r="KH170">
        <v>7</v>
      </c>
      <c r="KI170">
        <v>44</v>
      </c>
      <c r="KJ170">
        <v>8</v>
      </c>
      <c r="KK170">
        <v>28</v>
      </c>
      <c r="KL170">
        <v>51</v>
      </c>
      <c r="KM170">
        <v>20</v>
      </c>
      <c r="KN170">
        <v>5</v>
      </c>
      <c r="KO170">
        <v>49</v>
      </c>
      <c r="KP170">
        <v>154</v>
      </c>
      <c r="KQ170">
        <v>12</v>
      </c>
      <c r="KR170">
        <v>7</v>
      </c>
      <c r="KS170">
        <v>303</v>
      </c>
      <c r="KT170">
        <v>302</v>
      </c>
      <c r="KU170">
        <v>1</v>
      </c>
      <c r="KV170">
        <v>1</v>
      </c>
      <c r="KW170">
        <v>2</v>
      </c>
      <c r="KX170">
        <v>27</v>
      </c>
      <c r="KY170">
        <v>26</v>
      </c>
      <c r="KZ170">
        <v>0</v>
      </c>
      <c r="LA170">
        <v>1</v>
      </c>
      <c r="LB170">
        <v>22</v>
      </c>
      <c r="LC170">
        <v>10</v>
      </c>
      <c r="LD170">
        <v>19</v>
      </c>
      <c r="LE170">
        <v>18</v>
      </c>
      <c r="LF170">
        <v>22</v>
      </c>
      <c r="LG170">
        <v>9</v>
      </c>
      <c r="LH170">
        <v>13</v>
      </c>
      <c r="LI170">
        <v>18</v>
      </c>
      <c r="LJ170">
        <v>267</v>
      </c>
      <c r="LK170">
        <v>8</v>
      </c>
      <c r="LL170">
        <v>0</v>
      </c>
      <c r="LM170">
        <v>148</v>
      </c>
      <c r="LN170">
        <v>24</v>
      </c>
      <c r="LO170">
        <v>25</v>
      </c>
      <c r="LP170">
        <v>1</v>
      </c>
      <c r="LQ170">
        <v>58</v>
      </c>
      <c r="LR170">
        <v>15</v>
      </c>
      <c r="LS170">
        <v>5</v>
      </c>
      <c r="LT170">
        <v>8</v>
      </c>
      <c r="LU170">
        <v>23</v>
      </c>
      <c r="LV170">
        <v>9</v>
      </c>
      <c r="LW170">
        <v>46</v>
      </c>
      <c r="LX170">
        <v>12</v>
      </c>
      <c r="LY170">
        <v>30</v>
      </c>
      <c r="LZ170">
        <v>30</v>
      </c>
      <c r="MA170">
        <v>7</v>
      </c>
      <c r="MB170">
        <v>12</v>
      </c>
      <c r="MC170">
        <v>8</v>
      </c>
      <c r="MD170">
        <v>9</v>
      </c>
      <c r="ME170">
        <v>18</v>
      </c>
      <c r="MF170">
        <v>6</v>
      </c>
      <c r="MG170">
        <v>4</v>
      </c>
      <c r="MH170">
        <v>0</v>
      </c>
      <c r="MI170">
        <v>4</v>
      </c>
      <c r="MJ170">
        <v>59</v>
      </c>
      <c r="MK170">
        <v>139</v>
      </c>
      <c r="ML170">
        <v>2</v>
      </c>
      <c r="MM170">
        <v>322</v>
      </c>
      <c r="MN170">
        <v>74</v>
      </c>
      <c r="MO170">
        <v>235</v>
      </c>
      <c r="MP170">
        <v>25</v>
      </c>
      <c r="MQ170">
        <v>244</v>
      </c>
      <c r="MR170">
        <v>225</v>
      </c>
      <c r="MS170">
        <v>1075</v>
      </c>
      <c r="MT170">
        <v>617</v>
      </c>
      <c r="MU170">
        <v>7</v>
      </c>
      <c r="MV170">
        <v>28</v>
      </c>
      <c r="MW170">
        <v>76</v>
      </c>
      <c r="MX170">
        <v>36</v>
      </c>
      <c r="MY170">
        <v>5</v>
      </c>
      <c r="MZ170">
        <v>23</v>
      </c>
      <c r="NA170">
        <v>90</v>
      </c>
      <c r="NB170">
        <v>510</v>
      </c>
      <c r="NC170">
        <v>234</v>
      </c>
      <c r="ND170">
        <v>7</v>
      </c>
      <c r="NE170">
        <v>229</v>
      </c>
      <c r="NF170">
        <v>150</v>
      </c>
      <c r="NG170">
        <v>363</v>
      </c>
      <c r="NH170">
        <v>96</v>
      </c>
      <c r="NI170">
        <v>251</v>
      </c>
      <c r="NJ170">
        <v>14</v>
      </c>
      <c r="NK170">
        <v>47</v>
      </c>
      <c r="NL170">
        <v>352</v>
      </c>
      <c r="NM170">
        <v>41</v>
      </c>
      <c r="NN170">
        <v>13</v>
      </c>
      <c r="NO170">
        <v>25</v>
      </c>
      <c r="NP170">
        <v>259</v>
      </c>
      <c r="NQ170">
        <v>296</v>
      </c>
      <c r="NR170">
        <v>71</v>
      </c>
      <c r="NS170">
        <v>20</v>
      </c>
      <c r="NT170">
        <v>6</v>
      </c>
      <c r="NU170">
        <v>8</v>
      </c>
      <c r="NV170">
        <v>1703</v>
      </c>
      <c r="NW170">
        <v>664</v>
      </c>
      <c r="NX170">
        <v>103</v>
      </c>
      <c r="NY170">
        <v>506</v>
      </c>
      <c r="NZ170">
        <v>61</v>
      </c>
      <c r="OA170">
        <v>1934</v>
      </c>
      <c r="OB170">
        <v>22</v>
      </c>
      <c r="OC170">
        <v>96</v>
      </c>
      <c r="OD170">
        <v>1625</v>
      </c>
      <c r="OE170">
        <v>90</v>
      </c>
      <c r="OF170">
        <v>2765</v>
      </c>
      <c r="OG170">
        <v>3505</v>
      </c>
      <c r="OH170">
        <v>321</v>
      </c>
      <c r="OI170">
        <v>9</v>
      </c>
      <c r="OJ170">
        <v>1871</v>
      </c>
      <c r="OK170">
        <v>80</v>
      </c>
      <c r="OL170">
        <v>0</v>
      </c>
      <c r="OM170">
        <v>897</v>
      </c>
      <c r="ON170">
        <v>949</v>
      </c>
      <c r="OO170">
        <v>134</v>
      </c>
      <c r="OP170">
        <v>17</v>
      </c>
      <c r="OQ170">
        <v>24</v>
      </c>
      <c r="OR170">
        <v>46</v>
      </c>
      <c r="OS170">
        <v>67</v>
      </c>
      <c r="OT170">
        <v>12</v>
      </c>
      <c r="OU170">
        <v>91</v>
      </c>
      <c r="OV170">
        <v>398</v>
      </c>
      <c r="OW170">
        <v>19</v>
      </c>
      <c r="OX170">
        <v>200</v>
      </c>
      <c r="OY170">
        <v>286</v>
      </c>
      <c r="OZ170">
        <v>29</v>
      </c>
      <c r="PA170">
        <v>7</v>
      </c>
    </row>
    <row r="171" spans="1:417">
      <c r="A171" s="67" t="str">
        <f>人口推移!B170</f>
        <v>R0211</v>
      </c>
      <c r="B171" s="66">
        <f t="shared" si="4"/>
        <v>55532</v>
      </c>
      <c r="C171" s="66">
        <f t="shared" si="5"/>
        <v>23588</v>
      </c>
      <c r="D171">
        <v>865</v>
      </c>
      <c r="E171">
        <v>65</v>
      </c>
      <c r="F171">
        <v>2</v>
      </c>
      <c r="G171">
        <v>7</v>
      </c>
      <c r="H171">
        <v>16</v>
      </c>
      <c r="I171">
        <v>13</v>
      </c>
      <c r="J171">
        <v>5</v>
      </c>
      <c r="K171">
        <v>9</v>
      </c>
      <c r="L171">
        <v>65</v>
      </c>
      <c r="M171">
        <v>45</v>
      </c>
      <c r="N171">
        <v>152</v>
      </c>
      <c r="O171">
        <v>22</v>
      </c>
      <c r="P171">
        <v>1</v>
      </c>
      <c r="Q171">
        <v>13</v>
      </c>
      <c r="R171">
        <v>7</v>
      </c>
      <c r="S171">
        <v>32</v>
      </c>
      <c r="T171">
        <v>5</v>
      </c>
      <c r="U171">
        <v>17</v>
      </c>
      <c r="V171">
        <v>31</v>
      </c>
      <c r="W171">
        <v>15</v>
      </c>
      <c r="X171">
        <v>5</v>
      </c>
      <c r="Y171">
        <v>38</v>
      </c>
      <c r="Z171">
        <v>115</v>
      </c>
      <c r="AA171">
        <v>7</v>
      </c>
      <c r="AB171">
        <v>6</v>
      </c>
      <c r="AC171">
        <v>229</v>
      </c>
      <c r="AD171">
        <v>236</v>
      </c>
      <c r="AE171">
        <v>2</v>
      </c>
      <c r="AF171">
        <v>1</v>
      </c>
      <c r="AG171">
        <v>2</v>
      </c>
      <c r="AH171">
        <v>22</v>
      </c>
      <c r="AI171">
        <v>18</v>
      </c>
      <c r="AJ171">
        <v>0</v>
      </c>
      <c r="AK171">
        <v>1</v>
      </c>
      <c r="AL171">
        <v>15</v>
      </c>
      <c r="AM171">
        <v>7</v>
      </c>
      <c r="AN171">
        <v>13</v>
      </c>
      <c r="AO171">
        <v>15</v>
      </c>
      <c r="AP171">
        <v>21</v>
      </c>
      <c r="AQ171">
        <v>5</v>
      </c>
      <c r="AR171">
        <v>8</v>
      </c>
      <c r="AS171">
        <v>10</v>
      </c>
      <c r="AT171">
        <v>244</v>
      </c>
      <c r="AU171">
        <v>7</v>
      </c>
      <c r="AV171">
        <v>0</v>
      </c>
      <c r="AW171">
        <v>139</v>
      </c>
      <c r="AX171">
        <v>13</v>
      </c>
      <c r="AY171">
        <v>22</v>
      </c>
      <c r="AZ171">
        <v>1</v>
      </c>
      <c r="BA171">
        <v>45</v>
      </c>
      <c r="BB171">
        <v>9</v>
      </c>
      <c r="BC171">
        <v>4</v>
      </c>
      <c r="BD171">
        <v>7</v>
      </c>
      <c r="BE171">
        <v>15</v>
      </c>
      <c r="BF171">
        <v>4</v>
      </c>
      <c r="BG171">
        <v>26</v>
      </c>
      <c r="BH171">
        <v>9</v>
      </c>
      <c r="BI171">
        <v>22</v>
      </c>
      <c r="BJ171">
        <v>24</v>
      </c>
      <c r="BK171">
        <v>7</v>
      </c>
      <c r="BL171">
        <v>8</v>
      </c>
      <c r="BM171">
        <v>5</v>
      </c>
      <c r="BN171">
        <v>5</v>
      </c>
      <c r="BO171">
        <v>13</v>
      </c>
      <c r="BP171">
        <v>6</v>
      </c>
      <c r="BQ171">
        <v>4</v>
      </c>
      <c r="BR171">
        <v>0</v>
      </c>
      <c r="BS171">
        <v>4</v>
      </c>
      <c r="BT171">
        <v>49</v>
      </c>
      <c r="BU171">
        <v>97</v>
      </c>
      <c r="BV171">
        <v>2</v>
      </c>
      <c r="BW171">
        <v>282</v>
      </c>
      <c r="BX171">
        <v>56</v>
      </c>
      <c r="BY171">
        <v>191</v>
      </c>
      <c r="BZ171">
        <v>14</v>
      </c>
      <c r="CA171">
        <v>227</v>
      </c>
      <c r="CB171">
        <v>193</v>
      </c>
      <c r="CC171">
        <v>806</v>
      </c>
      <c r="CD171">
        <v>495</v>
      </c>
      <c r="CE171">
        <v>4</v>
      </c>
      <c r="CF171">
        <v>20</v>
      </c>
      <c r="CG171">
        <v>46</v>
      </c>
      <c r="CH171">
        <v>26</v>
      </c>
      <c r="CI171">
        <v>3</v>
      </c>
      <c r="CJ171">
        <v>23</v>
      </c>
      <c r="CK171">
        <v>97</v>
      </c>
      <c r="CL171">
        <v>439</v>
      </c>
      <c r="CM171">
        <v>204</v>
      </c>
      <c r="CN171">
        <v>7</v>
      </c>
      <c r="CO171">
        <v>196</v>
      </c>
      <c r="CP171">
        <v>134</v>
      </c>
      <c r="CQ171">
        <v>302</v>
      </c>
      <c r="CR171">
        <v>57</v>
      </c>
      <c r="CS171">
        <v>218</v>
      </c>
      <c r="CT171">
        <v>9</v>
      </c>
      <c r="CU171">
        <v>27</v>
      </c>
      <c r="CV171">
        <v>265</v>
      </c>
      <c r="CW171">
        <v>33</v>
      </c>
      <c r="CX171">
        <v>7</v>
      </c>
      <c r="CY171">
        <v>32</v>
      </c>
      <c r="CZ171">
        <v>173</v>
      </c>
      <c r="DA171">
        <v>230</v>
      </c>
      <c r="DB171">
        <v>79</v>
      </c>
      <c r="DC171">
        <v>17</v>
      </c>
      <c r="DD171">
        <v>4</v>
      </c>
      <c r="DE171">
        <v>7</v>
      </c>
      <c r="DF171">
        <v>1346</v>
      </c>
      <c r="DG171">
        <v>533</v>
      </c>
      <c r="DH171">
        <v>85</v>
      </c>
      <c r="DI171">
        <v>390</v>
      </c>
      <c r="DJ171">
        <v>51</v>
      </c>
      <c r="DK171">
        <v>1393</v>
      </c>
      <c r="DL171">
        <v>23</v>
      </c>
      <c r="DM171">
        <v>76</v>
      </c>
      <c r="DN171">
        <v>1170</v>
      </c>
      <c r="DO171">
        <v>81</v>
      </c>
      <c r="DP171">
        <v>2332</v>
      </c>
      <c r="DQ171">
        <v>3069</v>
      </c>
      <c r="DR171">
        <v>261</v>
      </c>
      <c r="DS171">
        <v>8</v>
      </c>
      <c r="DT171">
        <v>1529</v>
      </c>
      <c r="DU171">
        <v>71</v>
      </c>
      <c r="DV171">
        <v>0</v>
      </c>
      <c r="DW171">
        <v>808</v>
      </c>
      <c r="DX171">
        <v>882</v>
      </c>
      <c r="DY171">
        <v>126</v>
      </c>
      <c r="DZ171">
        <v>12</v>
      </c>
      <c r="EA171">
        <v>17</v>
      </c>
      <c r="EB171">
        <v>29</v>
      </c>
      <c r="EC171">
        <v>52</v>
      </c>
      <c r="ED171">
        <v>11</v>
      </c>
      <c r="EE171">
        <v>73</v>
      </c>
      <c r="EF171">
        <v>830</v>
      </c>
      <c r="EG171">
        <v>16</v>
      </c>
      <c r="EH171">
        <v>162</v>
      </c>
      <c r="EI171">
        <v>241</v>
      </c>
      <c r="EJ171">
        <v>23</v>
      </c>
      <c r="EK171">
        <v>11</v>
      </c>
      <c r="EL171">
        <v>936</v>
      </c>
      <c r="EM171">
        <v>81</v>
      </c>
      <c r="EN171">
        <v>2</v>
      </c>
      <c r="EO171">
        <v>12</v>
      </c>
      <c r="EP171">
        <v>17</v>
      </c>
      <c r="EQ171">
        <v>26</v>
      </c>
      <c r="ER171">
        <v>7</v>
      </c>
      <c r="ES171">
        <v>7</v>
      </c>
      <c r="ET171">
        <v>55</v>
      </c>
      <c r="EU171">
        <v>61</v>
      </c>
      <c r="EV171">
        <v>139</v>
      </c>
      <c r="EW171">
        <v>31</v>
      </c>
      <c r="EX171">
        <v>1</v>
      </c>
      <c r="EY171">
        <v>18</v>
      </c>
      <c r="EZ171">
        <v>13</v>
      </c>
      <c r="FA171">
        <v>34</v>
      </c>
      <c r="FB171">
        <v>7</v>
      </c>
      <c r="FC171">
        <v>26</v>
      </c>
      <c r="FD171">
        <v>40</v>
      </c>
      <c r="FE171">
        <v>21</v>
      </c>
      <c r="FF171">
        <v>6</v>
      </c>
      <c r="FG171">
        <v>46</v>
      </c>
      <c r="FH171">
        <v>143</v>
      </c>
      <c r="FI171">
        <v>15</v>
      </c>
      <c r="FJ171">
        <v>8</v>
      </c>
      <c r="FK171">
        <v>282</v>
      </c>
      <c r="FL171">
        <v>268</v>
      </c>
      <c r="FM171">
        <v>1</v>
      </c>
      <c r="FN171">
        <v>1</v>
      </c>
      <c r="FO171">
        <v>2</v>
      </c>
      <c r="FP171">
        <v>27</v>
      </c>
      <c r="FQ171">
        <v>31</v>
      </c>
      <c r="FR171">
        <v>0</v>
      </c>
      <c r="FS171">
        <v>2</v>
      </c>
      <c r="FT171">
        <v>18</v>
      </c>
      <c r="FU171">
        <v>8</v>
      </c>
      <c r="FV171">
        <v>15</v>
      </c>
      <c r="FW171">
        <v>14</v>
      </c>
      <c r="FX171">
        <v>19</v>
      </c>
      <c r="FY171">
        <v>5</v>
      </c>
      <c r="FZ171">
        <v>9</v>
      </c>
      <c r="GA171">
        <v>17</v>
      </c>
      <c r="GB171">
        <v>277</v>
      </c>
      <c r="GC171">
        <v>9</v>
      </c>
      <c r="GD171">
        <v>0</v>
      </c>
      <c r="GE171">
        <v>149</v>
      </c>
      <c r="GF171">
        <v>17</v>
      </c>
      <c r="GG171">
        <v>31</v>
      </c>
      <c r="GH171">
        <v>0</v>
      </c>
      <c r="GI171">
        <v>57</v>
      </c>
      <c r="GJ171">
        <v>15</v>
      </c>
      <c r="GK171">
        <v>3</v>
      </c>
      <c r="GL171">
        <v>10</v>
      </c>
      <c r="GM171">
        <v>21</v>
      </c>
      <c r="GN171">
        <v>4</v>
      </c>
      <c r="GO171">
        <v>45</v>
      </c>
      <c r="GP171">
        <v>9</v>
      </c>
      <c r="GQ171">
        <v>25</v>
      </c>
      <c r="GR171">
        <v>23</v>
      </c>
      <c r="GS171">
        <v>11</v>
      </c>
      <c r="GT171">
        <v>7</v>
      </c>
      <c r="GU171">
        <v>8</v>
      </c>
      <c r="GV171">
        <v>9</v>
      </c>
      <c r="GW171">
        <v>13</v>
      </c>
      <c r="GX171">
        <v>7</v>
      </c>
      <c r="GY171">
        <v>3</v>
      </c>
      <c r="GZ171">
        <v>0</v>
      </c>
      <c r="HA171">
        <v>5</v>
      </c>
      <c r="HB171">
        <v>60</v>
      </c>
      <c r="HC171">
        <v>145</v>
      </c>
      <c r="HD171">
        <v>2</v>
      </c>
      <c r="HE171">
        <v>296</v>
      </c>
      <c r="HF171">
        <v>71</v>
      </c>
      <c r="HG171">
        <v>216</v>
      </c>
      <c r="HH171">
        <v>26</v>
      </c>
      <c r="HI171">
        <v>231</v>
      </c>
      <c r="HJ171">
        <v>220</v>
      </c>
      <c r="HK171">
        <v>979</v>
      </c>
      <c r="HL171">
        <v>524</v>
      </c>
      <c r="HM171">
        <v>6</v>
      </c>
      <c r="HN171">
        <v>23</v>
      </c>
      <c r="HO171">
        <v>55</v>
      </c>
      <c r="HP171">
        <v>28</v>
      </c>
      <c r="HQ171">
        <v>6</v>
      </c>
      <c r="HR171">
        <v>27</v>
      </c>
      <c r="HS171">
        <v>62</v>
      </c>
      <c r="HT171">
        <v>502</v>
      </c>
      <c r="HU171">
        <v>207</v>
      </c>
      <c r="HV171">
        <v>8</v>
      </c>
      <c r="HW171">
        <v>200</v>
      </c>
      <c r="HX171">
        <v>138</v>
      </c>
      <c r="HY171">
        <v>332</v>
      </c>
      <c r="HZ171">
        <v>82</v>
      </c>
      <c r="IA171">
        <v>236</v>
      </c>
      <c r="IB171">
        <v>13</v>
      </c>
      <c r="IC171">
        <v>36</v>
      </c>
      <c r="ID171">
        <v>338</v>
      </c>
      <c r="IE171">
        <v>48</v>
      </c>
      <c r="IF171">
        <v>9</v>
      </c>
      <c r="IG171">
        <v>23</v>
      </c>
      <c r="IH171">
        <v>246</v>
      </c>
      <c r="II171">
        <v>296</v>
      </c>
      <c r="IJ171">
        <v>17</v>
      </c>
      <c r="IK171">
        <v>6</v>
      </c>
      <c r="IL171">
        <v>8</v>
      </c>
      <c r="IM171">
        <v>11</v>
      </c>
      <c r="IN171">
        <v>1626</v>
      </c>
      <c r="IO171">
        <v>629</v>
      </c>
      <c r="IP171">
        <v>92</v>
      </c>
      <c r="IQ171">
        <v>481</v>
      </c>
      <c r="IR171">
        <v>61</v>
      </c>
      <c r="IS171">
        <v>1826</v>
      </c>
      <c r="IT171">
        <v>21</v>
      </c>
      <c r="IU171">
        <v>95</v>
      </c>
      <c r="IV171">
        <v>1575</v>
      </c>
      <c r="IW171">
        <v>91</v>
      </c>
      <c r="IX171">
        <v>2650</v>
      </c>
      <c r="IY171">
        <v>3536</v>
      </c>
      <c r="IZ171">
        <v>315</v>
      </c>
      <c r="JA171">
        <v>6</v>
      </c>
      <c r="JB171">
        <v>1779</v>
      </c>
      <c r="JC171">
        <v>69</v>
      </c>
      <c r="JD171">
        <v>0</v>
      </c>
      <c r="JE171">
        <v>840</v>
      </c>
      <c r="JF171">
        <v>924</v>
      </c>
      <c r="JG171">
        <v>143</v>
      </c>
      <c r="JH171">
        <v>16</v>
      </c>
      <c r="JI171">
        <v>28</v>
      </c>
      <c r="JJ171">
        <v>36</v>
      </c>
      <c r="JK171">
        <v>61</v>
      </c>
      <c r="JL171">
        <v>15</v>
      </c>
      <c r="JM171">
        <v>86</v>
      </c>
      <c r="JN171">
        <v>794</v>
      </c>
      <c r="JO171">
        <v>19</v>
      </c>
      <c r="JP171">
        <v>192</v>
      </c>
      <c r="JQ171">
        <v>290</v>
      </c>
      <c r="JR171">
        <v>20</v>
      </c>
      <c r="JS171">
        <v>10</v>
      </c>
      <c r="JT171">
        <v>1010</v>
      </c>
      <c r="JU171">
        <v>88</v>
      </c>
      <c r="JV171">
        <v>1</v>
      </c>
      <c r="JW171">
        <v>7</v>
      </c>
      <c r="JX171">
        <v>15</v>
      </c>
      <c r="JY171">
        <v>24</v>
      </c>
      <c r="JZ171">
        <v>7</v>
      </c>
      <c r="KA171">
        <v>7</v>
      </c>
      <c r="KB171">
        <v>64</v>
      </c>
      <c r="KC171">
        <v>65</v>
      </c>
      <c r="KD171">
        <v>165</v>
      </c>
      <c r="KE171">
        <v>25</v>
      </c>
      <c r="KF171">
        <v>1</v>
      </c>
      <c r="KG171">
        <v>13</v>
      </c>
      <c r="KH171">
        <v>7</v>
      </c>
      <c r="KI171">
        <v>44</v>
      </c>
      <c r="KJ171">
        <v>8</v>
      </c>
      <c r="KK171">
        <v>28</v>
      </c>
      <c r="KL171">
        <v>50</v>
      </c>
      <c r="KM171">
        <v>20</v>
      </c>
      <c r="KN171">
        <v>5</v>
      </c>
      <c r="KO171">
        <v>49</v>
      </c>
      <c r="KP171">
        <v>154</v>
      </c>
      <c r="KQ171">
        <v>12</v>
      </c>
      <c r="KR171">
        <v>7</v>
      </c>
      <c r="KS171">
        <v>299</v>
      </c>
      <c r="KT171">
        <v>300</v>
      </c>
      <c r="KU171">
        <v>1</v>
      </c>
      <c r="KV171">
        <v>1</v>
      </c>
      <c r="KW171">
        <v>2</v>
      </c>
      <c r="KX171">
        <v>27</v>
      </c>
      <c r="KY171">
        <v>26</v>
      </c>
      <c r="KZ171">
        <v>0</v>
      </c>
      <c r="LA171">
        <v>1</v>
      </c>
      <c r="LB171">
        <v>22</v>
      </c>
      <c r="LC171">
        <v>10</v>
      </c>
      <c r="LD171">
        <v>19</v>
      </c>
      <c r="LE171">
        <v>18</v>
      </c>
      <c r="LF171">
        <v>22</v>
      </c>
      <c r="LG171">
        <v>9</v>
      </c>
      <c r="LH171">
        <v>14</v>
      </c>
      <c r="LI171">
        <v>18</v>
      </c>
      <c r="LJ171">
        <v>269</v>
      </c>
      <c r="LK171">
        <v>8</v>
      </c>
      <c r="LL171">
        <v>0</v>
      </c>
      <c r="LM171">
        <v>147</v>
      </c>
      <c r="LN171">
        <v>24</v>
      </c>
      <c r="LO171">
        <v>25</v>
      </c>
      <c r="LP171">
        <v>1</v>
      </c>
      <c r="LQ171">
        <v>58</v>
      </c>
      <c r="LR171">
        <v>15</v>
      </c>
      <c r="LS171">
        <v>5</v>
      </c>
      <c r="LT171">
        <v>8</v>
      </c>
      <c r="LU171">
        <v>23</v>
      </c>
      <c r="LV171">
        <v>9</v>
      </c>
      <c r="LW171">
        <v>46</v>
      </c>
      <c r="LX171">
        <v>12</v>
      </c>
      <c r="LY171">
        <v>30</v>
      </c>
      <c r="LZ171">
        <v>30</v>
      </c>
      <c r="MA171">
        <v>7</v>
      </c>
      <c r="MB171">
        <v>12</v>
      </c>
      <c r="MC171">
        <v>8</v>
      </c>
      <c r="MD171">
        <v>9</v>
      </c>
      <c r="ME171">
        <v>18</v>
      </c>
      <c r="MF171">
        <v>6</v>
      </c>
      <c r="MG171">
        <v>4</v>
      </c>
      <c r="MH171">
        <v>0</v>
      </c>
      <c r="MI171">
        <v>4</v>
      </c>
      <c r="MJ171">
        <v>58</v>
      </c>
      <c r="MK171">
        <v>140</v>
      </c>
      <c r="ML171">
        <v>2</v>
      </c>
      <c r="MM171">
        <v>322</v>
      </c>
      <c r="MN171">
        <v>74</v>
      </c>
      <c r="MO171">
        <v>235</v>
      </c>
      <c r="MP171">
        <v>25</v>
      </c>
      <c r="MQ171">
        <v>245</v>
      </c>
      <c r="MR171">
        <v>223</v>
      </c>
      <c r="MS171">
        <v>1074</v>
      </c>
      <c r="MT171">
        <v>615</v>
      </c>
      <c r="MU171">
        <v>7</v>
      </c>
      <c r="MV171">
        <v>28</v>
      </c>
      <c r="MW171">
        <v>70</v>
      </c>
      <c r="MX171">
        <v>36</v>
      </c>
      <c r="MY171">
        <v>5</v>
      </c>
      <c r="MZ171">
        <v>24</v>
      </c>
      <c r="NA171">
        <v>90</v>
      </c>
      <c r="NB171">
        <v>510</v>
      </c>
      <c r="NC171">
        <v>234</v>
      </c>
      <c r="ND171">
        <v>7</v>
      </c>
      <c r="NE171">
        <v>229</v>
      </c>
      <c r="NF171">
        <v>149</v>
      </c>
      <c r="NG171">
        <v>362</v>
      </c>
      <c r="NH171">
        <v>96</v>
      </c>
      <c r="NI171">
        <v>250</v>
      </c>
      <c r="NJ171">
        <v>14</v>
      </c>
      <c r="NK171">
        <v>49</v>
      </c>
      <c r="NL171">
        <v>351</v>
      </c>
      <c r="NM171">
        <v>41</v>
      </c>
      <c r="NN171">
        <v>12</v>
      </c>
      <c r="NO171">
        <v>24</v>
      </c>
      <c r="NP171">
        <v>256</v>
      </c>
      <c r="NQ171">
        <v>297</v>
      </c>
      <c r="NR171">
        <v>72</v>
      </c>
      <c r="NS171">
        <v>21</v>
      </c>
      <c r="NT171">
        <v>6</v>
      </c>
      <c r="NU171">
        <v>8</v>
      </c>
      <c r="NV171">
        <v>1707</v>
      </c>
      <c r="NW171">
        <v>662</v>
      </c>
      <c r="NX171">
        <v>103</v>
      </c>
      <c r="NY171">
        <v>511</v>
      </c>
      <c r="NZ171">
        <v>61</v>
      </c>
      <c r="OA171">
        <v>1931</v>
      </c>
      <c r="OB171">
        <v>21</v>
      </c>
      <c r="OC171">
        <v>95</v>
      </c>
      <c r="OD171">
        <v>1635</v>
      </c>
      <c r="OE171">
        <v>90</v>
      </c>
      <c r="OF171">
        <v>2764</v>
      </c>
      <c r="OG171">
        <v>3499</v>
      </c>
      <c r="OH171">
        <v>321</v>
      </c>
      <c r="OI171">
        <v>9</v>
      </c>
      <c r="OJ171">
        <v>1877</v>
      </c>
      <c r="OK171">
        <v>81</v>
      </c>
      <c r="OL171">
        <v>0</v>
      </c>
      <c r="OM171">
        <v>895</v>
      </c>
      <c r="ON171">
        <v>950</v>
      </c>
      <c r="OO171">
        <v>135</v>
      </c>
      <c r="OP171">
        <v>17</v>
      </c>
      <c r="OQ171">
        <v>24</v>
      </c>
      <c r="OR171">
        <v>46</v>
      </c>
      <c r="OS171">
        <v>66</v>
      </c>
      <c r="OT171">
        <v>12</v>
      </c>
      <c r="OU171">
        <v>92</v>
      </c>
      <c r="OV171">
        <v>397</v>
      </c>
      <c r="OW171">
        <v>19</v>
      </c>
      <c r="OX171">
        <v>198</v>
      </c>
      <c r="OY171">
        <v>286</v>
      </c>
      <c r="OZ171">
        <v>29</v>
      </c>
      <c r="PA171">
        <v>7</v>
      </c>
    </row>
    <row r="172" spans="1:417">
      <c r="A172" s="67" t="str">
        <f>人口推移!B171</f>
        <v>R0212</v>
      </c>
      <c r="B172" s="66">
        <f t="shared" si="4"/>
        <v>55605</v>
      </c>
      <c r="C172" s="66">
        <f t="shared" si="5"/>
        <v>23629</v>
      </c>
      <c r="D172">
        <v>865</v>
      </c>
      <c r="E172">
        <v>65</v>
      </c>
      <c r="F172">
        <v>2</v>
      </c>
      <c r="G172">
        <v>7</v>
      </c>
      <c r="H172">
        <v>16</v>
      </c>
      <c r="I172">
        <v>13</v>
      </c>
      <c r="J172">
        <v>5</v>
      </c>
      <c r="K172">
        <v>9</v>
      </c>
      <c r="L172">
        <v>65</v>
      </c>
      <c r="M172">
        <v>45</v>
      </c>
      <c r="N172">
        <v>152</v>
      </c>
      <c r="O172">
        <v>22</v>
      </c>
      <c r="P172">
        <v>1</v>
      </c>
      <c r="Q172">
        <v>13</v>
      </c>
      <c r="R172">
        <v>7</v>
      </c>
      <c r="S172">
        <v>32</v>
      </c>
      <c r="T172">
        <v>5</v>
      </c>
      <c r="U172">
        <v>17</v>
      </c>
      <c r="V172">
        <v>31</v>
      </c>
      <c r="W172">
        <v>15</v>
      </c>
      <c r="X172">
        <v>5</v>
      </c>
      <c r="Y172">
        <v>38</v>
      </c>
      <c r="Z172">
        <v>114</v>
      </c>
      <c r="AA172">
        <v>7</v>
      </c>
      <c r="AB172">
        <v>6</v>
      </c>
      <c r="AC172">
        <v>227</v>
      </c>
      <c r="AD172">
        <v>236</v>
      </c>
      <c r="AE172">
        <v>2</v>
      </c>
      <c r="AF172">
        <v>1</v>
      </c>
      <c r="AG172">
        <v>2</v>
      </c>
      <c r="AH172">
        <v>22</v>
      </c>
      <c r="AI172">
        <v>18</v>
      </c>
      <c r="AJ172">
        <v>0</v>
      </c>
      <c r="AK172">
        <v>1</v>
      </c>
      <c r="AL172">
        <v>15</v>
      </c>
      <c r="AM172">
        <v>7</v>
      </c>
      <c r="AN172">
        <v>13</v>
      </c>
      <c r="AO172">
        <v>15</v>
      </c>
      <c r="AP172">
        <v>21</v>
      </c>
      <c r="AQ172">
        <v>5</v>
      </c>
      <c r="AR172">
        <v>8</v>
      </c>
      <c r="AS172">
        <v>10</v>
      </c>
      <c r="AT172">
        <v>243</v>
      </c>
      <c r="AU172">
        <v>7</v>
      </c>
      <c r="AV172">
        <v>0</v>
      </c>
      <c r="AW172">
        <v>139</v>
      </c>
      <c r="AX172">
        <v>13</v>
      </c>
      <c r="AY172">
        <v>22</v>
      </c>
      <c r="AZ172">
        <v>1</v>
      </c>
      <c r="BA172">
        <v>45</v>
      </c>
      <c r="BB172">
        <v>9</v>
      </c>
      <c r="BC172">
        <v>4</v>
      </c>
      <c r="BD172">
        <v>7</v>
      </c>
      <c r="BE172">
        <v>15</v>
      </c>
      <c r="BF172">
        <v>4</v>
      </c>
      <c r="BG172">
        <v>26</v>
      </c>
      <c r="BH172">
        <v>9</v>
      </c>
      <c r="BI172">
        <v>21</v>
      </c>
      <c r="BJ172">
        <v>24</v>
      </c>
      <c r="BK172">
        <v>7</v>
      </c>
      <c r="BL172">
        <v>8</v>
      </c>
      <c r="BM172">
        <v>5</v>
      </c>
      <c r="BN172">
        <v>5</v>
      </c>
      <c r="BO172">
        <v>13</v>
      </c>
      <c r="BP172">
        <v>6</v>
      </c>
      <c r="BQ172">
        <v>4</v>
      </c>
      <c r="BR172">
        <v>0</v>
      </c>
      <c r="BS172">
        <v>4</v>
      </c>
      <c r="BT172">
        <v>49</v>
      </c>
      <c r="BU172">
        <v>97</v>
      </c>
      <c r="BV172">
        <v>2</v>
      </c>
      <c r="BW172">
        <v>282</v>
      </c>
      <c r="BX172">
        <v>55</v>
      </c>
      <c r="BY172">
        <v>192</v>
      </c>
      <c r="BZ172">
        <v>14</v>
      </c>
      <c r="CA172">
        <v>228</v>
      </c>
      <c r="CB172">
        <v>195</v>
      </c>
      <c r="CC172">
        <v>802</v>
      </c>
      <c r="CD172">
        <v>497</v>
      </c>
      <c r="CE172">
        <v>4</v>
      </c>
      <c r="CF172">
        <v>20</v>
      </c>
      <c r="CG172">
        <v>46</v>
      </c>
      <c r="CH172">
        <v>26</v>
      </c>
      <c r="CI172">
        <v>3</v>
      </c>
      <c r="CJ172">
        <v>23</v>
      </c>
      <c r="CK172">
        <v>101</v>
      </c>
      <c r="CL172">
        <v>441</v>
      </c>
      <c r="CM172">
        <v>203</v>
      </c>
      <c r="CN172">
        <v>7</v>
      </c>
      <c r="CO172">
        <v>195</v>
      </c>
      <c r="CP172">
        <v>133</v>
      </c>
      <c r="CQ172">
        <v>305</v>
      </c>
      <c r="CR172">
        <v>57</v>
      </c>
      <c r="CS172">
        <v>220</v>
      </c>
      <c r="CT172">
        <v>9</v>
      </c>
      <c r="CU172">
        <v>28</v>
      </c>
      <c r="CV172">
        <v>264</v>
      </c>
      <c r="CW172">
        <v>33</v>
      </c>
      <c r="CX172">
        <v>7</v>
      </c>
      <c r="CY172">
        <v>33</v>
      </c>
      <c r="CZ172">
        <v>173</v>
      </c>
      <c r="DA172">
        <v>229</v>
      </c>
      <c r="DB172">
        <v>79</v>
      </c>
      <c r="DC172">
        <v>17</v>
      </c>
      <c r="DD172">
        <v>4</v>
      </c>
      <c r="DE172">
        <v>7</v>
      </c>
      <c r="DF172">
        <v>1355</v>
      </c>
      <c r="DG172">
        <v>538</v>
      </c>
      <c r="DH172">
        <v>85</v>
      </c>
      <c r="DI172">
        <v>386</v>
      </c>
      <c r="DJ172">
        <v>51</v>
      </c>
      <c r="DK172">
        <v>1393</v>
      </c>
      <c r="DL172">
        <v>23</v>
      </c>
      <c r="DM172">
        <v>76</v>
      </c>
      <c r="DN172">
        <v>1180</v>
      </c>
      <c r="DO172">
        <v>81</v>
      </c>
      <c r="DP172">
        <v>2335</v>
      </c>
      <c r="DQ172">
        <v>3076</v>
      </c>
      <c r="DR172">
        <v>261</v>
      </c>
      <c r="DS172">
        <v>8</v>
      </c>
      <c r="DT172">
        <v>1530</v>
      </c>
      <c r="DU172">
        <v>72</v>
      </c>
      <c r="DV172">
        <v>0</v>
      </c>
      <c r="DW172">
        <v>806</v>
      </c>
      <c r="DX172">
        <v>883</v>
      </c>
      <c r="DY172">
        <v>128</v>
      </c>
      <c r="DZ172">
        <v>12</v>
      </c>
      <c r="EA172">
        <v>17</v>
      </c>
      <c r="EB172">
        <v>29</v>
      </c>
      <c r="EC172">
        <v>53</v>
      </c>
      <c r="ED172">
        <v>11</v>
      </c>
      <c r="EE172">
        <v>73</v>
      </c>
      <c r="EF172">
        <v>831</v>
      </c>
      <c r="EG172">
        <v>16</v>
      </c>
      <c r="EH172">
        <v>162</v>
      </c>
      <c r="EI172">
        <v>242</v>
      </c>
      <c r="EJ172">
        <v>24</v>
      </c>
      <c r="EK172">
        <v>11</v>
      </c>
      <c r="EL172">
        <v>940</v>
      </c>
      <c r="EM172">
        <v>82</v>
      </c>
      <c r="EN172">
        <v>2</v>
      </c>
      <c r="EO172">
        <v>12</v>
      </c>
      <c r="EP172">
        <v>17</v>
      </c>
      <c r="EQ172">
        <v>26</v>
      </c>
      <c r="ER172">
        <v>7</v>
      </c>
      <c r="ES172">
        <v>7</v>
      </c>
      <c r="ET172">
        <v>55</v>
      </c>
      <c r="EU172">
        <v>62</v>
      </c>
      <c r="EV172">
        <v>140</v>
      </c>
      <c r="EW172">
        <v>31</v>
      </c>
      <c r="EX172">
        <v>1</v>
      </c>
      <c r="EY172">
        <v>18</v>
      </c>
      <c r="EZ172">
        <v>13</v>
      </c>
      <c r="FA172">
        <v>34</v>
      </c>
      <c r="FB172">
        <v>7</v>
      </c>
      <c r="FC172">
        <v>26</v>
      </c>
      <c r="FD172">
        <v>40</v>
      </c>
      <c r="FE172">
        <v>21</v>
      </c>
      <c r="FF172">
        <v>6</v>
      </c>
      <c r="FG172">
        <v>46</v>
      </c>
      <c r="FH172">
        <v>143</v>
      </c>
      <c r="FI172">
        <v>15</v>
      </c>
      <c r="FJ172">
        <v>8</v>
      </c>
      <c r="FK172">
        <v>278</v>
      </c>
      <c r="FL172">
        <v>268</v>
      </c>
      <c r="FM172">
        <v>1</v>
      </c>
      <c r="FN172">
        <v>1</v>
      </c>
      <c r="FO172">
        <v>2</v>
      </c>
      <c r="FP172">
        <v>27</v>
      </c>
      <c r="FQ172">
        <v>31</v>
      </c>
      <c r="FR172">
        <v>0</v>
      </c>
      <c r="FS172">
        <v>2</v>
      </c>
      <c r="FT172">
        <v>18</v>
      </c>
      <c r="FU172">
        <v>8</v>
      </c>
      <c r="FV172">
        <v>15</v>
      </c>
      <c r="FW172">
        <v>14</v>
      </c>
      <c r="FX172">
        <v>19</v>
      </c>
      <c r="FY172">
        <v>5</v>
      </c>
      <c r="FZ172">
        <v>9</v>
      </c>
      <c r="GA172">
        <v>17</v>
      </c>
      <c r="GB172">
        <v>276</v>
      </c>
      <c r="GC172">
        <v>9</v>
      </c>
      <c r="GD172">
        <v>0</v>
      </c>
      <c r="GE172">
        <v>151</v>
      </c>
      <c r="GF172">
        <v>17</v>
      </c>
      <c r="GG172">
        <v>31</v>
      </c>
      <c r="GH172">
        <v>0</v>
      </c>
      <c r="GI172">
        <v>56</v>
      </c>
      <c r="GJ172">
        <v>15</v>
      </c>
      <c r="GK172">
        <v>3</v>
      </c>
      <c r="GL172">
        <v>10</v>
      </c>
      <c r="GM172">
        <v>21</v>
      </c>
      <c r="GN172">
        <v>4</v>
      </c>
      <c r="GO172">
        <v>45</v>
      </c>
      <c r="GP172">
        <v>9</v>
      </c>
      <c r="GQ172">
        <v>25</v>
      </c>
      <c r="GR172">
        <v>23</v>
      </c>
      <c r="GS172">
        <v>11</v>
      </c>
      <c r="GT172">
        <v>7</v>
      </c>
      <c r="GU172">
        <v>8</v>
      </c>
      <c r="GV172">
        <v>9</v>
      </c>
      <c r="GW172">
        <v>13</v>
      </c>
      <c r="GX172">
        <v>7</v>
      </c>
      <c r="GY172">
        <v>3</v>
      </c>
      <c r="GZ172">
        <v>0</v>
      </c>
      <c r="HA172">
        <v>5</v>
      </c>
      <c r="HB172">
        <v>59</v>
      </c>
      <c r="HC172">
        <v>145</v>
      </c>
      <c r="HD172">
        <v>2</v>
      </c>
      <c r="HE172">
        <v>295</v>
      </c>
      <c r="HF172">
        <v>71</v>
      </c>
      <c r="HG172">
        <v>216</v>
      </c>
      <c r="HH172">
        <v>24</v>
      </c>
      <c r="HI172">
        <v>232</v>
      </c>
      <c r="HJ172">
        <v>226</v>
      </c>
      <c r="HK172">
        <v>974</v>
      </c>
      <c r="HL172">
        <v>526</v>
      </c>
      <c r="HM172">
        <v>6</v>
      </c>
      <c r="HN172">
        <v>23</v>
      </c>
      <c r="HO172">
        <v>55</v>
      </c>
      <c r="HP172">
        <v>27</v>
      </c>
      <c r="HQ172">
        <v>6</v>
      </c>
      <c r="HR172">
        <v>27</v>
      </c>
      <c r="HS172">
        <v>63</v>
      </c>
      <c r="HT172">
        <v>503</v>
      </c>
      <c r="HU172">
        <v>204</v>
      </c>
      <c r="HV172">
        <v>8</v>
      </c>
      <c r="HW172">
        <v>197</v>
      </c>
      <c r="HX172">
        <v>136</v>
      </c>
      <c r="HY172">
        <v>337</v>
      </c>
      <c r="HZ172">
        <v>82</v>
      </c>
      <c r="IA172">
        <v>237</v>
      </c>
      <c r="IB172">
        <v>13</v>
      </c>
      <c r="IC172">
        <v>36</v>
      </c>
      <c r="ID172">
        <v>336</v>
      </c>
      <c r="IE172">
        <v>48</v>
      </c>
      <c r="IF172">
        <v>9</v>
      </c>
      <c r="IG172">
        <v>23</v>
      </c>
      <c r="IH172">
        <v>246</v>
      </c>
      <c r="II172">
        <v>295</v>
      </c>
      <c r="IJ172">
        <v>17</v>
      </c>
      <c r="IK172">
        <v>6</v>
      </c>
      <c r="IL172">
        <v>8</v>
      </c>
      <c r="IM172">
        <v>11</v>
      </c>
      <c r="IN172">
        <v>1635</v>
      </c>
      <c r="IO172">
        <v>630</v>
      </c>
      <c r="IP172">
        <v>92</v>
      </c>
      <c r="IQ172">
        <v>478</v>
      </c>
      <c r="IR172">
        <v>61</v>
      </c>
      <c r="IS172">
        <v>1826</v>
      </c>
      <c r="IT172">
        <v>21</v>
      </c>
      <c r="IU172">
        <v>95</v>
      </c>
      <c r="IV172">
        <v>1587</v>
      </c>
      <c r="IW172">
        <v>90</v>
      </c>
      <c r="IX172">
        <v>2658</v>
      </c>
      <c r="IY172">
        <v>3543</v>
      </c>
      <c r="IZ172">
        <v>314</v>
      </c>
      <c r="JA172">
        <v>6</v>
      </c>
      <c r="JB172">
        <v>1779</v>
      </c>
      <c r="JC172">
        <v>70</v>
      </c>
      <c r="JD172">
        <v>0</v>
      </c>
      <c r="JE172">
        <v>844</v>
      </c>
      <c r="JF172">
        <v>925</v>
      </c>
      <c r="JG172">
        <v>145</v>
      </c>
      <c r="JH172">
        <v>16</v>
      </c>
      <c r="JI172">
        <v>28</v>
      </c>
      <c r="JJ172">
        <v>36</v>
      </c>
      <c r="JK172">
        <v>63</v>
      </c>
      <c r="JL172">
        <v>15</v>
      </c>
      <c r="JM172">
        <v>86</v>
      </c>
      <c r="JN172">
        <v>792</v>
      </c>
      <c r="JO172">
        <v>19</v>
      </c>
      <c r="JP172">
        <v>193</v>
      </c>
      <c r="JQ172">
        <v>291</v>
      </c>
      <c r="JR172">
        <v>21</v>
      </c>
      <c r="JS172">
        <v>10</v>
      </c>
      <c r="JT172">
        <v>1008</v>
      </c>
      <c r="JU172">
        <v>88</v>
      </c>
      <c r="JV172">
        <v>1</v>
      </c>
      <c r="JW172">
        <v>7</v>
      </c>
      <c r="JX172">
        <v>15</v>
      </c>
      <c r="JY172">
        <v>24</v>
      </c>
      <c r="JZ172">
        <v>7</v>
      </c>
      <c r="KA172">
        <v>7</v>
      </c>
      <c r="KB172">
        <v>64</v>
      </c>
      <c r="KC172">
        <v>65</v>
      </c>
      <c r="KD172">
        <v>164</v>
      </c>
      <c r="KE172">
        <v>25</v>
      </c>
      <c r="KF172">
        <v>1</v>
      </c>
      <c r="KG172">
        <v>13</v>
      </c>
      <c r="KH172">
        <v>7</v>
      </c>
      <c r="KI172">
        <v>44</v>
      </c>
      <c r="KJ172">
        <v>8</v>
      </c>
      <c r="KK172">
        <v>28</v>
      </c>
      <c r="KL172">
        <v>49</v>
      </c>
      <c r="KM172">
        <v>20</v>
      </c>
      <c r="KN172">
        <v>5</v>
      </c>
      <c r="KO172">
        <v>49</v>
      </c>
      <c r="KP172">
        <v>154</v>
      </c>
      <c r="KQ172">
        <v>12</v>
      </c>
      <c r="KR172">
        <v>7</v>
      </c>
      <c r="KS172">
        <v>294</v>
      </c>
      <c r="KT172">
        <v>298</v>
      </c>
      <c r="KU172">
        <v>1</v>
      </c>
      <c r="KV172">
        <v>1</v>
      </c>
      <c r="KW172">
        <v>2</v>
      </c>
      <c r="KX172">
        <v>27</v>
      </c>
      <c r="KY172">
        <v>26</v>
      </c>
      <c r="KZ172">
        <v>0</v>
      </c>
      <c r="LA172">
        <v>1</v>
      </c>
      <c r="LB172">
        <v>23</v>
      </c>
      <c r="LC172">
        <v>10</v>
      </c>
      <c r="LD172">
        <v>19</v>
      </c>
      <c r="LE172">
        <v>18</v>
      </c>
      <c r="LF172">
        <v>22</v>
      </c>
      <c r="LG172">
        <v>9</v>
      </c>
      <c r="LH172">
        <v>14</v>
      </c>
      <c r="LI172">
        <v>18</v>
      </c>
      <c r="LJ172">
        <v>268</v>
      </c>
      <c r="LK172">
        <v>8</v>
      </c>
      <c r="LL172">
        <v>0</v>
      </c>
      <c r="LM172">
        <v>149</v>
      </c>
      <c r="LN172">
        <v>24</v>
      </c>
      <c r="LO172">
        <v>25</v>
      </c>
      <c r="LP172">
        <v>1</v>
      </c>
      <c r="LQ172">
        <v>58</v>
      </c>
      <c r="LR172">
        <v>15</v>
      </c>
      <c r="LS172">
        <v>5</v>
      </c>
      <c r="LT172">
        <v>8</v>
      </c>
      <c r="LU172">
        <v>23</v>
      </c>
      <c r="LV172">
        <v>9</v>
      </c>
      <c r="LW172">
        <v>46</v>
      </c>
      <c r="LX172">
        <v>12</v>
      </c>
      <c r="LY172">
        <v>29</v>
      </c>
      <c r="LZ172">
        <v>30</v>
      </c>
      <c r="MA172">
        <v>7</v>
      </c>
      <c r="MB172">
        <v>12</v>
      </c>
      <c r="MC172">
        <v>8</v>
      </c>
      <c r="MD172">
        <v>9</v>
      </c>
      <c r="ME172">
        <v>18</v>
      </c>
      <c r="MF172">
        <v>6</v>
      </c>
      <c r="MG172">
        <v>4</v>
      </c>
      <c r="MH172">
        <v>0</v>
      </c>
      <c r="MI172">
        <v>4</v>
      </c>
      <c r="MJ172">
        <v>58</v>
      </c>
      <c r="MK172">
        <v>141</v>
      </c>
      <c r="ML172">
        <v>2</v>
      </c>
      <c r="MM172">
        <v>322</v>
      </c>
      <c r="MN172">
        <v>75</v>
      </c>
      <c r="MO172">
        <v>235</v>
      </c>
      <c r="MP172">
        <v>25</v>
      </c>
      <c r="MQ172">
        <v>245</v>
      </c>
      <c r="MR172">
        <v>227</v>
      </c>
      <c r="MS172">
        <v>1070</v>
      </c>
      <c r="MT172">
        <v>616</v>
      </c>
      <c r="MU172">
        <v>7</v>
      </c>
      <c r="MV172">
        <v>28</v>
      </c>
      <c r="MW172">
        <v>70</v>
      </c>
      <c r="MX172">
        <v>36</v>
      </c>
      <c r="MY172">
        <v>5</v>
      </c>
      <c r="MZ172">
        <v>24</v>
      </c>
      <c r="NA172">
        <v>93</v>
      </c>
      <c r="NB172">
        <v>513</v>
      </c>
      <c r="NC172">
        <v>233</v>
      </c>
      <c r="ND172">
        <v>7</v>
      </c>
      <c r="NE172">
        <v>228</v>
      </c>
      <c r="NF172">
        <v>147</v>
      </c>
      <c r="NG172">
        <v>365</v>
      </c>
      <c r="NH172">
        <v>96</v>
      </c>
      <c r="NI172">
        <v>251</v>
      </c>
      <c r="NJ172">
        <v>14</v>
      </c>
      <c r="NK172">
        <v>49</v>
      </c>
      <c r="NL172">
        <v>352</v>
      </c>
      <c r="NM172">
        <v>41</v>
      </c>
      <c r="NN172">
        <v>12</v>
      </c>
      <c r="NO172">
        <v>25</v>
      </c>
      <c r="NP172">
        <v>256</v>
      </c>
      <c r="NQ172">
        <v>296</v>
      </c>
      <c r="NR172">
        <v>72</v>
      </c>
      <c r="NS172">
        <v>21</v>
      </c>
      <c r="NT172">
        <v>6</v>
      </c>
      <c r="NU172">
        <v>8</v>
      </c>
      <c r="NV172">
        <v>1722</v>
      </c>
      <c r="NW172">
        <v>663</v>
      </c>
      <c r="NX172">
        <v>103</v>
      </c>
      <c r="NY172">
        <v>507</v>
      </c>
      <c r="NZ172">
        <v>61</v>
      </c>
      <c r="OA172">
        <v>1931</v>
      </c>
      <c r="OB172">
        <v>21</v>
      </c>
      <c r="OC172">
        <v>95</v>
      </c>
      <c r="OD172">
        <v>1647</v>
      </c>
      <c r="OE172">
        <v>90</v>
      </c>
      <c r="OF172">
        <v>2766</v>
      </c>
      <c r="OG172">
        <v>3502</v>
      </c>
      <c r="OH172">
        <v>322</v>
      </c>
      <c r="OI172">
        <v>9</v>
      </c>
      <c r="OJ172">
        <v>1885</v>
      </c>
      <c r="OK172">
        <v>81</v>
      </c>
      <c r="OL172">
        <v>0</v>
      </c>
      <c r="OM172">
        <v>890</v>
      </c>
      <c r="ON172">
        <v>948</v>
      </c>
      <c r="OO172">
        <v>135</v>
      </c>
      <c r="OP172">
        <v>17</v>
      </c>
      <c r="OQ172">
        <v>24</v>
      </c>
      <c r="OR172">
        <v>46</v>
      </c>
      <c r="OS172">
        <v>67</v>
      </c>
      <c r="OT172">
        <v>12</v>
      </c>
      <c r="OU172">
        <v>92</v>
      </c>
      <c r="OV172">
        <v>397</v>
      </c>
      <c r="OW172">
        <v>19</v>
      </c>
      <c r="OX172">
        <v>197</v>
      </c>
      <c r="OY172">
        <v>285</v>
      </c>
      <c r="OZ172">
        <v>30</v>
      </c>
      <c r="PA172">
        <v>7</v>
      </c>
    </row>
    <row r="173" spans="1:417">
      <c r="A173" s="67" t="str">
        <f>人口推移!B172</f>
        <v>R0301</v>
      </c>
      <c r="B173" s="66">
        <f t="shared" si="4"/>
        <v>55611</v>
      </c>
      <c r="C173" s="66">
        <f t="shared" si="5"/>
        <v>23646</v>
      </c>
      <c r="D173">
        <v>866</v>
      </c>
      <c r="E173">
        <v>65</v>
      </c>
      <c r="F173">
        <v>2</v>
      </c>
      <c r="G173">
        <v>7</v>
      </c>
      <c r="H173">
        <v>16</v>
      </c>
      <c r="I173">
        <v>13</v>
      </c>
      <c r="J173">
        <v>5</v>
      </c>
      <c r="K173">
        <v>9</v>
      </c>
      <c r="L173">
        <v>65</v>
      </c>
      <c r="M173">
        <v>45</v>
      </c>
      <c r="N173">
        <v>153</v>
      </c>
      <c r="O173">
        <v>22</v>
      </c>
      <c r="P173">
        <v>1</v>
      </c>
      <c r="Q173">
        <v>13</v>
      </c>
      <c r="R173">
        <v>7</v>
      </c>
      <c r="S173">
        <v>32</v>
      </c>
      <c r="T173">
        <v>5</v>
      </c>
      <c r="U173">
        <v>17</v>
      </c>
      <c r="V173">
        <v>33</v>
      </c>
      <c r="W173">
        <v>15</v>
      </c>
      <c r="X173">
        <v>5</v>
      </c>
      <c r="Y173">
        <v>38</v>
      </c>
      <c r="Z173">
        <v>113</v>
      </c>
      <c r="AA173">
        <v>7</v>
      </c>
      <c r="AB173">
        <v>6</v>
      </c>
      <c r="AC173">
        <v>225</v>
      </c>
      <c r="AD173">
        <v>234</v>
      </c>
      <c r="AE173">
        <v>2</v>
      </c>
      <c r="AF173">
        <v>1</v>
      </c>
      <c r="AG173">
        <v>2</v>
      </c>
      <c r="AH173">
        <v>22</v>
      </c>
      <c r="AI173">
        <v>18</v>
      </c>
      <c r="AJ173">
        <v>0</v>
      </c>
      <c r="AK173">
        <v>1</v>
      </c>
      <c r="AL173">
        <v>15</v>
      </c>
      <c r="AM173">
        <v>7</v>
      </c>
      <c r="AN173">
        <v>13</v>
      </c>
      <c r="AO173">
        <v>15</v>
      </c>
      <c r="AP173">
        <v>21</v>
      </c>
      <c r="AQ173">
        <v>5</v>
      </c>
      <c r="AR173">
        <v>8</v>
      </c>
      <c r="AS173">
        <v>10</v>
      </c>
      <c r="AT173">
        <v>242</v>
      </c>
      <c r="AU173">
        <v>7</v>
      </c>
      <c r="AV173">
        <v>0</v>
      </c>
      <c r="AW173">
        <v>141</v>
      </c>
      <c r="AX173">
        <v>13</v>
      </c>
      <c r="AY173">
        <v>22</v>
      </c>
      <c r="AZ173">
        <v>1</v>
      </c>
      <c r="BA173">
        <v>45</v>
      </c>
      <c r="BB173">
        <v>9</v>
      </c>
      <c r="BC173">
        <v>4</v>
      </c>
      <c r="BD173">
        <v>7</v>
      </c>
      <c r="BE173">
        <v>16</v>
      </c>
      <c r="BF173">
        <v>4</v>
      </c>
      <c r="BG173">
        <v>27</v>
      </c>
      <c r="BH173">
        <v>9</v>
      </c>
      <c r="BI173">
        <v>21</v>
      </c>
      <c r="BJ173">
        <v>24</v>
      </c>
      <c r="BK173">
        <v>7</v>
      </c>
      <c r="BL173">
        <v>8</v>
      </c>
      <c r="BM173">
        <v>5</v>
      </c>
      <c r="BN173">
        <v>5</v>
      </c>
      <c r="BO173">
        <v>13</v>
      </c>
      <c r="BP173">
        <v>6</v>
      </c>
      <c r="BQ173">
        <v>4</v>
      </c>
      <c r="BR173">
        <v>0</v>
      </c>
      <c r="BS173">
        <v>4</v>
      </c>
      <c r="BT173">
        <v>49</v>
      </c>
      <c r="BU173">
        <v>97</v>
      </c>
      <c r="BV173">
        <v>2</v>
      </c>
      <c r="BW173">
        <v>284</v>
      </c>
      <c r="BX173">
        <v>57</v>
      </c>
      <c r="BY173">
        <v>191</v>
      </c>
      <c r="BZ173">
        <v>14</v>
      </c>
      <c r="CA173">
        <v>228</v>
      </c>
      <c r="CB173">
        <v>193</v>
      </c>
      <c r="CC173">
        <v>800</v>
      </c>
      <c r="CD173">
        <v>494</v>
      </c>
      <c r="CE173">
        <v>4</v>
      </c>
      <c r="CF173">
        <v>20</v>
      </c>
      <c r="CG173">
        <v>47</v>
      </c>
      <c r="CH173">
        <v>26</v>
      </c>
      <c r="CI173">
        <v>3</v>
      </c>
      <c r="CJ173">
        <v>23</v>
      </c>
      <c r="CK173">
        <v>97</v>
      </c>
      <c r="CL173">
        <v>443</v>
      </c>
      <c r="CM173">
        <v>203</v>
      </c>
      <c r="CN173">
        <v>7</v>
      </c>
      <c r="CO173">
        <v>194</v>
      </c>
      <c r="CP173">
        <v>133</v>
      </c>
      <c r="CQ173">
        <v>302</v>
      </c>
      <c r="CR173">
        <v>58</v>
      </c>
      <c r="CS173">
        <v>219</v>
      </c>
      <c r="CT173">
        <v>9</v>
      </c>
      <c r="CU173">
        <v>28</v>
      </c>
      <c r="CV173">
        <v>265</v>
      </c>
      <c r="CW173">
        <v>32</v>
      </c>
      <c r="CX173">
        <v>7</v>
      </c>
      <c r="CY173">
        <v>33</v>
      </c>
      <c r="CZ173">
        <v>173</v>
      </c>
      <c r="DA173">
        <v>227</v>
      </c>
      <c r="DB173">
        <v>80</v>
      </c>
      <c r="DC173">
        <v>17</v>
      </c>
      <c r="DD173">
        <v>4</v>
      </c>
      <c r="DE173">
        <v>7</v>
      </c>
      <c r="DF173">
        <v>1353</v>
      </c>
      <c r="DG173">
        <v>538</v>
      </c>
      <c r="DH173">
        <v>85</v>
      </c>
      <c r="DI173">
        <v>386</v>
      </c>
      <c r="DJ173">
        <v>51</v>
      </c>
      <c r="DK173">
        <v>1395</v>
      </c>
      <c r="DL173">
        <v>23</v>
      </c>
      <c r="DM173">
        <v>75</v>
      </c>
      <c r="DN173">
        <v>1184</v>
      </c>
      <c r="DO173">
        <v>81</v>
      </c>
      <c r="DP173">
        <v>2344</v>
      </c>
      <c r="DQ173">
        <v>3079</v>
      </c>
      <c r="DR173">
        <v>260</v>
      </c>
      <c r="DS173">
        <v>8</v>
      </c>
      <c r="DT173">
        <v>1528</v>
      </c>
      <c r="DU173">
        <v>72</v>
      </c>
      <c r="DV173">
        <v>0</v>
      </c>
      <c r="DW173">
        <v>809</v>
      </c>
      <c r="DX173">
        <v>886</v>
      </c>
      <c r="DY173">
        <v>129</v>
      </c>
      <c r="DZ173">
        <v>12</v>
      </c>
      <c r="EA173">
        <v>17</v>
      </c>
      <c r="EB173">
        <v>29</v>
      </c>
      <c r="EC173">
        <v>53</v>
      </c>
      <c r="ED173">
        <v>11</v>
      </c>
      <c r="EE173">
        <v>73</v>
      </c>
      <c r="EF173">
        <v>838</v>
      </c>
      <c r="EG173">
        <v>16</v>
      </c>
      <c r="EH173">
        <v>162</v>
      </c>
      <c r="EI173">
        <v>241</v>
      </c>
      <c r="EJ173">
        <v>24</v>
      </c>
      <c r="EK173">
        <v>11</v>
      </c>
      <c r="EL173">
        <v>941</v>
      </c>
      <c r="EM173">
        <v>82</v>
      </c>
      <c r="EN173">
        <v>2</v>
      </c>
      <c r="EO173">
        <v>12</v>
      </c>
      <c r="EP173">
        <v>17</v>
      </c>
      <c r="EQ173">
        <v>26</v>
      </c>
      <c r="ER173">
        <v>7</v>
      </c>
      <c r="ES173">
        <v>7</v>
      </c>
      <c r="ET173">
        <v>55</v>
      </c>
      <c r="EU173">
        <v>62</v>
      </c>
      <c r="EV173">
        <v>140</v>
      </c>
      <c r="EW173">
        <v>31</v>
      </c>
      <c r="EX173">
        <v>1</v>
      </c>
      <c r="EY173">
        <v>18</v>
      </c>
      <c r="EZ173">
        <v>13</v>
      </c>
      <c r="FA173">
        <v>34</v>
      </c>
      <c r="FB173">
        <v>7</v>
      </c>
      <c r="FC173">
        <v>26</v>
      </c>
      <c r="FD173">
        <v>42</v>
      </c>
      <c r="FE173">
        <v>20</v>
      </c>
      <c r="FF173">
        <v>6</v>
      </c>
      <c r="FG173">
        <v>46</v>
      </c>
      <c r="FH173">
        <v>142</v>
      </c>
      <c r="FI173">
        <v>15</v>
      </c>
      <c r="FJ173">
        <v>8</v>
      </c>
      <c r="FK173">
        <v>276</v>
      </c>
      <c r="FL173">
        <v>265</v>
      </c>
      <c r="FM173">
        <v>1</v>
      </c>
      <c r="FN173">
        <v>1</v>
      </c>
      <c r="FO173">
        <v>2</v>
      </c>
      <c r="FP173">
        <v>27</v>
      </c>
      <c r="FQ173">
        <v>31</v>
      </c>
      <c r="FR173">
        <v>0</v>
      </c>
      <c r="FS173">
        <v>2</v>
      </c>
      <c r="FT173">
        <v>18</v>
      </c>
      <c r="FU173">
        <v>8</v>
      </c>
      <c r="FV173">
        <v>15</v>
      </c>
      <c r="FW173">
        <v>14</v>
      </c>
      <c r="FX173">
        <v>19</v>
      </c>
      <c r="FY173">
        <v>5</v>
      </c>
      <c r="FZ173">
        <v>9</v>
      </c>
      <c r="GA173">
        <v>16</v>
      </c>
      <c r="GB173">
        <v>275</v>
      </c>
      <c r="GC173">
        <v>9</v>
      </c>
      <c r="GD173">
        <v>0</v>
      </c>
      <c r="GE173">
        <v>153</v>
      </c>
      <c r="GF173">
        <v>17</v>
      </c>
      <c r="GG173">
        <v>31</v>
      </c>
      <c r="GH173">
        <v>0</v>
      </c>
      <c r="GI173">
        <v>56</v>
      </c>
      <c r="GJ173">
        <v>15</v>
      </c>
      <c r="GK173">
        <v>3</v>
      </c>
      <c r="GL173">
        <v>10</v>
      </c>
      <c r="GM173">
        <v>22</v>
      </c>
      <c r="GN173">
        <v>4</v>
      </c>
      <c r="GO173">
        <v>48</v>
      </c>
      <c r="GP173">
        <v>9</v>
      </c>
      <c r="GQ173">
        <v>25</v>
      </c>
      <c r="GR173">
        <v>23</v>
      </c>
      <c r="GS173">
        <v>11</v>
      </c>
      <c r="GT173">
        <v>7</v>
      </c>
      <c r="GU173">
        <v>8</v>
      </c>
      <c r="GV173">
        <v>9</v>
      </c>
      <c r="GW173">
        <v>13</v>
      </c>
      <c r="GX173">
        <v>7</v>
      </c>
      <c r="GY173">
        <v>3</v>
      </c>
      <c r="GZ173">
        <v>0</v>
      </c>
      <c r="HA173">
        <v>5</v>
      </c>
      <c r="HB173">
        <v>59</v>
      </c>
      <c r="HC173">
        <v>145</v>
      </c>
      <c r="HD173">
        <v>2</v>
      </c>
      <c r="HE173">
        <v>298</v>
      </c>
      <c r="HF173">
        <v>72</v>
      </c>
      <c r="HG173">
        <v>215</v>
      </c>
      <c r="HH173">
        <v>24</v>
      </c>
      <c r="HI173">
        <v>232</v>
      </c>
      <c r="HJ173">
        <v>224</v>
      </c>
      <c r="HK173">
        <v>974</v>
      </c>
      <c r="HL173">
        <v>521</v>
      </c>
      <c r="HM173">
        <v>6</v>
      </c>
      <c r="HN173">
        <v>23</v>
      </c>
      <c r="HO173">
        <v>55</v>
      </c>
      <c r="HP173">
        <v>27</v>
      </c>
      <c r="HQ173">
        <v>6</v>
      </c>
      <c r="HR173">
        <v>27</v>
      </c>
      <c r="HS173">
        <v>63</v>
      </c>
      <c r="HT173">
        <v>505</v>
      </c>
      <c r="HU173">
        <v>204</v>
      </c>
      <c r="HV173">
        <v>8</v>
      </c>
      <c r="HW173">
        <v>198</v>
      </c>
      <c r="HX173">
        <v>136</v>
      </c>
      <c r="HY173">
        <v>333</v>
      </c>
      <c r="HZ173">
        <v>82</v>
      </c>
      <c r="IA173">
        <v>236</v>
      </c>
      <c r="IB173">
        <v>13</v>
      </c>
      <c r="IC173">
        <v>36</v>
      </c>
      <c r="ID173">
        <v>337</v>
      </c>
      <c r="IE173">
        <v>47</v>
      </c>
      <c r="IF173">
        <v>10</v>
      </c>
      <c r="IG173">
        <v>23</v>
      </c>
      <c r="IH173">
        <v>246</v>
      </c>
      <c r="II173">
        <v>291</v>
      </c>
      <c r="IJ173">
        <v>17</v>
      </c>
      <c r="IK173">
        <v>6</v>
      </c>
      <c r="IL173">
        <v>7</v>
      </c>
      <c r="IM173">
        <v>11</v>
      </c>
      <c r="IN173">
        <v>1636</v>
      </c>
      <c r="IO173">
        <v>630</v>
      </c>
      <c r="IP173">
        <v>93</v>
      </c>
      <c r="IQ173">
        <v>477</v>
      </c>
      <c r="IR173">
        <v>60</v>
      </c>
      <c r="IS173">
        <v>1826</v>
      </c>
      <c r="IT173">
        <v>21</v>
      </c>
      <c r="IU173">
        <v>94</v>
      </c>
      <c r="IV173">
        <v>1596</v>
      </c>
      <c r="IW173">
        <v>89</v>
      </c>
      <c r="IX173">
        <v>2657</v>
      </c>
      <c r="IY173">
        <v>3534</v>
      </c>
      <c r="IZ173">
        <v>314</v>
      </c>
      <c r="JA173">
        <v>6</v>
      </c>
      <c r="JB173">
        <v>1785</v>
      </c>
      <c r="JC173">
        <v>70</v>
      </c>
      <c r="JD173">
        <v>0</v>
      </c>
      <c r="JE173">
        <v>844</v>
      </c>
      <c r="JF173">
        <v>931</v>
      </c>
      <c r="JG173">
        <v>145</v>
      </c>
      <c r="JH173">
        <v>16</v>
      </c>
      <c r="JI173">
        <v>28</v>
      </c>
      <c r="JJ173">
        <v>35</v>
      </c>
      <c r="JK173">
        <v>63</v>
      </c>
      <c r="JL173">
        <v>15</v>
      </c>
      <c r="JM173">
        <v>86</v>
      </c>
      <c r="JN173">
        <v>798</v>
      </c>
      <c r="JO173">
        <v>20</v>
      </c>
      <c r="JP173">
        <v>192</v>
      </c>
      <c r="JQ173">
        <v>290</v>
      </c>
      <c r="JR173">
        <v>21</v>
      </c>
      <c r="JS173">
        <v>10</v>
      </c>
      <c r="JT173">
        <v>1009</v>
      </c>
      <c r="JU173">
        <v>88</v>
      </c>
      <c r="JV173">
        <v>1</v>
      </c>
      <c r="JW173">
        <v>7</v>
      </c>
      <c r="JX173">
        <v>15</v>
      </c>
      <c r="JY173">
        <v>24</v>
      </c>
      <c r="JZ173">
        <v>7</v>
      </c>
      <c r="KA173">
        <v>7</v>
      </c>
      <c r="KB173">
        <v>64</v>
      </c>
      <c r="KC173">
        <v>65</v>
      </c>
      <c r="KD173">
        <v>164</v>
      </c>
      <c r="KE173">
        <v>25</v>
      </c>
      <c r="KF173">
        <v>1</v>
      </c>
      <c r="KG173">
        <v>13</v>
      </c>
      <c r="KH173">
        <v>7</v>
      </c>
      <c r="KI173">
        <v>44</v>
      </c>
      <c r="KJ173">
        <v>8</v>
      </c>
      <c r="KK173">
        <v>28</v>
      </c>
      <c r="KL173">
        <v>49</v>
      </c>
      <c r="KM173">
        <v>20</v>
      </c>
      <c r="KN173">
        <v>5</v>
      </c>
      <c r="KO173">
        <v>48</v>
      </c>
      <c r="KP173">
        <v>154</v>
      </c>
      <c r="KQ173">
        <v>12</v>
      </c>
      <c r="KR173">
        <v>8</v>
      </c>
      <c r="KS173">
        <v>289</v>
      </c>
      <c r="KT173">
        <v>297</v>
      </c>
      <c r="KU173">
        <v>1</v>
      </c>
      <c r="KV173">
        <v>1</v>
      </c>
      <c r="KW173">
        <v>2</v>
      </c>
      <c r="KX173">
        <v>27</v>
      </c>
      <c r="KY173">
        <v>26</v>
      </c>
      <c r="KZ173">
        <v>0</v>
      </c>
      <c r="LA173">
        <v>1</v>
      </c>
      <c r="LB173">
        <v>23</v>
      </c>
      <c r="LC173">
        <v>10</v>
      </c>
      <c r="LD173">
        <v>19</v>
      </c>
      <c r="LE173">
        <v>18</v>
      </c>
      <c r="LF173">
        <v>23</v>
      </c>
      <c r="LG173">
        <v>9</v>
      </c>
      <c r="LH173">
        <v>14</v>
      </c>
      <c r="LI173">
        <v>18</v>
      </c>
      <c r="LJ173">
        <v>267</v>
      </c>
      <c r="LK173">
        <v>8</v>
      </c>
      <c r="LL173">
        <v>0</v>
      </c>
      <c r="LM173">
        <v>153</v>
      </c>
      <c r="LN173">
        <v>24</v>
      </c>
      <c r="LO173">
        <v>25</v>
      </c>
      <c r="LP173">
        <v>1</v>
      </c>
      <c r="LQ173">
        <v>58</v>
      </c>
      <c r="LR173">
        <v>15</v>
      </c>
      <c r="LS173">
        <v>5</v>
      </c>
      <c r="LT173">
        <v>8</v>
      </c>
      <c r="LU173">
        <v>23</v>
      </c>
      <c r="LV173">
        <v>9</v>
      </c>
      <c r="LW173">
        <v>47</v>
      </c>
      <c r="LX173">
        <v>12</v>
      </c>
      <c r="LY173">
        <v>29</v>
      </c>
      <c r="LZ173">
        <v>30</v>
      </c>
      <c r="MA173">
        <v>7</v>
      </c>
      <c r="MB173">
        <v>12</v>
      </c>
      <c r="MC173">
        <v>8</v>
      </c>
      <c r="MD173">
        <v>9</v>
      </c>
      <c r="ME173">
        <v>18</v>
      </c>
      <c r="MF173">
        <v>6</v>
      </c>
      <c r="MG173">
        <v>4</v>
      </c>
      <c r="MH173">
        <v>0</v>
      </c>
      <c r="MI173">
        <v>4</v>
      </c>
      <c r="MJ173">
        <v>58</v>
      </c>
      <c r="MK173">
        <v>141</v>
      </c>
      <c r="ML173">
        <v>2</v>
      </c>
      <c r="MM173">
        <v>322</v>
      </c>
      <c r="MN173">
        <v>78</v>
      </c>
      <c r="MO173">
        <v>234</v>
      </c>
      <c r="MP173">
        <v>25</v>
      </c>
      <c r="MQ173">
        <v>245</v>
      </c>
      <c r="MR173">
        <v>227</v>
      </c>
      <c r="MS173">
        <v>1065</v>
      </c>
      <c r="MT173">
        <v>612</v>
      </c>
      <c r="MU173">
        <v>7</v>
      </c>
      <c r="MV173">
        <v>28</v>
      </c>
      <c r="MW173">
        <v>71</v>
      </c>
      <c r="MX173">
        <v>36</v>
      </c>
      <c r="MY173">
        <v>5</v>
      </c>
      <c r="MZ173">
        <v>24</v>
      </c>
      <c r="NA173">
        <v>89</v>
      </c>
      <c r="NB173">
        <v>513</v>
      </c>
      <c r="NC173">
        <v>233</v>
      </c>
      <c r="ND173">
        <v>6</v>
      </c>
      <c r="NE173">
        <v>229</v>
      </c>
      <c r="NF173">
        <v>147</v>
      </c>
      <c r="NG173">
        <v>363</v>
      </c>
      <c r="NH173">
        <v>97</v>
      </c>
      <c r="NI173">
        <v>250</v>
      </c>
      <c r="NJ173">
        <v>14</v>
      </c>
      <c r="NK173">
        <v>49</v>
      </c>
      <c r="NL173">
        <v>352</v>
      </c>
      <c r="NM173">
        <v>41</v>
      </c>
      <c r="NN173">
        <v>12</v>
      </c>
      <c r="NO173">
        <v>25</v>
      </c>
      <c r="NP173">
        <v>256</v>
      </c>
      <c r="NQ173">
        <v>294</v>
      </c>
      <c r="NR173">
        <v>73</v>
      </c>
      <c r="NS173">
        <v>21</v>
      </c>
      <c r="NT173">
        <v>6</v>
      </c>
      <c r="NU173">
        <v>8</v>
      </c>
      <c r="NV173">
        <v>1714</v>
      </c>
      <c r="NW173">
        <v>663</v>
      </c>
      <c r="NX173">
        <v>103</v>
      </c>
      <c r="NY173">
        <v>508</v>
      </c>
      <c r="NZ173">
        <v>62</v>
      </c>
      <c r="OA173">
        <v>1929</v>
      </c>
      <c r="OB173">
        <v>21</v>
      </c>
      <c r="OC173">
        <v>95</v>
      </c>
      <c r="OD173">
        <v>1655</v>
      </c>
      <c r="OE173">
        <v>90</v>
      </c>
      <c r="OF173">
        <v>2767</v>
      </c>
      <c r="OG173">
        <v>3509</v>
      </c>
      <c r="OH173">
        <v>321</v>
      </c>
      <c r="OI173">
        <v>9</v>
      </c>
      <c r="OJ173">
        <v>1891</v>
      </c>
      <c r="OK173">
        <v>81</v>
      </c>
      <c r="OL173">
        <v>0</v>
      </c>
      <c r="OM173">
        <v>889</v>
      </c>
      <c r="ON173">
        <v>950</v>
      </c>
      <c r="OO173">
        <v>135</v>
      </c>
      <c r="OP173">
        <v>17</v>
      </c>
      <c r="OQ173">
        <v>25</v>
      </c>
      <c r="OR173">
        <v>46</v>
      </c>
      <c r="OS173">
        <v>67</v>
      </c>
      <c r="OT173">
        <v>12</v>
      </c>
      <c r="OU173">
        <v>92</v>
      </c>
      <c r="OV173">
        <v>397</v>
      </c>
      <c r="OW173">
        <v>20</v>
      </c>
      <c r="OX173">
        <v>197</v>
      </c>
      <c r="OY173">
        <v>285</v>
      </c>
      <c r="OZ173">
        <v>30</v>
      </c>
      <c r="PA173">
        <v>7</v>
      </c>
    </row>
    <row r="174" spans="1:417">
      <c r="A174" s="67" t="str">
        <f>人口推移!B173</f>
        <v>R0302</v>
      </c>
      <c r="B174" s="66">
        <f t="shared" si="4"/>
        <v>55624</v>
      </c>
      <c r="C174" s="66">
        <f t="shared" si="5"/>
        <v>23647</v>
      </c>
      <c r="D174">
        <v>868</v>
      </c>
      <c r="E174">
        <v>65</v>
      </c>
      <c r="F174">
        <v>2</v>
      </c>
      <c r="G174">
        <v>7</v>
      </c>
      <c r="H174">
        <v>16</v>
      </c>
      <c r="I174">
        <v>13</v>
      </c>
      <c r="J174">
        <v>5</v>
      </c>
      <c r="K174">
        <v>9</v>
      </c>
      <c r="L174">
        <v>65</v>
      </c>
      <c r="M174">
        <v>45</v>
      </c>
      <c r="N174">
        <v>153</v>
      </c>
      <c r="O174">
        <v>22</v>
      </c>
      <c r="P174">
        <v>1</v>
      </c>
      <c r="Q174">
        <v>13</v>
      </c>
      <c r="R174">
        <v>7</v>
      </c>
      <c r="S174">
        <v>32</v>
      </c>
      <c r="T174">
        <v>5</v>
      </c>
      <c r="U174">
        <v>17</v>
      </c>
      <c r="V174">
        <v>34</v>
      </c>
      <c r="W174">
        <v>15</v>
      </c>
      <c r="X174">
        <v>5</v>
      </c>
      <c r="Y174">
        <v>37</v>
      </c>
      <c r="Z174">
        <v>113</v>
      </c>
      <c r="AA174">
        <v>7</v>
      </c>
      <c r="AB174">
        <v>6</v>
      </c>
      <c r="AC174">
        <v>225</v>
      </c>
      <c r="AD174">
        <v>234</v>
      </c>
      <c r="AE174">
        <v>2</v>
      </c>
      <c r="AF174">
        <v>1</v>
      </c>
      <c r="AG174">
        <v>2</v>
      </c>
      <c r="AH174">
        <v>22</v>
      </c>
      <c r="AI174">
        <v>18</v>
      </c>
      <c r="AJ174">
        <v>0</v>
      </c>
      <c r="AK174">
        <v>1</v>
      </c>
      <c r="AL174">
        <v>15</v>
      </c>
      <c r="AM174">
        <v>7</v>
      </c>
      <c r="AN174">
        <v>13</v>
      </c>
      <c r="AO174">
        <v>15</v>
      </c>
      <c r="AP174">
        <v>21</v>
      </c>
      <c r="AQ174">
        <v>5</v>
      </c>
      <c r="AR174">
        <v>8</v>
      </c>
      <c r="AS174">
        <v>10</v>
      </c>
      <c r="AT174">
        <v>242</v>
      </c>
      <c r="AU174">
        <v>7</v>
      </c>
      <c r="AV174">
        <v>0</v>
      </c>
      <c r="AW174">
        <v>143</v>
      </c>
      <c r="AX174">
        <v>13</v>
      </c>
      <c r="AY174">
        <v>23</v>
      </c>
      <c r="AZ174">
        <v>1</v>
      </c>
      <c r="BA174">
        <v>45</v>
      </c>
      <c r="BB174">
        <v>9</v>
      </c>
      <c r="BC174">
        <v>4</v>
      </c>
      <c r="BD174">
        <v>7</v>
      </c>
      <c r="BE174">
        <v>16</v>
      </c>
      <c r="BF174">
        <v>4</v>
      </c>
      <c r="BG174">
        <v>27</v>
      </c>
      <c r="BH174">
        <v>9</v>
      </c>
      <c r="BI174">
        <v>21</v>
      </c>
      <c r="BJ174">
        <v>24</v>
      </c>
      <c r="BK174">
        <v>7</v>
      </c>
      <c r="BL174">
        <v>8</v>
      </c>
      <c r="BM174">
        <v>5</v>
      </c>
      <c r="BN174">
        <v>5</v>
      </c>
      <c r="BO174">
        <v>13</v>
      </c>
      <c r="BP174">
        <v>6</v>
      </c>
      <c r="BQ174">
        <v>4</v>
      </c>
      <c r="BR174">
        <v>0</v>
      </c>
      <c r="BS174">
        <v>4</v>
      </c>
      <c r="BT174">
        <v>49</v>
      </c>
      <c r="BU174">
        <v>97</v>
      </c>
      <c r="BV174">
        <v>2</v>
      </c>
      <c r="BW174">
        <v>284</v>
      </c>
      <c r="BX174">
        <v>60</v>
      </c>
      <c r="BY174">
        <v>189</v>
      </c>
      <c r="BZ174">
        <v>14</v>
      </c>
      <c r="CA174">
        <v>228</v>
      </c>
      <c r="CB174">
        <v>193</v>
      </c>
      <c r="CC174">
        <v>800</v>
      </c>
      <c r="CD174">
        <v>494</v>
      </c>
      <c r="CE174">
        <v>4</v>
      </c>
      <c r="CF174">
        <v>20</v>
      </c>
      <c r="CG174">
        <v>47</v>
      </c>
      <c r="CH174">
        <v>26</v>
      </c>
      <c r="CI174">
        <v>3</v>
      </c>
      <c r="CJ174">
        <v>22</v>
      </c>
      <c r="CK174">
        <v>97</v>
      </c>
      <c r="CL174">
        <v>443</v>
      </c>
      <c r="CM174">
        <v>202</v>
      </c>
      <c r="CN174">
        <v>7</v>
      </c>
      <c r="CO174">
        <v>194</v>
      </c>
      <c r="CP174">
        <v>133</v>
      </c>
      <c r="CQ174">
        <v>302</v>
      </c>
      <c r="CR174">
        <v>58</v>
      </c>
      <c r="CS174">
        <v>219</v>
      </c>
      <c r="CT174">
        <v>9</v>
      </c>
      <c r="CU174">
        <v>28</v>
      </c>
      <c r="CV174">
        <v>266</v>
      </c>
      <c r="CW174">
        <v>34</v>
      </c>
      <c r="CX174">
        <v>7</v>
      </c>
      <c r="CY174">
        <v>33</v>
      </c>
      <c r="CZ174">
        <v>176</v>
      </c>
      <c r="DA174">
        <v>227</v>
      </c>
      <c r="DB174">
        <v>86</v>
      </c>
      <c r="DC174">
        <v>17</v>
      </c>
      <c r="DD174">
        <v>4</v>
      </c>
      <c r="DE174">
        <v>7</v>
      </c>
      <c r="DF174">
        <v>1352</v>
      </c>
      <c r="DG174">
        <v>536</v>
      </c>
      <c r="DH174">
        <v>85</v>
      </c>
      <c r="DI174">
        <v>387</v>
      </c>
      <c r="DJ174">
        <v>50</v>
      </c>
      <c r="DK174">
        <v>1397</v>
      </c>
      <c r="DL174">
        <v>23</v>
      </c>
      <c r="DM174">
        <v>75</v>
      </c>
      <c r="DN174">
        <v>1193</v>
      </c>
      <c r="DO174">
        <v>81</v>
      </c>
      <c r="DP174">
        <v>2337</v>
      </c>
      <c r="DQ174">
        <v>3076</v>
      </c>
      <c r="DR174">
        <v>263</v>
      </c>
      <c r="DS174">
        <v>8</v>
      </c>
      <c r="DT174">
        <v>1522</v>
      </c>
      <c r="DU174">
        <v>72</v>
      </c>
      <c r="DV174">
        <v>0</v>
      </c>
      <c r="DW174">
        <v>806</v>
      </c>
      <c r="DX174">
        <v>882</v>
      </c>
      <c r="DY174">
        <v>126</v>
      </c>
      <c r="DZ174">
        <v>12</v>
      </c>
      <c r="EA174">
        <v>17</v>
      </c>
      <c r="EB174">
        <v>29</v>
      </c>
      <c r="EC174">
        <v>53</v>
      </c>
      <c r="ED174">
        <v>11</v>
      </c>
      <c r="EE174">
        <v>73</v>
      </c>
      <c r="EF174">
        <v>835</v>
      </c>
      <c r="EG174">
        <v>16</v>
      </c>
      <c r="EH174">
        <v>164</v>
      </c>
      <c r="EI174">
        <v>242</v>
      </c>
      <c r="EJ174">
        <v>24</v>
      </c>
      <c r="EK174">
        <v>11</v>
      </c>
      <c r="EL174">
        <v>946</v>
      </c>
      <c r="EM174">
        <v>82</v>
      </c>
      <c r="EN174">
        <v>2</v>
      </c>
      <c r="EO174">
        <v>12</v>
      </c>
      <c r="EP174">
        <v>17</v>
      </c>
      <c r="EQ174">
        <v>26</v>
      </c>
      <c r="ER174">
        <v>7</v>
      </c>
      <c r="ES174">
        <v>7</v>
      </c>
      <c r="ET174">
        <v>55</v>
      </c>
      <c r="EU174">
        <v>62</v>
      </c>
      <c r="EV174">
        <v>139</v>
      </c>
      <c r="EW174">
        <v>31</v>
      </c>
      <c r="EX174">
        <v>1</v>
      </c>
      <c r="EY174">
        <v>18</v>
      </c>
      <c r="EZ174">
        <v>13</v>
      </c>
      <c r="FA174">
        <v>34</v>
      </c>
      <c r="FB174">
        <v>7</v>
      </c>
      <c r="FC174">
        <v>26</v>
      </c>
      <c r="FD174">
        <v>43</v>
      </c>
      <c r="FE174">
        <v>20</v>
      </c>
      <c r="FF174">
        <v>6</v>
      </c>
      <c r="FG174">
        <v>46</v>
      </c>
      <c r="FH174">
        <v>141</v>
      </c>
      <c r="FI174">
        <v>15</v>
      </c>
      <c r="FJ174">
        <v>8</v>
      </c>
      <c r="FK174">
        <v>276</v>
      </c>
      <c r="FL174">
        <v>264</v>
      </c>
      <c r="FM174">
        <v>1</v>
      </c>
      <c r="FN174">
        <v>1</v>
      </c>
      <c r="FO174">
        <v>2</v>
      </c>
      <c r="FP174">
        <v>27</v>
      </c>
      <c r="FQ174">
        <v>30</v>
      </c>
      <c r="FR174">
        <v>0</v>
      </c>
      <c r="FS174">
        <v>2</v>
      </c>
      <c r="FT174">
        <v>18</v>
      </c>
      <c r="FU174">
        <v>8</v>
      </c>
      <c r="FV174">
        <v>15</v>
      </c>
      <c r="FW174">
        <v>14</v>
      </c>
      <c r="FX174">
        <v>19</v>
      </c>
      <c r="FY174">
        <v>5</v>
      </c>
      <c r="FZ174">
        <v>9</v>
      </c>
      <c r="GA174">
        <v>16</v>
      </c>
      <c r="GB174">
        <v>274</v>
      </c>
      <c r="GC174">
        <v>9</v>
      </c>
      <c r="GD174">
        <v>0</v>
      </c>
      <c r="GE174">
        <v>157</v>
      </c>
      <c r="GF174">
        <v>17</v>
      </c>
      <c r="GG174">
        <v>32</v>
      </c>
      <c r="GH174">
        <v>0</v>
      </c>
      <c r="GI174">
        <v>56</v>
      </c>
      <c r="GJ174">
        <v>15</v>
      </c>
      <c r="GK174">
        <v>3</v>
      </c>
      <c r="GL174">
        <v>10</v>
      </c>
      <c r="GM174">
        <v>22</v>
      </c>
      <c r="GN174">
        <v>4</v>
      </c>
      <c r="GO174">
        <v>48</v>
      </c>
      <c r="GP174">
        <v>9</v>
      </c>
      <c r="GQ174">
        <v>24</v>
      </c>
      <c r="GR174">
        <v>23</v>
      </c>
      <c r="GS174">
        <v>11</v>
      </c>
      <c r="GT174">
        <v>7</v>
      </c>
      <c r="GU174">
        <v>8</v>
      </c>
      <c r="GV174">
        <v>9</v>
      </c>
      <c r="GW174">
        <v>13</v>
      </c>
      <c r="GX174">
        <v>7</v>
      </c>
      <c r="GY174">
        <v>3</v>
      </c>
      <c r="GZ174">
        <v>0</v>
      </c>
      <c r="HA174">
        <v>5</v>
      </c>
      <c r="HB174">
        <v>59</v>
      </c>
      <c r="HC174">
        <v>145</v>
      </c>
      <c r="HD174">
        <v>1</v>
      </c>
      <c r="HE174">
        <v>299</v>
      </c>
      <c r="HF174">
        <v>73</v>
      </c>
      <c r="HG174">
        <v>216</v>
      </c>
      <c r="HH174">
        <v>24</v>
      </c>
      <c r="HI174">
        <v>232</v>
      </c>
      <c r="HJ174">
        <v>225</v>
      </c>
      <c r="HK174">
        <v>976</v>
      </c>
      <c r="HL174">
        <v>522</v>
      </c>
      <c r="HM174">
        <v>6</v>
      </c>
      <c r="HN174">
        <v>23</v>
      </c>
      <c r="HO174">
        <v>56</v>
      </c>
      <c r="HP174">
        <v>27</v>
      </c>
      <c r="HQ174">
        <v>6</v>
      </c>
      <c r="HR174">
        <v>25</v>
      </c>
      <c r="HS174">
        <v>63</v>
      </c>
      <c r="HT174">
        <v>507</v>
      </c>
      <c r="HU174">
        <v>204</v>
      </c>
      <c r="HV174">
        <v>8</v>
      </c>
      <c r="HW174">
        <v>198</v>
      </c>
      <c r="HX174">
        <v>136</v>
      </c>
      <c r="HY174">
        <v>330</v>
      </c>
      <c r="HZ174">
        <v>82</v>
      </c>
      <c r="IA174">
        <v>235</v>
      </c>
      <c r="IB174">
        <v>13</v>
      </c>
      <c r="IC174">
        <v>36</v>
      </c>
      <c r="ID174">
        <v>336</v>
      </c>
      <c r="IE174">
        <v>49</v>
      </c>
      <c r="IF174">
        <v>10</v>
      </c>
      <c r="IG174">
        <v>23</v>
      </c>
      <c r="IH174">
        <v>248</v>
      </c>
      <c r="II174">
        <v>290</v>
      </c>
      <c r="IJ174">
        <v>18</v>
      </c>
      <c r="IK174">
        <v>6</v>
      </c>
      <c r="IL174">
        <v>7</v>
      </c>
      <c r="IM174">
        <v>11</v>
      </c>
      <c r="IN174">
        <v>1637</v>
      </c>
      <c r="IO174">
        <v>627</v>
      </c>
      <c r="IP174">
        <v>93</v>
      </c>
      <c r="IQ174">
        <v>478</v>
      </c>
      <c r="IR174">
        <v>59</v>
      </c>
      <c r="IS174">
        <v>1824</v>
      </c>
      <c r="IT174">
        <v>21</v>
      </c>
      <c r="IU174">
        <v>94</v>
      </c>
      <c r="IV174">
        <v>1610</v>
      </c>
      <c r="IW174">
        <v>89</v>
      </c>
      <c r="IX174">
        <v>2656</v>
      </c>
      <c r="IY174">
        <v>3535</v>
      </c>
      <c r="IZ174">
        <v>317</v>
      </c>
      <c r="JA174">
        <v>6</v>
      </c>
      <c r="JB174">
        <v>1779</v>
      </c>
      <c r="JC174">
        <v>71</v>
      </c>
      <c r="JD174">
        <v>0</v>
      </c>
      <c r="JE174">
        <v>843</v>
      </c>
      <c r="JF174">
        <v>927</v>
      </c>
      <c r="JG174">
        <v>144</v>
      </c>
      <c r="JH174">
        <v>16</v>
      </c>
      <c r="JI174">
        <v>28</v>
      </c>
      <c r="JJ174">
        <v>35</v>
      </c>
      <c r="JK174">
        <v>63</v>
      </c>
      <c r="JL174">
        <v>15</v>
      </c>
      <c r="JM174">
        <v>86</v>
      </c>
      <c r="JN174">
        <v>796</v>
      </c>
      <c r="JO174">
        <v>19</v>
      </c>
      <c r="JP174">
        <v>194</v>
      </c>
      <c r="JQ174">
        <v>290</v>
      </c>
      <c r="JR174">
        <v>21</v>
      </c>
      <c r="JS174">
        <v>10</v>
      </c>
      <c r="JT174">
        <v>1014</v>
      </c>
      <c r="JU174">
        <v>87</v>
      </c>
      <c r="JV174">
        <v>1</v>
      </c>
      <c r="JW174">
        <v>7</v>
      </c>
      <c r="JX174">
        <v>15</v>
      </c>
      <c r="JY174">
        <v>24</v>
      </c>
      <c r="JZ174">
        <v>7</v>
      </c>
      <c r="KA174">
        <v>7</v>
      </c>
      <c r="KB174">
        <v>64</v>
      </c>
      <c r="KC174">
        <v>65</v>
      </c>
      <c r="KD174">
        <v>164</v>
      </c>
      <c r="KE174">
        <v>25</v>
      </c>
      <c r="KF174">
        <v>1</v>
      </c>
      <c r="KG174">
        <v>13</v>
      </c>
      <c r="KH174">
        <v>7</v>
      </c>
      <c r="KI174">
        <v>44</v>
      </c>
      <c r="KJ174">
        <v>8</v>
      </c>
      <c r="KK174">
        <v>28</v>
      </c>
      <c r="KL174">
        <v>50</v>
      </c>
      <c r="KM174">
        <v>20</v>
      </c>
      <c r="KN174">
        <v>5</v>
      </c>
      <c r="KO174">
        <v>47</v>
      </c>
      <c r="KP174">
        <v>154</v>
      </c>
      <c r="KQ174">
        <v>12</v>
      </c>
      <c r="KR174">
        <v>8</v>
      </c>
      <c r="KS174">
        <v>285</v>
      </c>
      <c r="KT174">
        <v>296</v>
      </c>
      <c r="KU174">
        <v>1</v>
      </c>
      <c r="KV174">
        <v>1</v>
      </c>
      <c r="KW174">
        <v>2</v>
      </c>
      <c r="KX174">
        <v>27</v>
      </c>
      <c r="KY174">
        <v>26</v>
      </c>
      <c r="KZ174">
        <v>0</v>
      </c>
      <c r="LA174">
        <v>1</v>
      </c>
      <c r="LB174">
        <v>23</v>
      </c>
      <c r="LC174">
        <v>10</v>
      </c>
      <c r="LD174">
        <v>18</v>
      </c>
      <c r="LE174">
        <v>18</v>
      </c>
      <c r="LF174">
        <v>23</v>
      </c>
      <c r="LG174">
        <v>9</v>
      </c>
      <c r="LH174">
        <v>14</v>
      </c>
      <c r="LI174">
        <v>18</v>
      </c>
      <c r="LJ174">
        <v>265</v>
      </c>
      <c r="LK174">
        <v>8</v>
      </c>
      <c r="LL174">
        <v>0</v>
      </c>
      <c r="LM174">
        <v>154</v>
      </c>
      <c r="LN174">
        <v>24</v>
      </c>
      <c r="LO174">
        <v>26</v>
      </c>
      <c r="LP174">
        <v>1</v>
      </c>
      <c r="LQ174">
        <v>58</v>
      </c>
      <c r="LR174">
        <v>15</v>
      </c>
      <c r="LS174">
        <v>5</v>
      </c>
      <c r="LT174">
        <v>8</v>
      </c>
      <c r="LU174">
        <v>23</v>
      </c>
      <c r="LV174">
        <v>9</v>
      </c>
      <c r="LW174">
        <v>47</v>
      </c>
      <c r="LX174">
        <v>12</v>
      </c>
      <c r="LY174">
        <v>29</v>
      </c>
      <c r="LZ174">
        <v>30</v>
      </c>
      <c r="MA174">
        <v>7</v>
      </c>
      <c r="MB174">
        <v>12</v>
      </c>
      <c r="MC174">
        <v>8</v>
      </c>
      <c r="MD174">
        <v>9</v>
      </c>
      <c r="ME174">
        <v>18</v>
      </c>
      <c r="MF174">
        <v>6</v>
      </c>
      <c r="MG174">
        <v>4</v>
      </c>
      <c r="MH174">
        <v>0</v>
      </c>
      <c r="MI174">
        <v>3</v>
      </c>
      <c r="MJ174">
        <v>58</v>
      </c>
      <c r="MK174">
        <v>141</v>
      </c>
      <c r="ML174">
        <v>2</v>
      </c>
      <c r="MM174">
        <v>322</v>
      </c>
      <c r="MN174">
        <v>79</v>
      </c>
      <c r="MO174">
        <v>231</v>
      </c>
      <c r="MP174">
        <v>23</v>
      </c>
      <c r="MQ174">
        <v>244</v>
      </c>
      <c r="MR174">
        <v>229</v>
      </c>
      <c r="MS174">
        <v>1067</v>
      </c>
      <c r="MT174">
        <v>612</v>
      </c>
      <c r="MU174">
        <v>7</v>
      </c>
      <c r="MV174">
        <v>28</v>
      </c>
      <c r="MW174">
        <v>71</v>
      </c>
      <c r="MX174">
        <v>36</v>
      </c>
      <c r="MY174">
        <v>5</v>
      </c>
      <c r="MZ174">
        <v>22</v>
      </c>
      <c r="NA174">
        <v>89</v>
      </c>
      <c r="NB174">
        <v>514</v>
      </c>
      <c r="NC174">
        <v>232</v>
      </c>
      <c r="ND174">
        <v>6</v>
      </c>
      <c r="NE174">
        <v>230</v>
      </c>
      <c r="NF174">
        <v>147</v>
      </c>
      <c r="NG174">
        <v>363</v>
      </c>
      <c r="NH174">
        <v>97</v>
      </c>
      <c r="NI174">
        <v>250</v>
      </c>
      <c r="NJ174">
        <v>14</v>
      </c>
      <c r="NK174">
        <v>49</v>
      </c>
      <c r="NL174">
        <v>353</v>
      </c>
      <c r="NM174">
        <v>41</v>
      </c>
      <c r="NN174">
        <v>12</v>
      </c>
      <c r="NO174">
        <v>24</v>
      </c>
      <c r="NP174">
        <v>257</v>
      </c>
      <c r="NQ174">
        <v>294</v>
      </c>
      <c r="NR174">
        <v>78</v>
      </c>
      <c r="NS174">
        <v>21</v>
      </c>
      <c r="NT174">
        <v>6</v>
      </c>
      <c r="NU174">
        <v>8</v>
      </c>
      <c r="NV174">
        <v>1716</v>
      </c>
      <c r="NW174">
        <v>662</v>
      </c>
      <c r="NX174">
        <v>103</v>
      </c>
      <c r="NY174">
        <v>514</v>
      </c>
      <c r="NZ174">
        <v>62</v>
      </c>
      <c r="OA174">
        <v>1927</v>
      </c>
      <c r="OB174">
        <v>21</v>
      </c>
      <c r="OC174">
        <v>95</v>
      </c>
      <c r="OD174">
        <v>1669</v>
      </c>
      <c r="OE174">
        <v>90</v>
      </c>
      <c r="OF174">
        <v>2761</v>
      </c>
      <c r="OG174">
        <v>3505</v>
      </c>
      <c r="OH174">
        <v>319</v>
      </c>
      <c r="OI174">
        <v>9</v>
      </c>
      <c r="OJ174">
        <v>1891</v>
      </c>
      <c r="OK174">
        <v>82</v>
      </c>
      <c r="OL174">
        <v>0</v>
      </c>
      <c r="OM174">
        <v>886</v>
      </c>
      <c r="ON174">
        <v>949</v>
      </c>
      <c r="OO174">
        <v>132</v>
      </c>
      <c r="OP174">
        <v>17</v>
      </c>
      <c r="OQ174">
        <v>25</v>
      </c>
      <c r="OR174">
        <v>46</v>
      </c>
      <c r="OS174">
        <v>67</v>
      </c>
      <c r="OT174">
        <v>12</v>
      </c>
      <c r="OU174">
        <v>92</v>
      </c>
      <c r="OV174">
        <v>396</v>
      </c>
      <c r="OW174">
        <v>20</v>
      </c>
      <c r="OX174">
        <v>197</v>
      </c>
      <c r="OY174">
        <v>285</v>
      </c>
      <c r="OZ174">
        <v>30</v>
      </c>
      <c r="PA174">
        <v>7</v>
      </c>
    </row>
    <row r="175" spans="1:417">
      <c r="A175" s="67" t="str">
        <f>人口推移!B174</f>
        <v>R0303</v>
      </c>
      <c r="B175" s="66">
        <f t="shared" si="4"/>
        <v>55506</v>
      </c>
      <c r="C175" s="66">
        <f t="shared" si="5"/>
        <v>23677</v>
      </c>
      <c r="D175">
        <v>875</v>
      </c>
      <c r="E175">
        <v>66</v>
      </c>
      <c r="F175">
        <v>2</v>
      </c>
      <c r="G175">
        <v>7</v>
      </c>
      <c r="H175">
        <v>16</v>
      </c>
      <c r="I175">
        <v>13</v>
      </c>
      <c r="J175">
        <v>5</v>
      </c>
      <c r="K175">
        <v>9</v>
      </c>
      <c r="L175">
        <v>64</v>
      </c>
      <c r="M175">
        <v>45</v>
      </c>
      <c r="N175">
        <v>153</v>
      </c>
      <c r="O175">
        <v>22</v>
      </c>
      <c r="P175">
        <v>1</v>
      </c>
      <c r="Q175">
        <v>13</v>
      </c>
      <c r="R175">
        <v>7</v>
      </c>
      <c r="S175">
        <v>32</v>
      </c>
      <c r="T175">
        <v>5</v>
      </c>
      <c r="U175">
        <v>17</v>
      </c>
      <c r="V175">
        <v>34</v>
      </c>
      <c r="W175">
        <v>15</v>
      </c>
      <c r="X175">
        <v>5</v>
      </c>
      <c r="Y175">
        <v>37</v>
      </c>
      <c r="Z175">
        <v>119</v>
      </c>
      <c r="AA175">
        <v>7</v>
      </c>
      <c r="AB175">
        <v>6</v>
      </c>
      <c r="AC175">
        <v>224</v>
      </c>
      <c r="AD175">
        <v>236</v>
      </c>
      <c r="AE175">
        <v>2</v>
      </c>
      <c r="AF175">
        <v>1</v>
      </c>
      <c r="AG175">
        <v>2</v>
      </c>
      <c r="AH175">
        <v>22</v>
      </c>
      <c r="AI175">
        <v>18</v>
      </c>
      <c r="AJ175">
        <v>0</v>
      </c>
      <c r="AK175">
        <v>1</v>
      </c>
      <c r="AL175">
        <v>15</v>
      </c>
      <c r="AM175">
        <v>7</v>
      </c>
      <c r="AN175">
        <v>13</v>
      </c>
      <c r="AO175">
        <v>15</v>
      </c>
      <c r="AP175">
        <v>21</v>
      </c>
      <c r="AQ175">
        <v>5</v>
      </c>
      <c r="AR175">
        <v>8</v>
      </c>
      <c r="AS175">
        <v>10</v>
      </c>
      <c r="AT175">
        <v>244</v>
      </c>
      <c r="AU175">
        <v>7</v>
      </c>
      <c r="AV175">
        <v>0</v>
      </c>
      <c r="AW175">
        <v>147</v>
      </c>
      <c r="AX175">
        <v>13</v>
      </c>
      <c r="AY175">
        <v>23</v>
      </c>
      <c r="AZ175">
        <v>1</v>
      </c>
      <c r="BA175">
        <v>45</v>
      </c>
      <c r="BB175">
        <v>9</v>
      </c>
      <c r="BC175">
        <v>4</v>
      </c>
      <c r="BD175">
        <v>7</v>
      </c>
      <c r="BE175">
        <v>16</v>
      </c>
      <c r="BF175">
        <v>4</v>
      </c>
      <c r="BG175">
        <v>27</v>
      </c>
      <c r="BH175">
        <v>9</v>
      </c>
      <c r="BI175">
        <v>21</v>
      </c>
      <c r="BJ175">
        <v>24</v>
      </c>
      <c r="BK175">
        <v>7</v>
      </c>
      <c r="BL175">
        <v>8</v>
      </c>
      <c r="BM175">
        <v>4</v>
      </c>
      <c r="BN175">
        <v>5</v>
      </c>
      <c r="BO175">
        <v>13</v>
      </c>
      <c r="BP175">
        <v>5</v>
      </c>
      <c r="BQ175">
        <v>4</v>
      </c>
      <c r="BR175">
        <v>0</v>
      </c>
      <c r="BS175">
        <v>4</v>
      </c>
      <c r="BT175">
        <v>49</v>
      </c>
      <c r="BU175">
        <v>97</v>
      </c>
      <c r="BV175">
        <v>2</v>
      </c>
      <c r="BW175">
        <v>285</v>
      </c>
      <c r="BX175">
        <v>61</v>
      </c>
      <c r="BY175">
        <v>189</v>
      </c>
      <c r="BZ175">
        <v>14</v>
      </c>
      <c r="CA175">
        <v>228</v>
      </c>
      <c r="CB175">
        <v>193</v>
      </c>
      <c r="CC175">
        <v>800</v>
      </c>
      <c r="CD175">
        <v>497</v>
      </c>
      <c r="CE175">
        <v>4</v>
      </c>
      <c r="CF175">
        <v>20</v>
      </c>
      <c r="CG175">
        <v>47</v>
      </c>
      <c r="CH175">
        <v>26</v>
      </c>
      <c r="CI175">
        <v>3</v>
      </c>
      <c r="CJ175">
        <v>22</v>
      </c>
      <c r="CK175">
        <v>95</v>
      </c>
      <c r="CL175">
        <v>444</v>
      </c>
      <c r="CM175">
        <v>201</v>
      </c>
      <c r="CN175">
        <v>7</v>
      </c>
      <c r="CO175">
        <v>192</v>
      </c>
      <c r="CP175">
        <v>132</v>
      </c>
      <c r="CQ175">
        <v>307</v>
      </c>
      <c r="CR175">
        <v>59</v>
      </c>
      <c r="CS175">
        <v>222</v>
      </c>
      <c r="CT175">
        <v>9</v>
      </c>
      <c r="CU175">
        <v>28</v>
      </c>
      <c r="CV175">
        <v>264</v>
      </c>
      <c r="CW175">
        <v>33</v>
      </c>
      <c r="CX175">
        <v>7</v>
      </c>
      <c r="CY175">
        <v>33</v>
      </c>
      <c r="CZ175">
        <v>176</v>
      </c>
      <c r="DA175">
        <v>229</v>
      </c>
      <c r="DB175">
        <v>85</v>
      </c>
      <c r="DC175">
        <v>17</v>
      </c>
      <c r="DD175">
        <v>4</v>
      </c>
      <c r="DE175">
        <v>7</v>
      </c>
      <c r="DF175">
        <v>1369</v>
      </c>
      <c r="DG175">
        <v>542</v>
      </c>
      <c r="DH175">
        <v>85</v>
      </c>
      <c r="DI175">
        <v>384</v>
      </c>
      <c r="DJ175">
        <v>50</v>
      </c>
      <c r="DK175">
        <v>1400</v>
      </c>
      <c r="DL175">
        <v>23</v>
      </c>
      <c r="DM175">
        <v>76</v>
      </c>
      <c r="DN175">
        <v>1202</v>
      </c>
      <c r="DO175">
        <v>82</v>
      </c>
      <c r="DP175">
        <v>2345</v>
      </c>
      <c r="DQ175">
        <v>3095</v>
      </c>
      <c r="DR175">
        <v>265</v>
      </c>
      <c r="DS175">
        <v>8</v>
      </c>
      <c r="DT175">
        <v>1524</v>
      </c>
      <c r="DU175">
        <v>72</v>
      </c>
      <c r="DV175">
        <v>0</v>
      </c>
      <c r="DW175">
        <v>812</v>
      </c>
      <c r="DX175">
        <v>880</v>
      </c>
      <c r="DY175">
        <v>123</v>
      </c>
      <c r="DZ175">
        <v>10</v>
      </c>
      <c r="EA175">
        <v>17</v>
      </c>
      <c r="EB175">
        <v>29</v>
      </c>
      <c r="EC175">
        <v>53</v>
      </c>
      <c r="ED175">
        <v>11</v>
      </c>
      <c r="EE175">
        <v>73</v>
      </c>
      <c r="EF175">
        <v>776</v>
      </c>
      <c r="EG175">
        <v>16</v>
      </c>
      <c r="EH175">
        <v>164</v>
      </c>
      <c r="EI175">
        <v>242</v>
      </c>
      <c r="EJ175">
        <v>24</v>
      </c>
      <c r="EK175">
        <v>11</v>
      </c>
      <c r="EL175">
        <v>950</v>
      </c>
      <c r="EM175">
        <v>83</v>
      </c>
      <c r="EN175">
        <v>2</v>
      </c>
      <c r="EO175">
        <v>12</v>
      </c>
      <c r="EP175">
        <v>17</v>
      </c>
      <c r="EQ175">
        <v>26</v>
      </c>
      <c r="ER175">
        <v>7</v>
      </c>
      <c r="ES175">
        <v>7</v>
      </c>
      <c r="ET175">
        <v>54</v>
      </c>
      <c r="EU175">
        <v>62</v>
      </c>
      <c r="EV175">
        <v>140</v>
      </c>
      <c r="EW175">
        <v>31</v>
      </c>
      <c r="EX175">
        <v>1</v>
      </c>
      <c r="EY175">
        <v>18</v>
      </c>
      <c r="EZ175">
        <v>13</v>
      </c>
      <c r="FA175">
        <v>34</v>
      </c>
      <c r="FB175">
        <v>7</v>
      </c>
      <c r="FC175">
        <v>26</v>
      </c>
      <c r="FD175">
        <v>43</v>
      </c>
      <c r="FE175">
        <v>19</v>
      </c>
      <c r="FF175">
        <v>6</v>
      </c>
      <c r="FG175">
        <v>46</v>
      </c>
      <c r="FH175">
        <v>139</v>
      </c>
      <c r="FI175">
        <v>15</v>
      </c>
      <c r="FJ175">
        <v>8</v>
      </c>
      <c r="FK175">
        <v>271</v>
      </c>
      <c r="FL175">
        <v>266</v>
      </c>
      <c r="FM175">
        <v>1</v>
      </c>
      <c r="FN175">
        <v>1</v>
      </c>
      <c r="FO175">
        <v>2</v>
      </c>
      <c r="FP175">
        <v>27</v>
      </c>
      <c r="FQ175">
        <v>30</v>
      </c>
      <c r="FR175">
        <v>0</v>
      </c>
      <c r="FS175">
        <v>2</v>
      </c>
      <c r="FT175">
        <v>18</v>
      </c>
      <c r="FU175">
        <v>8</v>
      </c>
      <c r="FV175">
        <v>15</v>
      </c>
      <c r="FW175">
        <v>14</v>
      </c>
      <c r="FX175">
        <v>19</v>
      </c>
      <c r="FY175">
        <v>5</v>
      </c>
      <c r="FZ175">
        <v>9</v>
      </c>
      <c r="GA175">
        <v>16</v>
      </c>
      <c r="GB175">
        <v>272</v>
      </c>
      <c r="GC175">
        <v>9</v>
      </c>
      <c r="GD175">
        <v>0</v>
      </c>
      <c r="GE175">
        <v>160</v>
      </c>
      <c r="GF175">
        <v>17</v>
      </c>
      <c r="GG175">
        <v>32</v>
      </c>
      <c r="GH175">
        <v>0</v>
      </c>
      <c r="GI175">
        <v>56</v>
      </c>
      <c r="GJ175">
        <v>15</v>
      </c>
      <c r="GK175">
        <v>3</v>
      </c>
      <c r="GL175">
        <v>10</v>
      </c>
      <c r="GM175">
        <v>22</v>
      </c>
      <c r="GN175">
        <v>4</v>
      </c>
      <c r="GO175">
        <v>48</v>
      </c>
      <c r="GP175">
        <v>9</v>
      </c>
      <c r="GQ175">
        <v>24</v>
      </c>
      <c r="GR175">
        <v>23</v>
      </c>
      <c r="GS175">
        <v>11</v>
      </c>
      <c r="GT175">
        <v>7</v>
      </c>
      <c r="GU175">
        <v>6</v>
      </c>
      <c r="GV175">
        <v>9</v>
      </c>
      <c r="GW175">
        <v>13</v>
      </c>
      <c r="GX175">
        <v>7</v>
      </c>
      <c r="GY175">
        <v>3</v>
      </c>
      <c r="GZ175">
        <v>0</v>
      </c>
      <c r="HA175">
        <v>5</v>
      </c>
      <c r="HB175">
        <v>59</v>
      </c>
      <c r="HC175">
        <v>144</v>
      </c>
      <c r="HD175">
        <v>1</v>
      </c>
      <c r="HE175">
        <v>298</v>
      </c>
      <c r="HF175">
        <v>75</v>
      </c>
      <c r="HG175">
        <v>215</v>
      </c>
      <c r="HH175">
        <v>24</v>
      </c>
      <c r="HI175">
        <v>235</v>
      </c>
      <c r="HJ175">
        <v>221</v>
      </c>
      <c r="HK175">
        <v>974</v>
      </c>
      <c r="HL175">
        <v>523</v>
      </c>
      <c r="HM175">
        <v>6</v>
      </c>
      <c r="HN175">
        <v>23</v>
      </c>
      <c r="HO175">
        <v>56</v>
      </c>
      <c r="HP175">
        <v>26</v>
      </c>
      <c r="HQ175">
        <v>6</v>
      </c>
      <c r="HR175">
        <v>25</v>
      </c>
      <c r="HS175">
        <v>61</v>
      </c>
      <c r="HT175">
        <v>503</v>
      </c>
      <c r="HU175">
        <v>199</v>
      </c>
      <c r="HV175">
        <v>8</v>
      </c>
      <c r="HW175">
        <v>194</v>
      </c>
      <c r="HX175">
        <v>136</v>
      </c>
      <c r="HY175">
        <v>328</v>
      </c>
      <c r="HZ175">
        <v>82</v>
      </c>
      <c r="IA175">
        <v>237</v>
      </c>
      <c r="IB175">
        <v>13</v>
      </c>
      <c r="IC175">
        <v>36</v>
      </c>
      <c r="ID175">
        <v>331</v>
      </c>
      <c r="IE175">
        <v>48</v>
      </c>
      <c r="IF175">
        <v>10</v>
      </c>
      <c r="IG175">
        <v>23</v>
      </c>
      <c r="IH175">
        <v>245</v>
      </c>
      <c r="II175">
        <v>291</v>
      </c>
      <c r="IJ175">
        <v>17</v>
      </c>
      <c r="IK175">
        <v>6</v>
      </c>
      <c r="IL175">
        <v>7</v>
      </c>
      <c r="IM175">
        <v>11</v>
      </c>
      <c r="IN175">
        <v>1638</v>
      </c>
      <c r="IO175">
        <v>630</v>
      </c>
      <c r="IP175">
        <v>93</v>
      </c>
      <c r="IQ175">
        <v>476</v>
      </c>
      <c r="IR175">
        <v>59</v>
      </c>
      <c r="IS175">
        <v>1813</v>
      </c>
      <c r="IT175">
        <v>21</v>
      </c>
      <c r="IU175">
        <v>94</v>
      </c>
      <c r="IV175">
        <v>1628</v>
      </c>
      <c r="IW175">
        <v>91</v>
      </c>
      <c r="IX175">
        <v>2645</v>
      </c>
      <c r="IY175">
        <v>3533</v>
      </c>
      <c r="IZ175">
        <v>314</v>
      </c>
      <c r="JA175">
        <v>6</v>
      </c>
      <c r="JB175">
        <v>1768</v>
      </c>
      <c r="JC175">
        <v>71</v>
      </c>
      <c r="JD175">
        <v>0</v>
      </c>
      <c r="JE175">
        <v>856</v>
      </c>
      <c r="JF175">
        <v>925</v>
      </c>
      <c r="JG175">
        <v>140</v>
      </c>
      <c r="JH175">
        <v>14</v>
      </c>
      <c r="JI175">
        <v>28</v>
      </c>
      <c r="JJ175">
        <v>35</v>
      </c>
      <c r="JK175">
        <v>63</v>
      </c>
      <c r="JL175">
        <v>15</v>
      </c>
      <c r="JM175">
        <v>87</v>
      </c>
      <c r="JN175">
        <v>743</v>
      </c>
      <c r="JO175">
        <v>19</v>
      </c>
      <c r="JP175">
        <v>192</v>
      </c>
      <c r="JQ175">
        <v>289</v>
      </c>
      <c r="JR175">
        <v>21</v>
      </c>
      <c r="JS175">
        <v>10</v>
      </c>
      <c r="JT175">
        <v>1019</v>
      </c>
      <c r="JU175">
        <v>87</v>
      </c>
      <c r="JV175">
        <v>1</v>
      </c>
      <c r="JW175">
        <v>7</v>
      </c>
      <c r="JX175">
        <v>15</v>
      </c>
      <c r="JY175">
        <v>22</v>
      </c>
      <c r="JZ175">
        <v>7</v>
      </c>
      <c r="KA175">
        <v>7</v>
      </c>
      <c r="KB175">
        <v>65</v>
      </c>
      <c r="KC175">
        <v>65</v>
      </c>
      <c r="KD175">
        <v>163</v>
      </c>
      <c r="KE175">
        <v>25</v>
      </c>
      <c r="KF175">
        <v>1</v>
      </c>
      <c r="KG175">
        <v>13</v>
      </c>
      <c r="KH175">
        <v>7</v>
      </c>
      <c r="KI175">
        <v>44</v>
      </c>
      <c r="KJ175">
        <v>8</v>
      </c>
      <c r="KK175">
        <v>29</v>
      </c>
      <c r="KL175">
        <v>49</v>
      </c>
      <c r="KM175">
        <v>20</v>
      </c>
      <c r="KN175">
        <v>5</v>
      </c>
      <c r="KO175">
        <v>47</v>
      </c>
      <c r="KP175">
        <v>153</v>
      </c>
      <c r="KQ175">
        <v>12</v>
      </c>
      <c r="KR175">
        <v>8</v>
      </c>
      <c r="KS175">
        <v>280</v>
      </c>
      <c r="KT175">
        <v>298</v>
      </c>
      <c r="KU175">
        <v>1</v>
      </c>
      <c r="KV175">
        <v>1</v>
      </c>
      <c r="KW175">
        <v>2</v>
      </c>
      <c r="KX175">
        <v>26</v>
      </c>
      <c r="KY175">
        <v>26</v>
      </c>
      <c r="KZ175">
        <v>0</v>
      </c>
      <c r="LA175">
        <v>1</v>
      </c>
      <c r="LB175">
        <v>22</v>
      </c>
      <c r="LC175">
        <v>10</v>
      </c>
      <c r="LD175">
        <v>18</v>
      </c>
      <c r="LE175">
        <v>18</v>
      </c>
      <c r="LF175">
        <v>23</v>
      </c>
      <c r="LG175">
        <v>8</v>
      </c>
      <c r="LH175">
        <v>14</v>
      </c>
      <c r="LI175">
        <v>18</v>
      </c>
      <c r="LJ175">
        <v>265</v>
      </c>
      <c r="LK175">
        <v>8</v>
      </c>
      <c r="LL175">
        <v>0</v>
      </c>
      <c r="LM175">
        <v>160</v>
      </c>
      <c r="LN175">
        <v>24</v>
      </c>
      <c r="LO175">
        <v>26</v>
      </c>
      <c r="LP175">
        <v>1</v>
      </c>
      <c r="LQ175">
        <v>58</v>
      </c>
      <c r="LR175">
        <v>15</v>
      </c>
      <c r="LS175">
        <v>5</v>
      </c>
      <c r="LT175">
        <v>8</v>
      </c>
      <c r="LU175">
        <v>23</v>
      </c>
      <c r="LV175">
        <v>9</v>
      </c>
      <c r="LW175">
        <v>47</v>
      </c>
      <c r="LX175">
        <v>12</v>
      </c>
      <c r="LY175">
        <v>29</v>
      </c>
      <c r="LZ175">
        <v>30</v>
      </c>
      <c r="MA175">
        <v>6</v>
      </c>
      <c r="MB175">
        <v>11</v>
      </c>
      <c r="MC175">
        <v>5</v>
      </c>
      <c r="MD175">
        <v>9</v>
      </c>
      <c r="ME175">
        <v>18</v>
      </c>
      <c r="MF175">
        <v>5</v>
      </c>
      <c r="MG175">
        <v>4</v>
      </c>
      <c r="MH175">
        <v>0</v>
      </c>
      <c r="MI175">
        <v>3</v>
      </c>
      <c r="MJ175">
        <v>58</v>
      </c>
      <c r="MK175">
        <v>139</v>
      </c>
      <c r="ML175">
        <v>2</v>
      </c>
      <c r="MM175">
        <v>322</v>
      </c>
      <c r="MN175">
        <v>79</v>
      </c>
      <c r="MO175">
        <v>231</v>
      </c>
      <c r="MP175">
        <v>23</v>
      </c>
      <c r="MQ175">
        <v>243</v>
      </c>
      <c r="MR175">
        <v>221</v>
      </c>
      <c r="MS175">
        <v>1068</v>
      </c>
      <c r="MT175">
        <v>617</v>
      </c>
      <c r="MU175">
        <v>7</v>
      </c>
      <c r="MV175">
        <v>28</v>
      </c>
      <c r="MW175">
        <v>71</v>
      </c>
      <c r="MX175">
        <v>36</v>
      </c>
      <c r="MY175">
        <v>5</v>
      </c>
      <c r="MZ175">
        <v>22</v>
      </c>
      <c r="NA175">
        <v>88</v>
      </c>
      <c r="NB175">
        <v>515</v>
      </c>
      <c r="NC175">
        <v>226</v>
      </c>
      <c r="ND175">
        <v>6</v>
      </c>
      <c r="NE175">
        <v>227</v>
      </c>
      <c r="NF175">
        <v>147</v>
      </c>
      <c r="NG175">
        <v>365</v>
      </c>
      <c r="NH175">
        <v>97</v>
      </c>
      <c r="NI175">
        <v>253</v>
      </c>
      <c r="NJ175">
        <v>13</v>
      </c>
      <c r="NK175">
        <v>49</v>
      </c>
      <c r="NL175">
        <v>351</v>
      </c>
      <c r="NM175">
        <v>41</v>
      </c>
      <c r="NN175">
        <v>12</v>
      </c>
      <c r="NO175">
        <v>24</v>
      </c>
      <c r="NP175">
        <v>257</v>
      </c>
      <c r="NQ175">
        <v>295</v>
      </c>
      <c r="NR175">
        <v>78</v>
      </c>
      <c r="NS175">
        <v>21</v>
      </c>
      <c r="NT175">
        <v>6</v>
      </c>
      <c r="NU175">
        <v>8</v>
      </c>
      <c r="NV175">
        <v>1723</v>
      </c>
      <c r="NW175">
        <v>672</v>
      </c>
      <c r="NX175">
        <v>102</v>
      </c>
      <c r="NY175">
        <v>509</v>
      </c>
      <c r="NZ175">
        <v>62</v>
      </c>
      <c r="OA175">
        <v>1925</v>
      </c>
      <c r="OB175">
        <v>21</v>
      </c>
      <c r="OC175">
        <v>92</v>
      </c>
      <c r="OD175">
        <v>1676</v>
      </c>
      <c r="OE175">
        <v>91</v>
      </c>
      <c r="OF175">
        <v>2757</v>
      </c>
      <c r="OG175">
        <v>3508</v>
      </c>
      <c r="OH175">
        <v>313</v>
      </c>
      <c r="OI175">
        <v>9</v>
      </c>
      <c r="OJ175">
        <v>1887</v>
      </c>
      <c r="OK175">
        <v>80</v>
      </c>
      <c r="OL175">
        <v>0</v>
      </c>
      <c r="OM175">
        <v>897</v>
      </c>
      <c r="ON175">
        <v>945</v>
      </c>
      <c r="OO175">
        <v>130</v>
      </c>
      <c r="OP175">
        <v>15</v>
      </c>
      <c r="OQ175">
        <v>24</v>
      </c>
      <c r="OR175">
        <v>46</v>
      </c>
      <c r="OS175">
        <v>66</v>
      </c>
      <c r="OT175">
        <v>12</v>
      </c>
      <c r="OU175">
        <v>92</v>
      </c>
      <c r="OV175">
        <v>386</v>
      </c>
      <c r="OW175">
        <v>20</v>
      </c>
      <c r="OX175">
        <v>197</v>
      </c>
      <c r="OY175">
        <v>286</v>
      </c>
      <c r="OZ175">
        <v>30</v>
      </c>
      <c r="PA175">
        <v>7</v>
      </c>
    </row>
    <row r="176" spans="1:417">
      <c r="A176" s="67" t="str">
        <f>人口推移!B175</f>
        <v>R0304</v>
      </c>
      <c r="B176" s="66">
        <f t="shared" si="4"/>
        <v>55537</v>
      </c>
      <c r="C176" s="66">
        <f t="shared" si="5"/>
        <v>23768</v>
      </c>
      <c r="D176">
        <v>878</v>
      </c>
      <c r="E176">
        <v>66</v>
      </c>
      <c r="F176">
        <v>2</v>
      </c>
      <c r="G176">
        <v>7</v>
      </c>
      <c r="H176">
        <v>16</v>
      </c>
      <c r="I176">
        <v>13</v>
      </c>
      <c r="J176">
        <v>5</v>
      </c>
      <c r="K176">
        <v>9</v>
      </c>
      <c r="L176">
        <v>63</v>
      </c>
      <c r="M176">
        <v>45</v>
      </c>
      <c r="N176">
        <v>152</v>
      </c>
      <c r="O176">
        <v>22</v>
      </c>
      <c r="P176">
        <v>1</v>
      </c>
      <c r="Q176">
        <v>13</v>
      </c>
      <c r="R176">
        <v>7</v>
      </c>
      <c r="S176">
        <v>32</v>
      </c>
      <c r="T176">
        <v>5</v>
      </c>
      <c r="U176">
        <v>17</v>
      </c>
      <c r="V176">
        <v>34</v>
      </c>
      <c r="W176">
        <v>15</v>
      </c>
      <c r="X176">
        <v>5</v>
      </c>
      <c r="Y176">
        <v>37</v>
      </c>
      <c r="Z176">
        <v>118</v>
      </c>
      <c r="AA176">
        <v>7</v>
      </c>
      <c r="AB176">
        <v>6</v>
      </c>
      <c r="AC176">
        <v>224</v>
      </c>
      <c r="AD176">
        <v>232</v>
      </c>
      <c r="AE176">
        <v>2</v>
      </c>
      <c r="AF176">
        <v>1</v>
      </c>
      <c r="AG176">
        <v>2</v>
      </c>
      <c r="AH176">
        <v>22</v>
      </c>
      <c r="AI176">
        <v>18</v>
      </c>
      <c r="AJ176">
        <v>0</v>
      </c>
      <c r="AK176">
        <v>1</v>
      </c>
      <c r="AL176">
        <v>14</v>
      </c>
      <c r="AM176">
        <v>7</v>
      </c>
      <c r="AN176">
        <v>13</v>
      </c>
      <c r="AO176">
        <v>15</v>
      </c>
      <c r="AP176">
        <v>21</v>
      </c>
      <c r="AQ176">
        <v>5</v>
      </c>
      <c r="AR176">
        <v>8</v>
      </c>
      <c r="AS176">
        <v>10</v>
      </c>
      <c r="AT176">
        <v>243</v>
      </c>
      <c r="AU176">
        <v>7</v>
      </c>
      <c r="AV176">
        <v>0</v>
      </c>
      <c r="AW176">
        <v>147</v>
      </c>
      <c r="AX176">
        <v>13</v>
      </c>
      <c r="AY176">
        <v>23</v>
      </c>
      <c r="AZ176">
        <v>1</v>
      </c>
      <c r="BA176">
        <v>45</v>
      </c>
      <c r="BB176">
        <v>9</v>
      </c>
      <c r="BC176">
        <v>4</v>
      </c>
      <c r="BD176">
        <v>7</v>
      </c>
      <c r="BE176">
        <v>17</v>
      </c>
      <c r="BF176">
        <v>4</v>
      </c>
      <c r="BG176">
        <v>27</v>
      </c>
      <c r="BH176">
        <v>9</v>
      </c>
      <c r="BI176">
        <v>21</v>
      </c>
      <c r="BJ176">
        <v>24</v>
      </c>
      <c r="BK176">
        <v>7</v>
      </c>
      <c r="BL176">
        <v>8</v>
      </c>
      <c r="BM176">
        <v>4</v>
      </c>
      <c r="BN176">
        <v>5</v>
      </c>
      <c r="BO176">
        <v>13</v>
      </c>
      <c r="BP176">
        <v>5</v>
      </c>
      <c r="BQ176">
        <v>4</v>
      </c>
      <c r="BR176">
        <v>0</v>
      </c>
      <c r="BS176">
        <v>4</v>
      </c>
      <c r="BT176">
        <v>49</v>
      </c>
      <c r="BU176">
        <v>97</v>
      </c>
      <c r="BV176">
        <v>2</v>
      </c>
      <c r="BW176">
        <v>285</v>
      </c>
      <c r="BX176">
        <v>61</v>
      </c>
      <c r="BY176">
        <v>189</v>
      </c>
      <c r="BZ176">
        <v>14</v>
      </c>
      <c r="CA176">
        <v>227</v>
      </c>
      <c r="CB176">
        <v>193</v>
      </c>
      <c r="CC176">
        <v>802</v>
      </c>
      <c r="CD176">
        <v>498</v>
      </c>
      <c r="CE176">
        <v>4</v>
      </c>
      <c r="CF176">
        <v>21</v>
      </c>
      <c r="CG176">
        <v>49</v>
      </c>
      <c r="CH176">
        <v>26</v>
      </c>
      <c r="CI176">
        <v>3</v>
      </c>
      <c r="CJ176">
        <v>22</v>
      </c>
      <c r="CK176">
        <v>95</v>
      </c>
      <c r="CL176">
        <v>448</v>
      </c>
      <c r="CM176">
        <v>199</v>
      </c>
      <c r="CN176">
        <v>7</v>
      </c>
      <c r="CO176">
        <v>194</v>
      </c>
      <c r="CP176">
        <v>132</v>
      </c>
      <c r="CQ176">
        <v>302</v>
      </c>
      <c r="CR176">
        <v>59</v>
      </c>
      <c r="CS176">
        <v>223</v>
      </c>
      <c r="CT176">
        <v>9</v>
      </c>
      <c r="CU176">
        <v>28</v>
      </c>
      <c r="CV176">
        <v>265</v>
      </c>
      <c r="CW176">
        <v>33</v>
      </c>
      <c r="CX176">
        <v>7</v>
      </c>
      <c r="CY176">
        <v>33</v>
      </c>
      <c r="CZ176">
        <v>175</v>
      </c>
      <c r="DA176">
        <v>232</v>
      </c>
      <c r="DB176">
        <v>86</v>
      </c>
      <c r="DC176">
        <v>17</v>
      </c>
      <c r="DD176">
        <v>4</v>
      </c>
      <c r="DE176">
        <v>7</v>
      </c>
      <c r="DF176">
        <v>1385</v>
      </c>
      <c r="DG176">
        <v>544</v>
      </c>
      <c r="DH176">
        <v>85</v>
      </c>
      <c r="DI176">
        <v>385</v>
      </c>
      <c r="DJ176">
        <v>50</v>
      </c>
      <c r="DK176">
        <v>1399</v>
      </c>
      <c r="DL176">
        <v>23</v>
      </c>
      <c r="DM176">
        <v>75</v>
      </c>
      <c r="DN176">
        <v>1196</v>
      </c>
      <c r="DO176">
        <v>82</v>
      </c>
      <c r="DP176">
        <v>2353</v>
      </c>
      <c r="DQ176">
        <v>3099</v>
      </c>
      <c r="DR176">
        <v>265</v>
      </c>
      <c r="DS176">
        <v>8</v>
      </c>
      <c r="DT176">
        <v>1537</v>
      </c>
      <c r="DU176">
        <v>72</v>
      </c>
      <c r="DV176">
        <v>0</v>
      </c>
      <c r="DW176">
        <v>821</v>
      </c>
      <c r="DX176">
        <v>894</v>
      </c>
      <c r="DY176">
        <v>122</v>
      </c>
      <c r="DZ176">
        <v>10</v>
      </c>
      <c r="EA176">
        <v>17</v>
      </c>
      <c r="EB176">
        <v>29</v>
      </c>
      <c r="EC176">
        <v>53</v>
      </c>
      <c r="ED176">
        <v>11</v>
      </c>
      <c r="EE176">
        <v>73</v>
      </c>
      <c r="EF176">
        <v>804</v>
      </c>
      <c r="EG176">
        <v>16</v>
      </c>
      <c r="EH176">
        <v>164</v>
      </c>
      <c r="EI176">
        <v>244</v>
      </c>
      <c r="EJ176">
        <v>24</v>
      </c>
      <c r="EK176">
        <v>10</v>
      </c>
      <c r="EL176">
        <v>950</v>
      </c>
      <c r="EM176">
        <v>82</v>
      </c>
      <c r="EN176">
        <v>2</v>
      </c>
      <c r="EO176">
        <v>12</v>
      </c>
      <c r="EP176">
        <v>17</v>
      </c>
      <c r="EQ176">
        <v>26</v>
      </c>
      <c r="ER176">
        <v>7</v>
      </c>
      <c r="ES176">
        <v>7</v>
      </c>
      <c r="ET176">
        <v>53</v>
      </c>
      <c r="EU176">
        <v>62</v>
      </c>
      <c r="EV176">
        <v>140</v>
      </c>
      <c r="EW176">
        <v>31</v>
      </c>
      <c r="EX176">
        <v>1</v>
      </c>
      <c r="EY176">
        <v>18</v>
      </c>
      <c r="EZ176">
        <v>12</v>
      </c>
      <c r="FA176">
        <v>34</v>
      </c>
      <c r="FB176">
        <v>6</v>
      </c>
      <c r="FC176">
        <v>26</v>
      </c>
      <c r="FD176">
        <v>43</v>
      </c>
      <c r="FE176">
        <v>19</v>
      </c>
      <c r="FF176">
        <v>6</v>
      </c>
      <c r="FG176">
        <v>46</v>
      </c>
      <c r="FH176">
        <v>139</v>
      </c>
      <c r="FI176">
        <v>15</v>
      </c>
      <c r="FJ176">
        <v>8</v>
      </c>
      <c r="FK176">
        <v>272</v>
      </c>
      <c r="FL176">
        <v>258</v>
      </c>
      <c r="FM176">
        <v>1</v>
      </c>
      <c r="FN176">
        <v>1</v>
      </c>
      <c r="FO176">
        <v>2</v>
      </c>
      <c r="FP176">
        <v>26</v>
      </c>
      <c r="FQ176">
        <v>30</v>
      </c>
      <c r="FR176">
        <v>0</v>
      </c>
      <c r="FS176">
        <v>2</v>
      </c>
      <c r="FT176">
        <v>18</v>
      </c>
      <c r="FU176">
        <v>8</v>
      </c>
      <c r="FV176">
        <v>15</v>
      </c>
      <c r="FW176">
        <v>13</v>
      </c>
      <c r="FX176">
        <v>19</v>
      </c>
      <c r="FY176">
        <v>5</v>
      </c>
      <c r="FZ176">
        <v>9</v>
      </c>
      <c r="GA176">
        <v>16</v>
      </c>
      <c r="GB176">
        <v>272</v>
      </c>
      <c r="GC176">
        <v>9</v>
      </c>
      <c r="GD176">
        <v>0</v>
      </c>
      <c r="GE176">
        <v>160</v>
      </c>
      <c r="GF176">
        <v>17</v>
      </c>
      <c r="GG176">
        <v>32</v>
      </c>
      <c r="GH176">
        <v>0</v>
      </c>
      <c r="GI176">
        <v>56</v>
      </c>
      <c r="GJ176">
        <v>15</v>
      </c>
      <c r="GK176">
        <v>3</v>
      </c>
      <c r="GL176">
        <v>10</v>
      </c>
      <c r="GM176">
        <v>22</v>
      </c>
      <c r="GN176">
        <v>4</v>
      </c>
      <c r="GO176">
        <v>48</v>
      </c>
      <c r="GP176">
        <v>9</v>
      </c>
      <c r="GQ176">
        <v>24</v>
      </c>
      <c r="GR176">
        <v>23</v>
      </c>
      <c r="GS176">
        <v>11</v>
      </c>
      <c r="GT176">
        <v>7</v>
      </c>
      <c r="GU176">
        <v>6</v>
      </c>
      <c r="GV176">
        <v>9</v>
      </c>
      <c r="GW176">
        <v>13</v>
      </c>
      <c r="GX176">
        <v>7</v>
      </c>
      <c r="GY176">
        <v>3</v>
      </c>
      <c r="GZ176">
        <v>0</v>
      </c>
      <c r="HA176">
        <v>5</v>
      </c>
      <c r="HB176">
        <v>59</v>
      </c>
      <c r="HC176">
        <v>143</v>
      </c>
      <c r="HD176">
        <v>1</v>
      </c>
      <c r="HE176">
        <v>298</v>
      </c>
      <c r="HF176">
        <v>75</v>
      </c>
      <c r="HG176">
        <v>214</v>
      </c>
      <c r="HH176">
        <v>24</v>
      </c>
      <c r="HI176">
        <v>235</v>
      </c>
      <c r="HJ176">
        <v>222</v>
      </c>
      <c r="HK176">
        <v>974</v>
      </c>
      <c r="HL176">
        <v>525</v>
      </c>
      <c r="HM176">
        <v>6</v>
      </c>
      <c r="HN176">
        <v>26</v>
      </c>
      <c r="HO176">
        <v>59</v>
      </c>
      <c r="HP176">
        <v>26</v>
      </c>
      <c r="HQ176">
        <v>6</v>
      </c>
      <c r="HR176">
        <v>25</v>
      </c>
      <c r="HS176">
        <v>60</v>
      </c>
      <c r="HT176">
        <v>505</v>
      </c>
      <c r="HU176">
        <v>198</v>
      </c>
      <c r="HV176">
        <v>8</v>
      </c>
      <c r="HW176">
        <v>199</v>
      </c>
      <c r="HX176">
        <v>136</v>
      </c>
      <c r="HY176">
        <v>323</v>
      </c>
      <c r="HZ176">
        <v>82</v>
      </c>
      <c r="IA176">
        <v>235</v>
      </c>
      <c r="IB176">
        <v>13</v>
      </c>
      <c r="IC176">
        <v>36</v>
      </c>
      <c r="ID176">
        <v>331</v>
      </c>
      <c r="IE176">
        <v>48</v>
      </c>
      <c r="IF176">
        <v>10</v>
      </c>
      <c r="IG176">
        <v>23</v>
      </c>
      <c r="IH176">
        <v>242</v>
      </c>
      <c r="II176">
        <v>293</v>
      </c>
      <c r="IJ176">
        <v>18</v>
      </c>
      <c r="IK176">
        <v>6</v>
      </c>
      <c r="IL176">
        <v>7</v>
      </c>
      <c r="IM176">
        <v>11</v>
      </c>
      <c r="IN176">
        <v>1656</v>
      </c>
      <c r="IO176">
        <v>633</v>
      </c>
      <c r="IP176">
        <v>93</v>
      </c>
      <c r="IQ176">
        <v>475</v>
      </c>
      <c r="IR176">
        <v>58</v>
      </c>
      <c r="IS176">
        <v>1809</v>
      </c>
      <c r="IT176">
        <v>20</v>
      </c>
      <c r="IU176">
        <v>94</v>
      </c>
      <c r="IV176">
        <v>1621</v>
      </c>
      <c r="IW176">
        <v>91</v>
      </c>
      <c r="IX176">
        <v>2652</v>
      </c>
      <c r="IY176">
        <v>3533</v>
      </c>
      <c r="IZ176">
        <v>313</v>
      </c>
      <c r="JA176">
        <v>6</v>
      </c>
      <c r="JB176">
        <v>1779</v>
      </c>
      <c r="JC176">
        <v>71</v>
      </c>
      <c r="JD176">
        <v>0</v>
      </c>
      <c r="JE176">
        <v>859</v>
      </c>
      <c r="JF176">
        <v>928</v>
      </c>
      <c r="JG176">
        <v>139</v>
      </c>
      <c r="JH176">
        <v>14</v>
      </c>
      <c r="JI176">
        <v>29</v>
      </c>
      <c r="JJ176">
        <v>35</v>
      </c>
      <c r="JK176">
        <v>63</v>
      </c>
      <c r="JL176">
        <v>15</v>
      </c>
      <c r="JM176">
        <v>86</v>
      </c>
      <c r="JN176">
        <v>770</v>
      </c>
      <c r="JO176">
        <v>19</v>
      </c>
      <c r="JP176">
        <v>192</v>
      </c>
      <c r="JQ176">
        <v>291</v>
      </c>
      <c r="JR176">
        <v>21</v>
      </c>
      <c r="JS176">
        <v>9</v>
      </c>
      <c r="JT176">
        <v>1019</v>
      </c>
      <c r="JU176">
        <v>86</v>
      </c>
      <c r="JV176">
        <v>1</v>
      </c>
      <c r="JW176">
        <v>7</v>
      </c>
      <c r="JX176">
        <v>15</v>
      </c>
      <c r="JY176">
        <v>22</v>
      </c>
      <c r="JZ176">
        <v>7</v>
      </c>
      <c r="KA176">
        <v>7</v>
      </c>
      <c r="KB176">
        <v>63</v>
      </c>
      <c r="KC176">
        <v>65</v>
      </c>
      <c r="KD176">
        <v>162</v>
      </c>
      <c r="KE176">
        <v>25</v>
      </c>
      <c r="KF176">
        <v>1</v>
      </c>
      <c r="KG176">
        <v>13</v>
      </c>
      <c r="KH176">
        <v>7</v>
      </c>
      <c r="KI176">
        <v>44</v>
      </c>
      <c r="KJ176">
        <v>8</v>
      </c>
      <c r="KK176">
        <v>29</v>
      </c>
      <c r="KL176">
        <v>49</v>
      </c>
      <c r="KM176">
        <v>19</v>
      </c>
      <c r="KN176">
        <v>5</v>
      </c>
      <c r="KO176">
        <v>47</v>
      </c>
      <c r="KP176">
        <v>152</v>
      </c>
      <c r="KQ176">
        <v>12</v>
      </c>
      <c r="KR176">
        <v>8</v>
      </c>
      <c r="KS176">
        <v>279</v>
      </c>
      <c r="KT176">
        <v>294</v>
      </c>
      <c r="KU176">
        <v>1</v>
      </c>
      <c r="KV176">
        <v>1</v>
      </c>
      <c r="KW176">
        <v>2</v>
      </c>
      <c r="KX176">
        <v>26</v>
      </c>
      <c r="KY176">
        <v>26</v>
      </c>
      <c r="KZ176">
        <v>0</v>
      </c>
      <c r="LA176">
        <v>1</v>
      </c>
      <c r="LB176">
        <v>21</v>
      </c>
      <c r="LC176">
        <v>10</v>
      </c>
      <c r="LD176">
        <v>17</v>
      </c>
      <c r="LE176">
        <v>18</v>
      </c>
      <c r="LF176">
        <v>23</v>
      </c>
      <c r="LG176">
        <v>8</v>
      </c>
      <c r="LH176">
        <v>14</v>
      </c>
      <c r="LI176">
        <v>18</v>
      </c>
      <c r="LJ176">
        <v>265</v>
      </c>
      <c r="LK176">
        <v>8</v>
      </c>
      <c r="LL176">
        <v>0</v>
      </c>
      <c r="LM176">
        <v>160</v>
      </c>
      <c r="LN176">
        <v>24</v>
      </c>
      <c r="LO176">
        <v>25</v>
      </c>
      <c r="LP176">
        <v>1</v>
      </c>
      <c r="LQ176">
        <v>58</v>
      </c>
      <c r="LR176">
        <v>14</v>
      </c>
      <c r="LS176">
        <v>5</v>
      </c>
      <c r="LT176">
        <v>8</v>
      </c>
      <c r="LU176">
        <v>24</v>
      </c>
      <c r="LV176">
        <v>9</v>
      </c>
      <c r="LW176">
        <v>47</v>
      </c>
      <c r="LX176">
        <v>12</v>
      </c>
      <c r="LY176">
        <v>29</v>
      </c>
      <c r="LZ176">
        <v>30</v>
      </c>
      <c r="MA176">
        <v>6</v>
      </c>
      <c r="MB176">
        <v>11</v>
      </c>
      <c r="MC176">
        <v>5</v>
      </c>
      <c r="MD176">
        <v>9</v>
      </c>
      <c r="ME176">
        <v>18</v>
      </c>
      <c r="MF176">
        <v>5</v>
      </c>
      <c r="MG176">
        <v>4</v>
      </c>
      <c r="MH176">
        <v>0</v>
      </c>
      <c r="MI176">
        <v>3</v>
      </c>
      <c r="MJ176">
        <v>58</v>
      </c>
      <c r="MK176">
        <v>139</v>
      </c>
      <c r="ML176">
        <v>2</v>
      </c>
      <c r="MM176">
        <v>321</v>
      </c>
      <c r="MN176">
        <v>79</v>
      </c>
      <c r="MO176">
        <v>230</v>
      </c>
      <c r="MP176">
        <v>23</v>
      </c>
      <c r="MQ176">
        <v>239</v>
      </c>
      <c r="MR176">
        <v>221</v>
      </c>
      <c r="MS176">
        <v>1069</v>
      </c>
      <c r="MT176">
        <v>616</v>
      </c>
      <c r="MU176">
        <v>7</v>
      </c>
      <c r="MV176">
        <v>31</v>
      </c>
      <c r="MW176">
        <v>73</v>
      </c>
      <c r="MX176">
        <v>36</v>
      </c>
      <c r="MY176">
        <v>5</v>
      </c>
      <c r="MZ176">
        <v>22</v>
      </c>
      <c r="NA176">
        <v>88</v>
      </c>
      <c r="NB176">
        <v>520</v>
      </c>
      <c r="NC176">
        <v>222</v>
      </c>
      <c r="ND176">
        <v>6</v>
      </c>
      <c r="NE176">
        <v>227</v>
      </c>
      <c r="NF176">
        <v>147</v>
      </c>
      <c r="NG176">
        <v>360</v>
      </c>
      <c r="NH176">
        <v>97</v>
      </c>
      <c r="NI176">
        <v>255</v>
      </c>
      <c r="NJ176">
        <v>13</v>
      </c>
      <c r="NK176">
        <v>49</v>
      </c>
      <c r="NL176">
        <v>351</v>
      </c>
      <c r="NM176">
        <v>41</v>
      </c>
      <c r="NN176">
        <v>12</v>
      </c>
      <c r="NO176">
        <v>23</v>
      </c>
      <c r="NP176">
        <v>257</v>
      </c>
      <c r="NQ176">
        <v>297</v>
      </c>
      <c r="NR176">
        <v>77</v>
      </c>
      <c r="NS176">
        <v>21</v>
      </c>
      <c r="NT176">
        <v>6</v>
      </c>
      <c r="NU176">
        <v>8</v>
      </c>
      <c r="NV176">
        <v>1730</v>
      </c>
      <c r="NW176">
        <v>670</v>
      </c>
      <c r="NX176">
        <v>102</v>
      </c>
      <c r="NY176">
        <v>510</v>
      </c>
      <c r="NZ176">
        <v>62</v>
      </c>
      <c r="OA176">
        <v>1913</v>
      </c>
      <c r="OB176">
        <v>21</v>
      </c>
      <c r="OC176">
        <v>91</v>
      </c>
      <c r="OD176">
        <v>1688</v>
      </c>
      <c r="OE176">
        <v>91</v>
      </c>
      <c r="OF176">
        <v>2759</v>
      </c>
      <c r="OG176">
        <v>3506</v>
      </c>
      <c r="OH176">
        <v>311</v>
      </c>
      <c r="OI176">
        <v>9</v>
      </c>
      <c r="OJ176">
        <v>1889</v>
      </c>
      <c r="OK176">
        <v>79</v>
      </c>
      <c r="OL176">
        <v>0</v>
      </c>
      <c r="OM176">
        <v>898</v>
      </c>
      <c r="ON176">
        <v>951</v>
      </c>
      <c r="OO176">
        <v>124</v>
      </c>
      <c r="OP176">
        <v>15</v>
      </c>
      <c r="OQ176">
        <v>24</v>
      </c>
      <c r="OR176">
        <v>43</v>
      </c>
      <c r="OS176">
        <v>66</v>
      </c>
      <c r="OT176">
        <v>12</v>
      </c>
      <c r="OU176">
        <v>91</v>
      </c>
      <c r="OV176">
        <v>386</v>
      </c>
      <c r="OW176">
        <v>19</v>
      </c>
      <c r="OX176">
        <v>195</v>
      </c>
      <c r="OY176">
        <v>287</v>
      </c>
      <c r="OZ176">
        <v>30</v>
      </c>
      <c r="PA176">
        <v>7</v>
      </c>
    </row>
    <row r="177" spans="1:417">
      <c r="A177" s="67" t="str">
        <f>人口推移!B176</f>
        <v>R0305</v>
      </c>
      <c r="B177" s="66">
        <f t="shared" si="4"/>
        <v>55530</v>
      </c>
      <c r="C177" s="66">
        <f t="shared" si="5"/>
        <v>23776</v>
      </c>
      <c r="D177">
        <v>875</v>
      </c>
      <c r="E177">
        <v>66</v>
      </c>
      <c r="F177">
        <v>2</v>
      </c>
      <c r="G177">
        <v>7</v>
      </c>
      <c r="H177">
        <v>15</v>
      </c>
      <c r="I177">
        <v>13</v>
      </c>
      <c r="J177">
        <v>5</v>
      </c>
      <c r="K177">
        <v>9</v>
      </c>
      <c r="L177">
        <v>64</v>
      </c>
      <c r="M177">
        <v>45</v>
      </c>
      <c r="N177">
        <v>153</v>
      </c>
      <c r="O177">
        <v>22</v>
      </c>
      <c r="P177">
        <v>1</v>
      </c>
      <c r="Q177">
        <v>13</v>
      </c>
      <c r="R177">
        <v>7</v>
      </c>
      <c r="S177">
        <v>32</v>
      </c>
      <c r="T177">
        <v>5</v>
      </c>
      <c r="U177">
        <v>17</v>
      </c>
      <c r="V177">
        <v>36</v>
      </c>
      <c r="W177">
        <v>15</v>
      </c>
      <c r="X177">
        <v>5</v>
      </c>
      <c r="Y177">
        <v>37</v>
      </c>
      <c r="Z177">
        <v>119</v>
      </c>
      <c r="AA177">
        <v>7</v>
      </c>
      <c r="AB177">
        <v>6</v>
      </c>
      <c r="AC177">
        <v>220</v>
      </c>
      <c r="AD177">
        <v>231</v>
      </c>
      <c r="AE177">
        <v>2</v>
      </c>
      <c r="AF177">
        <v>1</v>
      </c>
      <c r="AG177">
        <v>2</v>
      </c>
      <c r="AH177">
        <v>22</v>
      </c>
      <c r="AI177">
        <v>18</v>
      </c>
      <c r="AJ177">
        <v>0</v>
      </c>
      <c r="AK177">
        <v>1</v>
      </c>
      <c r="AL177">
        <v>14</v>
      </c>
      <c r="AM177">
        <v>7</v>
      </c>
      <c r="AN177">
        <v>13</v>
      </c>
      <c r="AO177">
        <v>15</v>
      </c>
      <c r="AP177">
        <v>21</v>
      </c>
      <c r="AQ177">
        <v>5</v>
      </c>
      <c r="AR177">
        <v>8</v>
      </c>
      <c r="AS177">
        <v>10</v>
      </c>
      <c r="AT177">
        <v>243</v>
      </c>
      <c r="AU177">
        <v>7</v>
      </c>
      <c r="AV177">
        <v>0</v>
      </c>
      <c r="AW177">
        <v>147</v>
      </c>
      <c r="AX177">
        <v>13</v>
      </c>
      <c r="AY177">
        <v>23</v>
      </c>
      <c r="AZ177">
        <v>1</v>
      </c>
      <c r="BA177">
        <v>45</v>
      </c>
      <c r="BB177">
        <v>9</v>
      </c>
      <c r="BC177">
        <v>3</v>
      </c>
      <c r="BD177">
        <v>7</v>
      </c>
      <c r="BE177">
        <v>17</v>
      </c>
      <c r="BF177">
        <v>4</v>
      </c>
      <c r="BG177">
        <v>27</v>
      </c>
      <c r="BH177">
        <v>9</v>
      </c>
      <c r="BI177">
        <v>21</v>
      </c>
      <c r="BJ177">
        <v>24</v>
      </c>
      <c r="BK177">
        <v>8</v>
      </c>
      <c r="BL177">
        <v>8</v>
      </c>
      <c r="BM177">
        <v>4</v>
      </c>
      <c r="BN177">
        <v>5</v>
      </c>
      <c r="BO177">
        <v>13</v>
      </c>
      <c r="BP177">
        <v>5</v>
      </c>
      <c r="BQ177">
        <v>4</v>
      </c>
      <c r="BR177">
        <v>0</v>
      </c>
      <c r="BS177">
        <v>4</v>
      </c>
      <c r="BT177">
        <v>49</v>
      </c>
      <c r="BU177">
        <v>96</v>
      </c>
      <c r="BV177">
        <v>2</v>
      </c>
      <c r="BW177">
        <v>285</v>
      </c>
      <c r="BX177">
        <v>61</v>
      </c>
      <c r="BY177">
        <v>188</v>
      </c>
      <c r="BZ177">
        <v>14</v>
      </c>
      <c r="CA177">
        <v>228</v>
      </c>
      <c r="CB177">
        <v>193</v>
      </c>
      <c r="CC177">
        <v>800</v>
      </c>
      <c r="CD177">
        <v>499</v>
      </c>
      <c r="CE177">
        <v>4</v>
      </c>
      <c r="CF177">
        <v>21</v>
      </c>
      <c r="CG177">
        <v>49</v>
      </c>
      <c r="CH177">
        <v>26</v>
      </c>
      <c r="CI177">
        <v>3</v>
      </c>
      <c r="CJ177">
        <v>22</v>
      </c>
      <c r="CK177">
        <v>92</v>
      </c>
      <c r="CL177">
        <v>450</v>
      </c>
      <c r="CM177">
        <v>201</v>
      </c>
      <c r="CN177">
        <v>7</v>
      </c>
      <c r="CO177">
        <v>196</v>
      </c>
      <c r="CP177">
        <v>132</v>
      </c>
      <c r="CQ177">
        <v>300</v>
      </c>
      <c r="CR177">
        <v>59</v>
      </c>
      <c r="CS177">
        <v>221</v>
      </c>
      <c r="CT177">
        <v>9</v>
      </c>
      <c r="CU177">
        <v>28</v>
      </c>
      <c r="CV177">
        <v>266</v>
      </c>
      <c r="CW177">
        <v>33</v>
      </c>
      <c r="CX177">
        <v>7</v>
      </c>
      <c r="CY177">
        <v>33</v>
      </c>
      <c r="CZ177">
        <v>175</v>
      </c>
      <c r="DA177">
        <v>232</v>
      </c>
      <c r="DB177">
        <v>85</v>
      </c>
      <c r="DC177">
        <v>17</v>
      </c>
      <c r="DD177">
        <v>4</v>
      </c>
      <c r="DE177">
        <v>7</v>
      </c>
      <c r="DF177">
        <v>1389</v>
      </c>
      <c r="DG177">
        <v>547</v>
      </c>
      <c r="DH177">
        <v>85</v>
      </c>
      <c r="DI177">
        <v>386</v>
      </c>
      <c r="DJ177">
        <v>50</v>
      </c>
      <c r="DK177">
        <v>1400</v>
      </c>
      <c r="DL177">
        <v>23</v>
      </c>
      <c r="DM177">
        <v>75</v>
      </c>
      <c r="DN177">
        <v>1206</v>
      </c>
      <c r="DO177">
        <v>83</v>
      </c>
      <c r="DP177">
        <v>2353</v>
      </c>
      <c r="DQ177">
        <v>3110</v>
      </c>
      <c r="DR177">
        <v>266</v>
      </c>
      <c r="DS177">
        <v>8</v>
      </c>
      <c r="DT177">
        <v>1527</v>
      </c>
      <c r="DU177">
        <v>72</v>
      </c>
      <c r="DV177">
        <v>0</v>
      </c>
      <c r="DW177">
        <v>818</v>
      </c>
      <c r="DX177">
        <v>896</v>
      </c>
      <c r="DY177">
        <v>122</v>
      </c>
      <c r="DZ177">
        <v>9</v>
      </c>
      <c r="EA177">
        <v>17</v>
      </c>
      <c r="EB177">
        <v>29</v>
      </c>
      <c r="EC177">
        <v>53</v>
      </c>
      <c r="ED177">
        <v>11</v>
      </c>
      <c r="EE177">
        <v>72</v>
      </c>
      <c r="EF177">
        <v>800</v>
      </c>
      <c r="EG177">
        <v>16</v>
      </c>
      <c r="EH177">
        <v>165</v>
      </c>
      <c r="EI177">
        <v>243</v>
      </c>
      <c r="EJ177">
        <v>24</v>
      </c>
      <c r="EK177">
        <v>10</v>
      </c>
      <c r="EL177">
        <v>948</v>
      </c>
      <c r="EM177">
        <v>83</v>
      </c>
      <c r="EN177">
        <v>2</v>
      </c>
      <c r="EO177">
        <v>12</v>
      </c>
      <c r="EP177">
        <v>17</v>
      </c>
      <c r="EQ177">
        <v>26</v>
      </c>
      <c r="ER177">
        <v>7</v>
      </c>
      <c r="ES177">
        <v>7</v>
      </c>
      <c r="ET177">
        <v>55</v>
      </c>
      <c r="EU177">
        <v>61</v>
      </c>
      <c r="EV177">
        <v>140</v>
      </c>
      <c r="EW177">
        <v>31</v>
      </c>
      <c r="EX177">
        <v>1</v>
      </c>
      <c r="EY177">
        <v>18</v>
      </c>
      <c r="EZ177">
        <v>12</v>
      </c>
      <c r="FA177">
        <v>34</v>
      </c>
      <c r="FB177">
        <v>6</v>
      </c>
      <c r="FC177">
        <v>26</v>
      </c>
      <c r="FD177">
        <v>43</v>
      </c>
      <c r="FE177">
        <v>19</v>
      </c>
      <c r="FF177">
        <v>6</v>
      </c>
      <c r="FG177">
        <v>45</v>
      </c>
      <c r="FH177">
        <v>139</v>
      </c>
      <c r="FI177">
        <v>15</v>
      </c>
      <c r="FJ177">
        <v>8</v>
      </c>
      <c r="FK177">
        <v>269</v>
      </c>
      <c r="FL177">
        <v>258</v>
      </c>
      <c r="FM177">
        <v>1</v>
      </c>
      <c r="FN177">
        <v>1</v>
      </c>
      <c r="FO177">
        <v>2</v>
      </c>
      <c r="FP177">
        <v>26</v>
      </c>
      <c r="FQ177">
        <v>30</v>
      </c>
      <c r="FR177">
        <v>0</v>
      </c>
      <c r="FS177">
        <v>2</v>
      </c>
      <c r="FT177">
        <v>18</v>
      </c>
      <c r="FU177">
        <v>8</v>
      </c>
      <c r="FV177">
        <v>15</v>
      </c>
      <c r="FW177">
        <v>13</v>
      </c>
      <c r="FX177">
        <v>19</v>
      </c>
      <c r="FY177">
        <v>5</v>
      </c>
      <c r="FZ177">
        <v>9</v>
      </c>
      <c r="GA177">
        <v>16</v>
      </c>
      <c r="GB177">
        <v>271</v>
      </c>
      <c r="GC177">
        <v>9</v>
      </c>
      <c r="GD177">
        <v>0</v>
      </c>
      <c r="GE177">
        <v>159</v>
      </c>
      <c r="GF177">
        <v>17</v>
      </c>
      <c r="GG177">
        <v>32</v>
      </c>
      <c r="GH177">
        <v>0</v>
      </c>
      <c r="GI177">
        <v>55</v>
      </c>
      <c r="GJ177">
        <v>15</v>
      </c>
      <c r="GK177">
        <v>3</v>
      </c>
      <c r="GL177">
        <v>10</v>
      </c>
      <c r="GM177">
        <v>22</v>
      </c>
      <c r="GN177">
        <v>4</v>
      </c>
      <c r="GO177">
        <v>49</v>
      </c>
      <c r="GP177">
        <v>9</v>
      </c>
      <c r="GQ177">
        <v>24</v>
      </c>
      <c r="GR177">
        <v>23</v>
      </c>
      <c r="GS177">
        <v>12</v>
      </c>
      <c r="GT177">
        <v>7</v>
      </c>
      <c r="GU177">
        <v>6</v>
      </c>
      <c r="GV177">
        <v>9</v>
      </c>
      <c r="GW177">
        <v>13</v>
      </c>
      <c r="GX177">
        <v>7</v>
      </c>
      <c r="GY177">
        <v>3</v>
      </c>
      <c r="GZ177">
        <v>0</v>
      </c>
      <c r="HA177">
        <v>5</v>
      </c>
      <c r="HB177">
        <v>59</v>
      </c>
      <c r="HC177">
        <v>142</v>
      </c>
      <c r="HD177">
        <v>1</v>
      </c>
      <c r="HE177">
        <v>299</v>
      </c>
      <c r="HF177">
        <v>74</v>
      </c>
      <c r="HG177">
        <v>212</v>
      </c>
      <c r="HH177">
        <v>24</v>
      </c>
      <c r="HI177">
        <v>237</v>
      </c>
      <c r="HJ177">
        <v>222</v>
      </c>
      <c r="HK177">
        <v>974</v>
      </c>
      <c r="HL177">
        <v>526</v>
      </c>
      <c r="HM177">
        <v>6</v>
      </c>
      <c r="HN177">
        <v>26</v>
      </c>
      <c r="HO177">
        <v>59</v>
      </c>
      <c r="HP177">
        <v>26</v>
      </c>
      <c r="HQ177">
        <v>6</v>
      </c>
      <c r="HR177">
        <v>25</v>
      </c>
      <c r="HS177">
        <v>60</v>
      </c>
      <c r="HT177">
        <v>505</v>
      </c>
      <c r="HU177">
        <v>200</v>
      </c>
      <c r="HV177">
        <v>8</v>
      </c>
      <c r="HW177">
        <v>199</v>
      </c>
      <c r="HX177">
        <v>136</v>
      </c>
      <c r="HY177">
        <v>318</v>
      </c>
      <c r="HZ177">
        <v>82</v>
      </c>
      <c r="IA177">
        <v>234</v>
      </c>
      <c r="IB177">
        <v>13</v>
      </c>
      <c r="IC177">
        <v>36</v>
      </c>
      <c r="ID177">
        <v>331</v>
      </c>
      <c r="IE177">
        <v>48</v>
      </c>
      <c r="IF177">
        <v>10</v>
      </c>
      <c r="IG177">
        <v>23</v>
      </c>
      <c r="IH177">
        <v>239</v>
      </c>
      <c r="II177">
        <v>293</v>
      </c>
      <c r="IJ177">
        <v>17</v>
      </c>
      <c r="IK177">
        <v>6</v>
      </c>
      <c r="IL177">
        <v>7</v>
      </c>
      <c r="IM177">
        <v>11</v>
      </c>
      <c r="IN177">
        <v>1656</v>
      </c>
      <c r="IO177">
        <v>636</v>
      </c>
      <c r="IP177">
        <v>93</v>
      </c>
      <c r="IQ177">
        <v>471</v>
      </c>
      <c r="IR177">
        <v>58</v>
      </c>
      <c r="IS177">
        <v>1807</v>
      </c>
      <c r="IT177">
        <v>20</v>
      </c>
      <c r="IU177">
        <v>94</v>
      </c>
      <c r="IV177">
        <v>1629</v>
      </c>
      <c r="IW177">
        <v>94</v>
      </c>
      <c r="IX177">
        <v>2659</v>
      </c>
      <c r="IY177">
        <v>3538</v>
      </c>
      <c r="IZ177">
        <v>312</v>
      </c>
      <c r="JA177">
        <v>6</v>
      </c>
      <c r="JB177">
        <v>1769</v>
      </c>
      <c r="JC177">
        <v>71</v>
      </c>
      <c r="JD177">
        <v>0</v>
      </c>
      <c r="JE177">
        <v>857</v>
      </c>
      <c r="JF177">
        <v>930</v>
      </c>
      <c r="JG177">
        <v>140</v>
      </c>
      <c r="JH177">
        <v>14</v>
      </c>
      <c r="JI177">
        <v>29</v>
      </c>
      <c r="JJ177">
        <v>35</v>
      </c>
      <c r="JK177">
        <v>63</v>
      </c>
      <c r="JL177">
        <v>15</v>
      </c>
      <c r="JM177">
        <v>86</v>
      </c>
      <c r="JN177">
        <v>766</v>
      </c>
      <c r="JO177">
        <v>19</v>
      </c>
      <c r="JP177">
        <v>192</v>
      </c>
      <c r="JQ177">
        <v>290</v>
      </c>
      <c r="JR177">
        <v>21</v>
      </c>
      <c r="JS177">
        <v>9</v>
      </c>
      <c r="JT177">
        <v>1016</v>
      </c>
      <c r="JU177">
        <v>86</v>
      </c>
      <c r="JV177">
        <v>1</v>
      </c>
      <c r="JW177">
        <v>7</v>
      </c>
      <c r="JX177">
        <v>14</v>
      </c>
      <c r="JY177">
        <v>22</v>
      </c>
      <c r="JZ177">
        <v>7</v>
      </c>
      <c r="KA177">
        <v>7</v>
      </c>
      <c r="KB177">
        <v>64</v>
      </c>
      <c r="KC177">
        <v>65</v>
      </c>
      <c r="KD177">
        <v>162</v>
      </c>
      <c r="KE177">
        <v>25</v>
      </c>
      <c r="KF177">
        <v>1</v>
      </c>
      <c r="KG177">
        <v>13</v>
      </c>
      <c r="KH177">
        <v>7</v>
      </c>
      <c r="KI177">
        <v>44</v>
      </c>
      <c r="KJ177">
        <v>8</v>
      </c>
      <c r="KK177">
        <v>29</v>
      </c>
      <c r="KL177">
        <v>50</v>
      </c>
      <c r="KM177">
        <v>19</v>
      </c>
      <c r="KN177">
        <v>5</v>
      </c>
      <c r="KO177">
        <v>47</v>
      </c>
      <c r="KP177">
        <v>153</v>
      </c>
      <c r="KQ177">
        <v>12</v>
      </c>
      <c r="KR177">
        <v>8</v>
      </c>
      <c r="KS177">
        <v>276</v>
      </c>
      <c r="KT177">
        <v>296</v>
      </c>
      <c r="KU177">
        <v>1</v>
      </c>
      <c r="KV177">
        <v>1</v>
      </c>
      <c r="KW177">
        <v>2</v>
      </c>
      <c r="KX177">
        <v>26</v>
      </c>
      <c r="KY177">
        <v>26</v>
      </c>
      <c r="KZ177">
        <v>0</v>
      </c>
      <c r="LA177">
        <v>1</v>
      </c>
      <c r="LB177">
        <v>21</v>
      </c>
      <c r="LC177">
        <v>10</v>
      </c>
      <c r="LD177">
        <v>17</v>
      </c>
      <c r="LE177">
        <v>18</v>
      </c>
      <c r="LF177">
        <v>23</v>
      </c>
      <c r="LG177">
        <v>8</v>
      </c>
      <c r="LH177">
        <v>14</v>
      </c>
      <c r="LI177">
        <v>18</v>
      </c>
      <c r="LJ177">
        <v>264</v>
      </c>
      <c r="LK177">
        <v>8</v>
      </c>
      <c r="LL177">
        <v>0</v>
      </c>
      <c r="LM177">
        <v>160</v>
      </c>
      <c r="LN177">
        <v>24</v>
      </c>
      <c r="LO177">
        <v>25</v>
      </c>
      <c r="LP177">
        <v>1</v>
      </c>
      <c r="LQ177">
        <v>58</v>
      </c>
      <c r="LR177">
        <v>14</v>
      </c>
      <c r="LS177">
        <v>4</v>
      </c>
      <c r="LT177">
        <v>8</v>
      </c>
      <c r="LU177">
        <v>24</v>
      </c>
      <c r="LV177">
        <v>9</v>
      </c>
      <c r="LW177">
        <v>47</v>
      </c>
      <c r="LX177">
        <v>12</v>
      </c>
      <c r="LY177">
        <v>29</v>
      </c>
      <c r="LZ177">
        <v>30</v>
      </c>
      <c r="MA177">
        <v>7</v>
      </c>
      <c r="MB177">
        <v>11</v>
      </c>
      <c r="MC177">
        <v>5</v>
      </c>
      <c r="MD177">
        <v>9</v>
      </c>
      <c r="ME177">
        <v>18</v>
      </c>
      <c r="MF177">
        <v>5</v>
      </c>
      <c r="MG177">
        <v>4</v>
      </c>
      <c r="MH177">
        <v>0</v>
      </c>
      <c r="MI177">
        <v>3</v>
      </c>
      <c r="MJ177">
        <v>58</v>
      </c>
      <c r="MK177">
        <v>139</v>
      </c>
      <c r="ML177">
        <v>2</v>
      </c>
      <c r="MM177">
        <v>322</v>
      </c>
      <c r="MN177">
        <v>79</v>
      </c>
      <c r="MO177">
        <v>231</v>
      </c>
      <c r="MP177">
        <v>23</v>
      </c>
      <c r="MQ177">
        <v>236</v>
      </c>
      <c r="MR177">
        <v>222</v>
      </c>
      <c r="MS177">
        <v>1066</v>
      </c>
      <c r="MT177">
        <v>622</v>
      </c>
      <c r="MU177">
        <v>7</v>
      </c>
      <c r="MV177">
        <v>31</v>
      </c>
      <c r="MW177">
        <v>73</v>
      </c>
      <c r="MX177">
        <v>36</v>
      </c>
      <c r="MY177">
        <v>5</v>
      </c>
      <c r="MZ177">
        <v>22</v>
      </c>
      <c r="NA177">
        <v>86</v>
      </c>
      <c r="NB177">
        <v>522</v>
      </c>
      <c r="NC177">
        <v>222</v>
      </c>
      <c r="ND177">
        <v>6</v>
      </c>
      <c r="NE177">
        <v>229</v>
      </c>
      <c r="NF177">
        <v>147</v>
      </c>
      <c r="NG177">
        <v>356</v>
      </c>
      <c r="NH177">
        <v>97</v>
      </c>
      <c r="NI177">
        <v>251</v>
      </c>
      <c r="NJ177">
        <v>13</v>
      </c>
      <c r="NK177">
        <v>49</v>
      </c>
      <c r="NL177">
        <v>350</v>
      </c>
      <c r="NM177">
        <v>41</v>
      </c>
      <c r="NN177">
        <v>12</v>
      </c>
      <c r="NO177">
        <v>23</v>
      </c>
      <c r="NP177">
        <v>256</v>
      </c>
      <c r="NQ177">
        <v>298</v>
      </c>
      <c r="NR177">
        <v>77</v>
      </c>
      <c r="NS177">
        <v>21</v>
      </c>
      <c r="NT177">
        <v>6</v>
      </c>
      <c r="NU177">
        <v>8</v>
      </c>
      <c r="NV177">
        <v>1735</v>
      </c>
      <c r="NW177">
        <v>672</v>
      </c>
      <c r="NX177">
        <v>102</v>
      </c>
      <c r="NY177">
        <v>502</v>
      </c>
      <c r="NZ177">
        <v>62</v>
      </c>
      <c r="OA177">
        <v>1912</v>
      </c>
      <c r="OB177">
        <v>21</v>
      </c>
      <c r="OC177">
        <v>91</v>
      </c>
      <c r="OD177">
        <v>1693</v>
      </c>
      <c r="OE177">
        <v>92</v>
      </c>
      <c r="OF177">
        <v>2756</v>
      </c>
      <c r="OG177">
        <v>3515</v>
      </c>
      <c r="OH177">
        <v>313</v>
      </c>
      <c r="OI177">
        <v>9</v>
      </c>
      <c r="OJ177">
        <v>1886</v>
      </c>
      <c r="OK177">
        <v>79</v>
      </c>
      <c r="OL177">
        <v>0</v>
      </c>
      <c r="OM177">
        <v>893</v>
      </c>
      <c r="ON177">
        <v>958</v>
      </c>
      <c r="OO177">
        <v>124</v>
      </c>
      <c r="OP177">
        <v>14</v>
      </c>
      <c r="OQ177">
        <v>24</v>
      </c>
      <c r="OR177">
        <v>43</v>
      </c>
      <c r="OS177">
        <v>66</v>
      </c>
      <c r="OT177">
        <v>12</v>
      </c>
      <c r="OU177">
        <v>90</v>
      </c>
      <c r="OV177">
        <v>384</v>
      </c>
      <c r="OW177">
        <v>19</v>
      </c>
      <c r="OX177">
        <v>196</v>
      </c>
      <c r="OY177">
        <v>287</v>
      </c>
      <c r="OZ177">
        <v>30</v>
      </c>
      <c r="PA177">
        <v>7</v>
      </c>
    </row>
    <row r="178" spans="1:417">
      <c r="A178" s="67" t="str">
        <f>人口推移!B177</f>
        <v>R0306</v>
      </c>
      <c r="B178" s="66">
        <f t="shared" si="4"/>
        <v>55573</v>
      </c>
      <c r="C178" s="66">
        <f t="shared" si="5"/>
        <v>23815</v>
      </c>
      <c r="D178">
        <v>879</v>
      </c>
      <c r="E178">
        <v>66</v>
      </c>
      <c r="F178">
        <v>2</v>
      </c>
      <c r="G178">
        <v>7</v>
      </c>
      <c r="H178">
        <v>15</v>
      </c>
      <c r="I178">
        <v>13</v>
      </c>
      <c r="J178">
        <v>5</v>
      </c>
      <c r="K178">
        <v>9</v>
      </c>
      <c r="L178">
        <v>64</v>
      </c>
      <c r="M178">
        <v>44</v>
      </c>
      <c r="N178">
        <v>154</v>
      </c>
      <c r="O178">
        <v>22</v>
      </c>
      <c r="P178">
        <v>1</v>
      </c>
      <c r="Q178">
        <v>13</v>
      </c>
      <c r="R178">
        <v>7</v>
      </c>
      <c r="S178">
        <v>32</v>
      </c>
      <c r="T178">
        <v>5</v>
      </c>
      <c r="U178">
        <v>17</v>
      </c>
      <c r="V178">
        <v>36</v>
      </c>
      <c r="W178">
        <v>15</v>
      </c>
      <c r="X178">
        <v>5</v>
      </c>
      <c r="Y178">
        <v>37</v>
      </c>
      <c r="Z178">
        <v>118</v>
      </c>
      <c r="AA178">
        <v>7</v>
      </c>
      <c r="AB178">
        <v>6</v>
      </c>
      <c r="AC178">
        <v>222</v>
      </c>
      <c r="AD178">
        <v>230</v>
      </c>
      <c r="AE178">
        <v>2</v>
      </c>
      <c r="AF178">
        <v>1</v>
      </c>
      <c r="AG178">
        <v>2</v>
      </c>
      <c r="AH178">
        <v>22</v>
      </c>
      <c r="AI178">
        <v>18</v>
      </c>
      <c r="AJ178">
        <v>0</v>
      </c>
      <c r="AK178">
        <v>1</v>
      </c>
      <c r="AL178">
        <v>14</v>
      </c>
      <c r="AM178">
        <v>7</v>
      </c>
      <c r="AN178">
        <v>13</v>
      </c>
      <c r="AO178">
        <v>15</v>
      </c>
      <c r="AP178">
        <v>21</v>
      </c>
      <c r="AQ178">
        <v>5</v>
      </c>
      <c r="AR178">
        <v>8</v>
      </c>
      <c r="AS178">
        <v>10</v>
      </c>
      <c r="AT178">
        <v>248</v>
      </c>
      <c r="AU178">
        <v>7</v>
      </c>
      <c r="AV178">
        <v>0</v>
      </c>
      <c r="AW178">
        <v>147</v>
      </c>
      <c r="AX178">
        <v>13</v>
      </c>
      <c r="AY178">
        <v>23</v>
      </c>
      <c r="AZ178">
        <v>1</v>
      </c>
      <c r="BA178">
        <v>45</v>
      </c>
      <c r="BB178">
        <v>9</v>
      </c>
      <c r="BC178">
        <v>3</v>
      </c>
      <c r="BD178">
        <v>7</v>
      </c>
      <c r="BE178">
        <v>17</v>
      </c>
      <c r="BF178">
        <v>4</v>
      </c>
      <c r="BG178">
        <v>27</v>
      </c>
      <c r="BH178">
        <v>9</v>
      </c>
      <c r="BI178">
        <v>21</v>
      </c>
      <c r="BJ178">
        <v>24</v>
      </c>
      <c r="BK178">
        <v>8</v>
      </c>
      <c r="BL178">
        <v>8</v>
      </c>
      <c r="BM178">
        <v>4</v>
      </c>
      <c r="BN178">
        <v>5</v>
      </c>
      <c r="BO178">
        <v>13</v>
      </c>
      <c r="BP178">
        <v>5</v>
      </c>
      <c r="BQ178">
        <v>4</v>
      </c>
      <c r="BR178">
        <v>0</v>
      </c>
      <c r="BS178">
        <v>4</v>
      </c>
      <c r="BT178">
        <v>49</v>
      </c>
      <c r="BU178">
        <v>97</v>
      </c>
      <c r="BV178">
        <v>2</v>
      </c>
      <c r="BW178">
        <v>285</v>
      </c>
      <c r="BX178">
        <v>62</v>
      </c>
      <c r="BY178">
        <v>188</v>
      </c>
      <c r="BZ178">
        <v>14</v>
      </c>
      <c r="CA178">
        <v>229</v>
      </c>
      <c r="CB178">
        <v>195</v>
      </c>
      <c r="CC178">
        <v>801</v>
      </c>
      <c r="CD178">
        <v>498</v>
      </c>
      <c r="CE178">
        <v>4</v>
      </c>
      <c r="CF178">
        <v>21</v>
      </c>
      <c r="CG178">
        <v>49</v>
      </c>
      <c r="CH178">
        <v>26</v>
      </c>
      <c r="CI178">
        <v>3</v>
      </c>
      <c r="CJ178">
        <v>23</v>
      </c>
      <c r="CK178">
        <v>91</v>
      </c>
      <c r="CL178">
        <v>450</v>
      </c>
      <c r="CM178">
        <v>204</v>
      </c>
      <c r="CN178">
        <v>7</v>
      </c>
      <c r="CO178">
        <v>198</v>
      </c>
      <c r="CP178">
        <v>133</v>
      </c>
      <c r="CQ178">
        <v>296</v>
      </c>
      <c r="CR178">
        <v>59</v>
      </c>
      <c r="CS178">
        <v>222</v>
      </c>
      <c r="CT178">
        <v>9</v>
      </c>
      <c r="CU178">
        <v>28</v>
      </c>
      <c r="CV178">
        <v>266</v>
      </c>
      <c r="CW178">
        <v>33</v>
      </c>
      <c r="CX178">
        <v>7</v>
      </c>
      <c r="CY178">
        <v>33</v>
      </c>
      <c r="CZ178">
        <v>172</v>
      </c>
      <c r="DA178">
        <v>233</v>
      </c>
      <c r="DB178">
        <v>82</v>
      </c>
      <c r="DC178">
        <v>17</v>
      </c>
      <c r="DD178">
        <v>4</v>
      </c>
      <c r="DE178">
        <v>7</v>
      </c>
      <c r="DF178">
        <v>1391</v>
      </c>
      <c r="DG178">
        <v>551</v>
      </c>
      <c r="DH178">
        <v>85</v>
      </c>
      <c r="DI178">
        <v>386</v>
      </c>
      <c r="DJ178">
        <v>53</v>
      </c>
      <c r="DK178">
        <v>1400</v>
      </c>
      <c r="DL178">
        <v>23</v>
      </c>
      <c r="DM178">
        <v>75</v>
      </c>
      <c r="DN178">
        <v>1210</v>
      </c>
      <c r="DO178">
        <v>84</v>
      </c>
      <c r="DP178">
        <v>2350</v>
      </c>
      <c r="DQ178">
        <v>3109</v>
      </c>
      <c r="DR178">
        <v>269</v>
      </c>
      <c r="DS178">
        <v>8</v>
      </c>
      <c r="DT178">
        <v>1540</v>
      </c>
      <c r="DU178">
        <v>72</v>
      </c>
      <c r="DV178">
        <v>0</v>
      </c>
      <c r="DW178">
        <v>814</v>
      </c>
      <c r="DX178">
        <v>899</v>
      </c>
      <c r="DY178">
        <v>122</v>
      </c>
      <c r="DZ178">
        <v>8</v>
      </c>
      <c r="EA178">
        <v>17</v>
      </c>
      <c r="EB178">
        <v>29</v>
      </c>
      <c r="EC178">
        <v>53</v>
      </c>
      <c r="ED178">
        <v>11</v>
      </c>
      <c r="EE178">
        <v>72</v>
      </c>
      <c r="EF178">
        <v>803</v>
      </c>
      <c r="EG178">
        <v>16</v>
      </c>
      <c r="EH178">
        <v>166</v>
      </c>
      <c r="EI178">
        <v>242</v>
      </c>
      <c r="EJ178">
        <v>24</v>
      </c>
      <c r="EK178">
        <v>10</v>
      </c>
      <c r="EL178">
        <v>948</v>
      </c>
      <c r="EM178">
        <v>82</v>
      </c>
      <c r="EN178">
        <v>2</v>
      </c>
      <c r="EO178">
        <v>12</v>
      </c>
      <c r="EP178">
        <v>17</v>
      </c>
      <c r="EQ178">
        <v>26</v>
      </c>
      <c r="ER178">
        <v>7</v>
      </c>
      <c r="ES178">
        <v>7</v>
      </c>
      <c r="ET178">
        <v>55</v>
      </c>
      <c r="EU178">
        <v>61</v>
      </c>
      <c r="EV178">
        <v>141</v>
      </c>
      <c r="EW178">
        <v>31</v>
      </c>
      <c r="EX178">
        <v>1</v>
      </c>
      <c r="EY178">
        <v>18</v>
      </c>
      <c r="EZ178">
        <v>12</v>
      </c>
      <c r="FA178">
        <v>33</v>
      </c>
      <c r="FB178">
        <v>6</v>
      </c>
      <c r="FC178">
        <v>26</v>
      </c>
      <c r="FD178">
        <v>43</v>
      </c>
      <c r="FE178">
        <v>19</v>
      </c>
      <c r="FF178">
        <v>6</v>
      </c>
      <c r="FG178">
        <v>45</v>
      </c>
      <c r="FH178">
        <v>138</v>
      </c>
      <c r="FI178">
        <v>15</v>
      </c>
      <c r="FJ178">
        <v>8</v>
      </c>
      <c r="FK178">
        <v>270</v>
      </c>
      <c r="FL178">
        <v>258</v>
      </c>
      <c r="FM178">
        <v>1</v>
      </c>
      <c r="FN178">
        <v>1</v>
      </c>
      <c r="FO178">
        <v>2</v>
      </c>
      <c r="FP178">
        <v>26</v>
      </c>
      <c r="FQ178">
        <v>30</v>
      </c>
      <c r="FR178">
        <v>0</v>
      </c>
      <c r="FS178">
        <v>2</v>
      </c>
      <c r="FT178">
        <v>18</v>
      </c>
      <c r="FU178">
        <v>8</v>
      </c>
      <c r="FV178">
        <v>15</v>
      </c>
      <c r="FW178">
        <v>12</v>
      </c>
      <c r="FX178">
        <v>19</v>
      </c>
      <c r="FY178">
        <v>5</v>
      </c>
      <c r="FZ178">
        <v>9</v>
      </c>
      <c r="GA178">
        <v>16</v>
      </c>
      <c r="GB178">
        <v>272</v>
      </c>
      <c r="GC178">
        <v>9</v>
      </c>
      <c r="GD178">
        <v>0</v>
      </c>
      <c r="GE178">
        <v>159</v>
      </c>
      <c r="GF178">
        <v>17</v>
      </c>
      <c r="GG178">
        <v>32</v>
      </c>
      <c r="GH178">
        <v>0</v>
      </c>
      <c r="GI178">
        <v>55</v>
      </c>
      <c r="GJ178">
        <v>15</v>
      </c>
      <c r="GK178">
        <v>3</v>
      </c>
      <c r="GL178">
        <v>10</v>
      </c>
      <c r="GM178">
        <v>22</v>
      </c>
      <c r="GN178">
        <v>4</v>
      </c>
      <c r="GO178">
        <v>49</v>
      </c>
      <c r="GP178">
        <v>9</v>
      </c>
      <c r="GQ178">
        <v>24</v>
      </c>
      <c r="GR178">
        <v>23</v>
      </c>
      <c r="GS178">
        <v>12</v>
      </c>
      <c r="GT178">
        <v>7</v>
      </c>
      <c r="GU178">
        <v>6</v>
      </c>
      <c r="GV178">
        <v>9</v>
      </c>
      <c r="GW178">
        <v>14</v>
      </c>
      <c r="GX178">
        <v>7</v>
      </c>
      <c r="GY178">
        <v>3</v>
      </c>
      <c r="GZ178">
        <v>0</v>
      </c>
      <c r="HA178">
        <v>5</v>
      </c>
      <c r="HB178">
        <v>59</v>
      </c>
      <c r="HC178">
        <v>145</v>
      </c>
      <c r="HD178">
        <v>1</v>
      </c>
      <c r="HE178">
        <v>299</v>
      </c>
      <c r="HF178">
        <v>75</v>
      </c>
      <c r="HG178">
        <v>210</v>
      </c>
      <c r="HH178">
        <v>24</v>
      </c>
      <c r="HI178">
        <v>239</v>
      </c>
      <c r="HJ178">
        <v>223</v>
      </c>
      <c r="HK178">
        <v>977</v>
      </c>
      <c r="HL178">
        <v>524</v>
      </c>
      <c r="HM178">
        <v>6</v>
      </c>
      <c r="HN178">
        <v>26</v>
      </c>
      <c r="HO178">
        <v>59</v>
      </c>
      <c r="HP178">
        <v>26</v>
      </c>
      <c r="HQ178">
        <v>6</v>
      </c>
      <c r="HR178">
        <v>25</v>
      </c>
      <c r="HS178">
        <v>60</v>
      </c>
      <c r="HT178">
        <v>503</v>
      </c>
      <c r="HU178">
        <v>201</v>
      </c>
      <c r="HV178">
        <v>8</v>
      </c>
      <c r="HW178">
        <v>200</v>
      </c>
      <c r="HX178">
        <v>137</v>
      </c>
      <c r="HY178">
        <v>315</v>
      </c>
      <c r="HZ178">
        <v>82</v>
      </c>
      <c r="IA178">
        <v>235</v>
      </c>
      <c r="IB178">
        <v>13</v>
      </c>
      <c r="IC178">
        <v>36</v>
      </c>
      <c r="ID178">
        <v>330</v>
      </c>
      <c r="IE178">
        <v>48</v>
      </c>
      <c r="IF178">
        <v>10</v>
      </c>
      <c r="IG178">
        <v>23</v>
      </c>
      <c r="IH178">
        <v>236</v>
      </c>
      <c r="II178">
        <v>294</v>
      </c>
      <c r="IJ178">
        <v>17</v>
      </c>
      <c r="IK178">
        <v>6</v>
      </c>
      <c r="IL178">
        <v>7</v>
      </c>
      <c r="IM178">
        <v>11</v>
      </c>
      <c r="IN178">
        <v>1658</v>
      </c>
      <c r="IO178">
        <v>637</v>
      </c>
      <c r="IP178">
        <v>93</v>
      </c>
      <c r="IQ178">
        <v>473</v>
      </c>
      <c r="IR178">
        <v>58</v>
      </c>
      <c r="IS178">
        <v>1808</v>
      </c>
      <c r="IT178">
        <v>20</v>
      </c>
      <c r="IU178">
        <v>94</v>
      </c>
      <c r="IV178">
        <v>1638</v>
      </c>
      <c r="IW178">
        <v>94</v>
      </c>
      <c r="IX178">
        <v>2663</v>
      </c>
      <c r="IY178">
        <v>3531</v>
      </c>
      <c r="IZ178">
        <v>313</v>
      </c>
      <c r="JA178">
        <v>6</v>
      </c>
      <c r="JB178">
        <v>1776</v>
      </c>
      <c r="JC178">
        <v>71</v>
      </c>
      <c r="JD178">
        <v>0</v>
      </c>
      <c r="JE178">
        <v>855</v>
      </c>
      <c r="JF178">
        <v>929</v>
      </c>
      <c r="JG178">
        <v>140</v>
      </c>
      <c r="JH178">
        <v>12</v>
      </c>
      <c r="JI178">
        <v>29</v>
      </c>
      <c r="JJ178">
        <v>35</v>
      </c>
      <c r="JK178">
        <v>64</v>
      </c>
      <c r="JL178">
        <v>15</v>
      </c>
      <c r="JM178">
        <v>86</v>
      </c>
      <c r="JN178">
        <v>767</v>
      </c>
      <c r="JO178">
        <v>20</v>
      </c>
      <c r="JP178">
        <v>192</v>
      </c>
      <c r="JQ178">
        <v>287</v>
      </c>
      <c r="JR178">
        <v>21</v>
      </c>
      <c r="JS178">
        <v>9</v>
      </c>
      <c r="JT178">
        <v>1020</v>
      </c>
      <c r="JU178">
        <v>86</v>
      </c>
      <c r="JV178">
        <v>1</v>
      </c>
      <c r="JW178">
        <v>7</v>
      </c>
      <c r="JX178">
        <v>14</v>
      </c>
      <c r="JY178">
        <v>22</v>
      </c>
      <c r="JZ178">
        <v>7</v>
      </c>
      <c r="KA178">
        <v>7</v>
      </c>
      <c r="KB178">
        <v>64</v>
      </c>
      <c r="KC178">
        <v>63</v>
      </c>
      <c r="KD178">
        <v>162</v>
      </c>
      <c r="KE178">
        <v>25</v>
      </c>
      <c r="KF178">
        <v>1</v>
      </c>
      <c r="KG178">
        <v>13</v>
      </c>
      <c r="KH178">
        <v>7</v>
      </c>
      <c r="KI178">
        <v>44</v>
      </c>
      <c r="KJ178">
        <v>8</v>
      </c>
      <c r="KK178">
        <v>29</v>
      </c>
      <c r="KL178">
        <v>50</v>
      </c>
      <c r="KM178">
        <v>19</v>
      </c>
      <c r="KN178">
        <v>5</v>
      </c>
      <c r="KO178">
        <v>47</v>
      </c>
      <c r="KP178">
        <v>152</v>
      </c>
      <c r="KQ178">
        <v>12</v>
      </c>
      <c r="KR178">
        <v>8</v>
      </c>
      <c r="KS178">
        <v>280</v>
      </c>
      <c r="KT178">
        <v>296</v>
      </c>
      <c r="KU178">
        <v>1</v>
      </c>
      <c r="KV178">
        <v>1</v>
      </c>
      <c r="KW178">
        <v>2</v>
      </c>
      <c r="KX178">
        <v>26</v>
      </c>
      <c r="KY178">
        <v>26</v>
      </c>
      <c r="KZ178">
        <v>0</v>
      </c>
      <c r="LA178">
        <v>1</v>
      </c>
      <c r="LB178">
        <v>21</v>
      </c>
      <c r="LC178">
        <v>10</v>
      </c>
      <c r="LD178">
        <v>17</v>
      </c>
      <c r="LE178">
        <v>18</v>
      </c>
      <c r="LF178">
        <v>23</v>
      </c>
      <c r="LG178">
        <v>8</v>
      </c>
      <c r="LH178">
        <v>14</v>
      </c>
      <c r="LI178">
        <v>18</v>
      </c>
      <c r="LJ178">
        <v>268</v>
      </c>
      <c r="LK178">
        <v>8</v>
      </c>
      <c r="LL178">
        <v>0</v>
      </c>
      <c r="LM178">
        <v>160</v>
      </c>
      <c r="LN178">
        <v>24</v>
      </c>
      <c r="LO178">
        <v>25</v>
      </c>
      <c r="LP178">
        <v>1</v>
      </c>
      <c r="LQ178">
        <v>57</v>
      </c>
      <c r="LR178">
        <v>14</v>
      </c>
      <c r="LS178">
        <v>4</v>
      </c>
      <c r="LT178">
        <v>8</v>
      </c>
      <c r="LU178">
        <v>24</v>
      </c>
      <c r="LV178">
        <v>9</v>
      </c>
      <c r="LW178">
        <v>47</v>
      </c>
      <c r="LX178">
        <v>12</v>
      </c>
      <c r="LY178">
        <v>29</v>
      </c>
      <c r="LZ178">
        <v>30</v>
      </c>
      <c r="MA178">
        <v>7</v>
      </c>
      <c r="MB178">
        <v>11</v>
      </c>
      <c r="MC178">
        <v>5</v>
      </c>
      <c r="MD178">
        <v>9</v>
      </c>
      <c r="ME178">
        <v>18</v>
      </c>
      <c r="MF178">
        <v>5</v>
      </c>
      <c r="MG178">
        <v>4</v>
      </c>
      <c r="MH178">
        <v>0</v>
      </c>
      <c r="MI178">
        <v>3</v>
      </c>
      <c r="MJ178">
        <v>58</v>
      </c>
      <c r="MK178">
        <v>141</v>
      </c>
      <c r="ML178">
        <v>2</v>
      </c>
      <c r="MM178">
        <v>322</v>
      </c>
      <c r="MN178">
        <v>79</v>
      </c>
      <c r="MO178">
        <v>231</v>
      </c>
      <c r="MP178">
        <v>23</v>
      </c>
      <c r="MQ178">
        <v>237</v>
      </c>
      <c r="MR178">
        <v>225</v>
      </c>
      <c r="MS178">
        <v>1063</v>
      </c>
      <c r="MT178">
        <v>620</v>
      </c>
      <c r="MU178">
        <v>7</v>
      </c>
      <c r="MV178">
        <v>31</v>
      </c>
      <c r="MW178">
        <v>73</v>
      </c>
      <c r="MX178">
        <v>36</v>
      </c>
      <c r="MY178">
        <v>5</v>
      </c>
      <c r="MZ178">
        <v>22</v>
      </c>
      <c r="NA178">
        <v>85</v>
      </c>
      <c r="NB178">
        <v>521</v>
      </c>
      <c r="NC178">
        <v>224</v>
      </c>
      <c r="ND178">
        <v>6</v>
      </c>
      <c r="NE178">
        <v>232</v>
      </c>
      <c r="NF178">
        <v>149</v>
      </c>
      <c r="NG178">
        <v>348</v>
      </c>
      <c r="NH178">
        <v>97</v>
      </c>
      <c r="NI178">
        <v>252</v>
      </c>
      <c r="NJ178">
        <v>13</v>
      </c>
      <c r="NK178">
        <v>49</v>
      </c>
      <c r="NL178">
        <v>351</v>
      </c>
      <c r="NM178">
        <v>41</v>
      </c>
      <c r="NN178">
        <v>12</v>
      </c>
      <c r="NO178">
        <v>23</v>
      </c>
      <c r="NP178">
        <v>253</v>
      </c>
      <c r="NQ178">
        <v>302</v>
      </c>
      <c r="NR178">
        <v>73</v>
      </c>
      <c r="NS178">
        <v>21</v>
      </c>
      <c r="NT178">
        <v>6</v>
      </c>
      <c r="NU178">
        <v>8</v>
      </c>
      <c r="NV178">
        <v>1739</v>
      </c>
      <c r="NW178">
        <v>677</v>
      </c>
      <c r="NX178">
        <v>102</v>
      </c>
      <c r="NY178">
        <v>503</v>
      </c>
      <c r="NZ178">
        <v>62</v>
      </c>
      <c r="OA178">
        <v>1914</v>
      </c>
      <c r="OB178">
        <v>21</v>
      </c>
      <c r="OC178">
        <v>91</v>
      </c>
      <c r="OD178">
        <v>1704</v>
      </c>
      <c r="OE178">
        <v>92</v>
      </c>
      <c r="OF178">
        <v>2754</v>
      </c>
      <c r="OG178">
        <v>3508</v>
      </c>
      <c r="OH178">
        <v>315</v>
      </c>
      <c r="OI178">
        <v>9</v>
      </c>
      <c r="OJ178">
        <v>1904</v>
      </c>
      <c r="OK178">
        <v>79</v>
      </c>
      <c r="OL178">
        <v>0</v>
      </c>
      <c r="OM178">
        <v>884</v>
      </c>
      <c r="ON178">
        <v>960</v>
      </c>
      <c r="OO178">
        <v>124</v>
      </c>
      <c r="OP178">
        <v>13</v>
      </c>
      <c r="OQ178">
        <v>24</v>
      </c>
      <c r="OR178">
        <v>43</v>
      </c>
      <c r="OS178">
        <v>65</v>
      </c>
      <c r="OT178">
        <v>12</v>
      </c>
      <c r="OU178">
        <v>90</v>
      </c>
      <c r="OV178">
        <v>382</v>
      </c>
      <c r="OW178">
        <v>19</v>
      </c>
      <c r="OX178">
        <v>196</v>
      </c>
      <c r="OY178">
        <v>285</v>
      </c>
      <c r="OZ178">
        <v>30</v>
      </c>
      <c r="PA178">
        <v>7</v>
      </c>
    </row>
    <row r="179" spans="1:417">
      <c r="A179" s="67" t="str">
        <f>人口推移!B178</f>
        <v>R0307</v>
      </c>
      <c r="B179" s="66">
        <f t="shared" si="4"/>
        <v>55669</v>
      </c>
      <c r="C179" s="66">
        <f t="shared" si="5"/>
        <v>23909</v>
      </c>
      <c r="D179">
        <v>883</v>
      </c>
      <c r="E179">
        <v>67</v>
      </c>
      <c r="F179">
        <v>2</v>
      </c>
      <c r="G179">
        <v>7</v>
      </c>
      <c r="H179">
        <v>15</v>
      </c>
      <c r="I179">
        <v>13</v>
      </c>
      <c r="J179">
        <v>5</v>
      </c>
      <c r="K179">
        <v>9</v>
      </c>
      <c r="L179">
        <v>63</v>
      </c>
      <c r="M179">
        <v>44</v>
      </c>
      <c r="N179">
        <v>155</v>
      </c>
      <c r="O179">
        <v>22</v>
      </c>
      <c r="P179">
        <v>1</v>
      </c>
      <c r="Q179">
        <v>13</v>
      </c>
      <c r="R179">
        <v>7</v>
      </c>
      <c r="S179">
        <v>32</v>
      </c>
      <c r="T179">
        <v>5</v>
      </c>
      <c r="U179">
        <v>17</v>
      </c>
      <c r="V179">
        <v>36</v>
      </c>
      <c r="W179">
        <v>15</v>
      </c>
      <c r="X179">
        <v>5</v>
      </c>
      <c r="Y179">
        <v>35</v>
      </c>
      <c r="Z179">
        <v>118</v>
      </c>
      <c r="AA179">
        <v>7</v>
      </c>
      <c r="AB179">
        <v>6</v>
      </c>
      <c r="AC179">
        <v>224</v>
      </c>
      <c r="AD179">
        <v>229</v>
      </c>
      <c r="AE179">
        <v>2</v>
      </c>
      <c r="AF179">
        <v>1</v>
      </c>
      <c r="AG179">
        <v>2</v>
      </c>
      <c r="AH179">
        <v>22</v>
      </c>
      <c r="AI179">
        <v>18</v>
      </c>
      <c r="AJ179">
        <v>0</v>
      </c>
      <c r="AK179">
        <v>1</v>
      </c>
      <c r="AL179">
        <v>14</v>
      </c>
      <c r="AM179">
        <v>7</v>
      </c>
      <c r="AN179">
        <v>14</v>
      </c>
      <c r="AO179">
        <v>15</v>
      </c>
      <c r="AP179">
        <v>21</v>
      </c>
      <c r="AQ179">
        <v>5</v>
      </c>
      <c r="AR179">
        <v>8</v>
      </c>
      <c r="AS179">
        <v>10</v>
      </c>
      <c r="AT179">
        <v>248</v>
      </c>
      <c r="AU179">
        <v>7</v>
      </c>
      <c r="AV179">
        <v>0</v>
      </c>
      <c r="AW179">
        <v>146</v>
      </c>
      <c r="AX179">
        <v>13</v>
      </c>
      <c r="AY179">
        <v>23</v>
      </c>
      <c r="AZ179">
        <v>1</v>
      </c>
      <c r="BA179">
        <v>45</v>
      </c>
      <c r="BB179">
        <v>9</v>
      </c>
      <c r="BC179">
        <v>3</v>
      </c>
      <c r="BD179">
        <v>7</v>
      </c>
      <c r="BE179">
        <v>17</v>
      </c>
      <c r="BF179">
        <v>4</v>
      </c>
      <c r="BG179">
        <v>27</v>
      </c>
      <c r="BH179">
        <v>9</v>
      </c>
      <c r="BI179">
        <v>21</v>
      </c>
      <c r="BJ179">
        <v>24</v>
      </c>
      <c r="BK179">
        <v>8</v>
      </c>
      <c r="BL179">
        <v>8</v>
      </c>
      <c r="BM179">
        <v>4</v>
      </c>
      <c r="BN179">
        <v>5</v>
      </c>
      <c r="BO179">
        <v>13</v>
      </c>
      <c r="BP179">
        <v>5</v>
      </c>
      <c r="BQ179">
        <v>4</v>
      </c>
      <c r="BR179">
        <v>0</v>
      </c>
      <c r="BS179">
        <v>4</v>
      </c>
      <c r="BT179">
        <v>49</v>
      </c>
      <c r="BU179">
        <v>98</v>
      </c>
      <c r="BV179">
        <v>2</v>
      </c>
      <c r="BW179">
        <v>285</v>
      </c>
      <c r="BX179">
        <v>60</v>
      </c>
      <c r="BY179">
        <v>188</v>
      </c>
      <c r="BZ179">
        <v>14</v>
      </c>
      <c r="CA179">
        <v>229</v>
      </c>
      <c r="CB179">
        <v>195</v>
      </c>
      <c r="CC179">
        <v>800</v>
      </c>
      <c r="CD179">
        <v>500</v>
      </c>
      <c r="CE179">
        <v>4</v>
      </c>
      <c r="CF179">
        <v>21</v>
      </c>
      <c r="CG179">
        <v>48</v>
      </c>
      <c r="CH179">
        <v>25</v>
      </c>
      <c r="CI179">
        <v>3</v>
      </c>
      <c r="CJ179">
        <v>22</v>
      </c>
      <c r="CK179">
        <v>89</v>
      </c>
      <c r="CL179">
        <v>453</v>
      </c>
      <c r="CM179">
        <v>204</v>
      </c>
      <c r="CN179">
        <v>7</v>
      </c>
      <c r="CO179">
        <v>199</v>
      </c>
      <c r="CP179">
        <v>133</v>
      </c>
      <c r="CQ179">
        <v>296</v>
      </c>
      <c r="CR179">
        <v>59</v>
      </c>
      <c r="CS179">
        <v>223</v>
      </c>
      <c r="CT179">
        <v>9</v>
      </c>
      <c r="CU179">
        <v>28</v>
      </c>
      <c r="CV179">
        <v>269</v>
      </c>
      <c r="CW179">
        <v>33</v>
      </c>
      <c r="CX179">
        <v>7</v>
      </c>
      <c r="CY179">
        <v>33</v>
      </c>
      <c r="CZ179">
        <v>171</v>
      </c>
      <c r="DA179">
        <v>232</v>
      </c>
      <c r="DB179">
        <v>82</v>
      </c>
      <c r="DC179">
        <v>17</v>
      </c>
      <c r="DD179">
        <v>4</v>
      </c>
      <c r="DE179">
        <v>7</v>
      </c>
      <c r="DF179">
        <v>1395</v>
      </c>
      <c r="DG179">
        <v>551</v>
      </c>
      <c r="DH179">
        <v>85</v>
      </c>
      <c r="DI179">
        <v>385</v>
      </c>
      <c r="DJ179">
        <v>53</v>
      </c>
      <c r="DK179">
        <v>1404</v>
      </c>
      <c r="DL179">
        <v>23</v>
      </c>
      <c r="DM179">
        <v>75</v>
      </c>
      <c r="DN179">
        <v>1210</v>
      </c>
      <c r="DO179">
        <v>84</v>
      </c>
      <c r="DP179">
        <v>2357</v>
      </c>
      <c r="DQ179">
        <v>3113</v>
      </c>
      <c r="DR179">
        <v>269</v>
      </c>
      <c r="DS179">
        <v>8</v>
      </c>
      <c r="DT179">
        <v>1540</v>
      </c>
      <c r="DU179">
        <v>72</v>
      </c>
      <c r="DV179">
        <v>0</v>
      </c>
      <c r="DW179">
        <v>811</v>
      </c>
      <c r="DX179">
        <v>898</v>
      </c>
      <c r="DY179">
        <v>123</v>
      </c>
      <c r="DZ179">
        <v>8</v>
      </c>
      <c r="EA179">
        <v>17</v>
      </c>
      <c r="EB179">
        <v>29</v>
      </c>
      <c r="EC179">
        <v>53</v>
      </c>
      <c r="ED179">
        <v>11</v>
      </c>
      <c r="EE179">
        <v>72</v>
      </c>
      <c r="EF179">
        <v>877</v>
      </c>
      <c r="EG179">
        <v>16</v>
      </c>
      <c r="EH179">
        <v>166</v>
      </c>
      <c r="EI179">
        <v>242</v>
      </c>
      <c r="EJ179">
        <v>24</v>
      </c>
      <c r="EK179">
        <v>10</v>
      </c>
      <c r="EL179">
        <v>950</v>
      </c>
      <c r="EM179">
        <v>82</v>
      </c>
      <c r="EN179">
        <v>2</v>
      </c>
      <c r="EO179">
        <v>12</v>
      </c>
      <c r="EP179">
        <v>18</v>
      </c>
      <c r="EQ179">
        <v>26</v>
      </c>
      <c r="ER179">
        <v>7</v>
      </c>
      <c r="ES179">
        <v>7</v>
      </c>
      <c r="ET179">
        <v>54</v>
      </c>
      <c r="EU179">
        <v>62</v>
      </c>
      <c r="EV179">
        <v>142</v>
      </c>
      <c r="EW179">
        <v>31</v>
      </c>
      <c r="EX179">
        <v>1</v>
      </c>
      <c r="EY179">
        <v>18</v>
      </c>
      <c r="EZ179">
        <v>12</v>
      </c>
      <c r="FA179">
        <v>33</v>
      </c>
      <c r="FB179">
        <v>6</v>
      </c>
      <c r="FC179">
        <v>25</v>
      </c>
      <c r="FD179">
        <v>43</v>
      </c>
      <c r="FE179">
        <v>19</v>
      </c>
      <c r="FF179">
        <v>6</v>
      </c>
      <c r="FG179">
        <v>43</v>
      </c>
      <c r="FH179">
        <v>140</v>
      </c>
      <c r="FI179">
        <v>15</v>
      </c>
      <c r="FJ179">
        <v>8</v>
      </c>
      <c r="FK179">
        <v>273</v>
      </c>
      <c r="FL179">
        <v>257</v>
      </c>
      <c r="FM179">
        <v>1</v>
      </c>
      <c r="FN179">
        <v>1</v>
      </c>
      <c r="FO179">
        <v>2</v>
      </c>
      <c r="FP179">
        <v>26</v>
      </c>
      <c r="FQ179">
        <v>30</v>
      </c>
      <c r="FR179">
        <v>0</v>
      </c>
      <c r="FS179">
        <v>2</v>
      </c>
      <c r="FT179">
        <v>15</v>
      </c>
      <c r="FU179">
        <v>8</v>
      </c>
      <c r="FV179">
        <v>18</v>
      </c>
      <c r="FW179">
        <v>12</v>
      </c>
      <c r="FX179">
        <v>19</v>
      </c>
      <c r="FY179">
        <v>5</v>
      </c>
      <c r="FZ179">
        <v>9</v>
      </c>
      <c r="GA179">
        <v>16</v>
      </c>
      <c r="GB179">
        <v>272</v>
      </c>
      <c r="GC179">
        <v>9</v>
      </c>
      <c r="GD179">
        <v>0</v>
      </c>
      <c r="GE179">
        <v>159</v>
      </c>
      <c r="GF179">
        <v>17</v>
      </c>
      <c r="GG179">
        <v>31</v>
      </c>
      <c r="GH179">
        <v>0</v>
      </c>
      <c r="GI179">
        <v>55</v>
      </c>
      <c r="GJ179">
        <v>15</v>
      </c>
      <c r="GK179">
        <v>3</v>
      </c>
      <c r="GL179">
        <v>10</v>
      </c>
      <c r="GM179">
        <v>22</v>
      </c>
      <c r="GN179">
        <v>4</v>
      </c>
      <c r="GO179">
        <v>49</v>
      </c>
      <c r="GP179">
        <v>9</v>
      </c>
      <c r="GQ179">
        <v>24</v>
      </c>
      <c r="GR179">
        <v>23</v>
      </c>
      <c r="GS179">
        <v>12</v>
      </c>
      <c r="GT179">
        <v>7</v>
      </c>
      <c r="GU179">
        <v>6</v>
      </c>
      <c r="GV179">
        <v>9</v>
      </c>
      <c r="GW179">
        <v>14</v>
      </c>
      <c r="GX179">
        <v>7</v>
      </c>
      <c r="GY179">
        <v>3</v>
      </c>
      <c r="GZ179">
        <v>0</v>
      </c>
      <c r="HA179">
        <v>5</v>
      </c>
      <c r="HB179">
        <v>59</v>
      </c>
      <c r="HC179">
        <v>145</v>
      </c>
      <c r="HD179">
        <v>1</v>
      </c>
      <c r="HE179">
        <v>298</v>
      </c>
      <c r="HF179">
        <v>74</v>
      </c>
      <c r="HG179">
        <v>210</v>
      </c>
      <c r="HH179">
        <v>24</v>
      </c>
      <c r="HI179">
        <v>239</v>
      </c>
      <c r="HJ179">
        <v>222</v>
      </c>
      <c r="HK179">
        <v>974</v>
      </c>
      <c r="HL179">
        <v>526</v>
      </c>
      <c r="HM179">
        <v>6</v>
      </c>
      <c r="HN179">
        <v>26</v>
      </c>
      <c r="HO179">
        <v>58</v>
      </c>
      <c r="HP179">
        <v>25</v>
      </c>
      <c r="HQ179">
        <v>6</v>
      </c>
      <c r="HR179">
        <v>24</v>
      </c>
      <c r="HS179">
        <v>59</v>
      </c>
      <c r="HT179">
        <v>504</v>
      </c>
      <c r="HU179">
        <v>201</v>
      </c>
      <c r="HV179">
        <v>8</v>
      </c>
      <c r="HW179">
        <v>201</v>
      </c>
      <c r="HX179">
        <v>138</v>
      </c>
      <c r="HY179">
        <v>313</v>
      </c>
      <c r="HZ179">
        <v>82</v>
      </c>
      <c r="IA179">
        <v>236</v>
      </c>
      <c r="IB179">
        <v>13</v>
      </c>
      <c r="IC179">
        <v>36</v>
      </c>
      <c r="ID179">
        <v>332</v>
      </c>
      <c r="IE179">
        <v>48</v>
      </c>
      <c r="IF179">
        <v>10</v>
      </c>
      <c r="IG179">
        <v>23</v>
      </c>
      <c r="IH179">
        <v>235</v>
      </c>
      <c r="II179">
        <v>294</v>
      </c>
      <c r="IJ179">
        <v>17</v>
      </c>
      <c r="IK179">
        <v>6</v>
      </c>
      <c r="IL179">
        <v>7</v>
      </c>
      <c r="IM179">
        <v>11</v>
      </c>
      <c r="IN179">
        <v>1659</v>
      </c>
      <c r="IO179">
        <v>638</v>
      </c>
      <c r="IP179">
        <v>93</v>
      </c>
      <c r="IQ179">
        <v>468</v>
      </c>
      <c r="IR179">
        <v>57</v>
      </c>
      <c r="IS179">
        <v>1808</v>
      </c>
      <c r="IT179">
        <v>20</v>
      </c>
      <c r="IU179">
        <v>94</v>
      </c>
      <c r="IV179">
        <v>1643</v>
      </c>
      <c r="IW179">
        <v>94</v>
      </c>
      <c r="IX179">
        <v>2673</v>
      </c>
      <c r="IY179">
        <v>3542</v>
      </c>
      <c r="IZ179">
        <v>314</v>
      </c>
      <c r="JA179">
        <v>6</v>
      </c>
      <c r="JB179">
        <v>1778</v>
      </c>
      <c r="JC179">
        <v>71</v>
      </c>
      <c r="JD179">
        <v>0</v>
      </c>
      <c r="JE179">
        <v>849</v>
      </c>
      <c r="JF179">
        <v>931</v>
      </c>
      <c r="JG179">
        <v>141</v>
      </c>
      <c r="JH179">
        <v>12</v>
      </c>
      <c r="JI179">
        <v>28</v>
      </c>
      <c r="JJ179">
        <v>35</v>
      </c>
      <c r="JK179">
        <v>64</v>
      </c>
      <c r="JL179">
        <v>15</v>
      </c>
      <c r="JM179">
        <v>86</v>
      </c>
      <c r="JN179">
        <v>832</v>
      </c>
      <c r="JO179">
        <v>20</v>
      </c>
      <c r="JP179">
        <v>191</v>
      </c>
      <c r="JQ179">
        <v>286</v>
      </c>
      <c r="JR179">
        <v>21</v>
      </c>
      <c r="JS179">
        <v>9</v>
      </c>
      <c r="JT179">
        <v>1020</v>
      </c>
      <c r="JU179">
        <v>87</v>
      </c>
      <c r="JV179">
        <v>1</v>
      </c>
      <c r="JW179">
        <v>7</v>
      </c>
      <c r="JX179">
        <v>14</v>
      </c>
      <c r="JY179">
        <v>22</v>
      </c>
      <c r="JZ179">
        <v>7</v>
      </c>
      <c r="KA179">
        <v>7</v>
      </c>
      <c r="KB179">
        <v>64</v>
      </c>
      <c r="KC179">
        <v>63</v>
      </c>
      <c r="KD179">
        <v>162</v>
      </c>
      <c r="KE179">
        <v>24</v>
      </c>
      <c r="KF179">
        <v>1</v>
      </c>
      <c r="KG179">
        <v>13</v>
      </c>
      <c r="KH179">
        <v>7</v>
      </c>
      <c r="KI179">
        <v>44</v>
      </c>
      <c r="KJ179">
        <v>8</v>
      </c>
      <c r="KK179">
        <v>29</v>
      </c>
      <c r="KL179">
        <v>50</v>
      </c>
      <c r="KM179">
        <v>19</v>
      </c>
      <c r="KN179">
        <v>5</v>
      </c>
      <c r="KO179">
        <v>46</v>
      </c>
      <c r="KP179">
        <v>152</v>
      </c>
      <c r="KQ179">
        <v>12</v>
      </c>
      <c r="KR179">
        <v>8</v>
      </c>
      <c r="KS179">
        <v>282</v>
      </c>
      <c r="KT179">
        <v>296</v>
      </c>
      <c r="KU179">
        <v>1</v>
      </c>
      <c r="KV179">
        <v>1</v>
      </c>
      <c r="KW179">
        <v>2</v>
      </c>
      <c r="KX179">
        <v>26</v>
      </c>
      <c r="KY179">
        <v>26</v>
      </c>
      <c r="KZ179">
        <v>0</v>
      </c>
      <c r="LA179">
        <v>1</v>
      </c>
      <c r="LB179">
        <v>19</v>
      </c>
      <c r="LC179">
        <v>10</v>
      </c>
      <c r="LD179">
        <v>19</v>
      </c>
      <c r="LE179">
        <v>18</v>
      </c>
      <c r="LF179">
        <v>23</v>
      </c>
      <c r="LG179">
        <v>8</v>
      </c>
      <c r="LH179">
        <v>14</v>
      </c>
      <c r="LI179">
        <v>18</v>
      </c>
      <c r="LJ179">
        <v>273</v>
      </c>
      <c r="LK179">
        <v>8</v>
      </c>
      <c r="LL179">
        <v>0</v>
      </c>
      <c r="LM179">
        <v>159</v>
      </c>
      <c r="LN179">
        <v>24</v>
      </c>
      <c r="LO179">
        <v>25</v>
      </c>
      <c r="LP179">
        <v>1</v>
      </c>
      <c r="LQ179">
        <v>57</v>
      </c>
      <c r="LR179">
        <v>14</v>
      </c>
      <c r="LS179">
        <v>4</v>
      </c>
      <c r="LT179">
        <v>8</v>
      </c>
      <c r="LU179">
        <v>24</v>
      </c>
      <c r="LV179">
        <v>9</v>
      </c>
      <c r="LW179">
        <v>47</v>
      </c>
      <c r="LX179">
        <v>12</v>
      </c>
      <c r="LY179">
        <v>29</v>
      </c>
      <c r="LZ179">
        <v>30</v>
      </c>
      <c r="MA179">
        <v>7</v>
      </c>
      <c r="MB179">
        <v>11</v>
      </c>
      <c r="MC179">
        <v>5</v>
      </c>
      <c r="MD179">
        <v>9</v>
      </c>
      <c r="ME179">
        <v>17</v>
      </c>
      <c r="MF179">
        <v>5</v>
      </c>
      <c r="MG179">
        <v>4</v>
      </c>
      <c r="MH179">
        <v>0</v>
      </c>
      <c r="MI179">
        <v>3</v>
      </c>
      <c r="MJ179">
        <v>58</v>
      </c>
      <c r="MK179">
        <v>142</v>
      </c>
      <c r="ML179">
        <v>2</v>
      </c>
      <c r="MM179">
        <v>321</v>
      </c>
      <c r="MN179">
        <v>78</v>
      </c>
      <c r="MO179">
        <v>232</v>
      </c>
      <c r="MP179">
        <v>23</v>
      </c>
      <c r="MQ179">
        <v>238</v>
      </c>
      <c r="MR179">
        <v>225</v>
      </c>
      <c r="MS179">
        <v>1056</v>
      </c>
      <c r="MT179">
        <v>620</v>
      </c>
      <c r="MU179">
        <v>7</v>
      </c>
      <c r="MV179">
        <v>31</v>
      </c>
      <c r="MW179">
        <v>69</v>
      </c>
      <c r="MX179">
        <v>33</v>
      </c>
      <c r="MY179">
        <v>5</v>
      </c>
      <c r="MZ179">
        <v>22</v>
      </c>
      <c r="NA179">
        <v>83</v>
      </c>
      <c r="NB179">
        <v>524</v>
      </c>
      <c r="NC179">
        <v>224</v>
      </c>
      <c r="ND179">
        <v>6</v>
      </c>
      <c r="NE179">
        <v>232</v>
      </c>
      <c r="NF179">
        <v>148</v>
      </c>
      <c r="NG179">
        <v>348</v>
      </c>
      <c r="NH179">
        <v>97</v>
      </c>
      <c r="NI179">
        <v>252</v>
      </c>
      <c r="NJ179">
        <v>13</v>
      </c>
      <c r="NK179">
        <v>49</v>
      </c>
      <c r="NL179">
        <v>354</v>
      </c>
      <c r="NM179">
        <v>41</v>
      </c>
      <c r="NN179">
        <v>12</v>
      </c>
      <c r="NO179">
        <v>23</v>
      </c>
      <c r="NP179">
        <v>252</v>
      </c>
      <c r="NQ179">
        <v>302</v>
      </c>
      <c r="NR179">
        <v>73</v>
      </c>
      <c r="NS179">
        <v>21</v>
      </c>
      <c r="NT179">
        <v>6</v>
      </c>
      <c r="NU179">
        <v>8</v>
      </c>
      <c r="NV179">
        <v>1743</v>
      </c>
      <c r="NW179">
        <v>680</v>
      </c>
      <c r="NX179">
        <v>102</v>
      </c>
      <c r="NY179">
        <v>501</v>
      </c>
      <c r="NZ179">
        <v>62</v>
      </c>
      <c r="OA179">
        <v>1915</v>
      </c>
      <c r="OB179">
        <v>21</v>
      </c>
      <c r="OC179">
        <v>91</v>
      </c>
      <c r="OD179">
        <v>1708</v>
      </c>
      <c r="OE179">
        <v>92</v>
      </c>
      <c r="OF179">
        <v>2759</v>
      </c>
      <c r="OG179">
        <v>3509</v>
      </c>
      <c r="OH179">
        <v>315</v>
      </c>
      <c r="OI179">
        <v>9</v>
      </c>
      <c r="OJ179">
        <v>1903</v>
      </c>
      <c r="OK179">
        <v>79</v>
      </c>
      <c r="OL179">
        <v>0</v>
      </c>
      <c r="OM179">
        <v>883</v>
      </c>
      <c r="ON179">
        <v>959</v>
      </c>
      <c r="OO179">
        <v>124</v>
      </c>
      <c r="OP179">
        <v>13</v>
      </c>
      <c r="OQ179">
        <v>24</v>
      </c>
      <c r="OR179">
        <v>43</v>
      </c>
      <c r="OS179">
        <v>65</v>
      </c>
      <c r="OT179">
        <v>12</v>
      </c>
      <c r="OU179">
        <v>90</v>
      </c>
      <c r="OV179">
        <v>391</v>
      </c>
      <c r="OW179">
        <v>19</v>
      </c>
      <c r="OX179">
        <v>194</v>
      </c>
      <c r="OY179">
        <v>285</v>
      </c>
      <c r="OZ179">
        <v>30</v>
      </c>
      <c r="PA179">
        <v>7</v>
      </c>
    </row>
    <row r="180" spans="1:417">
      <c r="A180" s="67" t="str">
        <f>人口推移!B179</f>
        <v>R0308</v>
      </c>
      <c r="B180" s="66">
        <f t="shared" si="4"/>
        <v>55659</v>
      </c>
      <c r="C180" s="66">
        <f t="shared" si="5"/>
        <v>23904</v>
      </c>
      <c r="D180">
        <v>888</v>
      </c>
      <c r="E180">
        <v>67</v>
      </c>
      <c r="F180">
        <v>2</v>
      </c>
      <c r="G180">
        <v>7</v>
      </c>
      <c r="H180">
        <v>15</v>
      </c>
      <c r="I180">
        <v>13</v>
      </c>
      <c r="J180">
        <v>5</v>
      </c>
      <c r="K180">
        <v>9</v>
      </c>
      <c r="L180">
        <v>62</v>
      </c>
      <c r="M180">
        <v>44</v>
      </c>
      <c r="N180">
        <v>155</v>
      </c>
      <c r="O180">
        <v>22</v>
      </c>
      <c r="P180">
        <v>1</v>
      </c>
      <c r="Q180">
        <v>13</v>
      </c>
      <c r="R180">
        <v>7</v>
      </c>
      <c r="S180">
        <v>31</v>
      </c>
      <c r="T180">
        <v>5</v>
      </c>
      <c r="U180">
        <v>17</v>
      </c>
      <c r="V180">
        <v>36</v>
      </c>
      <c r="W180">
        <v>15</v>
      </c>
      <c r="X180">
        <v>5</v>
      </c>
      <c r="Y180">
        <v>36</v>
      </c>
      <c r="Z180">
        <v>117</v>
      </c>
      <c r="AA180">
        <v>7</v>
      </c>
      <c r="AB180">
        <v>6</v>
      </c>
      <c r="AC180">
        <v>226</v>
      </c>
      <c r="AD180">
        <v>230</v>
      </c>
      <c r="AE180">
        <v>2</v>
      </c>
      <c r="AF180">
        <v>1</v>
      </c>
      <c r="AG180">
        <v>2</v>
      </c>
      <c r="AH180">
        <v>22</v>
      </c>
      <c r="AI180">
        <v>18</v>
      </c>
      <c r="AJ180">
        <v>0</v>
      </c>
      <c r="AK180">
        <v>1</v>
      </c>
      <c r="AL180">
        <v>14</v>
      </c>
      <c r="AM180">
        <v>7</v>
      </c>
      <c r="AN180">
        <v>14</v>
      </c>
      <c r="AO180">
        <v>15</v>
      </c>
      <c r="AP180">
        <v>21</v>
      </c>
      <c r="AQ180">
        <v>5</v>
      </c>
      <c r="AR180">
        <v>8</v>
      </c>
      <c r="AS180">
        <v>10</v>
      </c>
      <c r="AT180">
        <v>248</v>
      </c>
      <c r="AU180">
        <v>7</v>
      </c>
      <c r="AV180">
        <v>0</v>
      </c>
      <c r="AW180">
        <v>146</v>
      </c>
      <c r="AX180">
        <v>13</v>
      </c>
      <c r="AY180">
        <v>22</v>
      </c>
      <c r="AZ180">
        <v>1</v>
      </c>
      <c r="BA180">
        <v>45</v>
      </c>
      <c r="BB180">
        <v>9</v>
      </c>
      <c r="BC180">
        <v>3</v>
      </c>
      <c r="BD180">
        <v>7</v>
      </c>
      <c r="BE180">
        <v>17</v>
      </c>
      <c r="BF180">
        <v>4</v>
      </c>
      <c r="BG180">
        <v>27</v>
      </c>
      <c r="BH180">
        <v>9</v>
      </c>
      <c r="BI180">
        <v>21</v>
      </c>
      <c r="BJ180">
        <v>24</v>
      </c>
      <c r="BK180">
        <v>7</v>
      </c>
      <c r="BL180">
        <v>8</v>
      </c>
      <c r="BM180">
        <v>4</v>
      </c>
      <c r="BN180">
        <v>5</v>
      </c>
      <c r="BO180">
        <v>13</v>
      </c>
      <c r="BP180">
        <v>5</v>
      </c>
      <c r="BQ180">
        <v>4</v>
      </c>
      <c r="BR180">
        <v>0</v>
      </c>
      <c r="BS180">
        <v>4</v>
      </c>
      <c r="BT180">
        <v>49</v>
      </c>
      <c r="BU180">
        <v>99</v>
      </c>
      <c r="BV180">
        <v>2</v>
      </c>
      <c r="BW180">
        <v>286</v>
      </c>
      <c r="BX180">
        <v>59</v>
      </c>
      <c r="BY180">
        <v>189</v>
      </c>
      <c r="BZ180">
        <v>14</v>
      </c>
      <c r="CA180">
        <v>229</v>
      </c>
      <c r="CB180">
        <v>195</v>
      </c>
      <c r="CC180">
        <v>801</v>
      </c>
      <c r="CD180">
        <v>501</v>
      </c>
      <c r="CE180">
        <v>4</v>
      </c>
      <c r="CF180">
        <v>21</v>
      </c>
      <c r="CG180">
        <v>48</v>
      </c>
      <c r="CH180">
        <v>24</v>
      </c>
      <c r="CI180">
        <v>3</v>
      </c>
      <c r="CJ180">
        <v>22</v>
      </c>
      <c r="CK180">
        <v>89</v>
      </c>
      <c r="CL180">
        <v>454</v>
      </c>
      <c r="CM180">
        <v>206</v>
      </c>
      <c r="CN180">
        <v>7</v>
      </c>
      <c r="CO180">
        <v>198</v>
      </c>
      <c r="CP180">
        <v>134</v>
      </c>
      <c r="CQ180">
        <v>296</v>
      </c>
      <c r="CR180">
        <v>59</v>
      </c>
      <c r="CS180">
        <v>224</v>
      </c>
      <c r="CT180">
        <v>9</v>
      </c>
      <c r="CU180">
        <v>28</v>
      </c>
      <c r="CV180">
        <v>269</v>
      </c>
      <c r="CW180">
        <v>33</v>
      </c>
      <c r="CX180">
        <v>7</v>
      </c>
      <c r="CY180">
        <v>33</v>
      </c>
      <c r="CZ180">
        <v>171</v>
      </c>
      <c r="DA180">
        <v>230</v>
      </c>
      <c r="DB180">
        <v>82</v>
      </c>
      <c r="DC180">
        <v>17</v>
      </c>
      <c r="DD180">
        <v>4</v>
      </c>
      <c r="DE180">
        <v>7</v>
      </c>
      <c r="DF180">
        <v>1393</v>
      </c>
      <c r="DG180">
        <v>550</v>
      </c>
      <c r="DH180">
        <v>84</v>
      </c>
      <c r="DI180">
        <v>390</v>
      </c>
      <c r="DJ180">
        <v>53</v>
      </c>
      <c r="DK180">
        <v>1405</v>
      </c>
      <c r="DL180">
        <v>23</v>
      </c>
      <c r="DM180">
        <v>75</v>
      </c>
      <c r="DN180">
        <v>1214</v>
      </c>
      <c r="DO180">
        <v>83</v>
      </c>
      <c r="DP180">
        <v>2365</v>
      </c>
      <c r="DQ180">
        <v>3106</v>
      </c>
      <c r="DR180">
        <v>269</v>
      </c>
      <c r="DS180">
        <v>8</v>
      </c>
      <c r="DT180">
        <v>1544</v>
      </c>
      <c r="DU180">
        <v>72</v>
      </c>
      <c r="DV180">
        <v>0</v>
      </c>
      <c r="DW180">
        <v>805</v>
      </c>
      <c r="DX180">
        <v>904</v>
      </c>
      <c r="DY180">
        <v>120</v>
      </c>
      <c r="DZ180">
        <v>8</v>
      </c>
      <c r="EA180">
        <v>17</v>
      </c>
      <c r="EB180">
        <v>29</v>
      </c>
      <c r="EC180">
        <v>53</v>
      </c>
      <c r="ED180">
        <v>11</v>
      </c>
      <c r="EE180">
        <v>72</v>
      </c>
      <c r="EF180">
        <v>854</v>
      </c>
      <c r="EG180">
        <v>17</v>
      </c>
      <c r="EH180">
        <v>166</v>
      </c>
      <c r="EI180">
        <v>243</v>
      </c>
      <c r="EJ180">
        <v>24</v>
      </c>
      <c r="EK180">
        <v>10</v>
      </c>
      <c r="EL180">
        <v>952</v>
      </c>
      <c r="EM180">
        <v>82</v>
      </c>
      <c r="EN180">
        <v>2</v>
      </c>
      <c r="EO180">
        <v>12</v>
      </c>
      <c r="EP180">
        <v>18</v>
      </c>
      <c r="EQ180">
        <v>26</v>
      </c>
      <c r="ER180">
        <v>7</v>
      </c>
      <c r="ES180">
        <v>7</v>
      </c>
      <c r="ET180">
        <v>52</v>
      </c>
      <c r="EU180">
        <v>62</v>
      </c>
      <c r="EV180">
        <v>142</v>
      </c>
      <c r="EW180">
        <v>31</v>
      </c>
      <c r="EX180">
        <v>1</v>
      </c>
      <c r="EY180">
        <v>18</v>
      </c>
      <c r="EZ180">
        <v>12</v>
      </c>
      <c r="FA180">
        <v>33</v>
      </c>
      <c r="FB180">
        <v>6</v>
      </c>
      <c r="FC180">
        <v>25</v>
      </c>
      <c r="FD180">
        <v>43</v>
      </c>
      <c r="FE180">
        <v>19</v>
      </c>
      <c r="FF180">
        <v>6</v>
      </c>
      <c r="FG180">
        <v>43</v>
      </c>
      <c r="FH180">
        <v>138</v>
      </c>
      <c r="FI180">
        <v>15</v>
      </c>
      <c r="FJ180">
        <v>8</v>
      </c>
      <c r="FK180">
        <v>275</v>
      </c>
      <c r="FL180">
        <v>257</v>
      </c>
      <c r="FM180">
        <v>1</v>
      </c>
      <c r="FN180">
        <v>1</v>
      </c>
      <c r="FO180">
        <v>2</v>
      </c>
      <c r="FP180">
        <v>26</v>
      </c>
      <c r="FQ180">
        <v>30</v>
      </c>
      <c r="FR180">
        <v>0</v>
      </c>
      <c r="FS180">
        <v>2</v>
      </c>
      <c r="FT180">
        <v>15</v>
      </c>
      <c r="FU180">
        <v>8</v>
      </c>
      <c r="FV180">
        <v>18</v>
      </c>
      <c r="FW180">
        <v>14</v>
      </c>
      <c r="FX180">
        <v>18</v>
      </c>
      <c r="FY180">
        <v>5</v>
      </c>
      <c r="FZ180">
        <v>9</v>
      </c>
      <c r="GA180">
        <v>16</v>
      </c>
      <c r="GB180">
        <v>273</v>
      </c>
      <c r="GC180">
        <v>9</v>
      </c>
      <c r="GD180">
        <v>0</v>
      </c>
      <c r="GE180">
        <v>157</v>
      </c>
      <c r="GF180">
        <v>16</v>
      </c>
      <c r="GG180">
        <v>31</v>
      </c>
      <c r="GH180">
        <v>0</v>
      </c>
      <c r="GI180">
        <v>55</v>
      </c>
      <c r="GJ180">
        <v>15</v>
      </c>
      <c r="GK180">
        <v>3</v>
      </c>
      <c r="GL180">
        <v>10</v>
      </c>
      <c r="GM180">
        <v>22</v>
      </c>
      <c r="GN180">
        <v>4</v>
      </c>
      <c r="GO180">
        <v>49</v>
      </c>
      <c r="GP180">
        <v>9</v>
      </c>
      <c r="GQ180">
        <v>24</v>
      </c>
      <c r="GR180">
        <v>23</v>
      </c>
      <c r="GS180">
        <v>11</v>
      </c>
      <c r="GT180">
        <v>7</v>
      </c>
      <c r="GU180">
        <v>6</v>
      </c>
      <c r="GV180">
        <v>9</v>
      </c>
      <c r="GW180">
        <v>14</v>
      </c>
      <c r="GX180">
        <v>7</v>
      </c>
      <c r="GY180">
        <v>3</v>
      </c>
      <c r="GZ180">
        <v>0</v>
      </c>
      <c r="HA180">
        <v>5</v>
      </c>
      <c r="HB180">
        <v>59</v>
      </c>
      <c r="HC180">
        <v>146</v>
      </c>
      <c r="HD180">
        <v>1</v>
      </c>
      <c r="HE180">
        <v>299</v>
      </c>
      <c r="HF180">
        <v>74</v>
      </c>
      <c r="HG180">
        <v>211</v>
      </c>
      <c r="HH180">
        <v>24</v>
      </c>
      <c r="HI180">
        <v>238</v>
      </c>
      <c r="HJ180">
        <v>223</v>
      </c>
      <c r="HK180">
        <v>978</v>
      </c>
      <c r="HL180">
        <v>525</v>
      </c>
      <c r="HM180">
        <v>6</v>
      </c>
      <c r="HN180">
        <v>26</v>
      </c>
      <c r="HO180">
        <v>58</v>
      </c>
      <c r="HP180">
        <v>24</v>
      </c>
      <c r="HQ180">
        <v>6</v>
      </c>
      <c r="HR180">
        <v>24</v>
      </c>
      <c r="HS180">
        <v>59</v>
      </c>
      <c r="HT180">
        <v>503</v>
      </c>
      <c r="HU180">
        <v>203</v>
      </c>
      <c r="HV180">
        <v>8</v>
      </c>
      <c r="HW180">
        <v>202</v>
      </c>
      <c r="HX180">
        <v>139</v>
      </c>
      <c r="HY180">
        <v>314</v>
      </c>
      <c r="HZ180">
        <v>82</v>
      </c>
      <c r="IA180">
        <v>237</v>
      </c>
      <c r="IB180">
        <v>13</v>
      </c>
      <c r="IC180">
        <v>36</v>
      </c>
      <c r="ID180">
        <v>332</v>
      </c>
      <c r="IE180">
        <v>48</v>
      </c>
      <c r="IF180">
        <v>10</v>
      </c>
      <c r="IG180">
        <v>23</v>
      </c>
      <c r="IH180">
        <v>235</v>
      </c>
      <c r="II180">
        <v>293</v>
      </c>
      <c r="IJ180">
        <v>17</v>
      </c>
      <c r="IK180">
        <v>6</v>
      </c>
      <c r="IL180">
        <v>7</v>
      </c>
      <c r="IM180">
        <v>11</v>
      </c>
      <c r="IN180">
        <v>1659</v>
      </c>
      <c r="IO180">
        <v>639</v>
      </c>
      <c r="IP180">
        <v>93</v>
      </c>
      <c r="IQ180">
        <v>470</v>
      </c>
      <c r="IR180">
        <v>57</v>
      </c>
      <c r="IS180">
        <v>1805</v>
      </c>
      <c r="IT180">
        <v>20</v>
      </c>
      <c r="IU180">
        <v>94</v>
      </c>
      <c r="IV180">
        <v>1645</v>
      </c>
      <c r="IW180">
        <v>93</v>
      </c>
      <c r="IX180">
        <v>2680</v>
      </c>
      <c r="IY180">
        <v>3541</v>
      </c>
      <c r="IZ180">
        <v>314</v>
      </c>
      <c r="JA180">
        <v>6</v>
      </c>
      <c r="JB180">
        <v>1777</v>
      </c>
      <c r="JC180">
        <v>71</v>
      </c>
      <c r="JD180">
        <v>0</v>
      </c>
      <c r="JE180">
        <v>846</v>
      </c>
      <c r="JF180">
        <v>932</v>
      </c>
      <c r="JG180">
        <v>138</v>
      </c>
      <c r="JH180">
        <v>12</v>
      </c>
      <c r="JI180">
        <v>28</v>
      </c>
      <c r="JJ180">
        <v>35</v>
      </c>
      <c r="JK180">
        <v>64</v>
      </c>
      <c r="JL180">
        <v>15</v>
      </c>
      <c r="JM180">
        <v>86</v>
      </c>
      <c r="JN180">
        <v>814</v>
      </c>
      <c r="JO180">
        <v>22</v>
      </c>
      <c r="JP180">
        <v>190</v>
      </c>
      <c r="JQ180">
        <v>286</v>
      </c>
      <c r="JR180">
        <v>21</v>
      </c>
      <c r="JS180">
        <v>9</v>
      </c>
      <c r="JT180">
        <v>1023</v>
      </c>
      <c r="JU180">
        <v>87</v>
      </c>
      <c r="JV180">
        <v>1</v>
      </c>
      <c r="JW180">
        <v>7</v>
      </c>
      <c r="JX180">
        <v>14</v>
      </c>
      <c r="JY180">
        <v>22</v>
      </c>
      <c r="JZ180">
        <v>7</v>
      </c>
      <c r="KA180">
        <v>7</v>
      </c>
      <c r="KB180">
        <v>62</v>
      </c>
      <c r="KC180">
        <v>63</v>
      </c>
      <c r="KD180">
        <v>162</v>
      </c>
      <c r="KE180">
        <v>24</v>
      </c>
      <c r="KF180">
        <v>1</v>
      </c>
      <c r="KG180">
        <v>13</v>
      </c>
      <c r="KH180">
        <v>7</v>
      </c>
      <c r="KI180">
        <v>42</v>
      </c>
      <c r="KJ180">
        <v>8</v>
      </c>
      <c r="KK180">
        <v>29</v>
      </c>
      <c r="KL180">
        <v>51</v>
      </c>
      <c r="KM180">
        <v>19</v>
      </c>
      <c r="KN180">
        <v>5</v>
      </c>
      <c r="KO180">
        <v>46</v>
      </c>
      <c r="KP180">
        <v>149</v>
      </c>
      <c r="KQ180">
        <v>12</v>
      </c>
      <c r="KR180">
        <v>8</v>
      </c>
      <c r="KS180">
        <v>283</v>
      </c>
      <c r="KT180">
        <v>296</v>
      </c>
      <c r="KU180">
        <v>1</v>
      </c>
      <c r="KV180">
        <v>1</v>
      </c>
      <c r="KW180">
        <v>2</v>
      </c>
      <c r="KX180">
        <v>26</v>
      </c>
      <c r="KY180">
        <v>26</v>
      </c>
      <c r="KZ180">
        <v>0</v>
      </c>
      <c r="LA180">
        <v>1</v>
      </c>
      <c r="LB180">
        <v>19</v>
      </c>
      <c r="LC180">
        <v>10</v>
      </c>
      <c r="LD180">
        <v>19</v>
      </c>
      <c r="LE180">
        <v>18</v>
      </c>
      <c r="LF180">
        <v>23</v>
      </c>
      <c r="LG180">
        <v>8</v>
      </c>
      <c r="LH180">
        <v>14</v>
      </c>
      <c r="LI180">
        <v>18</v>
      </c>
      <c r="LJ180">
        <v>274</v>
      </c>
      <c r="LK180">
        <v>8</v>
      </c>
      <c r="LL180">
        <v>0</v>
      </c>
      <c r="LM180">
        <v>158</v>
      </c>
      <c r="LN180">
        <v>23</v>
      </c>
      <c r="LO180">
        <v>24</v>
      </c>
      <c r="LP180">
        <v>1</v>
      </c>
      <c r="LQ180">
        <v>58</v>
      </c>
      <c r="LR180">
        <v>14</v>
      </c>
      <c r="LS180">
        <v>4</v>
      </c>
      <c r="LT180">
        <v>8</v>
      </c>
      <c r="LU180">
        <v>24</v>
      </c>
      <c r="LV180">
        <v>9</v>
      </c>
      <c r="LW180">
        <v>47</v>
      </c>
      <c r="LX180">
        <v>12</v>
      </c>
      <c r="LY180">
        <v>29</v>
      </c>
      <c r="LZ180">
        <v>30</v>
      </c>
      <c r="MA180">
        <v>7</v>
      </c>
      <c r="MB180">
        <v>11</v>
      </c>
      <c r="MC180">
        <v>5</v>
      </c>
      <c r="MD180">
        <v>9</v>
      </c>
      <c r="ME180">
        <v>17</v>
      </c>
      <c r="MF180">
        <v>5</v>
      </c>
      <c r="MG180">
        <v>4</v>
      </c>
      <c r="MH180">
        <v>0</v>
      </c>
      <c r="MI180">
        <v>3</v>
      </c>
      <c r="MJ180">
        <v>58</v>
      </c>
      <c r="MK180">
        <v>142</v>
      </c>
      <c r="ML180">
        <v>2</v>
      </c>
      <c r="MM180">
        <v>322</v>
      </c>
      <c r="MN180">
        <v>78</v>
      </c>
      <c r="MO180">
        <v>232</v>
      </c>
      <c r="MP180">
        <v>23</v>
      </c>
      <c r="MQ180">
        <v>239</v>
      </c>
      <c r="MR180">
        <v>226</v>
      </c>
      <c r="MS180">
        <v>1060</v>
      </c>
      <c r="MT180">
        <v>619</v>
      </c>
      <c r="MU180">
        <v>7</v>
      </c>
      <c r="MV180">
        <v>31</v>
      </c>
      <c r="MW180">
        <v>69</v>
      </c>
      <c r="MX180">
        <v>30</v>
      </c>
      <c r="MY180">
        <v>5</v>
      </c>
      <c r="MZ180">
        <v>22</v>
      </c>
      <c r="NA180">
        <v>83</v>
      </c>
      <c r="NB180">
        <v>524</v>
      </c>
      <c r="NC180">
        <v>224</v>
      </c>
      <c r="ND180">
        <v>6</v>
      </c>
      <c r="NE180">
        <v>229</v>
      </c>
      <c r="NF180">
        <v>149</v>
      </c>
      <c r="NG180">
        <v>348</v>
      </c>
      <c r="NH180">
        <v>97</v>
      </c>
      <c r="NI180">
        <v>252</v>
      </c>
      <c r="NJ180">
        <v>13</v>
      </c>
      <c r="NK180">
        <v>48</v>
      </c>
      <c r="NL180">
        <v>352</v>
      </c>
      <c r="NM180">
        <v>41</v>
      </c>
      <c r="NN180">
        <v>12</v>
      </c>
      <c r="NO180">
        <v>23</v>
      </c>
      <c r="NP180">
        <v>252</v>
      </c>
      <c r="NQ180">
        <v>301</v>
      </c>
      <c r="NR180">
        <v>73</v>
      </c>
      <c r="NS180">
        <v>21</v>
      </c>
      <c r="NT180">
        <v>6</v>
      </c>
      <c r="NU180">
        <v>8</v>
      </c>
      <c r="NV180">
        <v>1737</v>
      </c>
      <c r="NW180">
        <v>677</v>
      </c>
      <c r="NX180">
        <v>102</v>
      </c>
      <c r="NY180">
        <v>504</v>
      </c>
      <c r="NZ180">
        <v>62</v>
      </c>
      <c r="OA180">
        <v>1913</v>
      </c>
      <c r="OB180">
        <v>20</v>
      </c>
      <c r="OC180">
        <v>91</v>
      </c>
      <c r="OD180">
        <v>1712</v>
      </c>
      <c r="OE180">
        <v>92</v>
      </c>
      <c r="OF180">
        <v>2770</v>
      </c>
      <c r="OG180">
        <v>3505</v>
      </c>
      <c r="OH180">
        <v>315</v>
      </c>
      <c r="OI180">
        <v>9</v>
      </c>
      <c r="OJ180">
        <v>1905</v>
      </c>
      <c r="OK180">
        <v>79</v>
      </c>
      <c r="OL180">
        <v>0</v>
      </c>
      <c r="OM180">
        <v>883</v>
      </c>
      <c r="ON180">
        <v>963</v>
      </c>
      <c r="OO180">
        <v>123</v>
      </c>
      <c r="OP180">
        <v>13</v>
      </c>
      <c r="OQ180">
        <v>24</v>
      </c>
      <c r="OR180">
        <v>43</v>
      </c>
      <c r="OS180">
        <v>65</v>
      </c>
      <c r="OT180">
        <v>11</v>
      </c>
      <c r="OU180">
        <v>90</v>
      </c>
      <c r="OV180">
        <v>388</v>
      </c>
      <c r="OW180">
        <v>20</v>
      </c>
      <c r="OX180">
        <v>194</v>
      </c>
      <c r="OY180">
        <v>286</v>
      </c>
      <c r="OZ180">
        <v>30</v>
      </c>
      <c r="PA180">
        <v>7</v>
      </c>
    </row>
    <row r="181" spans="1:417">
      <c r="A181" s="67" t="str">
        <f>人口推移!B180</f>
        <v>R0309</v>
      </c>
      <c r="B181" s="66">
        <f t="shared" si="4"/>
        <v>55668</v>
      </c>
      <c r="C181" s="66">
        <f t="shared" si="5"/>
        <v>23930</v>
      </c>
      <c r="D181">
        <v>887</v>
      </c>
      <c r="E181">
        <v>67</v>
      </c>
      <c r="F181">
        <v>2</v>
      </c>
      <c r="G181">
        <v>7</v>
      </c>
      <c r="H181">
        <v>15</v>
      </c>
      <c r="I181">
        <v>13</v>
      </c>
      <c r="J181">
        <v>5</v>
      </c>
      <c r="K181">
        <v>9</v>
      </c>
      <c r="L181">
        <v>62</v>
      </c>
      <c r="M181">
        <v>44</v>
      </c>
      <c r="N181">
        <v>157</v>
      </c>
      <c r="O181">
        <v>22</v>
      </c>
      <c r="P181">
        <v>1</v>
      </c>
      <c r="Q181">
        <v>13</v>
      </c>
      <c r="R181">
        <v>7</v>
      </c>
      <c r="S181">
        <v>31</v>
      </c>
      <c r="T181">
        <v>5</v>
      </c>
      <c r="U181">
        <v>17</v>
      </c>
      <c r="V181">
        <v>35</v>
      </c>
      <c r="W181">
        <v>15</v>
      </c>
      <c r="X181">
        <v>5</v>
      </c>
      <c r="Y181">
        <v>36</v>
      </c>
      <c r="Z181">
        <v>117</v>
      </c>
      <c r="AA181">
        <v>7</v>
      </c>
      <c r="AB181">
        <v>6</v>
      </c>
      <c r="AC181">
        <v>227</v>
      </c>
      <c r="AD181">
        <v>232</v>
      </c>
      <c r="AE181">
        <v>2</v>
      </c>
      <c r="AF181">
        <v>1</v>
      </c>
      <c r="AG181">
        <v>2</v>
      </c>
      <c r="AH181">
        <v>22</v>
      </c>
      <c r="AI181">
        <v>18</v>
      </c>
      <c r="AJ181">
        <v>0</v>
      </c>
      <c r="AK181">
        <v>1</v>
      </c>
      <c r="AL181">
        <v>14</v>
      </c>
      <c r="AM181">
        <v>7</v>
      </c>
      <c r="AN181">
        <v>14</v>
      </c>
      <c r="AO181">
        <v>15</v>
      </c>
      <c r="AP181">
        <v>21</v>
      </c>
      <c r="AQ181">
        <v>5</v>
      </c>
      <c r="AR181">
        <v>8</v>
      </c>
      <c r="AS181">
        <v>10</v>
      </c>
      <c r="AT181">
        <v>251</v>
      </c>
      <c r="AU181">
        <v>7</v>
      </c>
      <c r="AV181">
        <v>0</v>
      </c>
      <c r="AW181">
        <v>145</v>
      </c>
      <c r="AX181">
        <v>13</v>
      </c>
      <c r="AY181">
        <v>22</v>
      </c>
      <c r="AZ181">
        <v>1</v>
      </c>
      <c r="BA181">
        <v>45</v>
      </c>
      <c r="BB181">
        <v>9</v>
      </c>
      <c r="BC181">
        <v>3</v>
      </c>
      <c r="BD181">
        <v>7</v>
      </c>
      <c r="BE181">
        <v>16</v>
      </c>
      <c r="BF181">
        <v>4</v>
      </c>
      <c r="BG181">
        <v>27</v>
      </c>
      <c r="BH181">
        <v>9</v>
      </c>
      <c r="BI181">
        <v>21</v>
      </c>
      <c r="BJ181">
        <v>24</v>
      </c>
      <c r="BK181">
        <v>7</v>
      </c>
      <c r="BL181">
        <v>8</v>
      </c>
      <c r="BM181">
        <v>4</v>
      </c>
      <c r="BN181">
        <v>5</v>
      </c>
      <c r="BO181">
        <v>13</v>
      </c>
      <c r="BP181">
        <v>5</v>
      </c>
      <c r="BQ181">
        <v>4</v>
      </c>
      <c r="BR181">
        <v>0</v>
      </c>
      <c r="BS181">
        <v>4</v>
      </c>
      <c r="BT181">
        <v>49</v>
      </c>
      <c r="BU181">
        <v>99</v>
      </c>
      <c r="BV181">
        <v>2</v>
      </c>
      <c r="BW181">
        <v>287</v>
      </c>
      <c r="BX181">
        <v>59</v>
      </c>
      <c r="BY181">
        <v>189</v>
      </c>
      <c r="BZ181">
        <v>14</v>
      </c>
      <c r="CA181">
        <v>229</v>
      </c>
      <c r="CB181">
        <v>194</v>
      </c>
      <c r="CC181">
        <v>801</v>
      </c>
      <c r="CD181">
        <v>501</v>
      </c>
      <c r="CE181">
        <v>4</v>
      </c>
      <c r="CF181">
        <v>21</v>
      </c>
      <c r="CG181">
        <v>49</v>
      </c>
      <c r="CH181">
        <v>24</v>
      </c>
      <c r="CI181">
        <v>3</v>
      </c>
      <c r="CJ181">
        <v>22</v>
      </c>
      <c r="CK181">
        <v>89</v>
      </c>
      <c r="CL181">
        <v>458</v>
      </c>
      <c r="CM181">
        <v>205</v>
      </c>
      <c r="CN181">
        <v>7</v>
      </c>
      <c r="CO181">
        <v>197</v>
      </c>
      <c r="CP181">
        <v>136</v>
      </c>
      <c r="CQ181">
        <v>305</v>
      </c>
      <c r="CR181">
        <v>59</v>
      </c>
      <c r="CS181">
        <v>222</v>
      </c>
      <c r="CT181">
        <v>9</v>
      </c>
      <c r="CU181">
        <v>28</v>
      </c>
      <c r="CV181">
        <v>271</v>
      </c>
      <c r="CW181">
        <v>33</v>
      </c>
      <c r="CX181">
        <v>7</v>
      </c>
      <c r="CY181">
        <v>33</v>
      </c>
      <c r="CZ181">
        <v>171</v>
      </c>
      <c r="DA181">
        <v>232</v>
      </c>
      <c r="DB181">
        <v>82</v>
      </c>
      <c r="DC181">
        <v>17</v>
      </c>
      <c r="DD181">
        <v>4</v>
      </c>
      <c r="DE181">
        <v>7</v>
      </c>
      <c r="DF181">
        <v>1392</v>
      </c>
      <c r="DG181">
        <v>550</v>
      </c>
      <c r="DH181">
        <v>84</v>
      </c>
      <c r="DI181">
        <v>392</v>
      </c>
      <c r="DJ181">
        <v>54</v>
      </c>
      <c r="DK181">
        <v>1402</v>
      </c>
      <c r="DL181">
        <v>23</v>
      </c>
      <c r="DM181">
        <v>75</v>
      </c>
      <c r="DN181">
        <v>1215</v>
      </c>
      <c r="DO181">
        <v>83</v>
      </c>
      <c r="DP181">
        <v>2365</v>
      </c>
      <c r="DQ181">
        <v>3112</v>
      </c>
      <c r="DR181">
        <v>269</v>
      </c>
      <c r="DS181">
        <v>8</v>
      </c>
      <c r="DT181">
        <v>1548</v>
      </c>
      <c r="DU181">
        <v>72</v>
      </c>
      <c r="DV181">
        <v>0</v>
      </c>
      <c r="DW181">
        <v>802</v>
      </c>
      <c r="DX181">
        <v>904</v>
      </c>
      <c r="DY181">
        <v>120</v>
      </c>
      <c r="DZ181">
        <v>8</v>
      </c>
      <c r="EA181">
        <v>17</v>
      </c>
      <c r="EB181">
        <v>29</v>
      </c>
      <c r="EC181">
        <v>52</v>
      </c>
      <c r="ED181">
        <v>11</v>
      </c>
      <c r="EE181">
        <v>72</v>
      </c>
      <c r="EF181">
        <v>854</v>
      </c>
      <c r="EG181">
        <v>17</v>
      </c>
      <c r="EH181">
        <v>168</v>
      </c>
      <c r="EI181">
        <v>242</v>
      </c>
      <c r="EJ181">
        <v>23</v>
      </c>
      <c r="EK181">
        <v>10</v>
      </c>
      <c r="EL181">
        <v>955</v>
      </c>
      <c r="EM181">
        <v>82</v>
      </c>
      <c r="EN181">
        <v>2</v>
      </c>
      <c r="EO181">
        <v>12</v>
      </c>
      <c r="EP181">
        <v>18</v>
      </c>
      <c r="EQ181">
        <v>26</v>
      </c>
      <c r="ER181">
        <v>7</v>
      </c>
      <c r="ES181">
        <v>7</v>
      </c>
      <c r="ET181">
        <v>52</v>
      </c>
      <c r="EU181">
        <v>62</v>
      </c>
      <c r="EV181">
        <v>144</v>
      </c>
      <c r="EW181">
        <v>31</v>
      </c>
      <c r="EX181">
        <v>1</v>
      </c>
      <c r="EY181">
        <v>17</v>
      </c>
      <c r="EZ181">
        <v>12</v>
      </c>
      <c r="FA181">
        <v>33</v>
      </c>
      <c r="FB181">
        <v>6</v>
      </c>
      <c r="FC181">
        <v>25</v>
      </c>
      <c r="FD181">
        <v>44</v>
      </c>
      <c r="FE181">
        <v>19</v>
      </c>
      <c r="FF181">
        <v>6</v>
      </c>
      <c r="FG181">
        <v>43</v>
      </c>
      <c r="FH181">
        <v>138</v>
      </c>
      <c r="FI181">
        <v>15</v>
      </c>
      <c r="FJ181">
        <v>8</v>
      </c>
      <c r="FK181">
        <v>275</v>
      </c>
      <c r="FL181">
        <v>261</v>
      </c>
      <c r="FM181">
        <v>1</v>
      </c>
      <c r="FN181">
        <v>1</v>
      </c>
      <c r="FO181">
        <v>2</v>
      </c>
      <c r="FP181">
        <v>26</v>
      </c>
      <c r="FQ181">
        <v>30</v>
      </c>
      <c r="FR181">
        <v>0</v>
      </c>
      <c r="FS181">
        <v>2</v>
      </c>
      <c r="FT181">
        <v>15</v>
      </c>
      <c r="FU181">
        <v>8</v>
      </c>
      <c r="FV181">
        <v>18</v>
      </c>
      <c r="FW181">
        <v>15</v>
      </c>
      <c r="FX181">
        <v>18</v>
      </c>
      <c r="FY181">
        <v>5</v>
      </c>
      <c r="FZ181">
        <v>9</v>
      </c>
      <c r="GA181">
        <v>16</v>
      </c>
      <c r="GB181">
        <v>275</v>
      </c>
      <c r="GC181">
        <v>9</v>
      </c>
      <c r="GD181">
        <v>0</v>
      </c>
      <c r="GE181">
        <v>156</v>
      </c>
      <c r="GF181">
        <v>16</v>
      </c>
      <c r="GG181">
        <v>31</v>
      </c>
      <c r="GH181">
        <v>0</v>
      </c>
      <c r="GI181">
        <v>55</v>
      </c>
      <c r="GJ181">
        <v>15</v>
      </c>
      <c r="GK181">
        <v>3</v>
      </c>
      <c r="GL181">
        <v>10</v>
      </c>
      <c r="GM181">
        <v>22</v>
      </c>
      <c r="GN181">
        <v>4</v>
      </c>
      <c r="GO181">
        <v>48</v>
      </c>
      <c r="GP181">
        <v>9</v>
      </c>
      <c r="GQ181">
        <v>24</v>
      </c>
      <c r="GR181">
        <v>23</v>
      </c>
      <c r="GS181">
        <v>11</v>
      </c>
      <c r="GT181">
        <v>7</v>
      </c>
      <c r="GU181">
        <v>6</v>
      </c>
      <c r="GV181">
        <v>9</v>
      </c>
      <c r="GW181">
        <v>14</v>
      </c>
      <c r="GX181">
        <v>7</v>
      </c>
      <c r="GY181">
        <v>3</v>
      </c>
      <c r="GZ181">
        <v>0</v>
      </c>
      <c r="HA181">
        <v>5</v>
      </c>
      <c r="HB181">
        <v>59</v>
      </c>
      <c r="HC181">
        <v>145</v>
      </c>
      <c r="HD181">
        <v>1</v>
      </c>
      <c r="HE181">
        <v>297</v>
      </c>
      <c r="HF181">
        <v>74</v>
      </c>
      <c r="HG181">
        <v>210</v>
      </c>
      <c r="HH181">
        <v>24</v>
      </c>
      <c r="HI181">
        <v>239</v>
      </c>
      <c r="HJ181">
        <v>221</v>
      </c>
      <c r="HK181">
        <v>983</v>
      </c>
      <c r="HL181">
        <v>520</v>
      </c>
      <c r="HM181">
        <v>6</v>
      </c>
      <c r="HN181">
        <v>26</v>
      </c>
      <c r="HO181">
        <v>59</v>
      </c>
      <c r="HP181">
        <v>24</v>
      </c>
      <c r="HQ181">
        <v>6</v>
      </c>
      <c r="HR181">
        <v>24</v>
      </c>
      <c r="HS181">
        <v>59</v>
      </c>
      <c r="HT181">
        <v>506</v>
      </c>
      <c r="HU181">
        <v>203</v>
      </c>
      <c r="HV181">
        <v>8</v>
      </c>
      <c r="HW181">
        <v>201</v>
      </c>
      <c r="HX181">
        <v>139</v>
      </c>
      <c r="HY181">
        <v>322</v>
      </c>
      <c r="HZ181">
        <v>82</v>
      </c>
      <c r="IA181">
        <v>235</v>
      </c>
      <c r="IB181">
        <v>13</v>
      </c>
      <c r="IC181">
        <v>36</v>
      </c>
      <c r="ID181">
        <v>332</v>
      </c>
      <c r="IE181">
        <v>48</v>
      </c>
      <c r="IF181">
        <v>10</v>
      </c>
      <c r="IG181">
        <v>23</v>
      </c>
      <c r="IH181">
        <v>233</v>
      </c>
      <c r="II181">
        <v>297</v>
      </c>
      <c r="IJ181">
        <v>16</v>
      </c>
      <c r="IK181">
        <v>6</v>
      </c>
      <c r="IL181">
        <v>7</v>
      </c>
      <c r="IM181">
        <v>11</v>
      </c>
      <c r="IN181">
        <v>1655</v>
      </c>
      <c r="IO181">
        <v>639</v>
      </c>
      <c r="IP181">
        <v>92</v>
      </c>
      <c r="IQ181">
        <v>471</v>
      </c>
      <c r="IR181">
        <v>57</v>
      </c>
      <c r="IS181">
        <v>1801</v>
      </c>
      <c r="IT181">
        <v>20</v>
      </c>
      <c r="IU181">
        <v>94</v>
      </c>
      <c r="IV181">
        <v>1642</v>
      </c>
      <c r="IW181">
        <v>93</v>
      </c>
      <c r="IX181">
        <v>2677</v>
      </c>
      <c r="IY181">
        <v>3545</v>
      </c>
      <c r="IZ181">
        <v>314</v>
      </c>
      <c r="JA181">
        <v>6</v>
      </c>
      <c r="JB181">
        <v>1781</v>
      </c>
      <c r="JC181">
        <v>71</v>
      </c>
      <c r="JD181">
        <v>0</v>
      </c>
      <c r="JE181">
        <v>841</v>
      </c>
      <c r="JF181">
        <v>932</v>
      </c>
      <c r="JG181">
        <v>137</v>
      </c>
      <c r="JH181">
        <v>12</v>
      </c>
      <c r="JI181">
        <v>28</v>
      </c>
      <c r="JJ181">
        <v>35</v>
      </c>
      <c r="JK181">
        <v>64</v>
      </c>
      <c r="JL181">
        <v>15</v>
      </c>
      <c r="JM181">
        <v>86</v>
      </c>
      <c r="JN181">
        <v>817</v>
      </c>
      <c r="JO181">
        <v>22</v>
      </c>
      <c r="JP181">
        <v>192</v>
      </c>
      <c r="JQ181">
        <v>286</v>
      </c>
      <c r="JR181">
        <v>20</v>
      </c>
      <c r="JS181">
        <v>9</v>
      </c>
      <c r="JT181">
        <v>1023</v>
      </c>
      <c r="JU181">
        <v>87</v>
      </c>
      <c r="JV181">
        <v>1</v>
      </c>
      <c r="JW181">
        <v>7</v>
      </c>
      <c r="JX181">
        <v>14</v>
      </c>
      <c r="JY181">
        <v>22</v>
      </c>
      <c r="JZ181">
        <v>7</v>
      </c>
      <c r="KA181">
        <v>7</v>
      </c>
      <c r="KB181">
        <v>62</v>
      </c>
      <c r="KC181">
        <v>63</v>
      </c>
      <c r="KD181">
        <v>165</v>
      </c>
      <c r="KE181">
        <v>24</v>
      </c>
      <c r="KF181">
        <v>1</v>
      </c>
      <c r="KG181">
        <v>13</v>
      </c>
      <c r="KH181">
        <v>7</v>
      </c>
      <c r="KI181">
        <v>42</v>
      </c>
      <c r="KJ181">
        <v>8</v>
      </c>
      <c r="KK181">
        <v>29</v>
      </c>
      <c r="KL181">
        <v>52</v>
      </c>
      <c r="KM181">
        <v>19</v>
      </c>
      <c r="KN181">
        <v>5</v>
      </c>
      <c r="KO181">
        <v>46</v>
      </c>
      <c r="KP181">
        <v>149</v>
      </c>
      <c r="KQ181">
        <v>12</v>
      </c>
      <c r="KR181">
        <v>8</v>
      </c>
      <c r="KS181">
        <v>285</v>
      </c>
      <c r="KT181">
        <v>298</v>
      </c>
      <c r="KU181">
        <v>1</v>
      </c>
      <c r="KV181">
        <v>1</v>
      </c>
      <c r="KW181">
        <v>2</v>
      </c>
      <c r="KX181">
        <v>26</v>
      </c>
      <c r="KY181">
        <v>25</v>
      </c>
      <c r="KZ181">
        <v>0</v>
      </c>
      <c r="LA181">
        <v>1</v>
      </c>
      <c r="LB181">
        <v>19</v>
      </c>
      <c r="LC181">
        <v>10</v>
      </c>
      <c r="LD181">
        <v>19</v>
      </c>
      <c r="LE181">
        <v>18</v>
      </c>
      <c r="LF181">
        <v>23</v>
      </c>
      <c r="LG181">
        <v>8</v>
      </c>
      <c r="LH181">
        <v>14</v>
      </c>
      <c r="LI181">
        <v>18</v>
      </c>
      <c r="LJ181">
        <v>276</v>
      </c>
      <c r="LK181">
        <v>8</v>
      </c>
      <c r="LL181">
        <v>0</v>
      </c>
      <c r="LM181">
        <v>157</v>
      </c>
      <c r="LN181">
        <v>23</v>
      </c>
      <c r="LO181">
        <v>24</v>
      </c>
      <c r="LP181">
        <v>1</v>
      </c>
      <c r="LQ181">
        <v>58</v>
      </c>
      <c r="LR181">
        <v>14</v>
      </c>
      <c r="LS181">
        <v>4</v>
      </c>
      <c r="LT181">
        <v>8</v>
      </c>
      <c r="LU181">
        <v>23</v>
      </c>
      <c r="LV181">
        <v>9</v>
      </c>
      <c r="LW181">
        <v>47</v>
      </c>
      <c r="LX181">
        <v>12</v>
      </c>
      <c r="LY181">
        <v>29</v>
      </c>
      <c r="LZ181">
        <v>30</v>
      </c>
      <c r="MA181">
        <v>7</v>
      </c>
      <c r="MB181">
        <v>11</v>
      </c>
      <c r="MC181">
        <v>5</v>
      </c>
      <c r="MD181">
        <v>9</v>
      </c>
      <c r="ME181">
        <v>17</v>
      </c>
      <c r="MF181">
        <v>5</v>
      </c>
      <c r="MG181">
        <v>4</v>
      </c>
      <c r="MH181">
        <v>0</v>
      </c>
      <c r="MI181">
        <v>3</v>
      </c>
      <c r="MJ181">
        <v>58</v>
      </c>
      <c r="MK181">
        <v>141</v>
      </c>
      <c r="ML181">
        <v>2</v>
      </c>
      <c r="MM181">
        <v>320</v>
      </c>
      <c r="MN181">
        <v>78</v>
      </c>
      <c r="MO181">
        <v>232</v>
      </c>
      <c r="MP181">
        <v>23</v>
      </c>
      <c r="MQ181">
        <v>240</v>
      </c>
      <c r="MR181">
        <v>226</v>
      </c>
      <c r="MS181">
        <v>1062</v>
      </c>
      <c r="MT181">
        <v>622</v>
      </c>
      <c r="MU181">
        <v>7</v>
      </c>
      <c r="MV181">
        <v>31</v>
      </c>
      <c r="MW181">
        <v>69</v>
      </c>
      <c r="MX181">
        <v>30</v>
      </c>
      <c r="MY181">
        <v>5</v>
      </c>
      <c r="MZ181">
        <v>22</v>
      </c>
      <c r="NA181">
        <v>83</v>
      </c>
      <c r="NB181">
        <v>524</v>
      </c>
      <c r="NC181">
        <v>223</v>
      </c>
      <c r="ND181">
        <v>6</v>
      </c>
      <c r="NE181">
        <v>226</v>
      </c>
      <c r="NF181">
        <v>150</v>
      </c>
      <c r="NG181">
        <v>360</v>
      </c>
      <c r="NH181">
        <v>97</v>
      </c>
      <c r="NI181">
        <v>252</v>
      </c>
      <c r="NJ181">
        <v>13</v>
      </c>
      <c r="NK181">
        <v>48</v>
      </c>
      <c r="NL181">
        <v>353</v>
      </c>
      <c r="NM181">
        <v>41</v>
      </c>
      <c r="NN181">
        <v>12</v>
      </c>
      <c r="NO181">
        <v>23</v>
      </c>
      <c r="NP181">
        <v>253</v>
      </c>
      <c r="NQ181">
        <v>303</v>
      </c>
      <c r="NR181">
        <v>74</v>
      </c>
      <c r="NS181">
        <v>21</v>
      </c>
      <c r="NT181">
        <v>6</v>
      </c>
      <c r="NU181">
        <v>8</v>
      </c>
      <c r="NV181">
        <v>1734</v>
      </c>
      <c r="NW181">
        <v>677</v>
      </c>
      <c r="NX181">
        <v>102</v>
      </c>
      <c r="NY181">
        <v>507</v>
      </c>
      <c r="NZ181">
        <v>63</v>
      </c>
      <c r="OA181">
        <v>1911</v>
      </c>
      <c r="OB181">
        <v>20</v>
      </c>
      <c r="OC181">
        <v>90</v>
      </c>
      <c r="OD181">
        <v>1713</v>
      </c>
      <c r="OE181">
        <v>92</v>
      </c>
      <c r="OF181">
        <v>2767</v>
      </c>
      <c r="OG181">
        <v>3505</v>
      </c>
      <c r="OH181">
        <v>315</v>
      </c>
      <c r="OI181">
        <v>9</v>
      </c>
      <c r="OJ181">
        <v>1903</v>
      </c>
      <c r="OK181">
        <v>79</v>
      </c>
      <c r="OL181">
        <v>0</v>
      </c>
      <c r="OM181">
        <v>877</v>
      </c>
      <c r="ON181">
        <v>961</v>
      </c>
      <c r="OO181">
        <v>123</v>
      </c>
      <c r="OP181">
        <v>13</v>
      </c>
      <c r="OQ181">
        <v>24</v>
      </c>
      <c r="OR181">
        <v>42</v>
      </c>
      <c r="OS181">
        <v>63</v>
      </c>
      <c r="OT181">
        <v>11</v>
      </c>
      <c r="OU181">
        <v>90</v>
      </c>
      <c r="OV181">
        <v>385</v>
      </c>
      <c r="OW181">
        <v>20</v>
      </c>
      <c r="OX181">
        <v>195</v>
      </c>
      <c r="OY181">
        <v>284</v>
      </c>
      <c r="OZ181">
        <v>29</v>
      </c>
      <c r="PA181">
        <v>7</v>
      </c>
    </row>
    <row r="182" spans="1:417">
      <c r="A182" s="67" t="str">
        <f>人口推移!B181</f>
        <v>R0310</v>
      </c>
      <c r="B182" s="66">
        <f t="shared" si="4"/>
        <v>55636</v>
      </c>
      <c r="C182" s="66">
        <f t="shared" si="5"/>
        <v>23913</v>
      </c>
      <c r="D182">
        <v>888</v>
      </c>
      <c r="E182">
        <v>68</v>
      </c>
      <c r="F182">
        <v>2</v>
      </c>
      <c r="G182">
        <v>7</v>
      </c>
      <c r="H182">
        <v>15</v>
      </c>
      <c r="I182">
        <v>13</v>
      </c>
      <c r="J182">
        <v>5</v>
      </c>
      <c r="K182">
        <v>8</v>
      </c>
      <c r="L182">
        <v>62</v>
      </c>
      <c r="M182">
        <v>44</v>
      </c>
      <c r="N182">
        <v>156</v>
      </c>
      <c r="O182">
        <v>22</v>
      </c>
      <c r="P182">
        <v>1</v>
      </c>
      <c r="Q182">
        <v>13</v>
      </c>
      <c r="R182">
        <v>7</v>
      </c>
      <c r="S182">
        <v>31</v>
      </c>
      <c r="T182">
        <v>5</v>
      </c>
      <c r="U182">
        <v>17</v>
      </c>
      <c r="V182">
        <v>35</v>
      </c>
      <c r="W182">
        <v>15</v>
      </c>
      <c r="X182">
        <v>5</v>
      </c>
      <c r="Y182">
        <v>36</v>
      </c>
      <c r="Z182">
        <v>116</v>
      </c>
      <c r="AA182">
        <v>7</v>
      </c>
      <c r="AB182">
        <v>6</v>
      </c>
      <c r="AC182">
        <v>226</v>
      </c>
      <c r="AD182">
        <v>232</v>
      </c>
      <c r="AE182">
        <v>2</v>
      </c>
      <c r="AF182">
        <v>1</v>
      </c>
      <c r="AG182">
        <v>2</v>
      </c>
      <c r="AH182">
        <v>22</v>
      </c>
      <c r="AI182">
        <v>18</v>
      </c>
      <c r="AJ182">
        <v>0</v>
      </c>
      <c r="AK182">
        <v>1</v>
      </c>
      <c r="AL182">
        <v>14</v>
      </c>
      <c r="AM182">
        <v>7</v>
      </c>
      <c r="AN182">
        <v>14</v>
      </c>
      <c r="AO182">
        <v>15</v>
      </c>
      <c r="AP182">
        <v>21</v>
      </c>
      <c r="AQ182">
        <v>5</v>
      </c>
      <c r="AR182">
        <v>8</v>
      </c>
      <c r="AS182">
        <v>10</v>
      </c>
      <c r="AT182">
        <v>251</v>
      </c>
      <c r="AU182">
        <v>7</v>
      </c>
      <c r="AV182">
        <v>0</v>
      </c>
      <c r="AW182">
        <v>145</v>
      </c>
      <c r="AX182">
        <v>13</v>
      </c>
      <c r="AY182">
        <v>22</v>
      </c>
      <c r="AZ182">
        <v>1</v>
      </c>
      <c r="BA182">
        <v>45</v>
      </c>
      <c r="BB182">
        <v>9</v>
      </c>
      <c r="BC182">
        <v>3</v>
      </c>
      <c r="BD182">
        <v>7</v>
      </c>
      <c r="BE182">
        <v>16</v>
      </c>
      <c r="BF182">
        <v>4</v>
      </c>
      <c r="BG182">
        <v>27</v>
      </c>
      <c r="BH182">
        <v>9</v>
      </c>
      <c r="BI182">
        <v>21</v>
      </c>
      <c r="BJ182">
        <v>24</v>
      </c>
      <c r="BK182">
        <v>7</v>
      </c>
      <c r="BL182">
        <v>8</v>
      </c>
      <c r="BM182">
        <v>4</v>
      </c>
      <c r="BN182">
        <v>5</v>
      </c>
      <c r="BO182">
        <v>13</v>
      </c>
      <c r="BP182">
        <v>5</v>
      </c>
      <c r="BQ182">
        <v>4</v>
      </c>
      <c r="BR182">
        <v>0</v>
      </c>
      <c r="BS182">
        <v>4</v>
      </c>
      <c r="BT182">
        <v>49</v>
      </c>
      <c r="BU182">
        <v>99</v>
      </c>
      <c r="BV182">
        <v>2</v>
      </c>
      <c r="BW182">
        <v>287</v>
      </c>
      <c r="BX182">
        <v>60</v>
      </c>
      <c r="BY182">
        <v>189</v>
      </c>
      <c r="BZ182">
        <v>14</v>
      </c>
      <c r="CA182">
        <v>229</v>
      </c>
      <c r="CB182">
        <v>194</v>
      </c>
      <c r="CC182">
        <v>801</v>
      </c>
      <c r="CD182">
        <v>498</v>
      </c>
      <c r="CE182">
        <v>4</v>
      </c>
      <c r="CF182">
        <v>21</v>
      </c>
      <c r="CG182">
        <v>49</v>
      </c>
      <c r="CH182">
        <v>25</v>
      </c>
      <c r="CI182">
        <v>3</v>
      </c>
      <c r="CJ182">
        <v>21</v>
      </c>
      <c r="CK182">
        <v>87</v>
      </c>
      <c r="CL182">
        <v>454</v>
      </c>
      <c r="CM182">
        <v>208</v>
      </c>
      <c r="CN182">
        <v>7</v>
      </c>
      <c r="CO182">
        <v>198</v>
      </c>
      <c r="CP182">
        <v>135</v>
      </c>
      <c r="CQ182">
        <v>302</v>
      </c>
      <c r="CR182">
        <v>58</v>
      </c>
      <c r="CS182">
        <v>222</v>
      </c>
      <c r="CT182">
        <v>9</v>
      </c>
      <c r="CU182">
        <v>27</v>
      </c>
      <c r="CV182">
        <v>273</v>
      </c>
      <c r="CW182">
        <v>33</v>
      </c>
      <c r="CX182">
        <v>7</v>
      </c>
      <c r="CY182">
        <v>33</v>
      </c>
      <c r="CZ182">
        <v>171</v>
      </c>
      <c r="DA182">
        <v>233</v>
      </c>
      <c r="DB182">
        <v>83</v>
      </c>
      <c r="DC182">
        <v>17</v>
      </c>
      <c r="DD182">
        <v>4</v>
      </c>
      <c r="DE182">
        <v>7</v>
      </c>
      <c r="DF182">
        <v>1391</v>
      </c>
      <c r="DG182">
        <v>550</v>
      </c>
      <c r="DH182">
        <v>85</v>
      </c>
      <c r="DI182">
        <v>394</v>
      </c>
      <c r="DJ182">
        <v>54</v>
      </c>
      <c r="DK182">
        <v>1404</v>
      </c>
      <c r="DL182">
        <v>23</v>
      </c>
      <c r="DM182">
        <v>75</v>
      </c>
      <c r="DN182">
        <v>1208</v>
      </c>
      <c r="DO182">
        <v>84</v>
      </c>
      <c r="DP182">
        <v>2365</v>
      </c>
      <c r="DQ182">
        <v>3110</v>
      </c>
      <c r="DR182">
        <v>268</v>
      </c>
      <c r="DS182">
        <v>8</v>
      </c>
      <c r="DT182">
        <v>1549</v>
      </c>
      <c r="DU182">
        <v>72</v>
      </c>
      <c r="DV182">
        <v>0</v>
      </c>
      <c r="DW182">
        <v>804</v>
      </c>
      <c r="DX182">
        <v>904</v>
      </c>
      <c r="DY182">
        <v>120</v>
      </c>
      <c r="DZ182">
        <v>8</v>
      </c>
      <c r="EA182">
        <v>17</v>
      </c>
      <c r="EB182">
        <v>28</v>
      </c>
      <c r="EC182">
        <v>52</v>
      </c>
      <c r="ED182">
        <v>11</v>
      </c>
      <c r="EE182">
        <v>72</v>
      </c>
      <c r="EF182">
        <v>847</v>
      </c>
      <c r="EG182">
        <v>17</v>
      </c>
      <c r="EH182">
        <v>168</v>
      </c>
      <c r="EI182">
        <v>243</v>
      </c>
      <c r="EJ182">
        <v>23</v>
      </c>
      <c r="EK182">
        <v>10</v>
      </c>
      <c r="EL182">
        <v>958</v>
      </c>
      <c r="EM182">
        <v>84</v>
      </c>
      <c r="EN182">
        <v>2</v>
      </c>
      <c r="EO182">
        <v>12</v>
      </c>
      <c r="EP182">
        <v>18</v>
      </c>
      <c r="EQ182">
        <v>25</v>
      </c>
      <c r="ER182">
        <v>7</v>
      </c>
      <c r="ES182">
        <v>7</v>
      </c>
      <c r="ET182">
        <v>51</v>
      </c>
      <c r="EU182">
        <v>62</v>
      </c>
      <c r="EV182">
        <v>143</v>
      </c>
      <c r="EW182">
        <v>31</v>
      </c>
      <c r="EX182">
        <v>1</v>
      </c>
      <c r="EY182">
        <v>17</v>
      </c>
      <c r="EZ182">
        <v>12</v>
      </c>
      <c r="FA182">
        <v>33</v>
      </c>
      <c r="FB182">
        <v>6</v>
      </c>
      <c r="FC182">
        <v>25</v>
      </c>
      <c r="FD182">
        <v>43</v>
      </c>
      <c r="FE182">
        <v>19</v>
      </c>
      <c r="FF182">
        <v>6</v>
      </c>
      <c r="FG182">
        <v>43</v>
      </c>
      <c r="FH182">
        <v>138</v>
      </c>
      <c r="FI182">
        <v>15</v>
      </c>
      <c r="FJ182">
        <v>8</v>
      </c>
      <c r="FK182">
        <v>274</v>
      </c>
      <c r="FL182">
        <v>262</v>
      </c>
      <c r="FM182">
        <v>1</v>
      </c>
      <c r="FN182">
        <v>1</v>
      </c>
      <c r="FO182">
        <v>2</v>
      </c>
      <c r="FP182">
        <v>26</v>
      </c>
      <c r="FQ182">
        <v>30</v>
      </c>
      <c r="FR182">
        <v>0</v>
      </c>
      <c r="FS182">
        <v>2</v>
      </c>
      <c r="FT182">
        <v>15</v>
      </c>
      <c r="FU182">
        <v>8</v>
      </c>
      <c r="FV182">
        <v>18</v>
      </c>
      <c r="FW182">
        <v>14</v>
      </c>
      <c r="FX182">
        <v>18</v>
      </c>
      <c r="FY182">
        <v>5</v>
      </c>
      <c r="FZ182">
        <v>9</v>
      </c>
      <c r="GA182">
        <v>16</v>
      </c>
      <c r="GB182">
        <v>275</v>
      </c>
      <c r="GC182">
        <v>9</v>
      </c>
      <c r="GD182">
        <v>0</v>
      </c>
      <c r="GE182">
        <v>155</v>
      </c>
      <c r="GF182">
        <v>16</v>
      </c>
      <c r="GG182">
        <v>31</v>
      </c>
      <c r="GH182">
        <v>0</v>
      </c>
      <c r="GI182">
        <v>55</v>
      </c>
      <c r="GJ182">
        <v>15</v>
      </c>
      <c r="GK182">
        <v>3</v>
      </c>
      <c r="GL182">
        <v>10</v>
      </c>
      <c r="GM182">
        <v>22</v>
      </c>
      <c r="GN182">
        <v>4</v>
      </c>
      <c r="GO182">
        <v>48</v>
      </c>
      <c r="GP182">
        <v>9</v>
      </c>
      <c r="GQ182">
        <v>24</v>
      </c>
      <c r="GR182">
        <v>23</v>
      </c>
      <c r="GS182">
        <v>11</v>
      </c>
      <c r="GT182">
        <v>7</v>
      </c>
      <c r="GU182">
        <v>6</v>
      </c>
      <c r="GV182">
        <v>9</v>
      </c>
      <c r="GW182">
        <v>14</v>
      </c>
      <c r="GX182">
        <v>7</v>
      </c>
      <c r="GY182">
        <v>3</v>
      </c>
      <c r="GZ182">
        <v>0</v>
      </c>
      <c r="HA182">
        <v>5</v>
      </c>
      <c r="HB182">
        <v>59</v>
      </c>
      <c r="HC182">
        <v>145</v>
      </c>
      <c r="HD182">
        <v>1</v>
      </c>
      <c r="HE182">
        <v>297</v>
      </c>
      <c r="HF182">
        <v>74</v>
      </c>
      <c r="HG182">
        <v>210</v>
      </c>
      <c r="HH182">
        <v>24</v>
      </c>
      <c r="HI182">
        <v>241</v>
      </c>
      <c r="HJ182">
        <v>221</v>
      </c>
      <c r="HK182">
        <v>986</v>
      </c>
      <c r="HL182">
        <v>519</v>
      </c>
      <c r="HM182">
        <v>5</v>
      </c>
      <c r="HN182">
        <v>26</v>
      </c>
      <c r="HO182">
        <v>59</v>
      </c>
      <c r="HP182">
        <v>24</v>
      </c>
      <c r="HQ182">
        <v>6</v>
      </c>
      <c r="HR182">
        <v>24</v>
      </c>
      <c r="HS182">
        <v>60</v>
      </c>
      <c r="HT182">
        <v>504</v>
      </c>
      <c r="HU182">
        <v>206</v>
      </c>
      <c r="HV182">
        <v>8</v>
      </c>
      <c r="HW182">
        <v>201</v>
      </c>
      <c r="HX182">
        <v>138</v>
      </c>
      <c r="HY182">
        <v>319</v>
      </c>
      <c r="HZ182">
        <v>78</v>
      </c>
      <c r="IA182">
        <v>235</v>
      </c>
      <c r="IB182">
        <v>13</v>
      </c>
      <c r="IC182">
        <v>36</v>
      </c>
      <c r="ID182">
        <v>334</v>
      </c>
      <c r="IE182">
        <v>48</v>
      </c>
      <c r="IF182">
        <v>10</v>
      </c>
      <c r="IG182">
        <v>23</v>
      </c>
      <c r="IH182">
        <v>234</v>
      </c>
      <c r="II182">
        <v>297</v>
      </c>
      <c r="IJ182">
        <v>16</v>
      </c>
      <c r="IK182">
        <v>6</v>
      </c>
      <c r="IL182">
        <v>7</v>
      </c>
      <c r="IM182">
        <v>11</v>
      </c>
      <c r="IN182">
        <v>1658</v>
      </c>
      <c r="IO182">
        <v>638</v>
      </c>
      <c r="IP182">
        <v>93</v>
      </c>
      <c r="IQ182">
        <v>472</v>
      </c>
      <c r="IR182">
        <v>57</v>
      </c>
      <c r="IS182">
        <v>1796</v>
      </c>
      <c r="IT182">
        <v>20</v>
      </c>
      <c r="IU182">
        <v>95</v>
      </c>
      <c r="IV182">
        <v>1638</v>
      </c>
      <c r="IW182">
        <v>94</v>
      </c>
      <c r="IX182">
        <v>2683</v>
      </c>
      <c r="IY182">
        <v>3540</v>
      </c>
      <c r="IZ182">
        <v>313</v>
      </c>
      <c r="JA182">
        <v>6</v>
      </c>
      <c r="JB182">
        <v>1781</v>
      </c>
      <c r="JC182">
        <v>71</v>
      </c>
      <c r="JD182">
        <v>0</v>
      </c>
      <c r="JE182">
        <v>842</v>
      </c>
      <c r="JF182">
        <v>931</v>
      </c>
      <c r="JG182">
        <v>137</v>
      </c>
      <c r="JH182">
        <v>12</v>
      </c>
      <c r="JI182">
        <v>28</v>
      </c>
      <c r="JJ182">
        <v>35</v>
      </c>
      <c r="JK182">
        <v>64</v>
      </c>
      <c r="JL182">
        <v>15</v>
      </c>
      <c r="JM182">
        <v>86</v>
      </c>
      <c r="JN182">
        <v>810</v>
      </c>
      <c r="JO182">
        <v>22</v>
      </c>
      <c r="JP182">
        <v>192</v>
      </c>
      <c r="JQ182">
        <v>286</v>
      </c>
      <c r="JR182">
        <v>20</v>
      </c>
      <c r="JS182">
        <v>9</v>
      </c>
      <c r="JT182">
        <v>1024</v>
      </c>
      <c r="JU182">
        <v>89</v>
      </c>
      <c r="JV182">
        <v>1</v>
      </c>
      <c r="JW182">
        <v>7</v>
      </c>
      <c r="JX182">
        <v>14</v>
      </c>
      <c r="JY182">
        <v>22</v>
      </c>
      <c r="JZ182">
        <v>7</v>
      </c>
      <c r="KA182">
        <v>6</v>
      </c>
      <c r="KB182">
        <v>62</v>
      </c>
      <c r="KC182">
        <v>63</v>
      </c>
      <c r="KD182">
        <v>165</v>
      </c>
      <c r="KE182">
        <v>24</v>
      </c>
      <c r="KF182">
        <v>1</v>
      </c>
      <c r="KG182">
        <v>13</v>
      </c>
      <c r="KH182">
        <v>7</v>
      </c>
      <c r="KI182">
        <v>42</v>
      </c>
      <c r="KJ182">
        <v>8</v>
      </c>
      <c r="KK182">
        <v>29</v>
      </c>
      <c r="KL182">
        <v>52</v>
      </c>
      <c r="KM182">
        <v>19</v>
      </c>
      <c r="KN182">
        <v>5</v>
      </c>
      <c r="KO182">
        <v>46</v>
      </c>
      <c r="KP182">
        <v>147</v>
      </c>
      <c r="KQ182">
        <v>12</v>
      </c>
      <c r="KR182">
        <v>8</v>
      </c>
      <c r="KS182">
        <v>284</v>
      </c>
      <c r="KT182">
        <v>298</v>
      </c>
      <c r="KU182">
        <v>1</v>
      </c>
      <c r="KV182">
        <v>1</v>
      </c>
      <c r="KW182">
        <v>2</v>
      </c>
      <c r="KX182">
        <v>26</v>
      </c>
      <c r="KY182">
        <v>25</v>
      </c>
      <c r="KZ182">
        <v>0</v>
      </c>
      <c r="LA182">
        <v>1</v>
      </c>
      <c r="LB182">
        <v>19</v>
      </c>
      <c r="LC182">
        <v>10</v>
      </c>
      <c r="LD182">
        <v>19</v>
      </c>
      <c r="LE182">
        <v>18</v>
      </c>
      <c r="LF182">
        <v>23</v>
      </c>
      <c r="LG182">
        <v>8</v>
      </c>
      <c r="LH182">
        <v>14</v>
      </c>
      <c r="LI182">
        <v>18</v>
      </c>
      <c r="LJ182">
        <v>276</v>
      </c>
      <c r="LK182">
        <v>8</v>
      </c>
      <c r="LL182">
        <v>0</v>
      </c>
      <c r="LM182">
        <v>158</v>
      </c>
      <c r="LN182">
        <v>23</v>
      </c>
      <c r="LO182">
        <v>24</v>
      </c>
      <c r="LP182">
        <v>1</v>
      </c>
      <c r="LQ182">
        <v>58</v>
      </c>
      <c r="LR182">
        <v>14</v>
      </c>
      <c r="LS182">
        <v>4</v>
      </c>
      <c r="LT182">
        <v>8</v>
      </c>
      <c r="LU182">
        <v>23</v>
      </c>
      <c r="LV182">
        <v>9</v>
      </c>
      <c r="LW182">
        <v>47</v>
      </c>
      <c r="LX182">
        <v>12</v>
      </c>
      <c r="LY182">
        <v>29</v>
      </c>
      <c r="LZ182">
        <v>30</v>
      </c>
      <c r="MA182">
        <v>7</v>
      </c>
      <c r="MB182">
        <v>11</v>
      </c>
      <c r="MC182">
        <v>5</v>
      </c>
      <c r="MD182">
        <v>9</v>
      </c>
      <c r="ME182">
        <v>17</v>
      </c>
      <c r="MF182">
        <v>5</v>
      </c>
      <c r="MG182">
        <v>4</v>
      </c>
      <c r="MH182">
        <v>0</v>
      </c>
      <c r="MI182">
        <v>3</v>
      </c>
      <c r="MJ182">
        <v>58</v>
      </c>
      <c r="MK182">
        <v>141</v>
      </c>
      <c r="ML182">
        <v>1</v>
      </c>
      <c r="MM182">
        <v>319</v>
      </c>
      <c r="MN182">
        <v>78</v>
      </c>
      <c r="MO182">
        <v>232</v>
      </c>
      <c r="MP182">
        <v>23</v>
      </c>
      <c r="MQ182">
        <v>240</v>
      </c>
      <c r="MR182">
        <v>226</v>
      </c>
      <c r="MS182">
        <v>1064</v>
      </c>
      <c r="MT182">
        <v>619</v>
      </c>
      <c r="MU182">
        <v>7</v>
      </c>
      <c r="MV182">
        <v>31</v>
      </c>
      <c r="MW182">
        <v>69</v>
      </c>
      <c r="MX182">
        <v>31</v>
      </c>
      <c r="MY182">
        <v>5</v>
      </c>
      <c r="MZ182">
        <v>21</v>
      </c>
      <c r="NA182">
        <v>80</v>
      </c>
      <c r="NB182">
        <v>523</v>
      </c>
      <c r="NC182">
        <v>223</v>
      </c>
      <c r="ND182">
        <v>6</v>
      </c>
      <c r="NE182">
        <v>227</v>
      </c>
      <c r="NF182">
        <v>151</v>
      </c>
      <c r="NG182">
        <v>355</v>
      </c>
      <c r="NH182">
        <v>96</v>
      </c>
      <c r="NI182">
        <v>252</v>
      </c>
      <c r="NJ182">
        <v>13</v>
      </c>
      <c r="NK182">
        <v>47</v>
      </c>
      <c r="NL182">
        <v>354</v>
      </c>
      <c r="NM182">
        <v>41</v>
      </c>
      <c r="NN182">
        <v>12</v>
      </c>
      <c r="NO182">
        <v>23</v>
      </c>
      <c r="NP182">
        <v>252</v>
      </c>
      <c r="NQ182">
        <v>304</v>
      </c>
      <c r="NR182">
        <v>75</v>
      </c>
      <c r="NS182">
        <v>21</v>
      </c>
      <c r="NT182">
        <v>6</v>
      </c>
      <c r="NU182">
        <v>8</v>
      </c>
      <c r="NV182">
        <v>1734</v>
      </c>
      <c r="NW182">
        <v>674</v>
      </c>
      <c r="NX182">
        <v>102</v>
      </c>
      <c r="NY182">
        <v>507</v>
      </c>
      <c r="NZ182">
        <v>63</v>
      </c>
      <c r="OA182">
        <v>1911</v>
      </c>
      <c r="OB182">
        <v>20</v>
      </c>
      <c r="OC182">
        <v>90</v>
      </c>
      <c r="OD182">
        <v>1710</v>
      </c>
      <c r="OE182">
        <v>92</v>
      </c>
      <c r="OF182">
        <v>2762</v>
      </c>
      <c r="OG182">
        <v>3505</v>
      </c>
      <c r="OH182">
        <v>314</v>
      </c>
      <c r="OI182">
        <v>9</v>
      </c>
      <c r="OJ182">
        <v>1905</v>
      </c>
      <c r="OK182">
        <v>79</v>
      </c>
      <c r="OL182">
        <v>0</v>
      </c>
      <c r="OM182">
        <v>877</v>
      </c>
      <c r="ON182">
        <v>960</v>
      </c>
      <c r="OO182">
        <v>122</v>
      </c>
      <c r="OP182">
        <v>13</v>
      </c>
      <c r="OQ182">
        <v>24</v>
      </c>
      <c r="OR182">
        <v>41</v>
      </c>
      <c r="OS182">
        <v>63</v>
      </c>
      <c r="OT182">
        <v>11</v>
      </c>
      <c r="OU182">
        <v>90</v>
      </c>
      <c r="OV182">
        <v>385</v>
      </c>
      <c r="OW182">
        <v>20</v>
      </c>
      <c r="OX182">
        <v>196</v>
      </c>
      <c r="OY182">
        <v>285</v>
      </c>
      <c r="OZ182">
        <v>29</v>
      </c>
      <c r="PA182">
        <v>7</v>
      </c>
    </row>
    <row r="183" spans="1:417">
      <c r="A183" s="67" t="str">
        <f>人口推移!B182</f>
        <v>R0311</v>
      </c>
      <c r="B183" s="66">
        <f t="shared" si="4"/>
        <v>55642</v>
      </c>
      <c r="C183" s="66">
        <f t="shared" si="5"/>
        <v>23896</v>
      </c>
      <c r="D183">
        <v>889</v>
      </c>
      <c r="E183">
        <v>68</v>
      </c>
      <c r="F183">
        <v>2</v>
      </c>
      <c r="G183">
        <v>7</v>
      </c>
      <c r="H183">
        <v>15</v>
      </c>
      <c r="I183">
        <v>13</v>
      </c>
      <c r="J183">
        <v>5</v>
      </c>
      <c r="K183">
        <v>8</v>
      </c>
      <c r="L183">
        <v>63</v>
      </c>
      <c r="M183">
        <v>44</v>
      </c>
      <c r="N183">
        <v>156</v>
      </c>
      <c r="O183">
        <v>22</v>
      </c>
      <c r="P183">
        <v>1</v>
      </c>
      <c r="Q183">
        <v>13</v>
      </c>
      <c r="R183">
        <v>7</v>
      </c>
      <c r="S183">
        <v>31</v>
      </c>
      <c r="T183">
        <v>5</v>
      </c>
      <c r="U183">
        <v>17</v>
      </c>
      <c r="V183">
        <v>34</v>
      </c>
      <c r="W183">
        <v>15</v>
      </c>
      <c r="X183">
        <v>5</v>
      </c>
      <c r="Y183">
        <v>36</v>
      </c>
      <c r="Z183">
        <v>118</v>
      </c>
      <c r="AA183">
        <v>7</v>
      </c>
      <c r="AB183">
        <v>5</v>
      </c>
      <c r="AC183">
        <v>225</v>
      </c>
      <c r="AD183">
        <v>231</v>
      </c>
      <c r="AE183">
        <v>2</v>
      </c>
      <c r="AF183">
        <v>1</v>
      </c>
      <c r="AG183">
        <v>2</v>
      </c>
      <c r="AH183">
        <v>22</v>
      </c>
      <c r="AI183">
        <v>19</v>
      </c>
      <c r="AJ183">
        <v>0</v>
      </c>
      <c r="AK183">
        <v>1</v>
      </c>
      <c r="AL183">
        <v>14</v>
      </c>
      <c r="AM183">
        <v>7</v>
      </c>
      <c r="AN183">
        <v>14</v>
      </c>
      <c r="AO183">
        <v>15</v>
      </c>
      <c r="AP183">
        <v>21</v>
      </c>
      <c r="AQ183">
        <v>5</v>
      </c>
      <c r="AR183">
        <v>8</v>
      </c>
      <c r="AS183">
        <v>10</v>
      </c>
      <c r="AT183">
        <v>250</v>
      </c>
      <c r="AU183">
        <v>7</v>
      </c>
      <c r="AV183">
        <v>0</v>
      </c>
      <c r="AW183">
        <v>146</v>
      </c>
      <c r="AX183">
        <v>13</v>
      </c>
      <c r="AY183">
        <v>22</v>
      </c>
      <c r="AZ183">
        <v>1</v>
      </c>
      <c r="BA183">
        <v>43</v>
      </c>
      <c r="BB183">
        <v>9</v>
      </c>
      <c r="BC183">
        <v>3</v>
      </c>
      <c r="BD183">
        <v>7</v>
      </c>
      <c r="BE183">
        <v>16</v>
      </c>
      <c r="BF183">
        <v>4</v>
      </c>
      <c r="BG183">
        <v>27</v>
      </c>
      <c r="BH183">
        <v>9</v>
      </c>
      <c r="BI183">
        <v>21</v>
      </c>
      <c r="BJ183">
        <v>24</v>
      </c>
      <c r="BK183">
        <v>7</v>
      </c>
      <c r="BL183">
        <v>8</v>
      </c>
      <c r="BM183">
        <v>4</v>
      </c>
      <c r="BN183">
        <v>5</v>
      </c>
      <c r="BO183">
        <v>13</v>
      </c>
      <c r="BP183">
        <v>5</v>
      </c>
      <c r="BQ183">
        <v>4</v>
      </c>
      <c r="BR183">
        <v>0</v>
      </c>
      <c r="BS183">
        <v>4</v>
      </c>
      <c r="BT183">
        <v>49</v>
      </c>
      <c r="BU183">
        <v>99</v>
      </c>
      <c r="BV183">
        <v>2</v>
      </c>
      <c r="BW183">
        <v>287</v>
      </c>
      <c r="BX183">
        <v>60</v>
      </c>
      <c r="BY183">
        <v>191</v>
      </c>
      <c r="BZ183">
        <v>14</v>
      </c>
      <c r="CA183">
        <v>228</v>
      </c>
      <c r="CB183">
        <v>192</v>
      </c>
      <c r="CC183">
        <v>799</v>
      </c>
      <c r="CD183">
        <v>500</v>
      </c>
      <c r="CE183">
        <v>4</v>
      </c>
      <c r="CF183">
        <v>21</v>
      </c>
      <c r="CG183">
        <v>48</v>
      </c>
      <c r="CH183">
        <v>25</v>
      </c>
      <c r="CI183">
        <v>3</v>
      </c>
      <c r="CJ183">
        <v>21</v>
      </c>
      <c r="CK183">
        <v>85</v>
      </c>
      <c r="CL183">
        <v>455</v>
      </c>
      <c r="CM183">
        <v>208</v>
      </c>
      <c r="CN183">
        <v>7</v>
      </c>
      <c r="CO183">
        <v>193</v>
      </c>
      <c r="CP183">
        <v>137</v>
      </c>
      <c r="CQ183">
        <v>301</v>
      </c>
      <c r="CR183">
        <v>56</v>
      </c>
      <c r="CS183">
        <v>223</v>
      </c>
      <c r="CT183">
        <v>9</v>
      </c>
      <c r="CU183">
        <v>27</v>
      </c>
      <c r="CV183">
        <v>275</v>
      </c>
      <c r="CW183">
        <v>32</v>
      </c>
      <c r="CX183">
        <v>7</v>
      </c>
      <c r="CY183">
        <v>33</v>
      </c>
      <c r="CZ183">
        <v>174</v>
      </c>
      <c r="DA183">
        <v>235</v>
      </c>
      <c r="DB183">
        <v>82</v>
      </c>
      <c r="DC183">
        <v>18</v>
      </c>
      <c r="DD183">
        <v>4</v>
      </c>
      <c r="DE183">
        <v>7</v>
      </c>
      <c r="DF183">
        <v>1392</v>
      </c>
      <c r="DG183">
        <v>549</v>
      </c>
      <c r="DH183">
        <v>85</v>
      </c>
      <c r="DI183">
        <v>396</v>
      </c>
      <c r="DJ183">
        <v>53</v>
      </c>
      <c r="DK183">
        <v>1399</v>
      </c>
      <c r="DL183">
        <v>23</v>
      </c>
      <c r="DM183">
        <v>74</v>
      </c>
      <c r="DN183">
        <v>1215</v>
      </c>
      <c r="DO183">
        <v>84</v>
      </c>
      <c r="DP183">
        <v>2363</v>
      </c>
      <c r="DQ183">
        <v>3123</v>
      </c>
      <c r="DR183">
        <v>269</v>
      </c>
      <c r="DS183">
        <v>8</v>
      </c>
      <c r="DT183">
        <v>1543</v>
      </c>
      <c r="DU183">
        <v>71</v>
      </c>
      <c r="DV183">
        <v>0</v>
      </c>
      <c r="DW183">
        <v>804</v>
      </c>
      <c r="DX183">
        <v>897</v>
      </c>
      <c r="DY183">
        <v>123</v>
      </c>
      <c r="DZ183">
        <v>8</v>
      </c>
      <c r="EA183">
        <v>17</v>
      </c>
      <c r="EB183">
        <v>28</v>
      </c>
      <c r="EC183">
        <v>52</v>
      </c>
      <c r="ED183">
        <v>11</v>
      </c>
      <c r="EE183">
        <v>72</v>
      </c>
      <c r="EF183">
        <v>833</v>
      </c>
      <c r="EG183">
        <v>16</v>
      </c>
      <c r="EH183">
        <v>167</v>
      </c>
      <c r="EI183">
        <v>243</v>
      </c>
      <c r="EJ183">
        <v>22</v>
      </c>
      <c r="EK183">
        <v>10</v>
      </c>
      <c r="EL183">
        <v>961</v>
      </c>
      <c r="EM183">
        <v>84</v>
      </c>
      <c r="EN183">
        <v>2</v>
      </c>
      <c r="EO183">
        <v>12</v>
      </c>
      <c r="EP183">
        <v>18</v>
      </c>
      <c r="EQ183">
        <v>25</v>
      </c>
      <c r="ER183">
        <v>7</v>
      </c>
      <c r="ES183">
        <v>7</v>
      </c>
      <c r="ET183">
        <v>52</v>
      </c>
      <c r="EU183">
        <v>62</v>
      </c>
      <c r="EV183">
        <v>143</v>
      </c>
      <c r="EW183">
        <v>31</v>
      </c>
      <c r="EX183">
        <v>1</v>
      </c>
      <c r="EY183">
        <v>17</v>
      </c>
      <c r="EZ183">
        <v>12</v>
      </c>
      <c r="FA183">
        <v>33</v>
      </c>
      <c r="FB183">
        <v>6</v>
      </c>
      <c r="FC183">
        <v>25</v>
      </c>
      <c r="FD183">
        <v>42</v>
      </c>
      <c r="FE183">
        <v>19</v>
      </c>
      <c r="FF183">
        <v>6</v>
      </c>
      <c r="FG183">
        <v>43</v>
      </c>
      <c r="FH183">
        <v>139</v>
      </c>
      <c r="FI183">
        <v>15</v>
      </c>
      <c r="FJ183">
        <v>7</v>
      </c>
      <c r="FK183">
        <v>275</v>
      </c>
      <c r="FL183">
        <v>259</v>
      </c>
      <c r="FM183">
        <v>1</v>
      </c>
      <c r="FN183">
        <v>1</v>
      </c>
      <c r="FO183">
        <v>2</v>
      </c>
      <c r="FP183">
        <v>26</v>
      </c>
      <c r="FQ183">
        <v>29</v>
      </c>
      <c r="FR183">
        <v>0</v>
      </c>
      <c r="FS183">
        <v>2</v>
      </c>
      <c r="FT183">
        <v>15</v>
      </c>
      <c r="FU183">
        <v>8</v>
      </c>
      <c r="FV183">
        <v>18</v>
      </c>
      <c r="FW183">
        <v>14</v>
      </c>
      <c r="FX183">
        <v>18</v>
      </c>
      <c r="FY183">
        <v>5</v>
      </c>
      <c r="FZ183">
        <v>9</v>
      </c>
      <c r="GA183">
        <v>16</v>
      </c>
      <c r="GB183">
        <v>275</v>
      </c>
      <c r="GC183">
        <v>9</v>
      </c>
      <c r="GD183">
        <v>0</v>
      </c>
      <c r="GE183">
        <v>155</v>
      </c>
      <c r="GF183">
        <v>16</v>
      </c>
      <c r="GG183">
        <v>31</v>
      </c>
      <c r="GH183">
        <v>0</v>
      </c>
      <c r="GI183">
        <v>54</v>
      </c>
      <c r="GJ183">
        <v>15</v>
      </c>
      <c r="GK183">
        <v>3</v>
      </c>
      <c r="GL183">
        <v>10</v>
      </c>
      <c r="GM183">
        <v>22</v>
      </c>
      <c r="GN183">
        <v>4</v>
      </c>
      <c r="GO183">
        <v>47</v>
      </c>
      <c r="GP183">
        <v>9</v>
      </c>
      <c r="GQ183">
        <v>24</v>
      </c>
      <c r="GR183">
        <v>23</v>
      </c>
      <c r="GS183">
        <v>11</v>
      </c>
      <c r="GT183">
        <v>7</v>
      </c>
      <c r="GU183">
        <v>6</v>
      </c>
      <c r="GV183">
        <v>9</v>
      </c>
      <c r="GW183">
        <v>14</v>
      </c>
      <c r="GX183">
        <v>7</v>
      </c>
      <c r="GY183">
        <v>3</v>
      </c>
      <c r="GZ183">
        <v>0</v>
      </c>
      <c r="HA183">
        <v>5</v>
      </c>
      <c r="HB183">
        <v>59</v>
      </c>
      <c r="HC183">
        <v>145</v>
      </c>
      <c r="HD183">
        <v>1</v>
      </c>
      <c r="HE183">
        <v>294</v>
      </c>
      <c r="HF183">
        <v>73</v>
      </c>
      <c r="HG183">
        <v>212</v>
      </c>
      <c r="HH183">
        <v>24</v>
      </c>
      <c r="HI183">
        <v>240</v>
      </c>
      <c r="HJ183">
        <v>220</v>
      </c>
      <c r="HK183">
        <v>982</v>
      </c>
      <c r="HL183">
        <v>520</v>
      </c>
      <c r="HM183">
        <v>5</v>
      </c>
      <c r="HN183">
        <v>26</v>
      </c>
      <c r="HO183">
        <v>59</v>
      </c>
      <c r="HP183">
        <v>24</v>
      </c>
      <c r="HQ183">
        <v>6</v>
      </c>
      <c r="HR183">
        <v>24</v>
      </c>
      <c r="HS183">
        <v>59</v>
      </c>
      <c r="HT183">
        <v>501</v>
      </c>
      <c r="HU183">
        <v>206</v>
      </c>
      <c r="HV183">
        <v>8</v>
      </c>
      <c r="HW183">
        <v>200</v>
      </c>
      <c r="HX183">
        <v>142</v>
      </c>
      <c r="HY183">
        <v>317</v>
      </c>
      <c r="HZ183">
        <v>78</v>
      </c>
      <c r="IA183">
        <v>235</v>
      </c>
      <c r="IB183">
        <v>13</v>
      </c>
      <c r="IC183">
        <v>36</v>
      </c>
      <c r="ID183">
        <v>339</v>
      </c>
      <c r="IE183">
        <v>47</v>
      </c>
      <c r="IF183">
        <v>10</v>
      </c>
      <c r="IG183">
        <v>23</v>
      </c>
      <c r="IH183">
        <v>236</v>
      </c>
      <c r="II183">
        <v>296</v>
      </c>
      <c r="IJ183">
        <v>15</v>
      </c>
      <c r="IK183">
        <v>6</v>
      </c>
      <c r="IL183">
        <v>7</v>
      </c>
      <c r="IM183">
        <v>11</v>
      </c>
      <c r="IN183">
        <v>1659</v>
      </c>
      <c r="IO183">
        <v>637</v>
      </c>
      <c r="IP183">
        <v>92</v>
      </c>
      <c r="IQ183">
        <v>474</v>
      </c>
      <c r="IR183">
        <v>57</v>
      </c>
      <c r="IS183">
        <v>1792</v>
      </c>
      <c r="IT183">
        <v>20</v>
      </c>
      <c r="IU183">
        <v>95</v>
      </c>
      <c r="IV183">
        <v>1648</v>
      </c>
      <c r="IW183">
        <v>94</v>
      </c>
      <c r="IX183">
        <v>2687</v>
      </c>
      <c r="IY183">
        <v>3560</v>
      </c>
      <c r="IZ183">
        <v>314</v>
      </c>
      <c r="JA183">
        <v>6</v>
      </c>
      <c r="JB183">
        <v>1779</v>
      </c>
      <c r="JC183">
        <v>71</v>
      </c>
      <c r="JD183">
        <v>0</v>
      </c>
      <c r="JE183">
        <v>843</v>
      </c>
      <c r="JF183">
        <v>929</v>
      </c>
      <c r="JG183">
        <v>142</v>
      </c>
      <c r="JH183">
        <v>12</v>
      </c>
      <c r="JI183">
        <v>28</v>
      </c>
      <c r="JJ183">
        <v>35</v>
      </c>
      <c r="JK183">
        <v>63</v>
      </c>
      <c r="JL183">
        <v>15</v>
      </c>
      <c r="JM183">
        <v>86</v>
      </c>
      <c r="JN183">
        <v>799</v>
      </c>
      <c r="JO183">
        <v>21</v>
      </c>
      <c r="JP183">
        <v>192</v>
      </c>
      <c r="JQ183">
        <v>287</v>
      </c>
      <c r="JR183">
        <v>20</v>
      </c>
      <c r="JS183">
        <v>9</v>
      </c>
      <c r="JT183">
        <v>1018</v>
      </c>
      <c r="JU183">
        <v>89</v>
      </c>
      <c r="JV183">
        <v>1</v>
      </c>
      <c r="JW183">
        <v>7</v>
      </c>
      <c r="JX183">
        <v>14</v>
      </c>
      <c r="JY183">
        <v>22</v>
      </c>
      <c r="JZ183">
        <v>7</v>
      </c>
      <c r="KA183">
        <v>6</v>
      </c>
      <c r="KB183">
        <v>63</v>
      </c>
      <c r="KC183">
        <v>63</v>
      </c>
      <c r="KD183">
        <v>165</v>
      </c>
      <c r="KE183">
        <v>24</v>
      </c>
      <c r="KF183">
        <v>1</v>
      </c>
      <c r="KG183">
        <v>13</v>
      </c>
      <c r="KH183">
        <v>7</v>
      </c>
      <c r="KI183">
        <v>42</v>
      </c>
      <c r="KJ183">
        <v>8</v>
      </c>
      <c r="KK183">
        <v>29</v>
      </c>
      <c r="KL183">
        <v>51</v>
      </c>
      <c r="KM183">
        <v>19</v>
      </c>
      <c r="KN183">
        <v>5</v>
      </c>
      <c r="KO183">
        <v>46</v>
      </c>
      <c r="KP183">
        <v>149</v>
      </c>
      <c r="KQ183">
        <v>12</v>
      </c>
      <c r="KR183">
        <v>8</v>
      </c>
      <c r="KS183">
        <v>282</v>
      </c>
      <c r="KT183">
        <v>297</v>
      </c>
      <c r="KU183">
        <v>1</v>
      </c>
      <c r="KV183">
        <v>1</v>
      </c>
      <c r="KW183">
        <v>2</v>
      </c>
      <c r="KX183">
        <v>26</v>
      </c>
      <c r="KY183">
        <v>27</v>
      </c>
      <c r="KZ183">
        <v>0</v>
      </c>
      <c r="LA183">
        <v>1</v>
      </c>
      <c r="LB183">
        <v>18</v>
      </c>
      <c r="LC183">
        <v>10</v>
      </c>
      <c r="LD183">
        <v>19</v>
      </c>
      <c r="LE183">
        <v>18</v>
      </c>
      <c r="LF183">
        <v>23</v>
      </c>
      <c r="LG183">
        <v>8</v>
      </c>
      <c r="LH183">
        <v>14</v>
      </c>
      <c r="LI183">
        <v>18</v>
      </c>
      <c r="LJ183">
        <v>275</v>
      </c>
      <c r="LK183">
        <v>8</v>
      </c>
      <c r="LL183">
        <v>0</v>
      </c>
      <c r="LM183">
        <v>159</v>
      </c>
      <c r="LN183">
        <v>23</v>
      </c>
      <c r="LO183">
        <v>25</v>
      </c>
      <c r="LP183">
        <v>1</v>
      </c>
      <c r="LQ183">
        <v>56</v>
      </c>
      <c r="LR183">
        <v>14</v>
      </c>
      <c r="LS183">
        <v>4</v>
      </c>
      <c r="LT183">
        <v>8</v>
      </c>
      <c r="LU183">
        <v>23</v>
      </c>
      <c r="LV183">
        <v>9</v>
      </c>
      <c r="LW183">
        <v>47</v>
      </c>
      <c r="LX183">
        <v>12</v>
      </c>
      <c r="LY183">
        <v>29</v>
      </c>
      <c r="LZ183">
        <v>30</v>
      </c>
      <c r="MA183">
        <v>7</v>
      </c>
      <c r="MB183">
        <v>11</v>
      </c>
      <c r="MC183">
        <v>5</v>
      </c>
      <c r="MD183">
        <v>9</v>
      </c>
      <c r="ME183">
        <v>18</v>
      </c>
      <c r="MF183">
        <v>5</v>
      </c>
      <c r="MG183">
        <v>4</v>
      </c>
      <c r="MH183">
        <v>0</v>
      </c>
      <c r="MI183">
        <v>3</v>
      </c>
      <c r="MJ183">
        <v>58</v>
      </c>
      <c r="MK183">
        <v>141</v>
      </c>
      <c r="ML183">
        <v>1</v>
      </c>
      <c r="MM183">
        <v>319</v>
      </c>
      <c r="MN183">
        <v>77</v>
      </c>
      <c r="MO183">
        <v>235</v>
      </c>
      <c r="MP183">
        <v>23</v>
      </c>
      <c r="MQ183">
        <v>239</v>
      </c>
      <c r="MR183">
        <v>223</v>
      </c>
      <c r="MS183">
        <v>1062</v>
      </c>
      <c r="MT183">
        <v>621</v>
      </c>
      <c r="MU183">
        <v>7</v>
      </c>
      <c r="MV183">
        <v>31</v>
      </c>
      <c r="MW183">
        <v>68</v>
      </c>
      <c r="MX183">
        <v>31</v>
      </c>
      <c r="MY183">
        <v>5</v>
      </c>
      <c r="MZ183">
        <v>21</v>
      </c>
      <c r="NA183">
        <v>79</v>
      </c>
      <c r="NB183">
        <v>525</v>
      </c>
      <c r="NC183">
        <v>223</v>
      </c>
      <c r="ND183">
        <v>6</v>
      </c>
      <c r="NE183">
        <v>225</v>
      </c>
      <c r="NF183">
        <v>153</v>
      </c>
      <c r="NG183">
        <v>352</v>
      </c>
      <c r="NH183">
        <v>93</v>
      </c>
      <c r="NI183">
        <v>253</v>
      </c>
      <c r="NJ183">
        <v>13</v>
      </c>
      <c r="NK183">
        <v>47</v>
      </c>
      <c r="NL183">
        <v>355</v>
      </c>
      <c r="NM183">
        <v>42</v>
      </c>
      <c r="NN183">
        <v>12</v>
      </c>
      <c r="NO183">
        <v>23</v>
      </c>
      <c r="NP183">
        <v>257</v>
      </c>
      <c r="NQ183">
        <v>305</v>
      </c>
      <c r="NR183">
        <v>75</v>
      </c>
      <c r="NS183">
        <v>22</v>
      </c>
      <c r="NT183">
        <v>6</v>
      </c>
      <c r="NU183">
        <v>8</v>
      </c>
      <c r="NV183">
        <v>1736</v>
      </c>
      <c r="NW183">
        <v>675</v>
      </c>
      <c r="NX183">
        <v>102</v>
      </c>
      <c r="NY183">
        <v>508</v>
      </c>
      <c r="NZ183">
        <v>62</v>
      </c>
      <c r="OA183">
        <v>1906</v>
      </c>
      <c r="OB183">
        <v>20</v>
      </c>
      <c r="OC183">
        <v>89</v>
      </c>
      <c r="OD183">
        <v>1721</v>
      </c>
      <c r="OE183">
        <v>92</v>
      </c>
      <c r="OF183">
        <v>2758</v>
      </c>
      <c r="OG183">
        <v>3517</v>
      </c>
      <c r="OH183">
        <v>314</v>
      </c>
      <c r="OI183">
        <v>9</v>
      </c>
      <c r="OJ183">
        <v>1900</v>
      </c>
      <c r="OK183">
        <v>78</v>
      </c>
      <c r="OL183">
        <v>0</v>
      </c>
      <c r="OM183">
        <v>880</v>
      </c>
      <c r="ON183">
        <v>951</v>
      </c>
      <c r="OO183">
        <v>124</v>
      </c>
      <c r="OP183">
        <v>13</v>
      </c>
      <c r="OQ183">
        <v>24</v>
      </c>
      <c r="OR183">
        <v>41</v>
      </c>
      <c r="OS183">
        <v>63</v>
      </c>
      <c r="OT183">
        <v>11</v>
      </c>
      <c r="OU183">
        <v>90</v>
      </c>
      <c r="OV183">
        <v>380</v>
      </c>
      <c r="OW183">
        <v>19</v>
      </c>
      <c r="OX183">
        <v>195</v>
      </c>
      <c r="OY183">
        <v>283</v>
      </c>
      <c r="OZ183">
        <v>28</v>
      </c>
      <c r="PA183">
        <v>7</v>
      </c>
    </row>
    <row r="184" spans="1:417">
      <c r="A184" s="67" t="str">
        <f>人口推移!B183</f>
        <v>R0312</v>
      </c>
      <c r="B184" s="66">
        <f t="shared" si="4"/>
        <v>55642</v>
      </c>
      <c r="C184" s="66">
        <f t="shared" si="5"/>
        <v>23912</v>
      </c>
      <c r="D184">
        <v>888</v>
      </c>
      <c r="E184">
        <v>69</v>
      </c>
      <c r="F184">
        <v>2</v>
      </c>
      <c r="G184">
        <v>7</v>
      </c>
      <c r="H184">
        <v>15</v>
      </c>
      <c r="I184">
        <v>13</v>
      </c>
      <c r="J184">
        <v>6</v>
      </c>
      <c r="K184">
        <v>8</v>
      </c>
      <c r="L184">
        <v>63</v>
      </c>
      <c r="M184">
        <v>44</v>
      </c>
      <c r="N184">
        <v>155</v>
      </c>
      <c r="O184">
        <v>22</v>
      </c>
      <c r="P184">
        <v>1</v>
      </c>
      <c r="Q184">
        <v>13</v>
      </c>
      <c r="R184">
        <v>7</v>
      </c>
      <c r="S184">
        <v>31</v>
      </c>
      <c r="T184">
        <v>5</v>
      </c>
      <c r="U184">
        <v>17</v>
      </c>
      <c r="V184">
        <v>34</v>
      </c>
      <c r="W184">
        <v>15</v>
      </c>
      <c r="X184">
        <v>5</v>
      </c>
      <c r="Y184">
        <v>37</v>
      </c>
      <c r="Z184">
        <v>116</v>
      </c>
      <c r="AA184">
        <v>7</v>
      </c>
      <c r="AB184">
        <v>5</v>
      </c>
      <c r="AC184">
        <v>226</v>
      </c>
      <c r="AD184">
        <v>231</v>
      </c>
      <c r="AE184">
        <v>2</v>
      </c>
      <c r="AF184">
        <v>1</v>
      </c>
      <c r="AG184">
        <v>2</v>
      </c>
      <c r="AH184">
        <v>22</v>
      </c>
      <c r="AI184">
        <v>19</v>
      </c>
      <c r="AJ184">
        <v>0</v>
      </c>
      <c r="AK184">
        <v>1</v>
      </c>
      <c r="AL184">
        <v>14</v>
      </c>
      <c r="AM184">
        <v>7</v>
      </c>
      <c r="AN184">
        <v>14</v>
      </c>
      <c r="AO184">
        <v>15</v>
      </c>
      <c r="AP184">
        <v>21</v>
      </c>
      <c r="AQ184">
        <v>5</v>
      </c>
      <c r="AR184">
        <v>8</v>
      </c>
      <c r="AS184">
        <v>10</v>
      </c>
      <c r="AT184">
        <v>251</v>
      </c>
      <c r="AU184">
        <v>7</v>
      </c>
      <c r="AV184">
        <v>0</v>
      </c>
      <c r="AW184">
        <v>145</v>
      </c>
      <c r="AX184">
        <v>13</v>
      </c>
      <c r="AY184">
        <v>23</v>
      </c>
      <c r="AZ184">
        <v>1</v>
      </c>
      <c r="BA184">
        <v>43</v>
      </c>
      <c r="BB184">
        <v>10</v>
      </c>
      <c r="BC184">
        <v>3</v>
      </c>
      <c r="BD184">
        <v>7</v>
      </c>
      <c r="BE184">
        <v>16</v>
      </c>
      <c r="BF184">
        <v>4</v>
      </c>
      <c r="BG184">
        <v>27</v>
      </c>
      <c r="BH184">
        <v>8</v>
      </c>
      <c r="BI184">
        <v>21</v>
      </c>
      <c r="BJ184">
        <v>24</v>
      </c>
      <c r="BK184">
        <v>7</v>
      </c>
      <c r="BL184">
        <v>8</v>
      </c>
      <c r="BM184">
        <v>3</v>
      </c>
      <c r="BN184">
        <v>5</v>
      </c>
      <c r="BO184">
        <v>13</v>
      </c>
      <c r="BP184">
        <v>5</v>
      </c>
      <c r="BQ184">
        <v>4</v>
      </c>
      <c r="BR184">
        <v>0</v>
      </c>
      <c r="BS184">
        <v>4</v>
      </c>
      <c r="BT184">
        <v>49</v>
      </c>
      <c r="BU184">
        <v>98</v>
      </c>
      <c r="BV184">
        <v>2</v>
      </c>
      <c r="BW184">
        <v>287</v>
      </c>
      <c r="BX184">
        <v>59</v>
      </c>
      <c r="BY184">
        <v>191</v>
      </c>
      <c r="BZ184">
        <v>14</v>
      </c>
      <c r="CA184">
        <v>230</v>
      </c>
      <c r="CB184">
        <v>191</v>
      </c>
      <c r="CC184">
        <v>798</v>
      </c>
      <c r="CD184">
        <v>498</v>
      </c>
      <c r="CE184">
        <v>4</v>
      </c>
      <c r="CF184">
        <v>21</v>
      </c>
      <c r="CG184">
        <v>47</v>
      </c>
      <c r="CH184">
        <v>25</v>
      </c>
      <c r="CI184">
        <v>3</v>
      </c>
      <c r="CJ184">
        <v>21</v>
      </c>
      <c r="CK184">
        <v>85</v>
      </c>
      <c r="CL184">
        <v>458</v>
      </c>
      <c r="CM184">
        <v>209</v>
      </c>
      <c r="CN184">
        <v>7</v>
      </c>
      <c r="CO184">
        <v>193</v>
      </c>
      <c r="CP184">
        <v>139</v>
      </c>
      <c r="CQ184">
        <v>298</v>
      </c>
      <c r="CR184">
        <v>56</v>
      </c>
      <c r="CS184">
        <v>224</v>
      </c>
      <c r="CT184">
        <v>9</v>
      </c>
      <c r="CU184">
        <v>27</v>
      </c>
      <c r="CV184">
        <v>273</v>
      </c>
      <c r="CW184">
        <v>32</v>
      </c>
      <c r="CX184">
        <v>7</v>
      </c>
      <c r="CY184">
        <v>33</v>
      </c>
      <c r="CZ184">
        <v>173</v>
      </c>
      <c r="DA184">
        <v>236</v>
      </c>
      <c r="DB184">
        <v>87</v>
      </c>
      <c r="DC184">
        <v>18</v>
      </c>
      <c r="DD184">
        <v>4</v>
      </c>
      <c r="DE184">
        <v>7</v>
      </c>
      <c r="DF184">
        <v>1393</v>
      </c>
      <c r="DG184">
        <v>544</v>
      </c>
      <c r="DH184">
        <v>85</v>
      </c>
      <c r="DI184">
        <v>397</v>
      </c>
      <c r="DJ184">
        <v>53</v>
      </c>
      <c r="DK184">
        <v>1399</v>
      </c>
      <c r="DL184">
        <v>23</v>
      </c>
      <c r="DM184">
        <v>73</v>
      </c>
      <c r="DN184">
        <v>1212</v>
      </c>
      <c r="DO184">
        <v>84</v>
      </c>
      <c r="DP184">
        <v>2360</v>
      </c>
      <c r="DQ184">
        <v>3129</v>
      </c>
      <c r="DR184">
        <v>270</v>
      </c>
      <c r="DS184">
        <v>8</v>
      </c>
      <c r="DT184">
        <v>1552</v>
      </c>
      <c r="DU184">
        <v>71</v>
      </c>
      <c r="DV184">
        <v>0</v>
      </c>
      <c r="DW184">
        <v>805</v>
      </c>
      <c r="DX184">
        <v>898</v>
      </c>
      <c r="DY184">
        <v>124</v>
      </c>
      <c r="DZ184">
        <v>8</v>
      </c>
      <c r="EA184">
        <v>16</v>
      </c>
      <c r="EB184">
        <v>28</v>
      </c>
      <c r="EC184">
        <v>52</v>
      </c>
      <c r="ED184">
        <v>11</v>
      </c>
      <c r="EE184">
        <v>71</v>
      </c>
      <c r="EF184">
        <v>836</v>
      </c>
      <c r="EG184">
        <v>16</v>
      </c>
      <c r="EH184">
        <v>168</v>
      </c>
      <c r="EI184">
        <v>246</v>
      </c>
      <c r="EJ184">
        <v>22</v>
      </c>
      <c r="EK184">
        <v>10</v>
      </c>
      <c r="EL184">
        <v>963</v>
      </c>
      <c r="EM184">
        <v>83</v>
      </c>
      <c r="EN184">
        <v>2</v>
      </c>
      <c r="EO184">
        <v>12</v>
      </c>
      <c r="EP184">
        <v>18</v>
      </c>
      <c r="EQ184">
        <v>25</v>
      </c>
      <c r="ER184">
        <v>8</v>
      </c>
      <c r="ES184">
        <v>7</v>
      </c>
      <c r="ET184">
        <v>52</v>
      </c>
      <c r="EU184">
        <v>61</v>
      </c>
      <c r="EV184">
        <v>142</v>
      </c>
      <c r="EW184">
        <v>31</v>
      </c>
      <c r="EX184">
        <v>1</v>
      </c>
      <c r="EY184">
        <v>17</v>
      </c>
      <c r="EZ184">
        <v>12</v>
      </c>
      <c r="FA184">
        <v>33</v>
      </c>
      <c r="FB184">
        <v>6</v>
      </c>
      <c r="FC184">
        <v>25</v>
      </c>
      <c r="FD184">
        <v>40</v>
      </c>
      <c r="FE184">
        <v>19</v>
      </c>
      <c r="FF184">
        <v>6</v>
      </c>
      <c r="FG184">
        <v>44</v>
      </c>
      <c r="FH184">
        <v>137</v>
      </c>
      <c r="FI184">
        <v>15</v>
      </c>
      <c r="FJ184">
        <v>7</v>
      </c>
      <c r="FK184">
        <v>277</v>
      </c>
      <c r="FL184">
        <v>255</v>
      </c>
      <c r="FM184">
        <v>1</v>
      </c>
      <c r="FN184">
        <v>1</v>
      </c>
      <c r="FO184">
        <v>2</v>
      </c>
      <c r="FP184">
        <v>26</v>
      </c>
      <c r="FQ184">
        <v>29</v>
      </c>
      <c r="FR184">
        <v>0</v>
      </c>
      <c r="FS184">
        <v>2</v>
      </c>
      <c r="FT184">
        <v>15</v>
      </c>
      <c r="FU184">
        <v>8</v>
      </c>
      <c r="FV184">
        <v>18</v>
      </c>
      <c r="FW184">
        <v>14</v>
      </c>
      <c r="FX184">
        <v>19</v>
      </c>
      <c r="FY184">
        <v>5</v>
      </c>
      <c r="FZ184">
        <v>9</v>
      </c>
      <c r="GA184">
        <v>16</v>
      </c>
      <c r="GB184">
        <v>275</v>
      </c>
      <c r="GC184">
        <v>9</v>
      </c>
      <c r="GD184">
        <v>0</v>
      </c>
      <c r="GE184">
        <v>155</v>
      </c>
      <c r="GF184">
        <v>16</v>
      </c>
      <c r="GG184">
        <v>31</v>
      </c>
      <c r="GH184">
        <v>0</v>
      </c>
      <c r="GI184">
        <v>54</v>
      </c>
      <c r="GJ184">
        <v>16</v>
      </c>
      <c r="GK184">
        <v>3</v>
      </c>
      <c r="GL184">
        <v>10</v>
      </c>
      <c r="GM184">
        <v>22</v>
      </c>
      <c r="GN184">
        <v>4</v>
      </c>
      <c r="GO184">
        <v>47</v>
      </c>
      <c r="GP184">
        <v>8</v>
      </c>
      <c r="GQ184">
        <v>24</v>
      </c>
      <c r="GR184">
        <v>23</v>
      </c>
      <c r="GS184">
        <v>11</v>
      </c>
      <c r="GT184">
        <v>7</v>
      </c>
      <c r="GU184">
        <v>5</v>
      </c>
      <c r="GV184">
        <v>9</v>
      </c>
      <c r="GW184">
        <v>14</v>
      </c>
      <c r="GX184">
        <v>7</v>
      </c>
      <c r="GY184">
        <v>3</v>
      </c>
      <c r="GZ184">
        <v>0</v>
      </c>
      <c r="HA184">
        <v>5</v>
      </c>
      <c r="HB184">
        <v>59</v>
      </c>
      <c r="HC184">
        <v>144</v>
      </c>
      <c r="HD184">
        <v>1</v>
      </c>
      <c r="HE184">
        <v>295</v>
      </c>
      <c r="HF184">
        <v>72</v>
      </c>
      <c r="HG184">
        <v>213</v>
      </c>
      <c r="HH184">
        <v>24</v>
      </c>
      <c r="HI184">
        <v>242</v>
      </c>
      <c r="HJ184">
        <v>221</v>
      </c>
      <c r="HK184">
        <v>980</v>
      </c>
      <c r="HL184">
        <v>519</v>
      </c>
      <c r="HM184">
        <v>5</v>
      </c>
      <c r="HN184">
        <v>26</v>
      </c>
      <c r="HO184">
        <v>57</v>
      </c>
      <c r="HP184">
        <v>24</v>
      </c>
      <c r="HQ184">
        <v>5</v>
      </c>
      <c r="HR184">
        <v>24</v>
      </c>
      <c r="HS184">
        <v>59</v>
      </c>
      <c r="HT184">
        <v>506</v>
      </c>
      <c r="HU184">
        <v>207</v>
      </c>
      <c r="HV184">
        <v>8</v>
      </c>
      <c r="HW184">
        <v>201</v>
      </c>
      <c r="HX184">
        <v>145</v>
      </c>
      <c r="HY184">
        <v>313</v>
      </c>
      <c r="HZ184">
        <v>78</v>
      </c>
      <c r="IA184">
        <v>236</v>
      </c>
      <c r="IB184">
        <v>13</v>
      </c>
      <c r="IC184">
        <v>36</v>
      </c>
      <c r="ID184">
        <v>338</v>
      </c>
      <c r="IE184">
        <v>47</v>
      </c>
      <c r="IF184">
        <v>10</v>
      </c>
      <c r="IG184">
        <v>23</v>
      </c>
      <c r="IH184">
        <v>235</v>
      </c>
      <c r="II184">
        <v>298</v>
      </c>
      <c r="IJ184">
        <v>16</v>
      </c>
      <c r="IK184">
        <v>6</v>
      </c>
      <c r="IL184">
        <v>7</v>
      </c>
      <c r="IM184">
        <v>10</v>
      </c>
      <c r="IN184">
        <v>1660</v>
      </c>
      <c r="IO184">
        <v>630</v>
      </c>
      <c r="IP184">
        <v>91</v>
      </c>
      <c r="IQ184">
        <v>475</v>
      </c>
      <c r="IR184">
        <v>57</v>
      </c>
      <c r="IS184">
        <v>1789</v>
      </c>
      <c r="IT184">
        <v>20</v>
      </c>
      <c r="IU184">
        <v>95</v>
      </c>
      <c r="IV184">
        <v>1653</v>
      </c>
      <c r="IW184">
        <v>95</v>
      </c>
      <c r="IX184">
        <v>2680</v>
      </c>
      <c r="IY184">
        <v>3564</v>
      </c>
      <c r="IZ184">
        <v>316</v>
      </c>
      <c r="JA184">
        <v>6</v>
      </c>
      <c r="JB184">
        <v>1785</v>
      </c>
      <c r="JC184">
        <v>71</v>
      </c>
      <c r="JD184">
        <v>0</v>
      </c>
      <c r="JE184">
        <v>844</v>
      </c>
      <c r="JF184">
        <v>930</v>
      </c>
      <c r="JG184">
        <v>142</v>
      </c>
      <c r="JH184">
        <v>12</v>
      </c>
      <c r="JI184">
        <v>27</v>
      </c>
      <c r="JJ184">
        <v>35</v>
      </c>
      <c r="JK184">
        <v>63</v>
      </c>
      <c r="JL184">
        <v>15</v>
      </c>
      <c r="JM184">
        <v>86</v>
      </c>
      <c r="JN184">
        <v>801</v>
      </c>
      <c r="JO184">
        <v>21</v>
      </c>
      <c r="JP184">
        <v>192</v>
      </c>
      <c r="JQ184">
        <v>289</v>
      </c>
      <c r="JR184">
        <v>20</v>
      </c>
      <c r="JS184">
        <v>9</v>
      </c>
      <c r="JT184">
        <v>1016</v>
      </c>
      <c r="JU184">
        <v>90</v>
      </c>
      <c r="JV184">
        <v>1</v>
      </c>
      <c r="JW184">
        <v>7</v>
      </c>
      <c r="JX184">
        <v>14</v>
      </c>
      <c r="JY184">
        <v>22</v>
      </c>
      <c r="JZ184">
        <v>7</v>
      </c>
      <c r="KA184">
        <v>6</v>
      </c>
      <c r="KB184">
        <v>61</v>
      </c>
      <c r="KC184">
        <v>63</v>
      </c>
      <c r="KD184">
        <v>165</v>
      </c>
      <c r="KE184">
        <v>24</v>
      </c>
      <c r="KF184">
        <v>1</v>
      </c>
      <c r="KG184">
        <v>13</v>
      </c>
      <c r="KH184">
        <v>7</v>
      </c>
      <c r="KI184">
        <v>42</v>
      </c>
      <c r="KJ184">
        <v>8</v>
      </c>
      <c r="KK184">
        <v>29</v>
      </c>
      <c r="KL184">
        <v>51</v>
      </c>
      <c r="KM184">
        <v>19</v>
      </c>
      <c r="KN184">
        <v>5</v>
      </c>
      <c r="KO184">
        <v>47</v>
      </c>
      <c r="KP184">
        <v>146</v>
      </c>
      <c r="KQ184">
        <v>12</v>
      </c>
      <c r="KR184">
        <v>8</v>
      </c>
      <c r="KS184">
        <v>284</v>
      </c>
      <c r="KT184">
        <v>297</v>
      </c>
      <c r="KU184">
        <v>1</v>
      </c>
      <c r="KV184">
        <v>1</v>
      </c>
      <c r="KW184">
        <v>2</v>
      </c>
      <c r="KX184">
        <v>26</v>
      </c>
      <c r="KY184">
        <v>27</v>
      </c>
      <c r="KZ184">
        <v>0</v>
      </c>
      <c r="LA184">
        <v>1</v>
      </c>
      <c r="LB184">
        <v>18</v>
      </c>
      <c r="LC184">
        <v>10</v>
      </c>
      <c r="LD184">
        <v>19</v>
      </c>
      <c r="LE184">
        <v>18</v>
      </c>
      <c r="LF184">
        <v>23</v>
      </c>
      <c r="LG184">
        <v>8</v>
      </c>
      <c r="LH184">
        <v>14</v>
      </c>
      <c r="LI184">
        <v>18</v>
      </c>
      <c r="LJ184">
        <v>277</v>
      </c>
      <c r="LK184">
        <v>8</v>
      </c>
      <c r="LL184">
        <v>0</v>
      </c>
      <c r="LM184">
        <v>159</v>
      </c>
      <c r="LN184">
        <v>23</v>
      </c>
      <c r="LO184">
        <v>25</v>
      </c>
      <c r="LP184">
        <v>1</v>
      </c>
      <c r="LQ184">
        <v>56</v>
      </c>
      <c r="LR184">
        <v>14</v>
      </c>
      <c r="LS184">
        <v>3</v>
      </c>
      <c r="LT184">
        <v>8</v>
      </c>
      <c r="LU184">
        <v>22</v>
      </c>
      <c r="LV184">
        <v>9</v>
      </c>
      <c r="LW184">
        <v>47</v>
      </c>
      <c r="LX184">
        <v>12</v>
      </c>
      <c r="LY184">
        <v>29</v>
      </c>
      <c r="LZ184">
        <v>30</v>
      </c>
      <c r="MA184">
        <v>7</v>
      </c>
      <c r="MB184">
        <v>11</v>
      </c>
      <c r="MC184">
        <v>5</v>
      </c>
      <c r="MD184">
        <v>9</v>
      </c>
      <c r="ME184">
        <v>18</v>
      </c>
      <c r="MF184">
        <v>5</v>
      </c>
      <c r="MG184">
        <v>4</v>
      </c>
      <c r="MH184">
        <v>0</v>
      </c>
      <c r="MI184">
        <v>3</v>
      </c>
      <c r="MJ184">
        <v>58</v>
      </c>
      <c r="MK184">
        <v>142</v>
      </c>
      <c r="ML184">
        <v>1</v>
      </c>
      <c r="MM184">
        <v>320</v>
      </c>
      <c r="MN184">
        <v>77</v>
      </c>
      <c r="MO184">
        <v>235</v>
      </c>
      <c r="MP184">
        <v>23</v>
      </c>
      <c r="MQ184">
        <v>242</v>
      </c>
      <c r="MR184">
        <v>222</v>
      </c>
      <c r="MS184">
        <v>1059</v>
      </c>
      <c r="MT184">
        <v>617</v>
      </c>
      <c r="MU184">
        <v>7</v>
      </c>
      <c r="MV184">
        <v>31</v>
      </c>
      <c r="MW184">
        <v>66</v>
      </c>
      <c r="MX184">
        <v>31</v>
      </c>
      <c r="MY184">
        <v>3</v>
      </c>
      <c r="MZ184">
        <v>21</v>
      </c>
      <c r="NA184">
        <v>79</v>
      </c>
      <c r="NB184">
        <v>526</v>
      </c>
      <c r="NC184">
        <v>223</v>
      </c>
      <c r="ND184">
        <v>6</v>
      </c>
      <c r="NE184">
        <v>226</v>
      </c>
      <c r="NF184">
        <v>158</v>
      </c>
      <c r="NG184">
        <v>348</v>
      </c>
      <c r="NH184">
        <v>93</v>
      </c>
      <c r="NI184">
        <v>253</v>
      </c>
      <c r="NJ184">
        <v>13</v>
      </c>
      <c r="NK184">
        <v>47</v>
      </c>
      <c r="NL184">
        <v>350</v>
      </c>
      <c r="NM184">
        <v>42</v>
      </c>
      <c r="NN184">
        <v>12</v>
      </c>
      <c r="NO184">
        <v>23</v>
      </c>
      <c r="NP184">
        <v>257</v>
      </c>
      <c r="NQ184">
        <v>305</v>
      </c>
      <c r="NR184">
        <v>79</v>
      </c>
      <c r="NS184">
        <v>22</v>
      </c>
      <c r="NT184">
        <v>6</v>
      </c>
      <c r="NU184">
        <v>8</v>
      </c>
      <c r="NV184">
        <v>1740</v>
      </c>
      <c r="NW184">
        <v>673</v>
      </c>
      <c r="NX184">
        <v>101</v>
      </c>
      <c r="NY184">
        <v>508</v>
      </c>
      <c r="NZ184">
        <v>62</v>
      </c>
      <c r="OA184">
        <v>1904</v>
      </c>
      <c r="OB184">
        <v>20</v>
      </c>
      <c r="OC184">
        <v>88</v>
      </c>
      <c r="OD184">
        <v>1720</v>
      </c>
      <c r="OE184">
        <v>92</v>
      </c>
      <c r="OF184">
        <v>2749</v>
      </c>
      <c r="OG184">
        <v>3525</v>
      </c>
      <c r="OH184">
        <v>315</v>
      </c>
      <c r="OI184">
        <v>9</v>
      </c>
      <c r="OJ184">
        <v>1901</v>
      </c>
      <c r="OK184">
        <v>78</v>
      </c>
      <c r="OL184">
        <v>0</v>
      </c>
      <c r="OM184">
        <v>881</v>
      </c>
      <c r="ON184">
        <v>952</v>
      </c>
      <c r="OO184">
        <v>124</v>
      </c>
      <c r="OP184">
        <v>13</v>
      </c>
      <c r="OQ184">
        <v>24</v>
      </c>
      <c r="OR184">
        <v>41</v>
      </c>
      <c r="OS184">
        <v>63</v>
      </c>
      <c r="OT184">
        <v>11</v>
      </c>
      <c r="OU184">
        <v>89</v>
      </c>
      <c r="OV184">
        <v>380</v>
      </c>
      <c r="OW184">
        <v>19</v>
      </c>
      <c r="OX184">
        <v>195</v>
      </c>
      <c r="OY184">
        <v>286</v>
      </c>
      <c r="OZ184">
        <v>28</v>
      </c>
      <c r="PA184">
        <v>7</v>
      </c>
    </row>
    <row r="185" spans="1:417">
      <c r="A185" s="67" t="str">
        <f>人口推移!B184</f>
        <v>R0401</v>
      </c>
      <c r="B185" s="66">
        <f t="shared" si="4"/>
        <v>55664</v>
      </c>
      <c r="C185" s="66">
        <f t="shared" si="5"/>
        <v>23928</v>
      </c>
      <c r="D185">
        <v>887</v>
      </c>
      <c r="E185">
        <v>72</v>
      </c>
      <c r="F185">
        <v>2</v>
      </c>
      <c r="G185">
        <v>7</v>
      </c>
      <c r="H185">
        <v>15</v>
      </c>
      <c r="I185">
        <v>13</v>
      </c>
      <c r="J185">
        <v>6</v>
      </c>
      <c r="K185">
        <v>8</v>
      </c>
      <c r="L185">
        <v>62</v>
      </c>
      <c r="M185">
        <v>44</v>
      </c>
      <c r="N185">
        <v>155</v>
      </c>
      <c r="O185">
        <v>23</v>
      </c>
      <c r="P185">
        <v>1</v>
      </c>
      <c r="Q185">
        <v>13</v>
      </c>
      <c r="R185">
        <v>7</v>
      </c>
      <c r="S185">
        <v>31</v>
      </c>
      <c r="T185">
        <v>5</v>
      </c>
      <c r="U185">
        <v>17</v>
      </c>
      <c r="V185">
        <v>34</v>
      </c>
      <c r="W185">
        <v>15</v>
      </c>
      <c r="X185">
        <v>5</v>
      </c>
      <c r="Y185">
        <v>37</v>
      </c>
      <c r="Z185">
        <v>118</v>
      </c>
      <c r="AA185">
        <v>7</v>
      </c>
      <c r="AB185">
        <v>5</v>
      </c>
      <c r="AC185">
        <v>225</v>
      </c>
      <c r="AD185">
        <v>231</v>
      </c>
      <c r="AE185">
        <v>2</v>
      </c>
      <c r="AF185">
        <v>1</v>
      </c>
      <c r="AG185">
        <v>2</v>
      </c>
      <c r="AH185">
        <v>22</v>
      </c>
      <c r="AI185">
        <v>18</v>
      </c>
      <c r="AJ185">
        <v>0</v>
      </c>
      <c r="AK185">
        <v>1</v>
      </c>
      <c r="AL185">
        <v>14</v>
      </c>
      <c r="AM185">
        <v>7</v>
      </c>
      <c r="AN185">
        <v>14</v>
      </c>
      <c r="AO185">
        <v>15</v>
      </c>
      <c r="AP185">
        <v>21</v>
      </c>
      <c r="AQ185">
        <v>5</v>
      </c>
      <c r="AR185">
        <v>8</v>
      </c>
      <c r="AS185">
        <v>11</v>
      </c>
      <c r="AT185">
        <v>249</v>
      </c>
      <c r="AU185">
        <v>7</v>
      </c>
      <c r="AV185">
        <v>0</v>
      </c>
      <c r="AW185">
        <v>147</v>
      </c>
      <c r="AX185">
        <v>13</v>
      </c>
      <c r="AY185">
        <v>23</v>
      </c>
      <c r="AZ185">
        <v>1</v>
      </c>
      <c r="BA185">
        <v>43</v>
      </c>
      <c r="BB185">
        <v>10</v>
      </c>
      <c r="BC185">
        <v>3</v>
      </c>
      <c r="BD185">
        <v>7</v>
      </c>
      <c r="BE185">
        <v>16</v>
      </c>
      <c r="BF185">
        <v>4</v>
      </c>
      <c r="BG185">
        <v>28</v>
      </c>
      <c r="BH185">
        <v>8</v>
      </c>
      <c r="BI185">
        <v>21</v>
      </c>
      <c r="BJ185">
        <v>24</v>
      </c>
      <c r="BK185">
        <v>7</v>
      </c>
      <c r="BL185">
        <v>8</v>
      </c>
      <c r="BM185">
        <v>3</v>
      </c>
      <c r="BN185">
        <v>5</v>
      </c>
      <c r="BO185">
        <v>13</v>
      </c>
      <c r="BP185">
        <v>5</v>
      </c>
      <c r="BQ185">
        <v>4</v>
      </c>
      <c r="BR185">
        <v>0</v>
      </c>
      <c r="BS185">
        <v>4</v>
      </c>
      <c r="BT185">
        <v>50</v>
      </c>
      <c r="BU185">
        <v>98</v>
      </c>
      <c r="BV185">
        <v>2</v>
      </c>
      <c r="BW185">
        <v>286</v>
      </c>
      <c r="BX185">
        <v>59</v>
      </c>
      <c r="BY185">
        <v>191</v>
      </c>
      <c r="BZ185">
        <v>14</v>
      </c>
      <c r="CA185">
        <v>229</v>
      </c>
      <c r="CB185">
        <v>191</v>
      </c>
      <c r="CC185">
        <v>798</v>
      </c>
      <c r="CD185">
        <v>498</v>
      </c>
      <c r="CE185">
        <v>4</v>
      </c>
      <c r="CF185">
        <v>21</v>
      </c>
      <c r="CG185">
        <v>47</v>
      </c>
      <c r="CH185">
        <v>25</v>
      </c>
      <c r="CI185">
        <v>3</v>
      </c>
      <c r="CJ185">
        <v>21</v>
      </c>
      <c r="CK185">
        <v>85</v>
      </c>
      <c r="CL185">
        <v>459</v>
      </c>
      <c r="CM185">
        <v>208</v>
      </c>
      <c r="CN185">
        <v>7</v>
      </c>
      <c r="CO185">
        <v>195</v>
      </c>
      <c r="CP185">
        <v>140</v>
      </c>
      <c r="CQ185">
        <v>300</v>
      </c>
      <c r="CR185">
        <v>55</v>
      </c>
      <c r="CS185">
        <v>219</v>
      </c>
      <c r="CT185">
        <v>9</v>
      </c>
      <c r="CU185">
        <v>27</v>
      </c>
      <c r="CV185">
        <v>271</v>
      </c>
      <c r="CW185">
        <v>32</v>
      </c>
      <c r="CX185">
        <v>7</v>
      </c>
      <c r="CY185">
        <v>33</v>
      </c>
      <c r="CZ185">
        <v>173</v>
      </c>
      <c r="DA185">
        <v>236</v>
      </c>
      <c r="DB185">
        <v>87</v>
      </c>
      <c r="DC185">
        <v>18</v>
      </c>
      <c r="DD185">
        <v>4</v>
      </c>
      <c r="DE185">
        <v>7</v>
      </c>
      <c r="DF185">
        <v>1391</v>
      </c>
      <c r="DG185">
        <v>547</v>
      </c>
      <c r="DH185">
        <v>85</v>
      </c>
      <c r="DI185">
        <v>398</v>
      </c>
      <c r="DJ185">
        <v>53</v>
      </c>
      <c r="DK185">
        <v>1397</v>
      </c>
      <c r="DL185">
        <v>23</v>
      </c>
      <c r="DM185">
        <v>73</v>
      </c>
      <c r="DN185">
        <v>1219</v>
      </c>
      <c r="DO185">
        <v>84</v>
      </c>
      <c r="DP185">
        <v>2364</v>
      </c>
      <c r="DQ185">
        <v>3128</v>
      </c>
      <c r="DR185">
        <v>270</v>
      </c>
      <c r="DS185">
        <v>8</v>
      </c>
      <c r="DT185">
        <v>1553</v>
      </c>
      <c r="DU185">
        <v>70</v>
      </c>
      <c r="DV185">
        <v>0</v>
      </c>
      <c r="DW185">
        <v>805</v>
      </c>
      <c r="DX185">
        <v>901</v>
      </c>
      <c r="DY185">
        <v>124</v>
      </c>
      <c r="DZ185">
        <v>8</v>
      </c>
      <c r="EA185">
        <v>15</v>
      </c>
      <c r="EB185">
        <v>28</v>
      </c>
      <c r="EC185">
        <v>53</v>
      </c>
      <c r="ED185">
        <v>11</v>
      </c>
      <c r="EE185">
        <v>71</v>
      </c>
      <c r="EF185">
        <v>838</v>
      </c>
      <c r="EG185">
        <v>16</v>
      </c>
      <c r="EH185">
        <v>167</v>
      </c>
      <c r="EI185">
        <v>248</v>
      </c>
      <c r="EJ185">
        <v>22</v>
      </c>
      <c r="EK185">
        <v>10</v>
      </c>
      <c r="EL185">
        <v>966</v>
      </c>
      <c r="EM185">
        <v>83</v>
      </c>
      <c r="EN185">
        <v>2</v>
      </c>
      <c r="EO185">
        <v>12</v>
      </c>
      <c r="EP185">
        <v>17</v>
      </c>
      <c r="EQ185">
        <v>25</v>
      </c>
      <c r="ER185">
        <v>8</v>
      </c>
      <c r="ES185">
        <v>7</v>
      </c>
      <c r="ET185">
        <v>52</v>
      </c>
      <c r="EU185">
        <v>61</v>
      </c>
      <c r="EV185">
        <v>141</v>
      </c>
      <c r="EW185">
        <v>32</v>
      </c>
      <c r="EX185">
        <v>1</v>
      </c>
      <c r="EY185">
        <v>17</v>
      </c>
      <c r="EZ185">
        <v>12</v>
      </c>
      <c r="FA185">
        <v>33</v>
      </c>
      <c r="FB185">
        <v>6</v>
      </c>
      <c r="FC185">
        <v>25</v>
      </c>
      <c r="FD185">
        <v>40</v>
      </c>
      <c r="FE185">
        <v>19</v>
      </c>
      <c r="FF185">
        <v>6</v>
      </c>
      <c r="FG185">
        <v>44</v>
      </c>
      <c r="FH185">
        <v>139</v>
      </c>
      <c r="FI185">
        <v>15</v>
      </c>
      <c r="FJ185">
        <v>7</v>
      </c>
      <c r="FK185">
        <v>276</v>
      </c>
      <c r="FL185">
        <v>256</v>
      </c>
      <c r="FM185">
        <v>1</v>
      </c>
      <c r="FN185">
        <v>1</v>
      </c>
      <c r="FO185">
        <v>2</v>
      </c>
      <c r="FP185">
        <v>26</v>
      </c>
      <c r="FQ185">
        <v>29</v>
      </c>
      <c r="FR185">
        <v>0</v>
      </c>
      <c r="FS185">
        <v>2</v>
      </c>
      <c r="FT185">
        <v>14</v>
      </c>
      <c r="FU185">
        <v>8</v>
      </c>
      <c r="FV185">
        <v>18</v>
      </c>
      <c r="FW185">
        <v>14</v>
      </c>
      <c r="FX185">
        <v>19</v>
      </c>
      <c r="FY185">
        <v>5</v>
      </c>
      <c r="FZ185">
        <v>9</v>
      </c>
      <c r="GA185">
        <v>16</v>
      </c>
      <c r="GB185">
        <v>274</v>
      </c>
      <c r="GC185">
        <v>9</v>
      </c>
      <c r="GD185">
        <v>0</v>
      </c>
      <c r="GE185">
        <v>156</v>
      </c>
      <c r="GF185">
        <v>16</v>
      </c>
      <c r="GG185">
        <v>30</v>
      </c>
      <c r="GH185">
        <v>0</v>
      </c>
      <c r="GI185">
        <v>54</v>
      </c>
      <c r="GJ185">
        <v>16</v>
      </c>
      <c r="GK185">
        <v>3</v>
      </c>
      <c r="GL185">
        <v>10</v>
      </c>
      <c r="GM185">
        <v>22</v>
      </c>
      <c r="GN185">
        <v>4</v>
      </c>
      <c r="GO185">
        <v>47</v>
      </c>
      <c r="GP185">
        <v>8</v>
      </c>
      <c r="GQ185">
        <v>24</v>
      </c>
      <c r="GR185">
        <v>23</v>
      </c>
      <c r="GS185">
        <v>11</v>
      </c>
      <c r="GT185">
        <v>7</v>
      </c>
      <c r="GU185">
        <v>5</v>
      </c>
      <c r="GV185">
        <v>9</v>
      </c>
      <c r="GW185">
        <v>14</v>
      </c>
      <c r="GX185">
        <v>7</v>
      </c>
      <c r="GY185">
        <v>3</v>
      </c>
      <c r="GZ185">
        <v>0</v>
      </c>
      <c r="HA185">
        <v>5</v>
      </c>
      <c r="HB185">
        <v>62</v>
      </c>
      <c r="HC185">
        <v>144</v>
      </c>
      <c r="HD185">
        <v>1</v>
      </c>
      <c r="HE185">
        <v>294</v>
      </c>
      <c r="HF185">
        <v>72</v>
      </c>
      <c r="HG185">
        <v>213</v>
      </c>
      <c r="HH185">
        <v>24</v>
      </c>
      <c r="HI185">
        <v>239</v>
      </c>
      <c r="HJ185">
        <v>220</v>
      </c>
      <c r="HK185">
        <v>977</v>
      </c>
      <c r="HL185">
        <v>520</v>
      </c>
      <c r="HM185">
        <v>5</v>
      </c>
      <c r="HN185">
        <v>26</v>
      </c>
      <c r="HO185">
        <v>57</v>
      </c>
      <c r="HP185">
        <v>24</v>
      </c>
      <c r="HQ185">
        <v>5</v>
      </c>
      <c r="HR185">
        <v>24</v>
      </c>
      <c r="HS185">
        <v>62</v>
      </c>
      <c r="HT185">
        <v>506</v>
      </c>
      <c r="HU185">
        <v>207</v>
      </c>
      <c r="HV185">
        <v>8</v>
      </c>
      <c r="HW185">
        <v>205</v>
      </c>
      <c r="HX185">
        <v>145</v>
      </c>
      <c r="HY185">
        <v>315</v>
      </c>
      <c r="HZ185">
        <v>76</v>
      </c>
      <c r="IA185">
        <v>233</v>
      </c>
      <c r="IB185">
        <v>13</v>
      </c>
      <c r="IC185">
        <v>36</v>
      </c>
      <c r="ID185">
        <v>335</v>
      </c>
      <c r="IE185">
        <v>47</v>
      </c>
      <c r="IF185">
        <v>10</v>
      </c>
      <c r="IG185">
        <v>23</v>
      </c>
      <c r="IH185">
        <v>236</v>
      </c>
      <c r="II185">
        <v>296</v>
      </c>
      <c r="IJ185">
        <v>16</v>
      </c>
      <c r="IK185">
        <v>6</v>
      </c>
      <c r="IL185">
        <v>7</v>
      </c>
      <c r="IM185">
        <v>10</v>
      </c>
      <c r="IN185">
        <v>1657</v>
      </c>
      <c r="IO185">
        <v>632</v>
      </c>
      <c r="IP185">
        <v>91</v>
      </c>
      <c r="IQ185">
        <v>474</v>
      </c>
      <c r="IR185">
        <v>57</v>
      </c>
      <c r="IS185">
        <v>1789</v>
      </c>
      <c r="IT185">
        <v>20</v>
      </c>
      <c r="IU185">
        <v>95</v>
      </c>
      <c r="IV185">
        <v>1662</v>
      </c>
      <c r="IW185">
        <v>95</v>
      </c>
      <c r="IX185">
        <v>2682</v>
      </c>
      <c r="IY185">
        <v>3567</v>
      </c>
      <c r="IZ185">
        <v>316</v>
      </c>
      <c r="JA185">
        <v>6</v>
      </c>
      <c r="JB185">
        <v>1784</v>
      </c>
      <c r="JC185">
        <v>70</v>
      </c>
      <c r="JD185">
        <v>0</v>
      </c>
      <c r="JE185">
        <v>843</v>
      </c>
      <c r="JF185">
        <v>930</v>
      </c>
      <c r="JG185">
        <v>143</v>
      </c>
      <c r="JH185">
        <v>12</v>
      </c>
      <c r="JI185">
        <v>27</v>
      </c>
      <c r="JJ185">
        <v>35</v>
      </c>
      <c r="JK185">
        <v>63</v>
      </c>
      <c r="JL185">
        <v>15</v>
      </c>
      <c r="JM185">
        <v>85</v>
      </c>
      <c r="JN185">
        <v>803</v>
      </c>
      <c r="JO185">
        <v>21</v>
      </c>
      <c r="JP185">
        <v>192</v>
      </c>
      <c r="JQ185">
        <v>292</v>
      </c>
      <c r="JR185">
        <v>20</v>
      </c>
      <c r="JS185">
        <v>9</v>
      </c>
      <c r="JT185">
        <v>1015</v>
      </c>
      <c r="JU185">
        <v>92</v>
      </c>
      <c r="JV185">
        <v>1</v>
      </c>
      <c r="JW185">
        <v>7</v>
      </c>
      <c r="JX185">
        <v>14</v>
      </c>
      <c r="JY185">
        <v>22</v>
      </c>
      <c r="JZ185">
        <v>7</v>
      </c>
      <c r="KA185">
        <v>6</v>
      </c>
      <c r="KB185">
        <v>60</v>
      </c>
      <c r="KC185">
        <v>63</v>
      </c>
      <c r="KD185">
        <v>165</v>
      </c>
      <c r="KE185">
        <v>24</v>
      </c>
      <c r="KF185">
        <v>1</v>
      </c>
      <c r="KG185">
        <v>13</v>
      </c>
      <c r="KH185">
        <v>7</v>
      </c>
      <c r="KI185">
        <v>42</v>
      </c>
      <c r="KJ185">
        <v>8</v>
      </c>
      <c r="KK185">
        <v>29</v>
      </c>
      <c r="KL185">
        <v>51</v>
      </c>
      <c r="KM185">
        <v>19</v>
      </c>
      <c r="KN185">
        <v>5</v>
      </c>
      <c r="KO185">
        <v>47</v>
      </c>
      <c r="KP185">
        <v>149</v>
      </c>
      <c r="KQ185">
        <v>12</v>
      </c>
      <c r="KR185">
        <v>8</v>
      </c>
      <c r="KS185">
        <v>284</v>
      </c>
      <c r="KT185">
        <v>296</v>
      </c>
      <c r="KU185">
        <v>1</v>
      </c>
      <c r="KV185">
        <v>1</v>
      </c>
      <c r="KW185">
        <v>2</v>
      </c>
      <c r="KX185">
        <v>26</v>
      </c>
      <c r="KY185">
        <v>26</v>
      </c>
      <c r="KZ185">
        <v>0</v>
      </c>
      <c r="LA185">
        <v>1</v>
      </c>
      <c r="LB185">
        <v>18</v>
      </c>
      <c r="LC185">
        <v>10</v>
      </c>
      <c r="LD185">
        <v>19</v>
      </c>
      <c r="LE185">
        <v>18</v>
      </c>
      <c r="LF185">
        <v>23</v>
      </c>
      <c r="LG185">
        <v>8</v>
      </c>
      <c r="LH185">
        <v>14</v>
      </c>
      <c r="LI185">
        <v>18</v>
      </c>
      <c r="LJ185">
        <v>273</v>
      </c>
      <c r="LK185">
        <v>8</v>
      </c>
      <c r="LL185">
        <v>0</v>
      </c>
      <c r="LM185">
        <v>159</v>
      </c>
      <c r="LN185">
        <v>23</v>
      </c>
      <c r="LO185">
        <v>25</v>
      </c>
      <c r="LP185">
        <v>1</v>
      </c>
      <c r="LQ185">
        <v>56</v>
      </c>
      <c r="LR185">
        <v>14</v>
      </c>
      <c r="LS185">
        <v>3</v>
      </c>
      <c r="LT185">
        <v>8</v>
      </c>
      <c r="LU185">
        <v>22</v>
      </c>
      <c r="LV185">
        <v>9</v>
      </c>
      <c r="LW185">
        <v>47</v>
      </c>
      <c r="LX185">
        <v>12</v>
      </c>
      <c r="LY185">
        <v>29</v>
      </c>
      <c r="LZ185">
        <v>30</v>
      </c>
      <c r="MA185">
        <v>7</v>
      </c>
      <c r="MB185">
        <v>11</v>
      </c>
      <c r="MC185">
        <v>5</v>
      </c>
      <c r="MD185">
        <v>9</v>
      </c>
      <c r="ME185">
        <v>18</v>
      </c>
      <c r="MF185">
        <v>5</v>
      </c>
      <c r="MG185">
        <v>4</v>
      </c>
      <c r="MH185">
        <v>0</v>
      </c>
      <c r="MI185">
        <v>3</v>
      </c>
      <c r="MJ185">
        <v>60</v>
      </c>
      <c r="MK185">
        <v>142</v>
      </c>
      <c r="ML185">
        <v>1</v>
      </c>
      <c r="MM185">
        <v>321</v>
      </c>
      <c r="MN185">
        <v>77</v>
      </c>
      <c r="MO185">
        <v>234</v>
      </c>
      <c r="MP185">
        <v>23</v>
      </c>
      <c r="MQ185">
        <v>239</v>
      </c>
      <c r="MR185">
        <v>222</v>
      </c>
      <c r="MS185">
        <v>1055</v>
      </c>
      <c r="MT185">
        <v>619</v>
      </c>
      <c r="MU185">
        <v>7</v>
      </c>
      <c r="MV185">
        <v>31</v>
      </c>
      <c r="MW185">
        <v>66</v>
      </c>
      <c r="MX185">
        <v>31</v>
      </c>
      <c r="MY185">
        <v>3</v>
      </c>
      <c r="MZ185">
        <v>21</v>
      </c>
      <c r="NA185">
        <v>80</v>
      </c>
      <c r="NB185">
        <v>526</v>
      </c>
      <c r="NC185">
        <v>220</v>
      </c>
      <c r="ND185">
        <v>6</v>
      </c>
      <c r="NE185">
        <v>228</v>
      </c>
      <c r="NF185">
        <v>158</v>
      </c>
      <c r="NG185">
        <v>350</v>
      </c>
      <c r="NH185">
        <v>93</v>
      </c>
      <c r="NI185">
        <v>248</v>
      </c>
      <c r="NJ185">
        <v>13</v>
      </c>
      <c r="NK185">
        <v>47</v>
      </c>
      <c r="NL185">
        <v>350</v>
      </c>
      <c r="NM185">
        <v>41</v>
      </c>
      <c r="NN185">
        <v>12</v>
      </c>
      <c r="NO185">
        <v>23</v>
      </c>
      <c r="NP185">
        <v>255</v>
      </c>
      <c r="NQ185">
        <v>305</v>
      </c>
      <c r="NR185">
        <v>79</v>
      </c>
      <c r="NS185">
        <v>22</v>
      </c>
      <c r="NT185">
        <v>6</v>
      </c>
      <c r="NU185">
        <v>8</v>
      </c>
      <c r="NV185">
        <v>1738</v>
      </c>
      <c r="NW185">
        <v>677</v>
      </c>
      <c r="NX185">
        <v>101</v>
      </c>
      <c r="NY185">
        <v>510</v>
      </c>
      <c r="NZ185">
        <v>60</v>
      </c>
      <c r="OA185">
        <v>1905</v>
      </c>
      <c r="OB185">
        <v>20</v>
      </c>
      <c r="OC185">
        <v>88</v>
      </c>
      <c r="OD185">
        <v>1739</v>
      </c>
      <c r="OE185">
        <v>91</v>
      </c>
      <c r="OF185">
        <v>2749</v>
      </c>
      <c r="OG185">
        <v>3527</v>
      </c>
      <c r="OH185">
        <v>315</v>
      </c>
      <c r="OI185">
        <v>9</v>
      </c>
      <c r="OJ185">
        <v>1900</v>
      </c>
      <c r="OK185">
        <v>78</v>
      </c>
      <c r="OL185">
        <v>0</v>
      </c>
      <c r="OM185">
        <v>878</v>
      </c>
      <c r="ON185">
        <v>956</v>
      </c>
      <c r="OO185">
        <v>124</v>
      </c>
      <c r="OP185">
        <v>13</v>
      </c>
      <c r="OQ185">
        <v>23</v>
      </c>
      <c r="OR185">
        <v>41</v>
      </c>
      <c r="OS185">
        <v>63</v>
      </c>
      <c r="OT185">
        <v>11</v>
      </c>
      <c r="OU185">
        <v>89</v>
      </c>
      <c r="OV185">
        <v>381</v>
      </c>
      <c r="OW185">
        <v>19</v>
      </c>
      <c r="OX185">
        <v>193</v>
      </c>
      <c r="OY185">
        <v>287</v>
      </c>
      <c r="OZ185">
        <v>28</v>
      </c>
      <c r="PA185">
        <v>7</v>
      </c>
    </row>
    <row r="186" spans="1:417">
      <c r="A186" s="67" t="str">
        <f>人口推移!B185</f>
        <v>R0402</v>
      </c>
      <c r="B186" s="66">
        <f t="shared" si="4"/>
        <v>55638</v>
      </c>
      <c r="C186" s="66">
        <f t="shared" si="5"/>
        <v>23918</v>
      </c>
      <c r="D186">
        <v>887</v>
      </c>
      <c r="E186">
        <v>73</v>
      </c>
      <c r="F186">
        <v>2</v>
      </c>
      <c r="G186">
        <v>7</v>
      </c>
      <c r="H186">
        <v>15</v>
      </c>
      <c r="I186">
        <v>13</v>
      </c>
      <c r="J186">
        <v>6</v>
      </c>
      <c r="K186">
        <v>8</v>
      </c>
      <c r="L186">
        <v>62</v>
      </c>
      <c r="M186">
        <v>44</v>
      </c>
      <c r="N186">
        <v>155</v>
      </c>
      <c r="O186">
        <v>23</v>
      </c>
      <c r="P186">
        <v>1</v>
      </c>
      <c r="Q186">
        <v>13</v>
      </c>
      <c r="R186">
        <v>7</v>
      </c>
      <c r="S186">
        <v>31</v>
      </c>
      <c r="T186">
        <v>5</v>
      </c>
      <c r="U186">
        <v>17</v>
      </c>
      <c r="V186">
        <v>34</v>
      </c>
      <c r="W186">
        <v>15</v>
      </c>
      <c r="X186">
        <v>5</v>
      </c>
      <c r="Y186">
        <v>38</v>
      </c>
      <c r="Z186">
        <v>118</v>
      </c>
      <c r="AA186">
        <v>7</v>
      </c>
      <c r="AB186">
        <v>5</v>
      </c>
      <c r="AC186">
        <v>225</v>
      </c>
      <c r="AD186">
        <v>232</v>
      </c>
      <c r="AE186">
        <v>2</v>
      </c>
      <c r="AF186">
        <v>1</v>
      </c>
      <c r="AG186">
        <v>2</v>
      </c>
      <c r="AH186">
        <v>22</v>
      </c>
      <c r="AI186">
        <v>18</v>
      </c>
      <c r="AJ186">
        <v>0</v>
      </c>
      <c r="AK186">
        <v>1</v>
      </c>
      <c r="AL186">
        <v>14</v>
      </c>
      <c r="AM186">
        <v>7</v>
      </c>
      <c r="AN186">
        <v>15</v>
      </c>
      <c r="AO186">
        <v>15</v>
      </c>
      <c r="AP186">
        <v>20</v>
      </c>
      <c r="AQ186">
        <v>5</v>
      </c>
      <c r="AR186">
        <v>8</v>
      </c>
      <c r="AS186">
        <v>11</v>
      </c>
      <c r="AT186">
        <v>247</v>
      </c>
      <c r="AU186">
        <v>7</v>
      </c>
      <c r="AV186">
        <v>0</v>
      </c>
      <c r="AW186">
        <v>147</v>
      </c>
      <c r="AX186">
        <v>13</v>
      </c>
      <c r="AY186">
        <v>22</v>
      </c>
      <c r="AZ186">
        <v>1</v>
      </c>
      <c r="BA186">
        <v>43</v>
      </c>
      <c r="BB186">
        <v>10</v>
      </c>
      <c r="BC186">
        <v>3</v>
      </c>
      <c r="BD186">
        <v>7</v>
      </c>
      <c r="BE186">
        <v>16</v>
      </c>
      <c r="BF186">
        <v>4</v>
      </c>
      <c r="BG186">
        <v>28</v>
      </c>
      <c r="BH186">
        <v>8</v>
      </c>
      <c r="BI186">
        <v>21</v>
      </c>
      <c r="BJ186">
        <v>24</v>
      </c>
      <c r="BK186">
        <v>7</v>
      </c>
      <c r="BL186">
        <v>8</v>
      </c>
      <c r="BM186">
        <v>3</v>
      </c>
      <c r="BN186">
        <v>6</v>
      </c>
      <c r="BO186">
        <v>12</v>
      </c>
      <c r="BP186">
        <v>5</v>
      </c>
      <c r="BQ186">
        <v>4</v>
      </c>
      <c r="BR186">
        <v>0</v>
      </c>
      <c r="BS186">
        <v>4</v>
      </c>
      <c r="BT186">
        <v>51</v>
      </c>
      <c r="BU186">
        <v>98</v>
      </c>
      <c r="BV186">
        <v>2</v>
      </c>
      <c r="BW186">
        <v>286</v>
      </c>
      <c r="BX186">
        <v>59</v>
      </c>
      <c r="BY186">
        <v>192</v>
      </c>
      <c r="BZ186">
        <v>14</v>
      </c>
      <c r="CA186">
        <v>227</v>
      </c>
      <c r="CB186">
        <v>191</v>
      </c>
      <c r="CC186">
        <v>796</v>
      </c>
      <c r="CD186">
        <v>497</v>
      </c>
      <c r="CE186">
        <v>4</v>
      </c>
      <c r="CF186">
        <v>21</v>
      </c>
      <c r="CG186">
        <v>47</v>
      </c>
      <c r="CH186">
        <v>25</v>
      </c>
      <c r="CI186">
        <v>3</v>
      </c>
      <c r="CJ186">
        <v>21</v>
      </c>
      <c r="CK186">
        <v>87</v>
      </c>
      <c r="CL186">
        <v>459</v>
      </c>
      <c r="CM186">
        <v>207</v>
      </c>
      <c r="CN186">
        <v>7</v>
      </c>
      <c r="CO186">
        <v>196</v>
      </c>
      <c r="CP186">
        <v>140</v>
      </c>
      <c r="CQ186">
        <v>302</v>
      </c>
      <c r="CR186">
        <v>55</v>
      </c>
      <c r="CS186">
        <v>221</v>
      </c>
      <c r="CT186">
        <v>9</v>
      </c>
      <c r="CU186">
        <v>27</v>
      </c>
      <c r="CV186">
        <v>270</v>
      </c>
      <c r="CW186">
        <v>32</v>
      </c>
      <c r="CX186">
        <v>7</v>
      </c>
      <c r="CY186">
        <v>33</v>
      </c>
      <c r="CZ186">
        <v>173</v>
      </c>
      <c r="DA186">
        <v>236</v>
      </c>
      <c r="DB186">
        <v>86</v>
      </c>
      <c r="DC186">
        <v>18</v>
      </c>
      <c r="DD186">
        <v>4</v>
      </c>
      <c r="DE186">
        <v>7</v>
      </c>
      <c r="DF186">
        <v>1393</v>
      </c>
      <c r="DG186">
        <v>547</v>
      </c>
      <c r="DH186">
        <v>85</v>
      </c>
      <c r="DI186">
        <v>397</v>
      </c>
      <c r="DJ186">
        <v>53</v>
      </c>
      <c r="DK186">
        <v>1394</v>
      </c>
      <c r="DL186">
        <v>22</v>
      </c>
      <c r="DM186">
        <v>71</v>
      </c>
      <c r="DN186">
        <v>1224</v>
      </c>
      <c r="DO186">
        <v>85</v>
      </c>
      <c r="DP186">
        <v>2358</v>
      </c>
      <c r="DQ186">
        <v>3132</v>
      </c>
      <c r="DR186">
        <v>268</v>
      </c>
      <c r="DS186">
        <v>8</v>
      </c>
      <c r="DT186">
        <v>1552</v>
      </c>
      <c r="DU186">
        <v>70</v>
      </c>
      <c r="DV186">
        <v>0</v>
      </c>
      <c r="DW186">
        <v>807</v>
      </c>
      <c r="DX186">
        <v>896</v>
      </c>
      <c r="DY186">
        <v>123</v>
      </c>
      <c r="DZ186">
        <v>9</v>
      </c>
      <c r="EA186">
        <v>15</v>
      </c>
      <c r="EB186">
        <v>28</v>
      </c>
      <c r="EC186">
        <v>53</v>
      </c>
      <c r="ED186">
        <v>11</v>
      </c>
      <c r="EE186">
        <v>72</v>
      </c>
      <c r="EF186">
        <v>833</v>
      </c>
      <c r="EG186">
        <v>16</v>
      </c>
      <c r="EH186">
        <v>167</v>
      </c>
      <c r="EI186">
        <v>248</v>
      </c>
      <c r="EJ186">
        <v>22</v>
      </c>
      <c r="EK186">
        <v>10</v>
      </c>
      <c r="EL186">
        <v>965</v>
      </c>
      <c r="EM186">
        <v>84</v>
      </c>
      <c r="EN186">
        <v>2</v>
      </c>
      <c r="EO186">
        <v>12</v>
      </c>
      <c r="EP186">
        <v>17</v>
      </c>
      <c r="EQ186">
        <v>25</v>
      </c>
      <c r="ER186">
        <v>8</v>
      </c>
      <c r="ES186">
        <v>7</v>
      </c>
      <c r="ET186">
        <v>52</v>
      </c>
      <c r="EU186">
        <v>61</v>
      </c>
      <c r="EV186">
        <v>141</v>
      </c>
      <c r="EW186">
        <v>32</v>
      </c>
      <c r="EX186">
        <v>1</v>
      </c>
      <c r="EY186">
        <v>17</v>
      </c>
      <c r="EZ186">
        <v>11</v>
      </c>
      <c r="FA186">
        <v>33</v>
      </c>
      <c r="FB186">
        <v>6</v>
      </c>
      <c r="FC186">
        <v>24</v>
      </c>
      <c r="FD186">
        <v>40</v>
      </c>
      <c r="FE186">
        <v>19</v>
      </c>
      <c r="FF186">
        <v>6</v>
      </c>
      <c r="FG186">
        <v>44</v>
      </c>
      <c r="FH186">
        <v>139</v>
      </c>
      <c r="FI186">
        <v>15</v>
      </c>
      <c r="FJ186">
        <v>7</v>
      </c>
      <c r="FK186">
        <v>281</v>
      </c>
      <c r="FL186">
        <v>256</v>
      </c>
      <c r="FM186">
        <v>1</v>
      </c>
      <c r="FN186">
        <v>1</v>
      </c>
      <c r="FO186">
        <v>2</v>
      </c>
      <c r="FP186">
        <v>26</v>
      </c>
      <c r="FQ186">
        <v>29</v>
      </c>
      <c r="FR186">
        <v>0</v>
      </c>
      <c r="FS186">
        <v>2</v>
      </c>
      <c r="FT186">
        <v>14</v>
      </c>
      <c r="FU186">
        <v>8</v>
      </c>
      <c r="FV186">
        <v>18</v>
      </c>
      <c r="FW186">
        <v>14</v>
      </c>
      <c r="FX186">
        <v>19</v>
      </c>
      <c r="FY186">
        <v>5</v>
      </c>
      <c r="FZ186">
        <v>9</v>
      </c>
      <c r="GA186">
        <v>16</v>
      </c>
      <c r="GB186">
        <v>272</v>
      </c>
      <c r="GC186">
        <v>9</v>
      </c>
      <c r="GD186">
        <v>0</v>
      </c>
      <c r="GE186">
        <v>158</v>
      </c>
      <c r="GF186">
        <v>16</v>
      </c>
      <c r="GG186">
        <v>30</v>
      </c>
      <c r="GH186">
        <v>0</v>
      </c>
      <c r="GI186">
        <v>54</v>
      </c>
      <c r="GJ186">
        <v>16</v>
      </c>
      <c r="GK186">
        <v>3</v>
      </c>
      <c r="GL186">
        <v>10</v>
      </c>
      <c r="GM186">
        <v>22</v>
      </c>
      <c r="GN186">
        <v>4</v>
      </c>
      <c r="GO186">
        <v>47</v>
      </c>
      <c r="GP186">
        <v>8</v>
      </c>
      <c r="GQ186">
        <v>24</v>
      </c>
      <c r="GR186">
        <v>23</v>
      </c>
      <c r="GS186">
        <v>11</v>
      </c>
      <c r="GT186">
        <v>7</v>
      </c>
      <c r="GU186">
        <v>5</v>
      </c>
      <c r="GV186">
        <v>10</v>
      </c>
      <c r="GW186">
        <v>13</v>
      </c>
      <c r="GX186">
        <v>7</v>
      </c>
      <c r="GY186">
        <v>3</v>
      </c>
      <c r="GZ186">
        <v>0</v>
      </c>
      <c r="HA186">
        <v>5</v>
      </c>
      <c r="HB186">
        <v>63</v>
      </c>
      <c r="HC186">
        <v>144</v>
      </c>
      <c r="HD186">
        <v>1</v>
      </c>
      <c r="HE186">
        <v>295</v>
      </c>
      <c r="HF186">
        <v>75</v>
      </c>
      <c r="HG186">
        <v>214</v>
      </c>
      <c r="HH186">
        <v>24</v>
      </c>
      <c r="HI186">
        <v>235</v>
      </c>
      <c r="HJ186">
        <v>220</v>
      </c>
      <c r="HK186">
        <v>974</v>
      </c>
      <c r="HL186">
        <v>517</v>
      </c>
      <c r="HM186">
        <v>5</v>
      </c>
      <c r="HN186">
        <v>26</v>
      </c>
      <c r="HO186">
        <v>57</v>
      </c>
      <c r="HP186">
        <v>23</v>
      </c>
      <c r="HQ186">
        <v>5</v>
      </c>
      <c r="HR186">
        <v>24</v>
      </c>
      <c r="HS186">
        <v>63</v>
      </c>
      <c r="HT186">
        <v>504</v>
      </c>
      <c r="HU186">
        <v>206</v>
      </c>
      <c r="HV186">
        <v>8</v>
      </c>
      <c r="HW186">
        <v>208</v>
      </c>
      <c r="HX186">
        <v>146</v>
      </c>
      <c r="HY186">
        <v>316</v>
      </c>
      <c r="HZ186">
        <v>77</v>
      </c>
      <c r="IA186">
        <v>233</v>
      </c>
      <c r="IB186">
        <v>13</v>
      </c>
      <c r="IC186">
        <v>36</v>
      </c>
      <c r="ID186">
        <v>333</v>
      </c>
      <c r="IE186">
        <v>47</v>
      </c>
      <c r="IF186">
        <v>10</v>
      </c>
      <c r="IG186">
        <v>23</v>
      </c>
      <c r="IH186">
        <v>235</v>
      </c>
      <c r="II186">
        <v>294</v>
      </c>
      <c r="IJ186">
        <v>16</v>
      </c>
      <c r="IK186">
        <v>6</v>
      </c>
      <c r="IL186">
        <v>7</v>
      </c>
      <c r="IM186">
        <v>10</v>
      </c>
      <c r="IN186">
        <v>1655</v>
      </c>
      <c r="IO186">
        <v>630</v>
      </c>
      <c r="IP186">
        <v>91</v>
      </c>
      <c r="IQ186">
        <v>478</v>
      </c>
      <c r="IR186">
        <v>57</v>
      </c>
      <c r="IS186">
        <v>1783</v>
      </c>
      <c r="IT186">
        <v>20</v>
      </c>
      <c r="IU186">
        <v>93</v>
      </c>
      <c r="IV186">
        <v>1668</v>
      </c>
      <c r="IW186">
        <v>97</v>
      </c>
      <c r="IX186">
        <v>2669</v>
      </c>
      <c r="IY186">
        <v>3571</v>
      </c>
      <c r="IZ186">
        <v>316</v>
      </c>
      <c r="JA186">
        <v>6</v>
      </c>
      <c r="JB186">
        <v>1785</v>
      </c>
      <c r="JC186">
        <v>70</v>
      </c>
      <c r="JD186">
        <v>0</v>
      </c>
      <c r="JE186">
        <v>848</v>
      </c>
      <c r="JF186">
        <v>923</v>
      </c>
      <c r="JG186">
        <v>142</v>
      </c>
      <c r="JH186">
        <v>14</v>
      </c>
      <c r="JI186">
        <v>27</v>
      </c>
      <c r="JJ186">
        <v>35</v>
      </c>
      <c r="JK186">
        <v>63</v>
      </c>
      <c r="JL186">
        <v>15</v>
      </c>
      <c r="JM186">
        <v>85</v>
      </c>
      <c r="JN186">
        <v>800</v>
      </c>
      <c r="JO186">
        <v>21</v>
      </c>
      <c r="JP186">
        <v>192</v>
      </c>
      <c r="JQ186">
        <v>292</v>
      </c>
      <c r="JR186">
        <v>20</v>
      </c>
      <c r="JS186">
        <v>9</v>
      </c>
      <c r="JT186">
        <v>1016</v>
      </c>
      <c r="JU186">
        <v>91</v>
      </c>
      <c r="JV186">
        <v>1</v>
      </c>
      <c r="JW186">
        <v>7</v>
      </c>
      <c r="JX186">
        <v>14</v>
      </c>
      <c r="JY186">
        <v>22</v>
      </c>
      <c r="JZ186">
        <v>7</v>
      </c>
      <c r="KA186">
        <v>6</v>
      </c>
      <c r="KB186">
        <v>58</v>
      </c>
      <c r="KC186">
        <v>63</v>
      </c>
      <c r="KD186">
        <v>165</v>
      </c>
      <c r="KE186">
        <v>24</v>
      </c>
      <c r="KF186">
        <v>1</v>
      </c>
      <c r="KG186">
        <v>13</v>
      </c>
      <c r="KH186">
        <v>7</v>
      </c>
      <c r="KI186">
        <v>42</v>
      </c>
      <c r="KJ186">
        <v>8</v>
      </c>
      <c r="KK186">
        <v>29</v>
      </c>
      <c r="KL186">
        <v>51</v>
      </c>
      <c r="KM186">
        <v>19</v>
      </c>
      <c r="KN186">
        <v>5</v>
      </c>
      <c r="KO186">
        <v>48</v>
      </c>
      <c r="KP186">
        <v>149</v>
      </c>
      <c r="KQ186">
        <v>12</v>
      </c>
      <c r="KR186">
        <v>8</v>
      </c>
      <c r="KS186">
        <v>283</v>
      </c>
      <c r="KT186">
        <v>298</v>
      </c>
      <c r="KU186">
        <v>1</v>
      </c>
      <c r="KV186">
        <v>1</v>
      </c>
      <c r="KW186">
        <v>2</v>
      </c>
      <c r="KX186">
        <v>26</v>
      </c>
      <c r="KY186">
        <v>25</v>
      </c>
      <c r="KZ186">
        <v>0</v>
      </c>
      <c r="LA186">
        <v>1</v>
      </c>
      <c r="LB186">
        <v>18</v>
      </c>
      <c r="LC186">
        <v>10</v>
      </c>
      <c r="LD186">
        <v>19</v>
      </c>
      <c r="LE186">
        <v>18</v>
      </c>
      <c r="LF186">
        <v>22</v>
      </c>
      <c r="LG186">
        <v>8</v>
      </c>
      <c r="LH186">
        <v>14</v>
      </c>
      <c r="LI186">
        <v>18</v>
      </c>
      <c r="LJ186">
        <v>271</v>
      </c>
      <c r="LK186">
        <v>8</v>
      </c>
      <c r="LL186">
        <v>0</v>
      </c>
      <c r="LM186">
        <v>159</v>
      </c>
      <c r="LN186">
        <v>23</v>
      </c>
      <c r="LO186">
        <v>23</v>
      </c>
      <c r="LP186">
        <v>1</v>
      </c>
      <c r="LQ186">
        <v>56</v>
      </c>
      <c r="LR186">
        <v>14</v>
      </c>
      <c r="LS186">
        <v>3</v>
      </c>
      <c r="LT186">
        <v>8</v>
      </c>
      <c r="LU186">
        <v>22</v>
      </c>
      <c r="LV186">
        <v>9</v>
      </c>
      <c r="LW186">
        <v>47</v>
      </c>
      <c r="LX186">
        <v>12</v>
      </c>
      <c r="LY186">
        <v>29</v>
      </c>
      <c r="LZ186">
        <v>30</v>
      </c>
      <c r="MA186">
        <v>7</v>
      </c>
      <c r="MB186">
        <v>11</v>
      </c>
      <c r="MC186">
        <v>5</v>
      </c>
      <c r="MD186">
        <v>9</v>
      </c>
      <c r="ME186">
        <v>18</v>
      </c>
      <c r="MF186">
        <v>5</v>
      </c>
      <c r="MG186">
        <v>4</v>
      </c>
      <c r="MH186">
        <v>0</v>
      </c>
      <c r="MI186">
        <v>3</v>
      </c>
      <c r="MJ186">
        <v>60</v>
      </c>
      <c r="MK186">
        <v>141</v>
      </c>
      <c r="ML186">
        <v>1</v>
      </c>
      <c r="MM186">
        <v>319</v>
      </c>
      <c r="MN186">
        <v>79</v>
      </c>
      <c r="MO186">
        <v>233</v>
      </c>
      <c r="MP186">
        <v>23</v>
      </c>
      <c r="MQ186">
        <v>238</v>
      </c>
      <c r="MR186">
        <v>223</v>
      </c>
      <c r="MS186">
        <v>1053</v>
      </c>
      <c r="MT186">
        <v>618</v>
      </c>
      <c r="MU186">
        <v>7</v>
      </c>
      <c r="MV186">
        <v>31</v>
      </c>
      <c r="MW186">
        <v>66</v>
      </c>
      <c r="MX186">
        <v>31</v>
      </c>
      <c r="MY186">
        <v>3</v>
      </c>
      <c r="MZ186">
        <v>21</v>
      </c>
      <c r="NA186">
        <v>81</v>
      </c>
      <c r="NB186">
        <v>528</v>
      </c>
      <c r="NC186">
        <v>220</v>
      </c>
      <c r="ND186">
        <v>6</v>
      </c>
      <c r="NE186">
        <v>230</v>
      </c>
      <c r="NF186">
        <v>158</v>
      </c>
      <c r="NG186">
        <v>353</v>
      </c>
      <c r="NH186">
        <v>93</v>
      </c>
      <c r="NI186">
        <v>250</v>
      </c>
      <c r="NJ186">
        <v>13</v>
      </c>
      <c r="NK186">
        <v>46</v>
      </c>
      <c r="NL186">
        <v>349</v>
      </c>
      <c r="NM186">
        <v>41</v>
      </c>
      <c r="NN186">
        <v>12</v>
      </c>
      <c r="NO186">
        <v>23</v>
      </c>
      <c r="NP186">
        <v>255</v>
      </c>
      <c r="NQ186">
        <v>305</v>
      </c>
      <c r="NR186">
        <v>78</v>
      </c>
      <c r="NS186">
        <v>22</v>
      </c>
      <c r="NT186">
        <v>6</v>
      </c>
      <c r="NU186">
        <v>8</v>
      </c>
      <c r="NV186">
        <v>1740</v>
      </c>
      <c r="NW186">
        <v>678</v>
      </c>
      <c r="NX186">
        <v>101</v>
      </c>
      <c r="NY186">
        <v>508</v>
      </c>
      <c r="NZ186">
        <v>60</v>
      </c>
      <c r="OA186">
        <v>1898</v>
      </c>
      <c r="OB186">
        <v>19</v>
      </c>
      <c r="OC186">
        <v>87</v>
      </c>
      <c r="OD186">
        <v>1749</v>
      </c>
      <c r="OE186">
        <v>92</v>
      </c>
      <c r="OF186">
        <v>2746</v>
      </c>
      <c r="OG186">
        <v>3521</v>
      </c>
      <c r="OH186">
        <v>314</v>
      </c>
      <c r="OI186">
        <v>9</v>
      </c>
      <c r="OJ186">
        <v>1900</v>
      </c>
      <c r="OK186">
        <v>78</v>
      </c>
      <c r="OL186">
        <v>0</v>
      </c>
      <c r="OM186">
        <v>877</v>
      </c>
      <c r="ON186">
        <v>957</v>
      </c>
      <c r="OO186">
        <v>124</v>
      </c>
      <c r="OP186">
        <v>15</v>
      </c>
      <c r="OQ186">
        <v>23</v>
      </c>
      <c r="OR186">
        <v>41</v>
      </c>
      <c r="OS186">
        <v>63</v>
      </c>
      <c r="OT186">
        <v>11</v>
      </c>
      <c r="OU186">
        <v>89</v>
      </c>
      <c r="OV186">
        <v>379</v>
      </c>
      <c r="OW186">
        <v>19</v>
      </c>
      <c r="OX186">
        <v>193</v>
      </c>
      <c r="OY186">
        <v>287</v>
      </c>
      <c r="OZ186">
        <v>28</v>
      </c>
      <c r="PA186">
        <v>7</v>
      </c>
    </row>
    <row r="187" spans="1:417">
      <c r="A187" s="67" t="str">
        <f>人口推移!B186</f>
        <v>R0403</v>
      </c>
      <c r="B187" s="66">
        <f t="shared" si="4"/>
        <v>55400</v>
      </c>
      <c r="C187" s="66">
        <f t="shared" si="5"/>
        <v>23866</v>
      </c>
      <c r="D187">
        <v>890</v>
      </c>
      <c r="E187">
        <v>74</v>
      </c>
      <c r="F187">
        <v>2</v>
      </c>
      <c r="G187">
        <v>7</v>
      </c>
      <c r="H187">
        <v>15</v>
      </c>
      <c r="I187">
        <v>13</v>
      </c>
      <c r="J187">
        <v>6</v>
      </c>
      <c r="K187">
        <v>8</v>
      </c>
      <c r="L187">
        <v>61</v>
      </c>
      <c r="M187">
        <v>44</v>
      </c>
      <c r="N187">
        <v>155</v>
      </c>
      <c r="O187">
        <v>23</v>
      </c>
      <c r="P187">
        <v>1</v>
      </c>
      <c r="Q187">
        <v>13</v>
      </c>
      <c r="R187">
        <v>7</v>
      </c>
      <c r="S187">
        <v>31</v>
      </c>
      <c r="T187">
        <v>5</v>
      </c>
      <c r="U187">
        <v>17</v>
      </c>
      <c r="V187">
        <v>37</v>
      </c>
      <c r="W187">
        <v>16</v>
      </c>
      <c r="X187">
        <v>5</v>
      </c>
      <c r="Y187">
        <v>39</v>
      </c>
      <c r="Z187">
        <v>123</v>
      </c>
      <c r="AA187">
        <v>7</v>
      </c>
      <c r="AB187">
        <v>5</v>
      </c>
      <c r="AC187">
        <v>224</v>
      </c>
      <c r="AD187">
        <v>231</v>
      </c>
      <c r="AE187">
        <v>2</v>
      </c>
      <c r="AF187">
        <v>1</v>
      </c>
      <c r="AG187">
        <v>2</v>
      </c>
      <c r="AH187">
        <v>22</v>
      </c>
      <c r="AI187">
        <v>18</v>
      </c>
      <c r="AJ187">
        <v>0</v>
      </c>
      <c r="AK187">
        <v>1</v>
      </c>
      <c r="AL187">
        <v>14</v>
      </c>
      <c r="AM187">
        <v>7</v>
      </c>
      <c r="AN187">
        <v>15</v>
      </c>
      <c r="AO187">
        <v>16</v>
      </c>
      <c r="AP187">
        <v>20</v>
      </c>
      <c r="AQ187">
        <v>5</v>
      </c>
      <c r="AR187">
        <v>8</v>
      </c>
      <c r="AS187">
        <v>11</v>
      </c>
      <c r="AT187">
        <v>248</v>
      </c>
      <c r="AU187">
        <v>7</v>
      </c>
      <c r="AV187">
        <v>0</v>
      </c>
      <c r="AW187">
        <v>146</v>
      </c>
      <c r="AX187">
        <v>13</v>
      </c>
      <c r="AY187">
        <v>22</v>
      </c>
      <c r="AZ187">
        <v>1</v>
      </c>
      <c r="BA187">
        <v>43</v>
      </c>
      <c r="BB187">
        <v>10</v>
      </c>
      <c r="BC187">
        <v>3</v>
      </c>
      <c r="BD187">
        <v>7</v>
      </c>
      <c r="BE187">
        <v>17</v>
      </c>
      <c r="BF187">
        <v>4</v>
      </c>
      <c r="BG187">
        <v>29</v>
      </c>
      <c r="BH187">
        <v>7</v>
      </c>
      <c r="BI187">
        <v>21</v>
      </c>
      <c r="BJ187">
        <v>24</v>
      </c>
      <c r="BK187">
        <v>7</v>
      </c>
      <c r="BL187">
        <v>8</v>
      </c>
      <c r="BM187">
        <v>3</v>
      </c>
      <c r="BN187">
        <v>6</v>
      </c>
      <c r="BO187">
        <v>13</v>
      </c>
      <c r="BP187">
        <v>5</v>
      </c>
      <c r="BQ187">
        <v>4</v>
      </c>
      <c r="BR187">
        <v>0</v>
      </c>
      <c r="BS187">
        <v>4</v>
      </c>
      <c r="BT187">
        <v>52</v>
      </c>
      <c r="BU187">
        <v>100</v>
      </c>
      <c r="BV187">
        <v>2</v>
      </c>
      <c r="BW187">
        <v>286</v>
      </c>
      <c r="BX187">
        <v>59</v>
      </c>
      <c r="BY187">
        <v>192</v>
      </c>
      <c r="BZ187">
        <v>14</v>
      </c>
      <c r="CA187">
        <v>227</v>
      </c>
      <c r="CB187">
        <v>189</v>
      </c>
      <c r="CC187">
        <v>801</v>
      </c>
      <c r="CD187">
        <v>496</v>
      </c>
      <c r="CE187">
        <v>4</v>
      </c>
      <c r="CF187">
        <v>22</v>
      </c>
      <c r="CG187">
        <v>46</v>
      </c>
      <c r="CH187">
        <v>24</v>
      </c>
      <c r="CI187">
        <v>3</v>
      </c>
      <c r="CJ187">
        <v>20</v>
      </c>
      <c r="CK187">
        <v>83</v>
      </c>
      <c r="CL187">
        <v>460</v>
      </c>
      <c r="CM187">
        <v>208</v>
      </c>
      <c r="CN187">
        <v>7</v>
      </c>
      <c r="CO187">
        <v>198</v>
      </c>
      <c r="CP187">
        <v>140</v>
      </c>
      <c r="CQ187">
        <v>301</v>
      </c>
      <c r="CR187">
        <v>55</v>
      </c>
      <c r="CS187">
        <v>226</v>
      </c>
      <c r="CT187">
        <v>9</v>
      </c>
      <c r="CU187">
        <v>27</v>
      </c>
      <c r="CV187">
        <v>271</v>
      </c>
      <c r="CW187">
        <v>32</v>
      </c>
      <c r="CX187">
        <v>7</v>
      </c>
      <c r="CY187">
        <v>33</v>
      </c>
      <c r="CZ187">
        <v>174</v>
      </c>
      <c r="DA187">
        <v>233</v>
      </c>
      <c r="DB187">
        <v>86</v>
      </c>
      <c r="DC187">
        <v>17</v>
      </c>
      <c r="DD187">
        <v>4</v>
      </c>
      <c r="DE187">
        <v>7</v>
      </c>
      <c r="DF187">
        <v>1394</v>
      </c>
      <c r="DG187">
        <v>550</v>
      </c>
      <c r="DH187">
        <v>84</v>
      </c>
      <c r="DI187">
        <v>399</v>
      </c>
      <c r="DJ187">
        <v>53</v>
      </c>
      <c r="DK187">
        <v>1392</v>
      </c>
      <c r="DL187">
        <v>22</v>
      </c>
      <c r="DM187">
        <v>70</v>
      </c>
      <c r="DN187">
        <v>1238</v>
      </c>
      <c r="DO187">
        <v>84</v>
      </c>
      <c r="DP187">
        <v>2346</v>
      </c>
      <c r="DQ187">
        <v>3135</v>
      </c>
      <c r="DR187">
        <v>266</v>
      </c>
      <c r="DS187">
        <v>8</v>
      </c>
      <c r="DT187">
        <v>1559</v>
      </c>
      <c r="DU187">
        <v>69</v>
      </c>
      <c r="DV187">
        <v>0</v>
      </c>
      <c r="DW187">
        <v>796</v>
      </c>
      <c r="DX187">
        <v>886</v>
      </c>
      <c r="DY187">
        <v>121</v>
      </c>
      <c r="DZ187">
        <v>9</v>
      </c>
      <c r="EA187">
        <v>15</v>
      </c>
      <c r="EB187">
        <v>28</v>
      </c>
      <c r="EC187">
        <v>53</v>
      </c>
      <c r="ED187">
        <v>11</v>
      </c>
      <c r="EE187">
        <v>71</v>
      </c>
      <c r="EF187">
        <v>776</v>
      </c>
      <c r="EG187">
        <v>16</v>
      </c>
      <c r="EH187">
        <v>165</v>
      </c>
      <c r="EI187">
        <v>250</v>
      </c>
      <c r="EJ187">
        <v>22</v>
      </c>
      <c r="EK187">
        <v>10</v>
      </c>
      <c r="EL187">
        <v>958</v>
      </c>
      <c r="EM187">
        <v>86</v>
      </c>
      <c r="EN187">
        <v>2</v>
      </c>
      <c r="EO187">
        <v>12</v>
      </c>
      <c r="EP187">
        <v>17</v>
      </c>
      <c r="EQ187">
        <v>25</v>
      </c>
      <c r="ER187">
        <v>7</v>
      </c>
      <c r="ES187">
        <v>7</v>
      </c>
      <c r="ET187">
        <v>52</v>
      </c>
      <c r="EU187">
        <v>61</v>
      </c>
      <c r="EV187">
        <v>140</v>
      </c>
      <c r="EW187">
        <v>31</v>
      </c>
      <c r="EX187">
        <v>1</v>
      </c>
      <c r="EY187">
        <v>17</v>
      </c>
      <c r="EZ187">
        <v>11</v>
      </c>
      <c r="FA187">
        <v>32</v>
      </c>
      <c r="FB187">
        <v>6</v>
      </c>
      <c r="FC187">
        <v>24</v>
      </c>
      <c r="FD187">
        <v>42</v>
      </c>
      <c r="FE187">
        <v>22</v>
      </c>
      <c r="FF187">
        <v>6</v>
      </c>
      <c r="FG187">
        <v>45</v>
      </c>
      <c r="FH187">
        <v>143</v>
      </c>
      <c r="FI187">
        <v>15</v>
      </c>
      <c r="FJ187">
        <v>7</v>
      </c>
      <c r="FK187">
        <v>279</v>
      </c>
      <c r="FL187">
        <v>254</v>
      </c>
      <c r="FM187">
        <v>1</v>
      </c>
      <c r="FN187">
        <v>1</v>
      </c>
      <c r="FO187">
        <v>2</v>
      </c>
      <c r="FP187">
        <v>26</v>
      </c>
      <c r="FQ187">
        <v>28</v>
      </c>
      <c r="FR187">
        <v>0</v>
      </c>
      <c r="FS187">
        <v>2</v>
      </c>
      <c r="FT187">
        <v>14</v>
      </c>
      <c r="FU187">
        <v>8</v>
      </c>
      <c r="FV187">
        <v>19</v>
      </c>
      <c r="FW187">
        <v>14</v>
      </c>
      <c r="FX187">
        <v>19</v>
      </c>
      <c r="FY187">
        <v>5</v>
      </c>
      <c r="FZ187">
        <v>9</v>
      </c>
      <c r="GA187">
        <v>16</v>
      </c>
      <c r="GB187">
        <v>273</v>
      </c>
      <c r="GC187">
        <v>9</v>
      </c>
      <c r="GD187">
        <v>0</v>
      </c>
      <c r="GE187">
        <v>158</v>
      </c>
      <c r="GF187">
        <v>16</v>
      </c>
      <c r="GG187">
        <v>30</v>
      </c>
      <c r="GH187">
        <v>0</v>
      </c>
      <c r="GI187">
        <v>55</v>
      </c>
      <c r="GJ187">
        <v>16</v>
      </c>
      <c r="GK187">
        <v>3</v>
      </c>
      <c r="GL187">
        <v>11</v>
      </c>
      <c r="GM187">
        <v>23</v>
      </c>
      <c r="GN187">
        <v>4</v>
      </c>
      <c r="GO187">
        <v>47</v>
      </c>
      <c r="GP187">
        <v>8</v>
      </c>
      <c r="GQ187">
        <v>24</v>
      </c>
      <c r="GR187">
        <v>23</v>
      </c>
      <c r="GS187">
        <v>11</v>
      </c>
      <c r="GT187">
        <v>7</v>
      </c>
      <c r="GU187">
        <v>5</v>
      </c>
      <c r="GV187">
        <v>10</v>
      </c>
      <c r="GW187">
        <v>13</v>
      </c>
      <c r="GX187">
        <v>7</v>
      </c>
      <c r="GY187">
        <v>3</v>
      </c>
      <c r="GZ187">
        <v>0</v>
      </c>
      <c r="HA187">
        <v>5</v>
      </c>
      <c r="HB187">
        <v>63</v>
      </c>
      <c r="HC187">
        <v>143</v>
      </c>
      <c r="HD187">
        <v>1</v>
      </c>
      <c r="HE187">
        <v>294</v>
      </c>
      <c r="HF187">
        <v>75</v>
      </c>
      <c r="HG187">
        <v>212</v>
      </c>
      <c r="HH187">
        <v>23</v>
      </c>
      <c r="HI187">
        <v>234</v>
      </c>
      <c r="HJ187">
        <v>217</v>
      </c>
      <c r="HK187">
        <v>976</v>
      </c>
      <c r="HL187">
        <v>512</v>
      </c>
      <c r="HM187">
        <v>5</v>
      </c>
      <c r="HN187">
        <v>28</v>
      </c>
      <c r="HO187">
        <v>54</v>
      </c>
      <c r="HP187">
        <v>19</v>
      </c>
      <c r="HQ187">
        <v>5</v>
      </c>
      <c r="HR187">
        <v>21</v>
      </c>
      <c r="HS187">
        <v>63</v>
      </c>
      <c r="HT187">
        <v>501</v>
      </c>
      <c r="HU187">
        <v>206</v>
      </c>
      <c r="HV187">
        <v>8</v>
      </c>
      <c r="HW187">
        <v>211</v>
      </c>
      <c r="HX187">
        <v>148</v>
      </c>
      <c r="HY187">
        <v>314</v>
      </c>
      <c r="HZ187">
        <v>77</v>
      </c>
      <c r="IA187">
        <v>231</v>
      </c>
      <c r="IB187">
        <v>13</v>
      </c>
      <c r="IC187">
        <v>35</v>
      </c>
      <c r="ID187">
        <v>327</v>
      </c>
      <c r="IE187">
        <v>47</v>
      </c>
      <c r="IF187">
        <v>10</v>
      </c>
      <c r="IG187">
        <v>23</v>
      </c>
      <c r="IH187">
        <v>237</v>
      </c>
      <c r="II187">
        <v>289</v>
      </c>
      <c r="IJ187">
        <v>17</v>
      </c>
      <c r="IK187">
        <v>6</v>
      </c>
      <c r="IL187">
        <v>7</v>
      </c>
      <c r="IM187">
        <v>9</v>
      </c>
      <c r="IN187">
        <v>1644</v>
      </c>
      <c r="IO187">
        <v>626</v>
      </c>
      <c r="IP187">
        <v>90</v>
      </c>
      <c r="IQ187">
        <v>477</v>
      </c>
      <c r="IR187">
        <v>57</v>
      </c>
      <c r="IS187">
        <v>1772</v>
      </c>
      <c r="IT187">
        <v>20</v>
      </c>
      <c r="IU187">
        <v>92</v>
      </c>
      <c r="IV187">
        <v>1683</v>
      </c>
      <c r="IW187">
        <v>95</v>
      </c>
      <c r="IX187">
        <v>2657</v>
      </c>
      <c r="IY187">
        <v>3562</v>
      </c>
      <c r="IZ187">
        <v>314</v>
      </c>
      <c r="JA187">
        <v>6</v>
      </c>
      <c r="JB187">
        <v>1793</v>
      </c>
      <c r="JC187">
        <v>65</v>
      </c>
      <c r="JD187">
        <v>0</v>
      </c>
      <c r="JE187">
        <v>838</v>
      </c>
      <c r="JF187">
        <v>911</v>
      </c>
      <c r="JG187">
        <v>139</v>
      </c>
      <c r="JH187">
        <v>14</v>
      </c>
      <c r="JI187">
        <v>27</v>
      </c>
      <c r="JJ187">
        <v>35</v>
      </c>
      <c r="JK187">
        <v>63</v>
      </c>
      <c r="JL187">
        <v>14</v>
      </c>
      <c r="JM187">
        <v>82</v>
      </c>
      <c r="JN187">
        <v>752</v>
      </c>
      <c r="JO187">
        <v>21</v>
      </c>
      <c r="JP187">
        <v>192</v>
      </c>
      <c r="JQ187">
        <v>292</v>
      </c>
      <c r="JR187">
        <v>20</v>
      </c>
      <c r="JS187">
        <v>9</v>
      </c>
      <c r="JT187">
        <v>1013</v>
      </c>
      <c r="JU187">
        <v>93</v>
      </c>
      <c r="JV187">
        <v>1</v>
      </c>
      <c r="JW187">
        <v>7</v>
      </c>
      <c r="JX187">
        <v>14</v>
      </c>
      <c r="JY187">
        <v>22</v>
      </c>
      <c r="JZ187">
        <v>7</v>
      </c>
      <c r="KA187">
        <v>6</v>
      </c>
      <c r="KB187">
        <v>57</v>
      </c>
      <c r="KC187">
        <v>63</v>
      </c>
      <c r="KD187">
        <v>164</v>
      </c>
      <c r="KE187">
        <v>24</v>
      </c>
      <c r="KF187">
        <v>1</v>
      </c>
      <c r="KG187">
        <v>13</v>
      </c>
      <c r="KH187">
        <v>7</v>
      </c>
      <c r="KI187">
        <v>42</v>
      </c>
      <c r="KJ187">
        <v>8</v>
      </c>
      <c r="KK187">
        <v>29</v>
      </c>
      <c r="KL187">
        <v>54</v>
      </c>
      <c r="KM187">
        <v>19</v>
      </c>
      <c r="KN187">
        <v>5</v>
      </c>
      <c r="KO187">
        <v>49</v>
      </c>
      <c r="KP187">
        <v>152</v>
      </c>
      <c r="KQ187">
        <v>12</v>
      </c>
      <c r="KR187">
        <v>8</v>
      </c>
      <c r="KS187">
        <v>279</v>
      </c>
      <c r="KT187">
        <v>294</v>
      </c>
      <c r="KU187">
        <v>1</v>
      </c>
      <c r="KV187">
        <v>1</v>
      </c>
      <c r="KW187">
        <v>2</v>
      </c>
      <c r="KX187">
        <v>26</v>
      </c>
      <c r="KY187">
        <v>25</v>
      </c>
      <c r="KZ187">
        <v>0</v>
      </c>
      <c r="LA187">
        <v>1</v>
      </c>
      <c r="LB187">
        <v>18</v>
      </c>
      <c r="LC187">
        <v>10</v>
      </c>
      <c r="LD187">
        <v>20</v>
      </c>
      <c r="LE187">
        <v>19</v>
      </c>
      <c r="LF187">
        <v>21</v>
      </c>
      <c r="LG187">
        <v>7</v>
      </c>
      <c r="LH187">
        <v>14</v>
      </c>
      <c r="LI187">
        <v>18</v>
      </c>
      <c r="LJ187">
        <v>267</v>
      </c>
      <c r="LK187">
        <v>8</v>
      </c>
      <c r="LL187">
        <v>0</v>
      </c>
      <c r="LM187">
        <v>157</v>
      </c>
      <c r="LN187">
        <v>23</v>
      </c>
      <c r="LO187">
        <v>23</v>
      </c>
      <c r="LP187">
        <v>1</v>
      </c>
      <c r="LQ187">
        <v>56</v>
      </c>
      <c r="LR187">
        <v>14</v>
      </c>
      <c r="LS187">
        <v>3</v>
      </c>
      <c r="LT187">
        <v>8</v>
      </c>
      <c r="LU187">
        <v>24</v>
      </c>
      <c r="LV187">
        <v>9</v>
      </c>
      <c r="LW187">
        <v>47</v>
      </c>
      <c r="LX187">
        <v>11</v>
      </c>
      <c r="LY187">
        <v>29</v>
      </c>
      <c r="LZ187">
        <v>30</v>
      </c>
      <c r="MA187">
        <v>7</v>
      </c>
      <c r="MB187">
        <v>11</v>
      </c>
      <c r="MC187">
        <v>5</v>
      </c>
      <c r="MD187">
        <v>9</v>
      </c>
      <c r="ME187">
        <v>18</v>
      </c>
      <c r="MF187">
        <v>5</v>
      </c>
      <c r="MG187">
        <v>4</v>
      </c>
      <c r="MH187">
        <v>0</v>
      </c>
      <c r="MI187">
        <v>3</v>
      </c>
      <c r="MJ187">
        <v>60</v>
      </c>
      <c r="MK187">
        <v>145</v>
      </c>
      <c r="ML187">
        <v>1</v>
      </c>
      <c r="MM187">
        <v>319</v>
      </c>
      <c r="MN187">
        <v>79</v>
      </c>
      <c r="MO187">
        <v>232</v>
      </c>
      <c r="MP187">
        <v>23</v>
      </c>
      <c r="MQ187">
        <v>238</v>
      </c>
      <c r="MR187">
        <v>217</v>
      </c>
      <c r="MS187">
        <v>1053</v>
      </c>
      <c r="MT187">
        <v>618</v>
      </c>
      <c r="MU187">
        <v>7</v>
      </c>
      <c r="MV187">
        <v>34</v>
      </c>
      <c r="MW187">
        <v>64</v>
      </c>
      <c r="MX187">
        <v>30</v>
      </c>
      <c r="MY187">
        <v>3</v>
      </c>
      <c r="MZ187">
        <v>20</v>
      </c>
      <c r="NA187">
        <v>77</v>
      </c>
      <c r="NB187">
        <v>529</v>
      </c>
      <c r="NC187">
        <v>220</v>
      </c>
      <c r="ND187">
        <v>6</v>
      </c>
      <c r="NE187">
        <v>226</v>
      </c>
      <c r="NF187">
        <v>156</v>
      </c>
      <c r="NG187">
        <v>353</v>
      </c>
      <c r="NH187">
        <v>92</v>
      </c>
      <c r="NI187">
        <v>248</v>
      </c>
      <c r="NJ187">
        <v>13</v>
      </c>
      <c r="NK187">
        <v>45</v>
      </c>
      <c r="NL187">
        <v>349</v>
      </c>
      <c r="NM187">
        <v>40</v>
      </c>
      <c r="NN187">
        <v>12</v>
      </c>
      <c r="NO187">
        <v>23</v>
      </c>
      <c r="NP187">
        <v>259</v>
      </c>
      <c r="NQ187">
        <v>300</v>
      </c>
      <c r="NR187">
        <v>77</v>
      </c>
      <c r="NS187">
        <v>21</v>
      </c>
      <c r="NT187">
        <v>6</v>
      </c>
      <c r="NU187">
        <v>8</v>
      </c>
      <c r="NV187">
        <v>1731</v>
      </c>
      <c r="NW187">
        <v>674</v>
      </c>
      <c r="NX187">
        <v>100</v>
      </c>
      <c r="NY187">
        <v>511</v>
      </c>
      <c r="NZ187">
        <v>60</v>
      </c>
      <c r="OA187">
        <v>1881</v>
      </c>
      <c r="OB187">
        <v>18</v>
      </c>
      <c r="OC187">
        <v>84</v>
      </c>
      <c r="OD187">
        <v>1768</v>
      </c>
      <c r="OE187">
        <v>90</v>
      </c>
      <c r="OF187">
        <v>2733</v>
      </c>
      <c r="OG187">
        <v>3535</v>
      </c>
      <c r="OH187">
        <v>310</v>
      </c>
      <c r="OI187">
        <v>9</v>
      </c>
      <c r="OJ187">
        <v>1905</v>
      </c>
      <c r="OK187">
        <v>74</v>
      </c>
      <c r="OL187">
        <v>0</v>
      </c>
      <c r="OM187">
        <v>870</v>
      </c>
      <c r="ON187">
        <v>937</v>
      </c>
      <c r="OO187">
        <v>123</v>
      </c>
      <c r="OP187">
        <v>15</v>
      </c>
      <c r="OQ187">
        <v>23</v>
      </c>
      <c r="OR187">
        <v>41</v>
      </c>
      <c r="OS187">
        <v>61</v>
      </c>
      <c r="OT187">
        <v>11</v>
      </c>
      <c r="OU187">
        <v>87</v>
      </c>
      <c r="OV187">
        <v>368</v>
      </c>
      <c r="OW187">
        <v>18</v>
      </c>
      <c r="OX187">
        <v>191</v>
      </c>
      <c r="OY187">
        <v>288</v>
      </c>
      <c r="OZ187">
        <v>27</v>
      </c>
      <c r="PA187">
        <v>6</v>
      </c>
    </row>
    <row r="188" spans="1:417">
      <c r="A188" s="67" t="str">
        <f>人口推移!B187</f>
        <v>R0404</v>
      </c>
      <c r="B188" s="66">
        <f t="shared" si="4"/>
        <v>55379</v>
      </c>
      <c r="C188" s="66">
        <f t="shared" si="5"/>
        <v>23960</v>
      </c>
      <c r="D188">
        <v>893</v>
      </c>
      <c r="E188">
        <v>74</v>
      </c>
      <c r="F188">
        <v>2</v>
      </c>
      <c r="G188">
        <v>7</v>
      </c>
      <c r="H188">
        <v>15</v>
      </c>
      <c r="I188">
        <v>13</v>
      </c>
      <c r="J188">
        <v>6</v>
      </c>
      <c r="K188">
        <v>8</v>
      </c>
      <c r="L188">
        <v>62</v>
      </c>
      <c r="M188">
        <v>44</v>
      </c>
      <c r="N188">
        <v>155</v>
      </c>
      <c r="O188">
        <v>23</v>
      </c>
      <c r="P188">
        <v>1</v>
      </c>
      <c r="Q188">
        <v>13</v>
      </c>
      <c r="R188">
        <v>7</v>
      </c>
      <c r="S188">
        <v>31</v>
      </c>
      <c r="T188">
        <v>5</v>
      </c>
      <c r="U188">
        <v>17</v>
      </c>
      <c r="V188">
        <v>37</v>
      </c>
      <c r="W188">
        <v>16</v>
      </c>
      <c r="X188">
        <v>5</v>
      </c>
      <c r="Y188">
        <v>39</v>
      </c>
      <c r="Z188">
        <v>123</v>
      </c>
      <c r="AA188">
        <v>7</v>
      </c>
      <c r="AB188">
        <v>5</v>
      </c>
      <c r="AC188">
        <v>224</v>
      </c>
      <c r="AD188">
        <v>227</v>
      </c>
      <c r="AE188">
        <v>2</v>
      </c>
      <c r="AF188">
        <v>1</v>
      </c>
      <c r="AG188">
        <v>2</v>
      </c>
      <c r="AH188">
        <v>22</v>
      </c>
      <c r="AI188">
        <v>18</v>
      </c>
      <c r="AJ188">
        <v>0</v>
      </c>
      <c r="AK188">
        <v>1</v>
      </c>
      <c r="AL188">
        <v>14</v>
      </c>
      <c r="AM188">
        <v>7</v>
      </c>
      <c r="AN188">
        <v>15</v>
      </c>
      <c r="AO188">
        <v>16</v>
      </c>
      <c r="AP188">
        <v>20</v>
      </c>
      <c r="AQ188">
        <v>5</v>
      </c>
      <c r="AR188">
        <v>8</v>
      </c>
      <c r="AS188">
        <v>11</v>
      </c>
      <c r="AT188">
        <v>246</v>
      </c>
      <c r="AU188">
        <v>7</v>
      </c>
      <c r="AV188">
        <v>0</v>
      </c>
      <c r="AW188">
        <v>146</v>
      </c>
      <c r="AX188">
        <v>14</v>
      </c>
      <c r="AY188">
        <v>22</v>
      </c>
      <c r="AZ188">
        <v>1</v>
      </c>
      <c r="BA188">
        <v>43</v>
      </c>
      <c r="BB188">
        <v>10</v>
      </c>
      <c r="BC188">
        <v>3</v>
      </c>
      <c r="BD188">
        <v>7</v>
      </c>
      <c r="BE188">
        <v>17</v>
      </c>
      <c r="BF188">
        <v>5</v>
      </c>
      <c r="BG188">
        <v>29</v>
      </c>
      <c r="BH188">
        <v>7</v>
      </c>
      <c r="BI188">
        <v>23</v>
      </c>
      <c r="BJ188">
        <v>24</v>
      </c>
      <c r="BK188">
        <v>7</v>
      </c>
      <c r="BL188">
        <v>8</v>
      </c>
      <c r="BM188">
        <v>3</v>
      </c>
      <c r="BN188">
        <v>6</v>
      </c>
      <c r="BO188">
        <v>13</v>
      </c>
      <c r="BP188">
        <v>5</v>
      </c>
      <c r="BQ188">
        <v>4</v>
      </c>
      <c r="BR188">
        <v>0</v>
      </c>
      <c r="BS188">
        <v>4</v>
      </c>
      <c r="BT188">
        <v>52</v>
      </c>
      <c r="BU188">
        <v>100</v>
      </c>
      <c r="BV188">
        <v>1</v>
      </c>
      <c r="BW188">
        <v>288</v>
      </c>
      <c r="BX188">
        <v>58</v>
      </c>
      <c r="BY188">
        <v>192</v>
      </c>
      <c r="BZ188">
        <v>14</v>
      </c>
      <c r="CA188">
        <v>226</v>
      </c>
      <c r="CB188">
        <v>189</v>
      </c>
      <c r="CC188">
        <v>807</v>
      </c>
      <c r="CD188">
        <v>497</v>
      </c>
      <c r="CE188">
        <v>4</v>
      </c>
      <c r="CF188">
        <v>22</v>
      </c>
      <c r="CG188">
        <v>45</v>
      </c>
      <c r="CH188">
        <v>23</v>
      </c>
      <c r="CI188">
        <v>3</v>
      </c>
      <c r="CJ188">
        <v>20</v>
      </c>
      <c r="CK188">
        <v>82</v>
      </c>
      <c r="CL188">
        <v>459</v>
      </c>
      <c r="CM188">
        <v>208</v>
      </c>
      <c r="CN188">
        <v>7</v>
      </c>
      <c r="CO188">
        <v>195</v>
      </c>
      <c r="CP188">
        <v>140</v>
      </c>
      <c r="CQ188">
        <v>298</v>
      </c>
      <c r="CR188">
        <v>55</v>
      </c>
      <c r="CS188">
        <v>224</v>
      </c>
      <c r="CT188">
        <v>9</v>
      </c>
      <c r="CU188">
        <v>27</v>
      </c>
      <c r="CV188">
        <v>273</v>
      </c>
      <c r="CW188">
        <v>32</v>
      </c>
      <c r="CX188">
        <v>7</v>
      </c>
      <c r="CY188">
        <v>33</v>
      </c>
      <c r="CZ188">
        <v>174</v>
      </c>
      <c r="DA188">
        <v>233</v>
      </c>
      <c r="DB188">
        <v>86</v>
      </c>
      <c r="DC188">
        <v>17</v>
      </c>
      <c r="DD188">
        <v>4</v>
      </c>
      <c r="DE188">
        <v>7</v>
      </c>
      <c r="DF188">
        <v>1392</v>
      </c>
      <c r="DG188">
        <v>554</v>
      </c>
      <c r="DH188">
        <v>85</v>
      </c>
      <c r="DI188">
        <v>399</v>
      </c>
      <c r="DJ188">
        <v>53</v>
      </c>
      <c r="DK188">
        <v>1393</v>
      </c>
      <c r="DL188">
        <v>22</v>
      </c>
      <c r="DM188">
        <v>69</v>
      </c>
      <c r="DN188">
        <v>1247</v>
      </c>
      <c r="DO188">
        <v>83</v>
      </c>
      <c r="DP188">
        <v>2350</v>
      </c>
      <c r="DQ188">
        <v>3148</v>
      </c>
      <c r="DR188">
        <v>265</v>
      </c>
      <c r="DS188">
        <v>8</v>
      </c>
      <c r="DT188">
        <v>1564</v>
      </c>
      <c r="DU188">
        <v>69</v>
      </c>
      <c r="DV188">
        <v>0</v>
      </c>
      <c r="DW188">
        <v>807</v>
      </c>
      <c r="DX188">
        <v>902</v>
      </c>
      <c r="DY188">
        <v>128</v>
      </c>
      <c r="DZ188">
        <v>10</v>
      </c>
      <c r="EA188">
        <v>15</v>
      </c>
      <c r="EB188">
        <v>28</v>
      </c>
      <c r="EC188">
        <v>53</v>
      </c>
      <c r="ED188">
        <v>11</v>
      </c>
      <c r="EE188">
        <v>71</v>
      </c>
      <c r="EF188">
        <v>805</v>
      </c>
      <c r="EG188">
        <v>16</v>
      </c>
      <c r="EH188">
        <v>165</v>
      </c>
      <c r="EI188">
        <v>252</v>
      </c>
      <c r="EJ188">
        <v>22</v>
      </c>
      <c r="EK188">
        <v>8</v>
      </c>
      <c r="EL188">
        <v>956</v>
      </c>
      <c r="EM188">
        <v>85</v>
      </c>
      <c r="EN188">
        <v>2</v>
      </c>
      <c r="EO188">
        <v>12</v>
      </c>
      <c r="EP188">
        <v>17</v>
      </c>
      <c r="EQ188">
        <v>25</v>
      </c>
      <c r="ER188">
        <v>7</v>
      </c>
      <c r="ES188">
        <v>7</v>
      </c>
      <c r="ET188">
        <v>54</v>
      </c>
      <c r="EU188">
        <v>61</v>
      </c>
      <c r="EV188">
        <v>140</v>
      </c>
      <c r="EW188">
        <v>30</v>
      </c>
      <c r="EX188">
        <v>1</v>
      </c>
      <c r="EY188">
        <v>17</v>
      </c>
      <c r="EZ188">
        <v>11</v>
      </c>
      <c r="FA188">
        <v>32</v>
      </c>
      <c r="FB188">
        <v>6</v>
      </c>
      <c r="FC188">
        <v>24</v>
      </c>
      <c r="FD188">
        <v>42</v>
      </c>
      <c r="FE188">
        <v>22</v>
      </c>
      <c r="FF188">
        <v>6</v>
      </c>
      <c r="FG188">
        <v>45</v>
      </c>
      <c r="FH188">
        <v>144</v>
      </c>
      <c r="FI188">
        <v>15</v>
      </c>
      <c r="FJ188">
        <v>7</v>
      </c>
      <c r="FK188">
        <v>283</v>
      </c>
      <c r="FL188">
        <v>241</v>
      </c>
      <c r="FM188">
        <v>1</v>
      </c>
      <c r="FN188">
        <v>1</v>
      </c>
      <c r="FO188">
        <v>2</v>
      </c>
      <c r="FP188">
        <v>26</v>
      </c>
      <c r="FQ188">
        <v>28</v>
      </c>
      <c r="FR188">
        <v>0</v>
      </c>
      <c r="FS188">
        <v>2</v>
      </c>
      <c r="FT188">
        <v>14</v>
      </c>
      <c r="FU188">
        <v>8</v>
      </c>
      <c r="FV188">
        <v>18</v>
      </c>
      <c r="FW188">
        <v>14</v>
      </c>
      <c r="FX188">
        <v>19</v>
      </c>
      <c r="FY188">
        <v>5</v>
      </c>
      <c r="FZ188">
        <v>9</v>
      </c>
      <c r="GA188">
        <v>16</v>
      </c>
      <c r="GB188">
        <v>271</v>
      </c>
      <c r="GC188">
        <v>9</v>
      </c>
      <c r="GD188">
        <v>0</v>
      </c>
      <c r="GE188">
        <v>157</v>
      </c>
      <c r="GF188">
        <v>17</v>
      </c>
      <c r="GG188">
        <v>30</v>
      </c>
      <c r="GH188">
        <v>0</v>
      </c>
      <c r="GI188">
        <v>55</v>
      </c>
      <c r="GJ188">
        <v>16</v>
      </c>
      <c r="GK188">
        <v>3</v>
      </c>
      <c r="GL188">
        <v>11</v>
      </c>
      <c r="GM188">
        <v>23</v>
      </c>
      <c r="GN188">
        <v>5</v>
      </c>
      <c r="GO188">
        <v>47</v>
      </c>
      <c r="GP188">
        <v>8</v>
      </c>
      <c r="GQ188">
        <v>25</v>
      </c>
      <c r="GR188">
        <v>23</v>
      </c>
      <c r="GS188">
        <v>11</v>
      </c>
      <c r="GT188">
        <v>7</v>
      </c>
      <c r="GU188">
        <v>5</v>
      </c>
      <c r="GV188">
        <v>10</v>
      </c>
      <c r="GW188">
        <v>13</v>
      </c>
      <c r="GX188">
        <v>7</v>
      </c>
      <c r="GY188">
        <v>3</v>
      </c>
      <c r="GZ188">
        <v>0</v>
      </c>
      <c r="HA188">
        <v>5</v>
      </c>
      <c r="HB188">
        <v>63</v>
      </c>
      <c r="HC188">
        <v>143</v>
      </c>
      <c r="HD188">
        <v>1</v>
      </c>
      <c r="HE188">
        <v>294</v>
      </c>
      <c r="HF188">
        <v>73</v>
      </c>
      <c r="HG188">
        <v>212</v>
      </c>
      <c r="HH188">
        <v>23</v>
      </c>
      <c r="HI188">
        <v>234</v>
      </c>
      <c r="HJ188">
        <v>215</v>
      </c>
      <c r="HK188">
        <v>977</v>
      </c>
      <c r="HL188">
        <v>510</v>
      </c>
      <c r="HM188">
        <v>5</v>
      </c>
      <c r="HN188">
        <v>28</v>
      </c>
      <c r="HO188">
        <v>52</v>
      </c>
      <c r="HP188">
        <v>19</v>
      </c>
      <c r="HQ188">
        <v>5</v>
      </c>
      <c r="HR188">
        <v>21</v>
      </c>
      <c r="HS188">
        <v>64</v>
      </c>
      <c r="HT188">
        <v>499</v>
      </c>
      <c r="HU188">
        <v>207</v>
      </c>
      <c r="HV188">
        <v>8</v>
      </c>
      <c r="HW188">
        <v>207</v>
      </c>
      <c r="HX188">
        <v>148</v>
      </c>
      <c r="HY188">
        <v>311</v>
      </c>
      <c r="HZ188">
        <v>80</v>
      </c>
      <c r="IA188">
        <v>228</v>
      </c>
      <c r="IB188">
        <v>13</v>
      </c>
      <c r="IC188">
        <v>35</v>
      </c>
      <c r="ID188">
        <v>329</v>
      </c>
      <c r="IE188">
        <v>47</v>
      </c>
      <c r="IF188">
        <v>10</v>
      </c>
      <c r="IG188">
        <v>23</v>
      </c>
      <c r="IH188">
        <v>236</v>
      </c>
      <c r="II188">
        <v>287</v>
      </c>
      <c r="IJ188">
        <v>17</v>
      </c>
      <c r="IK188">
        <v>7</v>
      </c>
      <c r="IL188">
        <v>7</v>
      </c>
      <c r="IM188">
        <v>9</v>
      </c>
      <c r="IN188">
        <v>1639</v>
      </c>
      <c r="IO188">
        <v>626</v>
      </c>
      <c r="IP188">
        <v>92</v>
      </c>
      <c r="IQ188">
        <v>476</v>
      </c>
      <c r="IR188">
        <v>57</v>
      </c>
      <c r="IS188">
        <v>1767</v>
      </c>
      <c r="IT188">
        <v>20</v>
      </c>
      <c r="IU188">
        <v>91</v>
      </c>
      <c r="IV188">
        <v>1687</v>
      </c>
      <c r="IW188">
        <v>92</v>
      </c>
      <c r="IX188">
        <v>2661</v>
      </c>
      <c r="IY188">
        <v>3553</v>
      </c>
      <c r="IZ188">
        <v>311</v>
      </c>
      <c r="JA188">
        <v>6</v>
      </c>
      <c r="JB188">
        <v>1791</v>
      </c>
      <c r="JC188">
        <v>64</v>
      </c>
      <c r="JD188">
        <v>0</v>
      </c>
      <c r="JE188">
        <v>836</v>
      </c>
      <c r="JF188">
        <v>920</v>
      </c>
      <c r="JG188">
        <v>144</v>
      </c>
      <c r="JH188">
        <v>15</v>
      </c>
      <c r="JI188">
        <v>27</v>
      </c>
      <c r="JJ188">
        <v>35</v>
      </c>
      <c r="JK188">
        <v>62</v>
      </c>
      <c r="JL188">
        <v>14</v>
      </c>
      <c r="JM188">
        <v>80</v>
      </c>
      <c r="JN188">
        <v>776</v>
      </c>
      <c r="JO188">
        <v>21</v>
      </c>
      <c r="JP188">
        <v>191</v>
      </c>
      <c r="JQ188">
        <v>291</v>
      </c>
      <c r="JR188">
        <v>20</v>
      </c>
      <c r="JS188">
        <v>7</v>
      </c>
      <c r="JT188">
        <v>1014</v>
      </c>
      <c r="JU188">
        <v>93</v>
      </c>
      <c r="JV188">
        <v>1</v>
      </c>
      <c r="JW188">
        <v>7</v>
      </c>
      <c r="JX188">
        <v>14</v>
      </c>
      <c r="JY188">
        <v>22</v>
      </c>
      <c r="JZ188">
        <v>7</v>
      </c>
      <c r="KA188">
        <v>6</v>
      </c>
      <c r="KB188">
        <v>57</v>
      </c>
      <c r="KC188">
        <v>63</v>
      </c>
      <c r="KD188">
        <v>163</v>
      </c>
      <c r="KE188">
        <v>24</v>
      </c>
      <c r="KF188">
        <v>1</v>
      </c>
      <c r="KG188">
        <v>13</v>
      </c>
      <c r="KH188">
        <v>7</v>
      </c>
      <c r="KI188">
        <v>42</v>
      </c>
      <c r="KJ188">
        <v>8</v>
      </c>
      <c r="KK188">
        <v>29</v>
      </c>
      <c r="KL188">
        <v>54</v>
      </c>
      <c r="KM188">
        <v>20</v>
      </c>
      <c r="KN188">
        <v>5</v>
      </c>
      <c r="KO188">
        <v>49</v>
      </c>
      <c r="KP188">
        <v>152</v>
      </c>
      <c r="KQ188">
        <v>12</v>
      </c>
      <c r="KR188">
        <v>8</v>
      </c>
      <c r="KS188">
        <v>281</v>
      </c>
      <c r="KT188">
        <v>292</v>
      </c>
      <c r="KU188">
        <v>1</v>
      </c>
      <c r="KV188">
        <v>1</v>
      </c>
      <c r="KW188">
        <v>2</v>
      </c>
      <c r="KX188">
        <v>26</v>
      </c>
      <c r="KY188">
        <v>25</v>
      </c>
      <c r="KZ188">
        <v>0</v>
      </c>
      <c r="LA188">
        <v>1</v>
      </c>
      <c r="LB188">
        <v>18</v>
      </c>
      <c r="LC188">
        <v>10</v>
      </c>
      <c r="LD188">
        <v>20</v>
      </c>
      <c r="LE188">
        <v>19</v>
      </c>
      <c r="LF188">
        <v>20</v>
      </c>
      <c r="LG188">
        <v>7</v>
      </c>
      <c r="LH188">
        <v>14</v>
      </c>
      <c r="LI188">
        <v>17</v>
      </c>
      <c r="LJ188">
        <v>267</v>
      </c>
      <c r="LK188">
        <v>8</v>
      </c>
      <c r="LL188">
        <v>0</v>
      </c>
      <c r="LM188">
        <v>158</v>
      </c>
      <c r="LN188">
        <v>23</v>
      </c>
      <c r="LO188">
        <v>23</v>
      </c>
      <c r="LP188">
        <v>1</v>
      </c>
      <c r="LQ188">
        <v>56</v>
      </c>
      <c r="LR188">
        <v>14</v>
      </c>
      <c r="LS188">
        <v>3</v>
      </c>
      <c r="LT188">
        <v>8</v>
      </c>
      <c r="LU188">
        <v>24</v>
      </c>
      <c r="LV188">
        <v>12</v>
      </c>
      <c r="LW188">
        <v>47</v>
      </c>
      <c r="LX188">
        <v>11</v>
      </c>
      <c r="LY188">
        <v>30</v>
      </c>
      <c r="LZ188">
        <v>30</v>
      </c>
      <c r="MA188">
        <v>7</v>
      </c>
      <c r="MB188">
        <v>11</v>
      </c>
      <c r="MC188">
        <v>5</v>
      </c>
      <c r="MD188">
        <v>9</v>
      </c>
      <c r="ME188">
        <v>18</v>
      </c>
      <c r="MF188">
        <v>5</v>
      </c>
      <c r="MG188">
        <v>4</v>
      </c>
      <c r="MH188">
        <v>0</v>
      </c>
      <c r="MI188">
        <v>3</v>
      </c>
      <c r="MJ188">
        <v>59</v>
      </c>
      <c r="MK188">
        <v>145</v>
      </c>
      <c r="ML188">
        <v>0</v>
      </c>
      <c r="MM188">
        <v>319</v>
      </c>
      <c r="MN188">
        <v>78</v>
      </c>
      <c r="MO188">
        <v>232</v>
      </c>
      <c r="MP188">
        <v>23</v>
      </c>
      <c r="MQ188">
        <v>237</v>
      </c>
      <c r="MR188">
        <v>216</v>
      </c>
      <c r="MS188">
        <v>1056</v>
      </c>
      <c r="MT188">
        <v>620</v>
      </c>
      <c r="MU188">
        <v>7</v>
      </c>
      <c r="MV188">
        <v>34</v>
      </c>
      <c r="MW188">
        <v>62</v>
      </c>
      <c r="MX188">
        <v>29</v>
      </c>
      <c r="MY188">
        <v>3</v>
      </c>
      <c r="MZ188">
        <v>21</v>
      </c>
      <c r="NA188">
        <v>75</v>
      </c>
      <c r="NB188">
        <v>529</v>
      </c>
      <c r="NC188">
        <v>220</v>
      </c>
      <c r="ND188">
        <v>6</v>
      </c>
      <c r="NE188">
        <v>221</v>
      </c>
      <c r="NF188">
        <v>156</v>
      </c>
      <c r="NG188">
        <v>350</v>
      </c>
      <c r="NH188">
        <v>93</v>
      </c>
      <c r="NI188">
        <v>245</v>
      </c>
      <c r="NJ188">
        <v>13</v>
      </c>
      <c r="NK188">
        <v>45</v>
      </c>
      <c r="NL188">
        <v>351</v>
      </c>
      <c r="NM188">
        <v>40</v>
      </c>
      <c r="NN188">
        <v>12</v>
      </c>
      <c r="NO188">
        <v>23</v>
      </c>
      <c r="NP188">
        <v>257</v>
      </c>
      <c r="NQ188">
        <v>299</v>
      </c>
      <c r="NR188">
        <v>77</v>
      </c>
      <c r="NS188">
        <v>21</v>
      </c>
      <c r="NT188">
        <v>6</v>
      </c>
      <c r="NU188">
        <v>8</v>
      </c>
      <c r="NV188">
        <v>1729</v>
      </c>
      <c r="NW188">
        <v>670</v>
      </c>
      <c r="NX188">
        <v>100</v>
      </c>
      <c r="NY188">
        <v>509</v>
      </c>
      <c r="NZ188">
        <v>60</v>
      </c>
      <c r="OA188">
        <v>1879</v>
      </c>
      <c r="OB188">
        <v>18</v>
      </c>
      <c r="OC188">
        <v>81</v>
      </c>
      <c r="OD188">
        <v>1773</v>
      </c>
      <c r="OE188">
        <v>88</v>
      </c>
      <c r="OF188">
        <v>2731</v>
      </c>
      <c r="OG188">
        <v>3531</v>
      </c>
      <c r="OH188">
        <v>309</v>
      </c>
      <c r="OI188">
        <v>9</v>
      </c>
      <c r="OJ188">
        <v>1911</v>
      </c>
      <c r="OK188">
        <v>74</v>
      </c>
      <c r="OL188">
        <v>0</v>
      </c>
      <c r="OM188">
        <v>880</v>
      </c>
      <c r="ON188">
        <v>938</v>
      </c>
      <c r="OO188">
        <v>126</v>
      </c>
      <c r="OP188">
        <v>15</v>
      </c>
      <c r="OQ188">
        <v>23</v>
      </c>
      <c r="OR188">
        <v>41</v>
      </c>
      <c r="OS188">
        <v>60</v>
      </c>
      <c r="OT188">
        <v>11</v>
      </c>
      <c r="OU188">
        <v>87</v>
      </c>
      <c r="OV188">
        <v>371</v>
      </c>
      <c r="OW188">
        <v>17</v>
      </c>
      <c r="OX188">
        <v>192</v>
      </c>
      <c r="OY188">
        <v>289</v>
      </c>
      <c r="OZ188">
        <v>27</v>
      </c>
      <c r="PA188">
        <v>5</v>
      </c>
    </row>
    <row r="189" spans="1:417">
      <c r="A189" s="67" t="str">
        <f>人口推移!B188</f>
        <v>R0405</v>
      </c>
      <c r="B189" s="66">
        <f t="shared" si="4"/>
        <v>55359</v>
      </c>
      <c r="C189" s="66">
        <f t="shared" si="5"/>
        <v>23968</v>
      </c>
      <c r="D189">
        <v>896</v>
      </c>
      <c r="E189">
        <v>74</v>
      </c>
      <c r="F189">
        <v>2</v>
      </c>
      <c r="G189">
        <v>7</v>
      </c>
      <c r="H189">
        <v>15</v>
      </c>
      <c r="I189">
        <v>14</v>
      </c>
      <c r="J189">
        <v>6</v>
      </c>
      <c r="K189">
        <v>8</v>
      </c>
      <c r="L189">
        <v>62</v>
      </c>
      <c r="M189">
        <v>44</v>
      </c>
      <c r="N189">
        <v>155</v>
      </c>
      <c r="O189">
        <v>23</v>
      </c>
      <c r="P189">
        <v>1</v>
      </c>
      <c r="Q189">
        <v>13</v>
      </c>
      <c r="R189">
        <v>7</v>
      </c>
      <c r="S189">
        <v>31</v>
      </c>
      <c r="T189">
        <v>5</v>
      </c>
      <c r="U189">
        <v>17</v>
      </c>
      <c r="V189">
        <v>36</v>
      </c>
      <c r="W189">
        <v>16</v>
      </c>
      <c r="X189">
        <v>5</v>
      </c>
      <c r="Y189">
        <v>40</v>
      </c>
      <c r="Z189">
        <v>120</v>
      </c>
      <c r="AA189">
        <v>7</v>
      </c>
      <c r="AB189">
        <v>5</v>
      </c>
      <c r="AC189">
        <v>225</v>
      </c>
      <c r="AD189">
        <v>223</v>
      </c>
      <c r="AE189">
        <v>2</v>
      </c>
      <c r="AF189">
        <v>1</v>
      </c>
      <c r="AG189">
        <v>2</v>
      </c>
      <c r="AH189">
        <v>22</v>
      </c>
      <c r="AI189">
        <v>18</v>
      </c>
      <c r="AJ189">
        <v>0</v>
      </c>
      <c r="AK189">
        <v>1</v>
      </c>
      <c r="AL189">
        <v>14</v>
      </c>
      <c r="AM189">
        <v>7</v>
      </c>
      <c r="AN189">
        <v>15</v>
      </c>
      <c r="AO189">
        <v>16</v>
      </c>
      <c r="AP189">
        <v>19</v>
      </c>
      <c r="AQ189">
        <v>5</v>
      </c>
      <c r="AR189">
        <v>8</v>
      </c>
      <c r="AS189">
        <v>11</v>
      </c>
      <c r="AT189">
        <v>247</v>
      </c>
      <c r="AU189">
        <v>7</v>
      </c>
      <c r="AV189">
        <v>0</v>
      </c>
      <c r="AW189">
        <v>147</v>
      </c>
      <c r="AX189">
        <v>14</v>
      </c>
      <c r="AY189">
        <v>22</v>
      </c>
      <c r="AZ189">
        <v>1</v>
      </c>
      <c r="BA189">
        <v>43</v>
      </c>
      <c r="BB189">
        <v>10</v>
      </c>
      <c r="BC189">
        <v>3</v>
      </c>
      <c r="BD189">
        <v>7</v>
      </c>
      <c r="BE189">
        <v>17</v>
      </c>
      <c r="BF189">
        <v>5</v>
      </c>
      <c r="BG189">
        <v>29</v>
      </c>
      <c r="BH189">
        <v>7</v>
      </c>
      <c r="BI189">
        <v>23</v>
      </c>
      <c r="BJ189">
        <v>24</v>
      </c>
      <c r="BK189">
        <v>7</v>
      </c>
      <c r="BL189">
        <v>8</v>
      </c>
      <c r="BM189">
        <v>3</v>
      </c>
      <c r="BN189">
        <v>6</v>
      </c>
      <c r="BO189">
        <v>13</v>
      </c>
      <c r="BP189">
        <v>5</v>
      </c>
      <c r="BQ189">
        <v>4</v>
      </c>
      <c r="BR189">
        <v>0</v>
      </c>
      <c r="BS189">
        <v>4</v>
      </c>
      <c r="BT189">
        <v>52</v>
      </c>
      <c r="BU189">
        <v>100</v>
      </c>
      <c r="BV189">
        <v>1</v>
      </c>
      <c r="BW189">
        <v>288</v>
      </c>
      <c r="BX189">
        <v>59</v>
      </c>
      <c r="BY189">
        <v>191</v>
      </c>
      <c r="BZ189">
        <v>14</v>
      </c>
      <c r="CA189">
        <v>227</v>
      </c>
      <c r="CB189">
        <v>189</v>
      </c>
      <c r="CC189">
        <v>807</v>
      </c>
      <c r="CD189">
        <v>495</v>
      </c>
      <c r="CE189">
        <v>4</v>
      </c>
      <c r="CF189">
        <v>22</v>
      </c>
      <c r="CG189">
        <v>45</v>
      </c>
      <c r="CH189">
        <v>23</v>
      </c>
      <c r="CI189">
        <v>3</v>
      </c>
      <c r="CJ189">
        <v>20</v>
      </c>
      <c r="CK189">
        <v>84</v>
      </c>
      <c r="CL189">
        <v>462</v>
      </c>
      <c r="CM189">
        <v>204</v>
      </c>
      <c r="CN189">
        <v>7</v>
      </c>
      <c r="CO189">
        <v>194</v>
      </c>
      <c r="CP189">
        <v>140</v>
      </c>
      <c r="CQ189">
        <v>296</v>
      </c>
      <c r="CR189">
        <v>55</v>
      </c>
      <c r="CS189">
        <v>221</v>
      </c>
      <c r="CT189">
        <v>9</v>
      </c>
      <c r="CU189">
        <v>28</v>
      </c>
      <c r="CV189">
        <v>273</v>
      </c>
      <c r="CW189">
        <v>34</v>
      </c>
      <c r="CX189">
        <v>7</v>
      </c>
      <c r="CY189">
        <v>33</v>
      </c>
      <c r="CZ189">
        <v>176</v>
      </c>
      <c r="DA189">
        <v>234</v>
      </c>
      <c r="DB189">
        <v>86</v>
      </c>
      <c r="DC189">
        <v>16</v>
      </c>
      <c r="DD189">
        <v>4</v>
      </c>
      <c r="DE189">
        <v>7</v>
      </c>
      <c r="DF189">
        <v>1388</v>
      </c>
      <c r="DG189">
        <v>555</v>
      </c>
      <c r="DH189">
        <v>85</v>
      </c>
      <c r="DI189">
        <v>399</v>
      </c>
      <c r="DJ189">
        <v>54</v>
      </c>
      <c r="DK189">
        <v>1394</v>
      </c>
      <c r="DL189">
        <v>22</v>
      </c>
      <c r="DM189">
        <v>71</v>
      </c>
      <c r="DN189">
        <v>1247</v>
      </c>
      <c r="DO189">
        <v>84</v>
      </c>
      <c r="DP189">
        <v>2345</v>
      </c>
      <c r="DQ189">
        <v>3158</v>
      </c>
      <c r="DR189">
        <v>264</v>
      </c>
      <c r="DS189">
        <v>8</v>
      </c>
      <c r="DT189">
        <v>1566</v>
      </c>
      <c r="DU189">
        <v>67</v>
      </c>
      <c r="DV189">
        <v>0</v>
      </c>
      <c r="DW189">
        <v>809</v>
      </c>
      <c r="DX189">
        <v>909</v>
      </c>
      <c r="DY189">
        <v>126</v>
      </c>
      <c r="DZ189">
        <v>10</v>
      </c>
      <c r="EA189">
        <v>15</v>
      </c>
      <c r="EB189">
        <v>28</v>
      </c>
      <c r="EC189">
        <v>53</v>
      </c>
      <c r="ED189">
        <v>11</v>
      </c>
      <c r="EE189">
        <v>71</v>
      </c>
      <c r="EF189">
        <v>801</v>
      </c>
      <c r="EG189">
        <v>15</v>
      </c>
      <c r="EH189">
        <v>166</v>
      </c>
      <c r="EI189">
        <v>252</v>
      </c>
      <c r="EJ189">
        <v>22</v>
      </c>
      <c r="EK189">
        <v>9</v>
      </c>
      <c r="EL189">
        <v>960</v>
      </c>
      <c r="EM189">
        <v>85</v>
      </c>
      <c r="EN189">
        <v>2</v>
      </c>
      <c r="EO189">
        <v>12</v>
      </c>
      <c r="EP189">
        <v>17</v>
      </c>
      <c r="EQ189">
        <v>25</v>
      </c>
      <c r="ER189">
        <v>7</v>
      </c>
      <c r="ES189">
        <v>7</v>
      </c>
      <c r="ET189">
        <v>54</v>
      </c>
      <c r="EU189">
        <v>61</v>
      </c>
      <c r="EV189">
        <v>140</v>
      </c>
      <c r="EW189">
        <v>30</v>
      </c>
      <c r="EX189">
        <v>1</v>
      </c>
      <c r="EY189">
        <v>17</v>
      </c>
      <c r="EZ189">
        <v>11</v>
      </c>
      <c r="FA189">
        <v>32</v>
      </c>
      <c r="FB189">
        <v>6</v>
      </c>
      <c r="FC189">
        <v>24</v>
      </c>
      <c r="FD189">
        <v>41</v>
      </c>
      <c r="FE189">
        <v>21</v>
      </c>
      <c r="FF189">
        <v>6</v>
      </c>
      <c r="FG189">
        <v>45</v>
      </c>
      <c r="FH189">
        <v>141</v>
      </c>
      <c r="FI189">
        <v>15</v>
      </c>
      <c r="FJ189">
        <v>7</v>
      </c>
      <c r="FK189">
        <v>284</v>
      </c>
      <c r="FL189">
        <v>239</v>
      </c>
      <c r="FM189">
        <v>1</v>
      </c>
      <c r="FN189">
        <v>1</v>
      </c>
      <c r="FO189">
        <v>2</v>
      </c>
      <c r="FP189">
        <v>26</v>
      </c>
      <c r="FQ189">
        <v>28</v>
      </c>
      <c r="FR189">
        <v>0</v>
      </c>
      <c r="FS189">
        <v>2</v>
      </c>
      <c r="FT189">
        <v>14</v>
      </c>
      <c r="FU189">
        <v>8</v>
      </c>
      <c r="FV189">
        <v>18</v>
      </c>
      <c r="FW189">
        <v>14</v>
      </c>
      <c r="FX189">
        <v>18</v>
      </c>
      <c r="FY189">
        <v>5</v>
      </c>
      <c r="FZ189">
        <v>9</v>
      </c>
      <c r="GA189">
        <v>16</v>
      </c>
      <c r="GB189">
        <v>272</v>
      </c>
      <c r="GC189">
        <v>8</v>
      </c>
      <c r="GD189">
        <v>0</v>
      </c>
      <c r="GE189">
        <v>156</v>
      </c>
      <c r="GF189">
        <v>17</v>
      </c>
      <c r="GG189">
        <v>30</v>
      </c>
      <c r="GH189">
        <v>0</v>
      </c>
      <c r="GI189">
        <v>55</v>
      </c>
      <c r="GJ189">
        <v>16</v>
      </c>
      <c r="GK189">
        <v>3</v>
      </c>
      <c r="GL189">
        <v>11</v>
      </c>
      <c r="GM189">
        <v>23</v>
      </c>
      <c r="GN189">
        <v>5</v>
      </c>
      <c r="GO189">
        <v>47</v>
      </c>
      <c r="GP189">
        <v>8</v>
      </c>
      <c r="GQ189">
        <v>25</v>
      </c>
      <c r="GR189">
        <v>23</v>
      </c>
      <c r="GS189">
        <v>11</v>
      </c>
      <c r="GT189">
        <v>7</v>
      </c>
      <c r="GU189">
        <v>5</v>
      </c>
      <c r="GV189">
        <v>10</v>
      </c>
      <c r="GW189">
        <v>13</v>
      </c>
      <c r="GX189">
        <v>7</v>
      </c>
      <c r="GY189">
        <v>3</v>
      </c>
      <c r="GZ189">
        <v>0</v>
      </c>
      <c r="HA189">
        <v>5</v>
      </c>
      <c r="HB189">
        <v>63</v>
      </c>
      <c r="HC189">
        <v>141</v>
      </c>
      <c r="HD189">
        <v>1</v>
      </c>
      <c r="HE189">
        <v>294</v>
      </c>
      <c r="HF189">
        <v>73</v>
      </c>
      <c r="HG189">
        <v>210</v>
      </c>
      <c r="HH189">
        <v>23</v>
      </c>
      <c r="HI189">
        <v>234</v>
      </c>
      <c r="HJ189">
        <v>215</v>
      </c>
      <c r="HK189">
        <v>974</v>
      </c>
      <c r="HL189">
        <v>505</v>
      </c>
      <c r="HM189">
        <v>5</v>
      </c>
      <c r="HN189">
        <v>28</v>
      </c>
      <c r="HO189">
        <v>52</v>
      </c>
      <c r="HP189">
        <v>19</v>
      </c>
      <c r="HQ189">
        <v>5</v>
      </c>
      <c r="HR189">
        <v>21</v>
      </c>
      <c r="HS189">
        <v>63</v>
      </c>
      <c r="HT189">
        <v>502</v>
      </c>
      <c r="HU189">
        <v>204</v>
      </c>
      <c r="HV189">
        <v>8</v>
      </c>
      <c r="HW189">
        <v>207</v>
      </c>
      <c r="HX189">
        <v>148</v>
      </c>
      <c r="HY189">
        <v>311</v>
      </c>
      <c r="HZ189">
        <v>80</v>
      </c>
      <c r="IA189">
        <v>227</v>
      </c>
      <c r="IB189">
        <v>13</v>
      </c>
      <c r="IC189">
        <v>36</v>
      </c>
      <c r="ID189">
        <v>328</v>
      </c>
      <c r="IE189">
        <v>49</v>
      </c>
      <c r="IF189">
        <v>10</v>
      </c>
      <c r="IG189">
        <v>23</v>
      </c>
      <c r="IH189">
        <v>238</v>
      </c>
      <c r="II189">
        <v>287</v>
      </c>
      <c r="IJ189">
        <v>18</v>
      </c>
      <c r="IK189">
        <v>7</v>
      </c>
      <c r="IL189">
        <v>7</v>
      </c>
      <c r="IM189">
        <v>9</v>
      </c>
      <c r="IN189">
        <v>1634</v>
      </c>
      <c r="IO189">
        <v>627</v>
      </c>
      <c r="IP189">
        <v>92</v>
      </c>
      <c r="IQ189">
        <v>475</v>
      </c>
      <c r="IR189">
        <v>58</v>
      </c>
      <c r="IS189">
        <v>1764</v>
      </c>
      <c r="IT189">
        <v>20</v>
      </c>
      <c r="IU189">
        <v>94</v>
      </c>
      <c r="IV189">
        <v>1693</v>
      </c>
      <c r="IW189">
        <v>92</v>
      </c>
      <c r="IX189">
        <v>2661</v>
      </c>
      <c r="IY189">
        <v>3561</v>
      </c>
      <c r="IZ189">
        <v>309</v>
      </c>
      <c r="JA189">
        <v>6</v>
      </c>
      <c r="JB189">
        <v>1794</v>
      </c>
      <c r="JC189">
        <v>64</v>
      </c>
      <c r="JD189">
        <v>0</v>
      </c>
      <c r="JE189">
        <v>838</v>
      </c>
      <c r="JF189">
        <v>927</v>
      </c>
      <c r="JG189">
        <v>142</v>
      </c>
      <c r="JH189">
        <v>15</v>
      </c>
      <c r="JI189">
        <v>27</v>
      </c>
      <c r="JJ189">
        <v>35</v>
      </c>
      <c r="JK189">
        <v>61</v>
      </c>
      <c r="JL189">
        <v>14</v>
      </c>
      <c r="JM189">
        <v>81</v>
      </c>
      <c r="JN189">
        <v>771</v>
      </c>
      <c r="JO189">
        <v>21</v>
      </c>
      <c r="JP189">
        <v>190</v>
      </c>
      <c r="JQ189">
        <v>291</v>
      </c>
      <c r="JR189">
        <v>20</v>
      </c>
      <c r="JS189">
        <v>7</v>
      </c>
      <c r="JT189">
        <v>1014</v>
      </c>
      <c r="JU189">
        <v>90</v>
      </c>
      <c r="JV189">
        <v>1</v>
      </c>
      <c r="JW189">
        <v>7</v>
      </c>
      <c r="JX189">
        <v>14</v>
      </c>
      <c r="JY189">
        <v>22</v>
      </c>
      <c r="JZ189">
        <v>7</v>
      </c>
      <c r="KA189">
        <v>6</v>
      </c>
      <c r="KB189">
        <v>58</v>
      </c>
      <c r="KC189">
        <v>63</v>
      </c>
      <c r="KD189">
        <v>163</v>
      </c>
      <c r="KE189">
        <v>24</v>
      </c>
      <c r="KF189">
        <v>1</v>
      </c>
      <c r="KG189">
        <v>13</v>
      </c>
      <c r="KH189">
        <v>7</v>
      </c>
      <c r="KI189">
        <v>42</v>
      </c>
      <c r="KJ189">
        <v>8</v>
      </c>
      <c r="KK189">
        <v>29</v>
      </c>
      <c r="KL189">
        <v>52</v>
      </c>
      <c r="KM189">
        <v>19</v>
      </c>
      <c r="KN189">
        <v>5</v>
      </c>
      <c r="KO189">
        <v>50</v>
      </c>
      <c r="KP189">
        <v>148</v>
      </c>
      <c r="KQ189">
        <v>12</v>
      </c>
      <c r="KR189">
        <v>8</v>
      </c>
      <c r="KS189">
        <v>284</v>
      </c>
      <c r="KT189">
        <v>288</v>
      </c>
      <c r="KU189">
        <v>1</v>
      </c>
      <c r="KV189">
        <v>1</v>
      </c>
      <c r="KW189">
        <v>2</v>
      </c>
      <c r="KX189">
        <v>27</v>
      </c>
      <c r="KY189">
        <v>25</v>
      </c>
      <c r="KZ189">
        <v>0</v>
      </c>
      <c r="LA189">
        <v>1</v>
      </c>
      <c r="LB189">
        <v>18</v>
      </c>
      <c r="LC189">
        <v>10</v>
      </c>
      <c r="LD189">
        <v>21</v>
      </c>
      <c r="LE189">
        <v>19</v>
      </c>
      <c r="LF189">
        <v>20</v>
      </c>
      <c r="LG189">
        <v>7</v>
      </c>
      <c r="LH189">
        <v>14</v>
      </c>
      <c r="LI189">
        <v>17</v>
      </c>
      <c r="LJ189">
        <v>266</v>
      </c>
      <c r="LK189">
        <v>8</v>
      </c>
      <c r="LL189">
        <v>0</v>
      </c>
      <c r="LM189">
        <v>158</v>
      </c>
      <c r="LN189">
        <v>22</v>
      </c>
      <c r="LO189">
        <v>23</v>
      </c>
      <c r="LP189">
        <v>1</v>
      </c>
      <c r="LQ189">
        <v>56</v>
      </c>
      <c r="LR189">
        <v>14</v>
      </c>
      <c r="LS189">
        <v>3</v>
      </c>
      <c r="LT189">
        <v>8</v>
      </c>
      <c r="LU189">
        <v>24</v>
      </c>
      <c r="LV189">
        <v>12</v>
      </c>
      <c r="LW189">
        <v>47</v>
      </c>
      <c r="LX189">
        <v>11</v>
      </c>
      <c r="LY189">
        <v>30</v>
      </c>
      <c r="LZ189">
        <v>30</v>
      </c>
      <c r="MA189">
        <v>7</v>
      </c>
      <c r="MB189">
        <v>11</v>
      </c>
      <c r="MC189">
        <v>5</v>
      </c>
      <c r="MD189">
        <v>9</v>
      </c>
      <c r="ME189">
        <v>18</v>
      </c>
      <c r="MF189">
        <v>5</v>
      </c>
      <c r="MG189">
        <v>4</v>
      </c>
      <c r="MH189">
        <v>0</v>
      </c>
      <c r="MI189">
        <v>3</v>
      </c>
      <c r="MJ189">
        <v>60</v>
      </c>
      <c r="MK189">
        <v>145</v>
      </c>
      <c r="ML189">
        <v>0</v>
      </c>
      <c r="MM189">
        <v>320</v>
      </c>
      <c r="MN189">
        <v>79</v>
      </c>
      <c r="MO189">
        <v>230</v>
      </c>
      <c r="MP189">
        <v>23</v>
      </c>
      <c r="MQ189">
        <v>236</v>
      </c>
      <c r="MR189">
        <v>216</v>
      </c>
      <c r="MS189">
        <v>1053</v>
      </c>
      <c r="MT189">
        <v>617</v>
      </c>
      <c r="MU189">
        <v>7</v>
      </c>
      <c r="MV189">
        <v>34</v>
      </c>
      <c r="MW189">
        <v>62</v>
      </c>
      <c r="MX189">
        <v>29</v>
      </c>
      <c r="MY189">
        <v>3</v>
      </c>
      <c r="MZ189">
        <v>21</v>
      </c>
      <c r="NA189">
        <v>78</v>
      </c>
      <c r="NB189">
        <v>532</v>
      </c>
      <c r="NC189">
        <v>216</v>
      </c>
      <c r="ND189">
        <v>6</v>
      </c>
      <c r="NE189">
        <v>221</v>
      </c>
      <c r="NF189">
        <v>157</v>
      </c>
      <c r="NG189">
        <v>347</v>
      </c>
      <c r="NH189">
        <v>92</v>
      </c>
      <c r="NI189">
        <v>244</v>
      </c>
      <c r="NJ189">
        <v>13</v>
      </c>
      <c r="NK189">
        <v>45</v>
      </c>
      <c r="NL189">
        <v>352</v>
      </c>
      <c r="NM189">
        <v>40</v>
      </c>
      <c r="NN189">
        <v>12</v>
      </c>
      <c r="NO189">
        <v>23</v>
      </c>
      <c r="NP189">
        <v>258</v>
      </c>
      <c r="NQ189">
        <v>298</v>
      </c>
      <c r="NR189">
        <v>76</v>
      </c>
      <c r="NS189">
        <v>20</v>
      </c>
      <c r="NT189">
        <v>6</v>
      </c>
      <c r="NU189">
        <v>8</v>
      </c>
      <c r="NV189">
        <v>1734</v>
      </c>
      <c r="NW189">
        <v>671</v>
      </c>
      <c r="NX189">
        <v>99</v>
      </c>
      <c r="NY189">
        <v>509</v>
      </c>
      <c r="NZ189">
        <v>60</v>
      </c>
      <c r="OA189">
        <v>1879</v>
      </c>
      <c r="OB189">
        <v>18</v>
      </c>
      <c r="OC189">
        <v>81</v>
      </c>
      <c r="OD189">
        <v>1773</v>
      </c>
      <c r="OE189">
        <v>89</v>
      </c>
      <c r="OF189">
        <v>2728</v>
      </c>
      <c r="OG189">
        <v>3532</v>
      </c>
      <c r="OH189">
        <v>306</v>
      </c>
      <c r="OI189">
        <v>9</v>
      </c>
      <c r="OJ189">
        <v>1910</v>
      </c>
      <c r="OK189">
        <v>73</v>
      </c>
      <c r="OL189">
        <v>0</v>
      </c>
      <c r="OM189">
        <v>879</v>
      </c>
      <c r="ON189">
        <v>940</v>
      </c>
      <c r="OO189">
        <v>125</v>
      </c>
      <c r="OP189">
        <v>15</v>
      </c>
      <c r="OQ189">
        <v>23</v>
      </c>
      <c r="OR189">
        <v>41</v>
      </c>
      <c r="OS189">
        <v>61</v>
      </c>
      <c r="OT189">
        <v>11</v>
      </c>
      <c r="OU189">
        <v>87</v>
      </c>
      <c r="OV189">
        <v>370</v>
      </c>
      <c r="OW189">
        <v>16</v>
      </c>
      <c r="OX189">
        <v>192</v>
      </c>
      <c r="OY189">
        <v>289</v>
      </c>
      <c r="OZ189">
        <v>27</v>
      </c>
      <c r="PA189">
        <v>6</v>
      </c>
    </row>
    <row r="190" spans="1:417">
      <c r="A190" s="67" t="str">
        <f>人口推移!B189</f>
        <v>R0406</v>
      </c>
      <c r="B190" s="66">
        <f t="shared" si="4"/>
        <v>55347</v>
      </c>
      <c r="C190" s="66">
        <f t="shared" si="5"/>
        <v>23986</v>
      </c>
      <c r="D190">
        <v>895</v>
      </c>
      <c r="E190">
        <v>75</v>
      </c>
      <c r="F190">
        <v>2</v>
      </c>
      <c r="G190">
        <v>7</v>
      </c>
      <c r="H190">
        <v>15</v>
      </c>
      <c r="I190">
        <v>14</v>
      </c>
      <c r="J190">
        <v>6</v>
      </c>
      <c r="K190">
        <v>8</v>
      </c>
      <c r="L190">
        <v>62</v>
      </c>
      <c r="M190">
        <v>44</v>
      </c>
      <c r="N190">
        <v>152</v>
      </c>
      <c r="O190">
        <v>23</v>
      </c>
      <c r="P190">
        <v>1</v>
      </c>
      <c r="Q190">
        <v>13</v>
      </c>
      <c r="R190">
        <v>7</v>
      </c>
      <c r="S190">
        <v>31</v>
      </c>
      <c r="T190">
        <v>5</v>
      </c>
      <c r="U190">
        <v>17</v>
      </c>
      <c r="V190">
        <v>36</v>
      </c>
      <c r="W190">
        <v>16</v>
      </c>
      <c r="X190">
        <v>5</v>
      </c>
      <c r="Y190">
        <v>40</v>
      </c>
      <c r="Z190">
        <v>120</v>
      </c>
      <c r="AA190">
        <v>7</v>
      </c>
      <c r="AB190">
        <v>5</v>
      </c>
      <c r="AC190">
        <v>229</v>
      </c>
      <c r="AD190">
        <v>223</v>
      </c>
      <c r="AE190">
        <v>2</v>
      </c>
      <c r="AF190">
        <v>1</v>
      </c>
      <c r="AG190">
        <v>2</v>
      </c>
      <c r="AH190">
        <v>22</v>
      </c>
      <c r="AI190">
        <v>18</v>
      </c>
      <c r="AJ190">
        <v>0</v>
      </c>
      <c r="AK190">
        <v>1</v>
      </c>
      <c r="AL190">
        <v>14</v>
      </c>
      <c r="AM190">
        <v>7</v>
      </c>
      <c r="AN190">
        <v>15</v>
      </c>
      <c r="AO190">
        <v>15</v>
      </c>
      <c r="AP190">
        <v>19</v>
      </c>
      <c r="AQ190">
        <v>5</v>
      </c>
      <c r="AR190">
        <v>8</v>
      </c>
      <c r="AS190">
        <v>11</v>
      </c>
      <c r="AT190">
        <v>249</v>
      </c>
      <c r="AU190">
        <v>7</v>
      </c>
      <c r="AV190">
        <v>0</v>
      </c>
      <c r="AW190">
        <v>147</v>
      </c>
      <c r="AX190">
        <v>14</v>
      </c>
      <c r="AY190">
        <v>22</v>
      </c>
      <c r="AZ190">
        <v>1</v>
      </c>
      <c r="BA190">
        <v>43</v>
      </c>
      <c r="BB190">
        <v>10</v>
      </c>
      <c r="BC190">
        <v>3</v>
      </c>
      <c r="BD190">
        <v>7</v>
      </c>
      <c r="BE190">
        <v>17</v>
      </c>
      <c r="BF190">
        <v>5</v>
      </c>
      <c r="BG190">
        <v>29</v>
      </c>
      <c r="BH190">
        <v>7</v>
      </c>
      <c r="BI190">
        <v>23</v>
      </c>
      <c r="BJ190">
        <v>24</v>
      </c>
      <c r="BK190">
        <v>7</v>
      </c>
      <c r="BL190">
        <v>8</v>
      </c>
      <c r="BM190">
        <v>3</v>
      </c>
      <c r="BN190">
        <v>6</v>
      </c>
      <c r="BO190">
        <v>13</v>
      </c>
      <c r="BP190">
        <v>5</v>
      </c>
      <c r="BQ190">
        <v>4</v>
      </c>
      <c r="BR190">
        <v>0</v>
      </c>
      <c r="BS190">
        <v>4</v>
      </c>
      <c r="BT190">
        <v>52</v>
      </c>
      <c r="BU190">
        <v>100</v>
      </c>
      <c r="BV190">
        <v>1</v>
      </c>
      <c r="BW190">
        <v>288</v>
      </c>
      <c r="BX190">
        <v>60</v>
      </c>
      <c r="BY190">
        <v>190</v>
      </c>
      <c r="BZ190">
        <v>14</v>
      </c>
      <c r="CA190">
        <v>227</v>
      </c>
      <c r="CB190">
        <v>190</v>
      </c>
      <c r="CC190">
        <v>807</v>
      </c>
      <c r="CD190">
        <v>495</v>
      </c>
      <c r="CE190">
        <v>4</v>
      </c>
      <c r="CF190">
        <v>22</v>
      </c>
      <c r="CG190">
        <v>46</v>
      </c>
      <c r="CH190">
        <v>24</v>
      </c>
      <c r="CI190">
        <v>3</v>
      </c>
      <c r="CJ190">
        <v>20</v>
      </c>
      <c r="CK190">
        <v>90</v>
      </c>
      <c r="CL190">
        <v>462</v>
      </c>
      <c r="CM190">
        <v>204</v>
      </c>
      <c r="CN190">
        <v>7</v>
      </c>
      <c r="CO190">
        <v>193</v>
      </c>
      <c r="CP190">
        <v>140</v>
      </c>
      <c r="CQ190">
        <v>297</v>
      </c>
      <c r="CR190">
        <v>55</v>
      </c>
      <c r="CS190">
        <v>223</v>
      </c>
      <c r="CT190">
        <v>9</v>
      </c>
      <c r="CU190">
        <v>27</v>
      </c>
      <c r="CV190">
        <v>273</v>
      </c>
      <c r="CW190">
        <v>34</v>
      </c>
      <c r="CX190">
        <v>7</v>
      </c>
      <c r="CY190">
        <v>33</v>
      </c>
      <c r="CZ190">
        <v>176</v>
      </c>
      <c r="DA190">
        <v>234</v>
      </c>
      <c r="DB190">
        <v>84</v>
      </c>
      <c r="DC190">
        <v>16</v>
      </c>
      <c r="DD190">
        <v>4</v>
      </c>
      <c r="DE190">
        <v>7</v>
      </c>
      <c r="DF190">
        <v>1387</v>
      </c>
      <c r="DG190">
        <v>549</v>
      </c>
      <c r="DH190">
        <v>86</v>
      </c>
      <c r="DI190">
        <v>400</v>
      </c>
      <c r="DJ190">
        <v>54</v>
      </c>
      <c r="DK190">
        <v>1396</v>
      </c>
      <c r="DL190">
        <v>22</v>
      </c>
      <c r="DM190">
        <v>71</v>
      </c>
      <c r="DN190">
        <v>1249</v>
      </c>
      <c r="DO190">
        <v>84</v>
      </c>
      <c r="DP190">
        <v>2340</v>
      </c>
      <c r="DQ190">
        <v>3163</v>
      </c>
      <c r="DR190">
        <v>264</v>
      </c>
      <c r="DS190">
        <v>8</v>
      </c>
      <c r="DT190">
        <v>1572</v>
      </c>
      <c r="DU190">
        <v>67</v>
      </c>
      <c r="DV190">
        <v>0</v>
      </c>
      <c r="DW190">
        <v>812</v>
      </c>
      <c r="DX190">
        <v>911</v>
      </c>
      <c r="DY190">
        <v>126</v>
      </c>
      <c r="DZ190">
        <v>10</v>
      </c>
      <c r="EA190">
        <v>15</v>
      </c>
      <c r="EB190">
        <v>29</v>
      </c>
      <c r="EC190">
        <v>53</v>
      </c>
      <c r="ED190">
        <v>11</v>
      </c>
      <c r="EE190">
        <v>72</v>
      </c>
      <c r="EF190">
        <v>799</v>
      </c>
      <c r="EG190">
        <v>15</v>
      </c>
      <c r="EH190">
        <v>165</v>
      </c>
      <c r="EI190">
        <v>253</v>
      </c>
      <c r="EJ190">
        <v>20</v>
      </c>
      <c r="EK190">
        <v>9</v>
      </c>
      <c r="EL190">
        <v>959</v>
      </c>
      <c r="EM190">
        <v>85</v>
      </c>
      <c r="EN190">
        <v>2</v>
      </c>
      <c r="EO190">
        <v>12</v>
      </c>
      <c r="EP190">
        <v>17</v>
      </c>
      <c r="EQ190">
        <v>25</v>
      </c>
      <c r="ER190">
        <v>7</v>
      </c>
      <c r="ES190">
        <v>7</v>
      </c>
      <c r="ET190">
        <v>55</v>
      </c>
      <c r="EU190">
        <v>61</v>
      </c>
      <c r="EV190">
        <v>138</v>
      </c>
      <c r="EW190">
        <v>30</v>
      </c>
      <c r="EX190">
        <v>1</v>
      </c>
      <c r="EY190">
        <v>17</v>
      </c>
      <c r="EZ190">
        <v>11</v>
      </c>
      <c r="FA190">
        <v>32</v>
      </c>
      <c r="FB190">
        <v>6</v>
      </c>
      <c r="FC190">
        <v>23</v>
      </c>
      <c r="FD190">
        <v>39</v>
      </c>
      <c r="FE190">
        <v>21</v>
      </c>
      <c r="FF190">
        <v>6</v>
      </c>
      <c r="FG190">
        <v>45</v>
      </c>
      <c r="FH190">
        <v>141</v>
      </c>
      <c r="FI190">
        <v>15</v>
      </c>
      <c r="FJ190">
        <v>7</v>
      </c>
      <c r="FK190">
        <v>289</v>
      </c>
      <c r="FL190">
        <v>240</v>
      </c>
      <c r="FM190">
        <v>1</v>
      </c>
      <c r="FN190">
        <v>1</v>
      </c>
      <c r="FO190">
        <v>2</v>
      </c>
      <c r="FP190">
        <v>26</v>
      </c>
      <c r="FQ190">
        <v>28</v>
      </c>
      <c r="FR190">
        <v>0</v>
      </c>
      <c r="FS190">
        <v>2</v>
      </c>
      <c r="FT190">
        <v>14</v>
      </c>
      <c r="FU190">
        <v>8</v>
      </c>
      <c r="FV190">
        <v>18</v>
      </c>
      <c r="FW190">
        <v>14</v>
      </c>
      <c r="FX190">
        <v>18</v>
      </c>
      <c r="FY190">
        <v>5</v>
      </c>
      <c r="FZ190">
        <v>9</v>
      </c>
      <c r="GA190">
        <v>16</v>
      </c>
      <c r="GB190">
        <v>273</v>
      </c>
      <c r="GC190">
        <v>8</v>
      </c>
      <c r="GD190">
        <v>0</v>
      </c>
      <c r="GE190">
        <v>156</v>
      </c>
      <c r="GF190">
        <v>17</v>
      </c>
      <c r="GG190">
        <v>29</v>
      </c>
      <c r="GH190">
        <v>0</v>
      </c>
      <c r="GI190">
        <v>55</v>
      </c>
      <c r="GJ190">
        <v>16</v>
      </c>
      <c r="GK190">
        <v>3</v>
      </c>
      <c r="GL190">
        <v>11</v>
      </c>
      <c r="GM190">
        <v>23</v>
      </c>
      <c r="GN190">
        <v>5</v>
      </c>
      <c r="GO190">
        <v>47</v>
      </c>
      <c r="GP190">
        <v>8</v>
      </c>
      <c r="GQ190">
        <v>25</v>
      </c>
      <c r="GR190">
        <v>23</v>
      </c>
      <c r="GS190">
        <v>11</v>
      </c>
      <c r="GT190">
        <v>7</v>
      </c>
      <c r="GU190">
        <v>5</v>
      </c>
      <c r="GV190">
        <v>10</v>
      </c>
      <c r="GW190">
        <v>13</v>
      </c>
      <c r="GX190">
        <v>7</v>
      </c>
      <c r="GY190">
        <v>3</v>
      </c>
      <c r="GZ190">
        <v>0</v>
      </c>
      <c r="HA190">
        <v>5</v>
      </c>
      <c r="HB190">
        <v>63</v>
      </c>
      <c r="HC190">
        <v>141</v>
      </c>
      <c r="HD190">
        <v>1</v>
      </c>
      <c r="HE190">
        <v>295</v>
      </c>
      <c r="HF190">
        <v>74</v>
      </c>
      <c r="HG190">
        <v>209</v>
      </c>
      <c r="HH190">
        <v>23</v>
      </c>
      <c r="HI190">
        <v>233</v>
      </c>
      <c r="HJ190">
        <v>216</v>
      </c>
      <c r="HK190">
        <v>973</v>
      </c>
      <c r="HL190">
        <v>506</v>
      </c>
      <c r="HM190">
        <v>5</v>
      </c>
      <c r="HN190">
        <v>28</v>
      </c>
      <c r="HO190">
        <v>53</v>
      </c>
      <c r="HP190">
        <v>20</v>
      </c>
      <c r="HQ190">
        <v>5</v>
      </c>
      <c r="HR190">
        <v>21</v>
      </c>
      <c r="HS190">
        <v>62</v>
      </c>
      <c r="HT190">
        <v>499</v>
      </c>
      <c r="HU190">
        <v>204</v>
      </c>
      <c r="HV190">
        <v>8</v>
      </c>
      <c r="HW190">
        <v>206</v>
      </c>
      <c r="HX190">
        <v>148</v>
      </c>
      <c r="HY190">
        <v>314</v>
      </c>
      <c r="HZ190">
        <v>80</v>
      </c>
      <c r="IA190">
        <v>225</v>
      </c>
      <c r="IB190">
        <v>13</v>
      </c>
      <c r="IC190">
        <v>35</v>
      </c>
      <c r="ID190">
        <v>328</v>
      </c>
      <c r="IE190">
        <v>49</v>
      </c>
      <c r="IF190">
        <v>10</v>
      </c>
      <c r="IG190">
        <v>23</v>
      </c>
      <c r="IH190">
        <v>238</v>
      </c>
      <c r="II190">
        <v>287</v>
      </c>
      <c r="IJ190">
        <v>19</v>
      </c>
      <c r="IK190">
        <v>7</v>
      </c>
      <c r="IL190">
        <v>7</v>
      </c>
      <c r="IM190">
        <v>9</v>
      </c>
      <c r="IN190">
        <v>1636</v>
      </c>
      <c r="IO190">
        <v>621</v>
      </c>
      <c r="IP190">
        <v>93</v>
      </c>
      <c r="IQ190">
        <v>474</v>
      </c>
      <c r="IR190">
        <v>58</v>
      </c>
      <c r="IS190">
        <v>1763</v>
      </c>
      <c r="IT190">
        <v>20</v>
      </c>
      <c r="IU190">
        <v>94</v>
      </c>
      <c r="IV190">
        <v>1696</v>
      </c>
      <c r="IW190">
        <v>94</v>
      </c>
      <c r="IX190">
        <v>2660</v>
      </c>
      <c r="IY190">
        <v>3563</v>
      </c>
      <c r="IZ190">
        <v>309</v>
      </c>
      <c r="JA190">
        <v>6</v>
      </c>
      <c r="JB190">
        <v>1795</v>
      </c>
      <c r="JC190">
        <v>64</v>
      </c>
      <c r="JD190">
        <v>0</v>
      </c>
      <c r="JE190">
        <v>842</v>
      </c>
      <c r="JF190">
        <v>931</v>
      </c>
      <c r="JG190">
        <v>142</v>
      </c>
      <c r="JH190">
        <v>15</v>
      </c>
      <c r="JI190">
        <v>27</v>
      </c>
      <c r="JJ190">
        <v>36</v>
      </c>
      <c r="JK190">
        <v>61</v>
      </c>
      <c r="JL190">
        <v>14</v>
      </c>
      <c r="JM190">
        <v>81</v>
      </c>
      <c r="JN190">
        <v>769</v>
      </c>
      <c r="JO190">
        <v>21</v>
      </c>
      <c r="JP190">
        <v>190</v>
      </c>
      <c r="JQ190">
        <v>292</v>
      </c>
      <c r="JR190">
        <v>18</v>
      </c>
      <c r="JS190">
        <v>7</v>
      </c>
      <c r="JT190">
        <v>1010</v>
      </c>
      <c r="JU190">
        <v>91</v>
      </c>
      <c r="JV190">
        <v>1</v>
      </c>
      <c r="JW190">
        <v>7</v>
      </c>
      <c r="JX190">
        <v>14</v>
      </c>
      <c r="JY190">
        <v>22</v>
      </c>
      <c r="JZ190">
        <v>7</v>
      </c>
      <c r="KA190">
        <v>6</v>
      </c>
      <c r="KB190">
        <v>58</v>
      </c>
      <c r="KC190">
        <v>63</v>
      </c>
      <c r="KD190">
        <v>161</v>
      </c>
      <c r="KE190">
        <v>24</v>
      </c>
      <c r="KF190">
        <v>1</v>
      </c>
      <c r="KG190">
        <v>13</v>
      </c>
      <c r="KH190">
        <v>7</v>
      </c>
      <c r="KI190">
        <v>41</v>
      </c>
      <c r="KJ190">
        <v>8</v>
      </c>
      <c r="KK190">
        <v>29</v>
      </c>
      <c r="KL190">
        <v>51</v>
      </c>
      <c r="KM190">
        <v>19</v>
      </c>
      <c r="KN190">
        <v>5</v>
      </c>
      <c r="KO190">
        <v>50</v>
      </c>
      <c r="KP190">
        <v>150</v>
      </c>
      <c r="KQ190">
        <v>12</v>
      </c>
      <c r="KR190">
        <v>8</v>
      </c>
      <c r="KS190">
        <v>284</v>
      </c>
      <c r="KT190">
        <v>290</v>
      </c>
      <c r="KU190">
        <v>1</v>
      </c>
      <c r="KV190">
        <v>1</v>
      </c>
      <c r="KW190">
        <v>2</v>
      </c>
      <c r="KX190">
        <v>27</v>
      </c>
      <c r="KY190">
        <v>24</v>
      </c>
      <c r="KZ190">
        <v>0</v>
      </c>
      <c r="LA190">
        <v>1</v>
      </c>
      <c r="LB190">
        <v>18</v>
      </c>
      <c r="LC190">
        <v>10</v>
      </c>
      <c r="LD190">
        <v>21</v>
      </c>
      <c r="LE190">
        <v>18</v>
      </c>
      <c r="LF190">
        <v>20</v>
      </c>
      <c r="LG190">
        <v>7</v>
      </c>
      <c r="LH190">
        <v>14</v>
      </c>
      <c r="LI190">
        <v>17</v>
      </c>
      <c r="LJ190">
        <v>266</v>
      </c>
      <c r="LK190">
        <v>8</v>
      </c>
      <c r="LL190">
        <v>0</v>
      </c>
      <c r="LM190">
        <v>158</v>
      </c>
      <c r="LN190">
        <v>23</v>
      </c>
      <c r="LO190">
        <v>23</v>
      </c>
      <c r="LP190">
        <v>1</v>
      </c>
      <c r="LQ190">
        <v>56</v>
      </c>
      <c r="LR190">
        <v>14</v>
      </c>
      <c r="LS190">
        <v>3</v>
      </c>
      <c r="LT190">
        <v>8</v>
      </c>
      <c r="LU190">
        <v>24</v>
      </c>
      <c r="LV190">
        <v>12</v>
      </c>
      <c r="LW190">
        <v>47</v>
      </c>
      <c r="LX190">
        <v>11</v>
      </c>
      <c r="LY190">
        <v>30</v>
      </c>
      <c r="LZ190">
        <v>30</v>
      </c>
      <c r="MA190">
        <v>7</v>
      </c>
      <c r="MB190">
        <v>11</v>
      </c>
      <c r="MC190">
        <v>5</v>
      </c>
      <c r="MD190">
        <v>9</v>
      </c>
      <c r="ME190">
        <v>18</v>
      </c>
      <c r="MF190">
        <v>5</v>
      </c>
      <c r="MG190">
        <v>4</v>
      </c>
      <c r="MH190">
        <v>0</v>
      </c>
      <c r="MI190">
        <v>3</v>
      </c>
      <c r="MJ190">
        <v>60</v>
      </c>
      <c r="MK190">
        <v>145</v>
      </c>
      <c r="ML190">
        <v>0</v>
      </c>
      <c r="MM190">
        <v>319</v>
      </c>
      <c r="MN190">
        <v>80</v>
      </c>
      <c r="MO190">
        <v>228</v>
      </c>
      <c r="MP190">
        <v>22</v>
      </c>
      <c r="MQ190">
        <v>236</v>
      </c>
      <c r="MR190">
        <v>216</v>
      </c>
      <c r="MS190">
        <v>1050</v>
      </c>
      <c r="MT190">
        <v>616</v>
      </c>
      <c r="MU190">
        <v>7</v>
      </c>
      <c r="MV190">
        <v>34</v>
      </c>
      <c r="MW190">
        <v>63</v>
      </c>
      <c r="MX190">
        <v>30</v>
      </c>
      <c r="MY190">
        <v>3</v>
      </c>
      <c r="MZ190">
        <v>21</v>
      </c>
      <c r="NA190">
        <v>84</v>
      </c>
      <c r="NB190">
        <v>532</v>
      </c>
      <c r="NC190">
        <v>215</v>
      </c>
      <c r="ND190">
        <v>6</v>
      </c>
      <c r="NE190">
        <v>220</v>
      </c>
      <c r="NF190">
        <v>157</v>
      </c>
      <c r="NG190">
        <v>349</v>
      </c>
      <c r="NH190">
        <v>92</v>
      </c>
      <c r="NI190">
        <v>246</v>
      </c>
      <c r="NJ190">
        <v>13</v>
      </c>
      <c r="NK190">
        <v>45</v>
      </c>
      <c r="NL190">
        <v>350</v>
      </c>
      <c r="NM190">
        <v>40</v>
      </c>
      <c r="NN190">
        <v>12</v>
      </c>
      <c r="NO190">
        <v>23</v>
      </c>
      <c r="NP190">
        <v>258</v>
      </c>
      <c r="NQ190">
        <v>298</v>
      </c>
      <c r="NR190">
        <v>73</v>
      </c>
      <c r="NS190">
        <v>20</v>
      </c>
      <c r="NT190">
        <v>6</v>
      </c>
      <c r="NU190">
        <v>8</v>
      </c>
      <c r="NV190">
        <v>1732</v>
      </c>
      <c r="NW190">
        <v>667</v>
      </c>
      <c r="NX190">
        <v>99</v>
      </c>
      <c r="NY190">
        <v>506</v>
      </c>
      <c r="NZ190">
        <v>61</v>
      </c>
      <c r="OA190">
        <v>1879</v>
      </c>
      <c r="OB190">
        <v>18</v>
      </c>
      <c r="OC190">
        <v>81</v>
      </c>
      <c r="OD190">
        <v>1780</v>
      </c>
      <c r="OE190">
        <v>90</v>
      </c>
      <c r="OF190">
        <v>2715</v>
      </c>
      <c r="OG190">
        <v>3529</v>
      </c>
      <c r="OH190">
        <v>306</v>
      </c>
      <c r="OI190">
        <v>9</v>
      </c>
      <c r="OJ190">
        <v>1912</v>
      </c>
      <c r="OK190">
        <v>73</v>
      </c>
      <c r="OL190">
        <v>0</v>
      </c>
      <c r="OM190">
        <v>879</v>
      </c>
      <c r="ON190">
        <v>941</v>
      </c>
      <c r="OO190">
        <v>125</v>
      </c>
      <c r="OP190">
        <v>15</v>
      </c>
      <c r="OQ190">
        <v>23</v>
      </c>
      <c r="OR190">
        <v>41</v>
      </c>
      <c r="OS190">
        <v>61</v>
      </c>
      <c r="OT190">
        <v>11</v>
      </c>
      <c r="OU190">
        <v>88</v>
      </c>
      <c r="OV190">
        <v>369</v>
      </c>
      <c r="OW190">
        <v>16</v>
      </c>
      <c r="OX190">
        <v>191</v>
      </c>
      <c r="OY190">
        <v>292</v>
      </c>
      <c r="OZ190">
        <v>25</v>
      </c>
      <c r="PA190">
        <v>5</v>
      </c>
    </row>
    <row r="191" spans="1:417">
      <c r="A191" s="67" t="str">
        <f>人口推移!B190</f>
        <v>R0407</v>
      </c>
      <c r="B191" s="66">
        <f t="shared" si="4"/>
        <v>55467</v>
      </c>
      <c r="C191" s="66">
        <f t="shared" si="5"/>
        <v>24132</v>
      </c>
      <c r="D191">
        <v>894</v>
      </c>
      <c r="E191">
        <v>75</v>
      </c>
      <c r="F191">
        <v>2</v>
      </c>
      <c r="G191">
        <v>7</v>
      </c>
      <c r="H191">
        <v>15</v>
      </c>
      <c r="I191">
        <v>14</v>
      </c>
      <c r="J191">
        <v>6</v>
      </c>
      <c r="K191">
        <v>8</v>
      </c>
      <c r="L191">
        <v>62</v>
      </c>
      <c r="M191">
        <v>44</v>
      </c>
      <c r="N191">
        <v>153</v>
      </c>
      <c r="O191">
        <v>23</v>
      </c>
      <c r="P191">
        <v>1</v>
      </c>
      <c r="Q191">
        <v>13</v>
      </c>
      <c r="R191">
        <v>7</v>
      </c>
      <c r="S191">
        <v>31</v>
      </c>
      <c r="T191">
        <v>5</v>
      </c>
      <c r="U191">
        <v>17</v>
      </c>
      <c r="V191">
        <v>36</v>
      </c>
      <c r="W191">
        <v>16</v>
      </c>
      <c r="X191">
        <v>5</v>
      </c>
      <c r="Y191">
        <v>40</v>
      </c>
      <c r="Z191">
        <v>120</v>
      </c>
      <c r="AA191">
        <v>7</v>
      </c>
      <c r="AB191">
        <v>5</v>
      </c>
      <c r="AC191">
        <v>229</v>
      </c>
      <c r="AD191">
        <v>222</v>
      </c>
      <c r="AE191">
        <v>2</v>
      </c>
      <c r="AF191">
        <v>1</v>
      </c>
      <c r="AG191">
        <v>2</v>
      </c>
      <c r="AH191">
        <v>22</v>
      </c>
      <c r="AI191">
        <v>18</v>
      </c>
      <c r="AJ191">
        <v>0</v>
      </c>
      <c r="AK191">
        <v>1</v>
      </c>
      <c r="AL191">
        <v>14</v>
      </c>
      <c r="AM191">
        <v>7</v>
      </c>
      <c r="AN191">
        <v>15</v>
      </c>
      <c r="AO191">
        <v>15</v>
      </c>
      <c r="AP191">
        <v>19</v>
      </c>
      <c r="AQ191">
        <v>5</v>
      </c>
      <c r="AR191">
        <v>8</v>
      </c>
      <c r="AS191">
        <v>11</v>
      </c>
      <c r="AT191">
        <v>247</v>
      </c>
      <c r="AU191">
        <v>7</v>
      </c>
      <c r="AV191">
        <v>0</v>
      </c>
      <c r="AW191">
        <v>145</v>
      </c>
      <c r="AX191">
        <v>14</v>
      </c>
      <c r="AY191">
        <v>22</v>
      </c>
      <c r="AZ191">
        <v>1</v>
      </c>
      <c r="BA191">
        <v>43</v>
      </c>
      <c r="BB191">
        <v>10</v>
      </c>
      <c r="BC191">
        <v>3</v>
      </c>
      <c r="BD191">
        <v>7</v>
      </c>
      <c r="BE191">
        <v>18</v>
      </c>
      <c r="BF191">
        <v>5</v>
      </c>
      <c r="BG191">
        <v>29</v>
      </c>
      <c r="BH191">
        <v>7</v>
      </c>
      <c r="BI191">
        <v>23</v>
      </c>
      <c r="BJ191">
        <v>24</v>
      </c>
      <c r="BK191">
        <v>7</v>
      </c>
      <c r="BL191">
        <v>8</v>
      </c>
      <c r="BM191">
        <v>3</v>
      </c>
      <c r="BN191">
        <v>6</v>
      </c>
      <c r="BO191">
        <v>12</v>
      </c>
      <c r="BP191">
        <v>5</v>
      </c>
      <c r="BQ191">
        <v>4</v>
      </c>
      <c r="BR191">
        <v>0</v>
      </c>
      <c r="BS191">
        <v>4</v>
      </c>
      <c r="BT191">
        <v>53</v>
      </c>
      <c r="BU191">
        <v>100</v>
      </c>
      <c r="BV191">
        <v>1</v>
      </c>
      <c r="BW191">
        <v>289</v>
      </c>
      <c r="BX191">
        <v>59</v>
      </c>
      <c r="BY191">
        <v>190</v>
      </c>
      <c r="BZ191">
        <v>14</v>
      </c>
      <c r="CA191">
        <v>228</v>
      </c>
      <c r="CB191">
        <v>192</v>
      </c>
      <c r="CC191">
        <v>808</v>
      </c>
      <c r="CD191">
        <v>496</v>
      </c>
      <c r="CE191">
        <v>4</v>
      </c>
      <c r="CF191">
        <v>22</v>
      </c>
      <c r="CG191">
        <v>48</v>
      </c>
      <c r="CH191">
        <v>24</v>
      </c>
      <c r="CI191">
        <v>3</v>
      </c>
      <c r="CJ191">
        <v>20</v>
      </c>
      <c r="CK191">
        <v>89</v>
      </c>
      <c r="CL191">
        <v>460</v>
      </c>
      <c r="CM191">
        <v>200</v>
      </c>
      <c r="CN191">
        <v>7</v>
      </c>
      <c r="CO191">
        <v>197</v>
      </c>
      <c r="CP191">
        <v>140</v>
      </c>
      <c r="CQ191">
        <v>300</v>
      </c>
      <c r="CR191">
        <v>56</v>
      </c>
      <c r="CS191">
        <v>222</v>
      </c>
      <c r="CT191">
        <v>9</v>
      </c>
      <c r="CU191">
        <v>27</v>
      </c>
      <c r="CV191">
        <v>273</v>
      </c>
      <c r="CW191">
        <v>34</v>
      </c>
      <c r="CX191">
        <v>7</v>
      </c>
      <c r="CY191">
        <v>33</v>
      </c>
      <c r="CZ191">
        <v>176</v>
      </c>
      <c r="DA191">
        <v>234</v>
      </c>
      <c r="DB191">
        <v>84</v>
      </c>
      <c r="DC191">
        <v>16</v>
      </c>
      <c r="DD191">
        <v>4</v>
      </c>
      <c r="DE191">
        <v>7</v>
      </c>
      <c r="DF191">
        <v>1395</v>
      </c>
      <c r="DG191">
        <v>546</v>
      </c>
      <c r="DH191">
        <v>86</v>
      </c>
      <c r="DI191">
        <v>400</v>
      </c>
      <c r="DJ191">
        <v>53</v>
      </c>
      <c r="DK191">
        <v>1406</v>
      </c>
      <c r="DL191">
        <v>22</v>
      </c>
      <c r="DM191">
        <v>70</v>
      </c>
      <c r="DN191">
        <v>1255</v>
      </c>
      <c r="DO191">
        <v>84</v>
      </c>
      <c r="DP191">
        <v>2339</v>
      </c>
      <c r="DQ191">
        <v>3156</v>
      </c>
      <c r="DR191">
        <v>264</v>
      </c>
      <c r="DS191">
        <v>8</v>
      </c>
      <c r="DT191">
        <v>1571</v>
      </c>
      <c r="DU191">
        <v>69</v>
      </c>
      <c r="DV191">
        <v>0</v>
      </c>
      <c r="DW191">
        <v>815</v>
      </c>
      <c r="DX191">
        <v>913</v>
      </c>
      <c r="DY191">
        <v>126</v>
      </c>
      <c r="DZ191">
        <v>10</v>
      </c>
      <c r="EA191">
        <v>15</v>
      </c>
      <c r="EB191">
        <v>29</v>
      </c>
      <c r="EC191">
        <v>53</v>
      </c>
      <c r="ED191">
        <v>11</v>
      </c>
      <c r="EE191">
        <v>72</v>
      </c>
      <c r="EF191">
        <v>923</v>
      </c>
      <c r="EG191">
        <v>15</v>
      </c>
      <c r="EH191">
        <v>165</v>
      </c>
      <c r="EI191">
        <v>254</v>
      </c>
      <c r="EJ191">
        <v>21</v>
      </c>
      <c r="EK191">
        <v>9</v>
      </c>
      <c r="EL191">
        <v>958</v>
      </c>
      <c r="EM191">
        <v>85</v>
      </c>
      <c r="EN191">
        <v>2</v>
      </c>
      <c r="EO191">
        <v>12</v>
      </c>
      <c r="EP191">
        <v>17</v>
      </c>
      <c r="EQ191">
        <v>25</v>
      </c>
      <c r="ER191">
        <v>7</v>
      </c>
      <c r="ES191">
        <v>7</v>
      </c>
      <c r="ET191">
        <v>56</v>
      </c>
      <c r="EU191">
        <v>61</v>
      </c>
      <c r="EV191">
        <v>140</v>
      </c>
      <c r="EW191">
        <v>30</v>
      </c>
      <c r="EX191">
        <v>1</v>
      </c>
      <c r="EY191">
        <v>17</v>
      </c>
      <c r="EZ191">
        <v>11</v>
      </c>
      <c r="FA191">
        <v>32</v>
      </c>
      <c r="FB191">
        <v>6</v>
      </c>
      <c r="FC191">
        <v>23</v>
      </c>
      <c r="FD191">
        <v>39</v>
      </c>
      <c r="FE191">
        <v>21</v>
      </c>
      <c r="FF191">
        <v>6</v>
      </c>
      <c r="FG191">
        <v>45</v>
      </c>
      <c r="FH191">
        <v>140</v>
      </c>
      <c r="FI191">
        <v>15</v>
      </c>
      <c r="FJ191">
        <v>7</v>
      </c>
      <c r="FK191">
        <v>288</v>
      </c>
      <c r="FL191">
        <v>241</v>
      </c>
      <c r="FM191">
        <v>1</v>
      </c>
      <c r="FN191">
        <v>1</v>
      </c>
      <c r="FO191">
        <v>2</v>
      </c>
      <c r="FP191">
        <v>26</v>
      </c>
      <c r="FQ191">
        <v>28</v>
      </c>
      <c r="FR191">
        <v>0</v>
      </c>
      <c r="FS191">
        <v>2</v>
      </c>
      <c r="FT191">
        <v>14</v>
      </c>
      <c r="FU191">
        <v>8</v>
      </c>
      <c r="FV191">
        <v>18</v>
      </c>
      <c r="FW191">
        <v>14</v>
      </c>
      <c r="FX191">
        <v>18</v>
      </c>
      <c r="FY191">
        <v>5</v>
      </c>
      <c r="FZ191">
        <v>9</v>
      </c>
      <c r="GA191">
        <v>16</v>
      </c>
      <c r="GB191">
        <v>269</v>
      </c>
      <c r="GC191">
        <v>8</v>
      </c>
      <c r="GD191">
        <v>0</v>
      </c>
      <c r="GE191">
        <v>155</v>
      </c>
      <c r="GF191">
        <v>17</v>
      </c>
      <c r="GG191">
        <v>29</v>
      </c>
      <c r="GH191">
        <v>0</v>
      </c>
      <c r="GI191">
        <v>55</v>
      </c>
      <c r="GJ191">
        <v>16</v>
      </c>
      <c r="GK191">
        <v>3</v>
      </c>
      <c r="GL191">
        <v>11</v>
      </c>
      <c r="GM191">
        <v>23</v>
      </c>
      <c r="GN191">
        <v>5</v>
      </c>
      <c r="GO191">
        <v>47</v>
      </c>
      <c r="GP191">
        <v>8</v>
      </c>
      <c r="GQ191">
        <v>25</v>
      </c>
      <c r="GR191">
        <v>23</v>
      </c>
      <c r="GS191">
        <v>11</v>
      </c>
      <c r="GT191">
        <v>7</v>
      </c>
      <c r="GU191">
        <v>5</v>
      </c>
      <c r="GV191">
        <v>10</v>
      </c>
      <c r="GW191">
        <v>13</v>
      </c>
      <c r="GX191">
        <v>7</v>
      </c>
      <c r="GY191">
        <v>3</v>
      </c>
      <c r="GZ191">
        <v>0</v>
      </c>
      <c r="HA191">
        <v>5</v>
      </c>
      <c r="HB191">
        <v>64</v>
      </c>
      <c r="HC191">
        <v>141</v>
      </c>
      <c r="HD191">
        <v>1</v>
      </c>
      <c r="HE191">
        <v>294</v>
      </c>
      <c r="HF191">
        <v>73</v>
      </c>
      <c r="HG191">
        <v>208</v>
      </c>
      <c r="HH191">
        <v>23</v>
      </c>
      <c r="HI191">
        <v>229</v>
      </c>
      <c r="HJ191">
        <v>216</v>
      </c>
      <c r="HK191">
        <v>974</v>
      </c>
      <c r="HL191">
        <v>506</v>
      </c>
      <c r="HM191">
        <v>5</v>
      </c>
      <c r="HN191">
        <v>28</v>
      </c>
      <c r="HO191">
        <v>55</v>
      </c>
      <c r="HP191">
        <v>20</v>
      </c>
      <c r="HQ191">
        <v>5</v>
      </c>
      <c r="HR191">
        <v>21</v>
      </c>
      <c r="HS191">
        <v>62</v>
      </c>
      <c r="HT191">
        <v>497</v>
      </c>
      <c r="HU191">
        <v>198</v>
      </c>
      <c r="HV191">
        <v>8</v>
      </c>
      <c r="HW191">
        <v>208</v>
      </c>
      <c r="HX191">
        <v>147</v>
      </c>
      <c r="HY191">
        <v>317</v>
      </c>
      <c r="HZ191">
        <v>79</v>
      </c>
      <c r="IA191">
        <v>224</v>
      </c>
      <c r="IB191">
        <v>13</v>
      </c>
      <c r="IC191">
        <v>35</v>
      </c>
      <c r="ID191">
        <v>327</v>
      </c>
      <c r="IE191">
        <v>49</v>
      </c>
      <c r="IF191">
        <v>10</v>
      </c>
      <c r="IG191">
        <v>23</v>
      </c>
      <c r="IH191">
        <v>237</v>
      </c>
      <c r="II191">
        <v>287</v>
      </c>
      <c r="IJ191">
        <v>18</v>
      </c>
      <c r="IK191">
        <v>7</v>
      </c>
      <c r="IL191">
        <v>7</v>
      </c>
      <c r="IM191">
        <v>9</v>
      </c>
      <c r="IN191">
        <v>1641</v>
      </c>
      <c r="IO191">
        <v>620</v>
      </c>
      <c r="IP191">
        <v>93</v>
      </c>
      <c r="IQ191">
        <v>474</v>
      </c>
      <c r="IR191">
        <v>57</v>
      </c>
      <c r="IS191">
        <v>1774</v>
      </c>
      <c r="IT191">
        <v>20</v>
      </c>
      <c r="IU191">
        <v>93</v>
      </c>
      <c r="IV191">
        <v>1706</v>
      </c>
      <c r="IW191">
        <v>94</v>
      </c>
      <c r="IX191">
        <v>2654</v>
      </c>
      <c r="IY191">
        <v>3552</v>
      </c>
      <c r="IZ191">
        <v>309</v>
      </c>
      <c r="JA191">
        <v>6</v>
      </c>
      <c r="JB191">
        <v>1798</v>
      </c>
      <c r="JC191">
        <v>65</v>
      </c>
      <c r="JD191">
        <v>0</v>
      </c>
      <c r="JE191">
        <v>847</v>
      </c>
      <c r="JF191">
        <v>936</v>
      </c>
      <c r="JG191">
        <v>142</v>
      </c>
      <c r="JH191">
        <v>15</v>
      </c>
      <c r="JI191">
        <v>27</v>
      </c>
      <c r="JJ191">
        <v>36</v>
      </c>
      <c r="JK191">
        <v>61</v>
      </c>
      <c r="JL191">
        <v>14</v>
      </c>
      <c r="JM191">
        <v>81</v>
      </c>
      <c r="JN191">
        <v>862</v>
      </c>
      <c r="JO191">
        <v>21</v>
      </c>
      <c r="JP191">
        <v>191</v>
      </c>
      <c r="JQ191">
        <v>293</v>
      </c>
      <c r="JR191">
        <v>19</v>
      </c>
      <c r="JS191">
        <v>7</v>
      </c>
      <c r="JT191">
        <v>1008</v>
      </c>
      <c r="JU191">
        <v>91</v>
      </c>
      <c r="JV191">
        <v>1</v>
      </c>
      <c r="JW191">
        <v>7</v>
      </c>
      <c r="JX191">
        <v>14</v>
      </c>
      <c r="JY191">
        <v>22</v>
      </c>
      <c r="JZ191">
        <v>7</v>
      </c>
      <c r="KA191">
        <v>6</v>
      </c>
      <c r="KB191">
        <v>58</v>
      </c>
      <c r="KC191">
        <v>63</v>
      </c>
      <c r="KD191">
        <v>162</v>
      </c>
      <c r="KE191">
        <v>24</v>
      </c>
      <c r="KF191">
        <v>1</v>
      </c>
      <c r="KG191">
        <v>13</v>
      </c>
      <c r="KH191">
        <v>7</v>
      </c>
      <c r="KI191">
        <v>41</v>
      </c>
      <c r="KJ191">
        <v>8</v>
      </c>
      <c r="KK191">
        <v>29</v>
      </c>
      <c r="KL191">
        <v>51</v>
      </c>
      <c r="KM191">
        <v>19</v>
      </c>
      <c r="KN191">
        <v>5</v>
      </c>
      <c r="KO191">
        <v>50</v>
      </c>
      <c r="KP191">
        <v>149</v>
      </c>
      <c r="KQ191">
        <v>12</v>
      </c>
      <c r="KR191">
        <v>8</v>
      </c>
      <c r="KS191">
        <v>284</v>
      </c>
      <c r="KT191">
        <v>287</v>
      </c>
      <c r="KU191">
        <v>1</v>
      </c>
      <c r="KV191">
        <v>1</v>
      </c>
      <c r="KW191">
        <v>2</v>
      </c>
      <c r="KX191">
        <v>26</v>
      </c>
      <c r="KY191">
        <v>24</v>
      </c>
      <c r="KZ191">
        <v>0</v>
      </c>
      <c r="LA191">
        <v>1</v>
      </c>
      <c r="LB191">
        <v>18</v>
      </c>
      <c r="LC191">
        <v>10</v>
      </c>
      <c r="LD191">
        <v>21</v>
      </c>
      <c r="LE191">
        <v>18</v>
      </c>
      <c r="LF191">
        <v>20</v>
      </c>
      <c r="LG191">
        <v>8</v>
      </c>
      <c r="LH191">
        <v>14</v>
      </c>
      <c r="LI191">
        <v>17</v>
      </c>
      <c r="LJ191">
        <v>266</v>
      </c>
      <c r="LK191">
        <v>7</v>
      </c>
      <c r="LL191">
        <v>0</v>
      </c>
      <c r="LM191">
        <v>156</v>
      </c>
      <c r="LN191">
        <v>23</v>
      </c>
      <c r="LO191">
        <v>23</v>
      </c>
      <c r="LP191">
        <v>1</v>
      </c>
      <c r="LQ191">
        <v>56</v>
      </c>
      <c r="LR191">
        <v>14</v>
      </c>
      <c r="LS191">
        <v>3</v>
      </c>
      <c r="LT191">
        <v>8</v>
      </c>
      <c r="LU191">
        <v>24</v>
      </c>
      <c r="LV191">
        <v>12</v>
      </c>
      <c r="LW191">
        <v>47</v>
      </c>
      <c r="LX191">
        <v>11</v>
      </c>
      <c r="LY191">
        <v>30</v>
      </c>
      <c r="LZ191">
        <v>30</v>
      </c>
      <c r="MA191">
        <v>7</v>
      </c>
      <c r="MB191">
        <v>11</v>
      </c>
      <c r="MC191">
        <v>5</v>
      </c>
      <c r="MD191">
        <v>9</v>
      </c>
      <c r="ME191">
        <v>17</v>
      </c>
      <c r="MF191">
        <v>5</v>
      </c>
      <c r="MG191">
        <v>4</v>
      </c>
      <c r="MH191">
        <v>0</v>
      </c>
      <c r="MI191">
        <v>3</v>
      </c>
      <c r="MJ191">
        <v>60</v>
      </c>
      <c r="MK191">
        <v>144</v>
      </c>
      <c r="ML191">
        <v>0</v>
      </c>
      <c r="MM191">
        <v>319</v>
      </c>
      <c r="MN191">
        <v>79</v>
      </c>
      <c r="MO191">
        <v>228</v>
      </c>
      <c r="MP191">
        <v>22</v>
      </c>
      <c r="MQ191">
        <v>237</v>
      </c>
      <c r="MR191">
        <v>217</v>
      </c>
      <c r="MS191">
        <v>1051</v>
      </c>
      <c r="MT191">
        <v>617</v>
      </c>
      <c r="MU191">
        <v>7</v>
      </c>
      <c r="MV191">
        <v>34</v>
      </c>
      <c r="MW191">
        <v>64</v>
      </c>
      <c r="MX191">
        <v>30</v>
      </c>
      <c r="MY191">
        <v>3</v>
      </c>
      <c r="MZ191">
        <v>21</v>
      </c>
      <c r="NA191">
        <v>83</v>
      </c>
      <c r="NB191">
        <v>529</v>
      </c>
      <c r="NC191">
        <v>210</v>
      </c>
      <c r="ND191">
        <v>6</v>
      </c>
      <c r="NE191">
        <v>222</v>
      </c>
      <c r="NF191">
        <v>157</v>
      </c>
      <c r="NG191">
        <v>350</v>
      </c>
      <c r="NH191">
        <v>92</v>
      </c>
      <c r="NI191">
        <v>245</v>
      </c>
      <c r="NJ191">
        <v>13</v>
      </c>
      <c r="NK191">
        <v>45</v>
      </c>
      <c r="NL191">
        <v>351</v>
      </c>
      <c r="NM191">
        <v>39</v>
      </c>
      <c r="NN191">
        <v>12</v>
      </c>
      <c r="NO191">
        <v>23</v>
      </c>
      <c r="NP191">
        <v>258</v>
      </c>
      <c r="NQ191">
        <v>297</v>
      </c>
      <c r="NR191">
        <v>74</v>
      </c>
      <c r="NS191">
        <v>20</v>
      </c>
      <c r="NT191">
        <v>6</v>
      </c>
      <c r="NU191">
        <v>8</v>
      </c>
      <c r="NV191">
        <v>1742</v>
      </c>
      <c r="NW191">
        <v>661</v>
      </c>
      <c r="NX191">
        <v>99</v>
      </c>
      <c r="NY191">
        <v>505</v>
      </c>
      <c r="NZ191">
        <v>60</v>
      </c>
      <c r="OA191">
        <v>1885</v>
      </c>
      <c r="OB191">
        <v>18</v>
      </c>
      <c r="OC191">
        <v>81</v>
      </c>
      <c r="OD191">
        <v>1793</v>
      </c>
      <c r="OE191">
        <v>90</v>
      </c>
      <c r="OF191">
        <v>2700</v>
      </c>
      <c r="OG191">
        <v>3520</v>
      </c>
      <c r="OH191">
        <v>305</v>
      </c>
      <c r="OI191">
        <v>9</v>
      </c>
      <c r="OJ191">
        <v>1916</v>
      </c>
      <c r="OK191">
        <v>76</v>
      </c>
      <c r="OL191">
        <v>0</v>
      </c>
      <c r="OM191">
        <v>882</v>
      </c>
      <c r="ON191">
        <v>939</v>
      </c>
      <c r="OO191">
        <v>124</v>
      </c>
      <c r="OP191">
        <v>15</v>
      </c>
      <c r="OQ191">
        <v>23</v>
      </c>
      <c r="OR191">
        <v>41</v>
      </c>
      <c r="OS191">
        <v>61</v>
      </c>
      <c r="OT191">
        <v>11</v>
      </c>
      <c r="OU191">
        <v>88</v>
      </c>
      <c r="OV191">
        <v>399</v>
      </c>
      <c r="OW191">
        <v>16</v>
      </c>
      <c r="OX191">
        <v>190</v>
      </c>
      <c r="OY191">
        <v>293</v>
      </c>
      <c r="OZ191">
        <v>25</v>
      </c>
      <c r="PA191">
        <v>5</v>
      </c>
    </row>
    <row r="192" spans="1:417">
      <c r="A192" s="67" t="str">
        <f>人口推移!B191</f>
        <v>R0408</v>
      </c>
      <c r="B192" s="66">
        <f t="shared" si="4"/>
        <v>55438</v>
      </c>
      <c r="C192" s="66">
        <f t="shared" si="5"/>
        <v>24121</v>
      </c>
      <c r="D192">
        <v>896</v>
      </c>
      <c r="E192">
        <v>75</v>
      </c>
      <c r="F192">
        <v>2</v>
      </c>
      <c r="G192">
        <v>7</v>
      </c>
      <c r="H192">
        <v>15</v>
      </c>
      <c r="I192">
        <v>14</v>
      </c>
      <c r="J192">
        <v>6</v>
      </c>
      <c r="K192">
        <v>8</v>
      </c>
      <c r="L192">
        <v>62</v>
      </c>
      <c r="M192">
        <v>44</v>
      </c>
      <c r="N192">
        <v>152</v>
      </c>
      <c r="O192">
        <v>23</v>
      </c>
      <c r="P192">
        <v>1</v>
      </c>
      <c r="Q192">
        <v>13</v>
      </c>
      <c r="R192">
        <v>7</v>
      </c>
      <c r="S192">
        <v>31</v>
      </c>
      <c r="T192">
        <v>5</v>
      </c>
      <c r="U192">
        <v>17</v>
      </c>
      <c r="V192">
        <v>36</v>
      </c>
      <c r="W192">
        <v>16</v>
      </c>
      <c r="X192">
        <v>5</v>
      </c>
      <c r="Y192">
        <v>41</v>
      </c>
      <c r="Z192">
        <v>118</v>
      </c>
      <c r="AA192">
        <v>7</v>
      </c>
      <c r="AB192">
        <v>5</v>
      </c>
      <c r="AC192">
        <v>229</v>
      </c>
      <c r="AD192">
        <v>219</v>
      </c>
      <c r="AE192">
        <v>2</v>
      </c>
      <c r="AF192">
        <v>1</v>
      </c>
      <c r="AG192">
        <v>2</v>
      </c>
      <c r="AH192">
        <v>22</v>
      </c>
      <c r="AI192">
        <v>18</v>
      </c>
      <c r="AJ192">
        <v>0</v>
      </c>
      <c r="AK192">
        <v>1</v>
      </c>
      <c r="AL192">
        <v>14</v>
      </c>
      <c r="AM192">
        <v>7</v>
      </c>
      <c r="AN192">
        <v>14</v>
      </c>
      <c r="AO192">
        <v>16</v>
      </c>
      <c r="AP192">
        <v>19</v>
      </c>
      <c r="AQ192">
        <v>5</v>
      </c>
      <c r="AR192">
        <v>8</v>
      </c>
      <c r="AS192">
        <v>11</v>
      </c>
      <c r="AT192">
        <v>250</v>
      </c>
      <c r="AU192">
        <v>7</v>
      </c>
      <c r="AV192">
        <v>0</v>
      </c>
      <c r="AW192">
        <v>143</v>
      </c>
      <c r="AX192">
        <v>14</v>
      </c>
      <c r="AY192">
        <v>22</v>
      </c>
      <c r="AZ192">
        <v>1</v>
      </c>
      <c r="BA192">
        <v>43</v>
      </c>
      <c r="BB192">
        <v>10</v>
      </c>
      <c r="BC192">
        <v>3</v>
      </c>
      <c r="BD192">
        <v>7</v>
      </c>
      <c r="BE192">
        <v>18</v>
      </c>
      <c r="BF192">
        <v>5</v>
      </c>
      <c r="BG192">
        <v>29</v>
      </c>
      <c r="BH192">
        <v>7</v>
      </c>
      <c r="BI192">
        <v>22</v>
      </c>
      <c r="BJ192">
        <v>24</v>
      </c>
      <c r="BK192">
        <v>7</v>
      </c>
      <c r="BL192">
        <v>8</v>
      </c>
      <c r="BM192">
        <v>3</v>
      </c>
      <c r="BN192">
        <v>6</v>
      </c>
      <c r="BO192">
        <v>12</v>
      </c>
      <c r="BP192">
        <v>5</v>
      </c>
      <c r="BQ192">
        <v>4</v>
      </c>
      <c r="BR192">
        <v>0</v>
      </c>
      <c r="BS192">
        <v>4</v>
      </c>
      <c r="BT192">
        <v>53</v>
      </c>
      <c r="BU192">
        <v>101</v>
      </c>
      <c r="BV192">
        <v>1</v>
      </c>
      <c r="BW192">
        <v>287</v>
      </c>
      <c r="BX192">
        <v>59</v>
      </c>
      <c r="BY192">
        <v>192</v>
      </c>
      <c r="BZ192">
        <v>14</v>
      </c>
      <c r="CA192">
        <v>229</v>
      </c>
      <c r="CB192">
        <v>193</v>
      </c>
      <c r="CC192">
        <v>810</v>
      </c>
      <c r="CD192">
        <v>499</v>
      </c>
      <c r="CE192">
        <v>4</v>
      </c>
      <c r="CF192">
        <v>22</v>
      </c>
      <c r="CG192">
        <v>48</v>
      </c>
      <c r="CH192">
        <v>24</v>
      </c>
      <c r="CI192">
        <v>3</v>
      </c>
      <c r="CJ192">
        <v>20</v>
      </c>
      <c r="CK192">
        <v>89</v>
      </c>
      <c r="CL192">
        <v>458</v>
      </c>
      <c r="CM192">
        <v>202</v>
      </c>
      <c r="CN192">
        <v>7</v>
      </c>
      <c r="CO192">
        <v>196</v>
      </c>
      <c r="CP192">
        <v>140</v>
      </c>
      <c r="CQ192">
        <v>296</v>
      </c>
      <c r="CR192">
        <v>56</v>
      </c>
      <c r="CS192">
        <v>222</v>
      </c>
      <c r="CT192">
        <v>9</v>
      </c>
      <c r="CU192">
        <v>27</v>
      </c>
      <c r="CV192">
        <v>274</v>
      </c>
      <c r="CW192">
        <v>34</v>
      </c>
      <c r="CX192">
        <v>7</v>
      </c>
      <c r="CY192">
        <v>33</v>
      </c>
      <c r="CZ192">
        <v>177</v>
      </c>
      <c r="DA192">
        <v>234</v>
      </c>
      <c r="DB192">
        <v>83</v>
      </c>
      <c r="DC192">
        <v>16</v>
      </c>
      <c r="DD192">
        <v>4</v>
      </c>
      <c r="DE192">
        <v>7</v>
      </c>
      <c r="DF192">
        <v>1395</v>
      </c>
      <c r="DG192">
        <v>543</v>
      </c>
      <c r="DH192">
        <v>86</v>
      </c>
      <c r="DI192">
        <v>403</v>
      </c>
      <c r="DJ192">
        <v>53</v>
      </c>
      <c r="DK192">
        <v>1409</v>
      </c>
      <c r="DL192">
        <v>22</v>
      </c>
      <c r="DM192">
        <v>70</v>
      </c>
      <c r="DN192">
        <v>1256</v>
      </c>
      <c r="DO192">
        <v>84</v>
      </c>
      <c r="DP192">
        <v>2336</v>
      </c>
      <c r="DQ192">
        <v>3162</v>
      </c>
      <c r="DR192">
        <v>264</v>
      </c>
      <c r="DS192">
        <v>8</v>
      </c>
      <c r="DT192">
        <v>1570</v>
      </c>
      <c r="DU192">
        <v>69</v>
      </c>
      <c r="DV192">
        <v>0</v>
      </c>
      <c r="DW192">
        <v>818</v>
      </c>
      <c r="DX192">
        <v>913</v>
      </c>
      <c r="DY192">
        <v>127</v>
      </c>
      <c r="DZ192">
        <v>9</v>
      </c>
      <c r="EA192">
        <v>15</v>
      </c>
      <c r="EB192">
        <v>29</v>
      </c>
      <c r="EC192">
        <v>53</v>
      </c>
      <c r="ED192">
        <v>11</v>
      </c>
      <c r="EE192">
        <v>72</v>
      </c>
      <c r="EF192">
        <v>902</v>
      </c>
      <c r="EG192">
        <v>16</v>
      </c>
      <c r="EH192">
        <v>165</v>
      </c>
      <c r="EI192">
        <v>253</v>
      </c>
      <c r="EJ192">
        <v>21</v>
      </c>
      <c r="EK192">
        <v>9</v>
      </c>
      <c r="EL192">
        <v>959</v>
      </c>
      <c r="EM192">
        <v>85</v>
      </c>
      <c r="EN192">
        <v>2</v>
      </c>
      <c r="EO192">
        <v>12</v>
      </c>
      <c r="EP192">
        <v>17</v>
      </c>
      <c r="EQ192">
        <v>25</v>
      </c>
      <c r="ER192">
        <v>7</v>
      </c>
      <c r="ES192">
        <v>7</v>
      </c>
      <c r="ET192">
        <v>56</v>
      </c>
      <c r="EU192">
        <v>61</v>
      </c>
      <c r="EV192">
        <v>139</v>
      </c>
      <c r="EW192">
        <v>30</v>
      </c>
      <c r="EX192">
        <v>1</v>
      </c>
      <c r="EY192">
        <v>17</v>
      </c>
      <c r="EZ192">
        <v>11</v>
      </c>
      <c r="FA192">
        <v>30</v>
      </c>
      <c r="FB192">
        <v>6</v>
      </c>
      <c r="FC192">
        <v>23</v>
      </c>
      <c r="FD192">
        <v>39</v>
      </c>
      <c r="FE192">
        <v>21</v>
      </c>
      <c r="FF192">
        <v>6</v>
      </c>
      <c r="FG192">
        <v>46</v>
      </c>
      <c r="FH192">
        <v>140</v>
      </c>
      <c r="FI192">
        <v>15</v>
      </c>
      <c r="FJ192">
        <v>8</v>
      </c>
      <c r="FK192">
        <v>287</v>
      </c>
      <c r="FL192">
        <v>240</v>
      </c>
      <c r="FM192">
        <v>1</v>
      </c>
      <c r="FN192">
        <v>1</v>
      </c>
      <c r="FO192">
        <v>2</v>
      </c>
      <c r="FP192">
        <v>26</v>
      </c>
      <c r="FQ192">
        <v>28</v>
      </c>
      <c r="FR192">
        <v>0</v>
      </c>
      <c r="FS192">
        <v>2</v>
      </c>
      <c r="FT192">
        <v>14</v>
      </c>
      <c r="FU192">
        <v>8</v>
      </c>
      <c r="FV192">
        <v>16</v>
      </c>
      <c r="FW192">
        <v>15</v>
      </c>
      <c r="FX192">
        <v>18</v>
      </c>
      <c r="FY192">
        <v>5</v>
      </c>
      <c r="FZ192">
        <v>9</v>
      </c>
      <c r="GA192">
        <v>16</v>
      </c>
      <c r="GB192">
        <v>268</v>
      </c>
      <c r="GC192">
        <v>8</v>
      </c>
      <c r="GD192">
        <v>0</v>
      </c>
      <c r="GE192">
        <v>154</v>
      </c>
      <c r="GF192">
        <v>17</v>
      </c>
      <c r="GG192">
        <v>29</v>
      </c>
      <c r="GH192">
        <v>0</v>
      </c>
      <c r="GI192">
        <v>56</v>
      </c>
      <c r="GJ192">
        <v>16</v>
      </c>
      <c r="GK192">
        <v>3</v>
      </c>
      <c r="GL192">
        <v>11</v>
      </c>
      <c r="GM192">
        <v>23</v>
      </c>
      <c r="GN192">
        <v>5</v>
      </c>
      <c r="GO192">
        <v>47</v>
      </c>
      <c r="GP192">
        <v>7</v>
      </c>
      <c r="GQ192">
        <v>25</v>
      </c>
      <c r="GR192">
        <v>23</v>
      </c>
      <c r="GS192">
        <v>11</v>
      </c>
      <c r="GT192">
        <v>7</v>
      </c>
      <c r="GU192">
        <v>5</v>
      </c>
      <c r="GV192">
        <v>10</v>
      </c>
      <c r="GW192">
        <v>13</v>
      </c>
      <c r="GX192">
        <v>7</v>
      </c>
      <c r="GY192">
        <v>3</v>
      </c>
      <c r="GZ192">
        <v>0</v>
      </c>
      <c r="HA192">
        <v>5</v>
      </c>
      <c r="HB192">
        <v>64</v>
      </c>
      <c r="HC192">
        <v>141</v>
      </c>
      <c r="HD192">
        <v>1</v>
      </c>
      <c r="HE192">
        <v>292</v>
      </c>
      <c r="HF192">
        <v>73</v>
      </c>
      <c r="HG192">
        <v>208</v>
      </c>
      <c r="HH192">
        <v>23</v>
      </c>
      <c r="HI192">
        <v>229</v>
      </c>
      <c r="HJ192">
        <v>217</v>
      </c>
      <c r="HK192">
        <v>974</v>
      </c>
      <c r="HL192">
        <v>506</v>
      </c>
      <c r="HM192">
        <v>5</v>
      </c>
      <c r="HN192">
        <v>28</v>
      </c>
      <c r="HO192">
        <v>55</v>
      </c>
      <c r="HP192">
        <v>21</v>
      </c>
      <c r="HQ192">
        <v>5</v>
      </c>
      <c r="HR192">
        <v>21</v>
      </c>
      <c r="HS192">
        <v>63</v>
      </c>
      <c r="HT192">
        <v>494</v>
      </c>
      <c r="HU192">
        <v>198</v>
      </c>
      <c r="HV192">
        <v>8</v>
      </c>
      <c r="HW192">
        <v>207</v>
      </c>
      <c r="HX192">
        <v>145</v>
      </c>
      <c r="HY192">
        <v>313</v>
      </c>
      <c r="HZ192">
        <v>79</v>
      </c>
      <c r="IA192">
        <v>223</v>
      </c>
      <c r="IB192">
        <v>13</v>
      </c>
      <c r="IC192">
        <v>35</v>
      </c>
      <c r="ID192">
        <v>326</v>
      </c>
      <c r="IE192">
        <v>49</v>
      </c>
      <c r="IF192">
        <v>10</v>
      </c>
      <c r="IG192">
        <v>23</v>
      </c>
      <c r="IH192">
        <v>237</v>
      </c>
      <c r="II192">
        <v>288</v>
      </c>
      <c r="IJ192">
        <v>18</v>
      </c>
      <c r="IK192">
        <v>7</v>
      </c>
      <c r="IL192">
        <v>7</v>
      </c>
      <c r="IM192">
        <v>9</v>
      </c>
      <c r="IN192">
        <v>1642</v>
      </c>
      <c r="IO192">
        <v>619</v>
      </c>
      <c r="IP192">
        <v>93</v>
      </c>
      <c r="IQ192">
        <v>478</v>
      </c>
      <c r="IR192">
        <v>56</v>
      </c>
      <c r="IS192">
        <v>1776</v>
      </c>
      <c r="IT192">
        <v>20</v>
      </c>
      <c r="IU192">
        <v>93</v>
      </c>
      <c r="IV192">
        <v>1715</v>
      </c>
      <c r="IW192">
        <v>94</v>
      </c>
      <c r="IX192">
        <v>2661</v>
      </c>
      <c r="IY192">
        <v>3552</v>
      </c>
      <c r="IZ192">
        <v>309</v>
      </c>
      <c r="JA192">
        <v>6</v>
      </c>
      <c r="JB192">
        <v>1797</v>
      </c>
      <c r="JC192">
        <v>64</v>
      </c>
      <c r="JD192">
        <v>0</v>
      </c>
      <c r="JE192">
        <v>848</v>
      </c>
      <c r="JF192">
        <v>931</v>
      </c>
      <c r="JG192">
        <v>143</v>
      </c>
      <c r="JH192">
        <v>12</v>
      </c>
      <c r="JI192">
        <v>27</v>
      </c>
      <c r="JJ192">
        <v>36</v>
      </c>
      <c r="JK192">
        <v>61</v>
      </c>
      <c r="JL192">
        <v>13</v>
      </c>
      <c r="JM192">
        <v>80</v>
      </c>
      <c r="JN192">
        <v>845</v>
      </c>
      <c r="JO192">
        <v>24</v>
      </c>
      <c r="JP192">
        <v>191</v>
      </c>
      <c r="JQ192">
        <v>295</v>
      </c>
      <c r="JR192">
        <v>19</v>
      </c>
      <c r="JS192">
        <v>7</v>
      </c>
      <c r="JT192">
        <v>1013</v>
      </c>
      <c r="JU192">
        <v>90</v>
      </c>
      <c r="JV192">
        <v>1</v>
      </c>
      <c r="JW192">
        <v>7</v>
      </c>
      <c r="JX192">
        <v>14</v>
      </c>
      <c r="JY192">
        <v>22</v>
      </c>
      <c r="JZ192">
        <v>7</v>
      </c>
      <c r="KA192">
        <v>6</v>
      </c>
      <c r="KB192">
        <v>58</v>
      </c>
      <c r="KC192">
        <v>62</v>
      </c>
      <c r="KD192">
        <v>164</v>
      </c>
      <c r="KE192">
        <v>24</v>
      </c>
      <c r="KF192">
        <v>1</v>
      </c>
      <c r="KG192">
        <v>13</v>
      </c>
      <c r="KH192">
        <v>7</v>
      </c>
      <c r="KI192">
        <v>40</v>
      </c>
      <c r="KJ192">
        <v>8</v>
      </c>
      <c r="KK192">
        <v>29</v>
      </c>
      <c r="KL192">
        <v>51</v>
      </c>
      <c r="KM192">
        <v>19</v>
      </c>
      <c r="KN192">
        <v>5</v>
      </c>
      <c r="KO192">
        <v>51</v>
      </c>
      <c r="KP192">
        <v>148</v>
      </c>
      <c r="KQ192">
        <v>12</v>
      </c>
      <c r="KR192">
        <v>8</v>
      </c>
      <c r="KS192">
        <v>285</v>
      </c>
      <c r="KT192">
        <v>283</v>
      </c>
      <c r="KU192">
        <v>1</v>
      </c>
      <c r="KV192">
        <v>1</v>
      </c>
      <c r="KW192">
        <v>2</v>
      </c>
      <c r="KX192">
        <v>26</v>
      </c>
      <c r="KY192">
        <v>24</v>
      </c>
      <c r="KZ192">
        <v>0</v>
      </c>
      <c r="LA192">
        <v>1</v>
      </c>
      <c r="LB192">
        <v>18</v>
      </c>
      <c r="LC192">
        <v>10</v>
      </c>
      <c r="LD192">
        <v>18</v>
      </c>
      <c r="LE192">
        <v>21</v>
      </c>
      <c r="LF192">
        <v>20</v>
      </c>
      <c r="LG192">
        <v>8</v>
      </c>
      <c r="LH192">
        <v>14</v>
      </c>
      <c r="LI192">
        <v>17</v>
      </c>
      <c r="LJ192">
        <v>266</v>
      </c>
      <c r="LK192">
        <v>7</v>
      </c>
      <c r="LL192">
        <v>0</v>
      </c>
      <c r="LM192">
        <v>151</v>
      </c>
      <c r="LN192">
        <v>23</v>
      </c>
      <c r="LO192">
        <v>23</v>
      </c>
      <c r="LP192">
        <v>1</v>
      </c>
      <c r="LQ192">
        <v>57</v>
      </c>
      <c r="LR192">
        <v>14</v>
      </c>
      <c r="LS192">
        <v>3</v>
      </c>
      <c r="LT192">
        <v>8</v>
      </c>
      <c r="LU192">
        <v>24</v>
      </c>
      <c r="LV192">
        <v>12</v>
      </c>
      <c r="LW192">
        <v>47</v>
      </c>
      <c r="LX192">
        <v>11</v>
      </c>
      <c r="LY192">
        <v>30</v>
      </c>
      <c r="LZ192">
        <v>30</v>
      </c>
      <c r="MA192">
        <v>7</v>
      </c>
      <c r="MB192">
        <v>11</v>
      </c>
      <c r="MC192">
        <v>5</v>
      </c>
      <c r="MD192">
        <v>9</v>
      </c>
      <c r="ME192">
        <v>17</v>
      </c>
      <c r="MF192">
        <v>5</v>
      </c>
      <c r="MG192">
        <v>4</v>
      </c>
      <c r="MH192">
        <v>0</v>
      </c>
      <c r="MI192">
        <v>3</v>
      </c>
      <c r="MJ192">
        <v>60</v>
      </c>
      <c r="MK192">
        <v>144</v>
      </c>
      <c r="ML192">
        <v>0</v>
      </c>
      <c r="MM192">
        <v>318</v>
      </c>
      <c r="MN192">
        <v>79</v>
      </c>
      <c r="MO192">
        <v>230</v>
      </c>
      <c r="MP192">
        <v>22</v>
      </c>
      <c r="MQ192">
        <v>238</v>
      </c>
      <c r="MR192">
        <v>218</v>
      </c>
      <c r="MS192">
        <v>1055</v>
      </c>
      <c r="MT192">
        <v>619</v>
      </c>
      <c r="MU192">
        <v>7</v>
      </c>
      <c r="MV192">
        <v>34</v>
      </c>
      <c r="MW192">
        <v>63</v>
      </c>
      <c r="MX192">
        <v>30</v>
      </c>
      <c r="MY192">
        <v>3</v>
      </c>
      <c r="MZ192">
        <v>21</v>
      </c>
      <c r="NA192">
        <v>82</v>
      </c>
      <c r="NB192">
        <v>530</v>
      </c>
      <c r="NC192">
        <v>213</v>
      </c>
      <c r="ND192">
        <v>6</v>
      </c>
      <c r="NE192">
        <v>216</v>
      </c>
      <c r="NF192">
        <v>158</v>
      </c>
      <c r="NG192">
        <v>345</v>
      </c>
      <c r="NH192">
        <v>92</v>
      </c>
      <c r="NI192">
        <v>246</v>
      </c>
      <c r="NJ192">
        <v>13</v>
      </c>
      <c r="NK192">
        <v>45</v>
      </c>
      <c r="NL192">
        <v>346</v>
      </c>
      <c r="NM192">
        <v>39</v>
      </c>
      <c r="NN192">
        <v>12</v>
      </c>
      <c r="NO192">
        <v>23</v>
      </c>
      <c r="NP192">
        <v>257</v>
      </c>
      <c r="NQ192">
        <v>298</v>
      </c>
      <c r="NR192">
        <v>73</v>
      </c>
      <c r="NS192">
        <v>20</v>
      </c>
      <c r="NT192">
        <v>6</v>
      </c>
      <c r="NU192">
        <v>8</v>
      </c>
      <c r="NV192">
        <v>1733</v>
      </c>
      <c r="NW192">
        <v>657</v>
      </c>
      <c r="NX192">
        <v>97</v>
      </c>
      <c r="NY192">
        <v>511</v>
      </c>
      <c r="NZ192">
        <v>60</v>
      </c>
      <c r="OA192">
        <v>1891</v>
      </c>
      <c r="OB192">
        <v>18</v>
      </c>
      <c r="OC192">
        <v>82</v>
      </c>
      <c r="OD192">
        <v>1797</v>
      </c>
      <c r="OE192">
        <v>89</v>
      </c>
      <c r="OF192">
        <v>2700</v>
      </c>
      <c r="OG192">
        <v>3516</v>
      </c>
      <c r="OH192">
        <v>304</v>
      </c>
      <c r="OI192">
        <v>9</v>
      </c>
      <c r="OJ192">
        <v>1913</v>
      </c>
      <c r="OK192">
        <v>76</v>
      </c>
      <c r="OL192">
        <v>0</v>
      </c>
      <c r="OM192">
        <v>885</v>
      </c>
      <c r="ON192">
        <v>936</v>
      </c>
      <c r="OO192">
        <v>124</v>
      </c>
      <c r="OP192">
        <v>14</v>
      </c>
      <c r="OQ192">
        <v>23</v>
      </c>
      <c r="OR192">
        <v>41</v>
      </c>
      <c r="OS192">
        <v>61</v>
      </c>
      <c r="OT192">
        <v>11</v>
      </c>
      <c r="OU192">
        <v>88</v>
      </c>
      <c r="OV192">
        <v>398</v>
      </c>
      <c r="OW192">
        <v>18</v>
      </c>
      <c r="OX192">
        <v>190</v>
      </c>
      <c r="OY192">
        <v>294</v>
      </c>
      <c r="OZ192">
        <v>25</v>
      </c>
      <c r="PA192">
        <v>5</v>
      </c>
    </row>
    <row r="193" spans="1:417">
      <c r="A193" s="67" t="str">
        <f>人口推移!B192</f>
        <v>R0409</v>
      </c>
      <c r="B193" s="66">
        <f t="shared" si="4"/>
        <v>55377</v>
      </c>
      <c r="C193" s="66">
        <f t="shared" si="5"/>
        <v>24082</v>
      </c>
      <c r="D193">
        <v>894</v>
      </c>
      <c r="E193">
        <v>74</v>
      </c>
      <c r="F193">
        <v>2</v>
      </c>
      <c r="G193">
        <v>7</v>
      </c>
      <c r="H193">
        <v>15</v>
      </c>
      <c r="I193">
        <v>14</v>
      </c>
      <c r="J193">
        <v>6</v>
      </c>
      <c r="K193">
        <v>8</v>
      </c>
      <c r="L193">
        <v>63</v>
      </c>
      <c r="M193">
        <v>44</v>
      </c>
      <c r="N193">
        <v>151</v>
      </c>
      <c r="O193">
        <v>23</v>
      </c>
      <c r="P193">
        <v>1</v>
      </c>
      <c r="Q193">
        <v>13</v>
      </c>
      <c r="R193">
        <v>7</v>
      </c>
      <c r="S193">
        <v>31</v>
      </c>
      <c r="T193">
        <v>5</v>
      </c>
      <c r="U193">
        <v>17</v>
      </c>
      <c r="V193">
        <v>36</v>
      </c>
      <c r="W193">
        <v>15</v>
      </c>
      <c r="X193">
        <v>5</v>
      </c>
      <c r="Y193">
        <v>42</v>
      </c>
      <c r="Z193">
        <v>118</v>
      </c>
      <c r="AA193">
        <v>7</v>
      </c>
      <c r="AB193">
        <v>5</v>
      </c>
      <c r="AC193">
        <v>228</v>
      </c>
      <c r="AD193">
        <v>219</v>
      </c>
      <c r="AE193">
        <v>2</v>
      </c>
      <c r="AF193">
        <v>1</v>
      </c>
      <c r="AG193">
        <v>2</v>
      </c>
      <c r="AH193">
        <v>22</v>
      </c>
      <c r="AI193">
        <v>18</v>
      </c>
      <c r="AJ193">
        <v>0</v>
      </c>
      <c r="AK193">
        <v>1</v>
      </c>
      <c r="AL193">
        <v>14</v>
      </c>
      <c r="AM193">
        <v>7</v>
      </c>
      <c r="AN193">
        <v>14</v>
      </c>
      <c r="AO193">
        <v>16</v>
      </c>
      <c r="AP193">
        <v>19</v>
      </c>
      <c r="AQ193">
        <v>5</v>
      </c>
      <c r="AR193">
        <v>8</v>
      </c>
      <c r="AS193">
        <v>11</v>
      </c>
      <c r="AT193">
        <v>249</v>
      </c>
      <c r="AU193">
        <v>7</v>
      </c>
      <c r="AV193">
        <v>0</v>
      </c>
      <c r="AW193">
        <v>143</v>
      </c>
      <c r="AX193">
        <v>14</v>
      </c>
      <c r="AY193">
        <v>22</v>
      </c>
      <c r="AZ193">
        <v>1</v>
      </c>
      <c r="BA193">
        <v>43</v>
      </c>
      <c r="BB193">
        <v>10</v>
      </c>
      <c r="BC193">
        <v>3</v>
      </c>
      <c r="BD193">
        <v>7</v>
      </c>
      <c r="BE193">
        <v>18</v>
      </c>
      <c r="BF193">
        <v>5</v>
      </c>
      <c r="BG193">
        <v>29</v>
      </c>
      <c r="BH193">
        <v>7</v>
      </c>
      <c r="BI193">
        <v>22</v>
      </c>
      <c r="BJ193">
        <v>24</v>
      </c>
      <c r="BK193">
        <v>7</v>
      </c>
      <c r="BL193">
        <v>8</v>
      </c>
      <c r="BM193">
        <v>3</v>
      </c>
      <c r="BN193">
        <v>6</v>
      </c>
      <c r="BO193">
        <v>12</v>
      </c>
      <c r="BP193">
        <v>5</v>
      </c>
      <c r="BQ193">
        <v>4</v>
      </c>
      <c r="BR193">
        <v>0</v>
      </c>
      <c r="BS193">
        <v>4</v>
      </c>
      <c r="BT193">
        <v>53</v>
      </c>
      <c r="BU193">
        <v>101</v>
      </c>
      <c r="BV193">
        <v>1</v>
      </c>
      <c r="BW193">
        <v>285</v>
      </c>
      <c r="BX193">
        <v>58</v>
      </c>
      <c r="BY193">
        <v>193</v>
      </c>
      <c r="BZ193">
        <v>14</v>
      </c>
      <c r="CA193">
        <v>231</v>
      </c>
      <c r="CB193">
        <v>194</v>
      </c>
      <c r="CC193">
        <v>808</v>
      </c>
      <c r="CD193">
        <v>500</v>
      </c>
      <c r="CE193">
        <v>4</v>
      </c>
      <c r="CF193">
        <v>22</v>
      </c>
      <c r="CG193">
        <v>48</v>
      </c>
      <c r="CH193">
        <v>23</v>
      </c>
      <c r="CI193">
        <v>3</v>
      </c>
      <c r="CJ193">
        <v>20</v>
      </c>
      <c r="CK193">
        <v>86</v>
      </c>
      <c r="CL193">
        <v>458</v>
      </c>
      <c r="CM193">
        <v>204</v>
      </c>
      <c r="CN193">
        <v>7</v>
      </c>
      <c r="CO193">
        <v>196</v>
      </c>
      <c r="CP193">
        <v>141</v>
      </c>
      <c r="CQ193">
        <v>298</v>
      </c>
      <c r="CR193">
        <v>55</v>
      </c>
      <c r="CS193">
        <v>225</v>
      </c>
      <c r="CT193">
        <v>9</v>
      </c>
      <c r="CU193">
        <v>27</v>
      </c>
      <c r="CV193">
        <v>273</v>
      </c>
      <c r="CW193">
        <v>34</v>
      </c>
      <c r="CX193">
        <v>7</v>
      </c>
      <c r="CY193">
        <v>32</v>
      </c>
      <c r="CZ193">
        <v>178</v>
      </c>
      <c r="DA193">
        <v>235</v>
      </c>
      <c r="DB193">
        <v>85</v>
      </c>
      <c r="DC193">
        <v>16</v>
      </c>
      <c r="DD193">
        <v>4</v>
      </c>
      <c r="DE193">
        <v>7</v>
      </c>
      <c r="DF193">
        <v>1389</v>
      </c>
      <c r="DG193">
        <v>547</v>
      </c>
      <c r="DH193">
        <v>85</v>
      </c>
      <c r="DI193">
        <v>400</v>
      </c>
      <c r="DJ193">
        <v>53</v>
      </c>
      <c r="DK193">
        <v>1412</v>
      </c>
      <c r="DL193">
        <v>22</v>
      </c>
      <c r="DM193">
        <v>71</v>
      </c>
      <c r="DN193">
        <v>1264</v>
      </c>
      <c r="DO193">
        <v>84</v>
      </c>
      <c r="DP193">
        <v>2342</v>
      </c>
      <c r="DQ193">
        <v>3162</v>
      </c>
      <c r="DR193">
        <v>264</v>
      </c>
      <c r="DS193">
        <v>8</v>
      </c>
      <c r="DT193">
        <v>1562</v>
      </c>
      <c r="DU193">
        <v>69</v>
      </c>
      <c r="DV193">
        <v>0</v>
      </c>
      <c r="DW193">
        <v>822</v>
      </c>
      <c r="DX193">
        <v>914</v>
      </c>
      <c r="DY193">
        <v>122</v>
      </c>
      <c r="DZ193">
        <v>9</v>
      </c>
      <c r="EA193">
        <v>15</v>
      </c>
      <c r="EB193">
        <v>29</v>
      </c>
      <c r="EC193">
        <v>53</v>
      </c>
      <c r="ED193">
        <v>11</v>
      </c>
      <c r="EE193">
        <v>71</v>
      </c>
      <c r="EF193">
        <v>858</v>
      </c>
      <c r="EG193">
        <v>16</v>
      </c>
      <c r="EH193">
        <v>165</v>
      </c>
      <c r="EI193">
        <v>255</v>
      </c>
      <c r="EJ193">
        <v>21</v>
      </c>
      <c r="EK193">
        <v>9</v>
      </c>
      <c r="EL193">
        <v>957</v>
      </c>
      <c r="EM193">
        <v>86</v>
      </c>
      <c r="EN193">
        <v>2</v>
      </c>
      <c r="EO193">
        <v>12</v>
      </c>
      <c r="EP193">
        <v>17</v>
      </c>
      <c r="EQ193">
        <v>25</v>
      </c>
      <c r="ER193">
        <v>7</v>
      </c>
      <c r="ES193">
        <v>7</v>
      </c>
      <c r="ET193">
        <v>55</v>
      </c>
      <c r="EU193">
        <v>60</v>
      </c>
      <c r="EV193">
        <v>138</v>
      </c>
      <c r="EW193">
        <v>30</v>
      </c>
      <c r="EX193">
        <v>1</v>
      </c>
      <c r="EY193">
        <v>17</v>
      </c>
      <c r="EZ193">
        <v>11</v>
      </c>
      <c r="FA193">
        <v>30</v>
      </c>
      <c r="FB193">
        <v>6</v>
      </c>
      <c r="FC193">
        <v>23</v>
      </c>
      <c r="FD193">
        <v>39</v>
      </c>
      <c r="FE193">
        <v>21</v>
      </c>
      <c r="FF193">
        <v>6</v>
      </c>
      <c r="FG193">
        <v>48</v>
      </c>
      <c r="FH193">
        <v>140</v>
      </c>
      <c r="FI193">
        <v>15</v>
      </c>
      <c r="FJ193">
        <v>8</v>
      </c>
      <c r="FK193">
        <v>285</v>
      </c>
      <c r="FL193">
        <v>240</v>
      </c>
      <c r="FM193">
        <v>1</v>
      </c>
      <c r="FN193">
        <v>1</v>
      </c>
      <c r="FO193">
        <v>2</v>
      </c>
      <c r="FP193">
        <v>26</v>
      </c>
      <c r="FQ193">
        <v>28</v>
      </c>
      <c r="FR193">
        <v>0</v>
      </c>
      <c r="FS193">
        <v>2</v>
      </c>
      <c r="FT193">
        <v>14</v>
      </c>
      <c r="FU193">
        <v>8</v>
      </c>
      <c r="FV193">
        <v>16</v>
      </c>
      <c r="FW193">
        <v>15</v>
      </c>
      <c r="FX193">
        <v>18</v>
      </c>
      <c r="FY193">
        <v>5</v>
      </c>
      <c r="FZ193">
        <v>9</v>
      </c>
      <c r="GA193">
        <v>16</v>
      </c>
      <c r="GB193">
        <v>267</v>
      </c>
      <c r="GC193">
        <v>8</v>
      </c>
      <c r="GD193">
        <v>0</v>
      </c>
      <c r="GE193">
        <v>154</v>
      </c>
      <c r="GF193">
        <v>17</v>
      </c>
      <c r="GG193">
        <v>29</v>
      </c>
      <c r="GH193">
        <v>0</v>
      </c>
      <c r="GI193">
        <v>56</v>
      </c>
      <c r="GJ193">
        <v>16</v>
      </c>
      <c r="GK193">
        <v>3</v>
      </c>
      <c r="GL193">
        <v>11</v>
      </c>
      <c r="GM193">
        <v>23</v>
      </c>
      <c r="GN193">
        <v>5</v>
      </c>
      <c r="GO193">
        <v>47</v>
      </c>
      <c r="GP193">
        <v>7</v>
      </c>
      <c r="GQ193">
        <v>25</v>
      </c>
      <c r="GR193">
        <v>23</v>
      </c>
      <c r="GS193">
        <v>11</v>
      </c>
      <c r="GT193">
        <v>7</v>
      </c>
      <c r="GU193">
        <v>5</v>
      </c>
      <c r="GV193">
        <v>10</v>
      </c>
      <c r="GW193">
        <v>13</v>
      </c>
      <c r="GX193">
        <v>7</v>
      </c>
      <c r="GY193">
        <v>3</v>
      </c>
      <c r="GZ193">
        <v>0</v>
      </c>
      <c r="HA193">
        <v>5</v>
      </c>
      <c r="HB193">
        <v>63</v>
      </c>
      <c r="HC193">
        <v>141</v>
      </c>
      <c r="HD193">
        <v>1</v>
      </c>
      <c r="HE193">
        <v>291</v>
      </c>
      <c r="HF193">
        <v>72</v>
      </c>
      <c r="HG193">
        <v>210</v>
      </c>
      <c r="HH193">
        <v>23</v>
      </c>
      <c r="HI193">
        <v>231</v>
      </c>
      <c r="HJ193">
        <v>219</v>
      </c>
      <c r="HK193">
        <v>971</v>
      </c>
      <c r="HL193">
        <v>504</v>
      </c>
      <c r="HM193">
        <v>5</v>
      </c>
      <c r="HN193">
        <v>28</v>
      </c>
      <c r="HO193">
        <v>54</v>
      </c>
      <c r="HP193">
        <v>20</v>
      </c>
      <c r="HQ193">
        <v>5</v>
      </c>
      <c r="HR193">
        <v>21</v>
      </c>
      <c r="HS193">
        <v>59</v>
      </c>
      <c r="HT193">
        <v>492</v>
      </c>
      <c r="HU193">
        <v>200</v>
      </c>
      <c r="HV193">
        <v>8</v>
      </c>
      <c r="HW193">
        <v>206</v>
      </c>
      <c r="HX193">
        <v>143</v>
      </c>
      <c r="HY193">
        <v>314</v>
      </c>
      <c r="HZ193">
        <v>77</v>
      </c>
      <c r="IA193">
        <v>223</v>
      </c>
      <c r="IB193">
        <v>13</v>
      </c>
      <c r="IC193">
        <v>35</v>
      </c>
      <c r="ID193">
        <v>331</v>
      </c>
      <c r="IE193">
        <v>48</v>
      </c>
      <c r="IF193">
        <v>10</v>
      </c>
      <c r="IG193">
        <v>22</v>
      </c>
      <c r="IH193">
        <v>241</v>
      </c>
      <c r="II193">
        <v>289</v>
      </c>
      <c r="IJ193">
        <v>20</v>
      </c>
      <c r="IK193">
        <v>7</v>
      </c>
      <c r="IL193">
        <v>7</v>
      </c>
      <c r="IM193">
        <v>9</v>
      </c>
      <c r="IN193">
        <v>1632</v>
      </c>
      <c r="IO193">
        <v>624</v>
      </c>
      <c r="IP193">
        <v>93</v>
      </c>
      <c r="IQ193">
        <v>476</v>
      </c>
      <c r="IR193">
        <v>56</v>
      </c>
      <c r="IS193">
        <v>1772</v>
      </c>
      <c r="IT193">
        <v>19</v>
      </c>
      <c r="IU193">
        <v>92</v>
      </c>
      <c r="IV193">
        <v>1727</v>
      </c>
      <c r="IW193">
        <v>94</v>
      </c>
      <c r="IX193">
        <v>2661</v>
      </c>
      <c r="IY193">
        <v>3548</v>
      </c>
      <c r="IZ193">
        <v>308</v>
      </c>
      <c r="JA193">
        <v>6</v>
      </c>
      <c r="JB193">
        <v>1796</v>
      </c>
      <c r="JC193">
        <v>63</v>
      </c>
      <c r="JD193">
        <v>0</v>
      </c>
      <c r="JE193">
        <v>852</v>
      </c>
      <c r="JF193">
        <v>930</v>
      </c>
      <c r="JG193">
        <v>141</v>
      </c>
      <c r="JH193">
        <v>12</v>
      </c>
      <c r="JI193">
        <v>27</v>
      </c>
      <c r="JJ193">
        <v>37</v>
      </c>
      <c r="JK193">
        <v>61</v>
      </c>
      <c r="JL193">
        <v>13</v>
      </c>
      <c r="JM193">
        <v>78</v>
      </c>
      <c r="JN193">
        <v>809</v>
      </c>
      <c r="JO193">
        <v>25</v>
      </c>
      <c r="JP193">
        <v>191</v>
      </c>
      <c r="JQ193">
        <v>294</v>
      </c>
      <c r="JR193">
        <v>18</v>
      </c>
      <c r="JS193">
        <v>7</v>
      </c>
      <c r="JT193">
        <v>1010</v>
      </c>
      <c r="JU193">
        <v>89</v>
      </c>
      <c r="JV193">
        <v>1</v>
      </c>
      <c r="JW193">
        <v>7</v>
      </c>
      <c r="JX193">
        <v>14</v>
      </c>
      <c r="JY193">
        <v>22</v>
      </c>
      <c r="JZ193">
        <v>7</v>
      </c>
      <c r="KA193">
        <v>6</v>
      </c>
      <c r="KB193">
        <v>59</v>
      </c>
      <c r="KC193">
        <v>62</v>
      </c>
      <c r="KD193">
        <v>165</v>
      </c>
      <c r="KE193">
        <v>24</v>
      </c>
      <c r="KF193">
        <v>1</v>
      </c>
      <c r="KG193">
        <v>13</v>
      </c>
      <c r="KH193">
        <v>7</v>
      </c>
      <c r="KI193">
        <v>40</v>
      </c>
      <c r="KJ193">
        <v>8</v>
      </c>
      <c r="KK193">
        <v>29</v>
      </c>
      <c r="KL193">
        <v>51</v>
      </c>
      <c r="KM193">
        <v>18</v>
      </c>
      <c r="KN193">
        <v>5</v>
      </c>
      <c r="KO193">
        <v>53</v>
      </c>
      <c r="KP193">
        <v>149</v>
      </c>
      <c r="KQ193">
        <v>12</v>
      </c>
      <c r="KR193">
        <v>8</v>
      </c>
      <c r="KS193">
        <v>285</v>
      </c>
      <c r="KT193">
        <v>282</v>
      </c>
      <c r="KU193">
        <v>1</v>
      </c>
      <c r="KV193">
        <v>1</v>
      </c>
      <c r="KW193">
        <v>2</v>
      </c>
      <c r="KX193">
        <v>26</v>
      </c>
      <c r="KY193">
        <v>24</v>
      </c>
      <c r="KZ193">
        <v>0</v>
      </c>
      <c r="LA193">
        <v>1</v>
      </c>
      <c r="LB193">
        <v>18</v>
      </c>
      <c r="LC193">
        <v>10</v>
      </c>
      <c r="LD193">
        <v>18</v>
      </c>
      <c r="LE193">
        <v>21</v>
      </c>
      <c r="LF193">
        <v>20</v>
      </c>
      <c r="LG193">
        <v>8</v>
      </c>
      <c r="LH193">
        <v>14</v>
      </c>
      <c r="LI193">
        <v>17</v>
      </c>
      <c r="LJ193">
        <v>265</v>
      </c>
      <c r="LK193">
        <v>7</v>
      </c>
      <c r="LL193">
        <v>0</v>
      </c>
      <c r="LM193">
        <v>151</v>
      </c>
      <c r="LN193">
        <v>23</v>
      </c>
      <c r="LO193">
        <v>22</v>
      </c>
      <c r="LP193">
        <v>1</v>
      </c>
      <c r="LQ193">
        <v>57</v>
      </c>
      <c r="LR193">
        <v>14</v>
      </c>
      <c r="LS193">
        <v>3</v>
      </c>
      <c r="LT193">
        <v>8</v>
      </c>
      <c r="LU193">
        <v>24</v>
      </c>
      <c r="LV193">
        <v>12</v>
      </c>
      <c r="LW193">
        <v>47</v>
      </c>
      <c r="LX193">
        <v>11</v>
      </c>
      <c r="LY193">
        <v>30</v>
      </c>
      <c r="LZ193">
        <v>30</v>
      </c>
      <c r="MA193">
        <v>7</v>
      </c>
      <c r="MB193">
        <v>11</v>
      </c>
      <c r="MC193">
        <v>5</v>
      </c>
      <c r="MD193">
        <v>9</v>
      </c>
      <c r="ME193">
        <v>17</v>
      </c>
      <c r="MF193">
        <v>5</v>
      </c>
      <c r="MG193">
        <v>4</v>
      </c>
      <c r="MH193">
        <v>0</v>
      </c>
      <c r="MI193">
        <v>3</v>
      </c>
      <c r="MJ193">
        <v>60</v>
      </c>
      <c r="MK193">
        <v>144</v>
      </c>
      <c r="ML193">
        <v>0</v>
      </c>
      <c r="MM193">
        <v>318</v>
      </c>
      <c r="MN193">
        <v>79</v>
      </c>
      <c r="MO193">
        <v>230</v>
      </c>
      <c r="MP193">
        <v>22</v>
      </c>
      <c r="MQ193">
        <v>239</v>
      </c>
      <c r="MR193">
        <v>218</v>
      </c>
      <c r="MS193">
        <v>1051</v>
      </c>
      <c r="MT193">
        <v>618</v>
      </c>
      <c r="MU193">
        <v>7</v>
      </c>
      <c r="MV193">
        <v>34</v>
      </c>
      <c r="MW193">
        <v>62</v>
      </c>
      <c r="MX193">
        <v>30</v>
      </c>
      <c r="MY193">
        <v>3</v>
      </c>
      <c r="MZ193">
        <v>21</v>
      </c>
      <c r="NA193">
        <v>78</v>
      </c>
      <c r="NB193">
        <v>529</v>
      </c>
      <c r="NC193">
        <v>215</v>
      </c>
      <c r="ND193">
        <v>6</v>
      </c>
      <c r="NE193">
        <v>216</v>
      </c>
      <c r="NF193">
        <v>161</v>
      </c>
      <c r="NG193">
        <v>350</v>
      </c>
      <c r="NH193">
        <v>92</v>
      </c>
      <c r="NI193">
        <v>247</v>
      </c>
      <c r="NJ193">
        <v>13</v>
      </c>
      <c r="NK193">
        <v>45</v>
      </c>
      <c r="NL193">
        <v>348</v>
      </c>
      <c r="NM193">
        <v>39</v>
      </c>
      <c r="NN193">
        <v>12</v>
      </c>
      <c r="NO193">
        <v>23</v>
      </c>
      <c r="NP193">
        <v>259</v>
      </c>
      <c r="NQ193">
        <v>299</v>
      </c>
      <c r="NR193">
        <v>72</v>
      </c>
      <c r="NS193">
        <v>20</v>
      </c>
      <c r="NT193">
        <v>6</v>
      </c>
      <c r="NU193">
        <v>8</v>
      </c>
      <c r="NV193">
        <v>1727</v>
      </c>
      <c r="NW193">
        <v>658</v>
      </c>
      <c r="NX193">
        <v>96</v>
      </c>
      <c r="NY193">
        <v>509</v>
      </c>
      <c r="NZ193">
        <v>60</v>
      </c>
      <c r="OA193">
        <v>1893</v>
      </c>
      <c r="OB193">
        <v>18</v>
      </c>
      <c r="OC193">
        <v>83</v>
      </c>
      <c r="OD193">
        <v>1810</v>
      </c>
      <c r="OE193">
        <v>89</v>
      </c>
      <c r="OF193">
        <v>2699</v>
      </c>
      <c r="OG193">
        <v>3516</v>
      </c>
      <c r="OH193">
        <v>305</v>
      </c>
      <c r="OI193">
        <v>9</v>
      </c>
      <c r="OJ193">
        <v>1906</v>
      </c>
      <c r="OK193">
        <v>75</v>
      </c>
      <c r="OL193">
        <v>0</v>
      </c>
      <c r="OM193">
        <v>884</v>
      </c>
      <c r="ON193">
        <v>935</v>
      </c>
      <c r="OO193">
        <v>123</v>
      </c>
      <c r="OP193">
        <v>14</v>
      </c>
      <c r="OQ193">
        <v>23</v>
      </c>
      <c r="OR193">
        <v>41</v>
      </c>
      <c r="OS193">
        <v>61</v>
      </c>
      <c r="OT193">
        <v>11</v>
      </c>
      <c r="OU193">
        <v>88</v>
      </c>
      <c r="OV193">
        <v>389</v>
      </c>
      <c r="OW193">
        <v>18</v>
      </c>
      <c r="OX193">
        <v>189</v>
      </c>
      <c r="OY193">
        <v>296</v>
      </c>
      <c r="OZ193">
        <v>25</v>
      </c>
      <c r="PA193">
        <v>5</v>
      </c>
    </row>
    <row r="194" spans="1:417">
      <c r="A194" s="67" t="str">
        <f>人口推移!B193</f>
        <v>R0410</v>
      </c>
      <c r="B194" s="66">
        <f t="shared" si="4"/>
        <v>55357</v>
      </c>
      <c r="C194" s="66">
        <f t="shared" si="5"/>
        <v>24066</v>
      </c>
      <c r="D194">
        <v>896</v>
      </c>
      <c r="E194">
        <v>74</v>
      </c>
      <c r="F194">
        <v>2</v>
      </c>
      <c r="G194">
        <v>7</v>
      </c>
      <c r="H194">
        <v>15</v>
      </c>
      <c r="I194">
        <v>14</v>
      </c>
      <c r="J194">
        <v>6</v>
      </c>
      <c r="K194">
        <v>8</v>
      </c>
      <c r="L194">
        <v>63</v>
      </c>
      <c r="M194">
        <v>44</v>
      </c>
      <c r="N194">
        <v>150</v>
      </c>
      <c r="O194">
        <v>23</v>
      </c>
      <c r="P194">
        <v>1</v>
      </c>
      <c r="Q194">
        <v>13</v>
      </c>
      <c r="R194">
        <v>7</v>
      </c>
      <c r="S194">
        <v>30</v>
      </c>
      <c r="T194">
        <v>5</v>
      </c>
      <c r="U194">
        <v>17</v>
      </c>
      <c r="V194">
        <v>36</v>
      </c>
      <c r="W194">
        <v>15</v>
      </c>
      <c r="X194">
        <v>5</v>
      </c>
      <c r="Y194">
        <v>42</v>
      </c>
      <c r="Z194">
        <v>118</v>
      </c>
      <c r="AA194">
        <v>7</v>
      </c>
      <c r="AB194">
        <v>5</v>
      </c>
      <c r="AC194">
        <v>228</v>
      </c>
      <c r="AD194">
        <v>219</v>
      </c>
      <c r="AE194">
        <v>2</v>
      </c>
      <c r="AF194">
        <v>1</v>
      </c>
      <c r="AG194">
        <v>2</v>
      </c>
      <c r="AH194">
        <v>22</v>
      </c>
      <c r="AI194">
        <v>18</v>
      </c>
      <c r="AJ194">
        <v>0</v>
      </c>
      <c r="AK194">
        <v>1</v>
      </c>
      <c r="AL194">
        <v>14</v>
      </c>
      <c r="AM194">
        <v>7</v>
      </c>
      <c r="AN194">
        <v>14</v>
      </c>
      <c r="AO194">
        <v>16</v>
      </c>
      <c r="AP194">
        <v>19</v>
      </c>
      <c r="AQ194">
        <v>5</v>
      </c>
      <c r="AR194">
        <v>8</v>
      </c>
      <c r="AS194">
        <v>11</v>
      </c>
      <c r="AT194">
        <v>249</v>
      </c>
      <c r="AU194">
        <v>7</v>
      </c>
      <c r="AV194">
        <v>0</v>
      </c>
      <c r="AW194">
        <v>142</v>
      </c>
      <c r="AX194">
        <v>14</v>
      </c>
      <c r="AY194">
        <v>22</v>
      </c>
      <c r="AZ194">
        <v>1</v>
      </c>
      <c r="BA194">
        <v>44</v>
      </c>
      <c r="BB194">
        <v>10</v>
      </c>
      <c r="BC194">
        <v>3</v>
      </c>
      <c r="BD194">
        <v>7</v>
      </c>
      <c r="BE194">
        <v>17</v>
      </c>
      <c r="BF194">
        <v>5</v>
      </c>
      <c r="BG194">
        <v>29</v>
      </c>
      <c r="BH194">
        <v>7</v>
      </c>
      <c r="BI194">
        <v>22</v>
      </c>
      <c r="BJ194">
        <v>24</v>
      </c>
      <c r="BK194">
        <v>7</v>
      </c>
      <c r="BL194">
        <v>8</v>
      </c>
      <c r="BM194">
        <v>3</v>
      </c>
      <c r="BN194">
        <v>6</v>
      </c>
      <c r="BO194">
        <v>12</v>
      </c>
      <c r="BP194">
        <v>5</v>
      </c>
      <c r="BQ194">
        <v>4</v>
      </c>
      <c r="BR194">
        <v>0</v>
      </c>
      <c r="BS194">
        <v>4</v>
      </c>
      <c r="BT194">
        <v>53</v>
      </c>
      <c r="BU194">
        <v>101</v>
      </c>
      <c r="BV194">
        <v>1</v>
      </c>
      <c r="BW194">
        <v>283</v>
      </c>
      <c r="BX194">
        <v>58</v>
      </c>
      <c r="BY194">
        <v>193</v>
      </c>
      <c r="BZ194">
        <v>14</v>
      </c>
      <c r="CA194">
        <v>231</v>
      </c>
      <c r="CB194">
        <v>194</v>
      </c>
      <c r="CC194">
        <v>807</v>
      </c>
      <c r="CD194">
        <v>501</v>
      </c>
      <c r="CE194">
        <v>4</v>
      </c>
      <c r="CF194">
        <v>22</v>
      </c>
      <c r="CG194">
        <v>50</v>
      </c>
      <c r="CH194">
        <v>23</v>
      </c>
      <c r="CI194">
        <v>3</v>
      </c>
      <c r="CJ194">
        <v>21</v>
      </c>
      <c r="CK194">
        <v>80</v>
      </c>
      <c r="CL194">
        <v>456</v>
      </c>
      <c r="CM194">
        <v>204</v>
      </c>
      <c r="CN194">
        <v>7</v>
      </c>
      <c r="CO194">
        <v>194</v>
      </c>
      <c r="CP194">
        <v>143</v>
      </c>
      <c r="CQ194">
        <v>298</v>
      </c>
      <c r="CR194">
        <v>55</v>
      </c>
      <c r="CS194">
        <v>226</v>
      </c>
      <c r="CT194">
        <v>9</v>
      </c>
      <c r="CU194">
        <v>27</v>
      </c>
      <c r="CV194">
        <v>273</v>
      </c>
      <c r="CW194">
        <v>35</v>
      </c>
      <c r="CX194">
        <v>7</v>
      </c>
      <c r="CY194">
        <v>32</v>
      </c>
      <c r="CZ194">
        <v>177</v>
      </c>
      <c r="DA194">
        <v>234</v>
      </c>
      <c r="DB194">
        <v>86</v>
      </c>
      <c r="DC194">
        <v>16</v>
      </c>
      <c r="DD194">
        <v>4</v>
      </c>
      <c r="DE194">
        <v>7</v>
      </c>
      <c r="DF194">
        <v>1392</v>
      </c>
      <c r="DG194">
        <v>550</v>
      </c>
      <c r="DH194">
        <v>85</v>
      </c>
      <c r="DI194">
        <v>401</v>
      </c>
      <c r="DJ194">
        <v>53</v>
      </c>
      <c r="DK194">
        <v>1413</v>
      </c>
      <c r="DL194">
        <v>22</v>
      </c>
      <c r="DM194">
        <v>71</v>
      </c>
      <c r="DN194">
        <v>1262</v>
      </c>
      <c r="DO194">
        <v>85</v>
      </c>
      <c r="DP194">
        <v>2343</v>
      </c>
      <c r="DQ194">
        <v>3163</v>
      </c>
      <c r="DR194">
        <v>263</v>
      </c>
      <c r="DS194">
        <v>8</v>
      </c>
      <c r="DT194">
        <v>1553</v>
      </c>
      <c r="DU194">
        <v>69</v>
      </c>
      <c r="DV194">
        <v>0</v>
      </c>
      <c r="DW194">
        <v>829</v>
      </c>
      <c r="DX194">
        <v>913</v>
      </c>
      <c r="DY194">
        <v>122</v>
      </c>
      <c r="DZ194">
        <v>9</v>
      </c>
      <c r="EA194">
        <v>15</v>
      </c>
      <c r="EB194">
        <v>29</v>
      </c>
      <c r="EC194">
        <v>53</v>
      </c>
      <c r="ED194">
        <v>11</v>
      </c>
      <c r="EE194">
        <v>71</v>
      </c>
      <c r="EF194">
        <v>844</v>
      </c>
      <c r="EG194">
        <v>16</v>
      </c>
      <c r="EH194">
        <v>165</v>
      </c>
      <c r="EI194">
        <v>256</v>
      </c>
      <c r="EJ194">
        <v>20</v>
      </c>
      <c r="EK194">
        <v>9</v>
      </c>
      <c r="EL194">
        <v>958</v>
      </c>
      <c r="EM194">
        <v>86</v>
      </c>
      <c r="EN194">
        <v>2</v>
      </c>
      <c r="EO194">
        <v>12</v>
      </c>
      <c r="EP194">
        <v>17</v>
      </c>
      <c r="EQ194">
        <v>25</v>
      </c>
      <c r="ER194">
        <v>7</v>
      </c>
      <c r="ES194">
        <v>7</v>
      </c>
      <c r="ET194">
        <v>55</v>
      </c>
      <c r="EU194">
        <v>60</v>
      </c>
      <c r="EV194">
        <v>138</v>
      </c>
      <c r="EW194">
        <v>30</v>
      </c>
      <c r="EX194">
        <v>1</v>
      </c>
      <c r="EY194">
        <v>17</v>
      </c>
      <c r="EZ194">
        <v>11</v>
      </c>
      <c r="FA194">
        <v>29</v>
      </c>
      <c r="FB194">
        <v>6</v>
      </c>
      <c r="FC194">
        <v>23</v>
      </c>
      <c r="FD194">
        <v>38</v>
      </c>
      <c r="FE194">
        <v>21</v>
      </c>
      <c r="FF194">
        <v>6</v>
      </c>
      <c r="FG194">
        <v>48</v>
      </c>
      <c r="FH194">
        <v>141</v>
      </c>
      <c r="FI194">
        <v>15</v>
      </c>
      <c r="FJ194">
        <v>8</v>
      </c>
      <c r="FK194">
        <v>285</v>
      </c>
      <c r="FL194">
        <v>239</v>
      </c>
      <c r="FM194">
        <v>1</v>
      </c>
      <c r="FN194">
        <v>1</v>
      </c>
      <c r="FO194">
        <v>2</v>
      </c>
      <c r="FP194">
        <v>26</v>
      </c>
      <c r="FQ194">
        <v>28</v>
      </c>
      <c r="FR194">
        <v>0</v>
      </c>
      <c r="FS194">
        <v>2</v>
      </c>
      <c r="FT194">
        <v>14</v>
      </c>
      <c r="FU194">
        <v>8</v>
      </c>
      <c r="FV194">
        <v>16</v>
      </c>
      <c r="FW194">
        <v>15</v>
      </c>
      <c r="FX194">
        <v>18</v>
      </c>
      <c r="FY194">
        <v>5</v>
      </c>
      <c r="FZ194">
        <v>9</v>
      </c>
      <c r="GA194">
        <v>16</v>
      </c>
      <c r="GB194">
        <v>269</v>
      </c>
      <c r="GC194">
        <v>8</v>
      </c>
      <c r="GD194">
        <v>0</v>
      </c>
      <c r="GE194">
        <v>153</v>
      </c>
      <c r="GF194">
        <v>18</v>
      </c>
      <c r="GG194">
        <v>29</v>
      </c>
      <c r="GH194">
        <v>0</v>
      </c>
      <c r="GI194">
        <v>57</v>
      </c>
      <c r="GJ194">
        <v>15</v>
      </c>
      <c r="GK194">
        <v>3</v>
      </c>
      <c r="GL194">
        <v>11</v>
      </c>
      <c r="GM194">
        <v>22</v>
      </c>
      <c r="GN194">
        <v>5</v>
      </c>
      <c r="GO194">
        <v>47</v>
      </c>
      <c r="GP194">
        <v>7</v>
      </c>
      <c r="GQ194">
        <v>25</v>
      </c>
      <c r="GR194">
        <v>23</v>
      </c>
      <c r="GS194">
        <v>11</v>
      </c>
      <c r="GT194">
        <v>7</v>
      </c>
      <c r="GU194">
        <v>5</v>
      </c>
      <c r="GV194">
        <v>10</v>
      </c>
      <c r="GW194">
        <v>13</v>
      </c>
      <c r="GX194">
        <v>7</v>
      </c>
      <c r="GY194">
        <v>3</v>
      </c>
      <c r="GZ194">
        <v>0</v>
      </c>
      <c r="HA194">
        <v>5</v>
      </c>
      <c r="HB194">
        <v>63</v>
      </c>
      <c r="HC194">
        <v>142</v>
      </c>
      <c r="HD194">
        <v>1</v>
      </c>
      <c r="HE194">
        <v>289</v>
      </c>
      <c r="HF194">
        <v>72</v>
      </c>
      <c r="HG194">
        <v>210</v>
      </c>
      <c r="HH194">
        <v>23</v>
      </c>
      <c r="HI194">
        <v>230</v>
      </c>
      <c r="HJ194">
        <v>219</v>
      </c>
      <c r="HK194">
        <v>965</v>
      </c>
      <c r="HL194">
        <v>501</v>
      </c>
      <c r="HM194">
        <v>5</v>
      </c>
      <c r="HN194">
        <v>28</v>
      </c>
      <c r="HO194">
        <v>56</v>
      </c>
      <c r="HP194">
        <v>20</v>
      </c>
      <c r="HQ194">
        <v>5</v>
      </c>
      <c r="HR194">
        <v>22</v>
      </c>
      <c r="HS194">
        <v>59</v>
      </c>
      <c r="HT194">
        <v>491</v>
      </c>
      <c r="HU194">
        <v>199</v>
      </c>
      <c r="HV194">
        <v>8</v>
      </c>
      <c r="HW194">
        <v>205</v>
      </c>
      <c r="HX194">
        <v>146</v>
      </c>
      <c r="HY194">
        <v>318</v>
      </c>
      <c r="HZ194">
        <v>79</v>
      </c>
      <c r="IA194">
        <v>223</v>
      </c>
      <c r="IB194">
        <v>13</v>
      </c>
      <c r="IC194">
        <v>35</v>
      </c>
      <c r="ID194">
        <v>331</v>
      </c>
      <c r="IE194">
        <v>48</v>
      </c>
      <c r="IF194">
        <v>10</v>
      </c>
      <c r="IG194">
        <v>22</v>
      </c>
      <c r="IH194">
        <v>240</v>
      </c>
      <c r="II194">
        <v>289</v>
      </c>
      <c r="IJ194">
        <v>20</v>
      </c>
      <c r="IK194">
        <v>7</v>
      </c>
      <c r="IL194">
        <v>7</v>
      </c>
      <c r="IM194">
        <v>9</v>
      </c>
      <c r="IN194">
        <v>1636</v>
      </c>
      <c r="IO194">
        <v>628</v>
      </c>
      <c r="IP194">
        <v>93</v>
      </c>
      <c r="IQ194">
        <v>476</v>
      </c>
      <c r="IR194">
        <v>56</v>
      </c>
      <c r="IS194">
        <v>1770</v>
      </c>
      <c r="IT194">
        <v>19</v>
      </c>
      <c r="IU194">
        <v>92</v>
      </c>
      <c r="IV194">
        <v>1728</v>
      </c>
      <c r="IW194">
        <v>95</v>
      </c>
      <c r="IX194">
        <v>2661</v>
      </c>
      <c r="IY194">
        <v>3553</v>
      </c>
      <c r="IZ194">
        <v>308</v>
      </c>
      <c r="JA194">
        <v>6</v>
      </c>
      <c r="JB194">
        <v>1784</v>
      </c>
      <c r="JC194">
        <v>63</v>
      </c>
      <c r="JD194">
        <v>0</v>
      </c>
      <c r="JE194">
        <v>858</v>
      </c>
      <c r="JF194">
        <v>925</v>
      </c>
      <c r="JG194">
        <v>140</v>
      </c>
      <c r="JH194">
        <v>12</v>
      </c>
      <c r="JI194">
        <v>27</v>
      </c>
      <c r="JJ194">
        <v>37</v>
      </c>
      <c r="JK194">
        <v>61</v>
      </c>
      <c r="JL194">
        <v>13</v>
      </c>
      <c r="JM194">
        <v>78</v>
      </c>
      <c r="JN194">
        <v>794</v>
      </c>
      <c r="JO194">
        <v>25</v>
      </c>
      <c r="JP194">
        <v>192</v>
      </c>
      <c r="JQ194">
        <v>294</v>
      </c>
      <c r="JR194">
        <v>17</v>
      </c>
      <c r="JS194">
        <v>7</v>
      </c>
      <c r="JT194">
        <v>1014</v>
      </c>
      <c r="JU194">
        <v>89</v>
      </c>
      <c r="JV194">
        <v>1</v>
      </c>
      <c r="JW194">
        <v>7</v>
      </c>
      <c r="JX194">
        <v>14</v>
      </c>
      <c r="JY194">
        <v>22</v>
      </c>
      <c r="JZ194">
        <v>7</v>
      </c>
      <c r="KA194">
        <v>6</v>
      </c>
      <c r="KB194">
        <v>59</v>
      </c>
      <c r="KC194">
        <v>62</v>
      </c>
      <c r="KD194">
        <v>164</v>
      </c>
      <c r="KE194">
        <v>24</v>
      </c>
      <c r="KF194">
        <v>1</v>
      </c>
      <c r="KG194">
        <v>13</v>
      </c>
      <c r="KH194">
        <v>7</v>
      </c>
      <c r="KI194">
        <v>40</v>
      </c>
      <c r="KJ194">
        <v>8</v>
      </c>
      <c r="KK194">
        <v>29</v>
      </c>
      <c r="KL194">
        <v>52</v>
      </c>
      <c r="KM194">
        <v>18</v>
      </c>
      <c r="KN194">
        <v>5</v>
      </c>
      <c r="KO194">
        <v>53</v>
      </c>
      <c r="KP194">
        <v>147</v>
      </c>
      <c r="KQ194">
        <v>12</v>
      </c>
      <c r="KR194">
        <v>8</v>
      </c>
      <c r="KS194">
        <v>285</v>
      </c>
      <c r="KT194">
        <v>277</v>
      </c>
      <c r="KU194">
        <v>1</v>
      </c>
      <c r="KV194">
        <v>1</v>
      </c>
      <c r="KW194">
        <v>2</v>
      </c>
      <c r="KX194">
        <v>26</v>
      </c>
      <c r="KY194">
        <v>24</v>
      </c>
      <c r="KZ194">
        <v>0</v>
      </c>
      <c r="LA194">
        <v>1</v>
      </c>
      <c r="LB194">
        <v>18</v>
      </c>
      <c r="LC194">
        <v>10</v>
      </c>
      <c r="LD194">
        <v>18</v>
      </c>
      <c r="LE194">
        <v>21</v>
      </c>
      <c r="LF194">
        <v>20</v>
      </c>
      <c r="LG194">
        <v>8</v>
      </c>
      <c r="LH194">
        <v>14</v>
      </c>
      <c r="LI194">
        <v>17</v>
      </c>
      <c r="LJ194">
        <v>265</v>
      </c>
      <c r="LK194">
        <v>7</v>
      </c>
      <c r="LL194">
        <v>0</v>
      </c>
      <c r="LM194">
        <v>153</v>
      </c>
      <c r="LN194">
        <v>23</v>
      </c>
      <c r="LO194">
        <v>22</v>
      </c>
      <c r="LP194">
        <v>1</v>
      </c>
      <c r="LQ194">
        <v>59</v>
      </c>
      <c r="LR194">
        <v>14</v>
      </c>
      <c r="LS194">
        <v>3</v>
      </c>
      <c r="LT194">
        <v>8</v>
      </c>
      <c r="LU194">
        <v>24</v>
      </c>
      <c r="LV194">
        <v>12</v>
      </c>
      <c r="LW194">
        <v>47</v>
      </c>
      <c r="LX194">
        <v>11</v>
      </c>
      <c r="LY194">
        <v>30</v>
      </c>
      <c r="LZ194">
        <v>30</v>
      </c>
      <c r="MA194">
        <v>7</v>
      </c>
      <c r="MB194">
        <v>11</v>
      </c>
      <c r="MC194">
        <v>5</v>
      </c>
      <c r="MD194">
        <v>9</v>
      </c>
      <c r="ME194">
        <v>17</v>
      </c>
      <c r="MF194">
        <v>5</v>
      </c>
      <c r="MG194">
        <v>4</v>
      </c>
      <c r="MH194">
        <v>0</v>
      </c>
      <c r="MI194">
        <v>3</v>
      </c>
      <c r="MJ194">
        <v>60</v>
      </c>
      <c r="MK194">
        <v>144</v>
      </c>
      <c r="ML194">
        <v>0</v>
      </c>
      <c r="MM194">
        <v>318</v>
      </c>
      <c r="MN194">
        <v>79</v>
      </c>
      <c r="MO194">
        <v>230</v>
      </c>
      <c r="MP194">
        <v>22</v>
      </c>
      <c r="MQ194">
        <v>237</v>
      </c>
      <c r="MR194">
        <v>218</v>
      </c>
      <c r="MS194">
        <v>1047</v>
      </c>
      <c r="MT194">
        <v>616</v>
      </c>
      <c r="MU194">
        <v>7</v>
      </c>
      <c r="MV194">
        <v>34</v>
      </c>
      <c r="MW194">
        <v>64</v>
      </c>
      <c r="MX194">
        <v>30</v>
      </c>
      <c r="MY194">
        <v>3</v>
      </c>
      <c r="MZ194">
        <v>22</v>
      </c>
      <c r="NA194">
        <v>72</v>
      </c>
      <c r="NB194">
        <v>527</v>
      </c>
      <c r="NC194">
        <v>214</v>
      </c>
      <c r="ND194">
        <v>6</v>
      </c>
      <c r="NE194">
        <v>216</v>
      </c>
      <c r="NF194">
        <v>161</v>
      </c>
      <c r="NG194">
        <v>348</v>
      </c>
      <c r="NH194">
        <v>92</v>
      </c>
      <c r="NI194">
        <v>246</v>
      </c>
      <c r="NJ194">
        <v>13</v>
      </c>
      <c r="NK194">
        <v>45</v>
      </c>
      <c r="NL194">
        <v>347</v>
      </c>
      <c r="NM194">
        <v>39</v>
      </c>
      <c r="NN194">
        <v>12</v>
      </c>
      <c r="NO194">
        <v>23</v>
      </c>
      <c r="NP194">
        <v>258</v>
      </c>
      <c r="NQ194">
        <v>298</v>
      </c>
      <c r="NR194">
        <v>73</v>
      </c>
      <c r="NS194">
        <v>20</v>
      </c>
      <c r="NT194">
        <v>6</v>
      </c>
      <c r="NU194">
        <v>8</v>
      </c>
      <c r="NV194">
        <v>1739</v>
      </c>
      <c r="NW194">
        <v>662</v>
      </c>
      <c r="NX194">
        <v>96</v>
      </c>
      <c r="NY194">
        <v>509</v>
      </c>
      <c r="NZ194">
        <v>60</v>
      </c>
      <c r="OA194">
        <v>1894</v>
      </c>
      <c r="OB194">
        <v>18</v>
      </c>
      <c r="OC194">
        <v>83</v>
      </c>
      <c r="OD194">
        <v>1808</v>
      </c>
      <c r="OE194">
        <v>91</v>
      </c>
      <c r="OF194">
        <v>2699</v>
      </c>
      <c r="OG194">
        <v>3525</v>
      </c>
      <c r="OH194">
        <v>306</v>
      </c>
      <c r="OI194">
        <v>9</v>
      </c>
      <c r="OJ194">
        <v>1895</v>
      </c>
      <c r="OK194">
        <v>75</v>
      </c>
      <c r="OL194">
        <v>0</v>
      </c>
      <c r="OM194">
        <v>890</v>
      </c>
      <c r="ON194">
        <v>927</v>
      </c>
      <c r="OO194">
        <v>123</v>
      </c>
      <c r="OP194">
        <v>14</v>
      </c>
      <c r="OQ194">
        <v>23</v>
      </c>
      <c r="OR194">
        <v>41</v>
      </c>
      <c r="OS194">
        <v>61</v>
      </c>
      <c r="OT194">
        <v>11</v>
      </c>
      <c r="OU194">
        <v>88</v>
      </c>
      <c r="OV194">
        <v>390</v>
      </c>
      <c r="OW194">
        <v>18</v>
      </c>
      <c r="OX194">
        <v>189</v>
      </c>
      <c r="OY194">
        <v>296</v>
      </c>
      <c r="OZ194">
        <v>25</v>
      </c>
      <c r="PA194">
        <v>5</v>
      </c>
    </row>
    <row r="195" spans="1:417">
      <c r="A195" s="67" t="str">
        <f>人口推移!B194</f>
        <v>R0411</v>
      </c>
      <c r="B195" s="66">
        <f t="shared" si="4"/>
        <v>55335</v>
      </c>
      <c r="C195" s="66">
        <f t="shared" si="5"/>
        <v>24066</v>
      </c>
      <c r="D195">
        <v>898</v>
      </c>
      <c r="E195">
        <v>74</v>
      </c>
      <c r="F195">
        <v>2</v>
      </c>
      <c r="G195">
        <v>7</v>
      </c>
      <c r="H195">
        <v>15</v>
      </c>
      <c r="I195">
        <v>14</v>
      </c>
      <c r="J195">
        <v>7</v>
      </c>
      <c r="K195">
        <v>8</v>
      </c>
      <c r="L195">
        <v>64</v>
      </c>
      <c r="M195">
        <v>44</v>
      </c>
      <c r="N195">
        <v>152</v>
      </c>
      <c r="O195">
        <v>23</v>
      </c>
      <c r="P195">
        <v>1</v>
      </c>
      <c r="Q195">
        <v>13</v>
      </c>
      <c r="R195">
        <v>7</v>
      </c>
      <c r="S195">
        <v>30</v>
      </c>
      <c r="T195">
        <v>5</v>
      </c>
      <c r="U195">
        <v>17</v>
      </c>
      <c r="V195">
        <v>36</v>
      </c>
      <c r="W195">
        <v>15</v>
      </c>
      <c r="X195">
        <v>5</v>
      </c>
      <c r="Y195">
        <v>40</v>
      </c>
      <c r="Z195">
        <v>117</v>
      </c>
      <c r="AA195">
        <v>7</v>
      </c>
      <c r="AB195">
        <v>5</v>
      </c>
      <c r="AC195">
        <v>230</v>
      </c>
      <c r="AD195">
        <v>222</v>
      </c>
      <c r="AE195">
        <v>2</v>
      </c>
      <c r="AF195">
        <v>1</v>
      </c>
      <c r="AG195">
        <v>2</v>
      </c>
      <c r="AH195">
        <v>22</v>
      </c>
      <c r="AI195">
        <v>19</v>
      </c>
      <c r="AJ195">
        <v>0</v>
      </c>
      <c r="AK195">
        <v>1</v>
      </c>
      <c r="AL195">
        <v>14</v>
      </c>
      <c r="AM195">
        <v>7</v>
      </c>
      <c r="AN195">
        <v>14</v>
      </c>
      <c r="AO195">
        <v>16</v>
      </c>
      <c r="AP195">
        <v>19</v>
      </c>
      <c r="AQ195">
        <v>5</v>
      </c>
      <c r="AR195">
        <v>8</v>
      </c>
      <c r="AS195">
        <v>11</v>
      </c>
      <c r="AT195">
        <v>250</v>
      </c>
      <c r="AU195">
        <v>7</v>
      </c>
      <c r="AV195">
        <v>0</v>
      </c>
      <c r="AW195">
        <v>143</v>
      </c>
      <c r="AX195">
        <v>14</v>
      </c>
      <c r="AY195">
        <v>22</v>
      </c>
      <c r="AZ195">
        <v>1</v>
      </c>
      <c r="BA195">
        <v>44</v>
      </c>
      <c r="BB195">
        <v>10</v>
      </c>
      <c r="BC195">
        <v>3</v>
      </c>
      <c r="BD195">
        <v>7</v>
      </c>
      <c r="BE195">
        <v>17</v>
      </c>
      <c r="BF195">
        <v>5</v>
      </c>
      <c r="BG195">
        <v>29</v>
      </c>
      <c r="BH195">
        <v>7</v>
      </c>
      <c r="BI195">
        <v>22</v>
      </c>
      <c r="BJ195">
        <v>24</v>
      </c>
      <c r="BK195">
        <v>7</v>
      </c>
      <c r="BL195">
        <v>8</v>
      </c>
      <c r="BM195">
        <v>3</v>
      </c>
      <c r="BN195">
        <v>6</v>
      </c>
      <c r="BO195">
        <v>12</v>
      </c>
      <c r="BP195">
        <v>5</v>
      </c>
      <c r="BQ195">
        <v>4</v>
      </c>
      <c r="BR195">
        <v>0</v>
      </c>
      <c r="BS195">
        <v>4</v>
      </c>
      <c r="BT195">
        <v>53</v>
      </c>
      <c r="BU195">
        <v>102</v>
      </c>
      <c r="BV195">
        <v>1</v>
      </c>
      <c r="BW195">
        <v>283</v>
      </c>
      <c r="BX195">
        <v>59</v>
      </c>
      <c r="BY195">
        <v>193</v>
      </c>
      <c r="BZ195">
        <v>14</v>
      </c>
      <c r="CA195">
        <v>231</v>
      </c>
      <c r="CB195">
        <v>193</v>
      </c>
      <c r="CC195">
        <v>812</v>
      </c>
      <c r="CD195">
        <v>504</v>
      </c>
      <c r="CE195">
        <v>4</v>
      </c>
      <c r="CF195">
        <v>22</v>
      </c>
      <c r="CG195">
        <v>50</v>
      </c>
      <c r="CH195">
        <v>23</v>
      </c>
      <c r="CI195">
        <v>3</v>
      </c>
      <c r="CJ195">
        <v>21</v>
      </c>
      <c r="CK195">
        <v>81</v>
      </c>
      <c r="CL195">
        <v>456</v>
      </c>
      <c r="CM195">
        <v>204</v>
      </c>
      <c r="CN195">
        <v>7</v>
      </c>
      <c r="CO195">
        <v>194</v>
      </c>
      <c r="CP195">
        <v>142</v>
      </c>
      <c r="CQ195">
        <v>295</v>
      </c>
      <c r="CR195">
        <v>55</v>
      </c>
      <c r="CS195">
        <v>224</v>
      </c>
      <c r="CT195">
        <v>9</v>
      </c>
      <c r="CU195">
        <v>27</v>
      </c>
      <c r="CV195">
        <v>273</v>
      </c>
      <c r="CW195">
        <v>36</v>
      </c>
      <c r="CX195">
        <v>7</v>
      </c>
      <c r="CY195">
        <v>32</v>
      </c>
      <c r="CZ195">
        <v>179</v>
      </c>
      <c r="DA195">
        <v>235</v>
      </c>
      <c r="DB195">
        <v>81</v>
      </c>
      <c r="DC195">
        <v>16</v>
      </c>
      <c r="DD195">
        <v>4</v>
      </c>
      <c r="DE195">
        <v>7</v>
      </c>
      <c r="DF195">
        <v>1386</v>
      </c>
      <c r="DG195">
        <v>550</v>
      </c>
      <c r="DH195">
        <v>85</v>
      </c>
      <c r="DI195">
        <v>401</v>
      </c>
      <c r="DJ195">
        <v>53</v>
      </c>
      <c r="DK195">
        <v>1414</v>
      </c>
      <c r="DL195">
        <v>22</v>
      </c>
      <c r="DM195">
        <v>72</v>
      </c>
      <c r="DN195">
        <v>1263</v>
      </c>
      <c r="DO195">
        <v>84</v>
      </c>
      <c r="DP195">
        <v>2338</v>
      </c>
      <c r="DQ195">
        <v>3160</v>
      </c>
      <c r="DR195">
        <v>263</v>
      </c>
      <c r="DS195">
        <v>8</v>
      </c>
      <c r="DT195">
        <v>1558</v>
      </c>
      <c r="DU195">
        <v>68</v>
      </c>
      <c r="DV195">
        <v>0</v>
      </c>
      <c r="DW195">
        <v>826</v>
      </c>
      <c r="DX195">
        <v>912</v>
      </c>
      <c r="DY195">
        <v>121</v>
      </c>
      <c r="DZ195">
        <v>9</v>
      </c>
      <c r="EA195">
        <v>15</v>
      </c>
      <c r="EB195">
        <v>29</v>
      </c>
      <c r="EC195">
        <v>53</v>
      </c>
      <c r="ED195">
        <v>11</v>
      </c>
      <c r="EE195">
        <v>71</v>
      </c>
      <c r="EF195">
        <v>844</v>
      </c>
      <c r="EG195">
        <v>16</v>
      </c>
      <c r="EH195">
        <v>165</v>
      </c>
      <c r="EI195">
        <v>255</v>
      </c>
      <c r="EJ195">
        <v>20</v>
      </c>
      <c r="EK195">
        <v>9</v>
      </c>
      <c r="EL195">
        <v>956</v>
      </c>
      <c r="EM195">
        <v>87</v>
      </c>
      <c r="EN195">
        <v>2</v>
      </c>
      <c r="EO195">
        <v>12</v>
      </c>
      <c r="EP195">
        <v>17</v>
      </c>
      <c r="EQ195">
        <v>25</v>
      </c>
      <c r="ER195">
        <v>9</v>
      </c>
      <c r="ES195">
        <v>7</v>
      </c>
      <c r="ET195">
        <v>56</v>
      </c>
      <c r="EU195">
        <v>60</v>
      </c>
      <c r="EV195">
        <v>140</v>
      </c>
      <c r="EW195">
        <v>30</v>
      </c>
      <c r="EX195">
        <v>1</v>
      </c>
      <c r="EY195">
        <v>17</v>
      </c>
      <c r="EZ195">
        <v>11</v>
      </c>
      <c r="FA195">
        <v>29</v>
      </c>
      <c r="FB195">
        <v>6</v>
      </c>
      <c r="FC195">
        <v>23</v>
      </c>
      <c r="FD195">
        <v>38</v>
      </c>
      <c r="FE195">
        <v>21</v>
      </c>
      <c r="FF195">
        <v>6</v>
      </c>
      <c r="FG195">
        <v>47</v>
      </c>
      <c r="FH195">
        <v>140</v>
      </c>
      <c r="FI195">
        <v>15</v>
      </c>
      <c r="FJ195">
        <v>8</v>
      </c>
      <c r="FK195">
        <v>285</v>
      </c>
      <c r="FL195">
        <v>245</v>
      </c>
      <c r="FM195">
        <v>1</v>
      </c>
      <c r="FN195">
        <v>1</v>
      </c>
      <c r="FO195">
        <v>2</v>
      </c>
      <c r="FP195">
        <v>26</v>
      </c>
      <c r="FQ195">
        <v>30</v>
      </c>
      <c r="FR195">
        <v>0</v>
      </c>
      <c r="FS195">
        <v>2</v>
      </c>
      <c r="FT195">
        <v>14</v>
      </c>
      <c r="FU195">
        <v>8</v>
      </c>
      <c r="FV195">
        <v>16</v>
      </c>
      <c r="FW195">
        <v>15</v>
      </c>
      <c r="FX195">
        <v>18</v>
      </c>
      <c r="FY195">
        <v>5</v>
      </c>
      <c r="FZ195">
        <v>9</v>
      </c>
      <c r="GA195">
        <v>16</v>
      </c>
      <c r="GB195">
        <v>267</v>
      </c>
      <c r="GC195">
        <v>8</v>
      </c>
      <c r="GD195">
        <v>0</v>
      </c>
      <c r="GE195">
        <v>153</v>
      </c>
      <c r="GF195">
        <v>18</v>
      </c>
      <c r="GG195">
        <v>29</v>
      </c>
      <c r="GH195">
        <v>0</v>
      </c>
      <c r="GI195">
        <v>57</v>
      </c>
      <c r="GJ195">
        <v>15</v>
      </c>
      <c r="GK195">
        <v>3</v>
      </c>
      <c r="GL195">
        <v>11</v>
      </c>
      <c r="GM195">
        <v>22</v>
      </c>
      <c r="GN195">
        <v>5</v>
      </c>
      <c r="GO195">
        <v>46</v>
      </c>
      <c r="GP195">
        <v>7</v>
      </c>
      <c r="GQ195">
        <v>25</v>
      </c>
      <c r="GR195">
        <v>23</v>
      </c>
      <c r="GS195">
        <v>11</v>
      </c>
      <c r="GT195">
        <v>7</v>
      </c>
      <c r="GU195">
        <v>5</v>
      </c>
      <c r="GV195">
        <v>10</v>
      </c>
      <c r="GW195">
        <v>13</v>
      </c>
      <c r="GX195">
        <v>7</v>
      </c>
      <c r="GY195">
        <v>3</v>
      </c>
      <c r="GZ195">
        <v>0</v>
      </c>
      <c r="HA195">
        <v>5</v>
      </c>
      <c r="HB195">
        <v>63</v>
      </c>
      <c r="HC195">
        <v>142</v>
      </c>
      <c r="HD195">
        <v>1</v>
      </c>
      <c r="HE195">
        <v>288</v>
      </c>
      <c r="HF195">
        <v>72</v>
      </c>
      <c r="HG195">
        <v>209</v>
      </c>
      <c r="HH195">
        <v>23</v>
      </c>
      <c r="HI195">
        <v>232</v>
      </c>
      <c r="HJ195">
        <v>217</v>
      </c>
      <c r="HK195">
        <v>971</v>
      </c>
      <c r="HL195">
        <v>504</v>
      </c>
      <c r="HM195">
        <v>5</v>
      </c>
      <c r="HN195">
        <v>28</v>
      </c>
      <c r="HO195">
        <v>56</v>
      </c>
      <c r="HP195">
        <v>20</v>
      </c>
      <c r="HQ195">
        <v>5</v>
      </c>
      <c r="HR195">
        <v>22</v>
      </c>
      <c r="HS195">
        <v>59</v>
      </c>
      <c r="HT195">
        <v>496</v>
      </c>
      <c r="HU195">
        <v>199</v>
      </c>
      <c r="HV195">
        <v>8</v>
      </c>
      <c r="HW195">
        <v>205</v>
      </c>
      <c r="HX195">
        <v>146</v>
      </c>
      <c r="HY195">
        <v>316</v>
      </c>
      <c r="HZ195">
        <v>81</v>
      </c>
      <c r="IA195">
        <v>223</v>
      </c>
      <c r="IB195">
        <v>13</v>
      </c>
      <c r="IC195">
        <v>35</v>
      </c>
      <c r="ID195">
        <v>331</v>
      </c>
      <c r="IE195">
        <v>49</v>
      </c>
      <c r="IF195">
        <v>10</v>
      </c>
      <c r="IG195">
        <v>22</v>
      </c>
      <c r="IH195">
        <v>240</v>
      </c>
      <c r="II195">
        <v>288</v>
      </c>
      <c r="IJ195">
        <v>20</v>
      </c>
      <c r="IK195">
        <v>7</v>
      </c>
      <c r="IL195">
        <v>7</v>
      </c>
      <c r="IM195">
        <v>9</v>
      </c>
      <c r="IN195">
        <v>1628</v>
      </c>
      <c r="IO195">
        <v>627</v>
      </c>
      <c r="IP195">
        <v>93</v>
      </c>
      <c r="IQ195">
        <v>477</v>
      </c>
      <c r="IR195">
        <v>56</v>
      </c>
      <c r="IS195">
        <v>1766</v>
      </c>
      <c r="IT195">
        <v>19</v>
      </c>
      <c r="IU195">
        <v>93</v>
      </c>
      <c r="IV195">
        <v>1729</v>
      </c>
      <c r="IW195">
        <v>94</v>
      </c>
      <c r="IX195">
        <v>2650</v>
      </c>
      <c r="IY195">
        <v>3550</v>
      </c>
      <c r="IZ195">
        <v>308</v>
      </c>
      <c r="JA195">
        <v>6</v>
      </c>
      <c r="JB195">
        <v>1785</v>
      </c>
      <c r="JC195">
        <v>59</v>
      </c>
      <c r="JD195">
        <v>0</v>
      </c>
      <c r="JE195">
        <v>856</v>
      </c>
      <c r="JF195">
        <v>925</v>
      </c>
      <c r="JG195">
        <v>140</v>
      </c>
      <c r="JH195">
        <v>12</v>
      </c>
      <c r="JI195">
        <v>27</v>
      </c>
      <c r="JJ195">
        <v>37</v>
      </c>
      <c r="JK195">
        <v>61</v>
      </c>
      <c r="JL195">
        <v>13</v>
      </c>
      <c r="JM195">
        <v>78</v>
      </c>
      <c r="JN195">
        <v>794</v>
      </c>
      <c r="JO195">
        <v>25</v>
      </c>
      <c r="JP195">
        <v>191</v>
      </c>
      <c r="JQ195">
        <v>294</v>
      </c>
      <c r="JR195">
        <v>17</v>
      </c>
      <c r="JS195">
        <v>7</v>
      </c>
      <c r="JT195">
        <v>1015</v>
      </c>
      <c r="JU195">
        <v>89</v>
      </c>
      <c r="JV195">
        <v>1</v>
      </c>
      <c r="JW195">
        <v>7</v>
      </c>
      <c r="JX195">
        <v>14</v>
      </c>
      <c r="JY195">
        <v>22</v>
      </c>
      <c r="JZ195">
        <v>8</v>
      </c>
      <c r="KA195">
        <v>6</v>
      </c>
      <c r="KB195">
        <v>59</v>
      </c>
      <c r="KC195">
        <v>62</v>
      </c>
      <c r="KD195">
        <v>166</v>
      </c>
      <c r="KE195">
        <v>24</v>
      </c>
      <c r="KF195">
        <v>1</v>
      </c>
      <c r="KG195">
        <v>13</v>
      </c>
      <c r="KH195">
        <v>7</v>
      </c>
      <c r="KI195">
        <v>40</v>
      </c>
      <c r="KJ195">
        <v>8</v>
      </c>
      <c r="KK195">
        <v>28</v>
      </c>
      <c r="KL195">
        <v>52</v>
      </c>
      <c r="KM195">
        <v>18</v>
      </c>
      <c r="KN195">
        <v>5</v>
      </c>
      <c r="KO195">
        <v>49</v>
      </c>
      <c r="KP195">
        <v>146</v>
      </c>
      <c r="KQ195">
        <v>12</v>
      </c>
      <c r="KR195">
        <v>8</v>
      </c>
      <c r="KS195">
        <v>289</v>
      </c>
      <c r="KT195">
        <v>282</v>
      </c>
      <c r="KU195">
        <v>1</v>
      </c>
      <c r="KV195">
        <v>1</v>
      </c>
      <c r="KW195">
        <v>2</v>
      </c>
      <c r="KX195">
        <v>26</v>
      </c>
      <c r="KY195">
        <v>26</v>
      </c>
      <c r="KZ195">
        <v>0</v>
      </c>
      <c r="LA195">
        <v>1</v>
      </c>
      <c r="LB195">
        <v>18</v>
      </c>
      <c r="LC195">
        <v>10</v>
      </c>
      <c r="LD195">
        <v>18</v>
      </c>
      <c r="LE195">
        <v>20</v>
      </c>
      <c r="LF195">
        <v>20</v>
      </c>
      <c r="LG195">
        <v>8</v>
      </c>
      <c r="LH195">
        <v>14</v>
      </c>
      <c r="LI195">
        <v>16</v>
      </c>
      <c r="LJ195">
        <v>267</v>
      </c>
      <c r="LK195">
        <v>7</v>
      </c>
      <c r="LL195">
        <v>0</v>
      </c>
      <c r="LM195">
        <v>151</v>
      </c>
      <c r="LN195">
        <v>23</v>
      </c>
      <c r="LO195">
        <v>22</v>
      </c>
      <c r="LP195">
        <v>1</v>
      </c>
      <c r="LQ195">
        <v>58</v>
      </c>
      <c r="LR195">
        <v>14</v>
      </c>
      <c r="LS195">
        <v>3</v>
      </c>
      <c r="LT195">
        <v>8</v>
      </c>
      <c r="LU195">
        <v>24</v>
      </c>
      <c r="LV195">
        <v>12</v>
      </c>
      <c r="LW195">
        <v>47</v>
      </c>
      <c r="LX195">
        <v>11</v>
      </c>
      <c r="LY195">
        <v>30</v>
      </c>
      <c r="LZ195">
        <v>30</v>
      </c>
      <c r="MA195">
        <v>7</v>
      </c>
      <c r="MB195">
        <v>11</v>
      </c>
      <c r="MC195">
        <v>5</v>
      </c>
      <c r="MD195">
        <v>9</v>
      </c>
      <c r="ME195">
        <v>17</v>
      </c>
      <c r="MF195">
        <v>5</v>
      </c>
      <c r="MG195">
        <v>4</v>
      </c>
      <c r="MH195">
        <v>0</v>
      </c>
      <c r="MI195">
        <v>3</v>
      </c>
      <c r="MJ195">
        <v>59</v>
      </c>
      <c r="MK195">
        <v>144</v>
      </c>
      <c r="ML195">
        <v>0</v>
      </c>
      <c r="MM195">
        <v>317</v>
      </c>
      <c r="MN195">
        <v>80</v>
      </c>
      <c r="MO195">
        <v>230</v>
      </c>
      <c r="MP195">
        <v>22</v>
      </c>
      <c r="MQ195">
        <v>240</v>
      </c>
      <c r="MR195">
        <v>218</v>
      </c>
      <c r="MS195">
        <v>1049</v>
      </c>
      <c r="MT195">
        <v>619</v>
      </c>
      <c r="MU195">
        <v>7</v>
      </c>
      <c r="MV195">
        <v>34</v>
      </c>
      <c r="MW195">
        <v>65</v>
      </c>
      <c r="MX195">
        <v>30</v>
      </c>
      <c r="MY195">
        <v>3</v>
      </c>
      <c r="MZ195">
        <v>22</v>
      </c>
      <c r="NA195">
        <v>73</v>
      </c>
      <c r="NB195">
        <v>532</v>
      </c>
      <c r="NC195">
        <v>214</v>
      </c>
      <c r="ND195">
        <v>6</v>
      </c>
      <c r="NE195">
        <v>216</v>
      </c>
      <c r="NF195">
        <v>161</v>
      </c>
      <c r="NG195">
        <v>343</v>
      </c>
      <c r="NH195">
        <v>90</v>
      </c>
      <c r="NI195">
        <v>243</v>
      </c>
      <c r="NJ195">
        <v>13</v>
      </c>
      <c r="NK195">
        <v>45</v>
      </c>
      <c r="NL195">
        <v>347</v>
      </c>
      <c r="NM195">
        <v>39</v>
      </c>
      <c r="NN195">
        <v>12</v>
      </c>
      <c r="NO195">
        <v>23</v>
      </c>
      <c r="NP195">
        <v>256</v>
      </c>
      <c r="NQ195">
        <v>297</v>
      </c>
      <c r="NR195">
        <v>68</v>
      </c>
      <c r="NS195">
        <v>20</v>
      </c>
      <c r="NT195">
        <v>6</v>
      </c>
      <c r="NU195">
        <v>9</v>
      </c>
      <c r="NV195">
        <v>1734</v>
      </c>
      <c r="NW195">
        <v>661</v>
      </c>
      <c r="NX195">
        <v>96</v>
      </c>
      <c r="NY195">
        <v>509</v>
      </c>
      <c r="NZ195">
        <v>60</v>
      </c>
      <c r="OA195">
        <v>1893</v>
      </c>
      <c r="OB195">
        <v>18</v>
      </c>
      <c r="OC195">
        <v>82</v>
      </c>
      <c r="OD195">
        <v>1814</v>
      </c>
      <c r="OE195">
        <v>90</v>
      </c>
      <c r="OF195">
        <v>2698</v>
      </c>
      <c r="OG195">
        <v>3527</v>
      </c>
      <c r="OH195">
        <v>306</v>
      </c>
      <c r="OI195">
        <v>9</v>
      </c>
      <c r="OJ195">
        <v>1896</v>
      </c>
      <c r="OK195">
        <v>74</v>
      </c>
      <c r="OL195">
        <v>0</v>
      </c>
      <c r="OM195">
        <v>885</v>
      </c>
      <c r="ON195">
        <v>922</v>
      </c>
      <c r="OO195">
        <v>122</v>
      </c>
      <c r="OP195">
        <v>14</v>
      </c>
      <c r="OQ195">
        <v>23</v>
      </c>
      <c r="OR195">
        <v>41</v>
      </c>
      <c r="OS195">
        <v>61</v>
      </c>
      <c r="OT195">
        <v>11</v>
      </c>
      <c r="OU195">
        <v>88</v>
      </c>
      <c r="OV195">
        <v>390</v>
      </c>
      <c r="OW195">
        <v>18</v>
      </c>
      <c r="OX195">
        <v>189</v>
      </c>
      <c r="OY195">
        <v>296</v>
      </c>
      <c r="OZ195">
        <v>25</v>
      </c>
      <c r="PA195">
        <v>5</v>
      </c>
    </row>
    <row r="196" spans="1:417">
      <c r="A196" s="67" t="str">
        <f>人口推移!B195</f>
        <v>R0412</v>
      </c>
      <c r="B196" s="66">
        <f t="shared" si="4"/>
        <v>55273</v>
      </c>
      <c r="C196" s="66">
        <f t="shared" si="5"/>
        <v>24034</v>
      </c>
      <c r="D196">
        <v>897</v>
      </c>
      <c r="E196">
        <v>74</v>
      </c>
      <c r="F196">
        <v>2</v>
      </c>
      <c r="G196">
        <v>7</v>
      </c>
      <c r="H196">
        <v>15</v>
      </c>
      <c r="I196">
        <v>14</v>
      </c>
      <c r="J196">
        <v>7</v>
      </c>
      <c r="K196">
        <v>8</v>
      </c>
      <c r="L196">
        <v>64</v>
      </c>
      <c r="M196">
        <v>44</v>
      </c>
      <c r="N196">
        <v>154</v>
      </c>
      <c r="O196">
        <v>23</v>
      </c>
      <c r="P196">
        <v>1</v>
      </c>
      <c r="Q196">
        <v>13</v>
      </c>
      <c r="R196">
        <v>7</v>
      </c>
      <c r="S196">
        <v>30</v>
      </c>
      <c r="T196">
        <v>5</v>
      </c>
      <c r="U196">
        <v>18</v>
      </c>
      <c r="V196">
        <v>36</v>
      </c>
      <c r="W196">
        <v>16</v>
      </c>
      <c r="X196">
        <v>5</v>
      </c>
      <c r="Y196">
        <v>40</v>
      </c>
      <c r="Z196">
        <v>117</v>
      </c>
      <c r="AA196">
        <v>7</v>
      </c>
      <c r="AB196">
        <v>5</v>
      </c>
      <c r="AC196">
        <v>229</v>
      </c>
      <c r="AD196">
        <v>224</v>
      </c>
      <c r="AE196">
        <v>2</v>
      </c>
      <c r="AF196">
        <v>1</v>
      </c>
      <c r="AG196">
        <v>2</v>
      </c>
      <c r="AH196">
        <v>22</v>
      </c>
      <c r="AI196">
        <v>19</v>
      </c>
      <c r="AJ196">
        <v>0</v>
      </c>
      <c r="AK196">
        <v>1</v>
      </c>
      <c r="AL196">
        <v>14</v>
      </c>
      <c r="AM196">
        <v>7</v>
      </c>
      <c r="AN196">
        <v>14</v>
      </c>
      <c r="AO196">
        <v>16</v>
      </c>
      <c r="AP196">
        <v>19</v>
      </c>
      <c r="AQ196">
        <v>5</v>
      </c>
      <c r="AR196">
        <v>8</v>
      </c>
      <c r="AS196">
        <v>11</v>
      </c>
      <c r="AT196">
        <v>249</v>
      </c>
      <c r="AU196">
        <v>7</v>
      </c>
      <c r="AV196">
        <v>0</v>
      </c>
      <c r="AW196">
        <v>143</v>
      </c>
      <c r="AX196">
        <v>14</v>
      </c>
      <c r="AY196">
        <v>22</v>
      </c>
      <c r="AZ196">
        <v>1</v>
      </c>
      <c r="BA196">
        <v>44</v>
      </c>
      <c r="BB196">
        <v>10</v>
      </c>
      <c r="BC196">
        <v>3</v>
      </c>
      <c r="BD196">
        <v>7</v>
      </c>
      <c r="BE196">
        <v>17</v>
      </c>
      <c r="BF196">
        <v>6</v>
      </c>
      <c r="BG196">
        <v>29</v>
      </c>
      <c r="BH196">
        <v>7</v>
      </c>
      <c r="BI196">
        <v>22</v>
      </c>
      <c r="BJ196">
        <v>24</v>
      </c>
      <c r="BK196">
        <v>7</v>
      </c>
      <c r="BL196">
        <v>8</v>
      </c>
      <c r="BM196">
        <v>3</v>
      </c>
      <c r="BN196">
        <v>6</v>
      </c>
      <c r="BO196">
        <v>11</v>
      </c>
      <c r="BP196">
        <v>5</v>
      </c>
      <c r="BQ196">
        <v>4</v>
      </c>
      <c r="BR196">
        <v>0</v>
      </c>
      <c r="BS196">
        <v>4</v>
      </c>
      <c r="BT196">
        <v>53</v>
      </c>
      <c r="BU196">
        <v>102</v>
      </c>
      <c r="BV196">
        <v>1</v>
      </c>
      <c r="BW196">
        <v>284</v>
      </c>
      <c r="BX196">
        <v>59</v>
      </c>
      <c r="BY196">
        <v>194</v>
      </c>
      <c r="BZ196">
        <v>14</v>
      </c>
      <c r="CA196">
        <v>228</v>
      </c>
      <c r="CB196">
        <v>193</v>
      </c>
      <c r="CC196">
        <v>813</v>
      </c>
      <c r="CD196">
        <v>504</v>
      </c>
      <c r="CE196">
        <v>4</v>
      </c>
      <c r="CF196">
        <v>22</v>
      </c>
      <c r="CG196">
        <v>48</v>
      </c>
      <c r="CH196">
        <v>23</v>
      </c>
      <c r="CI196">
        <v>3</v>
      </c>
      <c r="CJ196">
        <v>21</v>
      </c>
      <c r="CK196">
        <v>79</v>
      </c>
      <c r="CL196">
        <v>457</v>
      </c>
      <c r="CM196">
        <v>202</v>
      </c>
      <c r="CN196">
        <v>7</v>
      </c>
      <c r="CO196">
        <v>194</v>
      </c>
      <c r="CP196">
        <v>144</v>
      </c>
      <c r="CQ196">
        <v>294</v>
      </c>
      <c r="CR196">
        <v>56</v>
      </c>
      <c r="CS196">
        <v>222</v>
      </c>
      <c r="CT196">
        <v>9</v>
      </c>
      <c r="CU196">
        <v>27</v>
      </c>
      <c r="CV196">
        <v>271</v>
      </c>
      <c r="CW196">
        <v>35</v>
      </c>
      <c r="CX196">
        <v>7</v>
      </c>
      <c r="CY196">
        <v>32</v>
      </c>
      <c r="CZ196">
        <v>178</v>
      </c>
      <c r="DA196">
        <v>235</v>
      </c>
      <c r="DB196">
        <v>83</v>
      </c>
      <c r="DC196">
        <v>16</v>
      </c>
      <c r="DD196">
        <v>5</v>
      </c>
      <c r="DE196">
        <v>7</v>
      </c>
      <c r="DF196">
        <v>1382</v>
      </c>
      <c r="DG196">
        <v>547</v>
      </c>
      <c r="DH196">
        <v>85</v>
      </c>
      <c r="DI196">
        <v>400</v>
      </c>
      <c r="DJ196">
        <v>53</v>
      </c>
      <c r="DK196">
        <v>1415</v>
      </c>
      <c r="DL196">
        <v>22</v>
      </c>
      <c r="DM196">
        <v>72</v>
      </c>
      <c r="DN196">
        <v>1265</v>
      </c>
      <c r="DO196">
        <v>83</v>
      </c>
      <c r="DP196">
        <v>2337</v>
      </c>
      <c r="DQ196">
        <v>3147</v>
      </c>
      <c r="DR196">
        <v>263</v>
      </c>
      <c r="DS196">
        <v>8</v>
      </c>
      <c r="DT196">
        <v>1560</v>
      </c>
      <c r="DU196">
        <v>67</v>
      </c>
      <c r="DV196">
        <v>0</v>
      </c>
      <c r="DW196">
        <v>827</v>
      </c>
      <c r="DX196">
        <v>914</v>
      </c>
      <c r="DY196">
        <v>119</v>
      </c>
      <c r="DZ196">
        <v>9</v>
      </c>
      <c r="EA196">
        <v>15</v>
      </c>
      <c r="EB196">
        <v>29</v>
      </c>
      <c r="EC196">
        <v>52</v>
      </c>
      <c r="ED196">
        <v>11</v>
      </c>
      <c r="EE196">
        <v>71</v>
      </c>
      <c r="EF196">
        <v>836</v>
      </c>
      <c r="EG196">
        <v>16</v>
      </c>
      <c r="EH196">
        <v>164</v>
      </c>
      <c r="EI196">
        <v>255</v>
      </c>
      <c r="EJ196">
        <v>20</v>
      </c>
      <c r="EK196">
        <v>8</v>
      </c>
      <c r="EL196">
        <v>956</v>
      </c>
      <c r="EM196">
        <v>87</v>
      </c>
      <c r="EN196">
        <v>2</v>
      </c>
      <c r="EO196">
        <v>12</v>
      </c>
      <c r="EP196">
        <v>17</v>
      </c>
      <c r="EQ196">
        <v>25</v>
      </c>
      <c r="ER196">
        <v>9</v>
      </c>
      <c r="ES196">
        <v>7</v>
      </c>
      <c r="ET196">
        <v>56</v>
      </c>
      <c r="EU196">
        <v>60</v>
      </c>
      <c r="EV196">
        <v>140</v>
      </c>
      <c r="EW196">
        <v>30</v>
      </c>
      <c r="EX196">
        <v>1</v>
      </c>
      <c r="EY196">
        <v>17</v>
      </c>
      <c r="EZ196">
        <v>11</v>
      </c>
      <c r="FA196">
        <v>29</v>
      </c>
      <c r="FB196">
        <v>6</v>
      </c>
      <c r="FC196">
        <v>23</v>
      </c>
      <c r="FD196">
        <v>38</v>
      </c>
      <c r="FE196">
        <v>24</v>
      </c>
      <c r="FF196">
        <v>6</v>
      </c>
      <c r="FG196">
        <v>47</v>
      </c>
      <c r="FH196">
        <v>140</v>
      </c>
      <c r="FI196">
        <v>15</v>
      </c>
      <c r="FJ196">
        <v>8</v>
      </c>
      <c r="FK196">
        <v>283</v>
      </c>
      <c r="FL196">
        <v>251</v>
      </c>
      <c r="FM196">
        <v>1</v>
      </c>
      <c r="FN196">
        <v>1</v>
      </c>
      <c r="FO196">
        <v>2</v>
      </c>
      <c r="FP196">
        <v>26</v>
      </c>
      <c r="FQ196">
        <v>30</v>
      </c>
      <c r="FR196">
        <v>0</v>
      </c>
      <c r="FS196">
        <v>2</v>
      </c>
      <c r="FT196">
        <v>14</v>
      </c>
      <c r="FU196">
        <v>8</v>
      </c>
      <c r="FV196">
        <v>16</v>
      </c>
      <c r="FW196">
        <v>15</v>
      </c>
      <c r="FX196">
        <v>18</v>
      </c>
      <c r="FY196">
        <v>5</v>
      </c>
      <c r="FZ196">
        <v>9</v>
      </c>
      <c r="GA196">
        <v>16</v>
      </c>
      <c r="GB196">
        <v>268</v>
      </c>
      <c r="GC196">
        <v>8</v>
      </c>
      <c r="GD196">
        <v>0</v>
      </c>
      <c r="GE196">
        <v>156</v>
      </c>
      <c r="GF196">
        <v>17</v>
      </c>
      <c r="GG196">
        <v>29</v>
      </c>
      <c r="GH196">
        <v>0</v>
      </c>
      <c r="GI196">
        <v>57</v>
      </c>
      <c r="GJ196">
        <v>15</v>
      </c>
      <c r="GK196">
        <v>3</v>
      </c>
      <c r="GL196">
        <v>11</v>
      </c>
      <c r="GM196">
        <v>22</v>
      </c>
      <c r="GN196">
        <v>5</v>
      </c>
      <c r="GO196">
        <v>46</v>
      </c>
      <c r="GP196">
        <v>7</v>
      </c>
      <c r="GQ196">
        <v>25</v>
      </c>
      <c r="GR196">
        <v>23</v>
      </c>
      <c r="GS196">
        <v>11</v>
      </c>
      <c r="GT196">
        <v>7</v>
      </c>
      <c r="GU196">
        <v>5</v>
      </c>
      <c r="GV196">
        <v>10</v>
      </c>
      <c r="GW196">
        <v>12</v>
      </c>
      <c r="GX196">
        <v>7</v>
      </c>
      <c r="GY196">
        <v>3</v>
      </c>
      <c r="GZ196">
        <v>0</v>
      </c>
      <c r="HA196">
        <v>5</v>
      </c>
      <c r="HB196">
        <v>63</v>
      </c>
      <c r="HC196">
        <v>142</v>
      </c>
      <c r="HD196">
        <v>1</v>
      </c>
      <c r="HE196">
        <v>289</v>
      </c>
      <c r="HF196">
        <v>72</v>
      </c>
      <c r="HG196">
        <v>209</v>
      </c>
      <c r="HH196">
        <v>23</v>
      </c>
      <c r="HI196">
        <v>228</v>
      </c>
      <c r="HJ196">
        <v>217</v>
      </c>
      <c r="HK196">
        <v>972</v>
      </c>
      <c r="HL196">
        <v>504</v>
      </c>
      <c r="HM196">
        <v>5</v>
      </c>
      <c r="HN196">
        <v>28</v>
      </c>
      <c r="HO196">
        <v>54</v>
      </c>
      <c r="HP196">
        <v>20</v>
      </c>
      <c r="HQ196">
        <v>5</v>
      </c>
      <c r="HR196">
        <v>22</v>
      </c>
      <c r="HS196">
        <v>57</v>
      </c>
      <c r="HT196">
        <v>497</v>
      </c>
      <c r="HU196">
        <v>198</v>
      </c>
      <c r="HV196">
        <v>8</v>
      </c>
      <c r="HW196">
        <v>204</v>
      </c>
      <c r="HX196">
        <v>146</v>
      </c>
      <c r="HY196">
        <v>314</v>
      </c>
      <c r="HZ196">
        <v>83</v>
      </c>
      <c r="IA196">
        <v>223</v>
      </c>
      <c r="IB196">
        <v>13</v>
      </c>
      <c r="IC196">
        <v>35</v>
      </c>
      <c r="ID196">
        <v>326</v>
      </c>
      <c r="IE196">
        <v>48</v>
      </c>
      <c r="IF196">
        <v>10</v>
      </c>
      <c r="IG196">
        <v>22</v>
      </c>
      <c r="IH196">
        <v>240</v>
      </c>
      <c r="II196">
        <v>288</v>
      </c>
      <c r="IJ196">
        <v>20</v>
      </c>
      <c r="IK196">
        <v>7</v>
      </c>
      <c r="IL196">
        <v>8</v>
      </c>
      <c r="IM196">
        <v>9</v>
      </c>
      <c r="IN196">
        <v>1625</v>
      </c>
      <c r="IO196">
        <v>625</v>
      </c>
      <c r="IP196">
        <v>93</v>
      </c>
      <c r="IQ196">
        <v>475</v>
      </c>
      <c r="IR196">
        <v>56</v>
      </c>
      <c r="IS196">
        <v>1757</v>
      </c>
      <c r="IT196">
        <v>19</v>
      </c>
      <c r="IU196">
        <v>93</v>
      </c>
      <c r="IV196">
        <v>1734</v>
      </c>
      <c r="IW196">
        <v>91</v>
      </c>
      <c r="IX196">
        <v>2647</v>
      </c>
      <c r="IY196">
        <v>3532</v>
      </c>
      <c r="IZ196">
        <v>308</v>
      </c>
      <c r="JA196">
        <v>6</v>
      </c>
      <c r="JB196">
        <v>1786</v>
      </c>
      <c r="JC196">
        <v>58</v>
      </c>
      <c r="JD196">
        <v>0</v>
      </c>
      <c r="JE196">
        <v>861</v>
      </c>
      <c r="JF196">
        <v>927</v>
      </c>
      <c r="JG196">
        <v>138</v>
      </c>
      <c r="JH196">
        <v>12</v>
      </c>
      <c r="JI196">
        <v>27</v>
      </c>
      <c r="JJ196">
        <v>37</v>
      </c>
      <c r="JK196">
        <v>60</v>
      </c>
      <c r="JL196">
        <v>13</v>
      </c>
      <c r="JM196">
        <v>78</v>
      </c>
      <c r="JN196">
        <v>783</v>
      </c>
      <c r="JO196">
        <v>25</v>
      </c>
      <c r="JP196">
        <v>191</v>
      </c>
      <c r="JQ196">
        <v>293</v>
      </c>
      <c r="JR196">
        <v>17</v>
      </c>
      <c r="JS196">
        <v>6</v>
      </c>
      <c r="JT196">
        <v>1009</v>
      </c>
      <c r="JU196">
        <v>89</v>
      </c>
      <c r="JV196">
        <v>1</v>
      </c>
      <c r="JW196">
        <v>7</v>
      </c>
      <c r="JX196">
        <v>14</v>
      </c>
      <c r="JY196">
        <v>23</v>
      </c>
      <c r="JZ196">
        <v>9</v>
      </c>
      <c r="KA196">
        <v>6</v>
      </c>
      <c r="KB196">
        <v>60</v>
      </c>
      <c r="KC196">
        <v>62</v>
      </c>
      <c r="KD196">
        <v>169</v>
      </c>
      <c r="KE196">
        <v>24</v>
      </c>
      <c r="KF196">
        <v>1</v>
      </c>
      <c r="KG196">
        <v>13</v>
      </c>
      <c r="KH196">
        <v>7</v>
      </c>
      <c r="KI196">
        <v>40</v>
      </c>
      <c r="KJ196">
        <v>8</v>
      </c>
      <c r="KK196">
        <v>28</v>
      </c>
      <c r="KL196">
        <v>52</v>
      </c>
      <c r="KM196">
        <v>19</v>
      </c>
      <c r="KN196">
        <v>5</v>
      </c>
      <c r="KO196">
        <v>50</v>
      </c>
      <c r="KP196">
        <v>146</v>
      </c>
      <c r="KQ196">
        <v>12</v>
      </c>
      <c r="KR196">
        <v>8</v>
      </c>
      <c r="KS196">
        <v>287</v>
      </c>
      <c r="KT196">
        <v>283</v>
      </c>
      <c r="KU196">
        <v>1</v>
      </c>
      <c r="KV196">
        <v>1</v>
      </c>
      <c r="KW196">
        <v>2</v>
      </c>
      <c r="KX196">
        <v>26</v>
      </c>
      <c r="KY196">
        <v>26</v>
      </c>
      <c r="KZ196">
        <v>0</v>
      </c>
      <c r="LA196">
        <v>1</v>
      </c>
      <c r="LB196">
        <v>18</v>
      </c>
      <c r="LC196">
        <v>10</v>
      </c>
      <c r="LD196">
        <v>18</v>
      </c>
      <c r="LE196">
        <v>20</v>
      </c>
      <c r="LF196">
        <v>20</v>
      </c>
      <c r="LG196">
        <v>7</v>
      </c>
      <c r="LH196">
        <v>14</v>
      </c>
      <c r="LI196">
        <v>16</v>
      </c>
      <c r="LJ196">
        <v>265</v>
      </c>
      <c r="LK196">
        <v>7</v>
      </c>
      <c r="LL196">
        <v>0</v>
      </c>
      <c r="LM196">
        <v>152</v>
      </c>
      <c r="LN196">
        <v>23</v>
      </c>
      <c r="LO196">
        <v>22</v>
      </c>
      <c r="LP196">
        <v>1</v>
      </c>
      <c r="LQ196">
        <v>56</v>
      </c>
      <c r="LR196">
        <v>14</v>
      </c>
      <c r="LS196">
        <v>3</v>
      </c>
      <c r="LT196">
        <v>8</v>
      </c>
      <c r="LU196">
        <v>24</v>
      </c>
      <c r="LV196">
        <v>12</v>
      </c>
      <c r="LW196">
        <v>47</v>
      </c>
      <c r="LX196">
        <v>11</v>
      </c>
      <c r="LY196">
        <v>30</v>
      </c>
      <c r="LZ196">
        <v>30</v>
      </c>
      <c r="MA196">
        <v>7</v>
      </c>
      <c r="MB196">
        <v>11</v>
      </c>
      <c r="MC196">
        <v>5</v>
      </c>
      <c r="MD196">
        <v>9</v>
      </c>
      <c r="ME196">
        <v>15</v>
      </c>
      <c r="MF196">
        <v>6</v>
      </c>
      <c r="MG196">
        <v>4</v>
      </c>
      <c r="MH196">
        <v>0</v>
      </c>
      <c r="MI196">
        <v>3</v>
      </c>
      <c r="MJ196">
        <v>59</v>
      </c>
      <c r="MK196">
        <v>144</v>
      </c>
      <c r="ML196">
        <v>0</v>
      </c>
      <c r="MM196">
        <v>317</v>
      </c>
      <c r="MN196">
        <v>80</v>
      </c>
      <c r="MO196">
        <v>231</v>
      </c>
      <c r="MP196">
        <v>22</v>
      </c>
      <c r="MQ196">
        <v>235</v>
      </c>
      <c r="MR196">
        <v>217</v>
      </c>
      <c r="MS196">
        <v>1054</v>
      </c>
      <c r="MT196">
        <v>618</v>
      </c>
      <c r="MU196">
        <v>7</v>
      </c>
      <c r="MV196">
        <v>34</v>
      </c>
      <c r="MW196">
        <v>63</v>
      </c>
      <c r="MX196">
        <v>30</v>
      </c>
      <c r="MY196">
        <v>3</v>
      </c>
      <c r="MZ196">
        <v>22</v>
      </c>
      <c r="NA196">
        <v>73</v>
      </c>
      <c r="NB196">
        <v>530</v>
      </c>
      <c r="NC196">
        <v>212</v>
      </c>
      <c r="ND196">
        <v>6</v>
      </c>
      <c r="NE196">
        <v>218</v>
      </c>
      <c r="NF196">
        <v>162</v>
      </c>
      <c r="NG196">
        <v>343</v>
      </c>
      <c r="NH196">
        <v>93</v>
      </c>
      <c r="NI196">
        <v>241</v>
      </c>
      <c r="NJ196">
        <v>13</v>
      </c>
      <c r="NK196">
        <v>45</v>
      </c>
      <c r="NL196">
        <v>343</v>
      </c>
      <c r="NM196">
        <v>39</v>
      </c>
      <c r="NN196">
        <v>12</v>
      </c>
      <c r="NO196">
        <v>23</v>
      </c>
      <c r="NP196">
        <v>256</v>
      </c>
      <c r="NQ196">
        <v>297</v>
      </c>
      <c r="NR196">
        <v>70</v>
      </c>
      <c r="NS196">
        <v>20</v>
      </c>
      <c r="NT196">
        <v>8</v>
      </c>
      <c r="NU196">
        <v>9</v>
      </c>
      <c r="NV196">
        <v>1732</v>
      </c>
      <c r="NW196">
        <v>656</v>
      </c>
      <c r="NX196">
        <v>96</v>
      </c>
      <c r="NY196">
        <v>505</v>
      </c>
      <c r="NZ196">
        <v>60</v>
      </c>
      <c r="OA196">
        <v>1896</v>
      </c>
      <c r="OB196">
        <v>18</v>
      </c>
      <c r="OC196">
        <v>81</v>
      </c>
      <c r="OD196">
        <v>1816</v>
      </c>
      <c r="OE196">
        <v>89</v>
      </c>
      <c r="OF196">
        <v>2703</v>
      </c>
      <c r="OG196">
        <v>3522</v>
      </c>
      <c r="OH196">
        <v>302</v>
      </c>
      <c r="OI196">
        <v>9</v>
      </c>
      <c r="OJ196">
        <v>1897</v>
      </c>
      <c r="OK196">
        <v>74</v>
      </c>
      <c r="OL196">
        <v>0</v>
      </c>
      <c r="OM196">
        <v>884</v>
      </c>
      <c r="ON196">
        <v>926</v>
      </c>
      <c r="OO196">
        <v>122</v>
      </c>
      <c r="OP196">
        <v>14</v>
      </c>
      <c r="OQ196">
        <v>23</v>
      </c>
      <c r="OR196">
        <v>41</v>
      </c>
      <c r="OS196">
        <v>61</v>
      </c>
      <c r="OT196">
        <v>11</v>
      </c>
      <c r="OU196">
        <v>88</v>
      </c>
      <c r="OV196">
        <v>390</v>
      </c>
      <c r="OW196">
        <v>18</v>
      </c>
      <c r="OX196">
        <v>189</v>
      </c>
      <c r="OY196">
        <v>296</v>
      </c>
      <c r="OZ196">
        <v>25</v>
      </c>
      <c r="PA196">
        <v>5</v>
      </c>
    </row>
    <row r="197" spans="1:417">
      <c r="A197" s="67" t="str">
        <f>人口推移!B196</f>
        <v>R0501</v>
      </c>
      <c r="B197" s="66">
        <f t="shared" si="4"/>
        <v>55238</v>
      </c>
      <c r="C197" s="66">
        <f t="shared" si="5"/>
        <v>24018</v>
      </c>
      <c r="D197">
        <v>899</v>
      </c>
      <c r="E197">
        <v>74</v>
      </c>
      <c r="F197">
        <v>2</v>
      </c>
      <c r="G197">
        <v>7</v>
      </c>
      <c r="H197">
        <v>15</v>
      </c>
      <c r="I197">
        <v>14</v>
      </c>
      <c r="J197">
        <v>7</v>
      </c>
      <c r="K197">
        <v>8</v>
      </c>
      <c r="L197">
        <v>65</v>
      </c>
      <c r="M197">
        <v>44</v>
      </c>
      <c r="N197">
        <v>154</v>
      </c>
      <c r="O197">
        <v>23</v>
      </c>
      <c r="P197">
        <v>1</v>
      </c>
      <c r="Q197">
        <v>13</v>
      </c>
      <c r="R197">
        <v>7</v>
      </c>
      <c r="S197">
        <v>30</v>
      </c>
      <c r="T197">
        <v>5</v>
      </c>
      <c r="U197">
        <v>18</v>
      </c>
      <c r="V197">
        <v>36</v>
      </c>
      <c r="W197">
        <v>16</v>
      </c>
      <c r="X197">
        <v>5</v>
      </c>
      <c r="Y197">
        <v>40</v>
      </c>
      <c r="Z197">
        <v>117</v>
      </c>
      <c r="AA197">
        <v>7</v>
      </c>
      <c r="AB197">
        <v>5</v>
      </c>
      <c r="AC197">
        <v>227</v>
      </c>
      <c r="AD197">
        <v>226</v>
      </c>
      <c r="AE197">
        <v>2</v>
      </c>
      <c r="AF197">
        <v>1</v>
      </c>
      <c r="AG197">
        <v>2</v>
      </c>
      <c r="AH197">
        <v>22</v>
      </c>
      <c r="AI197">
        <v>19</v>
      </c>
      <c r="AJ197">
        <v>0</v>
      </c>
      <c r="AK197">
        <v>1</v>
      </c>
      <c r="AL197">
        <v>14</v>
      </c>
      <c r="AM197">
        <v>7</v>
      </c>
      <c r="AN197">
        <v>14</v>
      </c>
      <c r="AO197">
        <v>16</v>
      </c>
      <c r="AP197">
        <v>19</v>
      </c>
      <c r="AQ197">
        <v>5</v>
      </c>
      <c r="AR197">
        <v>8</v>
      </c>
      <c r="AS197">
        <v>11</v>
      </c>
      <c r="AT197">
        <v>249</v>
      </c>
      <c r="AU197">
        <v>7</v>
      </c>
      <c r="AV197">
        <v>0</v>
      </c>
      <c r="AW197">
        <v>143</v>
      </c>
      <c r="AX197">
        <v>14</v>
      </c>
      <c r="AY197">
        <v>22</v>
      </c>
      <c r="AZ197">
        <v>1</v>
      </c>
      <c r="BA197">
        <v>44</v>
      </c>
      <c r="BB197">
        <v>10</v>
      </c>
      <c r="BC197">
        <v>3</v>
      </c>
      <c r="BD197">
        <v>7</v>
      </c>
      <c r="BE197">
        <v>17</v>
      </c>
      <c r="BF197">
        <v>6</v>
      </c>
      <c r="BG197">
        <v>29</v>
      </c>
      <c r="BH197">
        <v>7</v>
      </c>
      <c r="BI197">
        <v>22</v>
      </c>
      <c r="BJ197">
        <v>24</v>
      </c>
      <c r="BK197">
        <v>7</v>
      </c>
      <c r="BL197">
        <v>8</v>
      </c>
      <c r="BM197">
        <v>3</v>
      </c>
      <c r="BN197">
        <v>6</v>
      </c>
      <c r="BO197">
        <v>11</v>
      </c>
      <c r="BP197">
        <v>5</v>
      </c>
      <c r="BQ197">
        <v>4</v>
      </c>
      <c r="BR197">
        <v>0</v>
      </c>
      <c r="BS197">
        <v>4</v>
      </c>
      <c r="BT197">
        <v>53</v>
      </c>
      <c r="BU197">
        <v>103</v>
      </c>
      <c r="BV197">
        <v>1</v>
      </c>
      <c r="BW197">
        <v>284</v>
      </c>
      <c r="BX197">
        <v>58</v>
      </c>
      <c r="BY197">
        <v>194</v>
      </c>
      <c r="BZ197">
        <v>14</v>
      </c>
      <c r="CA197">
        <v>229</v>
      </c>
      <c r="CB197">
        <v>193</v>
      </c>
      <c r="CC197">
        <v>812</v>
      </c>
      <c r="CD197">
        <v>505</v>
      </c>
      <c r="CE197">
        <v>4</v>
      </c>
      <c r="CF197">
        <v>22</v>
      </c>
      <c r="CG197">
        <v>47</v>
      </c>
      <c r="CH197">
        <v>23</v>
      </c>
      <c r="CI197">
        <v>3</v>
      </c>
      <c r="CJ197">
        <v>21</v>
      </c>
      <c r="CK197">
        <v>77</v>
      </c>
      <c r="CL197">
        <v>455</v>
      </c>
      <c r="CM197">
        <v>203</v>
      </c>
      <c r="CN197">
        <v>7</v>
      </c>
      <c r="CO197">
        <v>193</v>
      </c>
      <c r="CP197">
        <v>144</v>
      </c>
      <c r="CQ197">
        <v>292</v>
      </c>
      <c r="CR197">
        <v>56</v>
      </c>
      <c r="CS197">
        <v>221</v>
      </c>
      <c r="CT197">
        <v>9</v>
      </c>
      <c r="CU197">
        <v>27</v>
      </c>
      <c r="CV197">
        <v>272</v>
      </c>
      <c r="CW197">
        <v>34</v>
      </c>
      <c r="CX197">
        <v>7</v>
      </c>
      <c r="CY197">
        <v>31</v>
      </c>
      <c r="CZ197">
        <v>178</v>
      </c>
      <c r="DA197">
        <v>235</v>
      </c>
      <c r="DB197">
        <v>83</v>
      </c>
      <c r="DC197">
        <v>16</v>
      </c>
      <c r="DD197">
        <v>5</v>
      </c>
      <c r="DE197">
        <v>7</v>
      </c>
      <c r="DF197">
        <v>1379</v>
      </c>
      <c r="DG197">
        <v>551</v>
      </c>
      <c r="DH197">
        <v>85</v>
      </c>
      <c r="DI197">
        <v>400</v>
      </c>
      <c r="DJ197">
        <v>53</v>
      </c>
      <c r="DK197">
        <v>1414</v>
      </c>
      <c r="DL197">
        <v>22</v>
      </c>
      <c r="DM197">
        <v>71</v>
      </c>
      <c r="DN197">
        <v>1266</v>
      </c>
      <c r="DO197">
        <v>83</v>
      </c>
      <c r="DP197">
        <v>2330</v>
      </c>
      <c r="DQ197">
        <v>3139</v>
      </c>
      <c r="DR197">
        <v>265</v>
      </c>
      <c r="DS197">
        <v>9</v>
      </c>
      <c r="DT197">
        <v>1552</v>
      </c>
      <c r="DU197">
        <v>67</v>
      </c>
      <c r="DV197">
        <v>0</v>
      </c>
      <c r="DW197">
        <v>829</v>
      </c>
      <c r="DX197">
        <v>919</v>
      </c>
      <c r="DY197">
        <v>118</v>
      </c>
      <c r="DZ197">
        <v>9</v>
      </c>
      <c r="EA197">
        <v>15</v>
      </c>
      <c r="EB197">
        <v>29</v>
      </c>
      <c r="EC197">
        <v>51</v>
      </c>
      <c r="ED197">
        <v>11</v>
      </c>
      <c r="EE197">
        <v>71</v>
      </c>
      <c r="EF197">
        <v>839</v>
      </c>
      <c r="EG197">
        <v>17</v>
      </c>
      <c r="EH197">
        <v>164</v>
      </c>
      <c r="EI197">
        <v>256</v>
      </c>
      <c r="EJ197">
        <v>20</v>
      </c>
      <c r="EK197">
        <v>7</v>
      </c>
      <c r="EL197">
        <v>956</v>
      </c>
      <c r="EM197">
        <v>85</v>
      </c>
      <c r="EN197">
        <v>2</v>
      </c>
      <c r="EO197">
        <v>12</v>
      </c>
      <c r="EP197">
        <v>17</v>
      </c>
      <c r="EQ197">
        <v>25</v>
      </c>
      <c r="ER197">
        <v>9</v>
      </c>
      <c r="ES197">
        <v>7</v>
      </c>
      <c r="ET197">
        <v>57</v>
      </c>
      <c r="EU197">
        <v>60</v>
      </c>
      <c r="EV197">
        <v>139</v>
      </c>
      <c r="EW197">
        <v>30</v>
      </c>
      <c r="EX197">
        <v>1</v>
      </c>
      <c r="EY197">
        <v>16</v>
      </c>
      <c r="EZ197">
        <v>11</v>
      </c>
      <c r="FA197">
        <v>29</v>
      </c>
      <c r="FB197">
        <v>6</v>
      </c>
      <c r="FC197">
        <v>23</v>
      </c>
      <c r="FD197">
        <v>38</v>
      </c>
      <c r="FE197">
        <v>24</v>
      </c>
      <c r="FF197">
        <v>6</v>
      </c>
      <c r="FG197">
        <v>47</v>
      </c>
      <c r="FH197">
        <v>140</v>
      </c>
      <c r="FI197">
        <v>15</v>
      </c>
      <c r="FJ197">
        <v>8</v>
      </c>
      <c r="FK197">
        <v>282</v>
      </c>
      <c r="FL197">
        <v>255</v>
      </c>
      <c r="FM197">
        <v>1</v>
      </c>
      <c r="FN197">
        <v>1</v>
      </c>
      <c r="FO197">
        <v>2</v>
      </c>
      <c r="FP197">
        <v>26</v>
      </c>
      <c r="FQ197">
        <v>30</v>
      </c>
      <c r="FR197">
        <v>0</v>
      </c>
      <c r="FS197">
        <v>2</v>
      </c>
      <c r="FT197">
        <v>14</v>
      </c>
      <c r="FU197">
        <v>8</v>
      </c>
      <c r="FV197">
        <v>16</v>
      </c>
      <c r="FW197">
        <v>15</v>
      </c>
      <c r="FX197">
        <v>18</v>
      </c>
      <c r="FY197">
        <v>5</v>
      </c>
      <c r="FZ197">
        <v>9</v>
      </c>
      <c r="GA197">
        <v>16</v>
      </c>
      <c r="GB197">
        <v>269</v>
      </c>
      <c r="GC197">
        <v>8</v>
      </c>
      <c r="GD197">
        <v>0</v>
      </c>
      <c r="GE197">
        <v>156</v>
      </c>
      <c r="GF197">
        <v>17</v>
      </c>
      <c r="GG197">
        <v>29</v>
      </c>
      <c r="GH197">
        <v>0</v>
      </c>
      <c r="GI197">
        <v>57</v>
      </c>
      <c r="GJ197">
        <v>15</v>
      </c>
      <c r="GK197">
        <v>3</v>
      </c>
      <c r="GL197">
        <v>11</v>
      </c>
      <c r="GM197">
        <v>22</v>
      </c>
      <c r="GN197">
        <v>5</v>
      </c>
      <c r="GO197">
        <v>45</v>
      </c>
      <c r="GP197">
        <v>7</v>
      </c>
      <c r="GQ197">
        <v>25</v>
      </c>
      <c r="GR197">
        <v>23</v>
      </c>
      <c r="GS197">
        <v>11</v>
      </c>
      <c r="GT197">
        <v>7</v>
      </c>
      <c r="GU197">
        <v>5</v>
      </c>
      <c r="GV197">
        <v>10</v>
      </c>
      <c r="GW197">
        <v>11</v>
      </c>
      <c r="GX197">
        <v>7</v>
      </c>
      <c r="GY197">
        <v>3</v>
      </c>
      <c r="GZ197">
        <v>0</v>
      </c>
      <c r="HA197">
        <v>5</v>
      </c>
      <c r="HB197">
        <v>63</v>
      </c>
      <c r="HC197">
        <v>143</v>
      </c>
      <c r="HD197">
        <v>1</v>
      </c>
      <c r="HE197">
        <v>288</v>
      </c>
      <c r="HF197">
        <v>70</v>
      </c>
      <c r="HG197">
        <v>208</v>
      </c>
      <c r="HH197">
        <v>23</v>
      </c>
      <c r="HI197">
        <v>229</v>
      </c>
      <c r="HJ197">
        <v>216</v>
      </c>
      <c r="HK197">
        <v>971</v>
      </c>
      <c r="HL197">
        <v>508</v>
      </c>
      <c r="HM197">
        <v>5</v>
      </c>
      <c r="HN197">
        <v>28</v>
      </c>
      <c r="HO197">
        <v>53</v>
      </c>
      <c r="HP197">
        <v>20</v>
      </c>
      <c r="HQ197">
        <v>5</v>
      </c>
      <c r="HR197">
        <v>22</v>
      </c>
      <c r="HS197">
        <v>55</v>
      </c>
      <c r="HT197">
        <v>495</v>
      </c>
      <c r="HU197">
        <v>199</v>
      </c>
      <c r="HV197">
        <v>8</v>
      </c>
      <c r="HW197">
        <v>203</v>
      </c>
      <c r="HX197">
        <v>146</v>
      </c>
      <c r="HY197">
        <v>310</v>
      </c>
      <c r="HZ197">
        <v>83</v>
      </c>
      <c r="IA197">
        <v>222</v>
      </c>
      <c r="IB197">
        <v>13</v>
      </c>
      <c r="IC197">
        <v>35</v>
      </c>
      <c r="ID197">
        <v>325</v>
      </c>
      <c r="IE197">
        <v>47</v>
      </c>
      <c r="IF197">
        <v>9</v>
      </c>
      <c r="IG197">
        <v>22</v>
      </c>
      <c r="IH197">
        <v>241</v>
      </c>
      <c r="II197">
        <v>288</v>
      </c>
      <c r="IJ197">
        <v>21</v>
      </c>
      <c r="IK197">
        <v>7</v>
      </c>
      <c r="IL197">
        <v>8</v>
      </c>
      <c r="IM197">
        <v>9</v>
      </c>
      <c r="IN197">
        <v>1614</v>
      </c>
      <c r="IO197">
        <v>629</v>
      </c>
      <c r="IP197">
        <v>93</v>
      </c>
      <c r="IQ197">
        <v>475</v>
      </c>
      <c r="IR197">
        <v>55</v>
      </c>
      <c r="IS197">
        <v>1754</v>
      </c>
      <c r="IT197">
        <v>19</v>
      </c>
      <c r="IU197">
        <v>92</v>
      </c>
      <c r="IV197">
        <v>1737</v>
      </c>
      <c r="IW197">
        <v>91</v>
      </c>
      <c r="IX197">
        <v>2647</v>
      </c>
      <c r="IY197">
        <v>3522</v>
      </c>
      <c r="IZ197">
        <v>313</v>
      </c>
      <c r="JA197">
        <v>8</v>
      </c>
      <c r="JB197">
        <v>1787</v>
      </c>
      <c r="JC197">
        <v>57</v>
      </c>
      <c r="JD197">
        <v>0</v>
      </c>
      <c r="JE197">
        <v>861</v>
      </c>
      <c r="JF197">
        <v>929</v>
      </c>
      <c r="JG197">
        <v>136</v>
      </c>
      <c r="JH197">
        <v>12</v>
      </c>
      <c r="JI197">
        <v>27</v>
      </c>
      <c r="JJ197">
        <v>37</v>
      </c>
      <c r="JK197">
        <v>59</v>
      </c>
      <c r="JL197">
        <v>13</v>
      </c>
      <c r="JM197">
        <v>78</v>
      </c>
      <c r="JN197">
        <v>787</v>
      </c>
      <c r="JO197">
        <v>25</v>
      </c>
      <c r="JP197">
        <v>188</v>
      </c>
      <c r="JQ197">
        <v>292</v>
      </c>
      <c r="JR197">
        <v>17</v>
      </c>
      <c r="JS197">
        <v>6</v>
      </c>
      <c r="JT197">
        <v>1010</v>
      </c>
      <c r="JU197">
        <v>89</v>
      </c>
      <c r="JV197">
        <v>1</v>
      </c>
      <c r="JW197">
        <v>7</v>
      </c>
      <c r="JX197">
        <v>14</v>
      </c>
      <c r="JY197">
        <v>23</v>
      </c>
      <c r="JZ197">
        <v>9</v>
      </c>
      <c r="KA197">
        <v>6</v>
      </c>
      <c r="KB197">
        <v>60</v>
      </c>
      <c r="KC197">
        <v>62</v>
      </c>
      <c r="KD197">
        <v>167</v>
      </c>
      <c r="KE197">
        <v>24</v>
      </c>
      <c r="KF197">
        <v>1</v>
      </c>
      <c r="KG197">
        <v>13</v>
      </c>
      <c r="KH197">
        <v>7</v>
      </c>
      <c r="KI197">
        <v>40</v>
      </c>
      <c r="KJ197">
        <v>8</v>
      </c>
      <c r="KK197">
        <v>28</v>
      </c>
      <c r="KL197">
        <v>52</v>
      </c>
      <c r="KM197">
        <v>19</v>
      </c>
      <c r="KN197">
        <v>5</v>
      </c>
      <c r="KO197">
        <v>50</v>
      </c>
      <c r="KP197">
        <v>146</v>
      </c>
      <c r="KQ197">
        <v>12</v>
      </c>
      <c r="KR197">
        <v>8</v>
      </c>
      <c r="KS197">
        <v>286</v>
      </c>
      <c r="KT197">
        <v>285</v>
      </c>
      <c r="KU197">
        <v>1</v>
      </c>
      <c r="KV197">
        <v>1</v>
      </c>
      <c r="KW197">
        <v>2</v>
      </c>
      <c r="KX197">
        <v>26</v>
      </c>
      <c r="KY197">
        <v>26</v>
      </c>
      <c r="KZ197">
        <v>0</v>
      </c>
      <c r="LA197">
        <v>1</v>
      </c>
      <c r="LB197">
        <v>18</v>
      </c>
      <c r="LC197">
        <v>10</v>
      </c>
      <c r="LD197">
        <v>18</v>
      </c>
      <c r="LE197">
        <v>20</v>
      </c>
      <c r="LF197">
        <v>20</v>
      </c>
      <c r="LG197">
        <v>7</v>
      </c>
      <c r="LH197">
        <v>14</v>
      </c>
      <c r="LI197">
        <v>16</v>
      </c>
      <c r="LJ197">
        <v>266</v>
      </c>
      <c r="LK197">
        <v>7</v>
      </c>
      <c r="LL197">
        <v>0</v>
      </c>
      <c r="LM197">
        <v>152</v>
      </c>
      <c r="LN197">
        <v>23</v>
      </c>
      <c r="LO197">
        <v>22</v>
      </c>
      <c r="LP197">
        <v>1</v>
      </c>
      <c r="LQ197">
        <v>56</v>
      </c>
      <c r="LR197">
        <v>14</v>
      </c>
      <c r="LS197">
        <v>3</v>
      </c>
      <c r="LT197">
        <v>8</v>
      </c>
      <c r="LU197">
        <v>25</v>
      </c>
      <c r="LV197">
        <v>12</v>
      </c>
      <c r="LW197">
        <v>47</v>
      </c>
      <c r="LX197">
        <v>11</v>
      </c>
      <c r="LY197">
        <v>30</v>
      </c>
      <c r="LZ197">
        <v>29</v>
      </c>
      <c r="MA197">
        <v>7</v>
      </c>
      <c r="MB197">
        <v>11</v>
      </c>
      <c r="MC197">
        <v>5</v>
      </c>
      <c r="MD197">
        <v>9</v>
      </c>
      <c r="ME197">
        <v>15</v>
      </c>
      <c r="MF197">
        <v>6</v>
      </c>
      <c r="MG197">
        <v>4</v>
      </c>
      <c r="MH197">
        <v>0</v>
      </c>
      <c r="MI197">
        <v>3</v>
      </c>
      <c r="MJ197">
        <v>59</v>
      </c>
      <c r="MK197">
        <v>147</v>
      </c>
      <c r="ML197">
        <v>0</v>
      </c>
      <c r="MM197">
        <v>315</v>
      </c>
      <c r="MN197">
        <v>77</v>
      </c>
      <c r="MO197">
        <v>232</v>
      </c>
      <c r="MP197">
        <v>22</v>
      </c>
      <c r="MQ197">
        <v>238</v>
      </c>
      <c r="MR197">
        <v>218</v>
      </c>
      <c r="MS197">
        <v>1055</v>
      </c>
      <c r="MT197">
        <v>621</v>
      </c>
      <c r="MU197">
        <v>7</v>
      </c>
      <c r="MV197">
        <v>34</v>
      </c>
      <c r="MW197">
        <v>60</v>
      </c>
      <c r="MX197">
        <v>29</v>
      </c>
      <c r="MY197">
        <v>3</v>
      </c>
      <c r="MZ197">
        <v>22</v>
      </c>
      <c r="NA197">
        <v>73</v>
      </c>
      <c r="NB197">
        <v>530</v>
      </c>
      <c r="NC197">
        <v>213</v>
      </c>
      <c r="ND197">
        <v>6</v>
      </c>
      <c r="NE197">
        <v>220</v>
      </c>
      <c r="NF197">
        <v>162</v>
      </c>
      <c r="NG197">
        <v>339</v>
      </c>
      <c r="NH197">
        <v>94</v>
      </c>
      <c r="NI197">
        <v>241</v>
      </c>
      <c r="NJ197">
        <v>13</v>
      </c>
      <c r="NK197">
        <v>45</v>
      </c>
      <c r="NL197">
        <v>343</v>
      </c>
      <c r="NM197">
        <v>39</v>
      </c>
      <c r="NN197">
        <v>12</v>
      </c>
      <c r="NO197">
        <v>22</v>
      </c>
      <c r="NP197">
        <v>255</v>
      </c>
      <c r="NQ197">
        <v>297</v>
      </c>
      <c r="NR197">
        <v>69</v>
      </c>
      <c r="NS197">
        <v>20</v>
      </c>
      <c r="NT197">
        <v>8</v>
      </c>
      <c r="NU197">
        <v>9</v>
      </c>
      <c r="NV197">
        <v>1730</v>
      </c>
      <c r="NW197">
        <v>662</v>
      </c>
      <c r="NX197">
        <v>96</v>
      </c>
      <c r="NY197">
        <v>504</v>
      </c>
      <c r="NZ197">
        <v>60</v>
      </c>
      <c r="OA197">
        <v>1894</v>
      </c>
      <c r="OB197">
        <v>18</v>
      </c>
      <c r="OC197">
        <v>80</v>
      </c>
      <c r="OD197">
        <v>1820</v>
      </c>
      <c r="OE197">
        <v>89</v>
      </c>
      <c r="OF197">
        <v>2698</v>
      </c>
      <c r="OG197">
        <v>3514</v>
      </c>
      <c r="OH197">
        <v>305</v>
      </c>
      <c r="OI197">
        <v>11</v>
      </c>
      <c r="OJ197">
        <v>1890</v>
      </c>
      <c r="OK197">
        <v>74</v>
      </c>
      <c r="OL197">
        <v>0</v>
      </c>
      <c r="OM197">
        <v>880</v>
      </c>
      <c r="ON197">
        <v>934</v>
      </c>
      <c r="OO197">
        <v>121</v>
      </c>
      <c r="OP197">
        <v>14</v>
      </c>
      <c r="OQ197">
        <v>23</v>
      </c>
      <c r="OR197">
        <v>41</v>
      </c>
      <c r="OS197">
        <v>61</v>
      </c>
      <c r="OT197">
        <v>11</v>
      </c>
      <c r="OU197">
        <v>88</v>
      </c>
      <c r="OV197">
        <v>389</v>
      </c>
      <c r="OW197">
        <v>19</v>
      </c>
      <c r="OX197">
        <v>188</v>
      </c>
      <c r="OY197">
        <v>294</v>
      </c>
      <c r="OZ197">
        <v>25</v>
      </c>
      <c r="PA197">
        <v>5</v>
      </c>
    </row>
    <row r="198" spans="1:417">
      <c r="A198" s="67" t="str">
        <f>人口推移!B197</f>
        <v>R0502</v>
      </c>
      <c r="B198" s="66">
        <f t="shared" si="4"/>
        <v>55213</v>
      </c>
      <c r="C198" s="66">
        <f t="shared" si="5"/>
        <v>24018</v>
      </c>
      <c r="D198">
        <v>899</v>
      </c>
      <c r="E198">
        <v>74</v>
      </c>
      <c r="F198">
        <v>2</v>
      </c>
      <c r="G198">
        <v>7</v>
      </c>
      <c r="H198">
        <v>15</v>
      </c>
      <c r="I198">
        <v>14</v>
      </c>
      <c r="J198">
        <v>7</v>
      </c>
      <c r="K198">
        <v>8</v>
      </c>
      <c r="L198">
        <v>65</v>
      </c>
      <c r="M198">
        <v>44</v>
      </c>
      <c r="N198">
        <v>155</v>
      </c>
      <c r="O198">
        <v>23</v>
      </c>
      <c r="P198">
        <v>1</v>
      </c>
      <c r="Q198">
        <v>13</v>
      </c>
      <c r="R198">
        <v>7</v>
      </c>
      <c r="S198">
        <v>30</v>
      </c>
      <c r="T198">
        <v>5</v>
      </c>
      <c r="U198">
        <v>18</v>
      </c>
      <c r="V198">
        <v>37</v>
      </c>
      <c r="W198">
        <v>16</v>
      </c>
      <c r="X198">
        <v>5</v>
      </c>
      <c r="Y198">
        <v>40</v>
      </c>
      <c r="Z198">
        <v>119</v>
      </c>
      <c r="AA198">
        <v>7</v>
      </c>
      <c r="AB198">
        <v>4</v>
      </c>
      <c r="AC198">
        <v>226</v>
      </c>
      <c r="AD198">
        <v>227</v>
      </c>
      <c r="AE198">
        <v>2</v>
      </c>
      <c r="AF198">
        <v>1</v>
      </c>
      <c r="AG198">
        <v>2</v>
      </c>
      <c r="AH198">
        <v>22</v>
      </c>
      <c r="AI198">
        <v>19</v>
      </c>
      <c r="AJ198">
        <v>0</v>
      </c>
      <c r="AK198">
        <v>1</v>
      </c>
      <c r="AL198">
        <v>14</v>
      </c>
      <c r="AM198">
        <v>7</v>
      </c>
      <c r="AN198">
        <v>14</v>
      </c>
      <c r="AO198">
        <v>16</v>
      </c>
      <c r="AP198">
        <v>19</v>
      </c>
      <c r="AQ198">
        <v>5</v>
      </c>
      <c r="AR198">
        <v>8</v>
      </c>
      <c r="AS198">
        <v>11</v>
      </c>
      <c r="AT198">
        <v>249</v>
      </c>
      <c r="AU198">
        <v>7</v>
      </c>
      <c r="AV198">
        <v>0</v>
      </c>
      <c r="AW198">
        <v>142</v>
      </c>
      <c r="AX198">
        <v>14</v>
      </c>
      <c r="AY198">
        <v>22</v>
      </c>
      <c r="AZ198">
        <v>1</v>
      </c>
      <c r="BA198">
        <v>43</v>
      </c>
      <c r="BB198">
        <v>10</v>
      </c>
      <c r="BC198">
        <v>3</v>
      </c>
      <c r="BD198">
        <v>7</v>
      </c>
      <c r="BE198">
        <v>17</v>
      </c>
      <c r="BF198">
        <v>6</v>
      </c>
      <c r="BG198">
        <v>29</v>
      </c>
      <c r="BH198">
        <v>7</v>
      </c>
      <c r="BI198">
        <v>22</v>
      </c>
      <c r="BJ198">
        <v>24</v>
      </c>
      <c r="BK198">
        <v>7</v>
      </c>
      <c r="BL198">
        <v>8</v>
      </c>
      <c r="BM198">
        <v>3</v>
      </c>
      <c r="BN198">
        <v>7</v>
      </c>
      <c r="BO198">
        <v>11</v>
      </c>
      <c r="BP198">
        <v>5</v>
      </c>
      <c r="BQ198">
        <v>4</v>
      </c>
      <c r="BR198">
        <v>0</v>
      </c>
      <c r="BS198">
        <v>4</v>
      </c>
      <c r="BT198">
        <v>53</v>
      </c>
      <c r="BU198">
        <v>103</v>
      </c>
      <c r="BV198">
        <v>1</v>
      </c>
      <c r="BW198">
        <v>284</v>
      </c>
      <c r="BX198">
        <v>58</v>
      </c>
      <c r="BY198">
        <v>194</v>
      </c>
      <c r="BZ198">
        <v>14</v>
      </c>
      <c r="CA198">
        <v>226</v>
      </c>
      <c r="CB198">
        <v>190</v>
      </c>
      <c r="CC198">
        <v>804</v>
      </c>
      <c r="CD198">
        <v>507</v>
      </c>
      <c r="CE198">
        <v>4</v>
      </c>
      <c r="CF198">
        <v>22</v>
      </c>
      <c r="CG198">
        <v>50</v>
      </c>
      <c r="CH198">
        <v>23</v>
      </c>
      <c r="CI198">
        <v>3</v>
      </c>
      <c r="CJ198">
        <v>21</v>
      </c>
      <c r="CK198">
        <v>80</v>
      </c>
      <c r="CL198">
        <v>454</v>
      </c>
      <c r="CM198">
        <v>204</v>
      </c>
      <c r="CN198">
        <v>6</v>
      </c>
      <c r="CO198">
        <v>194</v>
      </c>
      <c r="CP198">
        <v>144</v>
      </c>
      <c r="CQ198">
        <v>290</v>
      </c>
      <c r="CR198">
        <v>56</v>
      </c>
      <c r="CS198">
        <v>224</v>
      </c>
      <c r="CT198">
        <v>9</v>
      </c>
      <c r="CU198">
        <v>27</v>
      </c>
      <c r="CV198">
        <v>273</v>
      </c>
      <c r="CW198">
        <v>34</v>
      </c>
      <c r="CX198">
        <v>7</v>
      </c>
      <c r="CY198">
        <v>31</v>
      </c>
      <c r="CZ198">
        <v>176</v>
      </c>
      <c r="DA198">
        <v>237</v>
      </c>
      <c r="DB198">
        <v>88</v>
      </c>
      <c r="DC198">
        <v>16</v>
      </c>
      <c r="DD198">
        <v>5</v>
      </c>
      <c r="DE198">
        <v>7</v>
      </c>
      <c r="DF198">
        <v>1381</v>
      </c>
      <c r="DG198">
        <v>550</v>
      </c>
      <c r="DH198">
        <v>85</v>
      </c>
      <c r="DI198">
        <v>400</v>
      </c>
      <c r="DJ198">
        <v>53</v>
      </c>
      <c r="DK198">
        <v>1414</v>
      </c>
      <c r="DL198">
        <v>22</v>
      </c>
      <c r="DM198">
        <v>70</v>
      </c>
      <c r="DN198">
        <v>1266</v>
      </c>
      <c r="DO198">
        <v>83</v>
      </c>
      <c r="DP198">
        <v>2330</v>
      </c>
      <c r="DQ198">
        <v>3145</v>
      </c>
      <c r="DR198">
        <v>267</v>
      </c>
      <c r="DS198">
        <v>9</v>
      </c>
      <c r="DT198">
        <v>1554</v>
      </c>
      <c r="DU198">
        <v>67</v>
      </c>
      <c r="DV198">
        <v>0</v>
      </c>
      <c r="DW198">
        <v>830</v>
      </c>
      <c r="DX198">
        <v>914</v>
      </c>
      <c r="DY198">
        <v>117</v>
      </c>
      <c r="DZ198">
        <v>9</v>
      </c>
      <c r="EA198">
        <v>15</v>
      </c>
      <c r="EB198">
        <v>29</v>
      </c>
      <c r="EC198">
        <v>51</v>
      </c>
      <c r="ED198">
        <v>11</v>
      </c>
      <c r="EE198">
        <v>71</v>
      </c>
      <c r="EF198">
        <v>832</v>
      </c>
      <c r="EG198">
        <v>17</v>
      </c>
      <c r="EH198">
        <v>163</v>
      </c>
      <c r="EI198">
        <v>256</v>
      </c>
      <c r="EJ198">
        <v>20</v>
      </c>
      <c r="EK198">
        <v>7</v>
      </c>
      <c r="EL198">
        <v>959</v>
      </c>
      <c r="EM198">
        <v>85</v>
      </c>
      <c r="EN198">
        <v>2</v>
      </c>
      <c r="EO198">
        <v>12</v>
      </c>
      <c r="EP198">
        <v>17</v>
      </c>
      <c r="EQ198">
        <v>25</v>
      </c>
      <c r="ER198">
        <v>9</v>
      </c>
      <c r="ES198">
        <v>7</v>
      </c>
      <c r="ET198">
        <v>57</v>
      </c>
      <c r="EU198">
        <v>60</v>
      </c>
      <c r="EV198">
        <v>139</v>
      </c>
      <c r="EW198">
        <v>30</v>
      </c>
      <c r="EX198">
        <v>1</v>
      </c>
      <c r="EY198">
        <v>16</v>
      </c>
      <c r="EZ198">
        <v>11</v>
      </c>
      <c r="FA198">
        <v>29</v>
      </c>
      <c r="FB198">
        <v>6</v>
      </c>
      <c r="FC198">
        <v>23</v>
      </c>
      <c r="FD198">
        <v>39</v>
      </c>
      <c r="FE198">
        <v>24</v>
      </c>
      <c r="FF198">
        <v>6</v>
      </c>
      <c r="FG198">
        <v>47</v>
      </c>
      <c r="FH198">
        <v>141</v>
      </c>
      <c r="FI198">
        <v>15</v>
      </c>
      <c r="FJ198">
        <v>6</v>
      </c>
      <c r="FK198">
        <v>280</v>
      </c>
      <c r="FL198">
        <v>257</v>
      </c>
      <c r="FM198">
        <v>1</v>
      </c>
      <c r="FN198">
        <v>1</v>
      </c>
      <c r="FO198">
        <v>2</v>
      </c>
      <c r="FP198">
        <v>25</v>
      </c>
      <c r="FQ198">
        <v>31</v>
      </c>
      <c r="FR198">
        <v>0</v>
      </c>
      <c r="FS198">
        <v>2</v>
      </c>
      <c r="FT198">
        <v>14</v>
      </c>
      <c r="FU198">
        <v>8</v>
      </c>
      <c r="FV198">
        <v>16</v>
      </c>
      <c r="FW198">
        <v>15</v>
      </c>
      <c r="FX198">
        <v>18</v>
      </c>
      <c r="FY198">
        <v>5</v>
      </c>
      <c r="FZ198">
        <v>9</v>
      </c>
      <c r="GA198">
        <v>16</v>
      </c>
      <c r="GB198">
        <v>269</v>
      </c>
      <c r="GC198">
        <v>8</v>
      </c>
      <c r="GD198">
        <v>0</v>
      </c>
      <c r="GE198">
        <v>156</v>
      </c>
      <c r="GF198">
        <v>17</v>
      </c>
      <c r="GG198">
        <v>29</v>
      </c>
      <c r="GH198">
        <v>0</v>
      </c>
      <c r="GI198">
        <v>56</v>
      </c>
      <c r="GJ198">
        <v>15</v>
      </c>
      <c r="GK198">
        <v>3</v>
      </c>
      <c r="GL198">
        <v>11</v>
      </c>
      <c r="GM198">
        <v>22</v>
      </c>
      <c r="GN198">
        <v>5</v>
      </c>
      <c r="GO198">
        <v>45</v>
      </c>
      <c r="GP198">
        <v>7</v>
      </c>
      <c r="GQ198">
        <v>25</v>
      </c>
      <c r="GR198">
        <v>23</v>
      </c>
      <c r="GS198">
        <v>11</v>
      </c>
      <c r="GT198">
        <v>7</v>
      </c>
      <c r="GU198">
        <v>5</v>
      </c>
      <c r="GV198">
        <v>11</v>
      </c>
      <c r="GW198">
        <v>11</v>
      </c>
      <c r="GX198">
        <v>7</v>
      </c>
      <c r="GY198">
        <v>3</v>
      </c>
      <c r="GZ198">
        <v>0</v>
      </c>
      <c r="HA198">
        <v>5</v>
      </c>
      <c r="HB198">
        <v>63</v>
      </c>
      <c r="HC198">
        <v>142</v>
      </c>
      <c r="HD198">
        <v>1</v>
      </c>
      <c r="HE198">
        <v>288</v>
      </c>
      <c r="HF198">
        <v>70</v>
      </c>
      <c r="HG198">
        <v>207</v>
      </c>
      <c r="HH198">
        <v>23</v>
      </c>
      <c r="HI198">
        <v>227</v>
      </c>
      <c r="HJ198">
        <v>211</v>
      </c>
      <c r="HK198">
        <v>966</v>
      </c>
      <c r="HL198">
        <v>509</v>
      </c>
      <c r="HM198">
        <v>5</v>
      </c>
      <c r="HN198">
        <v>28</v>
      </c>
      <c r="HO198">
        <v>56</v>
      </c>
      <c r="HP198">
        <v>20</v>
      </c>
      <c r="HQ198">
        <v>5</v>
      </c>
      <c r="HR198">
        <v>22</v>
      </c>
      <c r="HS198">
        <v>57</v>
      </c>
      <c r="HT198">
        <v>494</v>
      </c>
      <c r="HU198">
        <v>199</v>
      </c>
      <c r="HV198">
        <v>8</v>
      </c>
      <c r="HW198">
        <v>207</v>
      </c>
      <c r="HX198">
        <v>146</v>
      </c>
      <c r="HY198">
        <v>305</v>
      </c>
      <c r="HZ198">
        <v>83</v>
      </c>
      <c r="IA198">
        <v>224</v>
      </c>
      <c r="IB198">
        <v>13</v>
      </c>
      <c r="IC198">
        <v>35</v>
      </c>
      <c r="ID198">
        <v>325</v>
      </c>
      <c r="IE198">
        <v>47</v>
      </c>
      <c r="IF198">
        <v>9</v>
      </c>
      <c r="IG198">
        <v>22</v>
      </c>
      <c r="IH198">
        <v>241</v>
      </c>
      <c r="II198">
        <v>289</v>
      </c>
      <c r="IJ198">
        <v>23</v>
      </c>
      <c r="IK198">
        <v>7</v>
      </c>
      <c r="IL198">
        <v>8</v>
      </c>
      <c r="IM198">
        <v>9</v>
      </c>
      <c r="IN198">
        <v>1615</v>
      </c>
      <c r="IO198">
        <v>626</v>
      </c>
      <c r="IP198">
        <v>92</v>
      </c>
      <c r="IQ198">
        <v>476</v>
      </c>
      <c r="IR198">
        <v>55</v>
      </c>
      <c r="IS198">
        <v>1754</v>
      </c>
      <c r="IT198">
        <v>19</v>
      </c>
      <c r="IU198">
        <v>91</v>
      </c>
      <c r="IV198">
        <v>1736</v>
      </c>
      <c r="IW198">
        <v>91</v>
      </c>
      <c r="IX198">
        <v>2641</v>
      </c>
      <c r="IY198">
        <v>3533</v>
      </c>
      <c r="IZ198">
        <v>314</v>
      </c>
      <c r="JA198">
        <v>8</v>
      </c>
      <c r="JB198">
        <v>1784</v>
      </c>
      <c r="JC198">
        <v>57</v>
      </c>
      <c r="JD198">
        <v>0</v>
      </c>
      <c r="JE198">
        <v>865</v>
      </c>
      <c r="JF198">
        <v>926</v>
      </c>
      <c r="JG198">
        <v>133</v>
      </c>
      <c r="JH198">
        <v>12</v>
      </c>
      <c r="JI198">
        <v>27</v>
      </c>
      <c r="JJ198">
        <v>37</v>
      </c>
      <c r="JK198">
        <v>59</v>
      </c>
      <c r="JL198">
        <v>13</v>
      </c>
      <c r="JM198">
        <v>77</v>
      </c>
      <c r="JN198">
        <v>782</v>
      </c>
      <c r="JO198">
        <v>25</v>
      </c>
      <c r="JP198">
        <v>187</v>
      </c>
      <c r="JQ198">
        <v>293</v>
      </c>
      <c r="JR198">
        <v>17</v>
      </c>
      <c r="JS198">
        <v>6</v>
      </c>
      <c r="JT198">
        <v>1011</v>
      </c>
      <c r="JU198">
        <v>89</v>
      </c>
      <c r="JV198">
        <v>1</v>
      </c>
      <c r="JW198">
        <v>7</v>
      </c>
      <c r="JX198">
        <v>14</v>
      </c>
      <c r="JY198">
        <v>23</v>
      </c>
      <c r="JZ198">
        <v>9</v>
      </c>
      <c r="KA198">
        <v>6</v>
      </c>
      <c r="KB198">
        <v>60</v>
      </c>
      <c r="KC198">
        <v>62</v>
      </c>
      <c r="KD198">
        <v>166</v>
      </c>
      <c r="KE198">
        <v>24</v>
      </c>
      <c r="KF198">
        <v>1</v>
      </c>
      <c r="KG198">
        <v>13</v>
      </c>
      <c r="KH198">
        <v>7</v>
      </c>
      <c r="KI198">
        <v>40</v>
      </c>
      <c r="KJ198">
        <v>8</v>
      </c>
      <c r="KK198">
        <v>28</v>
      </c>
      <c r="KL198">
        <v>52</v>
      </c>
      <c r="KM198">
        <v>19</v>
      </c>
      <c r="KN198">
        <v>5</v>
      </c>
      <c r="KO198">
        <v>51</v>
      </c>
      <c r="KP198">
        <v>146</v>
      </c>
      <c r="KQ198">
        <v>12</v>
      </c>
      <c r="KR198">
        <v>6</v>
      </c>
      <c r="KS198">
        <v>284</v>
      </c>
      <c r="KT198">
        <v>286</v>
      </c>
      <c r="KU198">
        <v>1</v>
      </c>
      <c r="KV198">
        <v>1</v>
      </c>
      <c r="KW198">
        <v>2</v>
      </c>
      <c r="KX198">
        <v>26</v>
      </c>
      <c r="KY198">
        <v>26</v>
      </c>
      <c r="KZ198">
        <v>0</v>
      </c>
      <c r="LA198">
        <v>1</v>
      </c>
      <c r="LB198">
        <v>18</v>
      </c>
      <c r="LC198">
        <v>10</v>
      </c>
      <c r="LD198">
        <v>18</v>
      </c>
      <c r="LE198">
        <v>20</v>
      </c>
      <c r="LF198">
        <v>21</v>
      </c>
      <c r="LG198">
        <v>7</v>
      </c>
      <c r="LH198">
        <v>14</v>
      </c>
      <c r="LI198">
        <v>16</v>
      </c>
      <c r="LJ198">
        <v>266</v>
      </c>
      <c r="LK198">
        <v>7</v>
      </c>
      <c r="LL198">
        <v>0</v>
      </c>
      <c r="LM198">
        <v>151</v>
      </c>
      <c r="LN198">
        <v>23</v>
      </c>
      <c r="LO198">
        <v>22</v>
      </c>
      <c r="LP198">
        <v>1</v>
      </c>
      <c r="LQ198">
        <v>54</v>
      </c>
      <c r="LR198">
        <v>14</v>
      </c>
      <c r="LS198">
        <v>3</v>
      </c>
      <c r="LT198">
        <v>8</v>
      </c>
      <c r="LU198">
        <v>25</v>
      </c>
      <c r="LV198">
        <v>12</v>
      </c>
      <c r="LW198">
        <v>47</v>
      </c>
      <c r="LX198">
        <v>11</v>
      </c>
      <c r="LY198">
        <v>30</v>
      </c>
      <c r="LZ198">
        <v>29</v>
      </c>
      <c r="MA198">
        <v>7</v>
      </c>
      <c r="MB198">
        <v>11</v>
      </c>
      <c r="MC198">
        <v>5</v>
      </c>
      <c r="MD198">
        <v>9</v>
      </c>
      <c r="ME198">
        <v>15</v>
      </c>
      <c r="MF198">
        <v>6</v>
      </c>
      <c r="MG198">
        <v>4</v>
      </c>
      <c r="MH198">
        <v>0</v>
      </c>
      <c r="MI198">
        <v>3</v>
      </c>
      <c r="MJ198">
        <v>59</v>
      </c>
      <c r="MK198">
        <v>147</v>
      </c>
      <c r="ML198">
        <v>0</v>
      </c>
      <c r="MM198">
        <v>314</v>
      </c>
      <c r="MN198">
        <v>77</v>
      </c>
      <c r="MO198">
        <v>231</v>
      </c>
      <c r="MP198">
        <v>23</v>
      </c>
      <c r="MQ198">
        <v>237</v>
      </c>
      <c r="MR198">
        <v>217</v>
      </c>
      <c r="MS198">
        <v>1045</v>
      </c>
      <c r="MT198">
        <v>627</v>
      </c>
      <c r="MU198">
        <v>7</v>
      </c>
      <c r="MV198">
        <v>33</v>
      </c>
      <c r="MW198">
        <v>60</v>
      </c>
      <c r="MX198">
        <v>29</v>
      </c>
      <c r="MY198">
        <v>3</v>
      </c>
      <c r="MZ198">
        <v>22</v>
      </c>
      <c r="NA198">
        <v>74</v>
      </c>
      <c r="NB198">
        <v>529</v>
      </c>
      <c r="NC198">
        <v>214</v>
      </c>
      <c r="ND198">
        <v>5</v>
      </c>
      <c r="NE198">
        <v>223</v>
      </c>
      <c r="NF198">
        <v>162</v>
      </c>
      <c r="NG198">
        <v>334</v>
      </c>
      <c r="NH198">
        <v>94</v>
      </c>
      <c r="NI198">
        <v>245</v>
      </c>
      <c r="NJ198">
        <v>13</v>
      </c>
      <c r="NK198">
        <v>44</v>
      </c>
      <c r="NL198">
        <v>343</v>
      </c>
      <c r="NM198">
        <v>39</v>
      </c>
      <c r="NN198">
        <v>12</v>
      </c>
      <c r="NO198">
        <v>22</v>
      </c>
      <c r="NP198">
        <v>253</v>
      </c>
      <c r="NQ198">
        <v>300</v>
      </c>
      <c r="NR198">
        <v>72</v>
      </c>
      <c r="NS198">
        <v>20</v>
      </c>
      <c r="NT198">
        <v>8</v>
      </c>
      <c r="NU198">
        <v>9</v>
      </c>
      <c r="NV198">
        <v>1732</v>
      </c>
      <c r="NW198">
        <v>662</v>
      </c>
      <c r="NX198">
        <v>97</v>
      </c>
      <c r="NY198">
        <v>504</v>
      </c>
      <c r="NZ198">
        <v>60</v>
      </c>
      <c r="OA198">
        <v>1897</v>
      </c>
      <c r="OB198">
        <v>18</v>
      </c>
      <c r="OC198">
        <v>80</v>
      </c>
      <c r="OD198">
        <v>1820</v>
      </c>
      <c r="OE198">
        <v>90</v>
      </c>
      <c r="OF198">
        <v>2698</v>
      </c>
      <c r="OG198">
        <v>3509</v>
      </c>
      <c r="OH198">
        <v>309</v>
      </c>
      <c r="OI198">
        <v>11</v>
      </c>
      <c r="OJ198">
        <v>1886</v>
      </c>
      <c r="OK198">
        <v>74</v>
      </c>
      <c r="OL198">
        <v>0</v>
      </c>
      <c r="OM198">
        <v>885</v>
      </c>
      <c r="ON198">
        <v>927</v>
      </c>
      <c r="OO198">
        <v>117</v>
      </c>
      <c r="OP198">
        <v>14</v>
      </c>
      <c r="OQ198">
        <v>23</v>
      </c>
      <c r="OR198">
        <v>41</v>
      </c>
      <c r="OS198">
        <v>61</v>
      </c>
      <c r="OT198">
        <v>11</v>
      </c>
      <c r="OU198">
        <v>88</v>
      </c>
      <c r="OV198">
        <v>386</v>
      </c>
      <c r="OW198">
        <v>19</v>
      </c>
      <c r="OX198">
        <v>187</v>
      </c>
      <c r="OY198">
        <v>295</v>
      </c>
      <c r="OZ198">
        <v>25</v>
      </c>
      <c r="PA198">
        <v>5</v>
      </c>
    </row>
    <row r="199" spans="1:417">
      <c r="A199" s="67" t="str">
        <f>人口推移!B198</f>
        <v>R0503</v>
      </c>
      <c r="B199" s="66">
        <f t="shared" si="4"/>
        <v>54961</v>
      </c>
      <c r="C199" s="66">
        <f t="shared" si="5"/>
        <v>23979</v>
      </c>
      <c r="D199">
        <v>905</v>
      </c>
      <c r="E199">
        <v>73</v>
      </c>
      <c r="F199">
        <v>2</v>
      </c>
      <c r="G199">
        <v>7</v>
      </c>
      <c r="H199">
        <v>15</v>
      </c>
      <c r="I199">
        <v>14</v>
      </c>
      <c r="J199">
        <v>7</v>
      </c>
      <c r="K199">
        <v>7</v>
      </c>
      <c r="L199">
        <v>65</v>
      </c>
      <c r="M199">
        <v>44</v>
      </c>
      <c r="N199">
        <v>155</v>
      </c>
      <c r="O199">
        <v>23</v>
      </c>
      <c r="P199">
        <v>1</v>
      </c>
      <c r="Q199">
        <v>13</v>
      </c>
      <c r="R199">
        <v>7</v>
      </c>
      <c r="S199">
        <v>30</v>
      </c>
      <c r="T199">
        <v>5</v>
      </c>
      <c r="U199">
        <v>18</v>
      </c>
      <c r="V199">
        <v>35</v>
      </c>
      <c r="W199">
        <v>16</v>
      </c>
      <c r="X199">
        <v>5</v>
      </c>
      <c r="Y199">
        <v>40</v>
      </c>
      <c r="Z199">
        <v>119</v>
      </c>
      <c r="AA199">
        <v>7</v>
      </c>
      <c r="AB199">
        <v>4</v>
      </c>
      <c r="AC199">
        <v>222</v>
      </c>
      <c r="AD199">
        <v>231</v>
      </c>
      <c r="AE199">
        <v>2</v>
      </c>
      <c r="AF199">
        <v>1</v>
      </c>
      <c r="AG199">
        <v>2</v>
      </c>
      <c r="AH199">
        <v>22</v>
      </c>
      <c r="AI199">
        <v>19</v>
      </c>
      <c r="AJ199">
        <v>0</v>
      </c>
      <c r="AK199">
        <v>1</v>
      </c>
      <c r="AL199">
        <v>14</v>
      </c>
      <c r="AM199">
        <v>7</v>
      </c>
      <c r="AN199">
        <v>14</v>
      </c>
      <c r="AO199">
        <v>16</v>
      </c>
      <c r="AP199">
        <v>20</v>
      </c>
      <c r="AQ199">
        <v>5</v>
      </c>
      <c r="AR199">
        <v>8</v>
      </c>
      <c r="AS199">
        <v>11</v>
      </c>
      <c r="AT199">
        <v>251</v>
      </c>
      <c r="AU199">
        <v>7</v>
      </c>
      <c r="AV199">
        <v>0</v>
      </c>
      <c r="AW199">
        <v>139</v>
      </c>
      <c r="AX199">
        <v>14</v>
      </c>
      <c r="AY199">
        <v>22</v>
      </c>
      <c r="AZ199">
        <v>1</v>
      </c>
      <c r="BA199">
        <v>43</v>
      </c>
      <c r="BB199">
        <v>10</v>
      </c>
      <c r="BC199">
        <v>3</v>
      </c>
      <c r="BD199">
        <v>7</v>
      </c>
      <c r="BE199">
        <v>17</v>
      </c>
      <c r="BF199">
        <v>6</v>
      </c>
      <c r="BG199">
        <v>29</v>
      </c>
      <c r="BH199">
        <v>7</v>
      </c>
      <c r="BI199">
        <v>22</v>
      </c>
      <c r="BJ199">
        <v>24</v>
      </c>
      <c r="BK199">
        <v>7</v>
      </c>
      <c r="BL199">
        <v>8</v>
      </c>
      <c r="BM199">
        <v>3</v>
      </c>
      <c r="BN199">
        <v>7</v>
      </c>
      <c r="BO199">
        <v>11</v>
      </c>
      <c r="BP199">
        <v>5</v>
      </c>
      <c r="BQ199">
        <v>4</v>
      </c>
      <c r="BR199">
        <v>0</v>
      </c>
      <c r="BS199">
        <v>4</v>
      </c>
      <c r="BT199">
        <v>53</v>
      </c>
      <c r="BU199">
        <v>103</v>
      </c>
      <c r="BV199">
        <v>1</v>
      </c>
      <c r="BW199">
        <v>284</v>
      </c>
      <c r="BX199">
        <v>57</v>
      </c>
      <c r="BY199">
        <v>194</v>
      </c>
      <c r="BZ199">
        <v>14</v>
      </c>
      <c r="CA199">
        <v>227</v>
      </c>
      <c r="CB199">
        <v>192</v>
      </c>
      <c r="CC199">
        <v>799</v>
      </c>
      <c r="CD199">
        <v>506</v>
      </c>
      <c r="CE199">
        <v>4</v>
      </c>
      <c r="CF199">
        <v>22</v>
      </c>
      <c r="CG199">
        <v>49</v>
      </c>
      <c r="CH199">
        <v>23</v>
      </c>
      <c r="CI199">
        <v>3</v>
      </c>
      <c r="CJ199">
        <v>21</v>
      </c>
      <c r="CK199">
        <v>77</v>
      </c>
      <c r="CL199">
        <v>448</v>
      </c>
      <c r="CM199">
        <v>204</v>
      </c>
      <c r="CN199">
        <v>6</v>
      </c>
      <c r="CO199">
        <v>194</v>
      </c>
      <c r="CP199">
        <v>147</v>
      </c>
      <c r="CQ199">
        <v>294</v>
      </c>
      <c r="CR199">
        <v>56</v>
      </c>
      <c r="CS199">
        <v>226</v>
      </c>
      <c r="CT199">
        <v>9</v>
      </c>
      <c r="CU199">
        <v>26</v>
      </c>
      <c r="CV199">
        <v>272</v>
      </c>
      <c r="CW199">
        <v>33</v>
      </c>
      <c r="CX199">
        <v>7</v>
      </c>
      <c r="CY199">
        <v>30</v>
      </c>
      <c r="CZ199">
        <v>176</v>
      </c>
      <c r="DA199">
        <v>237</v>
      </c>
      <c r="DB199">
        <v>88</v>
      </c>
      <c r="DC199">
        <v>16</v>
      </c>
      <c r="DD199">
        <v>5</v>
      </c>
      <c r="DE199">
        <v>7</v>
      </c>
      <c r="DF199">
        <v>1397</v>
      </c>
      <c r="DG199">
        <v>555</v>
      </c>
      <c r="DH199">
        <v>86</v>
      </c>
      <c r="DI199">
        <v>402</v>
      </c>
      <c r="DJ199">
        <v>53</v>
      </c>
      <c r="DK199">
        <v>1411</v>
      </c>
      <c r="DL199">
        <v>22</v>
      </c>
      <c r="DM199">
        <v>71</v>
      </c>
      <c r="DN199">
        <v>1264</v>
      </c>
      <c r="DO199">
        <v>82</v>
      </c>
      <c r="DP199">
        <v>2324</v>
      </c>
      <c r="DQ199">
        <v>3152</v>
      </c>
      <c r="DR199">
        <v>267</v>
      </c>
      <c r="DS199">
        <v>9</v>
      </c>
      <c r="DT199">
        <v>1553</v>
      </c>
      <c r="DU199">
        <v>70</v>
      </c>
      <c r="DV199">
        <v>0</v>
      </c>
      <c r="DW199">
        <v>823</v>
      </c>
      <c r="DX199">
        <v>908</v>
      </c>
      <c r="DY199">
        <v>119</v>
      </c>
      <c r="DZ199">
        <v>9</v>
      </c>
      <c r="EA199">
        <v>15</v>
      </c>
      <c r="EB199">
        <v>29</v>
      </c>
      <c r="EC199">
        <v>52</v>
      </c>
      <c r="ED199">
        <v>11</v>
      </c>
      <c r="EE199">
        <v>71</v>
      </c>
      <c r="EF199">
        <v>788</v>
      </c>
      <c r="EG199">
        <v>17</v>
      </c>
      <c r="EH199">
        <v>163</v>
      </c>
      <c r="EI199">
        <v>256</v>
      </c>
      <c r="EJ199">
        <v>20</v>
      </c>
      <c r="EK199">
        <v>7</v>
      </c>
      <c r="EL199">
        <v>952</v>
      </c>
      <c r="EM199">
        <v>83</v>
      </c>
      <c r="EN199">
        <v>2</v>
      </c>
      <c r="EO199">
        <v>12</v>
      </c>
      <c r="EP199">
        <v>17</v>
      </c>
      <c r="EQ199">
        <v>25</v>
      </c>
      <c r="ER199">
        <v>9</v>
      </c>
      <c r="ES199">
        <v>6</v>
      </c>
      <c r="ET199">
        <v>57</v>
      </c>
      <c r="EU199">
        <v>60</v>
      </c>
      <c r="EV199">
        <v>139</v>
      </c>
      <c r="EW199">
        <v>30</v>
      </c>
      <c r="EX199">
        <v>1</v>
      </c>
      <c r="EY199">
        <v>16</v>
      </c>
      <c r="EZ199">
        <v>11</v>
      </c>
      <c r="FA199">
        <v>29</v>
      </c>
      <c r="FB199">
        <v>6</v>
      </c>
      <c r="FC199">
        <v>23</v>
      </c>
      <c r="FD199">
        <v>37</v>
      </c>
      <c r="FE199">
        <v>24</v>
      </c>
      <c r="FF199">
        <v>6</v>
      </c>
      <c r="FG199">
        <v>46</v>
      </c>
      <c r="FH199">
        <v>133</v>
      </c>
      <c r="FI199">
        <v>15</v>
      </c>
      <c r="FJ199">
        <v>6</v>
      </c>
      <c r="FK199">
        <v>280</v>
      </c>
      <c r="FL199">
        <v>255</v>
      </c>
      <c r="FM199">
        <v>1</v>
      </c>
      <c r="FN199">
        <v>1</v>
      </c>
      <c r="FO199">
        <v>2</v>
      </c>
      <c r="FP199">
        <v>25</v>
      </c>
      <c r="FQ199">
        <v>30</v>
      </c>
      <c r="FR199">
        <v>0</v>
      </c>
      <c r="FS199">
        <v>2</v>
      </c>
      <c r="FT199">
        <v>14</v>
      </c>
      <c r="FU199">
        <v>8</v>
      </c>
      <c r="FV199">
        <v>15</v>
      </c>
      <c r="FW199">
        <v>15</v>
      </c>
      <c r="FX199">
        <v>21</v>
      </c>
      <c r="FY199">
        <v>5</v>
      </c>
      <c r="FZ199">
        <v>9</v>
      </c>
      <c r="GA199">
        <v>16</v>
      </c>
      <c r="GB199">
        <v>270</v>
      </c>
      <c r="GC199">
        <v>8</v>
      </c>
      <c r="GD199">
        <v>0</v>
      </c>
      <c r="GE199">
        <v>155</v>
      </c>
      <c r="GF199">
        <v>17</v>
      </c>
      <c r="GG199">
        <v>28</v>
      </c>
      <c r="GH199">
        <v>0</v>
      </c>
      <c r="GI199">
        <v>56</v>
      </c>
      <c r="GJ199">
        <v>15</v>
      </c>
      <c r="GK199">
        <v>3</v>
      </c>
      <c r="GL199">
        <v>11</v>
      </c>
      <c r="GM199">
        <v>22</v>
      </c>
      <c r="GN199">
        <v>5</v>
      </c>
      <c r="GO199">
        <v>45</v>
      </c>
      <c r="GP199">
        <v>7</v>
      </c>
      <c r="GQ199">
        <v>24</v>
      </c>
      <c r="GR199">
        <v>23</v>
      </c>
      <c r="GS199">
        <v>11</v>
      </c>
      <c r="GT199">
        <v>7</v>
      </c>
      <c r="GU199">
        <v>5</v>
      </c>
      <c r="GV199">
        <v>11</v>
      </c>
      <c r="GW199">
        <v>11</v>
      </c>
      <c r="GX199">
        <v>7</v>
      </c>
      <c r="GY199">
        <v>3</v>
      </c>
      <c r="GZ199">
        <v>0</v>
      </c>
      <c r="HA199">
        <v>5</v>
      </c>
      <c r="HB199">
        <v>63</v>
      </c>
      <c r="HC199">
        <v>143</v>
      </c>
      <c r="HD199">
        <v>1</v>
      </c>
      <c r="HE199">
        <v>287</v>
      </c>
      <c r="HF199">
        <v>66</v>
      </c>
      <c r="HG199">
        <v>206</v>
      </c>
      <c r="HH199">
        <v>23</v>
      </c>
      <c r="HI199">
        <v>228</v>
      </c>
      <c r="HJ199">
        <v>213</v>
      </c>
      <c r="HK199">
        <v>963</v>
      </c>
      <c r="HL199">
        <v>505</v>
      </c>
      <c r="HM199">
        <v>5</v>
      </c>
      <c r="HN199">
        <v>28</v>
      </c>
      <c r="HO199">
        <v>55</v>
      </c>
      <c r="HP199">
        <v>20</v>
      </c>
      <c r="HQ199">
        <v>5</v>
      </c>
      <c r="HR199">
        <v>21</v>
      </c>
      <c r="HS199">
        <v>56</v>
      </c>
      <c r="HT199">
        <v>486</v>
      </c>
      <c r="HU199">
        <v>196</v>
      </c>
      <c r="HV199">
        <v>8</v>
      </c>
      <c r="HW199">
        <v>205</v>
      </c>
      <c r="HX199">
        <v>148</v>
      </c>
      <c r="HY199">
        <v>306</v>
      </c>
      <c r="HZ199">
        <v>81</v>
      </c>
      <c r="IA199">
        <v>224</v>
      </c>
      <c r="IB199">
        <v>13</v>
      </c>
      <c r="IC199">
        <v>35</v>
      </c>
      <c r="ID199">
        <v>323</v>
      </c>
      <c r="IE199">
        <v>43</v>
      </c>
      <c r="IF199">
        <v>9</v>
      </c>
      <c r="IG199">
        <v>21</v>
      </c>
      <c r="IH199">
        <v>241</v>
      </c>
      <c r="II199">
        <v>289</v>
      </c>
      <c r="IJ199">
        <v>23</v>
      </c>
      <c r="IK199">
        <v>7</v>
      </c>
      <c r="IL199">
        <v>8</v>
      </c>
      <c r="IM199">
        <v>9</v>
      </c>
      <c r="IN199">
        <v>1619</v>
      </c>
      <c r="IO199">
        <v>628</v>
      </c>
      <c r="IP199">
        <v>91</v>
      </c>
      <c r="IQ199">
        <v>472</v>
      </c>
      <c r="IR199">
        <v>54</v>
      </c>
      <c r="IS199">
        <v>1744</v>
      </c>
      <c r="IT199">
        <v>19</v>
      </c>
      <c r="IU199">
        <v>93</v>
      </c>
      <c r="IV199">
        <v>1734</v>
      </c>
      <c r="IW199">
        <v>90</v>
      </c>
      <c r="IX199">
        <v>2613</v>
      </c>
      <c r="IY199">
        <v>3533</v>
      </c>
      <c r="IZ199">
        <v>312</v>
      </c>
      <c r="JA199">
        <v>8</v>
      </c>
      <c r="JB199">
        <v>1761</v>
      </c>
      <c r="JC199">
        <v>60</v>
      </c>
      <c r="JD199">
        <v>0</v>
      </c>
      <c r="JE199">
        <v>855</v>
      </c>
      <c r="JF199">
        <v>918</v>
      </c>
      <c r="JG199">
        <v>136</v>
      </c>
      <c r="JH199">
        <v>12</v>
      </c>
      <c r="JI199">
        <v>27</v>
      </c>
      <c r="JJ199">
        <v>37</v>
      </c>
      <c r="JK199">
        <v>60</v>
      </c>
      <c r="JL199">
        <v>13</v>
      </c>
      <c r="JM199">
        <v>77</v>
      </c>
      <c r="JN199">
        <v>745</v>
      </c>
      <c r="JO199">
        <v>25</v>
      </c>
      <c r="JP199">
        <v>187</v>
      </c>
      <c r="JQ199">
        <v>292</v>
      </c>
      <c r="JR199">
        <v>17</v>
      </c>
      <c r="JS199">
        <v>6</v>
      </c>
      <c r="JT199">
        <v>1019</v>
      </c>
      <c r="JU199">
        <v>85</v>
      </c>
      <c r="JV199">
        <v>1</v>
      </c>
      <c r="JW199">
        <v>7</v>
      </c>
      <c r="JX199">
        <v>14</v>
      </c>
      <c r="JY199">
        <v>22</v>
      </c>
      <c r="JZ199">
        <v>9</v>
      </c>
      <c r="KA199">
        <v>6</v>
      </c>
      <c r="KB199">
        <v>59</v>
      </c>
      <c r="KC199">
        <v>62</v>
      </c>
      <c r="KD199">
        <v>166</v>
      </c>
      <c r="KE199">
        <v>24</v>
      </c>
      <c r="KF199">
        <v>1</v>
      </c>
      <c r="KG199">
        <v>13</v>
      </c>
      <c r="KH199">
        <v>7</v>
      </c>
      <c r="KI199">
        <v>39</v>
      </c>
      <c r="KJ199">
        <v>8</v>
      </c>
      <c r="KK199">
        <v>28</v>
      </c>
      <c r="KL199">
        <v>50</v>
      </c>
      <c r="KM199">
        <v>19</v>
      </c>
      <c r="KN199">
        <v>5</v>
      </c>
      <c r="KO199">
        <v>50</v>
      </c>
      <c r="KP199">
        <v>145</v>
      </c>
      <c r="KQ199">
        <v>11</v>
      </c>
      <c r="KR199">
        <v>6</v>
      </c>
      <c r="KS199">
        <v>280</v>
      </c>
      <c r="KT199">
        <v>290</v>
      </c>
      <c r="KU199">
        <v>1</v>
      </c>
      <c r="KV199">
        <v>1</v>
      </c>
      <c r="KW199">
        <v>2</v>
      </c>
      <c r="KX199">
        <v>26</v>
      </c>
      <c r="KY199">
        <v>26</v>
      </c>
      <c r="KZ199">
        <v>0</v>
      </c>
      <c r="LA199">
        <v>1</v>
      </c>
      <c r="LB199">
        <v>17</v>
      </c>
      <c r="LC199">
        <v>10</v>
      </c>
      <c r="LD199">
        <v>18</v>
      </c>
      <c r="LE199">
        <v>20</v>
      </c>
      <c r="LF199">
        <v>22</v>
      </c>
      <c r="LG199">
        <v>7</v>
      </c>
      <c r="LH199">
        <v>14</v>
      </c>
      <c r="LI199">
        <v>16</v>
      </c>
      <c r="LJ199">
        <v>259</v>
      </c>
      <c r="LK199">
        <v>7</v>
      </c>
      <c r="LL199">
        <v>0</v>
      </c>
      <c r="LM199">
        <v>148</v>
      </c>
      <c r="LN199">
        <v>23</v>
      </c>
      <c r="LO199">
        <v>22</v>
      </c>
      <c r="LP199">
        <v>1</v>
      </c>
      <c r="LQ199">
        <v>54</v>
      </c>
      <c r="LR199">
        <v>14</v>
      </c>
      <c r="LS199">
        <v>3</v>
      </c>
      <c r="LT199">
        <v>8</v>
      </c>
      <c r="LU199">
        <v>25</v>
      </c>
      <c r="LV199">
        <v>12</v>
      </c>
      <c r="LW199">
        <v>47</v>
      </c>
      <c r="LX199">
        <v>11</v>
      </c>
      <c r="LY199">
        <v>30</v>
      </c>
      <c r="LZ199">
        <v>29</v>
      </c>
      <c r="MA199">
        <v>7</v>
      </c>
      <c r="MB199">
        <v>12</v>
      </c>
      <c r="MC199">
        <v>5</v>
      </c>
      <c r="MD199">
        <v>9</v>
      </c>
      <c r="ME199">
        <v>14</v>
      </c>
      <c r="MF199">
        <v>6</v>
      </c>
      <c r="MG199">
        <v>4</v>
      </c>
      <c r="MH199">
        <v>0</v>
      </c>
      <c r="MI199">
        <v>3</v>
      </c>
      <c r="MJ199">
        <v>59</v>
      </c>
      <c r="MK199">
        <v>148</v>
      </c>
      <c r="ML199">
        <v>0</v>
      </c>
      <c r="MM199">
        <v>314</v>
      </c>
      <c r="MN199">
        <v>77</v>
      </c>
      <c r="MO199">
        <v>231</v>
      </c>
      <c r="MP199">
        <v>23</v>
      </c>
      <c r="MQ199">
        <v>237</v>
      </c>
      <c r="MR199">
        <v>216</v>
      </c>
      <c r="MS199">
        <v>1043</v>
      </c>
      <c r="MT199">
        <v>623</v>
      </c>
      <c r="MU199">
        <v>7</v>
      </c>
      <c r="MV199">
        <v>33</v>
      </c>
      <c r="MW199">
        <v>59</v>
      </c>
      <c r="MX199">
        <v>28</v>
      </c>
      <c r="MY199">
        <v>3</v>
      </c>
      <c r="MZ199">
        <v>22</v>
      </c>
      <c r="NA199">
        <v>72</v>
      </c>
      <c r="NB199">
        <v>516</v>
      </c>
      <c r="NC199">
        <v>209</v>
      </c>
      <c r="ND199">
        <v>5</v>
      </c>
      <c r="NE199">
        <v>219</v>
      </c>
      <c r="NF199">
        <v>163</v>
      </c>
      <c r="NG199">
        <v>342</v>
      </c>
      <c r="NH199">
        <v>90</v>
      </c>
      <c r="NI199">
        <v>245</v>
      </c>
      <c r="NJ199">
        <v>13</v>
      </c>
      <c r="NK199">
        <v>42</v>
      </c>
      <c r="NL199">
        <v>343</v>
      </c>
      <c r="NM199">
        <v>38</v>
      </c>
      <c r="NN199">
        <v>12</v>
      </c>
      <c r="NO199">
        <v>21</v>
      </c>
      <c r="NP199">
        <v>253</v>
      </c>
      <c r="NQ199">
        <v>298</v>
      </c>
      <c r="NR199">
        <v>72</v>
      </c>
      <c r="NS199">
        <v>20</v>
      </c>
      <c r="NT199">
        <v>8</v>
      </c>
      <c r="NU199">
        <v>9</v>
      </c>
      <c r="NV199">
        <v>1743</v>
      </c>
      <c r="NW199">
        <v>661</v>
      </c>
      <c r="NX199">
        <v>96</v>
      </c>
      <c r="NY199">
        <v>507</v>
      </c>
      <c r="NZ199">
        <v>59</v>
      </c>
      <c r="OA199">
        <v>1887</v>
      </c>
      <c r="OB199">
        <v>18</v>
      </c>
      <c r="OC199">
        <v>79</v>
      </c>
      <c r="OD199">
        <v>1821</v>
      </c>
      <c r="OE199">
        <v>90</v>
      </c>
      <c r="OF199">
        <v>2688</v>
      </c>
      <c r="OG199">
        <v>3503</v>
      </c>
      <c r="OH199">
        <v>309</v>
      </c>
      <c r="OI199">
        <v>11</v>
      </c>
      <c r="OJ199">
        <v>1886</v>
      </c>
      <c r="OK199">
        <v>76</v>
      </c>
      <c r="OL199">
        <v>0</v>
      </c>
      <c r="OM199">
        <v>876</v>
      </c>
      <c r="ON199">
        <v>923</v>
      </c>
      <c r="OO199">
        <v>119</v>
      </c>
      <c r="OP199">
        <v>14</v>
      </c>
      <c r="OQ199">
        <v>23</v>
      </c>
      <c r="OR199">
        <v>40</v>
      </c>
      <c r="OS199">
        <v>61</v>
      </c>
      <c r="OT199">
        <v>11</v>
      </c>
      <c r="OU199">
        <v>88</v>
      </c>
      <c r="OV199">
        <v>376</v>
      </c>
      <c r="OW199">
        <v>20</v>
      </c>
      <c r="OX199">
        <v>186</v>
      </c>
      <c r="OY199">
        <v>295</v>
      </c>
      <c r="OZ199">
        <v>23</v>
      </c>
      <c r="PA199">
        <v>5</v>
      </c>
    </row>
    <row r="200" spans="1:417">
      <c r="A200" s="67" t="str">
        <f>人口推移!B199</f>
        <v>R0504</v>
      </c>
      <c r="B200" s="66">
        <f t="shared" ref="B200:B227" si="6">SUM(EL200:PA200)</f>
        <v>54958</v>
      </c>
      <c r="C200" s="66">
        <f t="shared" si="5"/>
        <v>24060</v>
      </c>
      <c r="D200">
        <v>906</v>
      </c>
      <c r="E200">
        <v>73</v>
      </c>
      <c r="F200">
        <v>2</v>
      </c>
      <c r="G200">
        <v>7</v>
      </c>
      <c r="H200">
        <v>15</v>
      </c>
      <c r="I200">
        <v>14</v>
      </c>
      <c r="J200">
        <v>7</v>
      </c>
      <c r="K200">
        <v>7</v>
      </c>
      <c r="L200">
        <v>65</v>
      </c>
      <c r="M200">
        <v>44</v>
      </c>
      <c r="N200">
        <v>155</v>
      </c>
      <c r="O200">
        <v>23</v>
      </c>
      <c r="P200">
        <v>1</v>
      </c>
      <c r="Q200">
        <v>13</v>
      </c>
      <c r="R200">
        <v>7</v>
      </c>
      <c r="S200">
        <v>30</v>
      </c>
      <c r="T200">
        <v>5</v>
      </c>
      <c r="U200">
        <v>18</v>
      </c>
      <c r="V200">
        <v>35</v>
      </c>
      <c r="W200">
        <v>16</v>
      </c>
      <c r="X200">
        <v>5</v>
      </c>
      <c r="Y200">
        <v>40</v>
      </c>
      <c r="Z200">
        <v>118</v>
      </c>
      <c r="AA200">
        <v>7</v>
      </c>
      <c r="AB200">
        <v>4</v>
      </c>
      <c r="AC200">
        <v>219</v>
      </c>
      <c r="AD200">
        <v>236</v>
      </c>
      <c r="AE200">
        <v>2</v>
      </c>
      <c r="AF200">
        <v>1</v>
      </c>
      <c r="AG200">
        <v>2</v>
      </c>
      <c r="AH200">
        <v>22</v>
      </c>
      <c r="AI200">
        <v>19</v>
      </c>
      <c r="AJ200">
        <v>0</v>
      </c>
      <c r="AK200">
        <v>1</v>
      </c>
      <c r="AL200">
        <v>14</v>
      </c>
      <c r="AM200">
        <v>7</v>
      </c>
      <c r="AN200">
        <v>14</v>
      </c>
      <c r="AO200">
        <v>16</v>
      </c>
      <c r="AP200">
        <v>20</v>
      </c>
      <c r="AQ200">
        <v>5</v>
      </c>
      <c r="AR200">
        <v>9</v>
      </c>
      <c r="AS200">
        <v>11</v>
      </c>
      <c r="AT200">
        <v>250</v>
      </c>
      <c r="AU200">
        <v>7</v>
      </c>
      <c r="AV200">
        <v>0</v>
      </c>
      <c r="AW200">
        <v>141</v>
      </c>
      <c r="AX200">
        <v>14</v>
      </c>
      <c r="AY200">
        <v>22</v>
      </c>
      <c r="AZ200">
        <v>1</v>
      </c>
      <c r="BA200">
        <v>43</v>
      </c>
      <c r="BB200">
        <v>10</v>
      </c>
      <c r="BC200">
        <v>3</v>
      </c>
      <c r="BD200">
        <v>7</v>
      </c>
      <c r="BE200">
        <v>17</v>
      </c>
      <c r="BF200">
        <v>6</v>
      </c>
      <c r="BG200">
        <v>29</v>
      </c>
      <c r="BH200">
        <v>7</v>
      </c>
      <c r="BI200">
        <v>22</v>
      </c>
      <c r="BJ200">
        <v>24</v>
      </c>
      <c r="BK200">
        <v>7</v>
      </c>
      <c r="BL200">
        <v>8</v>
      </c>
      <c r="BM200">
        <v>3</v>
      </c>
      <c r="BN200">
        <v>7</v>
      </c>
      <c r="BO200">
        <v>11</v>
      </c>
      <c r="BP200">
        <v>4</v>
      </c>
      <c r="BQ200">
        <v>4</v>
      </c>
      <c r="BR200">
        <v>0</v>
      </c>
      <c r="BS200">
        <v>4</v>
      </c>
      <c r="BT200">
        <v>53</v>
      </c>
      <c r="BU200">
        <v>103</v>
      </c>
      <c r="BV200">
        <v>1</v>
      </c>
      <c r="BW200">
        <v>284</v>
      </c>
      <c r="BX200">
        <v>57</v>
      </c>
      <c r="BY200">
        <v>193</v>
      </c>
      <c r="BZ200">
        <v>14</v>
      </c>
      <c r="CA200">
        <v>226</v>
      </c>
      <c r="CB200">
        <v>190</v>
      </c>
      <c r="CC200">
        <v>799</v>
      </c>
      <c r="CD200">
        <v>506</v>
      </c>
      <c r="CE200">
        <v>4</v>
      </c>
      <c r="CF200">
        <v>22</v>
      </c>
      <c r="CG200">
        <v>49</v>
      </c>
      <c r="CH200">
        <v>22</v>
      </c>
      <c r="CI200">
        <v>3</v>
      </c>
      <c r="CJ200">
        <v>21</v>
      </c>
      <c r="CK200">
        <v>79</v>
      </c>
      <c r="CL200">
        <v>448</v>
      </c>
      <c r="CM200">
        <v>208</v>
      </c>
      <c r="CN200">
        <v>6</v>
      </c>
      <c r="CO200">
        <v>189</v>
      </c>
      <c r="CP200">
        <v>149</v>
      </c>
      <c r="CQ200">
        <v>292</v>
      </c>
      <c r="CR200">
        <v>56</v>
      </c>
      <c r="CS200">
        <v>226</v>
      </c>
      <c r="CT200">
        <v>9</v>
      </c>
      <c r="CU200">
        <v>27</v>
      </c>
      <c r="CV200">
        <v>271</v>
      </c>
      <c r="CW200">
        <v>33</v>
      </c>
      <c r="CX200">
        <v>7</v>
      </c>
      <c r="CY200">
        <v>30</v>
      </c>
      <c r="CZ200">
        <v>177</v>
      </c>
      <c r="DA200">
        <v>237</v>
      </c>
      <c r="DB200">
        <v>88</v>
      </c>
      <c r="DC200">
        <v>16</v>
      </c>
      <c r="DD200">
        <v>5</v>
      </c>
      <c r="DE200">
        <v>7</v>
      </c>
      <c r="DF200">
        <v>1396</v>
      </c>
      <c r="DG200">
        <v>557</v>
      </c>
      <c r="DH200">
        <v>87</v>
      </c>
      <c r="DI200">
        <v>402</v>
      </c>
      <c r="DJ200">
        <v>54</v>
      </c>
      <c r="DK200">
        <v>1412</v>
      </c>
      <c r="DL200">
        <v>22</v>
      </c>
      <c r="DM200">
        <v>71</v>
      </c>
      <c r="DN200">
        <v>1271</v>
      </c>
      <c r="DO200">
        <v>81</v>
      </c>
      <c r="DP200">
        <v>2322</v>
      </c>
      <c r="DQ200">
        <v>3158</v>
      </c>
      <c r="DR200">
        <v>266</v>
      </c>
      <c r="DS200">
        <v>9</v>
      </c>
      <c r="DT200">
        <v>1563</v>
      </c>
      <c r="DU200">
        <v>70</v>
      </c>
      <c r="DV200">
        <v>0</v>
      </c>
      <c r="DW200">
        <v>828</v>
      </c>
      <c r="DX200">
        <v>931</v>
      </c>
      <c r="DY200">
        <v>123</v>
      </c>
      <c r="DZ200">
        <v>9</v>
      </c>
      <c r="EA200">
        <v>16</v>
      </c>
      <c r="EB200">
        <v>29</v>
      </c>
      <c r="EC200">
        <v>52</v>
      </c>
      <c r="ED200">
        <v>11</v>
      </c>
      <c r="EE200">
        <v>70</v>
      </c>
      <c r="EF200">
        <v>814</v>
      </c>
      <c r="EG200">
        <v>17</v>
      </c>
      <c r="EH200">
        <v>165</v>
      </c>
      <c r="EI200">
        <v>254</v>
      </c>
      <c r="EJ200">
        <v>20</v>
      </c>
      <c r="EK200">
        <v>7</v>
      </c>
      <c r="EL200">
        <v>951</v>
      </c>
      <c r="EM200">
        <v>83</v>
      </c>
      <c r="EN200">
        <v>2</v>
      </c>
      <c r="EO200">
        <v>12</v>
      </c>
      <c r="EP200">
        <v>17</v>
      </c>
      <c r="EQ200">
        <v>25</v>
      </c>
      <c r="ER200">
        <v>9</v>
      </c>
      <c r="ES200">
        <v>6</v>
      </c>
      <c r="ET200">
        <v>57</v>
      </c>
      <c r="EU200">
        <v>60</v>
      </c>
      <c r="EV200">
        <v>139</v>
      </c>
      <c r="EW200">
        <v>29</v>
      </c>
      <c r="EX200">
        <v>1</v>
      </c>
      <c r="EY200">
        <v>16</v>
      </c>
      <c r="EZ200">
        <v>11</v>
      </c>
      <c r="FA200">
        <v>29</v>
      </c>
      <c r="FB200">
        <v>6</v>
      </c>
      <c r="FC200">
        <v>22</v>
      </c>
      <c r="FD200">
        <v>37</v>
      </c>
      <c r="FE200">
        <v>24</v>
      </c>
      <c r="FF200">
        <v>6</v>
      </c>
      <c r="FG200">
        <v>46</v>
      </c>
      <c r="FH200">
        <v>132</v>
      </c>
      <c r="FI200">
        <v>15</v>
      </c>
      <c r="FJ200">
        <v>6</v>
      </c>
      <c r="FK200">
        <v>275</v>
      </c>
      <c r="FL200">
        <v>258</v>
      </c>
      <c r="FM200">
        <v>1</v>
      </c>
      <c r="FN200">
        <v>1</v>
      </c>
      <c r="FO200">
        <v>2</v>
      </c>
      <c r="FP200">
        <v>25</v>
      </c>
      <c r="FQ200">
        <v>30</v>
      </c>
      <c r="FR200">
        <v>0</v>
      </c>
      <c r="FS200">
        <v>2</v>
      </c>
      <c r="FT200">
        <v>14</v>
      </c>
      <c r="FU200">
        <v>7</v>
      </c>
      <c r="FV200">
        <v>14</v>
      </c>
      <c r="FW200">
        <v>15</v>
      </c>
      <c r="FX200">
        <v>21</v>
      </c>
      <c r="FY200">
        <v>5</v>
      </c>
      <c r="FZ200">
        <v>9</v>
      </c>
      <c r="GA200">
        <v>16</v>
      </c>
      <c r="GB200">
        <v>268</v>
      </c>
      <c r="GC200">
        <v>8</v>
      </c>
      <c r="GD200">
        <v>0</v>
      </c>
      <c r="GE200">
        <v>160</v>
      </c>
      <c r="GF200">
        <v>17</v>
      </c>
      <c r="GG200">
        <v>28</v>
      </c>
      <c r="GH200">
        <v>0</v>
      </c>
      <c r="GI200">
        <v>55</v>
      </c>
      <c r="GJ200">
        <v>15</v>
      </c>
      <c r="GK200">
        <v>3</v>
      </c>
      <c r="GL200">
        <v>11</v>
      </c>
      <c r="GM200">
        <v>22</v>
      </c>
      <c r="GN200">
        <v>5</v>
      </c>
      <c r="GO200">
        <v>44</v>
      </c>
      <c r="GP200">
        <v>7</v>
      </c>
      <c r="GQ200">
        <v>24</v>
      </c>
      <c r="GR200">
        <v>23</v>
      </c>
      <c r="GS200">
        <v>11</v>
      </c>
      <c r="GT200">
        <v>7</v>
      </c>
      <c r="GU200">
        <v>5</v>
      </c>
      <c r="GV200">
        <v>11</v>
      </c>
      <c r="GW200">
        <v>11</v>
      </c>
      <c r="GX200">
        <v>6</v>
      </c>
      <c r="GY200">
        <v>3</v>
      </c>
      <c r="GZ200">
        <v>0</v>
      </c>
      <c r="HA200">
        <v>5</v>
      </c>
      <c r="HB200">
        <v>64</v>
      </c>
      <c r="HC200">
        <v>143</v>
      </c>
      <c r="HD200">
        <v>1</v>
      </c>
      <c r="HE200">
        <v>286</v>
      </c>
      <c r="HF200">
        <v>65</v>
      </c>
      <c r="HG200">
        <v>206</v>
      </c>
      <c r="HH200">
        <v>23</v>
      </c>
      <c r="HI200">
        <v>226</v>
      </c>
      <c r="HJ200">
        <v>209</v>
      </c>
      <c r="HK200">
        <v>960</v>
      </c>
      <c r="HL200">
        <v>505</v>
      </c>
      <c r="HM200">
        <v>5</v>
      </c>
      <c r="HN200">
        <v>28</v>
      </c>
      <c r="HO200">
        <v>55</v>
      </c>
      <c r="HP200">
        <v>18</v>
      </c>
      <c r="HQ200">
        <v>5</v>
      </c>
      <c r="HR200">
        <v>21</v>
      </c>
      <c r="HS200">
        <v>56</v>
      </c>
      <c r="HT200">
        <v>488</v>
      </c>
      <c r="HU200">
        <v>199</v>
      </c>
      <c r="HV200">
        <v>8</v>
      </c>
      <c r="HW200">
        <v>198</v>
      </c>
      <c r="HX200">
        <v>149</v>
      </c>
      <c r="HY200">
        <v>306</v>
      </c>
      <c r="HZ200">
        <v>83</v>
      </c>
      <c r="IA200">
        <v>225</v>
      </c>
      <c r="IB200">
        <v>13</v>
      </c>
      <c r="IC200">
        <v>35</v>
      </c>
      <c r="ID200">
        <v>321</v>
      </c>
      <c r="IE200">
        <v>43</v>
      </c>
      <c r="IF200">
        <v>9</v>
      </c>
      <c r="IG200">
        <v>21</v>
      </c>
      <c r="IH200">
        <v>240</v>
      </c>
      <c r="II200">
        <v>288</v>
      </c>
      <c r="IJ200">
        <v>23</v>
      </c>
      <c r="IK200">
        <v>7</v>
      </c>
      <c r="IL200">
        <v>8</v>
      </c>
      <c r="IM200">
        <v>9</v>
      </c>
      <c r="IN200">
        <v>1616</v>
      </c>
      <c r="IO200">
        <v>635</v>
      </c>
      <c r="IP200">
        <v>91</v>
      </c>
      <c r="IQ200">
        <v>471</v>
      </c>
      <c r="IR200">
        <v>55</v>
      </c>
      <c r="IS200">
        <v>1740</v>
      </c>
      <c r="IT200">
        <v>19</v>
      </c>
      <c r="IU200">
        <v>92</v>
      </c>
      <c r="IV200">
        <v>1734</v>
      </c>
      <c r="IW200">
        <v>89</v>
      </c>
      <c r="IX200">
        <v>2609</v>
      </c>
      <c r="IY200">
        <v>3527</v>
      </c>
      <c r="IZ200">
        <v>311</v>
      </c>
      <c r="JA200">
        <v>8</v>
      </c>
      <c r="JB200">
        <v>1759</v>
      </c>
      <c r="JC200">
        <v>60</v>
      </c>
      <c r="JD200">
        <v>0</v>
      </c>
      <c r="JE200">
        <v>858</v>
      </c>
      <c r="JF200">
        <v>934</v>
      </c>
      <c r="JG200">
        <v>139</v>
      </c>
      <c r="JH200">
        <v>12</v>
      </c>
      <c r="JI200">
        <v>27</v>
      </c>
      <c r="JJ200">
        <v>37</v>
      </c>
      <c r="JK200">
        <v>60</v>
      </c>
      <c r="JL200">
        <v>13</v>
      </c>
      <c r="JM200">
        <v>75</v>
      </c>
      <c r="JN200">
        <v>768</v>
      </c>
      <c r="JO200">
        <v>25</v>
      </c>
      <c r="JP200">
        <v>188</v>
      </c>
      <c r="JQ200">
        <v>290</v>
      </c>
      <c r="JR200">
        <v>17</v>
      </c>
      <c r="JS200">
        <v>7</v>
      </c>
      <c r="JT200">
        <v>1018</v>
      </c>
      <c r="JU200">
        <v>85</v>
      </c>
      <c r="JV200">
        <v>1</v>
      </c>
      <c r="JW200">
        <v>7</v>
      </c>
      <c r="JX200">
        <v>14</v>
      </c>
      <c r="JY200">
        <v>22</v>
      </c>
      <c r="JZ200">
        <v>10</v>
      </c>
      <c r="KA200">
        <v>6</v>
      </c>
      <c r="KB200">
        <v>59</v>
      </c>
      <c r="KC200">
        <v>61</v>
      </c>
      <c r="KD200">
        <v>164</v>
      </c>
      <c r="KE200">
        <v>23</v>
      </c>
      <c r="KF200">
        <v>1</v>
      </c>
      <c r="KG200">
        <v>13</v>
      </c>
      <c r="KH200">
        <v>7</v>
      </c>
      <c r="KI200">
        <v>39</v>
      </c>
      <c r="KJ200">
        <v>7</v>
      </c>
      <c r="KK200">
        <v>27</v>
      </c>
      <c r="KL200">
        <v>50</v>
      </c>
      <c r="KM200">
        <v>19</v>
      </c>
      <c r="KN200">
        <v>5</v>
      </c>
      <c r="KO200">
        <v>51</v>
      </c>
      <c r="KP200">
        <v>143</v>
      </c>
      <c r="KQ200">
        <v>11</v>
      </c>
      <c r="KR200">
        <v>6</v>
      </c>
      <c r="KS200">
        <v>277</v>
      </c>
      <c r="KT200">
        <v>297</v>
      </c>
      <c r="KU200">
        <v>1</v>
      </c>
      <c r="KV200">
        <v>1</v>
      </c>
      <c r="KW200">
        <v>2</v>
      </c>
      <c r="KX200">
        <v>26</v>
      </c>
      <c r="KY200">
        <v>26</v>
      </c>
      <c r="KZ200">
        <v>0</v>
      </c>
      <c r="LA200">
        <v>1</v>
      </c>
      <c r="LB200">
        <v>17</v>
      </c>
      <c r="LC200">
        <v>10</v>
      </c>
      <c r="LD200">
        <v>18</v>
      </c>
      <c r="LE200">
        <v>20</v>
      </c>
      <c r="LF200">
        <v>22</v>
      </c>
      <c r="LG200">
        <v>7</v>
      </c>
      <c r="LH200">
        <v>14</v>
      </c>
      <c r="LI200">
        <v>16</v>
      </c>
      <c r="LJ200">
        <v>256</v>
      </c>
      <c r="LK200">
        <v>7</v>
      </c>
      <c r="LL200">
        <v>0</v>
      </c>
      <c r="LM200">
        <v>149</v>
      </c>
      <c r="LN200">
        <v>23</v>
      </c>
      <c r="LO200">
        <v>22</v>
      </c>
      <c r="LP200">
        <v>1</v>
      </c>
      <c r="LQ200">
        <v>54</v>
      </c>
      <c r="LR200">
        <v>14</v>
      </c>
      <c r="LS200">
        <v>3</v>
      </c>
      <c r="LT200">
        <v>8</v>
      </c>
      <c r="LU200">
        <v>25</v>
      </c>
      <c r="LV200">
        <v>12</v>
      </c>
      <c r="LW200">
        <v>47</v>
      </c>
      <c r="LX200">
        <v>11</v>
      </c>
      <c r="LY200">
        <v>30</v>
      </c>
      <c r="LZ200">
        <v>29</v>
      </c>
      <c r="MA200">
        <v>7</v>
      </c>
      <c r="MB200">
        <v>12</v>
      </c>
      <c r="MC200">
        <v>5</v>
      </c>
      <c r="MD200">
        <v>9</v>
      </c>
      <c r="ME200">
        <v>14</v>
      </c>
      <c r="MF200">
        <v>6</v>
      </c>
      <c r="MG200">
        <v>4</v>
      </c>
      <c r="MH200">
        <v>0</v>
      </c>
      <c r="MI200">
        <v>3</v>
      </c>
      <c r="MJ200">
        <v>58</v>
      </c>
      <c r="MK200">
        <v>148</v>
      </c>
      <c r="ML200">
        <v>0</v>
      </c>
      <c r="MM200">
        <v>315</v>
      </c>
      <c r="MN200">
        <v>77</v>
      </c>
      <c r="MO200">
        <v>230</v>
      </c>
      <c r="MP200">
        <v>23</v>
      </c>
      <c r="MQ200">
        <v>239</v>
      </c>
      <c r="MR200">
        <v>215</v>
      </c>
      <c r="MS200">
        <v>1038</v>
      </c>
      <c r="MT200">
        <v>622</v>
      </c>
      <c r="MU200">
        <v>7</v>
      </c>
      <c r="MV200">
        <v>33</v>
      </c>
      <c r="MW200">
        <v>59</v>
      </c>
      <c r="MX200">
        <v>28</v>
      </c>
      <c r="MY200">
        <v>3</v>
      </c>
      <c r="MZ200">
        <v>22</v>
      </c>
      <c r="NA200">
        <v>77</v>
      </c>
      <c r="NB200">
        <v>513</v>
      </c>
      <c r="NC200">
        <v>208</v>
      </c>
      <c r="ND200">
        <v>5</v>
      </c>
      <c r="NE200">
        <v>213</v>
      </c>
      <c r="NF200">
        <v>166</v>
      </c>
      <c r="NG200">
        <v>342</v>
      </c>
      <c r="NH200">
        <v>90</v>
      </c>
      <c r="NI200">
        <v>246</v>
      </c>
      <c r="NJ200">
        <v>13</v>
      </c>
      <c r="NK200">
        <v>42</v>
      </c>
      <c r="NL200">
        <v>340</v>
      </c>
      <c r="NM200">
        <v>38</v>
      </c>
      <c r="NN200">
        <v>12</v>
      </c>
      <c r="NO200">
        <v>21</v>
      </c>
      <c r="NP200">
        <v>254</v>
      </c>
      <c r="NQ200">
        <v>298</v>
      </c>
      <c r="NR200">
        <v>72</v>
      </c>
      <c r="NS200">
        <v>20</v>
      </c>
      <c r="NT200">
        <v>8</v>
      </c>
      <c r="NU200">
        <v>9</v>
      </c>
      <c r="NV200">
        <v>1742</v>
      </c>
      <c r="NW200">
        <v>659</v>
      </c>
      <c r="NX200">
        <v>95</v>
      </c>
      <c r="NY200">
        <v>506</v>
      </c>
      <c r="NZ200">
        <v>59</v>
      </c>
      <c r="OA200">
        <v>1882</v>
      </c>
      <c r="OB200">
        <v>18</v>
      </c>
      <c r="OC200">
        <v>79</v>
      </c>
      <c r="OD200">
        <v>1825</v>
      </c>
      <c r="OE200">
        <v>88</v>
      </c>
      <c r="OF200">
        <v>2692</v>
      </c>
      <c r="OG200">
        <v>3499</v>
      </c>
      <c r="OH200">
        <v>309</v>
      </c>
      <c r="OI200">
        <v>11</v>
      </c>
      <c r="OJ200">
        <v>1889</v>
      </c>
      <c r="OK200">
        <v>76</v>
      </c>
      <c r="OL200">
        <v>0</v>
      </c>
      <c r="OM200">
        <v>875</v>
      </c>
      <c r="ON200">
        <v>933</v>
      </c>
      <c r="OO200">
        <v>119</v>
      </c>
      <c r="OP200">
        <v>14</v>
      </c>
      <c r="OQ200">
        <v>24</v>
      </c>
      <c r="OR200">
        <v>39</v>
      </c>
      <c r="OS200">
        <v>61</v>
      </c>
      <c r="OT200">
        <v>11</v>
      </c>
      <c r="OU200">
        <v>88</v>
      </c>
      <c r="OV200">
        <v>379</v>
      </c>
      <c r="OW200">
        <v>20</v>
      </c>
      <c r="OX200">
        <v>184</v>
      </c>
      <c r="OY200">
        <v>295</v>
      </c>
      <c r="OZ200">
        <v>23</v>
      </c>
      <c r="PA200">
        <v>5</v>
      </c>
    </row>
    <row r="201" spans="1:417">
      <c r="A201" s="67" t="str">
        <f>人口推移!B200</f>
        <v>R0505</v>
      </c>
      <c r="B201" s="66">
        <f t="shared" si="6"/>
        <v>54959</v>
      </c>
      <c r="C201" s="66">
        <f t="shared" ref="C201:C227" si="7">SUM(D201:EK201)</f>
        <v>24075</v>
      </c>
      <c r="D201">
        <v>903</v>
      </c>
      <c r="E201">
        <v>73</v>
      </c>
      <c r="F201">
        <v>2</v>
      </c>
      <c r="G201">
        <v>7</v>
      </c>
      <c r="H201">
        <v>15</v>
      </c>
      <c r="I201">
        <v>14</v>
      </c>
      <c r="J201">
        <v>7</v>
      </c>
      <c r="K201">
        <v>7</v>
      </c>
      <c r="L201">
        <v>65</v>
      </c>
      <c r="M201">
        <v>44</v>
      </c>
      <c r="N201">
        <v>153</v>
      </c>
      <c r="O201">
        <v>23</v>
      </c>
      <c r="P201">
        <v>1</v>
      </c>
      <c r="Q201">
        <v>13</v>
      </c>
      <c r="R201">
        <v>7</v>
      </c>
      <c r="S201">
        <v>30</v>
      </c>
      <c r="T201">
        <v>5</v>
      </c>
      <c r="U201">
        <v>18</v>
      </c>
      <c r="V201">
        <v>35</v>
      </c>
      <c r="W201">
        <v>16</v>
      </c>
      <c r="X201">
        <v>5</v>
      </c>
      <c r="Y201">
        <v>40</v>
      </c>
      <c r="Z201">
        <v>118</v>
      </c>
      <c r="AA201">
        <v>7</v>
      </c>
      <c r="AB201">
        <v>4</v>
      </c>
      <c r="AC201">
        <v>216</v>
      </c>
      <c r="AD201">
        <v>236</v>
      </c>
      <c r="AE201">
        <v>2</v>
      </c>
      <c r="AF201">
        <v>1</v>
      </c>
      <c r="AG201">
        <v>2</v>
      </c>
      <c r="AH201">
        <v>22</v>
      </c>
      <c r="AI201">
        <v>20</v>
      </c>
      <c r="AJ201">
        <v>0</v>
      </c>
      <c r="AK201">
        <v>1</v>
      </c>
      <c r="AL201">
        <v>14</v>
      </c>
      <c r="AM201">
        <v>7</v>
      </c>
      <c r="AN201">
        <v>14</v>
      </c>
      <c r="AO201">
        <v>16</v>
      </c>
      <c r="AP201">
        <v>20</v>
      </c>
      <c r="AQ201">
        <v>5</v>
      </c>
      <c r="AR201">
        <v>9</v>
      </c>
      <c r="AS201">
        <v>11</v>
      </c>
      <c r="AT201">
        <v>250</v>
      </c>
      <c r="AU201">
        <v>7</v>
      </c>
      <c r="AV201">
        <v>0</v>
      </c>
      <c r="AW201">
        <v>141</v>
      </c>
      <c r="AX201">
        <v>14</v>
      </c>
      <c r="AY201">
        <v>22</v>
      </c>
      <c r="AZ201">
        <v>1</v>
      </c>
      <c r="BA201">
        <v>43</v>
      </c>
      <c r="BB201">
        <v>10</v>
      </c>
      <c r="BC201">
        <v>3</v>
      </c>
      <c r="BD201">
        <v>7</v>
      </c>
      <c r="BE201">
        <v>17</v>
      </c>
      <c r="BF201">
        <v>6</v>
      </c>
      <c r="BG201">
        <v>29</v>
      </c>
      <c r="BH201">
        <v>7</v>
      </c>
      <c r="BI201">
        <v>22</v>
      </c>
      <c r="BJ201">
        <v>24</v>
      </c>
      <c r="BK201">
        <v>7</v>
      </c>
      <c r="BL201">
        <v>8</v>
      </c>
      <c r="BM201">
        <v>3</v>
      </c>
      <c r="BN201">
        <v>7</v>
      </c>
      <c r="BO201">
        <v>11</v>
      </c>
      <c r="BP201">
        <v>4</v>
      </c>
      <c r="BQ201">
        <v>4</v>
      </c>
      <c r="BR201">
        <v>0</v>
      </c>
      <c r="BS201">
        <v>4</v>
      </c>
      <c r="BT201">
        <v>53</v>
      </c>
      <c r="BU201">
        <v>103</v>
      </c>
      <c r="BV201">
        <v>1</v>
      </c>
      <c r="BW201">
        <v>286</v>
      </c>
      <c r="BX201">
        <v>59</v>
      </c>
      <c r="BY201">
        <v>192</v>
      </c>
      <c r="BZ201">
        <v>14</v>
      </c>
      <c r="CA201">
        <v>226</v>
      </c>
      <c r="CB201">
        <v>190</v>
      </c>
      <c r="CC201">
        <v>803</v>
      </c>
      <c r="CD201">
        <v>503</v>
      </c>
      <c r="CE201">
        <v>4</v>
      </c>
      <c r="CF201">
        <v>22</v>
      </c>
      <c r="CG201">
        <v>49</v>
      </c>
      <c r="CH201">
        <v>22</v>
      </c>
      <c r="CI201">
        <v>3</v>
      </c>
      <c r="CJ201">
        <v>21</v>
      </c>
      <c r="CK201">
        <v>87</v>
      </c>
      <c r="CL201">
        <v>451</v>
      </c>
      <c r="CM201">
        <v>208</v>
      </c>
      <c r="CN201">
        <v>6</v>
      </c>
      <c r="CO201">
        <v>188</v>
      </c>
      <c r="CP201">
        <v>150</v>
      </c>
      <c r="CQ201">
        <v>295</v>
      </c>
      <c r="CR201">
        <v>56</v>
      </c>
      <c r="CS201">
        <v>225</v>
      </c>
      <c r="CT201">
        <v>10</v>
      </c>
      <c r="CU201">
        <v>27</v>
      </c>
      <c r="CV201">
        <v>271</v>
      </c>
      <c r="CW201">
        <v>33</v>
      </c>
      <c r="CX201">
        <v>7</v>
      </c>
      <c r="CY201">
        <v>29</v>
      </c>
      <c r="CZ201">
        <v>178</v>
      </c>
      <c r="DA201">
        <v>237</v>
      </c>
      <c r="DB201">
        <v>86</v>
      </c>
      <c r="DC201">
        <v>16</v>
      </c>
      <c r="DD201">
        <v>5</v>
      </c>
      <c r="DE201">
        <v>7</v>
      </c>
      <c r="DF201">
        <v>1395</v>
      </c>
      <c r="DG201">
        <v>554</v>
      </c>
      <c r="DH201">
        <v>87</v>
      </c>
      <c r="DI201">
        <v>401</v>
      </c>
      <c r="DJ201">
        <v>54</v>
      </c>
      <c r="DK201">
        <v>1415</v>
      </c>
      <c r="DL201">
        <v>22</v>
      </c>
      <c r="DM201">
        <v>71</v>
      </c>
      <c r="DN201">
        <v>1270</v>
      </c>
      <c r="DO201">
        <v>81</v>
      </c>
      <c r="DP201">
        <v>2319</v>
      </c>
      <c r="DQ201">
        <v>3169</v>
      </c>
      <c r="DR201">
        <v>266</v>
      </c>
      <c r="DS201">
        <v>9</v>
      </c>
      <c r="DT201">
        <v>1566</v>
      </c>
      <c r="DU201">
        <v>69</v>
      </c>
      <c r="DV201">
        <v>0</v>
      </c>
      <c r="DW201">
        <v>827</v>
      </c>
      <c r="DX201">
        <v>934</v>
      </c>
      <c r="DY201">
        <v>123</v>
      </c>
      <c r="DZ201">
        <v>9</v>
      </c>
      <c r="EA201">
        <v>16</v>
      </c>
      <c r="EB201">
        <v>29</v>
      </c>
      <c r="EC201">
        <v>51</v>
      </c>
      <c r="ED201">
        <v>11</v>
      </c>
      <c r="EE201">
        <v>71</v>
      </c>
      <c r="EF201">
        <v>809</v>
      </c>
      <c r="EG201">
        <v>17</v>
      </c>
      <c r="EH201">
        <v>165</v>
      </c>
      <c r="EI201">
        <v>256</v>
      </c>
      <c r="EJ201">
        <v>20</v>
      </c>
      <c r="EK201">
        <v>7</v>
      </c>
      <c r="EL201">
        <v>947</v>
      </c>
      <c r="EM201">
        <v>83</v>
      </c>
      <c r="EN201">
        <v>2</v>
      </c>
      <c r="EO201">
        <v>12</v>
      </c>
      <c r="EP201">
        <v>17</v>
      </c>
      <c r="EQ201">
        <v>25</v>
      </c>
      <c r="ER201">
        <v>9</v>
      </c>
      <c r="ES201">
        <v>6</v>
      </c>
      <c r="ET201">
        <v>57</v>
      </c>
      <c r="EU201">
        <v>60</v>
      </c>
      <c r="EV201">
        <v>138</v>
      </c>
      <c r="EW201">
        <v>29</v>
      </c>
      <c r="EX201">
        <v>1</v>
      </c>
      <c r="EY201">
        <v>16</v>
      </c>
      <c r="EZ201">
        <v>11</v>
      </c>
      <c r="FA201">
        <v>29</v>
      </c>
      <c r="FB201">
        <v>6</v>
      </c>
      <c r="FC201">
        <v>22</v>
      </c>
      <c r="FD201">
        <v>37</v>
      </c>
      <c r="FE201">
        <v>24</v>
      </c>
      <c r="FF201">
        <v>6</v>
      </c>
      <c r="FG201">
        <v>46</v>
      </c>
      <c r="FH201">
        <v>132</v>
      </c>
      <c r="FI201">
        <v>15</v>
      </c>
      <c r="FJ201">
        <v>6</v>
      </c>
      <c r="FK201">
        <v>271</v>
      </c>
      <c r="FL201">
        <v>257</v>
      </c>
      <c r="FM201">
        <v>1</v>
      </c>
      <c r="FN201">
        <v>1</v>
      </c>
      <c r="FO201">
        <v>2</v>
      </c>
      <c r="FP201">
        <v>25</v>
      </c>
      <c r="FQ201">
        <v>31</v>
      </c>
      <c r="FR201">
        <v>0</v>
      </c>
      <c r="FS201">
        <v>2</v>
      </c>
      <c r="FT201">
        <v>14</v>
      </c>
      <c r="FU201">
        <v>7</v>
      </c>
      <c r="FV201">
        <v>14</v>
      </c>
      <c r="FW201">
        <v>15</v>
      </c>
      <c r="FX201">
        <v>21</v>
      </c>
      <c r="FY201">
        <v>5</v>
      </c>
      <c r="FZ201">
        <v>9</v>
      </c>
      <c r="GA201">
        <v>16</v>
      </c>
      <c r="GB201">
        <v>267</v>
      </c>
      <c r="GC201">
        <v>8</v>
      </c>
      <c r="GD201">
        <v>0</v>
      </c>
      <c r="GE201">
        <v>160</v>
      </c>
      <c r="GF201">
        <v>17</v>
      </c>
      <c r="GG201">
        <v>28</v>
      </c>
      <c r="GH201">
        <v>0</v>
      </c>
      <c r="GI201">
        <v>55</v>
      </c>
      <c r="GJ201">
        <v>15</v>
      </c>
      <c r="GK201">
        <v>3</v>
      </c>
      <c r="GL201">
        <v>11</v>
      </c>
      <c r="GM201">
        <v>22</v>
      </c>
      <c r="GN201">
        <v>5</v>
      </c>
      <c r="GO201">
        <v>44</v>
      </c>
      <c r="GP201">
        <v>7</v>
      </c>
      <c r="GQ201">
        <v>24</v>
      </c>
      <c r="GR201">
        <v>23</v>
      </c>
      <c r="GS201">
        <v>11</v>
      </c>
      <c r="GT201">
        <v>7</v>
      </c>
      <c r="GU201">
        <v>5</v>
      </c>
      <c r="GV201">
        <v>11</v>
      </c>
      <c r="GW201">
        <v>11</v>
      </c>
      <c r="GX201">
        <v>6</v>
      </c>
      <c r="GY201">
        <v>3</v>
      </c>
      <c r="GZ201">
        <v>0</v>
      </c>
      <c r="HA201">
        <v>5</v>
      </c>
      <c r="HB201">
        <v>63</v>
      </c>
      <c r="HC201">
        <v>143</v>
      </c>
      <c r="HD201">
        <v>1</v>
      </c>
      <c r="HE201">
        <v>289</v>
      </c>
      <c r="HF201">
        <v>67</v>
      </c>
      <c r="HG201">
        <v>206</v>
      </c>
      <c r="HH201">
        <v>23</v>
      </c>
      <c r="HI201">
        <v>225</v>
      </c>
      <c r="HJ201">
        <v>208</v>
      </c>
      <c r="HK201">
        <v>965</v>
      </c>
      <c r="HL201">
        <v>505</v>
      </c>
      <c r="HM201">
        <v>5</v>
      </c>
      <c r="HN201">
        <v>28</v>
      </c>
      <c r="HO201">
        <v>54</v>
      </c>
      <c r="HP201">
        <v>18</v>
      </c>
      <c r="HQ201">
        <v>5</v>
      </c>
      <c r="HR201">
        <v>21</v>
      </c>
      <c r="HS201">
        <v>55</v>
      </c>
      <c r="HT201">
        <v>492</v>
      </c>
      <c r="HU201">
        <v>199</v>
      </c>
      <c r="HV201">
        <v>8</v>
      </c>
      <c r="HW201">
        <v>199</v>
      </c>
      <c r="HX201">
        <v>149</v>
      </c>
      <c r="HY201">
        <v>309</v>
      </c>
      <c r="HZ201">
        <v>83</v>
      </c>
      <c r="IA201">
        <v>226</v>
      </c>
      <c r="IB201">
        <v>13</v>
      </c>
      <c r="IC201">
        <v>35</v>
      </c>
      <c r="ID201">
        <v>320</v>
      </c>
      <c r="IE201">
        <v>43</v>
      </c>
      <c r="IF201">
        <v>9</v>
      </c>
      <c r="IG201">
        <v>21</v>
      </c>
      <c r="IH201">
        <v>243</v>
      </c>
      <c r="II201">
        <v>288</v>
      </c>
      <c r="IJ201">
        <v>23</v>
      </c>
      <c r="IK201">
        <v>7</v>
      </c>
      <c r="IL201">
        <v>8</v>
      </c>
      <c r="IM201">
        <v>9</v>
      </c>
      <c r="IN201">
        <v>1615</v>
      </c>
      <c r="IO201">
        <v>631</v>
      </c>
      <c r="IP201">
        <v>91</v>
      </c>
      <c r="IQ201">
        <v>470</v>
      </c>
      <c r="IR201">
        <v>54</v>
      </c>
      <c r="IS201">
        <v>1743</v>
      </c>
      <c r="IT201">
        <v>19</v>
      </c>
      <c r="IU201">
        <v>91</v>
      </c>
      <c r="IV201">
        <v>1732</v>
      </c>
      <c r="IW201">
        <v>90</v>
      </c>
      <c r="IX201">
        <v>2607</v>
      </c>
      <c r="IY201">
        <v>3526</v>
      </c>
      <c r="IZ201">
        <v>311</v>
      </c>
      <c r="JA201">
        <v>8</v>
      </c>
      <c r="JB201">
        <v>1763</v>
      </c>
      <c r="JC201">
        <v>60</v>
      </c>
      <c r="JD201">
        <v>0</v>
      </c>
      <c r="JE201">
        <v>856</v>
      </c>
      <c r="JF201">
        <v>944</v>
      </c>
      <c r="JG201">
        <v>138</v>
      </c>
      <c r="JH201">
        <v>12</v>
      </c>
      <c r="JI201">
        <v>27</v>
      </c>
      <c r="JJ201">
        <v>37</v>
      </c>
      <c r="JK201">
        <v>59</v>
      </c>
      <c r="JL201">
        <v>13</v>
      </c>
      <c r="JM201">
        <v>76</v>
      </c>
      <c r="JN201">
        <v>760</v>
      </c>
      <c r="JO201">
        <v>25</v>
      </c>
      <c r="JP201">
        <v>188</v>
      </c>
      <c r="JQ201">
        <v>292</v>
      </c>
      <c r="JR201">
        <v>17</v>
      </c>
      <c r="JS201">
        <v>6</v>
      </c>
      <c r="JT201">
        <v>1011</v>
      </c>
      <c r="JU201">
        <v>85</v>
      </c>
      <c r="JV201">
        <v>1</v>
      </c>
      <c r="JW201">
        <v>7</v>
      </c>
      <c r="JX201">
        <v>14</v>
      </c>
      <c r="JY201">
        <v>22</v>
      </c>
      <c r="JZ201">
        <v>10</v>
      </c>
      <c r="KA201">
        <v>6</v>
      </c>
      <c r="KB201">
        <v>59</v>
      </c>
      <c r="KC201">
        <v>60</v>
      </c>
      <c r="KD201">
        <v>162</v>
      </c>
      <c r="KE201">
        <v>23</v>
      </c>
      <c r="KF201">
        <v>1</v>
      </c>
      <c r="KG201">
        <v>12</v>
      </c>
      <c r="KH201">
        <v>7</v>
      </c>
      <c r="KI201">
        <v>39</v>
      </c>
      <c r="KJ201">
        <v>7</v>
      </c>
      <c r="KK201">
        <v>27</v>
      </c>
      <c r="KL201">
        <v>50</v>
      </c>
      <c r="KM201">
        <v>19</v>
      </c>
      <c r="KN201">
        <v>5</v>
      </c>
      <c r="KO201">
        <v>51</v>
      </c>
      <c r="KP201">
        <v>142</v>
      </c>
      <c r="KQ201">
        <v>11</v>
      </c>
      <c r="KR201">
        <v>6</v>
      </c>
      <c r="KS201">
        <v>274</v>
      </c>
      <c r="KT201">
        <v>297</v>
      </c>
      <c r="KU201">
        <v>1</v>
      </c>
      <c r="KV201">
        <v>1</v>
      </c>
      <c r="KW201">
        <v>2</v>
      </c>
      <c r="KX201">
        <v>26</v>
      </c>
      <c r="KY201">
        <v>27</v>
      </c>
      <c r="KZ201">
        <v>0</v>
      </c>
      <c r="LA201">
        <v>1</v>
      </c>
      <c r="LB201">
        <v>17</v>
      </c>
      <c r="LC201">
        <v>10</v>
      </c>
      <c r="LD201">
        <v>18</v>
      </c>
      <c r="LE201">
        <v>20</v>
      </c>
      <c r="LF201">
        <v>22</v>
      </c>
      <c r="LG201">
        <v>7</v>
      </c>
      <c r="LH201">
        <v>14</v>
      </c>
      <c r="LI201">
        <v>16</v>
      </c>
      <c r="LJ201">
        <v>256</v>
      </c>
      <c r="LK201">
        <v>7</v>
      </c>
      <c r="LL201">
        <v>0</v>
      </c>
      <c r="LM201">
        <v>149</v>
      </c>
      <c r="LN201">
        <v>23</v>
      </c>
      <c r="LO201">
        <v>22</v>
      </c>
      <c r="LP201">
        <v>1</v>
      </c>
      <c r="LQ201">
        <v>54</v>
      </c>
      <c r="LR201">
        <v>14</v>
      </c>
      <c r="LS201">
        <v>3</v>
      </c>
      <c r="LT201">
        <v>8</v>
      </c>
      <c r="LU201">
        <v>25</v>
      </c>
      <c r="LV201">
        <v>12</v>
      </c>
      <c r="LW201">
        <v>47</v>
      </c>
      <c r="LX201">
        <v>11</v>
      </c>
      <c r="LY201">
        <v>30</v>
      </c>
      <c r="LZ201">
        <v>29</v>
      </c>
      <c r="MA201">
        <v>7</v>
      </c>
      <c r="MB201">
        <v>11</v>
      </c>
      <c r="MC201">
        <v>5</v>
      </c>
      <c r="MD201">
        <v>9</v>
      </c>
      <c r="ME201">
        <v>14</v>
      </c>
      <c r="MF201">
        <v>6</v>
      </c>
      <c r="MG201">
        <v>4</v>
      </c>
      <c r="MH201">
        <v>0</v>
      </c>
      <c r="MI201">
        <v>3</v>
      </c>
      <c r="MJ201">
        <v>58</v>
      </c>
      <c r="MK201">
        <v>149</v>
      </c>
      <c r="ML201">
        <v>0</v>
      </c>
      <c r="MM201">
        <v>318</v>
      </c>
      <c r="MN201">
        <v>78</v>
      </c>
      <c r="MO201">
        <v>229</v>
      </c>
      <c r="MP201">
        <v>23</v>
      </c>
      <c r="MQ201">
        <v>239</v>
      </c>
      <c r="MR201">
        <v>215</v>
      </c>
      <c r="MS201">
        <v>1043</v>
      </c>
      <c r="MT201">
        <v>615</v>
      </c>
      <c r="MU201">
        <v>7</v>
      </c>
      <c r="MV201">
        <v>33</v>
      </c>
      <c r="MW201">
        <v>58</v>
      </c>
      <c r="MX201">
        <v>28</v>
      </c>
      <c r="MY201">
        <v>3</v>
      </c>
      <c r="MZ201">
        <v>22</v>
      </c>
      <c r="NA201">
        <v>85</v>
      </c>
      <c r="NB201">
        <v>510</v>
      </c>
      <c r="NC201">
        <v>208</v>
      </c>
      <c r="ND201">
        <v>5</v>
      </c>
      <c r="NE201">
        <v>211</v>
      </c>
      <c r="NF201">
        <v>167</v>
      </c>
      <c r="NG201">
        <v>343</v>
      </c>
      <c r="NH201">
        <v>90</v>
      </c>
      <c r="NI201">
        <v>247</v>
      </c>
      <c r="NJ201">
        <v>13</v>
      </c>
      <c r="NK201">
        <v>42</v>
      </c>
      <c r="NL201">
        <v>340</v>
      </c>
      <c r="NM201">
        <v>38</v>
      </c>
      <c r="NN201">
        <v>11</v>
      </c>
      <c r="NO201">
        <v>20</v>
      </c>
      <c r="NP201">
        <v>254</v>
      </c>
      <c r="NQ201">
        <v>297</v>
      </c>
      <c r="NR201">
        <v>70</v>
      </c>
      <c r="NS201">
        <v>20</v>
      </c>
      <c r="NT201">
        <v>8</v>
      </c>
      <c r="NU201">
        <v>10</v>
      </c>
      <c r="NV201">
        <v>1739</v>
      </c>
      <c r="NW201">
        <v>658</v>
      </c>
      <c r="NX201">
        <v>94</v>
      </c>
      <c r="NY201">
        <v>504</v>
      </c>
      <c r="NZ201">
        <v>59</v>
      </c>
      <c r="OA201">
        <v>1886</v>
      </c>
      <c r="OB201">
        <v>18</v>
      </c>
      <c r="OC201">
        <v>79</v>
      </c>
      <c r="OD201">
        <v>1826</v>
      </c>
      <c r="OE201">
        <v>88</v>
      </c>
      <c r="OF201">
        <v>2691</v>
      </c>
      <c r="OG201">
        <v>3508</v>
      </c>
      <c r="OH201">
        <v>307</v>
      </c>
      <c r="OI201">
        <v>11</v>
      </c>
      <c r="OJ201">
        <v>1894</v>
      </c>
      <c r="OK201">
        <v>75</v>
      </c>
      <c r="OL201">
        <v>0</v>
      </c>
      <c r="OM201">
        <v>874</v>
      </c>
      <c r="ON201">
        <v>937</v>
      </c>
      <c r="OO201">
        <v>119</v>
      </c>
      <c r="OP201">
        <v>14</v>
      </c>
      <c r="OQ201">
        <v>24</v>
      </c>
      <c r="OR201">
        <v>39</v>
      </c>
      <c r="OS201">
        <v>61</v>
      </c>
      <c r="OT201">
        <v>11</v>
      </c>
      <c r="OU201">
        <v>88</v>
      </c>
      <c r="OV201">
        <v>379</v>
      </c>
      <c r="OW201">
        <v>21</v>
      </c>
      <c r="OX201">
        <v>184</v>
      </c>
      <c r="OY201">
        <v>295</v>
      </c>
      <c r="OZ201">
        <v>23</v>
      </c>
      <c r="PA201">
        <v>5</v>
      </c>
    </row>
    <row r="202" spans="1:417">
      <c r="A202" s="67" t="str">
        <f>人口推移!B201</f>
        <v>R0506</v>
      </c>
      <c r="B202" s="66">
        <f t="shared" si="6"/>
        <v>54961</v>
      </c>
      <c r="C202" s="66">
        <f t="shared" si="7"/>
        <v>24087</v>
      </c>
      <c r="D202">
        <v>900</v>
      </c>
      <c r="E202">
        <v>74</v>
      </c>
      <c r="F202">
        <v>2</v>
      </c>
      <c r="G202">
        <v>7</v>
      </c>
      <c r="H202">
        <v>15</v>
      </c>
      <c r="I202">
        <v>14</v>
      </c>
      <c r="J202">
        <v>7</v>
      </c>
      <c r="K202">
        <v>7</v>
      </c>
      <c r="L202">
        <v>65</v>
      </c>
      <c r="M202">
        <v>44</v>
      </c>
      <c r="N202">
        <v>153</v>
      </c>
      <c r="O202">
        <v>23</v>
      </c>
      <c r="P202">
        <v>1</v>
      </c>
      <c r="Q202">
        <v>13</v>
      </c>
      <c r="R202">
        <v>8</v>
      </c>
      <c r="S202">
        <v>30</v>
      </c>
      <c r="T202">
        <v>5</v>
      </c>
      <c r="U202">
        <v>18</v>
      </c>
      <c r="V202">
        <v>35</v>
      </c>
      <c r="W202">
        <v>16</v>
      </c>
      <c r="X202">
        <v>5</v>
      </c>
      <c r="Y202">
        <v>42</v>
      </c>
      <c r="Z202">
        <v>118</v>
      </c>
      <c r="AA202">
        <v>7</v>
      </c>
      <c r="AB202">
        <v>4</v>
      </c>
      <c r="AC202">
        <v>215</v>
      </c>
      <c r="AD202">
        <v>236</v>
      </c>
      <c r="AE202">
        <v>2</v>
      </c>
      <c r="AF202">
        <v>1</v>
      </c>
      <c r="AG202">
        <v>2</v>
      </c>
      <c r="AH202">
        <v>22</v>
      </c>
      <c r="AI202">
        <v>20</v>
      </c>
      <c r="AJ202">
        <v>0</v>
      </c>
      <c r="AK202">
        <v>1</v>
      </c>
      <c r="AL202">
        <v>14</v>
      </c>
      <c r="AM202">
        <v>7</v>
      </c>
      <c r="AN202">
        <v>14</v>
      </c>
      <c r="AO202">
        <v>16</v>
      </c>
      <c r="AP202">
        <v>20</v>
      </c>
      <c r="AQ202">
        <v>5</v>
      </c>
      <c r="AR202">
        <v>9</v>
      </c>
      <c r="AS202">
        <v>11</v>
      </c>
      <c r="AT202">
        <v>252</v>
      </c>
      <c r="AU202">
        <v>7</v>
      </c>
      <c r="AV202">
        <v>0</v>
      </c>
      <c r="AW202">
        <v>142</v>
      </c>
      <c r="AX202">
        <v>14</v>
      </c>
      <c r="AY202">
        <v>23</v>
      </c>
      <c r="AZ202">
        <v>1</v>
      </c>
      <c r="BA202">
        <v>43</v>
      </c>
      <c r="BB202">
        <v>10</v>
      </c>
      <c r="BC202">
        <v>3</v>
      </c>
      <c r="BD202">
        <v>7</v>
      </c>
      <c r="BE202">
        <v>17</v>
      </c>
      <c r="BF202">
        <v>6</v>
      </c>
      <c r="BG202">
        <v>29</v>
      </c>
      <c r="BH202">
        <v>7</v>
      </c>
      <c r="BI202">
        <v>22</v>
      </c>
      <c r="BJ202">
        <v>24</v>
      </c>
      <c r="BK202">
        <v>7</v>
      </c>
      <c r="BL202">
        <v>8</v>
      </c>
      <c r="BM202">
        <v>3</v>
      </c>
      <c r="BN202">
        <v>7</v>
      </c>
      <c r="BO202">
        <v>11</v>
      </c>
      <c r="BP202">
        <v>4</v>
      </c>
      <c r="BQ202">
        <v>4</v>
      </c>
      <c r="BR202">
        <v>0</v>
      </c>
      <c r="BS202">
        <v>4</v>
      </c>
      <c r="BT202">
        <v>53</v>
      </c>
      <c r="BU202">
        <v>103</v>
      </c>
      <c r="BV202">
        <v>1</v>
      </c>
      <c r="BW202">
        <v>285</v>
      </c>
      <c r="BX202">
        <v>59</v>
      </c>
      <c r="BY202">
        <v>192</v>
      </c>
      <c r="BZ202">
        <v>14</v>
      </c>
      <c r="CA202">
        <v>227</v>
      </c>
      <c r="CB202">
        <v>190</v>
      </c>
      <c r="CC202">
        <v>807</v>
      </c>
      <c r="CD202">
        <v>504</v>
      </c>
      <c r="CE202">
        <v>4</v>
      </c>
      <c r="CF202">
        <v>22</v>
      </c>
      <c r="CG202">
        <v>49</v>
      </c>
      <c r="CH202">
        <v>22</v>
      </c>
      <c r="CI202">
        <v>3</v>
      </c>
      <c r="CJ202">
        <v>21</v>
      </c>
      <c r="CK202">
        <v>86</v>
      </c>
      <c r="CL202">
        <v>450</v>
      </c>
      <c r="CM202">
        <v>209</v>
      </c>
      <c r="CN202">
        <v>6</v>
      </c>
      <c r="CO202">
        <v>186</v>
      </c>
      <c r="CP202">
        <v>150</v>
      </c>
      <c r="CQ202">
        <v>293</v>
      </c>
      <c r="CR202">
        <v>56</v>
      </c>
      <c r="CS202">
        <v>227</v>
      </c>
      <c r="CT202">
        <v>11</v>
      </c>
      <c r="CU202">
        <v>27</v>
      </c>
      <c r="CV202">
        <v>269</v>
      </c>
      <c r="CW202">
        <v>35</v>
      </c>
      <c r="CX202">
        <v>7</v>
      </c>
      <c r="CY202">
        <v>28</v>
      </c>
      <c r="CZ202">
        <v>178</v>
      </c>
      <c r="DA202">
        <v>238</v>
      </c>
      <c r="DB202">
        <v>86</v>
      </c>
      <c r="DC202">
        <v>16</v>
      </c>
      <c r="DD202">
        <v>5</v>
      </c>
      <c r="DE202">
        <v>7</v>
      </c>
      <c r="DF202">
        <v>1399</v>
      </c>
      <c r="DG202">
        <v>554</v>
      </c>
      <c r="DH202">
        <v>87</v>
      </c>
      <c r="DI202">
        <v>402</v>
      </c>
      <c r="DJ202">
        <v>54</v>
      </c>
      <c r="DK202">
        <v>1421</v>
      </c>
      <c r="DL202">
        <v>22</v>
      </c>
      <c r="DM202">
        <v>71</v>
      </c>
      <c r="DN202">
        <v>1271</v>
      </c>
      <c r="DO202">
        <v>81</v>
      </c>
      <c r="DP202">
        <v>2321</v>
      </c>
      <c r="DQ202">
        <v>3173</v>
      </c>
      <c r="DR202">
        <v>266</v>
      </c>
      <c r="DS202">
        <v>9</v>
      </c>
      <c r="DT202">
        <v>1556</v>
      </c>
      <c r="DU202">
        <v>69</v>
      </c>
      <c r="DV202">
        <v>0</v>
      </c>
      <c r="DW202">
        <v>826</v>
      </c>
      <c r="DX202">
        <v>932</v>
      </c>
      <c r="DY202">
        <v>123</v>
      </c>
      <c r="DZ202">
        <v>9</v>
      </c>
      <c r="EA202">
        <v>16</v>
      </c>
      <c r="EB202">
        <v>30</v>
      </c>
      <c r="EC202">
        <v>50</v>
      </c>
      <c r="ED202">
        <v>11</v>
      </c>
      <c r="EE202">
        <v>71</v>
      </c>
      <c r="EF202">
        <v>810</v>
      </c>
      <c r="EG202">
        <v>17</v>
      </c>
      <c r="EH202">
        <v>166</v>
      </c>
      <c r="EI202">
        <v>254</v>
      </c>
      <c r="EJ202">
        <v>20</v>
      </c>
      <c r="EK202">
        <v>7</v>
      </c>
      <c r="EL202">
        <v>944</v>
      </c>
      <c r="EM202">
        <v>83</v>
      </c>
      <c r="EN202">
        <v>2</v>
      </c>
      <c r="EO202">
        <v>12</v>
      </c>
      <c r="EP202">
        <v>17</v>
      </c>
      <c r="EQ202">
        <v>25</v>
      </c>
      <c r="ER202">
        <v>9</v>
      </c>
      <c r="ES202">
        <v>6</v>
      </c>
      <c r="ET202">
        <v>57</v>
      </c>
      <c r="EU202">
        <v>60</v>
      </c>
      <c r="EV202">
        <v>139</v>
      </c>
      <c r="EW202">
        <v>29</v>
      </c>
      <c r="EX202">
        <v>1</v>
      </c>
      <c r="EY202">
        <v>16</v>
      </c>
      <c r="EZ202">
        <v>12</v>
      </c>
      <c r="FA202">
        <v>29</v>
      </c>
      <c r="FB202">
        <v>6</v>
      </c>
      <c r="FC202">
        <v>22</v>
      </c>
      <c r="FD202">
        <v>37</v>
      </c>
      <c r="FE202">
        <v>25</v>
      </c>
      <c r="FF202">
        <v>6</v>
      </c>
      <c r="FG202">
        <v>45</v>
      </c>
      <c r="FH202">
        <v>132</v>
      </c>
      <c r="FI202">
        <v>15</v>
      </c>
      <c r="FJ202">
        <v>6</v>
      </c>
      <c r="FK202">
        <v>272</v>
      </c>
      <c r="FL202">
        <v>255</v>
      </c>
      <c r="FM202">
        <v>1</v>
      </c>
      <c r="FN202">
        <v>1</v>
      </c>
      <c r="FO202">
        <v>2</v>
      </c>
      <c r="FP202">
        <v>24</v>
      </c>
      <c r="FQ202">
        <v>31</v>
      </c>
      <c r="FR202">
        <v>0</v>
      </c>
      <c r="FS202">
        <v>2</v>
      </c>
      <c r="FT202">
        <v>14</v>
      </c>
      <c r="FU202">
        <v>7</v>
      </c>
      <c r="FV202">
        <v>14</v>
      </c>
      <c r="FW202">
        <v>15</v>
      </c>
      <c r="FX202">
        <v>21</v>
      </c>
      <c r="FY202">
        <v>5</v>
      </c>
      <c r="FZ202">
        <v>9</v>
      </c>
      <c r="GA202">
        <v>16</v>
      </c>
      <c r="GB202">
        <v>269</v>
      </c>
      <c r="GC202">
        <v>8</v>
      </c>
      <c r="GD202">
        <v>0</v>
      </c>
      <c r="GE202">
        <v>159</v>
      </c>
      <c r="GF202">
        <v>17</v>
      </c>
      <c r="GG202">
        <v>29</v>
      </c>
      <c r="GH202">
        <v>0</v>
      </c>
      <c r="GI202">
        <v>55</v>
      </c>
      <c r="GJ202">
        <v>15</v>
      </c>
      <c r="GK202">
        <v>3</v>
      </c>
      <c r="GL202">
        <v>11</v>
      </c>
      <c r="GM202">
        <v>22</v>
      </c>
      <c r="GN202">
        <v>5</v>
      </c>
      <c r="GO202">
        <v>44</v>
      </c>
      <c r="GP202">
        <v>7</v>
      </c>
      <c r="GQ202">
        <v>24</v>
      </c>
      <c r="GR202">
        <v>23</v>
      </c>
      <c r="GS202">
        <v>11</v>
      </c>
      <c r="GT202">
        <v>7</v>
      </c>
      <c r="GU202">
        <v>5</v>
      </c>
      <c r="GV202">
        <v>11</v>
      </c>
      <c r="GW202">
        <v>11</v>
      </c>
      <c r="GX202">
        <v>6</v>
      </c>
      <c r="GY202">
        <v>3</v>
      </c>
      <c r="GZ202">
        <v>0</v>
      </c>
      <c r="HA202">
        <v>5</v>
      </c>
      <c r="HB202">
        <v>63</v>
      </c>
      <c r="HC202">
        <v>143</v>
      </c>
      <c r="HD202">
        <v>1</v>
      </c>
      <c r="HE202">
        <v>287</v>
      </c>
      <c r="HF202">
        <v>67</v>
      </c>
      <c r="HG202">
        <v>206</v>
      </c>
      <c r="HH202">
        <v>23</v>
      </c>
      <c r="HI202">
        <v>226</v>
      </c>
      <c r="HJ202">
        <v>209</v>
      </c>
      <c r="HK202">
        <v>971</v>
      </c>
      <c r="HL202">
        <v>506</v>
      </c>
      <c r="HM202">
        <v>5</v>
      </c>
      <c r="HN202">
        <v>28</v>
      </c>
      <c r="HO202">
        <v>54</v>
      </c>
      <c r="HP202">
        <v>18</v>
      </c>
      <c r="HQ202">
        <v>5</v>
      </c>
      <c r="HR202">
        <v>21</v>
      </c>
      <c r="HS202">
        <v>55</v>
      </c>
      <c r="HT202">
        <v>492</v>
      </c>
      <c r="HU202">
        <v>201</v>
      </c>
      <c r="HV202">
        <v>8</v>
      </c>
      <c r="HW202">
        <v>196</v>
      </c>
      <c r="HX202">
        <v>150</v>
      </c>
      <c r="HY202">
        <v>308</v>
      </c>
      <c r="HZ202">
        <v>83</v>
      </c>
      <c r="IA202">
        <v>226</v>
      </c>
      <c r="IB202">
        <v>13</v>
      </c>
      <c r="IC202">
        <v>35</v>
      </c>
      <c r="ID202">
        <v>319</v>
      </c>
      <c r="IE202">
        <v>45</v>
      </c>
      <c r="IF202">
        <v>9</v>
      </c>
      <c r="IG202">
        <v>20</v>
      </c>
      <c r="IH202">
        <v>241</v>
      </c>
      <c r="II202">
        <v>288</v>
      </c>
      <c r="IJ202">
        <v>24</v>
      </c>
      <c r="IK202">
        <v>7</v>
      </c>
      <c r="IL202">
        <v>8</v>
      </c>
      <c r="IM202">
        <v>9</v>
      </c>
      <c r="IN202">
        <v>1615</v>
      </c>
      <c r="IO202">
        <v>631</v>
      </c>
      <c r="IP202">
        <v>92</v>
      </c>
      <c r="IQ202">
        <v>472</v>
      </c>
      <c r="IR202">
        <v>53</v>
      </c>
      <c r="IS202">
        <v>1745</v>
      </c>
      <c r="IT202">
        <v>19</v>
      </c>
      <c r="IU202">
        <v>91</v>
      </c>
      <c r="IV202">
        <v>1731</v>
      </c>
      <c r="IW202">
        <v>90</v>
      </c>
      <c r="IX202">
        <v>2610</v>
      </c>
      <c r="IY202">
        <v>3524</v>
      </c>
      <c r="IZ202">
        <v>311</v>
      </c>
      <c r="JA202">
        <v>8</v>
      </c>
      <c r="JB202">
        <v>1760</v>
      </c>
      <c r="JC202">
        <v>60</v>
      </c>
      <c r="JD202">
        <v>0</v>
      </c>
      <c r="JE202">
        <v>854</v>
      </c>
      <c r="JF202">
        <v>944</v>
      </c>
      <c r="JG202">
        <v>138</v>
      </c>
      <c r="JH202">
        <v>12</v>
      </c>
      <c r="JI202">
        <v>27</v>
      </c>
      <c r="JJ202">
        <v>37</v>
      </c>
      <c r="JK202">
        <v>59</v>
      </c>
      <c r="JL202">
        <v>13</v>
      </c>
      <c r="JM202">
        <v>76</v>
      </c>
      <c r="JN202">
        <v>763</v>
      </c>
      <c r="JO202">
        <v>25</v>
      </c>
      <c r="JP202">
        <v>188</v>
      </c>
      <c r="JQ202">
        <v>290</v>
      </c>
      <c r="JR202">
        <v>17</v>
      </c>
      <c r="JS202">
        <v>6</v>
      </c>
      <c r="JT202">
        <v>1012</v>
      </c>
      <c r="JU202">
        <v>86</v>
      </c>
      <c r="JV202">
        <v>1</v>
      </c>
      <c r="JW202">
        <v>7</v>
      </c>
      <c r="JX202">
        <v>14</v>
      </c>
      <c r="JY202">
        <v>22</v>
      </c>
      <c r="JZ202">
        <v>10</v>
      </c>
      <c r="KA202">
        <v>6</v>
      </c>
      <c r="KB202">
        <v>59</v>
      </c>
      <c r="KC202">
        <v>60</v>
      </c>
      <c r="KD202">
        <v>161</v>
      </c>
      <c r="KE202">
        <v>23</v>
      </c>
      <c r="KF202">
        <v>1</v>
      </c>
      <c r="KG202">
        <v>12</v>
      </c>
      <c r="KH202">
        <v>7</v>
      </c>
      <c r="KI202">
        <v>39</v>
      </c>
      <c r="KJ202">
        <v>7</v>
      </c>
      <c r="KK202">
        <v>27</v>
      </c>
      <c r="KL202">
        <v>50</v>
      </c>
      <c r="KM202">
        <v>19</v>
      </c>
      <c r="KN202">
        <v>5</v>
      </c>
      <c r="KO202">
        <v>52</v>
      </c>
      <c r="KP202">
        <v>142</v>
      </c>
      <c r="KQ202">
        <v>11</v>
      </c>
      <c r="KR202">
        <v>6</v>
      </c>
      <c r="KS202">
        <v>274</v>
      </c>
      <c r="KT202">
        <v>296</v>
      </c>
      <c r="KU202">
        <v>1</v>
      </c>
      <c r="KV202">
        <v>1</v>
      </c>
      <c r="KW202">
        <v>2</v>
      </c>
      <c r="KX202">
        <v>26</v>
      </c>
      <c r="KY202">
        <v>27</v>
      </c>
      <c r="KZ202">
        <v>0</v>
      </c>
      <c r="LA202">
        <v>1</v>
      </c>
      <c r="LB202">
        <v>17</v>
      </c>
      <c r="LC202">
        <v>10</v>
      </c>
      <c r="LD202">
        <v>18</v>
      </c>
      <c r="LE202">
        <v>20</v>
      </c>
      <c r="LF202">
        <v>22</v>
      </c>
      <c r="LG202">
        <v>7</v>
      </c>
      <c r="LH202">
        <v>14</v>
      </c>
      <c r="LI202">
        <v>16</v>
      </c>
      <c r="LJ202">
        <v>257</v>
      </c>
      <c r="LK202">
        <v>7</v>
      </c>
      <c r="LL202">
        <v>0</v>
      </c>
      <c r="LM202">
        <v>150</v>
      </c>
      <c r="LN202">
        <v>23</v>
      </c>
      <c r="LO202">
        <v>22</v>
      </c>
      <c r="LP202">
        <v>1</v>
      </c>
      <c r="LQ202">
        <v>54</v>
      </c>
      <c r="LR202">
        <v>14</v>
      </c>
      <c r="LS202">
        <v>3</v>
      </c>
      <c r="LT202">
        <v>8</v>
      </c>
      <c r="LU202">
        <v>25</v>
      </c>
      <c r="LV202">
        <v>12</v>
      </c>
      <c r="LW202">
        <v>47</v>
      </c>
      <c r="LX202">
        <v>11</v>
      </c>
      <c r="LY202">
        <v>30</v>
      </c>
      <c r="LZ202">
        <v>29</v>
      </c>
      <c r="MA202">
        <v>7</v>
      </c>
      <c r="MB202">
        <v>11</v>
      </c>
      <c r="MC202">
        <v>5</v>
      </c>
      <c r="MD202">
        <v>9</v>
      </c>
      <c r="ME202">
        <v>14</v>
      </c>
      <c r="MF202">
        <v>6</v>
      </c>
      <c r="MG202">
        <v>4</v>
      </c>
      <c r="MH202">
        <v>0</v>
      </c>
      <c r="MI202">
        <v>3</v>
      </c>
      <c r="MJ202">
        <v>57</v>
      </c>
      <c r="MK202">
        <v>149</v>
      </c>
      <c r="ML202">
        <v>0</v>
      </c>
      <c r="MM202">
        <v>317</v>
      </c>
      <c r="MN202">
        <v>78</v>
      </c>
      <c r="MO202">
        <v>228</v>
      </c>
      <c r="MP202">
        <v>23</v>
      </c>
      <c r="MQ202">
        <v>241</v>
      </c>
      <c r="MR202">
        <v>212</v>
      </c>
      <c r="MS202">
        <v>1049</v>
      </c>
      <c r="MT202">
        <v>616</v>
      </c>
      <c r="MU202">
        <v>7</v>
      </c>
      <c r="MV202">
        <v>33</v>
      </c>
      <c r="MW202">
        <v>58</v>
      </c>
      <c r="MX202">
        <v>28</v>
      </c>
      <c r="MY202">
        <v>3</v>
      </c>
      <c r="MZ202">
        <v>22</v>
      </c>
      <c r="NA202">
        <v>84</v>
      </c>
      <c r="NB202">
        <v>508</v>
      </c>
      <c r="NC202">
        <v>209</v>
      </c>
      <c r="ND202">
        <v>5</v>
      </c>
      <c r="NE202">
        <v>208</v>
      </c>
      <c r="NF202">
        <v>169</v>
      </c>
      <c r="NG202">
        <v>343</v>
      </c>
      <c r="NH202">
        <v>90</v>
      </c>
      <c r="NI202">
        <v>249</v>
      </c>
      <c r="NJ202">
        <v>13</v>
      </c>
      <c r="NK202">
        <v>42</v>
      </c>
      <c r="NL202">
        <v>339</v>
      </c>
      <c r="NM202">
        <v>38</v>
      </c>
      <c r="NN202">
        <v>11</v>
      </c>
      <c r="NO202">
        <v>20</v>
      </c>
      <c r="NP202">
        <v>252</v>
      </c>
      <c r="NQ202">
        <v>296</v>
      </c>
      <c r="NR202">
        <v>69</v>
      </c>
      <c r="NS202">
        <v>20</v>
      </c>
      <c r="NT202">
        <v>8</v>
      </c>
      <c r="NU202">
        <v>10</v>
      </c>
      <c r="NV202">
        <v>1741</v>
      </c>
      <c r="NW202">
        <v>656</v>
      </c>
      <c r="NX202">
        <v>94</v>
      </c>
      <c r="NY202">
        <v>510</v>
      </c>
      <c r="NZ202">
        <v>59</v>
      </c>
      <c r="OA202">
        <v>1888</v>
      </c>
      <c r="OB202">
        <v>18</v>
      </c>
      <c r="OC202">
        <v>79</v>
      </c>
      <c r="OD202">
        <v>1830</v>
      </c>
      <c r="OE202">
        <v>88</v>
      </c>
      <c r="OF202">
        <v>2696</v>
      </c>
      <c r="OG202">
        <v>3506</v>
      </c>
      <c r="OH202">
        <v>307</v>
      </c>
      <c r="OI202">
        <v>11</v>
      </c>
      <c r="OJ202">
        <v>1889</v>
      </c>
      <c r="OK202">
        <v>75</v>
      </c>
      <c r="OL202">
        <v>0</v>
      </c>
      <c r="OM202">
        <v>874</v>
      </c>
      <c r="ON202">
        <v>929</v>
      </c>
      <c r="OO202">
        <v>118</v>
      </c>
      <c r="OP202">
        <v>14</v>
      </c>
      <c r="OQ202">
        <v>24</v>
      </c>
      <c r="OR202">
        <v>39</v>
      </c>
      <c r="OS202">
        <v>60</v>
      </c>
      <c r="OT202">
        <v>11</v>
      </c>
      <c r="OU202">
        <v>88</v>
      </c>
      <c r="OV202">
        <v>377</v>
      </c>
      <c r="OW202">
        <v>21</v>
      </c>
      <c r="OX202">
        <v>184</v>
      </c>
      <c r="OY202">
        <v>295</v>
      </c>
      <c r="OZ202">
        <v>23</v>
      </c>
      <c r="PA202">
        <v>5</v>
      </c>
    </row>
    <row r="203" spans="1:417">
      <c r="A203" s="67" t="str">
        <f>人口推移!B202</f>
        <v>R0507</v>
      </c>
      <c r="B203" s="66">
        <f t="shared" si="6"/>
        <v>55073</v>
      </c>
      <c r="C203" s="66">
        <f t="shared" si="7"/>
        <v>24201</v>
      </c>
      <c r="D203">
        <v>902</v>
      </c>
      <c r="E203">
        <v>74</v>
      </c>
      <c r="F203">
        <v>2</v>
      </c>
      <c r="G203">
        <v>7</v>
      </c>
      <c r="H203">
        <v>15</v>
      </c>
      <c r="I203">
        <v>14</v>
      </c>
      <c r="J203">
        <v>7</v>
      </c>
      <c r="K203">
        <v>7</v>
      </c>
      <c r="L203">
        <v>65</v>
      </c>
      <c r="M203">
        <v>45</v>
      </c>
      <c r="N203">
        <v>153</v>
      </c>
      <c r="O203">
        <v>23</v>
      </c>
      <c r="P203">
        <v>1</v>
      </c>
      <c r="Q203">
        <v>13</v>
      </c>
      <c r="R203">
        <v>8</v>
      </c>
      <c r="S203">
        <v>30</v>
      </c>
      <c r="T203">
        <v>5</v>
      </c>
      <c r="U203">
        <v>18</v>
      </c>
      <c r="V203">
        <v>35</v>
      </c>
      <c r="W203">
        <v>16</v>
      </c>
      <c r="X203">
        <v>5</v>
      </c>
      <c r="Y203">
        <v>43</v>
      </c>
      <c r="Z203">
        <v>118</v>
      </c>
      <c r="AA203">
        <v>7</v>
      </c>
      <c r="AB203">
        <v>4</v>
      </c>
      <c r="AC203">
        <v>214</v>
      </c>
      <c r="AD203">
        <v>236</v>
      </c>
      <c r="AE203">
        <v>2</v>
      </c>
      <c r="AF203">
        <v>1</v>
      </c>
      <c r="AG203">
        <v>2</v>
      </c>
      <c r="AH203">
        <v>22</v>
      </c>
      <c r="AI203">
        <v>20</v>
      </c>
      <c r="AJ203">
        <v>0</v>
      </c>
      <c r="AK203">
        <v>1</v>
      </c>
      <c r="AL203">
        <v>14</v>
      </c>
      <c r="AM203">
        <v>7</v>
      </c>
      <c r="AN203">
        <v>14</v>
      </c>
      <c r="AO203">
        <v>16</v>
      </c>
      <c r="AP203">
        <v>20</v>
      </c>
      <c r="AQ203">
        <v>5</v>
      </c>
      <c r="AR203">
        <v>9</v>
      </c>
      <c r="AS203">
        <v>11</v>
      </c>
      <c r="AT203">
        <v>255</v>
      </c>
      <c r="AU203">
        <v>7</v>
      </c>
      <c r="AV203">
        <v>0</v>
      </c>
      <c r="AW203">
        <v>142</v>
      </c>
      <c r="AX203">
        <v>14</v>
      </c>
      <c r="AY203">
        <v>23</v>
      </c>
      <c r="AZ203">
        <v>1</v>
      </c>
      <c r="BA203">
        <v>43</v>
      </c>
      <c r="BB203">
        <v>10</v>
      </c>
      <c r="BC203">
        <v>3</v>
      </c>
      <c r="BD203">
        <v>7</v>
      </c>
      <c r="BE203">
        <v>17</v>
      </c>
      <c r="BF203">
        <v>6</v>
      </c>
      <c r="BG203">
        <v>29</v>
      </c>
      <c r="BH203">
        <v>7</v>
      </c>
      <c r="BI203">
        <v>22</v>
      </c>
      <c r="BJ203">
        <v>24</v>
      </c>
      <c r="BK203">
        <v>7</v>
      </c>
      <c r="BL203">
        <v>8</v>
      </c>
      <c r="BM203">
        <v>3</v>
      </c>
      <c r="BN203">
        <v>7</v>
      </c>
      <c r="BO203">
        <v>11</v>
      </c>
      <c r="BP203">
        <v>4</v>
      </c>
      <c r="BQ203">
        <v>4</v>
      </c>
      <c r="BR203">
        <v>0</v>
      </c>
      <c r="BS203">
        <v>4</v>
      </c>
      <c r="BT203">
        <v>53</v>
      </c>
      <c r="BU203">
        <v>103</v>
      </c>
      <c r="BV203">
        <v>1</v>
      </c>
      <c r="BW203">
        <v>285</v>
      </c>
      <c r="BX203">
        <v>59</v>
      </c>
      <c r="BY203">
        <v>190</v>
      </c>
      <c r="BZ203">
        <v>14</v>
      </c>
      <c r="CA203">
        <v>228</v>
      </c>
      <c r="CB203">
        <v>190</v>
      </c>
      <c r="CC203">
        <v>811</v>
      </c>
      <c r="CD203">
        <v>504</v>
      </c>
      <c r="CE203">
        <v>4</v>
      </c>
      <c r="CF203">
        <v>22</v>
      </c>
      <c r="CG203">
        <v>49</v>
      </c>
      <c r="CH203">
        <v>22</v>
      </c>
      <c r="CI203">
        <v>3</v>
      </c>
      <c r="CJ203">
        <v>21</v>
      </c>
      <c r="CK203">
        <v>89</v>
      </c>
      <c r="CL203">
        <v>453</v>
      </c>
      <c r="CM203">
        <v>209</v>
      </c>
      <c r="CN203">
        <v>6</v>
      </c>
      <c r="CO203">
        <v>186</v>
      </c>
      <c r="CP203">
        <v>149</v>
      </c>
      <c r="CQ203">
        <v>294</v>
      </c>
      <c r="CR203">
        <v>56</v>
      </c>
      <c r="CS203">
        <v>227</v>
      </c>
      <c r="CT203">
        <v>11</v>
      </c>
      <c r="CU203">
        <v>28</v>
      </c>
      <c r="CV203">
        <v>271</v>
      </c>
      <c r="CW203">
        <v>35</v>
      </c>
      <c r="CX203">
        <v>7</v>
      </c>
      <c r="CY203">
        <v>28</v>
      </c>
      <c r="CZ203">
        <v>179</v>
      </c>
      <c r="DA203">
        <v>238</v>
      </c>
      <c r="DB203">
        <v>88</v>
      </c>
      <c r="DC203">
        <v>16</v>
      </c>
      <c r="DD203">
        <v>5</v>
      </c>
      <c r="DE203">
        <v>7</v>
      </c>
      <c r="DF203">
        <v>1397</v>
      </c>
      <c r="DG203">
        <v>557</v>
      </c>
      <c r="DH203">
        <v>86</v>
      </c>
      <c r="DI203">
        <v>398</v>
      </c>
      <c r="DJ203">
        <v>55</v>
      </c>
      <c r="DK203">
        <v>1422</v>
      </c>
      <c r="DL203">
        <v>22</v>
      </c>
      <c r="DM203">
        <v>71</v>
      </c>
      <c r="DN203">
        <v>1276</v>
      </c>
      <c r="DO203">
        <v>81</v>
      </c>
      <c r="DP203">
        <v>2318</v>
      </c>
      <c r="DQ203">
        <v>3174</v>
      </c>
      <c r="DR203">
        <v>266</v>
      </c>
      <c r="DS203">
        <v>9</v>
      </c>
      <c r="DT203">
        <v>1565</v>
      </c>
      <c r="DU203">
        <v>69</v>
      </c>
      <c r="DV203">
        <v>0</v>
      </c>
      <c r="DW203">
        <v>830</v>
      </c>
      <c r="DX203">
        <v>932</v>
      </c>
      <c r="DY203">
        <v>121</v>
      </c>
      <c r="DZ203">
        <v>9</v>
      </c>
      <c r="EA203">
        <v>16</v>
      </c>
      <c r="EB203">
        <v>30</v>
      </c>
      <c r="EC203">
        <v>50</v>
      </c>
      <c r="ED203">
        <v>11</v>
      </c>
      <c r="EE203">
        <v>71</v>
      </c>
      <c r="EF203">
        <v>890</v>
      </c>
      <c r="EG203">
        <v>17</v>
      </c>
      <c r="EH203">
        <v>166</v>
      </c>
      <c r="EI203">
        <v>255</v>
      </c>
      <c r="EJ203">
        <v>20</v>
      </c>
      <c r="EK203">
        <v>7</v>
      </c>
      <c r="EL203">
        <v>945</v>
      </c>
      <c r="EM203">
        <v>83</v>
      </c>
      <c r="EN203">
        <v>2</v>
      </c>
      <c r="EO203">
        <v>12</v>
      </c>
      <c r="EP203">
        <v>17</v>
      </c>
      <c r="EQ203">
        <v>25</v>
      </c>
      <c r="ER203">
        <v>9</v>
      </c>
      <c r="ES203">
        <v>6</v>
      </c>
      <c r="ET203">
        <v>57</v>
      </c>
      <c r="EU203">
        <v>63</v>
      </c>
      <c r="EV203">
        <v>139</v>
      </c>
      <c r="EW203">
        <v>29</v>
      </c>
      <c r="EX203">
        <v>1</v>
      </c>
      <c r="EY203">
        <v>16</v>
      </c>
      <c r="EZ203">
        <v>12</v>
      </c>
      <c r="FA203">
        <v>29</v>
      </c>
      <c r="FB203">
        <v>6</v>
      </c>
      <c r="FC203">
        <v>22</v>
      </c>
      <c r="FD203">
        <v>37</v>
      </c>
      <c r="FE203">
        <v>25</v>
      </c>
      <c r="FF203">
        <v>6</v>
      </c>
      <c r="FG203">
        <v>46</v>
      </c>
      <c r="FH203">
        <v>132</v>
      </c>
      <c r="FI203">
        <v>15</v>
      </c>
      <c r="FJ203">
        <v>6</v>
      </c>
      <c r="FK203">
        <v>272</v>
      </c>
      <c r="FL203">
        <v>256</v>
      </c>
      <c r="FM203">
        <v>1</v>
      </c>
      <c r="FN203">
        <v>1</v>
      </c>
      <c r="FO203">
        <v>2</v>
      </c>
      <c r="FP203">
        <v>24</v>
      </c>
      <c r="FQ203">
        <v>31</v>
      </c>
      <c r="FR203">
        <v>0</v>
      </c>
      <c r="FS203">
        <v>2</v>
      </c>
      <c r="FT203">
        <v>14</v>
      </c>
      <c r="FU203">
        <v>7</v>
      </c>
      <c r="FV203">
        <v>14</v>
      </c>
      <c r="FW203">
        <v>15</v>
      </c>
      <c r="FX203">
        <v>21</v>
      </c>
      <c r="FY203">
        <v>5</v>
      </c>
      <c r="FZ203">
        <v>9</v>
      </c>
      <c r="GA203">
        <v>16</v>
      </c>
      <c r="GB203">
        <v>269</v>
      </c>
      <c r="GC203">
        <v>8</v>
      </c>
      <c r="GD203">
        <v>0</v>
      </c>
      <c r="GE203">
        <v>159</v>
      </c>
      <c r="GF203">
        <v>17</v>
      </c>
      <c r="GG203">
        <v>29</v>
      </c>
      <c r="GH203">
        <v>0</v>
      </c>
      <c r="GI203">
        <v>55</v>
      </c>
      <c r="GJ203">
        <v>15</v>
      </c>
      <c r="GK203">
        <v>3</v>
      </c>
      <c r="GL203">
        <v>11</v>
      </c>
      <c r="GM203">
        <v>22</v>
      </c>
      <c r="GN203">
        <v>5</v>
      </c>
      <c r="GO203">
        <v>44</v>
      </c>
      <c r="GP203">
        <v>7</v>
      </c>
      <c r="GQ203">
        <v>25</v>
      </c>
      <c r="GR203">
        <v>23</v>
      </c>
      <c r="GS203">
        <v>11</v>
      </c>
      <c r="GT203">
        <v>7</v>
      </c>
      <c r="GU203">
        <v>5</v>
      </c>
      <c r="GV203">
        <v>11</v>
      </c>
      <c r="GW203">
        <v>11</v>
      </c>
      <c r="GX203">
        <v>6</v>
      </c>
      <c r="GY203">
        <v>3</v>
      </c>
      <c r="GZ203">
        <v>0</v>
      </c>
      <c r="HA203">
        <v>5</v>
      </c>
      <c r="HB203">
        <v>63</v>
      </c>
      <c r="HC203">
        <v>143</v>
      </c>
      <c r="HD203">
        <v>1</v>
      </c>
      <c r="HE203">
        <v>285</v>
      </c>
      <c r="HF203">
        <v>68</v>
      </c>
      <c r="HG203">
        <v>206</v>
      </c>
      <c r="HH203">
        <v>23</v>
      </c>
      <c r="HI203">
        <v>228</v>
      </c>
      <c r="HJ203">
        <v>209</v>
      </c>
      <c r="HK203">
        <v>971</v>
      </c>
      <c r="HL203">
        <v>505</v>
      </c>
      <c r="HM203">
        <v>5</v>
      </c>
      <c r="HN203">
        <v>28</v>
      </c>
      <c r="HO203">
        <v>54</v>
      </c>
      <c r="HP203">
        <v>18</v>
      </c>
      <c r="HQ203">
        <v>5</v>
      </c>
      <c r="HR203">
        <v>21</v>
      </c>
      <c r="HS203">
        <v>58</v>
      </c>
      <c r="HT203">
        <v>494</v>
      </c>
      <c r="HU203">
        <v>199</v>
      </c>
      <c r="HV203">
        <v>8</v>
      </c>
      <c r="HW203">
        <v>196</v>
      </c>
      <c r="HX203">
        <v>148</v>
      </c>
      <c r="HY203">
        <v>308</v>
      </c>
      <c r="HZ203">
        <v>82</v>
      </c>
      <c r="IA203">
        <v>226</v>
      </c>
      <c r="IB203">
        <v>13</v>
      </c>
      <c r="IC203">
        <v>36</v>
      </c>
      <c r="ID203">
        <v>321</v>
      </c>
      <c r="IE203">
        <v>45</v>
      </c>
      <c r="IF203">
        <v>9</v>
      </c>
      <c r="IG203">
        <v>20</v>
      </c>
      <c r="IH203">
        <v>242</v>
      </c>
      <c r="II203">
        <v>287</v>
      </c>
      <c r="IJ203">
        <v>25</v>
      </c>
      <c r="IK203">
        <v>7</v>
      </c>
      <c r="IL203">
        <v>8</v>
      </c>
      <c r="IM203">
        <v>9</v>
      </c>
      <c r="IN203">
        <v>1610</v>
      </c>
      <c r="IO203">
        <v>635</v>
      </c>
      <c r="IP203">
        <v>91</v>
      </c>
      <c r="IQ203">
        <v>467</v>
      </c>
      <c r="IR203">
        <v>54</v>
      </c>
      <c r="IS203">
        <v>1742</v>
      </c>
      <c r="IT203">
        <v>19</v>
      </c>
      <c r="IU203">
        <v>91</v>
      </c>
      <c r="IV203">
        <v>1740</v>
      </c>
      <c r="IW203">
        <v>90</v>
      </c>
      <c r="IX203">
        <v>2605</v>
      </c>
      <c r="IY203">
        <v>3527</v>
      </c>
      <c r="IZ203">
        <v>310</v>
      </c>
      <c r="JA203">
        <v>8</v>
      </c>
      <c r="JB203">
        <v>1757</v>
      </c>
      <c r="JC203">
        <v>60</v>
      </c>
      <c r="JD203">
        <v>0</v>
      </c>
      <c r="JE203">
        <v>857</v>
      </c>
      <c r="JF203">
        <v>942</v>
      </c>
      <c r="JG203">
        <v>136</v>
      </c>
      <c r="JH203">
        <v>12</v>
      </c>
      <c r="JI203">
        <v>27</v>
      </c>
      <c r="JJ203">
        <v>37</v>
      </c>
      <c r="JK203">
        <v>59</v>
      </c>
      <c r="JL203">
        <v>13</v>
      </c>
      <c r="JM203">
        <v>75</v>
      </c>
      <c r="JN203">
        <v>825</v>
      </c>
      <c r="JO203">
        <v>25</v>
      </c>
      <c r="JP203">
        <v>188</v>
      </c>
      <c r="JQ203">
        <v>290</v>
      </c>
      <c r="JR203">
        <v>17</v>
      </c>
      <c r="JS203">
        <v>6</v>
      </c>
      <c r="JT203">
        <v>1012</v>
      </c>
      <c r="JU203">
        <v>86</v>
      </c>
      <c r="JV203">
        <v>1</v>
      </c>
      <c r="JW203">
        <v>7</v>
      </c>
      <c r="JX203">
        <v>14</v>
      </c>
      <c r="JY203">
        <v>22</v>
      </c>
      <c r="JZ203">
        <v>10</v>
      </c>
      <c r="KA203">
        <v>6</v>
      </c>
      <c r="KB203">
        <v>59</v>
      </c>
      <c r="KC203">
        <v>61</v>
      </c>
      <c r="KD203">
        <v>161</v>
      </c>
      <c r="KE203">
        <v>23</v>
      </c>
      <c r="KF203">
        <v>1</v>
      </c>
      <c r="KG203">
        <v>12</v>
      </c>
      <c r="KH203">
        <v>7</v>
      </c>
      <c r="KI203">
        <v>38</v>
      </c>
      <c r="KJ203">
        <v>7</v>
      </c>
      <c r="KK203">
        <v>27</v>
      </c>
      <c r="KL203">
        <v>50</v>
      </c>
      <c r="KM203">
        <v>19</v>
      </c>
      <c r="KN203">
        <v>5</v>
      </c>
      <c r="KO203">
        <v>52</v>
      </c>
      <c r="KP203">
        <v>142</v>
      </c>
      <c r="KQ203">
        <v>11</v>
      </c>
      <c r="KR203">
        <v>6</v>
      </c>
      <c r="KS203">
        <v>273</v>
      </c>
      <c r="KT203">
        <v>297</v>
      </c>
      <c r="KU203">
        <v>1</v>
      </c>
      <c r="KV203">
        <v>1</v>
      </c>
      <c r="KW203">
        <v>2</v>
      </c>
      <c r="KX203">
        <v>26</v>
      </c>
      <c r="KY203">
        <v>27</v>
      </c>
      <c r="KZ203">
        <v>0</v>
      </c>
      <c r="LA203">
        <v>1</v>
      </c>
      <c r="LB203">
        <v>17</v>
      </c>
      <c r="LC203">
        <v>10</v>
      </c>
      <c r="LD203">
        <v>18</v>
      </c>
      <c r="LE203">
        <v>20</v>
      </c>
      <c r="LF203">
        <v>22</v>
      </c>
      <c r="LG203">
        <v>8</v>
      </c>
      <c r="LH203">
        <v>14</v>
      </c>
      <c r="LI203">
        <v>16</v>
      </c>
      <c r="LJ203">
        <v>256</v>
      </c>
      <c r="LK203">
        <v>7</v>
      </c>
      <c r="LL203">
        <v>0</v>
      </c>
      <c r="LM203">
        <v>150</v>
      </c>
      <c r="LN203">
        <v>23</v>
      </c>
      <c r="LO203">
        <v>22</v>
      </c>
      <c r="LP203">
        <v>1</v>
      </c>
      <c r="LQ203">
        <v>54</v>
      </c>
      <c r="LR203">
        <v>14</v>
      </c>
      <c r="LS203">
        <v>3</v>
      </c>
      <c r="LT203">
        <v>8</v>
      </c>
      <c r="LU203">
        <v>25</v>
      </c>
      <c r="LV203">
        <v>12</v>
      </c>
      <c r="LW203">
        <v>47</v>
      </c>
      <c r="LX203">
        <v>11</v>
      </c>
      <c r="LY203">
        <v>30</v>
      </c>
      <c r="LZ203">
        <v>29</v>
      </c>
      <c r="MA203">
        <v>7</v>
      </c>
      <c r="MB203">
        <v>11</v>
      </c>
      <c r="MC203">
        <v>5</v>
      </c>
      <c r="MD203">
        <v>9</v>
      </c>
      <c r="ME203">
        <v>14</v>
      </c>
      <c r="MF203">
        <v>6</v>
      </c>
      <c r="MG203">
        <v>4</v>
      </c>
      <c r="MH203">
        <v>0</v>
      </c>
      <c r="MI203">
        <v>3</v>
      </c>
      <c r="MJ203">
        <v>57</v>
      </c>
      <c r="MK203">
        <v>149</v>
      </c>
      <c r="ML203">
        <v>0</v>
      </c>
      <c r="MM203">
        <v>317</v>
      </c>
      <c r="MN203">
        <v>78</v>
      </c>
      <c r="MO203">
        <v>227</v>
      </c>
      <c r="MP203">
        <v>23</v>
      </c>
      <c r="MQ203">
        <v>241</v>
      </c>
      <c r="MR203">
        <v>212</v>
      </c>
      <c r="MS203">
        <v>1053</v>
      </c>
      <c r="MT203">
        <v>616</v>
      </c>
      <c r="MU203">
        <v>7</v>
      </c>
      <c r="MV203">
        <v>33</v>
      </c>
      <c r="MW203">
        <v>57</v>
      </c>
      <c r="MX203">
        <v>28</v>
      </c>
      <c r="MY203">
        <v>3</v>
      </c>
      <c r="MZ203">
        <v>22</v>
      </c>
      <c r="NA203">
        <v>84</v>
      </c>
      <c r="NB203">
        <v>508</v>
      </c>
      <c r="NC203">
        <v>211</v>
      </c>
      <c r="ND203">
        <v>5</v>
      </c>
      <c r="NE203">
        <v>205</v>
      </c>
      <c r="NF203">
        <v>168</v>
      </c>
      <c r="NG203">
        <v>348</v>
      </c>
      <c r="NH203">
        <v>90</v>
      </c>
      <c r="NI203">
        <v>250</v>
      </c>
      <c r="NJ203">
        <v>13</v>
      </c>
      <c r="NK203">
        <v>44</v>
      </c>
      <c r="NL203">
        <v>337</v>
      </c>
      <c r="NM203">
        <v>38</v>
      </c>
      <c r="NN203">
        <v>11</v>
      </c>
      <c r="NO203">
        <v>20</v>
      </c>
      <c r="NP203">
        <v>252</v>
      </c>
      <c r="NQ203">
        <v>296</v>
      </c>
      <c r="NR203">
        <v>70</v>
      </c>
      <c r="NS203">
        <v>20</v>
      </c>
      <c r="NT203">
        <v>8</v>
      </c>
      <c r="NU203">
        <v>10</v>
      </c>
      <c r="NV203">
        <v>1743</v>
      </c>
      <c r="NW203">
        <v>660</v>
      </c>
      <c r="NX203">
        <v>94</v>
      </c>
      <c r="NY203">
        <v>506</v>
      </c>
      <c r="NZ203">
        <v>60</v>
      </c>
      <c r="OA203">
        <v>1890</v>
      </c>
      <c r="OB203">
        <v>18</v>
      </c>
      <c r="OC203">
        <v>79</v>
      </c>
      <c r="OD203">
        <v>1843</v>
      </c>
      <c r="OE203">
        <v>88</v>
      </c>
      <c r="OF203">
        <v>2696</v>
      </c>
      <c r="OG203">
        <v>3506</v>
      </c>
      <c r="OH203">
        <v>307</v>
      </c>
      <c r="OI203">
        <v>11</v>
      </c>
      <c r="OJ203">
        <v>1894</v>
      </c>
      <c r="OK203">
        <v>75</v>
      </c>
      <c r="OL203">
        <v>0</v>
      </c>
      <c r="OM203">
        <v>876</v>
      </c>
      <c r="ON203">
        <v>929</v>
      </c>
      <c r="OO203">
        <v>116</v>
      </c>
      <c r="OP203">
        <v>14</v>
      </c>
      <c r="OQ203">
        <v>25</v>
      </c>
      <c r="OR203">
        <v>39</v>
      </c>
      <c r="OS203">
        <v>60</v>
      </c>
      <c r="OT203">
        <v>11</v>
      </c>
      <c r="OU203">
        <v>88</v>
      </c>
      <c r="OV203">
        <v>394</v>
      </c>
      <c r="OW203">
        <v>21</v>
      </c>
      <c r="OX203">
        <v>183</v>
      </c>
      <c r="OY203">
        <v>295</v>
      </c>
      <c r="OZ203">
        <v>23</v>
      </c>
      <c r="PA203">
        <v>5</v>
      </c>
    </row>
    <row r="204" spans="1:417">
      <c r="A204" s="67" t="str">
        <f>人口推移!B203</f>
        <v>R0508</v>
      </c>
      <c r="B204" s="66">
        <f t="shared" si="6"/>
        <v>55038</v>
      </c>
      <c r="C204" s="66">
        <f t="shared" si="7"/>
        <v>24171</v>
      </c>
      <c r="D204">
        <v>903</v>
      </c>
      <c r="E204">
        <v>73</v>
      </c>
      <c r="F204">
        <v>2</v>
      </c>
      <c r="G204">
        <v>7</v>
      </c>
      <c r="H204">
        <v>15</v>
      </c>
      <c r="I204">
        <v>14</v>
      </c>
      <c r="J204">
        <v>7</v>
      </c>
      <c r="K204">
        <v>7</v>
      </c>
      <c r="L204">
        <v>65</v>
      </c>
      <c r="M204">
        <v>44</v>
      </c>
      <c r="N204">
        <v>153</v>
      </c>
      <c r="O204">
        <v>23</v>
      </c>
      <c r="P204">
        <v>1</v>
      </c>
      <c r="Q204">
        <v>13</v>
      </c>
      <c r="R204">
        <v>8</v>
      </c>
      <c r="S204">
        <v>29</v>
      </c>
      <c r="T204">
        <v>5</v>
      </c>
      <c r="U204">
        <v>17</v>
      </c>
      <c r="V204">
        <v>35</v>
      </c>
      <c r="W204">
        <v>16</v>
      </c>
      <c r="X204">
        <v>5</v>
      </c>
      <c r="Y204">
        <v>44</v>
      </c>
      <c r="Z204">
        <v>120</v>
      </c>
      <c r="AA204">
        <v>7</v>
      </c>
      <c r="AB204">
        <v>4</v>
      </c>
      <c r="AC204">
        <v>213</v>
      </c>
      <c r="AD204">
        <v>230</v>
      </c>
      <c r="AE204">
        <v>2</v>
      </c>
      <c r="AF204">
        <v>1</v>
      </c>
      <c r="AG204">
        <v>2</v>
      </c>
      <c r="AH204">
        <v>21</v>
      </c>
      <c r="AI204">
        <v>21</v>
      </c>
      <c r="AJ204">
        <v>0</v>
      </c>
      <c r="AK204">
        <v>1</v>
      </c>
      <c r="AL204">
        <v>14</v>
      </c>
      <c r="AM204">
        <v>7</v>
      </c>
      <c r="AN204">
        <v>14</v>
      </c>
      <c r="AO204">
        <v>16</v>
      </c>
      <c r="AP204">
        <v>20</v>
      </c>
      <c r="AQ204">
        <v>5</v>
      </c>
      <c r="AR204">
        <v>9</v>
      </c>
      <c r="AS204">
        <v>11</v>
      </c>
      <c r="AT204">
        <v>255</v>
      </c>
      <c r="AU204">
        <v>7</v>
      </c>
      <c r="AV204">
        <v>0</v>
      </c>
      <c r="AW204">
        <v>143</v>
      </c>
      <c r="AX204">
        <v>14</v>
      </c>
      <c r="AY204">
        <v>22</v>
      </c>
      <c r="AZ204">
        <v>1</v>
      </c>
      <c r="BA204">
        <v>43</v>
      </c>
      <c r="BB204">
        <v>10</v>
      </c>
      <c r="BC204">
        <v>3</v>
      </c>
      <c r="BD204">
        <v>7</v>
      </c>
      <c r="BE204">
        <v>17</v>
      </c>
      <c r="BF204">
        <v>6</v>
      </c>
      <c r="BG204">
        <v>29</v>
      </c>
      <c r="BH204">
        <v>7</v>
      </c>
      <c r="BI204">
        <v>22</v>
      </c>
      <c r="BJ204">
        <v>24</v>
      </c>
      <c r="BK204">
        <v>7</v>
      </c>
      <c r="BL204">
        <v>8</v>
      </c>
      <c r="BM204">
        <v>3</v>
      </c>
      <c r="BN204">
        <v>7</v>
      </c>
      <c r="BO204">
        <v>12</v>
      </c>
      <c r="BP204">
        <v>4</v>
      </c>
      <c r="BQ204">
        <v>4</v>
      </c>
      <c r="BR204">
        <v>0</v>
      </c>
      <c r="BS204">
        <v>4</v>
      </c>
      <c r="BT204">
        <v>52</v>
      </c>
      <c r="BU204">
        <v>102</v>
      </c>
      <c r="BV204">
        <v>1</v>
      </c>
      <c r="BW204">
        <v>286</v>
      </c>
      <c r="BX204">
        <v>59</v>
      </c>
      <c r="BY204">
        <v>189</v>
      </c>
      <c r="BZ204">
        <v>14</v>
      </c>
      <c r="CA204">
        <v>228</v>
      </c>
      <c r="CB204">
        <v>188</v>
      </c>
      <c r="CC204">
        <v>807</v>
      </c>
      <c r="CD204">
        <v>501</v>
      </c>
      <c r="CE204">
        <v>4</v>
      </c>
      <c r="CF204">
        <v>22</v>
      </c>
      <c r="CG204">
        <v>49</v>
      </c>
      <c r="CH204">
        <v>23</v>
      </c>
      <c r="CI204">
        <v>3</v>
      </c>
      <c r="CJ204">
        <v>22</v>
      </c>
      <c r="CK204">
        <v>90</v>
      </c>
      <c r="CL204">
        <v>451</v>
      </c>
      <c r="CM204">
        <v>209</v>
      </c>
      <c r="CN204">
        <v>6</v>
      </c>
      <c r="CO204">
        <v>185</v>
      </c>
      <c r="CP204">
        <v>148</v>
      </c>
      <c r="CQ204">
        <v>297</v>
      </c>
      <c r="CR204">
        <v>56</v>
      </c>
      <c r="CS204">
        <v>225</v>
      </c>
      <c r="CT204">
        <v>11</v>
      </c>
      <c r="CU204">
        <v>27</v>
      </c>
      <c r="CV204">
        <v>273</v>
      </c>
      <c r="CW204">
        <v>35</v>
      </c>
      <c r="CX204">
        <v>7</v>
      </c>
      <c r="CY204">
        <v>28</v>
      </c>
      <c r="CZ204">
        <v>179</v>
      </c>
      <c r="DA204">
        <v>238</v>
      </c>
      <c r="DB204">
        <v>86</v>
      </c>
      <c r="DC204">
        <v>16</v>
      </c>
      <c r="DD204">
        <v>5</v>
      </c>
      <c r="DE204">
        <v>7</v>
      </c>
      <c r="DF204">
        <v>1401</v>
      </c>
      <c r="DG204">
        <v>560</v>
      </c>
      <c r="DH204">
        <v>85</v>
      </c>
      <c r="DI204">
        <v>401</v>
      </c>
      <c r="DJ204">
        <v>55</v>
      </c>
      <c r="DK204">
        <v>1420</v>
      </c>
      <c r="DL204">
        <v>22</v>
      </c>
      <c r="DM204">
        <v>70</v>
      </c>
      <c r="DN204">
        <v>1278</v>
      </c>
      <c r="DO204">
        <v>81</v>
      </c>
      <c r="DP204">
        <v>2323</v>
      </c>
      <c r="DQ204">
        <v>3183</v>
      </c>
      <c r="DR204">
        <v>267</v>
      </c>
      <c r="DS204">
        <v>9</v>
      </c>
      <c r="DT204">
        <v>1565</v>
      </c>
      <c r="DU204">
        <v>69</v>
      </c>
      <c r="DV204">
        <v>0</v>
      </c>
      <c r="DW204">
        <v>831</v>
      </c>
      <c r="DX204">
        <v>927</v>
      </c>
      <c r="DY204">
        <v>121</v>
      </c>
      <c r="DZ204">
        <v>9</v>
      </c>
      <c r="EA204">
        <v>16</v>
      </c>
      <c r="EB204">
        <v>30</v>
      </c>
      <c r="EC204">
        <v>50</v>
      </c>
      <c r="ED204">
        <v>11</v>
      </c>
      <c r="EE204">
        <v>71</v>
      </c>
      <c r="EF204">
        <v>860</v>
      </c>
      <c r="EG204">
        <v>17</v>
      </c>
      <c r="EH204">
        <v>166</v>
      </c>
      <c r="EI204">
        <v>254</v>
      </c>
      <c r="EJ204">
        <v>20</v>
      </c>
      <c r="EK204">
        <v>7</v>
      </c>
      <c r="EL204">
        <v>950</v>
      </c>
      <c r="EM204">
        <v>83</v>
      </c>
      <c r="EN204">
        <v>2</v>
      </c>
      <c r="EO204">
        <v>12</v>
      </c>
      <c r="EP204">
        <v>17</v>
      </c>
      <c r="EQ204">
        <v>25</v>
      </c>
      <c r="ER204">
        <v>9</v>
      </c>
      <c r="ES204">
        <v>6</v>
      </c>
      <c r="ET204">
        <v>57</v>
      </c>
      <c r="EU204">
        <v>62</v>
      </c>
      <c r="EV204">
        <v>140</v>
      </c>
      <c r="EW204">
        <v>30</v>
      </c>
      <c r="EX204">
        <v>1</v>
      </c>
      <c r="EY204">
        <v>16</v>
      </c>
      <c r="EZ204">
        <v>12</v>
      </c>
      <c r="FA204">
        <v>29</v>
      </c>
      <c r="FB204">
        <v>6</v>
      </c>
      <c r="FC204">
        <v>22</v>
      </c>
      <c r="FD204">
        <v>37</v>
      </c>
      <c r="FE204">
        <v>25</v>
      </c>
      <c r="FF204">
        <v>6</v>
      </c>
      <c r="FG204">
        <v>46</v>
      </c>
      <c r="FH204">
        <v>133</v>
      </c>
      <c r="FI204">
        <v>15</v>
      </c>
      <c r="FJ204">
        <v>6</v>
      </c>
      <c r="FK204">
        <v>273</v>
      </c>
      <c r="FL204">
        <v>250</v>
      </c>
      <c r="FM204">
        <v>1</v>
      </c>
      <c r="FN204">
        <v>1</v>
      </c>
      <c r="FO204">
        <v>2</v>
      </c>
      <c r="FP204">
        <v>24</v>
      </c>
      <c r="FQ204">
        <v>32</v>
      </c>
      <c r="FR204">
        <v>0</v>
      </c>
      <c r="FS204">
        <v>2</v>
      </c>
      <c r="FT204">
        <v>14</v>
      </c>
      <c r="FU204">
        <v>7</v>
      </c>
      <c r="FV204">
        <v>14</v>
      </c>
      <c r="FW204">
        <v>15</v>
      </c>
      <c r="FX204">
        <v>21</v>
      </c>
      <c r="FY204">
        <v>5</v>
      </c>
      <c r="FZ204">
        <v>9</v>
      </c>
      <c r="GA204">
        <v>16</v>
      </c>
      <c r="GB204">
        <v>270</v>
      </c>
      <c r="GC204">
        <v>8</v>
      </c>
      <c r="GD204">
        <v>0</v>
      </c>
      <c r="GE204">
        <v>161</v>
      </c>
      <c r="GF204">
        <v>17</v>
      </c>
      <c r="GG204">
        <v>29</v>
      </c>
      <c r="GH204">
        <v>0</v>
      </c>
      <c r="GI204">
        <v>55</v>
      </c>
      <c r="GJ204">
        <v>15</v>
      </c>
      <c r="GK204">
        <v>3</v>
      </c>
      <c r="GL204">
        <v>11</v>
      </c>
      <c r="GM204">
        <v>22</v>
      </c>
      <c r="GN204">
        <v>3</v>
      </c>
      <c r="GO204">
        <v>44</v>
      </c>
      <c r="GP204">
        <v>7</v>
      </c>
      <c r="GQ204">
        <v>25</v>
      </c>
      <c r="GR204">
        <v>23</v>
      </c>
      <c r="GS204">
        <v>11</v>
      </c>
      <c r="GT204">
        <v>7</v>
      </c>
      <c r="GU204">
        <v>5</v>
      </c>
      <c r="GV204">
        <v>11</v>
      </c>
      <c r="GW204">
        <v>12</v>
      </c>
      <c r="GX204">
        <v>6</v>
      </c>
      <c r="GY204">
        <v>3</v>
      </c>
      <c r="GZ204">
        <v>0</v>
      </c>
      <c r="HA204">
        <v>5</v>
      </c>
      <c r="HB204">
        <v>62</v>
      </c>
      <c r="HC204">
        <v>143</v>
      </c>
      <c r="HD204">
        <v>1</v>
      </c>
      <c r="HE204">
        <v>284</v>
      </c>
      <c r="HF204">
        <v>68</v>
      </c>
      <c r="HG204">
        <v>206</v>
      </c>
      <c r="HH204">
        <v>23</v>
      </c>
      <c r="HI204">
        <v>228</v>
      </c>
      <c r="HJ204">
        <v>207</v>
      </c>
      <c r="HK204">
        <v>972</v>
      </c>
      <c r="HL204">
        <v>504</v>
      </c>
      <c r="HM204">
        <v>5</v>
      </c>
      <c r="HN204">
        <v>28</v>
      </c>
      <c r="HO204">
        <v>54</v>
      </c>
      <c r="HP204">
        <v>19</v>
      </c>
      <c r="HQ204">
        <v>5</v>
      </c>
      <c r="HR204">
        <v>21</v>
      </c>
      <c r="HS204">
        <v>59</v>
      </c>
      <c r="HT204">
        <v>491</v>
      </c>
      <c r="HU204">
        <v>199</v>
      </c>
      <c r="HV204">
        <v>8</v>
      </c>
      <c r="HW204">
        <v>195</v>
      </c>
      <c r="HX204">
        <v>148</v>
      </c>
      <c r="HY204">
        <v>311</v>
      </c>
      <c r="HZ204">
        <v>82</v>
      </c>
      <c r="IA204">
        <v>226</v>
      </c>
      <c r="IB204">
        <v>13</v>
      </c>
      <c r="IC204">
        <v>36</v>
      </c>
      <c r="ID204">
        <v>321</v>
      </c>
      <c r="IE204">
        <v>45</v>
      </c>
      <c r="IF204">
        <v>9</v>
      </c>
      <c r="IG204">
        <v>20</v>
      </c>
      <c r="IH204">
        <v>241</v>
      </c>
      <c r="II204">
        <v>286</v>
      </c>
      <c r="IJ204">
        <v>25</v>
      </c>
      <c r="IK204">
        <v>7</v>
      </c>
      <c r="IL204">
        <v>8</v>
      </c>
      <c r="IM204">
        <v>9</v>
      </c>
      <c r="IN204">
        <v>1610</v>
      </c>
      <c r="IO204">
        <v>637</v>
      </c>
      <c r="IP204">
        <v>90</v>
      </c>
      <c r="IQ204">
        <v>473</v>
      </c>
      <c r="IR204">
        <v>54</v>
      </c>
      <c r="IS204">
        <v>1746</v>
      </c>
      <c r="IT204">
        <v>19</v>
      </c>
      <c r="IU204">
        <v>90</v>
      </c>
      <c r="IV204">
        <v>1746</v>
      </c>
      <c r="IW204">
        <v>90</v>
      </c>
      <c r="IX204">
        <v>2600</v>
      </c>
      <c r="IY204">
        <v>3535</v>
      </c>
      <c r="IZ204">
        <v>312</v>
      </c>
      <c r="JA204">
        <v>8</v>
      </c>
      <c r="JB204">
        <v>1751</v>
      </c>
      <c r="JC204">
        <v>59</v>
      </c>
      <c r="JD204">
        <v>0</v>
      </c>
      <c r="JE204">
        <v>864</v>
      </c>
      <c r="JF204">
        <v>936</v>
      </c>
      <c r="JG204">
        <v>136</v>
      </c>
      <c r="JH204">
        <v>11</v>
      </c>
      <c r="JI204">
        <v>27</v>
      </c>
      <c r="JJ204">
        <v>37</v>
      </c>
      <c r="JK204">
        <v>59</v>
      </c>
      <c r="JL204">
        <v>13</v>
      </c>
      <c r="JM204">
        <v>75</v>
      </c>
      <c r="JN204">
        <v>806</v>
      </c>
      <c r="JO204">
        <v>25</v>
      </c>
      <c r="JP204">
        <v>188</v>
      </c>
      <c r="JQ204">
        <v>288</v>
      </c>
      <c r="JR204">
        <v>17</v>
      </c>
      <c r="JS204">
        <v>6</v>
      </c>
      <c r="JT204">
        <v>1014</v>
      </c>
      <c r="JU204">
        <v>85</v>
      </c>
      <c r="JV204">
        <v>1</v>
      </c>
      <c r="JW204">
        <v>7</v>
      </c>
      <c r="JX204">
        <v>14</v>
      </c>
      <c r="JY204">
        <v>22</v>
      </c>
      <c r="JZ204">
        <v>10</v>
      </c>
      <c r="KA204">
        <v>6</v>
      </c>
      <c r="KB204">
        <v>59</v>
      </c>
      <c r="KC204">
        <v>61</v>
      </c>
      <c r="KD204">
        <v>162</v>
      </c>
      <c r="KE204">
        <v>23</v>
      </c>
      <c r="KF204">
        <v>1</v>
      </c>
      <c r="KG204">
        <v>12</v>
      </c>
      <c r="KH204">
        <v>7</v>
      </c>
      <c r="KI204">
        <v>37</v>
      </c>
      <c r="KJ204">
        <v>7</v>
      </c>
      <c r="KK204">
        <v>26</v>
      </c>
      <c r="KL204">
        <v>50</v>
      </c>
      <c r="KM204">
        <v>19</v>
      </c>
      <c r="KN204">
        <v>5</v>
      </c>
      <c r="KO204">
        <v>53</v>
      </c>
      <c r="KP204">
        <v>143</v>
      </c>
      <c r="KQ204">
        <v>11</v>
      </c>
      <c r="KR204">
        <v>6</v>
      </c>
      <c r="KS204">
        <v>274</v>
      </c>
      <c r="KT204">
        <v>292</v>
      </c>
      <c r="KU204">
        <v>1</v>
      </c>
      <c r="KV204">
        <v>1</v>
      </c>
      <c r="KW204">
        <v>2</v>
      </c>
      <c r="KX204">
        <v>25</v>
      </c>
      <c r="KY204">
        <v>30</v>
      </c>
      <c r="KZ204">
        <v>0</v>
      </c>
      <c r="LA204">
        <v>1</v>
      </c>
      <c r="LB204">
        <v>17</v>
      </c>
      <c r="LC204">
        <v>10</v>
      </c>
      <c r="LD204">
        <v>18</v>
      </c>
      <c r="LE204">
        <v>20</v>
      </c>
      <c r="LF204">
        <v>22</v>
      </c>
      <c r="LG204">
        <v>8</v>
      </c>
      <c r="LH204">
        <v>14</v>
      </c>
      <c r="LI204">
        <v>16</v>
      </c>
      <c r="LJ204">
        <v>255</v>
      </c>
      <c r="LK204">
        <v>7</v>
      </c>
      <c r="LL204">
        <v>0</v>
      </c>
      <c r="LM204">
        <v>151</v>
      </c>
      <c r="LN204">
        <v>23</v>
      </c>
      <c r="LO204">
        <v>21</v>
      </c>
      <c r="LP204">
        <v>1</v>
      </c>
      <c r="LQ204">
        <v>54</v>
      </c>
      <c r="LR204">
        <v>14</v>
      </c>
      <c r="LS204">
        <v>3</v>
      </c>
      <c r="LT204">
        <v>8</v>
      </c>
      <c r="LU204">
        <v>25</v>
      </c>
      <c r="LV204">
        <v>9</v>
      </c>
      <c r="LW204">
        <v>47</v>
      </c>
      <c r="LX204">
        <v>11</v>
      </c>
      <c r="LY204">
        <v>30</v>
      </c>
      <c r="LZ204">
        <v>28</v>
      </c>
      <c r="MA204">
        <v>7</v>
      </c>
      <c r="MB204">
        <v>11</v>
      </c>
      <c r="MC204">
        <v>5</v>
      </c>
      <c r="MD204">
        <v>9</v>
      </c>
      <c r="ME204">
        <v>16</v>
      </c>
      <c r="MF204">
        <v>6</v>
      </c>
      <c r="MG204">
        <v>4</v>
      </c>
      <c r="MH204">
        <v>0</v>
      </c>
      <c r="MI204">
        <v>3</v>
      </c>
      <c r="MJ204">
        <v>56</v>
      </c>
      <c r="MK204">
        <v>146</v>
      </c>
      <c r="ML204">
        <v>0</v>
      </c>
      <c r="MM204">
        <v>318</v>
      </c>
      <c r="MN204">
        <v>78</v>
      </c>
      <c r="MO204">
        <v>224</v>
      </c>
      <c r="MP204">
        <v>23</v>
      </c>
      <c r="MQ204">
        <v>241</v>
      </c>
      <c r="MR204">
        <v>211</v>
      </c>
      <c r="MS204">
        <v>1052</v>
      </c>
      <c r="MT204">
        <v>613</v>
      </c>
      <c r="MU204">
        <v>7</v>
      </c>
      <c r="MV204">
        <v>33</v>
      </c>
      <c r="MW204">
        <v>58</v>
      </c>
      <c r="MX204">
        <v>30</v>
      </c>
      <c r="MY204">
        <v>3</v>
      </c>
      <c r="MZ204">
        <v>23</v>
      </c>
      <c r="NA204">
        <v>84</v>
      </c>
      <c r="NB204">
        <v>510</v>
      </c>
      <c r="NC204">
        <v>210</v>
      </c>
      <c r="ND204">
        <v>5</v>
      </c>
      <c r="NE204">
        <v>204</v>
      </c>
      <c r="NF204">
        <v>167</v>
      </c>
      <c r="NG204">
        <v>350</v>
      </c>
      <c r="NH204">
        <v>90</v>
      </c>
      <c r="NI204">
        <v>248</v>
      </c>
      <c r="NJ204">
        <v>13</v>
      </c>
      <c r="NK204">
        <v>44</v>
      </c>
      <c r="NL204">
        <v>340</v>
      </c>
      <c r="NM204">
        <v>38</v>
      </c>
      <c r="NN204">
        <v>11</v>
      </c>
      <c r="NO204">
        <v>20</v>
      </c>
      <c r="NP204">
        <v>251</v>
      </c>
      <c r="NQ204">
        <v>296</v>
      </c>
      <c r="NR204">
        <v>68</v>
      </c>
      <c r="NS204">
        <v>20</v>
      </c>
      <c r="NT204">
        <v>8</v>
      </c>
      <c r="NU204">
        <v>10</v>
      </c>
      <c r="NV204">
        <v>1744</v>
      </c>
      <c r="NW204">
        <v>661</v>
      </c>
      <c r="NX204">
        <v>94</v>
      </c>
      <c r="NY204">
        <v>506</v>
      </c>
      <c r="NZ204">
        <v>60</v>
      </c>
      <c r="OA204">
        <v>1884</v>
      </c>
      <c r="OB204">
        <v>18</v>
      </c>
      <c r="OC204">
        <v>79</v>
      </c>
      <c r="OD204">
        <v>1845</v>
      </c>
      <c r="OE204">
        <v>87</v>
      </c>
      <c r="OF204">
        <v>2699</v>
      </c>
      <c r="OG204">
        <v>3510</v>
      </c>
      <c r="OH204">
        <v>309</v>
      </c>
      <c r="OI204">
        <v>11</v>
      </c>
      <c r="OJ204">
        <v>1889</v>
      </c>
      <c r="OK204">
        <v>75</v>
      </c>
      <c r="OL204">
        <v>0</v>
      </c>
      <c r="OM204">
        <v>874</v>
      </c>
      <c r="ON204">
        <v>927</v>
      </c>
      <c r="OO204">
        <v>116</v>
      </c>
      <c r="OP204">
        <v>14</v>
      </c>
      <c r="OQ204">
        <v>25</v>
      </c>
      <c r="OR204">
        <v>39</v>
      </c>
      <c r="OS204">
        <v>60</v>
      </c>
      <c r="OT204">
        <v>11</v>
      </c>
      <c r="OU204">
        <v>88</v>
      </c>
      <c r="OV204">
        <v>383</v>
      </c>
      <c r="OW204">
        <v>21</v>
      </c>
      <c r="OX204">
        <v>183</v>
      </c>
      <c r="OY204">
        <v>292</v>
      </c>
      <c r="OZ204">
        <v>23</v>
      </c>
      <c r="PA204">
        <v>5</v>
      </c>
    </row>
    <row r="205" spans="1:417">
      <c r="A205" s="67" t="str">
        <f>人口推移!B204</f>
        <v>R0509</v>
      </c>
      <c r="B205" s="66">
        <f t="shared" si="6"/>
        <v>54988</v>
      </c>
      <c r="C205" s="66">
        <f t="shared" si="7"/>
        <v>24153</v>
      </c>
      <c r="D205">
        <v>900</v>
      </c>
      <c r="E205">
        <v>74</v>
      </c>
      <c r="F205">
        <v>2</v>
      </c>
      <c r="G205">
        <v>7</v>
      </c>
      <c r="H205">
        <v>15</v>
      </c>
      <c r="I205">
        <v>14</v>
      </c>
      <c r="J205">
        <v>7</v>
      </c>
      <c r="K205">
        <v>7</v>
      </c>
      <c r="L205">
        <v>65</v>
      </c>
      <c r="M205">
        <v>44</v>
      </c>
      <c r="N205">
        <v>150</v>
      </c>
      <c r="O205">
        <v>23</v>
      </c>
      <c r="P205">
        <v>1</v>
      </c>
      <c r="Q205">
        <v>13</v>
      </c>
      <c r="R205">
        <v>8</v>
      </c>
      <c r="S205">
        <v>29</v>
      </c>
      <c r="T205">
        <v>5</v>
      </c>
      <c r="U205">
        <v>17</v>
      </c>
      <c r="V205">
        <v>35</v>
      </c>
      <c r="W205">
        <v>16</v>
      </c>
      <c r="X205">
        <v>5</v>
      </c>
      <c r="Y205">
        <v>44</v>
      </c>
      <c r="Z205">
        <v>120</v>
      </c>
      <c r="AA205">
        <v>7</v>
      </c>
      <c r="AB205">
        <v>4</v>
      </c>
      <c r="AC205">
        <v>214</v>
      </c>
      <c r="AD205">
        <v>227</v>
      </c>
      <c r="AE205">
        <v>2</v>
      </c>
      <c r="AF205">
        <v>1</v>
      </c>
      <c r="AG205">
        <v>2</v>
      </c>
      <c r="AH205">
        <v>21</v>
      </c>
      <c r="AI205">
        <v>21</v>
      </c>
      <c r="AJ205">
        <v>0</v>
      </c>
      <c r="AK205">
        <v>1</v>
      </c>
      <c r="AL205">
        <v>14</v>
      </c>
      <c r="AM205">
        <v>7</v>
      </c>
      <c r="AN205">
        <v>14</v>
      </c>
      <c r="AO205">
        <v>16</v>
      </c>
      <c r="AP205">
        <v>20</v>
      </c>
      <c r="AQ205">
        <v>5</v>
      </c>
      <c r="AR205">
        <v>9</v>
      </c>
      <c r="AS205">
        <v>11</v>
      </c>
      <c r="AT205">
        <v>255</v>
      </c>
      <c r="AU205">
        <v>7</v>
      </c>
      <c r="AV205">
        <v>0</v>
      </c>
      <c r="AW205">
        <v>146</v>
      </c>
      <c r="AX205">
        <v>14</v>
      </c>
      <c r="AY205">
        <v>22</v>
      </c>
      <c r="AZ205">
        <v>1</v>
      </c>
      <c r="BA205">
        <v>43</v>
      </c>
      <c r="BB205">
        <v>10</v>
      </c>
      <c r="BC205">
        <v>3</v>
      </c>
      <c r="BD205">
        <v>7</v>
      </c>
      <c r="BE205">
        <v>17</v>
      </c>
      <c r="BF205">
        <v>6</v>
      </c>
      <c r="BG205">
        <v>29</v>
      </c>
      <c r="BH205">
        <v>8</v>
      </c>
      <c r="BI205">
        <v>22</v>
      </c>
      <c r="BJ205">
        <v>24</v>
      </c>
      <c r="BK205">
        <v>7</v>
      </c>
      <c r="BL205">
        <v>8</v>
      </c>
      <c r="BM205">
        <v>3</v>
      </c>
      <c r="BN205">
        <v>7</v>
      </c>
      <c r="BO205">
        <v>12</v>
      </c>
      <c r="BP205">
        <v>4</v>
      </c>
      <c r="BQ205">
        <v>4</v>
      </c>
      <c r="BR205">
        <v>0</v>
      </c>
      <c r="BS205">
        <v>4</v>
      </c>
      <c r="BT205">
        <v>52</v>
      </c>
      <c r="BU205">
        <v>101</v>
      </c>
      <c r="BV205">
        <v>1</v>
      </c>
      <c r="BW205">
        <v>286</v>
      </c>
      <c r="BX205">
        <v>61</v>
      </c>
      <c r="BY205">
        <v>189</v>
      </c>
      <c r="BZ205">
        <v>14</v>
      </c>
      <c r="CA205">
        <v>230</v>
      </c>
      <c r="CB205">
        <v>190</v>
      </c>
      <c r="CC205">
        <v>804</v>
      </c>
      <c r="CD205">
        <v>502</v>
      </c>
      <c r="CE205">
        <v>4</v>
      </c>
      <c r="CF205">
        <v>22</v>
      </c>
      <c r="CG205">
        <v>49</v>
      </c>
      <c r="CH205">
        <v>23</v>
      </c>
      <c r="CI205">
        <v>3</v>
      </c>
      <c r="CJ205">
        <v>23</v>
      </c>
      <c r="CK205">
        <v>89</v>
      </c>
      <c r="CL205">
        <v>449</v>
      </c>
      <c r="CM205">
        <v>212</v>
      </c>
      <c r="CN205">
        <v>6</v>
      </c>
      <c r="CO205">
        <v>187</v>
      </c>
      <c r="CP205">
        <v>145</v>
      </c>
      <c r="CQ205">
        <v>300</v>
      </c>
      <c r="CR205">
        <v>56</v>
      </c>
      <c r="CS205">
        <v>224</v>
      </c>
      <c r="CT205">
        <v>11</v>
      </c>
      <c r="CU205">
        <v>27</v>
      </c>
      <c r="CV205">
        <v>273</v>
      </c>
      <c r="CW205">
        <v>35</v>
      </c>
      <c r="CX205">
        <v>7</v>
      </c>
      <c r="CY205">
        <v>30</v>
      </c>
      <c r="CZ205">
        <v>178</v>
      </c>
      <c r="DA205">
        <v>236</v>
      </c>
      <c r="DB205">
        <v>86</v>
      </c>
      <c r="DC205">
        <v>16</v>
      </c>
      <c r="DD205">
        <v>5</v>
      </c>
      <c r="DE205">
        <v>7</v>
      </c>
      <c r="DF205">
        <v>1398</v>
      </c>
      <c r="DG205">
        <v>560</v>
      </c>
      <c r="DH205">
        <v>85</v>
      </c>
      <c r="DI205">
        <v>403</v>
      </c>
      <c r="DJ205">
        <v>55</v>
      </c>
      <c r="DK205">
        <v>1419</v>
      </c>
      <c r="DL205">
        <v>22</v>
      </c>
      <c r="DM205">
        <v>70</v>
      </c>
      <c r="DN205">
        <v>1277</v>
      </c>
      <c r="DO205">
        <v>82</v>
      </c>
      <c r="DP205">
        <v>2325</v>
      </c>
      <c r="DQ205">
        <v>3184</v>
      </c>
      <c r="DR205">
        <v>266</v>
      </c>
      <c r="DS205">
        <v>9</v>
      </c>
      <c r="DT205">
        <v>1570</v>
      </c>
      <c r="DU205">
        <v>69</v>
      </c>
      <c r="DV205">
        <v>0</v>
      </c>
      <c r="DW205">
        <v>840</v>
      </c>
      <c r="DX205">
        <v>923</v>
      </c>
      <c r="DY205">
        <v>120</v>
      </c>
      <c r="DZ205">
        <v>9</v>
      </c>
      <c r="EA205">
        <v>16</v>
      </c>
      <c r="EB205">
        <v>30</v>
      </c>
      <c r="EC205">
        <v>50</v>
      </c>
      <c r="ED205">
        <v>11</v>
      </c>
      <c r="EE205">
        <v>71</v>
      </c>
      <c r="EF205">
        <v>834</v>
      </c>
      <c r="EG205">
        <v>17</v>
      </c>
      <c r="EH205">
        <v>166</v>
      </c>
      <c r="EI205">
        <v>253</v>
      </c>
      <c r="EJ205">
        <v>20</v>
      </c>
      <c r="EK205">
        <v>6</v>
      </c>
      <c r="EL205">
        <v>945</v>
      </c>
      <c r="EM205">
        <v>85</v>
      </c>
      <c r="EN205">
        <v>2</v>
      </c>
      <c r="EO205">
        <v>12</v>
      </c>
      <c r="EP205">
        <v>17</v>
      </c>
      <c r="EQ205">
        <v>25</v>
      </c>
      <c r="ER205">
        <v>9</v>
      </c>
      <c r="ES205">
        <v>6</v>
      </c>
      <c r="ET205">
        <v>57</v>
      </c>
      <c r="EU205">
        <v>62</v>
      </c>
      <c r="EV205">
        <v>138</v>
      </c>
      <c r="EW205">
        <v>30</v>
      </c>
      <c r="EX205">
        <v>1</v>
      </c>
      <c r="EY205">
        <v>16</v>
      </c>
      <c r="EZ205">
        <v>12</v>
      </c>
      <c r="FA205">
        <v>29</v>
      </c>
      <c r="FB205">
        <v>6</v>
      </c>
      <c r="FC205">
        <v>22</v>
      </c>
      <c r="FD205">
        <v>37</v>
      </c>
      <c r="FE205">
        <v>25</v>
      </c>
      <c r="FF205">
        <v>6</v>
      </c>
      <c r="FG205">
        <v>46</v>
      </c>
      <c r="FH205">
        <v>134</v>
      </c>
      <c r="FI205">
        <v>15</v>
      </c>
      <c r="FJ205">
        <v>6</v>
      </c>
      <c r="FK205">
        <v>275</v>
      </c>
      <c r="FL205">
        <v>247</v>
      </c>
      <c r="FM205">
        <v>1</v>
      </c>
      <c r="FN205">
        <v>1</v>
      </c>
      <c r="FO205">
        <v>2</v>
      </c>
      <c r="FP205">
        <v>24</v>
      </c>
      <c r="FQ205">
        <v>32</v>
      </c>
      <c r="FR205">
        <v>0</v>
      </c>
      <c r="FS205">
        <v>2</v>
      </c>
      <c r="FT205">
        <v>14</v>
      </c>
      <c r="FU205">
        <v>7</v>
      </c>
      <c r="FV205">
        <v>14</v>
      </c>
      <c r="FW205">
        <v>15</v>
      </c>
      <c r="FX205">
        <v>21</v>
      </c>
      <c r="FY205">
        <v>5</v>
      </c>
      <c r="FZ205">
        <v>9</v>
      </c>
      <c r="GA205">
        <v>16</v>
      </c>
      <c r="GB205">
        <v>268</v>
      </c>
      <c r="GC205">
        <v>8</v>
      </c>
      <c r="GD205">
        <v>0</v>
      </c>
      <c r="GE205">
        <v>164</v>
      </c>
      <c r="GF205">
        <v>17</v>
      </c>
      <c r="GG205">
        <v>29</v>
      </c>
      <c r="GH205">
        <v>0</v>
      </c>
      <c r="GI205">
        <v>55</v>
      </c>
      <c r="GJ205">
        <v>15</v>
      </c>
      <c r="GK205">
        <v>3</v>
      </c>
      <c r="GL205">
        <v>11</v>
      </c>
      <c r="GM205">
        <v>22</v>
      </c>
      <c r="GN205">
        <v>3</v>
      </c>
      <c r="GO205">
        <v>44</v>
      </c>
      <c r="GP205">
        <v>10</v>
      </c>
      <c r="GQ205">
        <v>25</v>
      </c>
      <c r="GR205">
        <v>23</v>
      </c>
      <c r="GS205">
        <v>11</v>
      </c>
      <c r="GT205">
        <v>7</v>
      </c>
      <c r="GU205">
        <v>5</v>
      </c>
      <c r="GV205">
        <v>11</v>
      </c>
      <c r="GW205">
        <v>12</v>
      </c>
      <c r="GX205">
        <v>6</v>
      </c>
      <c r="GY205">
        <v>3</v>
      </c>
      <c r="GZ205">
        <v>0</v>
      </c>
      <c r="HA205">
        <v>5</v>
      </c>
      <c r="HB205">
        <v>62</v>
      </c>
      <c r="HC205">
        <v>143</v>
      </c>
      <c r="HD205">
        <v>1</v>
      </c>
      <c r="HE205">
        <v>283</v>
      </c>
      <c r="HF205">
        <v>69</v>
      </c>
      <c r="HG205">
        <v>206</v>
      </c>
      <c r="HH205">
        <v>23</v>
      </c>
      <c r="HI205">
        <v>231</v>
      </c>
      <c r="HJ205">
        <v>207</v>
      </c>
      <c r="HK205">
        <v>971</v>
      </c>
      <c r="HL205">
        <v>505</v>
      </c>
      <c r="HM205">
        <v>5</v>
      </c>
      <c r="HN205">
        <v>28</v>
      </c>
      <c r="HO205">
        <v>54</v>
      </c>
      <c r="HP205">
        <v>19</v>
      </c>
      <c r="HQ205">
        <v>5</v>
      </c>
      <c r="HR205">
        <v>22</v>
      </c>
      <c r="HS205">
        <v>58</v>
      </c>
      <c r="HT205">
        <v>490</v>
      </c>
      <c r="HU205">
        <v>198</v>
      </c>
      <c r="HV205">
        <v>8</v>
      </c>
      <c r="HW205">
        <v>196</v>
      </c>
      <c r="HX205">
        <v>148</v>
      </c>
      <c r="HY205">
        <v>312</v>
      </c>
      <c r="HZ205">
        <v>82</v>
      </c>
      <c r="IA205">
        <v>226</v>
      </c>
      <c r="IB205">
        <v>13</v>
      </c>
      <c r="IC205">
        <v>36</v>
      </c>
      <c r="ID205">
        <v>320</v>
      </c>
      <c r="IE205">
        <v>45</v>
      </c>
      <c r="IF205">
        <v>9</v>
      </c>
      <c r="IG205">
        <v>22</v>
      </c>
      <c r="IH205">
        <v>240</v>
      </c>
      <c r="II205">
        <v>283</v>
      </c>
      <c r="IJ205">
        <v>26</v>
      </c>
      <c r="IK205">
        <v>7</v>
      </c>
      <c r="IL205">
        <v>7</v>
      </c>
      <c r="IM205">
        <v>9</v>
      </c>
      <c r="IN205">
        <v>1612</v>
      </c>
      <c r="IO205">
        <v>632</v>
      </c>
      <c r="IP205">
        <v>89</v>
      </c>
      <c r="IQ205">
        <v>474</v>
      </c>
      <c r="IR205">
        <v>54</v>
      </c>
      <c r="IS205">
        <v>1746</v>
      </c>
      <c r="IT205">
        <v>19</v>
      </c>
      <c r="IU205">
        <v>90</v>
      </c>
      <c r="IV205">
        <v>1745</v>
      </c>
      <c r="IW205">
        <v>90</v>
      </c>
      <c r="IX205">
        <v>2600</v>
      </c>
      <c r="IY205">
        <v>3539</v>
      </c>
      <c r="IZ205">
        <v>310</v>
      </c>
      <c r="JA205">
        <v>8</v>
      </c>
      <c r="JB205">
        <v>1763</v>
      </c>
      <c r="JC205">
        <v>57</v>
      </c>
      <c r="JD205">
        <v>0</v>
      </c>
      <c r="JE205">
        <v>867</v>
      </c>
      <c r="JF205">
        <v>930</v>
      </c>
      <c r="JG205">
        <v>134</v>
      </c>
      <c r="JH205">
        <v>11</v>
      </c>
      <c r="JI205">
        <v>27</v>
      </c>
      <c r="JJ205">
        <v>37</v>
      </c>
      <c r="JK205">
        <v>59</v>
      </c>
      <c r="JL205">
        <v>13</v>
      </c>
      <c r="JM205">
        <v>75</v>
      </c>
      <c r="JN205">
        <v>782</v>
      </c>
      <c r="JO205">
        <v>25</v>
      </c>
      <c r="JP205">
        <v>185</v>
      </c>
      <c r="JQ205">
        <v>288</v>
      </c>
      <c r="JR205">
        <v>17</v>
      </c>
      <c r="JS205">
        <v>6</v>
      </c>
      <c r="JT205">
        <v>1011</v>
      </c>
      <c r="JU205">
        <v>87</v>
      </c>
      <c r="JV205">
        <v>1</v>
      </c>
      <c r="JW205">
        <v>7</v>
      </c>
      <c r="JX205">
        <v>14</v>
      </c>
      <c r="JY205">
        <v>22</v>
      </c>
      <c r="JZ205">
        <v>10</v>
      </c>
      <c r="KA205">
        <v>6</v>
      </c>
      <c r="KB205">
        <v>59</v>
      </c>
      <c r="KC205">
        <v>61</v>
      </c>
      <c r="KD205">
        <v>156</v>
      </c>
      <c r="KE205">
        <v>23</v>
      </c>
      <c r="KF205">
        <v>1</v>
      </c>
      <c r="KG205">
        <v>12</v>
      </c>
      <c r="KH205">
        <v>7</v>
      </c>
      <c r="KI205">
        <v>37</v>
      </c>
      <c r="KJ205">
        <v>7</v>
      </c>
      <c r="KK205">
        <v>26</v>
      </c>
      <c r="KL205">
        <v>50</v>
      </c>
      <c r="KM205">
        <v>19</v>
      </c>
      <c r="KN205">
        <v>5</v>
      </c>
      <c r="KO205">
        <v>53</v>
      </c>
      <c r="KP205">
        <v>143</v>
      </c>
      <c r="KQ205">
        <v>11</v>
      </c>
      <c r="KR205">
        <v>6</v>
      </c>
      <c r="KS205">
        <v>273</v>
      </c>
      <c r="KT205">
        <v>290</v>
      </c>
      <c r="KU205">
        <v>1</v>
      </c>
      <c r="KV205">
        <v>1</v>
      </c>
      <c r="KW205">
        <v>2</v>
      </c>
      <c r="KX205">
        <v>25</v>
      </c>
      <c r="KY205">
        <v>30</v>
      </c>
      <c r="KZ205">
        <v>0</v>
      </c>
      <c r="LA205">
        <v>1</v>
      </c>
      <c r="LB205">
        <v>17</v>
      </c>
      <c r="LC205">
        <v>10</v>
      </c>
      <c r="LD205">
        <v>18</v>
      </c>
      <c r="LE205">
        <v>21</v>
      </c>
      <c r="LF205">
        <v>22</v>
      </c>
      <c r="LG205">
        <v>8</v>
      </c>
      <c r="LH205">
        <v>14</v>
      </c>
      <c r="LI205">
        <v>16</v>
      </c>
      <c r="LJ205">
        <v>256</v>
      </c>
      <c r="LK205">
        <v>7</v>
      </c>
      <c r="LL205">
        <v>0</v>
      </c>
      <c r="LM205">
        <v>152</v>
      </c>
      <c r="LN205">
        <v>23</v>
      </c>
      <c r="LO205">
        <v>21</v>
      </c>
      <c r="LP205">
        <v>1</v>
      </c>
      <c r="LQ205">
        <v>54</v>
      </c>
      <c r="LR205">
        <v>14</v>
      </c>
      <c r="LS205">
        <v>3</v>
      </c>
      <c r="LT205">
        <v>8</v>
      </c>
      <c r="LU205">
        <v>25</v>
      </c>
      <c r="LV205">
        <v>9</v>
      </c>
      <c r="LW205">
        <v>47</v>
      </c>
      <c r="LX205">
        <v>12</v>
      </c>
      <c r="LY205">
        <v>30</v>
      </c>
      <c r="LZ205">
        <v>28</v>
      </c>
      <c r="MA205">
        <v>7</v>
      </c>
      <c r="MB205">
        <v>11</v>
      </c>
      <c r="MC205">
        <v>5</v>
      </c>
      <c r="MD205">
        <v>9</v>
      </c>
      <c r="ME205">
        <v>16</v>
      </c>
      <c r="MF205">
        <v>6</v>
      </c>
      <c r="MG205">
        <v>4</v>
      </c>
      <c r="MH205">
        <v>0</v>
      </c>
      <c r="MI205">
        <v>3</v>
      </c>
      <c r="MJ205">
        <v>56</v>
      </c>
      <c r="MK205">
        <v>145</v>
      </c>
      <c r="ML205">
        <v>0</v>
      </c>
      <c r="MM205">
        <v>322</v>
      </c>
      <c r="MN205">
        <v>80</v>
      </c>
      <c r="MO205">
        <v>224</v>
      </c>
      <c r="MP205">
        <v>22</v>
      </c>
      <c r="MQ205">
        <v>245</v>
      </c>
      <c r="MR205">
        <v>212</v>
      </c>
      <c r="MS205">
        <v>1048</v>
      </c>
      <c r="MT205">
        <v>613</v>
      </c>
      <c r="MU205">
        <v>7</v>
      </c>
      <c r="MV205">
        <v>33</v>
      </c>
      <c r="MW205">
        <v>58</v>
      </c>
      <c r="MX205">
        <v>30</v>
      </c>
      <c r="MY205">
        <v>3</v>
      </c>
      <c r="MZ205">
        <v>24</v>
      </c>
      <c r="NA205">
        <v>82</v>
      </c>
      <c r="NB205">
        <v>510</v>
      </c>
      <c r="NC205">
        <v>212</v>
      </c>
      <c r="ND205">
        <v>5</v>
      </c>
      <c r="NE205">
        <v>204</v>
      </c>
      <c r="NF205">
        <v>165</v>
      </c>
      <c r="NG205">
        <v>351</v>
      </c>
      <c r="NH205">
        <v>90</v>
      </c>
      <c r="NI205">
        <v>247</v>
      </c>
      <c r="NJ205">
        <v>13</v>
      </c>
      <c r="NK205">
        <v>44</v>
      </c>
      <c r="NL205">
        <v>341</v>
      </c>
      <c r="NM205">
        <v>38</v>
      </c>
      <c r="NN205">
        <v>11</v>
      </c>
      <c r="NO205">
        <v>21</v>
      </c>
      <c r="NP205">
        <v>250</v>
      </c>
      <c r="NQ205">
        <v>293</v>
      </c>
      <c r="NR205">
        <v>67</v>
      </c>
      <c r="NS205">
        <v>20</v>
      </c>
      <c r="NT205">
        <v>8</v>
      </c>
      <c r="NU205">
        <v>10</v>
      </c>
      <c r="NV205">
        <v>1736</v>
      </c>
      <c r="NW205">
        <v>661</v>
      </c>
      <c r="NX205">
        <v>92</v>
      </c>
      <c r="NY205">
        <v>504</v>
      </c>
      <c r="NZ205">
        <v>60</v>
      </c>
      <c r="OA205">
        <v>1881</v>
      </c>
      <c r="OB205">
        <v>18</v>
      </c>
      <c r="OC205">
        <v>79</v>
      </c>
      <c r="OD205">
        <v>1844</v>
      </c>
      <c r="OE205">
        <v>86</v>
      </c>
      <c r="OF205">
        <v>2698</v>
      </c>
      <c r="OG205">
        <v>3511</v>
      </c>
      <c r="OH205">
        <v>308</v>
      </c>
      <c r="OI205">
        <v>11</v>
      </c>
      <c r="OJ205">
        <v>1890</v>
      </c>
      <c r="OK205">
        <v>75</v>
      </c>
      <c r="OL205">
        <v>0</v>
      </c>
      <c r="OM205">
        <v>878</v>
      </c>
      <c r="ON205">
        <v>922</v>
      </c>
      <c r="OO205">
        <v>117</v>
      </c>
      <c r="OP205">
        <v>14</v>
      </c>
      <c r="OQ205">
        <v>25</v>
      </c>
      <c r="OR205">
        <v>39</v>
      </c>
      <c r="OS205">
        <v>60</v>
      </c>
      <c r="OT205">
        <v>11</v>
      </c>
      <c r="OU205">
        <v>88</v>
      </c>
      <c r="OV205">
        <v>380</v>
      </c>
      <c r="OW205">
        <v>21</v>
      </c>
      <c r="OX205">
        <v>183</v>
      </c>
      <c r="OY205">
        <v>293</v>
      </c>
      <c r="OZ205">
        <v>23</v>
      </c>
      <c r="PA205">
        <v>4</v>
      </c>
    </row>
    <row r="206" spans="1:417">
      <c r="A206" s="67" t="str">
        <f>人口推移!B205</f>
        <v>R0510</v>
      </c>
      <c r="B206" s="66">
        <f t="shared" si="6"/>
        <v>54982</v>
      </c>
      <c r="C206" s="66">
        <f t="shared" si="7"/>
        <v>24170</v>
      </c>
      <c r="D206">
        <v>899</v>
      </c>
      <c r="E206">
        <v>74</v>
      </c>
      <c r="F206">
        <v>2</v>
      </c>
      <c r="G206">
        <v>7</v>
      </c>
      <c r="H206">
        <v>15</v>
      </c>
      <c r="I206">
        <v>12</v>
      </c>
      <c r="J206">
        <v>7</v>
      </c>
      <c r="K206">
        <v>7</v>
      </c>
      <c r="L206">
        <v>65</v>
      </c>
      <c r="M206">
        <v>44</v>
      </c>
      <c r="N206">
        <v>150</v>
      </c>
      <c r="O206">
        <v>23</v>
      </c>
      <c r="P206">
        <v>1</v>
      </c>
      <c r="Q206">
        <v>13</v>
      </c>
      <c r="R206">
        <v>8</v>
      </c>
      <c r="S206">
        <v>29</v>
      </c>
      <c r="T206">
        <v>5</v>
      </c>
      <c r="U206">
        <v>17</v>
      </c>
      <c r="V206">
        <v>35</v>
      </c>
      <c r="W206">
        <v>16</v>
      </c>
      <c r="X206">
        <v>5</v>
      </c>
      <c r="Y206">
        <v>44</v>
      </c>
      <c r="Z206">
        <v>121</v>
      </c>
      <c r="AA206">
        <v>7</v>
      </c>
      <c r="AB206">
        <v>4</v>
      </c>
      <c r="AC206">
        <v>214</v>
      </c>
      <c r="AD206">
        <v>225</v>
      </c>
      <c r="AE206">
        <v>2</v>
      </c>
      <c r="AF206">
        <v>1</v>
      </c>
      <c r="AG206">
        <v>2</v>
      </c>
      <c r="AH206">
        <v>21</v>
      </c>
      <c r="AI206">
        <v>21</v>
      </c>
      <c r="AJ206">
        <v>0</v>
      </c>
      <c r="AK206">
        <v>1</v>
      </c>
      <c r="AL206">
        <v>14</v>
      </c>
      <c r="AM206">
        <v>7</v>
      </c>
      <c r="AN206">
        <v>14</v>
      </c>
      <c r="AO206">
        <v>16</v>
      </c>
      <c r="AP206">
        <v>20</v>
      </c>
      <c r="AQ206">
        <v>5</v>
      </c>
      <c r="AR206">
        <v>9</v>
      </c>
      <c r="AS206">
        <v>11</v>
      </c>
      <c r="AT206">
        <v>257</v>
      </c>
      <c r="AU206">
        <v>7</v>
      </c>
      <c r="AV206">
        <v>0</v>
      </c>
      <c r="AW206">
        <v>145</v>
      </c>
      <c r="AX206">
        <v>14</v>
      </c>
      <c r="AY206">
        <v>22</v>
      </c>
      <c r="AZ206">
        <v>1</v>
      </c>
      <c r="BA206">
        <v>43</v>
      </c>
      <c r="BB206">
        <v>10</v>
      </c>
      <c r="BC206">
        <v>3</v>
      </c>
      <c r="BD206">
        <v>7</v>
      </c>
      <c r="BE206">
        <v>17</v>
      </c>
      <c r="BF206">
        <v>6</v>
      </c>
      <c r="BG206">
        <v>29</v>
      </c>
      <c r="BH206">
        <v>8</v>
      </c>
      <c r="BI206">
        <v>22</v>
      </c>
      <c r="BJ206">
        <v>24</v>
      </c>
      <c r="BK206">
        <v>7</v>
      </c>
      <c r="BL206">
        <v>8</v>
      </c>
      <c r="BM206">
        <v>3</v>
      </c>
      <c r="BN206">
        <v>7</v>
      </c>
      <c r="BO206">
        <v>12</v>
      </c>
      <c r="BP206">
        <v>4</v>
      </c>
      <c r="BQ206">
        <v>4</v>
      </c>
      <c r="BR206">
        <v>0</v>
      </c>
      <c r="BS206">
        <v>4</v>
      </c>
      <c r="BT206">
        <v>52</v>
      </c>
      <c r="BU206">
        <v>101</v>
      </c>
      <c r="BV206">
        <v>1</v>
      </c>
      <c r="BW206">
        <v>286</v>
      </c>
      <c r="BX206">
        <v>62</v>
      </c>
      <c r="BY206">
        <v>189</v>
      </c>
      <c r="BZ206">
        <v>14</v>
      </c>
      <c r="CA206">
        <v>230</v>
      </c>
      <c r="CB206">
        <v>189</v>
      </c>
      <c r="CC206">
        <v>808</v>
      </c>
      <c r="CD206">
        <v>501</v>
      </c>
      <c r="CE206">
        <v>4</v>
      </c>
      <c r="CF206">
        <v>22</v>
      </c>
      <c r="CG206">
        <v>49</v>
      </c>
      <c r="CH206">
        <v>23</v>
      </c>
      <c r="CI206">
        <v>3</v>
      </c>
      <c r="CJ206">
        <v>23</v>
      </c>
      <c r="CK206">
        <v>90</v>
      </c>
      <c r="CL206">
        <v>447</v>
      </c>
      <c r="CM206">
        <v>212</v>
      </c>
      <c r="CN206">
        <v>6</v>
      </c>
      <c r="CO206">
        <v>189</v>
      </c>
      <c r="CP206">
        <v>146</v>
      </c>
      <c r="CQ206">
        <v>306</v>
      </c>
      <c r="CR206">
        <v>56</v>
      </c>
      <c r="CS206">
        <v>225</v>
      </c>
      <c r="CT206">
        <v>11</v>
      </c>
      <c r="CU206">
        <v>27</v>
      </c>
      <c r="CV206">
        <v>273</v>
      </c>
      <c r="CW206">
        <v>35</v>
      </c>
      <c r="CX206">
        <v>7</v>
      </c>
      <c r="CY206">
        <v>30</v>
      </c>
      <c r="CZ206">
        <v>179</v>
      </c>
      <c r="DA206">
        <v>236</v>
      </c>
      <c r="DB206">
        <v>87</v>
      </c>
      <c r="DC206">
        <v>16</v>
      </c>
      <c r="DD206">
        <v>5</v>
      </c>
      <c r="DE206">
        <v>7</v>
      </c>
      <c r="DF206">
        <v>1399</v>
      </c>
      <c r="DG206">
        <v>562</v>
      </c>
      <c r="DH206">
        <v>84</v>
      </c>
      <c r="DI206">
        <v>403</v>
      </c>
      <c r="DJ206">
        <v>55</v>
      </c>
      <c r="DK206">
        <v>1418</v>
      </c>
      <c r="DL206">
        <v>22</v>
      </c>
      <c r="DM206">
        <v>70</v>
      </c>
      <c r="DN206">
        <v>1276</v>
      </c>
      <c r="DO206">
        <v>82</v>
      </c>
      <c r="DP206">
        <v>2331</v>
      </c>
      <c r="DQ206">
        <v>3187</v>
      </c>
      <c r="DR206">
        <v>265</v>
      </c>
      <c r="DS206">
        <v>9</v>
      </c>
      <c r="DT206">
        <v>1572</v>
      </c>
      <c r="DU206">
        <v>68</v>
      </c>
      <c r="DV206">
        <v>0</v>
      </c>
      <c r="DW206">
        <v>839</v>
      </c>
      <c r="DX206">
        <v>923</v>
      </c>
      <c r="DY206">
        <v>126</v>
      </c>
      <c r="DZ206">
        <v>9</v>
      </c>
      <c r="EA206">
        <v>16</v>
      </c>
      <c r="EB206">
        <v>30</v>
      </c>
      <c r="EC206">
        <v>50</v>
      </c>
      <c r="ED206">
        <v>11</v>
      </c>
      <c r="EE206">
        <v>72</v>
      </c>
      <c r="EF206">
        <v>824</v>
      </c>
      <c r="EG206">
        <v>17</v>
      </c>
      <c r="EH206">
        <v>167</v>
      </c>
      <c r="EI206">
        <v>253</v>
      </c>
      <c r="EJ206">
        <v>20</v>
      </c>
      <c r="EK206">
        <v>6</v>
      </c>
      <c r="EL206">
        <v>946</v>
      </c>
      <c r="EM206">
        <v>83</v>
      </c>
      <c r="EN206">
        <v>2</v>
      </c>
      <c r="EO206">
        <v>12</v>
      </c>
      <c r="EP206">
        <v>17</v>
      </c>
      <c r="EQ206">
        <v>25</v>
      </c>
      <c r="ER206">
        <v>9</v>
      </c>
      <c r="ES206">
        <v>6</v>
      </c>
      <c r="ET206">
        <v>57</v>
      </c>
      <c r="EU206">
        <v>62</v>
      </c>
      <c r="EV206">
        <v>138</v>
      </c>
      <c r="EW206">
        <v>30</v>
      </c>
      <c r="EX206">
        <v>1</v>
      </c>
      <c r="EY206">
        <v>16</v>
      </c>
      <c r="EZ206">
        <v>12</v>
      </c>
      <c r="FA206">
        <v>30</v>
      </c>
      <c r="FB206">
        <v>6</v>
      </c>
      <c r="FC206">
        <v>22</v>
      </c>
      <c r="FD206">
        <v>37</v>
      </c>
      <c r="FE206">
        <v>25</v>
      </c>
      <c r="FF206">
        <v>6</v>
      </c>
      <c r="FG206">
        <v>46</v>
      </c>
      <c r="FH206">
        <v>135</v>
      </c>
      <c r="FI206">
        <v>15</v>
      </c>
      <c r="FJ206">
        <v>6</v>
      </c>
      <c r="FK206">
        <v>275</v>
      </c>
      <c r="FL206">
        <v>244</v>
      </c>
      <c r="FM206">
        <v>1</v>
      </c>
      <c r="FN206">
        <v>1</v>
      </c>
      <c r="FO206">
        <v>2</v>
      </c>
      <c r="FP206">
        <v>23</v>
      </c>
      <c r="FQ206">
        <v>32</v>
      </c>
      <c r="FR206">
        <v>0</v>
      </c>
      <c r="FS206">
        <v>2</v>
      </c>
      <c r="FT206">
        <v>14</v>
      </c>
      <c r="FU206">
        <v>7</v>
      </c>
      <c r="FV206">
        <v>14</v>
      </c>
      <c r="FW206">
        <v>14</v>
      </c>
      <c r="FX206">
        <v>21</v>
      </c>
      <c r="FY206">
        <v>5</v>
      </c>
      <c r="FZ206">
        <v>9</v>
      </c>
      <c r="GA206">
        <v>16</v>
      </c>
      <c r="GB206">
        <v>269</v>
      </c>
      <c r="GC206">
        <v>8</v>
      </c>
      <c r="GD206">
        <v>0</v>
      </c>
      <c r="GE206">
        <v>163</v>
      </c>
      <c r="GF206">
        <v>17</v>
      </c>
      <c r="GG206">
        <v>29</v>
      </c>
      <c r="GH206">
        <v>0</v>
      </c>
      <c r="GI206">
        <v>55</v>
      </c>
      <c r="GJ206">
        <v>15</v>
      </c>
      <c r="GK206">
        <v>3</v>
      </c>
      <c r="GL206">
        <v>11</v>
      </c>
      <c r="GM206">
        <v>22</v>
      </c>
      <c r="GN206">
        <v>3</v>
      </c>
      <c r="GO206">
        <v>44</v>
      </c>
      <c r="GP206">
        <v>10</v>
      </c>
      <c r="GQ206">
        <v>25</v>
      </c>
      <c r="GR206">
        <v>23</v>
      </c>
      <c r="GS206">
        <v>11</v>
      </c>
      <c r="GT206">
        <v>7</v>
      </c>
      <c r="GU206">
        <v>5</v>
      </c>
      <c r="GV206">
        <v>11</v>
      </c>
      <c r="GW206">
        <v>12</v>
      </c>
      <c r="GX206">
        <v>6</v>
      </c>
      <c r="GY206">
        <v>3</v>
      </c>
      <c r="GZ206">
        <v>0</v>
      </c>
      <c r="HA206">
        <v>5</v>
      </c>
      <c r="HB206">
        <v>62</v>
      </c>
      <c r="HC206">
        <v>142</v>
      </c>
      <c r="HD206">
        <v>1</v>
      </c>
      <c r="HE206">
        <v>281</v>
      </c>
      <c r="HF206">
        <v>69</v>
      </c>
      <c r="HG206">
        <v>206</v>
      </c>
      <c r="HH206">
        <v>23</v>
      </c>
      <c r="HI206">
        <v>230</v>
      </c>
      <c r="HJ206">
        <v>207</v>
      </c>
      <c r="HK206">
        <v>975</v>
      </c>
      <c r="HL206">
        <v>506</v>
      </c>
      <c r="HM206">
        <v>5</v>
      </c>
      <c r="HN206">
        <v>28</v>
      </c>
      <c r="HO206">
        <v>54</v>
      </c>
      <c r="HP206">
        <v>19</v>
      </c>
      <c r="HQ206">
        <v>5</v>
      </c>
      <c r="HR206">
        <v>22</v>
      </c>
      <c r="HS206">
        <v>58</v>
      </c>
      <c r="HT206">
        <v>491</v>
      </c>
      <c r="HU206">
        <v>197</v>
      </c>
      <c r="HV206">
        <v>8</v>
      </c>
      <c r="HW206">
        <v>200</v>
      </c>
      <c r="HX206">
        <v>149</v>
      </c>
      <c r="HY206">
        <v>316</v>
      </c>
      <c r="HZ206">
        <v>81</v>
      </c>
      <c r="IA206">
        <v>224</v>
      </c>
      <c r="IB206">
        <v>13</v>
      </c>
      <c r="IC206">
        <v>36</v>
      </c>
      <c r="ID206">
        <v>322</v>
      </c>
      <c r="IE206">
        <v>44</v>
      </c>
      <c r="IF206">
        <v>9</v>
      </c>
      <c r="IG206">
        <v>23</v>
      </c>
      <c r="IH206">
        <v>241</v>
      </c>
      <c r="II206">
        <v>283</v>
      </c>
      <c r="IJ206">
        <v>26</v>
      </c>
      <c r="IK206">
        <v>7</v>
      </c>
      <c r="IL206">
        <v>7</v>
      </c>
      <c r="IM206">
        <v>9</v>
      </c>
      <c r="IN206">
        <v>1609</v>
      </c>
      <c r="IO206">
        <v>631</v>
      </c>
      <c r="IP206">
        <v>88</v>
      </c>
      <c r="IQ206">
        <v>473</v>
      </c>
      <c r="IR206">
        <v>54</v>
      </c>
      <c r="IS206">
        <v>1742</v>
      </c>
      <c r="IT206">
        <v>19</v>
      </c>
      <c r="IU206">
        <v>90</v>
      </c>
      <c r="IV206">
        <v>1746</v>
      </c>
      <c r="IW206">
        <v>90</v>
      </c>
      <c r="IX206">
        <v>2597</v>
      </c>
      <c r="IY206">
        <v>3532</v>
      </c>
      <c r="IZ206">
        <v>309</v>
      </c>
      <c r="JA206">
        <v>8</v>
      </c>
      <c r="JB206">
        <v>1768</v>
      </c>
      <c r="JC206">
        <v>57</v>
      </c>
      <c r="JD206">
        <v>0</v>
      </c>
      <c r="JE206">
        <v>868</v>
      </c>
      <c r="JF206">
        <v>925</v>
      </c>
      <c r="JG206">
        <v>140</v>
      </c>
      <c r="JH206">
        <v>11</v>
      </c>
      <c r="JI206">
        <v>27</v>
      </c>
      <c r="JJ206">
        <v>37</v>
      </c>
      <c r="JK206">
        <v>59</v>
      </c>
      <c r="JL206">
        <v>13</v>
      </c>
      <c r="JM206">
        <v>78</v>
      </c>
      <c r="JN206">
        <v>772</v>
      </c>
      <c r="JO206">
        <v>25</v>
      </c>
      <c r="JP206">
        <v>187</v>
      </c>
      <c r="JQ206">
        <v>289</v>
      </c>
      <c r="JR206">
        <v>17</v>
      </c>
      <c r="JS206">
        <v>6</v>
      </c>
      <c r="JT206">
        <v>1011</v>
      </c>
      <c r="JU206">
        <v>87</v>
      </c>
      <c r="JV206">
        <v>1</v>
      </c>
      <c r="JW206">
        <v>7</v>
      </c>
      <c r="JX206">
        <v>13</v>
      </c>
      <c r="JY206">
        <v>20</v>
      </c>
      <c r="JZ206">
        <v>10</v>
      </c>
      <c r="KA206">
        <v>6</v>
      </c>
      <c r="KB206">
        <v>59</v>
      </c>
      <c r="KC206">
        <v>61</v>
      </c>
      <c r="KD206">
        <v>156</v>
      </c>
      <c r="KE206">
        <v>23</v>
      </c>
      <c r="KF206">
        <v>1</v>
      </c>
      <c r="KG206">
        <v>12</v>
      </c>
      <c r="KH206">
        <v>7</v>
      </c>
      <c r="KI206">
        <v>37</v>
      </c>
      <c r="KJ206">
        <v>7</v>
      </c>
      <c r="KK206">
        <v>26</v>
      </c>
      <c r="KL206">
        <v>50</v>
      </c>
      <c r="KM206">
        <v>19</v>
      </c>
      <c r="KN206">
        <v>5</v>
      </c>
      <c r="KO206">
        <v>53</v>
      </c>
      <c r="KP206">
        <v>144</v>
      </c>
      <c r="KQ206">
        <v>11</v>
      </c>
      <c r="KR206">
        <v>6</v>
      </c>
      <c r="KS206">
        <v>273</v>
      </c>
      <c r="KT206">
        <v>289</v>
      </c>
      <c r="KU206">
        <v>1</v>
      </c>
      <c r="KV206">
        <v>1</v>
      </c>
      <c r="KW206">
        <v>2</v>
      </c>
      <c r="KX206">
        <v>25</v>
      </c>
      <c r="KY206">
        <v>30</v>
      </c>
      <c r="KZ206">
        <v>0</v>
      </c>
      <c r="LA206">
        <v>1</v>
      </c>
      <c r="LB206">
        <v>17</v>
      </c>
      <c r="LC206">
        <v>10</v>
      </c>
      <c r="LD206">
        <v>18</v>
      </c>
      <c r="LE206">
        <v>21</v>
      </c>
      <c r="LF206">
        <v>22</v>
      </c>
      <c r="LG206">
        <v>8</v>
      </c>
      <c r="LH206">
        <v>13</v>
      </c>
      <c r="LI206">
        <v>16</v>
      </c>
      <c r="LJ206">
        <v>256</v>
      </c>
      <c r="LK206">
        <v>7</v>
      </c>
      <c r="LL206">
        <v>0</v>
      </c>
      <c r="LM206">
        <v>152</v>
      </c>
      <c r="LN206">
        <v>23</v>
      </c>
      <c r="LO206">
        <v>21</v>
      </c>
      <c r="LP206">
        <v>1</v>
      </c>
      <c r="LQ206">
        <v>54</v>
      </c>
      <c r="LR206">
        <v>14</v>
      </c>
      <c r="LS206">
        <v>3</v>
      </c>
      <c r="LT206">
        <v>8</v>
      </c>
      <c r="LU206">
        <v>25</v>
      </c>
      <c r="LV206">
        <v>9</v>
      </c>
      <c r="LW206">
        <v>47</v>
      </c>
      <c r="LX206">
        <v>12</v>
      </c>
      <c r="LY206">
        <v>30</v>
      </c>
      <c r="LZ206">
        <v>28</v>
      </c>
      <c r="MA206">
        <v>7</v>
      </c>
      <c r="MB206">
        <v>11</v>
      </c>
      <c r="MC206">
        <v>5</v>
      </c>
      <c r="MD206">
        <v>9</v>
      </c>
      <c r="ME206">
        <v>16</v>
      </c>
      <c r="MF206">
        <v>6</v>
      </c>
      <c r="MG206">
        <v>4</v>
      </c>
      <c r="MH206">
        <v>0</v>
      </c>
      <c r="MI206">
        <v>3</v>
      </c>
      <c r="MJ206">
        <v>56</v>
      </c>
      <c r="MK206">
        <v>145</v>
      </c>
      <c r="ML206">
        <v>0</v>
      </c>
      <c r="MM206">
        <v>320</v>
      </c>
      <c r="MN206">
        <v>80</v>
      </c>
      <c r="MO206">
        <v>224</v>
      </c>
      <c r="MP206">
        <v>22</v>
      </c>
      <c r="MQ206">
        <v>246</v>
      </c>
      <c r="MR206">
        <v>211</v>
      </c>
      <c r="MS206">
        <v>1053</v>
      </c>
      <c r="MT206">
        <v>613</v>
      </c>
      <c r="MU206">
        <v>6</v>
      </c>
      <c r="MV206">
        <v>33</v>
      </c>
      <c r="MW206">
        <v>58</v>
      </c>
      <c r="MX206">
        <v>30</v>
      </c>
      <c r="MY206">
        <v>3</v>
      </c>
      <c r="MZ206">
        <v>24</v>
      </c>
      <c r="NA206">
        <v>81</v>
      </c>
      <c r="NB206">
        <v>509</v>
      </c>
      <c r="NC206">
        <v>213</v>
      </c>
      <c r="ND206">
        <v>5</v>
      </c>
      <c r="NE206">
        <v>206</v>
      </c>
      <c r="NF206">
        <v>165</v>
      </c>
      <c r="NG206">
        <v>353</v>
      </c>
      <c r="NH206">
        <v>89</v>
      </c>
      <c r="NI206">
        <v>248</v>
      </c>
      <c r="NJ206">
        <v>13</v>
      </c>
      <c r="NK206">
        <v>44</v>
      </c>
      <c r="NL206">
        <v>343</v>
      </c>
      <c r="NM206">
        <v>38</v>
      </c>
      <c r="NN206">
        <v>11</v>
      </c>
      <c r="NO206">
        <v>20</v>
      </c>
      <c r="NP206">
        <v>250</v>
      </c>
      <c r="NQ206">
        <v>294</v>
      </c>
      <c r="NR206">
        <v>68</v>
      </c>
      <c r="NS206">
        <v>20</v>
      </c>
      <c r="NT206">
        <v>8</v>
      </c>
      <c r="NU206">
        <v>10</v>
      </c>
      <c r="NV206">
        <v>1735</v>
      </c>
      <c r="NW206">
        <v>663</v>
      </c>
      <c r="NX206">
        <v>91</v>
      </c>
      <c r="NY206">
        <v>503</v>
      </c>
      <c r="NZ206">
        <v>60</v>
      </c>
      <c r="OA206">
        <v>1880</v>
      </c>
      <c r="OB206">
        <v>18</v>
      </c>
      <c r="OC206">
        <v>79</v>
      </c>
      <c r="OD206">
        <v>1847</v>
      </c>
      <c r="OE206">
        <v>86</v>
      </c>
      <c r="OF206">
        <v>2705</v>
      </c>
      <c r="OG206">
        <v>3501</v>
      </c>
      <c r="OH206">
        <v>307</v>
      </c>
      <c r="OI206">
        <v>11</v>
      </c>
      <c r="OJ206">
        <v>1890</v>
      </c>
      <c r="OK206">
        <v>74</v>
      </c>
      <c r="OL206">
        <v>0</v>
      </c>
      <c r="OM206">
        <v>876</v>
      </c>
      <c r="ON206">
        <v>924</v>
      </c>
      <c r="OO206">
        <v>121</v>
      </c>
      <c r="OP206">
        <v>14</v>
      </c>
      <c r="OQ206">
        <v>25</v>
      </c>
      <c r="OR206">
        <v>39</v>
      </c>
      <c r="OS206">
        <v>59</v>
      </c>
      <c r="OT206">
        <v>11</v>
      </c>
      <c r="OU206">
        <v>89</v>
      </c>
      <c r="OV206">
        <v>380</v>
      </c>
      <c r="OW206">
        <v>21</v>
      </c>
      <c r="OX206">
        <v>185</v>
      </c>
      <c r="OY206">
        <v>292</v>
      </c>
      <c r="OZ206">
        <v>23</v>
      </c>
      <c r="PA206">
        <v>4</v>
      </c>
    </row>
    <row r="207" spans="1:417">
      <c r="A207" s="67" t="str">
        <f>人口推移!B206</f>
        <v>R0511</v>
      </c>
      <c r="B207" s="66">
        <f t="shared" si="6"/>
        <v>54965</v>
      </c>
      <c r="C207" s="66">
        <f t="shared" si="7"/>
        <v>24166</v>
      </c>
      <c r="D207">
        <v>899</v>
      </c>
      <c r="E207">
        <v>76</v>
      </c>
      <c r="F207">
        <v>2</v>
      </c>
      <c r="G207">
        <v>7</v>
      </c>
      <c r="H207">
        <v>15</v>
      </c>
      <c r="I207">
        <v>12</v>
      </c>
      <c r="J207">
        <v>7</v>
      </c>
      <c r="K207">
        <v>7</v>
      </c>
      <c r="L207">
        <v>66</v>
      </c>
      <c r="M207">
        <v>44</v>
      </c>
      <c r="N207">
        <v>150</v>
      </c>
      <c r="O207">
        <v>23</v>
      </c>
      <c r="P207">
        <v>1</v>
      </c>
      <c r="Q207">
        <v>13</v>
      </c>
      <c r="R207">
        <v>8</v>
      </c>
      <c r="S207">
        <v>29</v>
      </c>
      <c r="T207">
        <v>5</v>
      </c>
      <c r="U207">
        <v>17</v>
      </c>
      <c r="V207">
        <v>35</v>
      </c>
      <c r="W207">
        <v>16</v>
      </c>
      <c r="X207">
        <v>5</v>
      </c>
      <c r="Y207">
        <v>46</v>
      </c>
      <c r="Z207">
        <v>122</v>
      </c>
      <c r="AA207">
        <v>7</v>
      </c>
      <c r="AB207">
        <v>4</v>
      </c>
      <c r="AC207">
        <v>211</v>
      </c>
      <c r="AD207">
        <v>229</v>
      </c>
      <c r="AE207">
        <v>2</v>
      </c>
      <c r="AF207">
        <v>1</v>
      </c>
      <c r="AG207">
        <v>2</v>
      </c>
      <c r="AH207">
        <v>21</v>
      </c>
      <c r="AI207">
        <v>21</v>
      </c>
      <c r="AJ207">
        <v>0</v>
      </c>
      <c r="AK207">
        <v>1</v>
      </c>
      <c r="AL207">
        <v>14</v>
      </c>
      <c r="AM207">
        <v>7</v>
      </c>
      <c r="AN207">
        <v>14</v>
      </c>
      <c r="AO207">
        <v>16</v>
      </c>
      <c r="AP207">
        <v>19</v>
      </c>
      <c r="AQ207">
        <v>5</v>
      </c>
      <c r="AR207">
        <v>9</v>
      </c>
      <c r="AS207">
        <v>11</v>
      </c>
      <c r="AT207">
        <v>255</v>
      </c>
      <c r="AU207">
        <v>7</v>
      </c>
      <c r="AV207">
        <v>0</v>
      </c>
      <c r="AW207">
        <v>146</v>
      </c>
      <c r="AX207">
        <v>14</v>
      </c>
      <c r="AY207">
        <v>22</v>
      </c>
      <c r="AZ207">
        <v>1</v>
      </c>
      <c r="BA207">
        <v>43</v>
      </c>
      <c r="BB207">
        <v>10</v>
      </c>
      <c r="BC207">
        <v>4</v>
      </c>
      <c r="BD207">
        <v>7</v>
      </c>
      <c r="BE207">
        <v>17</v>
      </c>
      <c r="BF207">
        <v>6</v>
      </c>
      <c r="BG207">
        <v>29</v>
      </c>
      <c r="BH207">
        <v>8</v>
      </c>
      <c r="BI207">
        <v>22</v>
      </c>
      <c r="BJ207">
        <v>24</v>
      </c>
      <c r="BK207">
        <v>7</v>
      </c>
      <c r="BL207">
        <v>8</v>
      </c>
      <c r="BM207">
        <v>3</v>
      </c>
      <c r="BN207">
        <v>7</v>
      </c>
      <c r="BO207">
        <v>12</v>
      </c>
      <c r="BP207">
        <v>4</v>
      </c>
      <c r="BQ207">
        <v>4</v>
      </c>
      <c r="BR207">
        <v>0</v>
      </c>
      <c r="BS207">
        <v>4</v>
      </c>
      <c r="BT207">
        <v>52</v>
      </c>
      <c r="BU207">
        <v>102</v>
      </c>
      <c r="BV207">
        <v>1</v>
      </c>
      <c r="BW207">
        <v>288</v>
      </c>
      <c r="BX207">
        <v>62</v>
      </c>
      <c r="BY207">
        <v>190</v>
      </c>
      <c r="BZ207">
        <v>14</v>
      </c>
      <c r="CA207">
        <v>229</v>
      </c>
      <c r="CB207">
        <v>189</v>
      </c>
      <c r="CC207">
        <v>814</v>
      </c>
      <c r="CD207">
        <v>496</v>
      </c>
      <c r="CE207">
        <v>4</v>
      </c>
      <c r="CF207">
        <v>22</v>
      </c>
      <c r="CG207">
        <v>49</v>
      </c>
      <c r="CH207">
        <v>23</v>
      </c>
      <c r="CI207">
        <v>3</v>
      </c>
      <c r="CJ207">
        <v>22</v>
      </c>
      <c r="CK207">
        <v>85</v>
      </c>
      <c r="CL207">
        <v>447</v>
      </c>
      <c r="CM207">
        <v>215</v>
      </c>
      <c r="CN207">
        <v>6</v>
      </c>
      <c r="CO207">
        <v>190</v>
      </c>
      <c r="CP207">
        <v>144</v>
      </c>
      <c r="CQ207">
        <v>306</v>
      </c>
      <c r="CR207">
        <v>56</v>
      </c>
      <c r="CS207">
        <v>224</v>
      </c>
      <c r="CT207">
        <v>11</v>
      </c>
      <c r="CU207">
        <v>27</v>
      </c>
      <c r="CV207">
        <v>273</v>
      </c>
      <c r="CW207">
        <v>35</v>
      </c>
      <c r="CX207">
        <v>7</v>
      </c>
      <c r="CY207">
        <v>30</v>
      </c>
      <c r="CZ207">
        <v>179</v>
      </c>
      <c r="DA207">
        <v>234</v>
      </c>
      <c r="DB207">
        <v>88</v>
      </c>
      <c r="DC207">
        <v>15</v>
      </c>
      <c r="DD207">
        <v>5</v>
      </c>
      <c r="DE207">
        <v>7</v>
      </c>
      <c r="DF207">
        <v>1400</v>
      </c>
      <c r="DG207">
        <v>562</v>
      </c>
      <c r="DH207">
        <v>84</v>
      </c>
      <c r="DI207">
        <v>404</v>
      </c>
      <c r="DJ207">
        <v>55</v>
      </c>
      <c r="DK207">
        <v>1417</v>
      </c>
      <c r="DL207">
        <v>21</v>
      </c>
      <c r="DM207">
        <v>71</v>
      </c>
      <c r="DN207">
        <v>1275</v>
      </c>
      <c r="DO207">
        <v>82</v>
      </c>
      <c r="DP207">
        <v>2329</v>
      </c>
      <c r="DQ207">
        <v>3196</v>
      </c>
      <c r="DR207">
        <v>265</v>
      </c>
      <c r="DS207">
        <v>9</v>
      </c>
      <c r="DT207">
        <v>1572</v>
      </c>
      <c r="DU207">
        <v>68</v>
      </c>
      <c r="DV207">
        <v>0</v>
      </c>
      <c r="DW207">
        <v>838</v>
      </c>
      <c r="DX207">
        <v>923</v>
      </c>
      <c r="DY207">
        <v>126</v>
      </c>
      <c r="DZ207">
        <v>9</v>
      </c>
      <c r="EA207">
        <v>16</v>
      </c>
      <c r="EB207">
        <v>30</v>
      </c>
      <c r="EC207">
        <v>50</v>
      </c>
      <c r="ED207">
        <v>11</v>
      </c>
      <c r="EE207">
        <v>71</v>
      </c>
      <c r="EF207">
        <v>815</v>
      </c>
      <c r="EG207">
        <v>17</v>
      </c>
      <c r="EH207">
        <v>165</v>
      </c>
      <c r="EI207">
        <v>252</v>
      </c>
      <c r="EJ207">
        <v>20</v>
      </c>
      <c r="EK207">
        <v>6</v>
      </c>
      <c r="EL207">
        <v>943</v>
      </c>
      <c r="EM207">
        <v>86</v>
      </c>
      <c r="EN207">
        <v>2</v>
      </c>
      <c r="EO207">
        <v>12</v>
      </c>
      <c r="EP207">
        <v>17</v>
      </c>
      <c r="EQ207">
        <v>25</v>
      </c>
      <c r="ER207">
        <v>9</v>
      </c>
      <c r="ES207">
        <v>6</v>
      </c>
      <c r="ET207">
        <v>57</v>
      </c>
      <c r="EU207">
        <v>62</v>
      </c>
      <c r="EV207">
        <v>138</v>
      </c>
      <c r="EW207">
        <v>29</v>
      </c>
      <c r="EX207">
        <v>1</v>
      </c>
      <c r="EY207">
        <v>16</v>
      </c>
      <c r="EZ207">
        <v>12</v>
      </c>
      <c r="FA207">
        <v>30</v>
      </c>
      <c r="FB207">
        <v>6</v>
      </c>
      <c r="FC207">
        <v>22</v>
      </c>
      <c r="FD207">
        <v>37</v>
      </c>
      <c r="FE207">
        <v>25</v>
      </c>
      <c r="FF207">
        <v>6</v>
      </c>
      <c r="FG207">
        <v>47</v>
      </c>
      <c r="FH207">
        <v>138</v>
      </c>
      <c r="FI207">
        <v>15</v>
      </c>
      <c r="FJ207">
        <v>6</v>
      </c>
      <c r="FK207">
        <v>273</v>
      </c>
      <c r="FL207">
        <v>246</v>
      </c>
      <c r="FM207">
        <v>1</v>
      </c>
      <c r="FN207">
        <v>1</v>
      </c>
      <c r="FO207">
        <v>2</v>
      </c>
      <c r="FP207">
        <v>23</v>
      </c>
      <c r="FQ207">
        <v>32</v>
      </c>
      <c r="FR207">
        <v>0</v>
      </c>
      <c r="FS207">
        <v>2</v>
      </c>
      <c r="FT207">
        <v>14</v>
      </c>
      <c r="FU207">
        <v>7</v>
      </c>
      <c r="FV207">
        <v>14</v>
      </c>
      <c r="FW207">
        <v>14</v>
      </c>
      <c r="FX207">
        <v>21</v>
      </c>
      <c r="FY207">
        <v>5</v>
      </c>
      <c r="FZ207">
        <v>9</v>
      </c>
      <c r="GA207">
        <v>16</v>
      </c>
      <c r="GB207">
        <v>268</v>
      </c>
      <c r="GC207">
        <v>8</v>
      </c>
      <c r="GD207">
        <v>0</v>
      </c>
      <c r="GE207">
        <v>165</v>
      </c>
      <c r="GF207">
        <v>17</v>
      </c>
      <c r="GG207">
        <v>28</v>
      </c>
      <c r="GH207">
        <v>0</v>
      </c>
      <c r="GI207">
        <v>55</v>
      </c>
      <c r="GJ207">
        <v>15</v>
      </c>
      <c r="GK207">
        <v>4</v>
      </c>
      <c r="GL207">
        <v>11</v>
      </c>
      <c r="GM207">
        <v>21</v>
      </c>
      <c r="GN207">
        <v>3</v>
      </c>
      <c r="GO207">
        <v>44</v>
      </c>
      <c r="GP207">
        <v>10</v>
      </c>
      <c r="GQ207">
        <v>25</v>
      </c>
      <c r="GR207">
        <v>23</v>
      </c>
      <c r="GS207">
        <v>11</v>
      </c>
      <c r="GT207">
        <v>7</v>
      </c>
      <c r="GU207">
        <v>5</v>
      </c>
      <c r="GV207">
        <v>11</v>
      </c>
      <c r="GW207">
        <v>12</v>
      </c>
      <c r="GX207">
        <v>6</v>
      </c>
      <c r="GY207">
        <v>3</v>
      </c>
      <c r="GZ207">
        <v>0</v>
      </c>
      <c r="HA207">
        <v>5</v>
      </c>
      <c r="HB207">
        <v>62</v>
      </c>
      <c r="HC207">
        <v>143</v>
      </c>
      <c r="HD207">
        <v>1</v>
      </c>
      <c r="HE207">
        <v>282</v>
      </c>
      <c r="HF207">
        <v>69</v>
      </c>
      <c r="HG207">
        <v>206</v>
      </c>
      <c r="HH207">
        <v>23</v>
      </c>
      <c r="HI207">
        <v>230</v>
      </c>
      <c r="HJ207">
        <v>208</v>
      </c>
      <c r="HK207">
        <v>982</v>
      </c>
      <c r="HL207">
        <v>503</v>
      </c>
      <c r="HM207">
        <v>5</v>
      </c>
      <c r="HN207">
        <v>28</v>
      </c>
      <c r="HO207">
        <v>54</v>
      </c>
      <c r="HP207">
        <v>18</v>
      </c>
      <c r="HQ207">
        <v>5</v>
      </c>
      <c r="HR207">
        <v>21</v>
      </c>
      <c r="HS207">
        <v>56</v>
      </c>
      <c r="HT207">
        <v>488</v>
      </c>
      <c r="HU207">
        <v>199</v>
      </c>
      <c r="HV207">
        <v>8</v>
      </c>
      <c r="HW207">
        <v>200</v>
      </c>
      <c r="HX207">
        <v>148</v>
      </c>
      <c r="HY207">
        <v>315</v>
      </c>
      <c r="HZ207">
        <v>81</v>
      </c>
      <c r="IA207">
        <v>223</v>
      </c>
      <c r="IB207">
        <v>13</v>
      </c>
      <c r="IC207">
        <v>36</v>
      </c>
      <c r="ID207">
        <v>322</v>
      </c>
      <c r="IE207">
        <v>44</v>
      </c>
      <c r="IF207">
        <v>9</v>
      </c>
      <c r="IG207">
        <v>23</v>
      </c>
      <c r="IH207">
        <v>241</v>
      </c>
      <c r="II207">
        <v>281</v>
      </c>
      <c r="IJ207">
        <v>25</v>
      </c>
      <c r="IK207">
        <v>7</v>
      </c>
      <c r="IL207">
        <v>7</v>
      </c>
      <c r="IM207">
        <v>9</v>
      </c>
      <c r="IN207">
        <v>1610</v>
      </c>
      <c r="IO207">
        <v>631</v>
      </c>
      <c r="IP207">
        <v>88</v>
      </c>
      <c r="IQ207">
        <v>470</v>
      </c>
      <c r="IR207">
        <v>54</v>
      </c>
      <c r="IS207">
        <v>1743</v>
      </c>
      <c r="IT207">
        <v>19</v>
      </c>
      <c r="IU207">
        <v>91</v>
      </c>
      <c r="IV207">
        <v>1744</v>
      </c>
      <c r="IW207">
        <v>90</v>
      </c>
      <c r="IX207">
        <v>2598</v>
      </c>
      <c r="IY207">
        <v>3533</v>
      </c>
      <c r="IZ207">
        <v>308</v>
      </c>
      <c r="JA207">
        <v>8</v>
      </c>
      <c r="JB207">
        <v>1773</v>
      </c>
      <c r="JC207">
        <v>57</v>
      </c>
      <c r="JD207">
        <v>0</v>
      </c>
      <c r="JE207">
        <v>869</v>
      </c>
      <c r="JF207">
        <v>924</v>
      </c>
      <c r="JG207">
        <v>141</v>
      </c>
      <c r="JH207">
        <v>11</v>
      </c>
      <c r="JI207">
        <v>27</v>
      </c>
      <c r="JJ207">
        <v>37</v>
      </c>
      <c r="JK207">
        <v>59</v>
      </c>
      <c r="JL207">
        <v>13</v>
      </c>
      <c r="JM207">
        <v>78</v>
      </c>
      <c r="JN207">
        <v>765</v>
      </c>
      <c r="JO207">
        <v>25</v>
      </c>
      <c r="JP207">
        <v>187</v>
      </c>
      <c r="JQ207">
        <v>287</v>
      </c>
      <c r="JR207">
        <v>17</v>
      </c>
      <c r="JS207">
        <v>6</v>
      </c>
      <c r="JT207">
        <v>1011</v>
      </c>
      <c r="JU207">
        <v>89</v>
      </c>
      <c r="JV207">
        <v>1</v>
      </c>
      <c r="JW207">
        <v>7</v>
      </c>
      <c r="JX207">
        <v>13</v>
      </c>
      <c r="JY207">
        <v>20</v>
      </c>
      <c r="JZ207">
        <v>10</v>
      </c>
      <c r="KA207">
        <v>6</v>
      </c>
      <c r="KB207">
        <v>60</v>
      </c>
      <c r="KC207">
        <v>61</v>
      </c>
      <c r="KD207">
        <v>156</v>
      </c>
      <c r="KE207">
        <v>23</v>
      </c>
      <c r="KF207">
        <v>1</v>
      </c>
      <c r="KG207">
        <v>12</v>
      </c>
      <c r="KH207">
        <v>7</v>
      </c>
      <c r="KI207">
        <v>37</v>
      </c>
      <c r="KJ207">
        <v>7</v>
      </c>
      <c r="KK207">
        <v>26</v>
      </c>
      <c r="KL207">
        <v>50</v>
      </c>
      <c r="KM207">
        <v>19</v>
      </c>
      <c r="KN207">
        <v>4</v>
      </c>
      <c r="KO207">
        <v>54</v>
      </c>
      <c r="KP207">
        <v>145</v>
      </c>
      <c r="KQ207">
        <v>11</v>
      </c>
      <c r="KR207">
        <v>6</v>
      </c>
      <c r="KS207">
        <v>268</v>
      </c>
      <c r="KT207">
        <v>294</v>
      </c>
      <c r="KU207">
        <v>1</v>
      </c>
      <c r="KV207">
        <v>1</v>
      </c>
      <c r="KW207">
        <v>2</v>
      </c>
      <c r="KX207">
        <v>25</v>
      </c>
      <c r="KY207">
        <v>30</v>
      </c>
      <c r="KZ207">
        <v>0</v>
      </c>
      <c r="LA207">
        <v>1</v>
      </c>
      <c r="LB207">
        <v>17</v>
      </c>
      <c r="LC207">
        <v>10</v>
      </c>
      <c r="LD207">
        <v>18</v>
      </c>
      <c r="LE207">
        <v>21</v>
      </c>
      <c r="LF207">
        <v>21</v>
      </c>
      <c r="LG207">
        <v>8</v>
      </c>
      <c r="LH207">
        <v>13</v>
      </c>
      <c r="LI207">
        <v>16</v>
      </c>
      <c r="LJ207">
        <v>255</v>
      </c>
      <c r="LK207">
        <v>7</v>
      </c>
      <c r="LL207">
        <v>0</v>
      </c>
      <c r="LM207">
        <v>151</v>
      </c>
      <c r="LN207">
        <v>23</v>
      </c>
      <c r="LO207">
        <v>21</v>
      </c>
      <c r="LP207">
        <v>1</v>
      </c>
      <c r="LQ207">
        <v>54</v>
      </c>
      <c r="LR207">
        <v>14</v>
      </c>
      <c r="LS207">
        <v>3</v>
      </c>
      <c r="LT207">
        <v>8</v>
      </c>
      <c r="LU207">
        <v>25</v>
      </c>
      <c r="LV207">
        <v>9</v>
      </c>
      <c r="LW207">
        <v>47</v>
      </c>
      <c r="LX207">
        <v>12</v>
      </c>
      <c r="LY207">
        <v>30</v>
      </c>
      <c r="LZ207">
        <v>28</v>
      </c>
      <c r="MA207">
        <v>7</v>
      </c>
      <c r="MB207">
        <v>11</v>
      </c>
      <c r="MC207">
        <v>5</v>
      </c>
      <c r="MD207">
        <v>9</v>
      </c>
      <c r="ME207">
        <v>16</v>
      </c>
      <c r="MF207">
        <v>6</v>
      </c>
      <c r="MG207">
        <v>4</v>
      </c>
      <c r="MH207">
        <v>0</v>
      </c>
      <c r="MI207">
        <v>3</v>
      </c>
      <c r="MJ207">
        <v>56</v>
      </c>
      <c r="MK207">
        <v>145</v>
      </c>
      <c r="ML207">
        <v>0</v>
      </c>
      <c r="MM207">
        <v>322</v>
      </c>
      <c r="MN207">
        <v>80</v>
      </c>
      <c r="MO207">
        <v>223</v>
      </c>
      <c r="MP207">
        <v>21</v>
      </c>
      <c r="MQ207">
        <v>247</v>
      </c>
      <c r="MR207">
        <v>210</v>
      </c>
      <c r="MS207">
        <v>1059</v>
      </c>
      <c r="MT207">
        <v>608</v>
      </c>
      <c r="MU207">
        <v>6</v>
      </c>
      <c r="MV207">
        <v>33</v>
      </c>
      <c r="MW207">
        <v>58</v>
      </c>
      <c r="MX207">
        <v>30</v>
      </c>
      <c r="MY207">
        <v>3</v>
      </c>
      <c r="MZ207">
        <v>23</v>
      </c>
      <c r="NA207">
        <v>75</v>
      </c>
      <c r="NB207">
        <v>506</v>
      </c>
      <c r="NC207">
        <v>213</v>
      </c>
      <c r="ND207">
        <v>5</v>
      </c>
      <c r="NE207">
        <v>206</v>
      </c>
      <c r="NF207">
        <v>163</v>
      </c>
      <c r="NG207">
        <v>353</v>
      </c>
      <c r="NH207">
        <v>89</v>
      </c>
      <c r="NI207">
        <v>248</v>
      </c>
      <c r="NJ207">
        <v>13</v>
      </c>
      <c r="NK207">
        <v>44</v>
      </c>
      <c r="NL207">
        <v>342</v>
      </c>
      <c r="NM207">
        <v>38</v>
      </c>
      <c r="NN207">
        <v>11</v>
      </c>
      <c r="NO207">
        <v>20</v>
      </c>
      <c r="NP207">
        <v>251</v>
      </c>
      <c r="NQ207">
        <v>289</v>
      </c>
      <c r="NR207">
        <v>70</v>
      </c>
      <c r="NS207">
        <v>19</v>
      </c>
      <c r="NT207">
        <v>8</v>
      </c>
      <c r="NU207">
        <v>10</v>
      </c>
      <c r="NV207">
        <v>1733</v>
      </c>
      <c r="NW207">
        <v>664</v>
      </c>
      <c r="NX207">
        <v>91</v>
      </c>
      <c r="NY207">
        <v>499</v>
      </c>
      <c r="NZ207">
        <v>63</v>
      </c>
      <c r="OA207">
        <v>1878</v>
      </c>
      <c r="OB207">
        <v>17</v>
      </c>
      <c r="OC207">
        <v>80</v>
      </c>
      <c r="OD207">
        <v>1851</v>
      </c>
      <c r="OE207">
        <v>86</v>
      </c>
      <c r="OF207">
        <v>2701</v>
      </c>
      <c r="OG207">
        <v>3513</v>
      </c>
      <c r="OH207">
        <v>307</v>
      </c>
      <c r="OI207">
        <v>10</v>
      </c>
      <c r="OJ207">
        <v>1887</v>
      </c>
      <c r="OK207">
        <v>74</v>
      </c>
      <c r="OL207">
        <v>0</v>
      </c>
      <c r="OM207">
        <v>877</v>
      </c>
      <c r="ON207">
        <v>925</v>
      </c>
      <c r="OO207">
        <v>120</v>
      </c>
      <c r="OP207">
        <v>14</v>
      </c>
      <c r="OQ207">
        <v>25</v>
      </c>
      <c r="OR207">
        <v>39</v>
      </c>
      <c r="OS207">
        <v>59</v>
      </c>
      <c r="OT207">
        <v>11</v>
      </c>
      <c r="OU207">
        <v>89</v>
      </c>
      <c r="OV207">
        <v>375</v>
      </c>
      <c r="OW207">
        <v>21</v>
      </c>
      <c r="OX207">
        <v>183</v>
      </c>
      <c r="OY207">
        <v>296</v>
      </c>
      <c r="OZ207">
        <v>23</v>
      </c>
      <c r="PA207">
        <v>4</v>
      </c>
    </row>
    <row r="208" spans="1:417">
      <c r="A208" s="67" t="str">
        <f>人口推移!B207</f>
        <v>R0512</v>
      </c>
      <c r="B208" s="66">
        <f t="shared" si="6"/>
        <v>54933</v>
      </c>
      <c r="C208" s="66">
        <f t="shared" si="7"/>
        <v>24149</v>
      </c>
      <c r="D208">
        <v>891</v>
      </c>
      <c r="E208">
        <v>75</v>
      </c>
      <c r="F208">
        <v>2</v>
      </c>
      <c r="G208">
        <v>7</v>
      </c>
      <c r="H208">
        <v>15</v>
      </c>
      <c r="I208">
        <v>12</v>
      </c>
      <c r="J208">
        <v>7</v>
      </c>
      <c r="K208">
        <v>7</v>
      </c>
      <c r="L208">
        <v>67</v>
      </c>
      <c r="M208">
        <v>44</v>
      </c>
      <c r="N208">
        <v>148</v>
      </c>
      <c r="O208">
        <v>23</v>
      </c>
      <c r="P208">
        <v>1</v>
      </c>
      <c r="Q208">
        <v>13</v>
      </c>
      <c r="R208">
        <v>8</v>
      </c>
      <c r="S208">
        <v>29</v>
      </c>
      <c r="T208">
        <v>5</v>
      </c>
      <c r="U208">
        <v>17</v>
      </c>
      <c r="V208">
        <v>35</v>
      </c>
      <c r="W208">
        <v>16</v>
      </c>
      <c r="X208">
        <v>5</v>
      </c>
      <c r="Y208">
        <v>47</v>
      </c>
      <c r="Z208">
        <v>122</v>
      </c>
      <c r="AA208">
        <v>7</v>
      </c>
      <c r="AB208">
        <v>4</v>
      </c>
      <c r="AC208">
        <v>211</v>
      </c>
      <c r="AD208">
        <v>233</v>
      </c>
      <c r="AE208">
        <v>2</v>
      </c>
      <c r="AF208">
        <v>1</v>
      </c>
      <c r="AG208">
        <v>2</v>
      </c>
      <c r="AH208">
        <v>21</v>
      </c>
      <c r="AI208">
        <v>21</v>
      </c>
      <c r="AJ208">
        <v>0</v>
      </c>
      <c r="AK208">
        <v>1</v>
      </c>
      <c r="AL208">
        <v>14</v>
      </c>
      <c r="AM208">
        <v>7</v>
      </c>
      <c r="AN208">
        <v>14</v>
      </c>
      <c r="AO208">
        <v>16</v>
      </c>
      <c r="AP208">
        <v>19</v>
      </c>
      <c r="AQ208">
        <v>5</v>
      </c>
      <c r="AR208">
        <v>9</v>
      </c>
      <c r="AS208">
        <v>11</v>
      </c>
      <c r="AT208">
        <v>254</v>
      </c>
      <c r="AU208">
        <v>7</v>
      </c>
      <c r="AV208">
        <v>0</v>
      </c>
      <c r="AW208">
        <v>145</v>
      </c>
      <c r="AX208">
        <v>14</v>
      </c>
      <c r="AY208">
        <v>22</v>
      </c>
      <c r="AZ208">
        <v>1</v>
      </c>
      <c r="BA208">
        <v>44</v>
      </c>
      <c r="BB208">
        <v>10</v>
      </c>
      <c r="BC208">
        <v>4</v>
      </c>
      <c r="BD208">
        <v>7</v>
      </c>
      <c r="BE208">
        <v>17</v>
      </c>
      <c r="BF208">
        <v>6</v>
      </c>
      <c r="BG208">
        <v>29</v>
      </c>
      <c r="BH208">
        <v>8</v>
      </c>
      <c r="BI208">
        <v>22</v>
      </c>
      <c r="BJ208">
        <v>23</v>
      </c>
      <c r="BK208">
        <v>7</v>
      </c>
      <c r="BL208">
        <v>8</v>
      </c>
      <c r="BM208">
        <v>3</v>
      </c>
      <c r="BN208">
        <v>7</v>
      </c>
      <c r="BO208">
        <v>12</v>
      </c>
      <c r="BP208">
        <v>4</v>
      </c>
      <c r="BQ208">
        <v>4</v>
      </c>
      <c r="BR208">
        <v>1</v>
      </c>
      <c r="BS208">
        <v>4</v>
      </c>
      <c r="BT208">
        <v>52</v>
      </c>
      <c r="BU208">
        <v>102</v>
      </c>
      <c r="BV208">
        <v>1</v>
      </c>
      <c r="BW208">
        <v>288</v>
      </c>
      <c r="BX208">
        <v>62</v>
      </c>
      <c r="BY208">
        <v>191</v>
      </c>
      <c r="BZ208">
        <v>14</v>
      </c>
      <c r="CA208">
        <v>231</v>
      </c>
      <c r="CB208">
        <v>188</v>
      </c>
      <c r="CC208">
        <v>814</v>
      </c>
      <c r="CD208">
        <v>492</v>
      </c>
      <c r="CE208">
        <v>4</v>
      </c>
      <c r="CF208">
        <v>22</v>
      </c>
      <c r="CG208">
        <v>51</v>
      </c>
      <c r="CH208">
        <v>23</v>
      </c>
      <c r="CI208">
        <v>3</v>
      </c>
      <c r="CJ208">
        <v>23</v>
      </c>
      <c r="CK208">
        <v>81</v>
      </c>
      <c r="CL208">
        <v>447</v>
      </c>
      <c r="CM208">
        <v>217</v>
      </c>
      <c r="CN208">
        <v>6</v>
      </c>
      <c r="CO208">
        <v>189</v>
      </c>
      <c r="CP208">
        <v>143</v>
      </c>
      <c r="CQ208">
        <v>303</v>
      </c>
      <c r="CR208">
        <v>56</v>
      </c>
      <c r="CS208">
        <v>224</v>
      </c>
      <c r="CT208">
        <v>11</v>
      </c>
      <c r="CU208">
        <v>27</v>
      </c>
      <c r="CV208">
        <v>272</v>
      </c>
      <c r="CW208">
        <v>35</v>
      </c>
      <c r="CX208">
        <v>7</v>
      </c>
      <c r="CY208">
        <v>30</v>
      </c>
      <c r="CZ208">
        <v>179</v>
      </c>
      <c r="DA208">
        <v>234</v>
      </c>
      <c r="DB208">
        <v>87</v>
      </c>
      <c r="DC208">
        <v>16</v>
      </c>
      <c r="DD208">
        <v>5</v>
      </c>
      <c r="DE208">
        <v>7</v>
      </c>
      <c r="DF208">
        <v>1398</v>
      </c>
      <c r="DG208">
        <v>564</v>
      </c>
      <c r="DH208">
        <v>85</v>
      </c>
      <c r="DI208">
        <v>405</v>
      </c>
      <c r="DJ208">
        <v>54</v>
      </c>
      <c r="DK208">
        <v>1418</v>
      </c>
      <c r="DL208">
        <v>20</v>
      </c>
      <c r="DM208">
        <v>72</v>
      </c>
      <c r="DN208">
        <v>1280</v>
      </c>
      <c r="DO208">
        <v>82</v>
      </c>
      <c r="DP208">
        <v>2328</v>
      </c>
      <c r="DQ208">
        <v>3194</v>
      </c>
      <c r="DR208">
        <v>265</v>
      </c>
      <c r="DS208">
        <v>9</v>
      </c>
      <c r="DT208">
        <v>1578</v>
      </c>
      <c r="DU208">
        <v>68</v>
      </c>
      <c r="DV208">
        <v>0</v>
      </c>
      <c r="DW208">
        <v>836</v>
      </c>
      <c r="DX208">
        <v>918</v>
      </c>
      <c r="DY208">
        <v>125</v>
      </c>
      <c r="DZ208">
        <v>9</v>
      </c>
      <c r="EA208">
        <v>16</v>
      </c>
      <c r="EB208">
        <v>30</v>
      </c>
      <c r="EC208">
        <v>50</v>
      </c>
      <c r="ED208">
        <v>11</v>
      </c>
      <c r="EE208">
        <v>70</v>
      </c>
      <c r="EF208">
        <v>810</v>
      </c>
      <c r="EG208">
        <v>17</v>
      </c>
      <c r="EH208">
        <v>166</v>
      </c>
      <c r="EI208">
        <v>252</v>
      </c>
      <c r="EJ208">
        <v>20</v>
      </c>
      <c r="EK208">
        <v>5</v>
      </c>
      <c r="EL208">
        <v>939</v>
      </c>
      <c r="EM208">
        <v>86</v>
      </c>
      <c r="EN208">
        <v>2</v>
      </c>
      <c r="EO208">
        <v>12</v>
      </c>
      <c r="EP208">
        <v>17</v>
      </c>
      <c r="EQ208">
        <v>25</v>
      </c>
      <c r="ER208">
        <v>9</v>
      </c>
      <c r="ES208">
        <v>6</v>
      </c>
      <c r="ET208">
        <v>58</v>
      </c>
      <c r="EU208">
        <v>62</v>
      </c>
      <c r="EV208">
        <v>138</v>
      </c>
      <c r="EW208">
        <v>29</v>
      </c>
      <c r="EX208">
        <v>1</v>
      </c>
      <c r="EY208">
        <v>16</v>
      </c>
      <c r="EZ208">
        <v>12</v>
      </c>
      <c r="FA208">
        <v>30</v>
      </c>
      <c r="FB208">
        <v>6</v>
      </c>
      <c r="FC208">
        <v>22</v>
      </c>
      <c r="FD208">
        <v>38</v>
      </c>
      <c r="FE208">
        <v>25</v>
      </c>
      <c r="FF208">
        <v>6</v>
      </c>
      <c r="FG208">
        <v>47</v>
      </c>
      <c r="FH208">
        <v>139</v>
      </c>
      <c r="FI208">
        <v>15</v>
      </c>
      <c r="FJ208">
        <v>6</v>
      </c>
      <c r="FK208">
        <v>273</v>
      </c>
      <c r="FL208">
        <v>248</v>
      </c>
      <c r="FM208">
        <v>1</v>
      </c>
      <c r="FN208">
        <v>1</v>
      </c>
      <c r="FO208">
        <v>2</v>
      </c>
      <c r="FP208">
        <v>23</v>
      </c>
      <c r="FQ208">
        <v>31</v>
      </c>
      <c r="FR208">
        <v>0</v>
      </c>
      <c r="FS208">
        <v>2</v>
      </c>
      <c r="FT208">
        <v>14</v>
      </c>
      <c r="FU208">
        <v>7</v>
      </c>
      <c r="FV208">
        <v>14</v>
      </c>
      <c r="FW208">
        <v>14</v>
      </c>
      <c r="FX208">
        <v>21</v>
      </c>
      <c r="FY208">
        <v>5</v>
      </c>
      <c r="FZ208">
        <v>9</v>
      </c>
      <c r="GA208">
        <v>16</v>
      </c>
      <c r="GB208">
        <v>263</v>
      </c>
      <c r="GC208">
        <v>8</v>
      </c>
      <c r="GD208">
        <v>0</v>
      </c>
      <c r="GE208">
        <v>163</v>
      </c>
      <c r="GF208">
        <v>17</v>
      </c>
      <c r="GG208">
        <v>28</v>
      </c>
      <c r="GH208">
        <v>0</v>
      </c>
      <c r="GI208">
        <v>56</v>
      </c>
      <c r="GJ208">
        <v>15</v>
      </c>
      <c r="GK208">
        <v>4</v>
      </c>
      <c r="GL208">
        <v>11</v>
      </c>
      <c r="GM208">
        <v>21</v>
      </c>
      <c r="GN208">
        <v>3</v>
      </c>
      <c r="GO208">
        <v>44</v>
      </c>
      <c r="GP208">
        <v>10</v>
      </c>
      <c r="GQ208">
        <v>25</v>
      </c>
      <c r="GR208">
        <v>22</v>
      </c>
      <c r="GS208">
        <v>11</v>
      </c>
      <c r="GT208">
        <v>7</v>
      </c>
      <c r="GU208">
        <v>5</v>
      </c>
      <c r="GV208">
        <v>11</v>
      </c>
      <c r="GW208">
        <v>12</v>
      </c>
      <c r="GX208">
        <v>6</v>
      </c>
      <c r="GY208">
        <v>3</v>
      </c>
      <c r="GZ208">
        <v>1</v>
      </c>
      <c r="HA208">
        <v>5</v>
      </c>
      <c r="HB208">
        <v>62</v>
      </c>
      <c r="HC208">
        <v>142</v>
      </c>
      <c r="HD208">
        <v>1</v>
      </c>
      <c r="HE208">
        <v>282</v>
      </c>
      <c r="HF208">
        <v>69</v>
      </c>
      <c r="HG208">
        <v>209</v>
      </c>
      <c r="HH208">
        <v>23</v>
      </c>
      <c r="HI208">
        <v>229</v>
      </c>
      <c r="HJ208">
        <v>207</v>
      </c>
      <c r="HK208">
        <v>979</v>
      </c>
      <c r="HL208">
        <v>500</v>
      </c>
      <c r="HM208">
        <v>5</v>
      </c>
      <c r="HN208">
        <v>28</v>
      </c>
      <c r="HO208">
        <v>55</v>
      </c>
      <c r="HP208">
        <v>18</v>
      </c>
      <c r="HQ208">
        <v>5</v>
      </c>
      <c r="HR208">
        <v>22</v>
      </c>
      <c r="HS208">
        <v>55</v>
      </c>
      <c r="HT208">
        <v>486</v>
      </c>
      <c r="HU208">
        <v>200</v>
      </c>
      <c r="HV208">
        <v>8</v>
      </c>
      <c r="HW208">
        <v>200</v>
      </c>
      <c r="HX208">
        <v>147</v>
      </c>
      <c r="HY208">
        <v>312</v>
      </c>
      <c r="HZ208">
        <v>81</v>
      </c>
      <c r="IA208">
        <v>223</v>
      </c>
      <c r="IB208">
        <v>12</v>
      </c>
      <c r="IC208">
        <v>36</v>
      </c>
      <c r="ID208">
        <v>322</v>
      </c>
      <c r="IE208">
        <v>45</v>
      </c>
      <c r="IF208">
        <v>9</v>
      </c>
      <c r="IG208">
        <v>23</v>
      </c>
      <c r="IH208">
        <v>241</v>
      </c>
      <c r="II208">
        <v>282</v>
      </c>
      <c r="IJ208">
        <v>25</v>
      </c>
      <c r="IK208">
        <v>8</v>
      </c>
      <c r="IL208">
        <v>7</v>
      </c>
      <c r="IM208">
        <v>9</v>
      </c>
      <c r="IN208">
        <v>1605</v>
      </c>
      <c r="IO208">
        <v>634</v>
      </c>
      <c r="IP208">
        <v>88</v>
      </c>
      <c r="IQ208">
        <v>471</v>
      </c>
      <c r="IR208">
        <v>53</v>
      </c>
      <c r="IS208">
        <v>1747</v>
      </c>
      <c r="IT208">
        <v>18</v>
      </c>
      <c r="IU208">
        <v>92</v>
      </c>
      <c r="IV208">
        <v>1746</v>
      </c>
      <c r="IW208">
        <v>90</v>
      </c>
      <c r="IX208">
        <v>2598</v>
      </c>
      <c r="IY208">
        <v>3530</v>
      </c>
      <c r="IZ208">
        <v>309</v>
      </c>
      <c r="JA208">
        <v>8</v>
      </c>
      <c r="JB208">
        <v>1775</v>
      </c>
      <c r="JC208">
        <v>57</v>
      </c>
      <c r="JD208">
        <v>0</v>
      </c>
      <c r="JE208">
        <v>865</v>
      </c>
      <c r="JF208">
        <v>920</v>
      </c>
      <c r="JG208">
        <v>140</v>
      </c>
      <c r="JH208">
        <v>11</v>
      </c>
      <c r="JI208">
        <v>27</v>
      </c>
      <c r="JJ208">
        <v>37</v>
      </c>
      <c r="JK208">
        <v>59</v>
      </c>
      <c r="JL208">
        <v>13</v>
      </c>
      <c r="JM208">
        <v>79</v>
      </c>
      <c r="JN208">
        <v>756</v>
      </c>
      <c r="JO208">
        <v>25</v>
      </c>
      <c r="JP208">
        <v>190</v>
      </c>
      <c r="JQ208">
        <v>287</v>
      </c>
      <c r="JR208">
        <v>17</v>
      </c>
      <c r="JS208">
        <v>5</v>
      </c>
      <c r="JT208">
        <v>1005</v>
      </c>
      <c r="JU208">
        <v>88</v>
      </c>
      <c r="JV208">
        <v>1</v>
      </c>
      <c r="JW208">
        <v>7</v>
      </c>
      <c r="JX208">
        <v>13</v>
      </c>
      <c r="JY208">
        <v>20</v>
      </c>
      <c r="JZ208">
        <v>10</v>
      </c>
      <c r="KA208">
        <v>6</v>
      </c>
      <c r="KB208">
        <v>60</v>
      </c>
      <c r="KC208">
        <v>61</v>
      </c>
      <c r="KD208">
        <v>153</v>
      </c>
      <c r="KE208">
        <v>23</v>
      </c>
      <c r="KF208">
        <v>1</v>
      </c>
      <c r="KG208">
        <v>12</v>
      </c>
      <c r="KH208">
        <v>7</v>
      </c>
      <c r="KI208">
        <v>36</v>
      </c>
      <c r="KJ208">
        <v>7</v>
      </c>
      <c r="KK208">
        <v>26</v>
      </c>
      <c r="KL208">
        <v>50</v>
      </c>
      <c r="KM208">
        <v>19</v>
      </c>
      <c r="KN208">
        <v>4</v>
      </c>
      <c r="KO208">
        <v>55</v>
      </c>
      <c r="KP208">
        <v>149</v>
      </c>
      <c r="KQ208">
        <v>11</v>
      </c>
      <c r="KR208">
        <v>6</v>
      </c>
      <c r="KS208">
        <v>268</v>
      </c>
      <c r="KT208">
        <v>295</v>
      </c>
      <c r="KU208">
        <v>1</v>
      </c>
      <c r="KV208">
        <v>1</v>
      </c>
      <c r="KW208">
        <v>2</v>
      </c>
      <c r="KX208">
        <v>25</v>
      </c>
      <c r="KY208">
        <v>31</v>
      </c>
      <c r="KZ208">
        <v>0</v>
      </c>
      <c r="LA208">
        <v>1</v>
      </c>
      <c r="LB208">
        <v>17</v>
      </c>
      <c r="LC208">
        <v>10</v>
      </c>
      <c r="LD208">
        <v>18</v>
      </c>
      <c r="LE208">
        <v>21</v>
      </c>
      <c r="LF208">
        <v>21</v>
      </c>
      <c r="LG208">
        <v>8</v>
      </c>
      <c r="LH208">
        <v>12</v>
      </c>
      <c r="LI208">
        <v>16</v>
      </c>
      <c r="LJ208">
        <v>251</v>
      </c>
      <c r="LK208">
        <v>7</v>
      </c>
      <c r="LL208">
        <v>0</v>
      </c>
      <c r="LM208">
        <v>151</v>
      </c>
      <c r="LN208">
        <v>23</v>
      </c>
      <c r="LO208">
        <v>21</v>
      </c>
      <c r="LP208">
        <v>1</v>
      </c>
      <c r="LQ208">
        <v>54</v>
      </c>
      <c r="LR208">
        <v>14</v>
      </c>
      <c r="LS208">
        <v>3</v>
      </c>
      <c r="LT208">
        <v>8</v>
      </c>
      <c r="LU208">
        <v>25</v>
      </c>
      <c r="LV208">
        <v>9</v>
      </c>
      <c r="LW208">
        <v>47</v>
      </c>
      <c r="LX208">
        <v>12</v>
      </c>
      <c r="LY208">
        <v>30</v>
      </c>
      <c r="LZ208">
        <v>28</v>
      </c>
      <c r="MA208">
        <v>7</v>
      </c>
      <c r="MB208">
        <v>11</v>
      </c>
      <c r="MC208">
        <v>5</v>
      </c>
      <c r="MD208">
        <v>9</v>
      </c>
      <c r="ME208">
        <v>16</v>
      </c>
      <c r="MF208">
        <v>6</v>
      </c>
      <c r="MG208">
        <v>4</v>
      </c>
      <c r="MH208">
        <v>1</v>
      </c>
      <c r="MI208">
        <v>3</v>
      </c>
      <c r="MJ208">
        <v>56</v>
      </c>
      <c r="MK208">
        <v>145</v>
      </c>
      <c r="ML208">
        <v>0</v>
      </c>
      <c r="MM208">
        <v>322</v>
      </c>
      <c r="MN208">
        <v>80</v>
      </c>
      <c r="MO208">
        <v>224</v>
      </c>
      <c r="MP208">
        <v>21</v>
      </c>
      <c r="MQ208">
        <v>246</v>
      </c>
      <c r="MR208">
        <v>208</v>
      </c>
      <c r="MS208">
        <v>1058</v>
      </c>
      <c r="MT208">
        <v>605</v>
      </c>
      <c r="MU208">
        <v>6</v>
      </c>
      <c r="MV208">
        <v>33</v>
      </c>
      <c r="MW208">
        <v>61</v>
      </c>
      <c r="MX208">
        <v>31</v>
      </c>
      <c r="MY208">
        <v>3</v>
      </c>
      <c r="MZ208">
        <v>24</v>
      </c>
      <c r="NA208">
        <v>72</v>
      </c>
      <c r="NB208">
        <v>508</v>
      </c>
      <c r="NC208">
        <v>214</v>
      </c>
      <c r="ND208">
        <v>5</v>
      </c>
      <c r="NE208">
        <v>205</v>
      </c>
      <c r="NF208">
        <v>164</v>
      </c>
      <c r="NG208">
        <v>353</v>
      </c>
      <c r="NH208">
        <v>89</v>
      </c>
      <c r="NI208">
        <v>249</v>
      </c>
      <c r="NJ208">
        <v>13</v>
      </c>
      <c r="NK208">
        <v>44</v>
      </c>
      <c r="NL208">
        <v>340</v>
      </c>
      <c r="NM208">
        <v>38</v>
      </c>
      <c r="NN208">
        <v>11</v>
      </c>
      <c r="NO208">
        <v>20</v>
      </c>
      <c r="NP208">
        <v>250</v>
      </c>
      <c r="NQ208">
        <v>290</v>
      </c>
      <c r="NR208">
        <v>69</v>
      </c>
      <c r="NS208">
        <v>19</v>
      </c>
      <c r="NT208">
        <v>8</v>
      </c>
      <c r="NU208">
        <v>10</v>
      </c>
      <c r="NV208">
        <v>1728</v>
      </c>
      <c r="NW208">
        <v>671</v>
      </c>
      <c r="NX208">
        <v>91</v>
      </c>
      <c r="NY208">
        <v>502</v>
      </c>
      <c r="NZ208">
        <v>63</v>
      </c>
      <c r="OA208">
        <v>1874</v>
      </c>
      <c r="OB208">
        <v>17</v>
      </c>
      <c r="OC208">
        <v>80</v>
      </c>
      <c r="OD208">
        <v>1853</v>
      </c>
      <c r="OE208">
        <v>86</v>
      </c>
      <c r="OF208">
        <v>2701</v>
      </c>
      <c r="OG208">
        <v>3511</v>
      </c>
      <c r="OH208">
        <v>307</v>
      </c>
      <c r="OI208">
        <v>10</v>
      </c>
      <c r="OJ208">
        <v>1889</v>
      </c>
      <c r="OK208">
        <v>74</v>
      </c>
      <c r="OL208">
        <v>0</v>
      </c>
      <c r="OM208">
        <v>875</v>
      </c>
      <c r="ON208">
        <v>921</v>
      </c>
      <c r="OO208">
        <v>120</v>
      </c>
      <c r="OP208">
        <v>14</v>
      </c>
      <c r="OQ208">
        <v>25</v>
      </c>
      <c r="OR208">
        <v>39</v>
      </c>
      <c r="OS208">
        <v>59</v>
      </c>
      <c r="OT208">
        <v>10</v>
      </c>
      <c r="OU208">
        <v>88</v>
      </c>
      <c r="OV208">
        <v>378</v>
      </c>
      <c r="OW208">
        <v>21</v>
      </c>
      <c r="OX208">
        <v>188</v>
      </c>
      <c r="OY208">
        <v>298</v>
      </c>
      <c r="OZ208">
        <v>23</v>
      </c>
      <c r="PA208">
        <v>3</v>
      </c>
    </row>
    <row r="209" spans="1:417">
      <c r="A209" s="67" t="str">
        <f>人口推移!B208</f>
        <v>R0601</v>
      </c>
      <c r="B209" s="66">
        <f t="shared" si="6"/>
        <v>54867</v>
      </c>
      <c r="C209" s="66">
        <f t="shared" si="7"/>
        <v>24139</v>
      </c>
      <c r="D209">
        <v>889</v>
      </c>
      <c r="E209">
        <v>75</v>
      </c>
      <c r="F209">
        <v>1</v>
      </c>
      <c r="G209">
        <v>7</v>
      </c>
      <c r="H209">
        <v>15</v>
      </c>
      <c r="I209">
        <v>12</v>
      </c>
      <c r="J209">
        <v>7</v>
      </c>
      <c r="K209">
        <v>7</v>
      </c>
      <c r="L209">
        <v>67</v>
      </c>
      <c r="M209">
        <v>44</v>
      </c>
      <c r="N209">
        <v>149</v>
      </c>
      <c r="O209">
        <v>23</v>
      </c>
      <c r="P209">
        <v>1</v>
      </c>
      <c r="Q209">
        <v>12</v>
      </c>
      <c r="R209">
        <v>8</v>
      </c>
      <c r="S209">
        <v>29</v>
      </c>
      <c r="T209">
        <v>5</v>
      </c>
      <c r="U209">
        <v>17</v>
      </c>
      <c r="V209">
        <v>34</v>
      </c>
      <c r="W209">
        <v>16</v>
      </c>
      <c r="X209">
        <v>5</v>
      </c>
      <c r="Y209">
        <v>48</v>
      </c>
      <c r="Z209">
        <v>122</v>
      </c>
      <c r="AA209">
        <v>7</v>
      </c>
      <c r="AB209">
        <v>4</v>
      </c>
      <c r="AC209">
        <v>212</v>
      </c>
      <c r="AD209">
        <v>237</v>
      </c>
      <c r="AE209">
        <v>2</v>
      </c>
      <c r="AF209">
        <v>1</v>
      </c>
      <c r="AG209">
        <v>2</v>
      </c>
      <c r="AH209">
        <v>21</v>
      </c>
      <c r="AI209">
        <v>21</v>
      </c>
      <c r="AJ209">
        <v>0</v>
      </c>
      <c r="AK209">
        <v>1</v>
      </c>
      <c r="AL209">
        <v>14</v>
      </c>
      <c r="AM209">
        <v>7</v>
      </c>
      <c r="AN209">
        <v>14</v>
      </c>
      <c r="AO209">
        <v>16</v>
      </c>
      <c r="AP209">
        <v>19</v>
      </c>
      <c r="AQ209">
        <v>5</v>
      </c>
      <c r="AR209">
        <v>9</v>
      </c>
      <c r="AS209">
        <v>11</v>
      </c>
      <c r="AT209">
        <v>254</v>
      </c>
      <c r="AU209">
        <v>7</v>
      </c>
      <c r="AV209">
        <v>0</v>
      </c>
      <c r="AW209">
        <v>146</v>
      </c>
      <c r="AX209">
        <v>14</v>
      </c>
      <c r="AY209">
        <v>22</v>
      </c>
      <c r="AZ209">
        <v>1</v>
      </c>
      <c r="BA209">
        <v>44</v>
      </c>
      <c r="BB209">
        <v>10</v>
      </c>
      <c r="BC209">
        <v>4</v>
      </c>
      <c r="BD209">
        <v>7</v>
      </c>
      <c r="BE209">
        <v>17</v>
      </c>
      <c r="BF209">
        <v>6</v>
      </c>
      <c r="BG209">
        <v>29</v>
      </c>
      <c r="BH209">
        <v>8</v>
      </c>
      <c r="BI209">
        <v>22</v>
      </c>
      <c r="BJ209">
        <v>23</v>
      </c>
      <c r="BK209">
        <v>7</v>
      </c>
      <c r="BL209">
        <v>7</v>
      </c>
      <c r="BM209">
        <v>3</v>
      </c>
      <c r="BN209">
        <v>7</v>
      </c>
      <c r="BO209">
        <v>12</v>
      </c>
      <c r="BP209">
        <v>4</v>
      </c>
      <c r="BQ209">
        <v>4</v>
      </c>
      <c r="BR209">
        <v>1</v>
      </c>
      <c r="BS209">
        <v>4</v>
      </c>
      <c r="BT209">
        <v>52</v>
      </c>
      <c r="BU209">
        <v>102</v>
      </c>
      <c r="BV209">
        <v>1</v>
      </c>
      <c r="BW209">
        <v>288</v>
      </c>
      <c r="BX209">
        <v>62</v>
      </c>
      <c r="BY209">
        <v>190</v>
      </c>
      <c r="BZ209">
        <v>14</v>
      </c>
      <c r="CA209">
        <v>230</v>
      </c>
      <c r="CB209">
        <v>190</v>
      </c>
      <c r="CC209">
        <v>817</v>
      </c>
      <c r="CD209">
        <v>490</v>
      </c>
      <c r="CE209">
        <v>4</v>
      </c>
      <c r="CF209">
        <v>22</v>
      </c>
      <c r="CG209">
        <v>51</v>
      </c>
      <c r="CH209">
        <v>23</v>
      </c>
      <c r="CI209">
        <v>3</v>
      </c>
      <c r="CJ209">
        <v>23</v>
      </c>
      <c r="CK209">
        <v>81</v>
      </c>
      <c r="CL209">
        <v>443</v>
      </c>
      <c r="CM209">
        <v>218</v>
      </c>
      <c r="CN209">
        <v>6</v>
      </c>
      <c r="CO209">
        <v>191</v>
      </c>
      <c r="CP209">
        <v>144</v>
      </c>
      <c r="CQ209">
        <v>304</v>
      </c>
      <c r="CR209">
        <v>56</v>
      </c>
      <c r="CS209">
        <v>225</v>
      </c>
      <c r="CT209">
        <v>11</v>
      </c>
      <c r="CU209">
        <v>27</v>
      </c>
      <c r="CV209">
        <v>271</v>
      </c>
      <c r="CW209">
        <v>35</v>
      </c>
      <c r="CX209">
        <v>7</v>
      </c>
      <c r="CY209">
        <v>30</v>
      </c>
      <c r="CZ209">
        <v>179</v>
      </c>
      <c r="DA209">
        <v>236</v>
      </c>
      <c r="DB209">
        <v>84</v>
      </c>
      <c r="DC209">
        <v>13</v>
      </c>
      <c r="DD209">
        <v>5</v>
      </c>
      <c r="DE209">
        <v>7</v>
      </c>
      <c r="DF209">
        <v>1395</v>
      </c>
      <c r="DG209">
        <v>566</v>
      </c>
      <c r="DH209">
        <v>86</v>
      </c>
      <c r="DI209">
        <v>405</v>
      </c>
      <c r="DJ209">
        <v>54</v>
      </c>
      <c r="DK209">
        <v>1416</v>
      </c>
      <c r="DL209">
        <v>20</v>
      </c>
      <c r="DM209">
        <v>73</v>
      </c>
      <c r="DN209">
        <v>1280</v>
      </c>
      <c r="DO209">
        <v>82</v>
      </c>
      <c r="DP209">
        <v>2329</v>
      </c>
      <c r="DQ209">
        <v>3190</v>
      </c>
      <c r="DR209">
        <v>265</v>
      </c>
      <c r="DS209">
        <v>9</v>
      </c>
      <c r="DT209">
        <v>1574</v>
      </c>
      <c r="DU209">
        <v>68</v>
      </c>
      <c r="DV209">
        <v>0</v>
      </c>
      <c r="DW209">
        <v>835</v>
      </c>
      <c r="DX209">
        <v>924</v>
      </c>
      <c r="DY209">
        <v>125</v>
      </c>
      <c r="DZ209">
        <v>9</v>
      </c>
      <c r="EA209">
        <v>16</v>
      </c>
      <c r="EB209">
        <v>30</v>
      </c>
      <c r="EC209">
        <v>50</v>
      </c>
      <c r="ED209">
        <v>11</v>
      </c>
      <c r="EE209">
        <v>70</v>
      </c>
      <c r="EF209">
        <v>803</v>
      </c>
      <c r="EG209">
        <v>17</v>
      </c>
      <c r="EH209">
        <v>165</v>
      </c>
      <c r="EI209">
        <v>253</v>
      </c>
      <c r="EJ209">
        <v>20</v>
      </c>
      <c r="EK209">
        <v>5</v>
      </c>
      <c r="EL209">
        <v>938</v>
      </c>
      <c r="EM209">
        <v>86</v>
      </c>
      <c r="EN209">
        <v>1</v>
      </c>
      <c r="EO209">
        <v>12</v>
      </c>
      <c r="EP209">
        <v>17</v>
      </c>
      <c r="EQ209">
        <v>25</v>
      </c>
      <c r="ER209">
        <v>9</v>
      </c>
      <c r="ES209">
        <v>6</v>
      </c>
      <c r="ET209">
        <v>57</v>
      </c>
      <c r="EU209">
        <v>62</v>
      </c>
      <c r="EV209">
        <v>138</v>
      </c>
      <c r="EW209">
        <v>29</v>
      </c>
      <c r="EX209">
        <v>1</v>
      </c>
      <c r="EY209">
        <v>15</v>
      </c>
      <c r="EZ209">
        <v>12</v>
      </c>
      <c r="FA209">
        <v>30</v>
      </c>
      <c r="FB209">
        <v>6</v>
      </c>
      <c r="FC209">
        <v>22</v>
      </c>
      <c r="FD209">
        <v>37</v>
      </c>
      <c r="FE209">
        <v>25</v>
      </c>
      <c r="FF209">
        <v>6</v>
      </c>
      <c r="FG209">
        <v>48</v>
      </c>
      <c r="FH209">
        <v>139</v>
      </c>
      <c r="FI209">
        <v>15</v>
      </c>
      <c r="FJ209">
        <v>6</v>
      </c>
      <c r="FK209">
        <v>273</v>
      </c>
      <c r="FL209">
        <v>249</v>
      </c>
      <c r="FM209">
        <v>1</v>
      </c>
      <c r="FN209">
        <v>1</v>
      </c>
      <c r="FO209">
        <v>2</v>
      </c>
      <c r="FP209">
        <v>23</v>
      </c>
      <c r="FQ209">
        <v>31</v>
      </c>
      <c r="FR209">
        <v>0</v>
      </c>
      <c r="FS209">
        <v>2</v>
      </c>
      <c r="FT209">
        <v>14</v>
      </c>
      <c r="FU209">
        <v>7</v>
      </c>
      <c r="FV209">
        <v>14</v>
      </c>
      <c r="FW209">
        <v>14</v>
      </c>
      <c r="FX209">
        <v>21</v>
      </c>
      <c r="FY209">
        <v>5</v>
      </c>
      <c r="FZ209">
        <v>9</v>
      </c>
      <c r="GA209">
        <v>16</v>
      </c>
      <c r="GB209">
        <v>262</v>
      </c>
      <c r="GC209">
        <v>8</v>
      </c>
      <c r="GD209">
        <v>0</v>
      </c>
      <c r="GE209">
        <v>164</v>
      </c>
      <c r="GF209">
        <v>16</v>
      </c>
      <c r="GG209">
        <v>28</v>
      </c>
      <c r="GH209">
        <v>0</v>
      </c>
      <c r="GI209">
        <v>56</v>
      </c>
      <c r="GJ209">
        <v>15</v>
      </c>
      <c r="GK209">
        <v>4</v>
      </c>
      <c r="GL209">
        <v>11</v>
      </c>
      <c r="GM209">
        <v>21</v>
      </c>
      <c r="GN209">
        <v>3</v>
      </c>
      <c r="GO209">
        <v>44</v>
      </c>
      <c r="GP209">
        <v>10</v>
      </c>
      <c r="GQ209">
        <v>25</v>
      </c>
      <c r="GR209">
        <v>22</v>
      </c>
      <c r="GS209">
        <v>11</v>
      </c>
      <c r="GT209">
        <v>7</v>
      </c>
      <c r="GU209">
        <v>5</v>
      </c>
      <c r="GV209">
        <v>11</v>
      </c>
      <c r="GW209">
        <v>12</v>
      </c>
      <c r="GX209">
        <v>6</v>
      </c>
      <c r="GY209">
        <v>3</v>
      </c>
      <c r="GZ209">
        <v>1</v>
      </c>
      <c r="HA209">
        <v>5</v>
      </c>
      <c r="HB209">
        <v>62</v>
      </c>
      <c r="HC209">
        <v>142</v>
      </c>
      <c r="HD209">
        <v>1</v>
      </c>
      <c r="HE209">
        <v>282</v>
      </c>
      <c r="HF209">
        <v>69</v>
      </c>
      <c r="HG209">
        <v>208</v>
      </c>
      <c r="HH209">
        <v>23</v>
      </c>
      <c r="HI209">
        <v>227</v>
      </c>
      <c r="HJ209">
        <v>206</v>
      </c>
      <c r="HK209">
        <v>981</v>
      </c>
      <c r="HL209">
        <v>500</v>
      </c>
      <c r="HM209">
        <v>5</v>
      </c>
      <c r="HN209">
        <v>28</v>
      </c>
      <c r="HO209">
        <v>55</v>
      </c>
      <c r="HP209">
        <v>18</v>
      </c>
      <c r="HQ209">
        <v>5</v>
      </c>
      <c r="HR209">
        <v>23</v>
      </c>
      <c r="HS209">
        <v>56</v>
      </c>
      <c r="HT209">
        <v>480</v>
      </c>
      <c r="HU209">
        <v>201</v>
      </c>
      <c r="HV209">
        <v>8</v>
      </c>
      <c r="HW209">
        <v>200</v>
      </c>
      <c r="HX209">
        <v>148</v>
      </c>
      <c r="HY209">
        <v>312</v>
      </c>
      <c r="HZ209">
        <v>81</v>
      </c>
      <c r="IA209">
        <v>224</v>
      </c>
      <c r="IB209">
        <v>12</v>
      </c>
      <c r="IC209">
        <v>36</v>
      </c>
      <c r="ID209">
        <v>320</v>
      </c>
      <c r="IE209">
        <v>45</v>
      </c>
      <c r="IF209">
        <v>9</v>
      </c>
      <c r="IG209">
        <v>23</v>
      </c>
      <c r="IH209">
        <v>242</v>
      </c>
      <c r="II209">
        <v>282</v>
      </c>
      <c r="IJ209">
        <v>25</v>
      </c>
      <c r="IK209">
        <v>7</v>
      </c>
      <c r="IL209">
        <v>7</v>
      </c>
      <c r="IM209">
        <v>9</v>
      </c>
      <c r="IN209">
        <v>1604</v>
      </c>
      <c r="IO209">
        <v>631</v>
      </c>
      <c r="IP209">
        <v>88</v>
      </c>
      <c r="IQ209">
        <v>473</v>
      </c>
      <c r="IR209">
        <v>53</v>
      </c>
      <c r="IS209">
        <v>1742</v>
      </c>
      <c r="IT209">
        <v>18</v>
      </c>
      <c r="IU209">
        <v>93</v>
      </c>
      <c r="IV209">
        <v>1747</v>
      </c>
      <c r="IW209">
        <v>90</v>
      </c>
      <c r="IX209">
        <v>2598</v>
      </c>
      <c r="IY209">
        <v>3527</v>
      </c>
      <c r="IZ209">
        <v>309</v>
      </c>
      <c r="JA209">
        <v>8</v>
      </c>
      <c r="JB209">
        <v>1765</v>
      </c>
      <c r="JC209">
        <v>57</v>
      </c>
      <c r="JD209">
        <v>0</v>
      </c>
      <c r="JE209">
        <v>864</v>
      </c>
      <c r="JF209">
        <v>922</v>
      </c>
      <c r="JG209">
        <v>138</v>
      </c>
      <c r="JH209">
        <v>11</v>
      </c>
      <c r="JI209">
        <v>26</v>
      </c>
      <c r="JJ209">
        <v>37</v>
      </c>
      <c r="JK209">
        <v>59</v>
      </c>
      <c r="JL209">
        <v>13</v>
      </c>
      <c r="JM209">
        <v>79</v>
      </c>
      <c r="JN209">
        <v>750</v>
      </c>
      <c r="JO209">
        <v>25</v>
      </c>
      <c r="JP209">
        <v>189</v>
      </c>
      <c r="JQ209">
        <v>290</v>
      </c>
      <c r="JR209">
        <v>17</v>
      </c>
      <c r="JS209">
        <v>5</v>
      </c>
      <c r="JT209">
        <v>1002</v>
      </c>
      <c r="JU209">
        <v>88</v>
      </c>
      <c r="JV209">
        <v>0</v>
      </c>
      <c r="JW209">
        <v>7</v>
      </c>
      <c r="JX209">
        <v>13</v>
      </c>
      <c r="JY209">
        <v>20</v>
      </c>
      <c r="JZ209">
        <v>10</v>
      </c>
      <c r="KA209">
        <v>6</v>
      </c>
      <c r="KB209">
        <v>61</v>
      </c>
      <c r="KC209">
        <v>61</v>
      </c>
      <c r="KD209">
        <v>155</v>
      </c>
      <c r="KE209">
        <v>24</v>
      </c>
      <c r="KF209">
        <v>1</v>
      </c>
      <c r="KG209">
        <v>12</v>
      </c>
      <c r="KH209">
        <v>7</v>
      </c>
      <c r="KI209">
        <v>36</v>
      </c>
      <c r="KJ209">
        <v>7</v>
      </c>
      <c r="KK209">
        <v>26</v>
      </c>
      <c r="KL209">
        <v>50</v>
      </c>
      <c r="KM209">
        <v>19</v>
      </c>
      <c r="KN209">
        <v>4</v>
      </c>
      <c r="KO209">
        <v>55</v>
      </c>
      <c r="KP209">
        <v>148</v>
      </c>
      <c r="KQ209">
        <v>11</v>
      </c>
      <c r="KR209">
        <v>6</v>
      </c>
      <c r="KS209">
        <v>269</v>
      </c>
      <c r="KT209">
        <v>298</v>
      </c>
      <c r="KU209">
        <v>1</v>
      </c>
      <c r="KV209">
        <v>1</v>
      </c>
      <c r="KW209">
        <v>2</v>
      </c>
      <c r="KX209">
        <v>25</v>
      </c>
      <c r="KY209">
        <v>31</v>
      </c>
      <c r="KZ209">
        <v>0</v>
      </c>
      <c r="LA209">
        <v>1</v>
      </c>
      <c r="LB209">
        <v>17</v>
      </c>
      <c r="LC209">
        <v>10</v>
      </c>
      <c r="LD209">
        <v>18</v>
      </c>
      <c r="LE209">
        <v>21</v>
      </c>
      <c r="LF209">
        <v>21</v>
      </c>
      <c r="LG209">
        <v>8</v>
      </c>
      <c r="LH209">
        <v>12</v>
      </c>
      <c r="LI209">
        <v>16</v>
      </c>
      <c r="LJ209">
        <v>251</v>
      </c>
      <c r="LK209">
        <v>7</v>
      </c>
      <c r="LL209">
        <v>0</v>
      </c>
      <c r="LM209">
        <v>151</v>
      </c>
      <c r="LN209">
        <v>23</v>
      </c>
      <c r="LO209">
        <v>21</v>
      </c>
      <c r="LP209">
        <v>1</v>
      </c>
      <c r="LQ209">
        <v>54</v>
      </c>
      <c r="LR209">
        <v>14</v>
      </c>
      <c r="LS209">
        <v>3</v>
      </c>
      <c r="LT209">
        <v>8</v>
      </c>
      <c r="LU209">
        <v>25</v>
      </c>
      <c r="LV209">
        <v>9</v>
      </c>
      <c r="LW209">
        <v>47</v>
      </c>
      <c r="LX209">
        <v>12</v>
      </c>
      <c r="LY209">
        <v>30</v>
      </c>
      <c r="LZ209">
        <v>28</v>
      </c>
      <c r="MA209">
        <v>7</v>
      </c>
      <c r="MB209">
        <v>9</v>
      </c>
      <c r="MC209">
        <v>5</v>
      </c>
      <c r="MD209">
        <v>9</v>
      </c>
      <c r="ME209">
        <v>16</v>
      </c>
      <c r="MF209">
        <v>6</v>
      </c>
      <c r="MG209">
        <v>4</v>
      </c>
      <c r="MH209">
        <v>1</v>
      </c>
      <c r="MI209">
        <v>3</v>
      </c>
      <c r="MJ209">
        <v>56</v>
      </c>
      <c r="MK209">
        <v>145</v>
      </c>
      <c r="ML209">
        <v>0</v>
      </c>
      <c r="MM209">
        <v>320</v>
      </c>
      <c r="MN209">
        <v>80</v>
      </c>
      <c r="MO209">
        <v>222</v>
      </c>
      <c r="MP209">
        <v>21</v>
      </c>
      <c r="MQ209">
        <v>244</v>
      </c>
      <c r="MR209">
        <v>210</v>
      </c>
      <c r="MS209">
        <v>1060</v>
      </c>
      <c r="MT209">
        <v>602</v>
      </c>
      <c r="MU209">
        <v>6</v>
      </c>
      <c r="MV209">
        <v>33</v>
      </c>
      <c r="MW209">
        <v>61</v>
      </c>
      <c r="MX209">
        <v>31</v>
      </c>
      <c r="MY209">
        <v>3</v>
      </c>
      <c r="MZ209">
        <v>24</v>
      </c>
      <c r="NA209">
        <v>72</v>
      </c>
      <c r="NB209">
        <v>504</v>
      </c>
      <c r="NC209">
        <v>214</v>
      </c>
      <c r="ND209">
        <v>5</v>
      </c>
      <c r="NE209">
        <v>206</v>
      </c>
      <c r="NF209">
        <v>166</v>
      </c>
      <c r="NG209">
        <v>351</v>
      </c>
      <c r="NH209">
        <v>89</v>
      </c>
      <c r="NI209">
        <v>250</v>
      </c>
      <c r="NJ209">
        <v>13</v>
      </c>
      <c r="NK209">
        <v>44</v>
      </c>
      <c r="NL209">
        <v>339</v>
      </c>
      <c r="NM209">
        <v>38</v>
      </c>
      <c r="NN209">
        <v>11</v>
      </c>
      <c r="NO209">
        <v>20</v>
      </c>
      <c r="NP209">
        <v>250</v>
      </c>
      <c r="NQ209">
        <v>289</v>
      </c>
      <c r="NR209">
        <v>66</v>
      </c>
      <c r="NS209">
        <v>16</v>
      </c>
      <c r="NT209">
        <v>8</v>
      </c>
      <c r="NU209">
        <v>10</v>
      </c>
      <c r="NV209">
        <v>1721</v>
      </c>
      <c r="NW209">
        <v>675</v>
      </c>
      <c r="NX209">
        <v>92</v>
      </c>
      <c r="NY209">
        <v>502</v>
      </c>
      <c r="NZ209">
        <v>63</v>
      </c>
      <c r="OA209">
        <v>1872</v>
      </c>
      <c r="OB209">
        <v>16</v>
      </c>
      <c r="OC209">
        <v>81</v>
      </c>
      <c r="OD209">
        <v>1855</v>
      </c>
      <c r="OE209">
        <v>86</v>
      </c>
      <c r="OF209">
        <v>2691</v>
      </c>
      <c r="OG209">
        <v>3510</v>
      </c>
      <c r="OH209">
        <v>307</v>
      </c>
      <c r="OI209">
        <v>10</v>
      </c>
      <c r="OJ209">
        <v>1884</v>
      </c>
      <c r="OK209">
        <v>73</v>
      </c>
      <c r="OL209">
        <v>0</v>
      </c>
      <c r="OM209">
        <v>874</v>
      </c>
      <c r="ON209">
        <v>926</v>
      </c>
      <c r="OO209">
        <v>120</v>
      </c>
      <c r="OP209">
        <v>14</v>
      </c>
      <c r="OQ209">
        <v>25</v>
      </c>
      <c r="OR209">
        <v>39</v>
      </c>
      <c r="OS209">
        <v>59</v>
      </c>
      <c r="OT209">
        <v>10</v>
      </c>
      <c r="OU209">
        <v>87</v>
      </c>
      <c r="OV209">
        <v>377</v>
      </c>
      <c r="OW209">
        <v>21</v>
      </c>
      <c r="OX209">
        <v>188</v>
      </c>
      <c r="OY209">
        <v>296</v>
      </c>
      <c r="OZ209">
        <v>23</v>
      </c>
      <c r="PA209">
        <v>3</v>
      </c>
    </row>
    <row r="210" spans="1:417">
      <c r="A210" s="67" t="str">
        <f>人口推移!B209</f>
        <v>R0602</v>
      </c>
      <c r="B210" s="66">
        <f t="shared" si="6"/>
        <v>54816</v>
      </c>
      <c r="C210" s="66">
        <f t="shared" si="7"/>
        <v>24126</v>
      </c>
      <c r="D210">
        <v>891</v>
      </c>
      <c r="E210">
        <v>74</v>
      </c>
      <c r="F210">
        <v>1</v>
      </c>
      <c r="G210">
        <v>7</v>
      </c>
      <c r="H210">
        <v>15</v>
      </c>
      <c r="I210">
        <v>11</v>
      </c>
      <c r="J210">
        <v>7</v>
      </c>
      <c r="K210">
        <v>7</v>
      </c>
      <c r="L210">
        <v>68</v>
      </c>
      <c r="M210">
        <v>44</v>
      </c>
      <c r="N210">
        <v>149</v>
      </c>
      <c r="O210">
        <v>22</v>
      </c>
      <c r="P210">
        <v>1</v>
      </c>
      <c r="Q210">
        <v>12</v>
      </c>
      <c r="R210">
        <v>8</v>
      </c>
      <c r="S210">
        <v>29</v>
      </c>
      <c r="T210">
        <v>5</v>
      </c>
      <c r="U210">
        <v>17</v>
      </c>
      <c r="V210">
        <v>34</v>
      </c>
      <c r="W210">
        <v>16</v>
      </c>
      <c r="X210">
        <v>5</v>
      </c>
      <c r="Y210">
        <v>50</v>
      </c>
      <c r="Z210">
        <v>122</v>
      </c>
      <c r="AA210">
        <v>7</v>
      </c>
      <c r="AB210">
        <v>4</v>
      </c>
      <c r="AC210">
        <v>211</v>
      </c>
      <c r="AD210">
        <v>238</v>
      </c>
      <c r="AE210">
        <v>2</v>
      </c>
      <c r="AF210">
        <v>1</v>
      </c>
      <c r="AG210">
        <v>2</v>
      </c>
      <c r="AH210">
        <v>21</v>
      </c>
      <c r="AI210">
        <v>21</v>
      </c>
      <c r="AJ210">
        <v>0</v>
      </c>
      <c r="AK210">
        <v>1</v>
      </c>
      <c r="AL210">
        <v>14</v>
      </c>
      <c r="AM210">
        <v>7</v>
      </c>
      <c r="AN210">
        <v>14</v>
      </c>
      <c r="AO210">
        <v>16</v>
      </c>
      <c r="AP210">
        <v>19</v>
      </c>
      <c r="AQ210">
        <v>5</v>
      </c>
      <c r="AR210">
        <v>9</v>
      </c>
      <c r="AS210">
        <v>11</v>
      </c>
      <c r="AT210">
        <v>255</v>
      </c>
      <c r="AU210">
        <v>7</v>
      </c>
      <c r="AV210">
        <v>0</v>
      </c>
      <c r="AW210">
        <v>148</v>
      </c>
      <c r="AX210">
        <v>14</v>
      </c>
      <c r="AY210">
        <v>22</v>
      </c>
      <c r="AZ210">
        <v>1</v>
      </c>
      <c r="BA210">
        <v>44</v>
      </c>
      <c r="BB210">
        <v>10</v>
      </c>
      <c r="BC210">
        <v>4</v>
      </c>
      <c r="BD210">
        <v>7</v>
      </c>
      <c r="BE210">
        <v>17</v>
      </c>
      <c r="BF210">
        <v>6</v>
      </c>
      <c r="BG210">
        <v>29</v>
      </c>
      <c r="BH210">
        <v>8</v>
      </c>
      <c r="BI210">
        <v>22</v>
      </c>
      <c r="BJ210">
        <v>23</v>
      </c>
      <c r="BK210">
        <v>7</v>
      </c>
      <c r="BL210">
        <v>7</v>
      </c>
      <c r="BM210">
        <v>3</v>
      </c>
      <c r="BN210">
        <v>7</v>
      </c>
      <c r="BO210">
        <v>12</v>
      </c>
      <c r="BP210">
        <v>4</v>
      </c>
      <c r="BQ210">
        <v>4</v>
      </c>
      <c r="BR210">
        <v>1</v>
      </c>
      <c r="BS210">
        <v>4</v>
      </c>
      <c r="BT210">
        <v>52</v>
      </c>
      <c r="BU210">
        <v>102</v>
      </c>
      <c r="BV210">
        <v>1</v>
      </c>
      <c r="BW210">
        <v>289</v>
      </c>
      <c r="BX210">
        <v>63</v>
      </c>
      <c r="BY210">
        <v>191</v>
      </c>
      <c r="BZ210">
        <v>14</v>
      </c>
      <c r="CA210">
        <v>231</v>
      </c>
      <c r="CB210">
        <v>190</v>
      </c>
      <c r="CC210">
        <v>813</v>
      </c>
      <c r="CD210">
        <v>491</v>
      </c>
      <c r="CE210">
        <v>4</v>
      </c>
      <c r="CF210">
        <v>22</v>
      </c>
      <c r="CG210">
        <v>52</v>
      </c>
      <c r="CH210">
        <v>23</v>
      </c>
      <c r="CI210">
        <v>3</v>
      </c>
      <c r="CJ210">
        <v>25</v>
      </c>
      <c r="CK210">
        <v>81</v>
      </c>
      <c r="CL210">
        <v>441</v>
      </c>
      <c r="CM210">
        <v>219</v>
      </c>
      <c r="CN210">
        <v>6</v>
      </c>
      <c r="CO210">
        <v>191</v>
      </c>
      <c r="CP210">
        <v>143</v>
      </c>
      <c r="CQ210">
        <v>303</v>
      </c>
      <c r="CR210">
        <v>56</v>
      </c>
      <c r="CS210">
        <v>223</v>
      </c>
      <c r="CT210">
        <v>11</v>
      </c>
      <c r="CU210">
        <v>27</v>
      </c>
      <c r="CV210">
        <v>272</v>
      </c>
      <c r="CW210">
        <v>34</v>
      </c>
      <c r="CX210">
        <v>7</v>
      </c>
      <c r="CY210">
        <v>30</v>
      </c>
      <c r="CZ210">
        <v>181</v>
      </c>
      <c r="DA210">
        <v>236</v>
      </c>
      <c r="DB210">
        <v>84</v>
      </c>
      <c r="DC210">
        <v>13</v>
      </c>
      <c r="DD210">
        <v>5</v>
      </c>
      <c r="DE210">
        <v>7</v>
      </c>
      <c r="DF210">
        <v>1396</v>
      </c>
      <c r="DG210">
        <v>571</v>
      </c>
      <c r="DH210">
        <v>86</v>
      </c>
      <c r="DI210">
        <v>405</v>
      </c>
      <c r="DJ210">
        <v>54</v>
      </c>
      <c r="DK210">
        <v>1418</v>
      </c>
      <c r="DL210">
        <v>20</v>
      </c>
      <c r="DM210">
        <v>73</v>
      </c>
      <c r="DN210">
        <v>1281</v>
      </c>
      <c r="DO210">
        <v>82</v>
      </c>
      <c r="DP210">
        <v>2329</v>
      </c>
      <c r="DQ210">
        <v>3178</v>
      </c>
      <c r="DR210">
        <v>260</v>
      </c>
      <c r="DS210">
        <v>9</v>
      </c>
      <c r="DT210">
        <v>1578</v>
      </c>
      <c r="DU210">
        <v>67</v>
      </c>
      <c r="DV210">
        <v>0</v>
      </c>
      <c r="DW210">
        <v>835</v>
      </c>
      <c r="DX210">
        <v>922</v>
      </c>
      <c r="DY210">
        <v>125</v>
      </c>
      <c r="DZ210">
        <v>9</v>
      </c>
      <c r="EA210">
        <v>16</v>
      </c>
      <c r="EB210">
        <v>30</v>
      </c>
      <c r="EC210">
        <v>50</v>
      </c>
      <c r="ED210">
        <v>11</v>
      </c>
      <c r="EE210">
        <v>70</v>
      </c>
      <c r="EF210">
        <v>793</v>
      </c>
      <c r="EG210">
        <v>17</v>
      </c>
      <c r="EH210">
        <v>165</v>
      </c>
      <c r="EI210">
        <v>250</v>
      </c>
      <c r="EJ210">
        <v>20</v>
      </c>
      <c r="EK210">
        <v>6</v>
      </c>
      <c r="EL210">
        <v>941</v>
      </c>
      <c r="EM210">
        <v>85</v>
      </c>
      <c r="EN210">
        <v>1</v>
      </c>
      <c r="EO210">
        <v>12</v>
      </c>
      <c r="EP210">
        <v>17</v>
      </c>
      <c r="EQ210">
        <v>23</v>
      </c>
      <c r="ER210">
        <v>8</v>
      </c>
      <c r="ES210">
        <v>6</v>
      </c>
      <c r="ET210">
        <v>58</v>
      </c>
      <c r="EU210">
        <v>62</v>
      </c>
      <c r="EV210">
        <v>138</v>
      </c>
      <c r="EW210">
        <v>27</v>
      </c>
      <c r="EX210">
        <v>1</v>
      </c>
      <c r="EY210">
        <v>15</v>
      </c>
      <c r="EZ210">
        <v>12</v>
      </c>
      <c r="FA210">
        <v>30</v>
      </c>
      <c r="FB210">
        <v>6</v>
      </c>
      <c r="FC210">
        <v>22</v>
      </c>
      <c r="FD210">
        <v>37</v>
      </c>
      <c r="FE210">
        <v>25</v>
      </c>
      <c r="FF210">
        <v>6</v>
      </c>
      <c r="FG210">
        <v>51</v>
      </c>
      <c r="FH210">
        <v>139</v>
      </c>
      <c r="FI210">
        <v>15</v>
      </c>
      <c r="FJ210">
        <v>6</v>
      </c>
      <c r="FK210">
        <v>272</v>
      </c>
      <c r="FL210">
        <v>248</v>
      </c>
      <c r="FM210">
        <v>1</v>
      </c>
      <c r="FN210">
        <v>1</v>
      </c>
      <c r="FO210">
        <v>2</v>
      </c>
      <c r="FP210">
        <v>23</v>
      </c>
      <c r="FQ210">
        <v>31</v>
      </c>
      <c r="FR210">
        <v>0</v>
      </c>
      <c r="FS210">
        <v>2</v>
      </c>
      <c r="FT210">
        <v>14</v>
      </c>
      <c r="FU210">
        <v>7</v>
      </c>
      <c r="FV210">
        <v>14</v>
      </c>
      <c r="FW210">
        <v>14</v>
      </c>
      <c r="FX210">
        <v>21</v>
      </c>
      <c r="FY210">
        <v>5</v>
      </c>
      <c r="FZ210">
        <v>9</v>
      </c>
      <c r="GA210">
        <v>16</v>
      </c>
      <c r="GB210">
        <v>263</v>
      </c>
      <c r="GC210">
        <v>8</v>
      </c>
      <c r="GD210">
        <v>0</v>
      </c>
      <c r="GE210">
        <v>164</v>
      </c>
      <c r="GF210">
        <v>16</v>
      </c>
      <c r="GG210">
        <v>28</v>
      </c>
      <c r="GH210">
        <v>0</v>
      </c>
      <c r="GI210">
        <v>56</v>
      </c>
      <c r="GJ210">
        <v>15</v>
      </c>
      <c r="GK210">
        <v>4</v>
      </c>
      <c r="GL210">
        <v>11</v>
      </c>
      <c r="GM210">
        <v>21</v>
      </c>
      <c r="GN210">
        <v>3</v>
      </c>
      <c r="GO210">
        <v>44</v>
      </c>
      <c r="GP210">
        <v>10</v>
      </c>
      <c r="GQ210">
        <v>25</v>
      </c>
      <c r="GR210">
        <v>22</v>
      </c>
      <c r="GS210">
        <v>11</v>
      </c>
      <c r="GT210">
        <v>7</v>
      </c>
      <c r="GU210">
        <v>5</v>
      </c>
      <c r="GV210">
        <v>11</v>
      </c>
      <c r="GW210">
        <v>12</v>
      </c>
      <c r="GX210">
        <v>6</v>
      </c>
      <c r="GY210">
        <v>3</v>
      </c>
      <c r="GZ210">
        <v>1</v>
      </c>
      <c r="HA210">
        <v>5</v>
      </c>
      <c r="HB210">
        <v>62</v>
      </c>
      <c r="HC210">
        <v>142</v>
      </c>
      <c r="HD210">
        <v>1</v>
      </c>
      <c r="HE210">
        <v>286</v>
      </c>
      <c r="HF210">
        <v>71</v>
      </c>
      <c r="HG210">
        <v>208</v>
      </c>
      <c r="HH210">
        <v>23</v>
      </c>
      <c r="HI210">
        <v>227</v>
      </c>
      <c r="HJ210">
        <v>205</v>
      </c>
      <c r="HK210">
        <v>979</v>
      </c>
      <c r="HL210">
        <v>499</v>
      </c>
      <c r="HM210">
        <v>5</v>
      </c>
      <c r="HN210">
        <v>28</v>
      </c>
      <c r="HO210">
        <v>56</v>
      </c>
      <c r="HP210">
        <v>19</v>
      </c>
      <c r="HQ210">
        <v>5</v>
      </c>
      <c r="HR210">
        <v>24</v>
      </c>
      <c r="HS210">
        <v>55</v>
      </c>
      <c r="HT210">
        <v>477</v>
      </c>
      <c r="HU210">
        <v>202</v>
      </c>
      <c r="HV210">
        <v>8</v>
      </c>
      <c r="HW210">
        <v>197</v>
      </c>
      <c r="HX210">
        <v>149</v>
      </c>
      <c r="HY210">
        <v>312</v>
      </c>
      <c r="HZ210">
        <v>81</v>
      </c>
      <c r="IA210">
        <v>223</v>
      </c>
      <c r="IB210">
        <v>12</v>
      </c>
      <c r="IC210">
        <v>36</v>
      </c>
      <c r="ID210">
        <v>318</v>
      </c>
      <c r="IE210">
        <v>44</v>
      </c>
      <c r="IF210">
        <v>9</v>
      </c>
      <c r="IG210">
        <v>23</v>
      </c>
      <c r="IH210">
        <v>241</v>
      </c>
      <c r="II210">
        <v>283</v>
      </c>
      <c r="IJ210">
        <v>25</v>
      </c>
      <c r="IK210">
        <v>7</v>
      </c>
      <c r="IL210">
        <v>7</v>
      </c>
      <c r="IM210">
        <v>9</v>
      </c>
      <c r="IN210">
        <v>1606</v>
      </c>
      <c r="IO210">
        <v>634</v>
      </c>
      <c r="IP210">
        <v>88</v>
      </c>
      <c r="IQ210">
        <v>473</v>
      </c>
      <c r="IR210">
        <v>53</v>
      </c>
      <c r="IS210">
        <v>1742</v>
      </c>
      <c r="IT210">
        <v>18</v>
      </c>
      <c r="IU210">
        <v>93</v>
      </c>
      <c r="IV210">
        <v>1743</v>
      </c>
      <c r="IW210">
        <v>89</v>
      </c>
      <c r="IX210">
        <v>2597</v>
      </c>
      <c r="IY210">
        <v>3518</v>
      </c>
      <c r="IZ210">
        <v>303</v>
      </c>
      <c r="JA210">
        <v>8</v>
      </c>
      <c r="JB210">
        <v>1768</v>
      </c>
      <c r="JC210">
        <v>56</v>
      </c>
      <c r="JD210">
        <v>0</v>
      </c>
      <c r="JE210">
        <v>863</v>
      </c>
      <c r="JF210">
        <v>919</v>
      </c>
      <c r="JG210">
        <v>137</v>
      </c>
      <c r="JH210">
        <v>11</v>
      </c>
      <c r="JI210">
        <v>25</v>
      </c>
      <c r="JJ210">
        <v>36</v>
      </c>
      <c r="JK210">
        <v>59</v>
      </c>
      <c r="JL210">
        <v>13</v>
      </c>
      <c r="JM210">
        <v>78</v>
      </c>
      <c r="JN210">
        <v>741</v>
      </c>
      <c r="JO210">
        <v>25</v>
      </c>
      <c r="JP210">
        <v>189</v>
      </c>
      <c r="JQ210">
        <v>291</v>
      </c>
      <c r="JR210">
        <v>17</v>
      </c>
      <c r="JS210">
        <v>6</v>
      </c>
      <c r="JT210">
        <v>1002</v>
      </c>
      <c r="JU210">
        <v>88</v>
      </c>
      <c r="JV210">
        <v>0</v>
      </c>
      <c r="JW210">
        <v>7</v>
      </c>
      <c r="JX210">
        <v>13</v>
      </c>
      <c r="JY210">
        <v>19</v>
      </c>
      <c r="JZ210">
        <v>10</v>
      </c>
      <c r="KA210">
        <v>6</v>
      </c>
      <c r="KB210">
        <v>61</v>
      </c>
      <c r="KC210">
        <v>60</v>
      </c>
      <c r="KD210">
        <v>155</v>
      </c>
      <c r="KE210">
        <v>22</v>
      </c>
      <c r="KF210">
        <v>1</v>
      </c>
      <c r="KG210">
        <v>12</v>
      </c>
      <c r="KH210">
        <v>7</v>
      </c>
      <c r="KI210">
        <v>36</v>
      </c>
      <c r="KJ210">
        <v>7</v>
      </c>
      <c r="KK210">
        <v>26</v>
      </c>
      <c r="KL210">
        <v>49</v>
      </c>
      <c r="KM210">
        <v>19</v>
      </c>
      <c r="KN210">
        <v>4</v>
      </c>
      <c r="KO210">
        <v>56</v>
      </c>
      <c r="KP210">
        <v>149</v>
      </c>
      <c r="KQ210">
        <v>11</v>
      </c>
      <c r="KR210">
        <v>6</v>
      </c>
      <c r="KS210">
        <v>263</v>
      </c>
      <c r="KT210">
        <v>301</v>
      </c>
      <c r="KU210">
        <v>1</v>
      </c>
      <c r="KV210">
        <v>1</v>
      </c>
      <c r="KW210">
        <v>2</v>
      </c>
      <c r="KX210">
        <v>25</v>
      </c>
      <c r="KY210">
        <v>31</v>
      </c>
      <c r="KZ210">
        <v>0</v>
      </c>
      <c r="LA210">
        <v>1</v>
      </c>
      <c r="LB210">
        <v>17</v>
      </c>
      <c r="LC210">
        <v>10</v>
      </c>
      <c r="LD210">
        <v>18</v>
      </c>
      <c r="LE210">
        <v>21</v>
      </c>
      <c r="LF210">
        <v>21</v>
      </c>
      <c r="LG210">
        <v>8</v>
      </c>
      <c r="LH210">
        <v>12</v>
      </c>
      <c r="LI210">
        <v>16</v>
      </c>
      <c r="LJ210">
        <v>250</v>
      </c>
      <c r="LK210">
        <v>7</v>
      </c>
      <c r="LL210">
        <v>0</v>
      </c>
      <c r="LM210">
        <v>153</v>
      </c>
      <c r="LN210">
        <v>23</v>
      </c>
      <c r="LO210">
        <v>21</v>
      </c>
      <c r="LP210">
        <v>1</v>
      </c>
      <c r="LQ210">
        <v>54</v>
      </c>
      <c r="LR210">
        <v>15</v>
      </c>
      <c r="LS210">
        <v>3</v>
      </c>
      <c r="LT210">
        <v>8</v>
      </c>
      <c r="LU210">
        <v>25</v>
      </c>
      <c r="LV210">
        <v>9</v>
      </c>
      <c r="LW210">
        <v>47</v>
      </c>
      <c r="LX210">
        <v>12</v>
      </c>
      <c r="LY210">
        <v>30</v>
      </c>
      <c r="LZ210">
        <v>28</v>
      </c>
      <c r="MA210">
        <v>7</v>
      </c>
      <c r="MB210">
        <v>9</v>
      </c>
      <c r="MC210">
        <v>5</v>
      </c>
      <c r="MD210">
        <v>9</v>
      </c>
      <c r="ME210">
        <v>16</v>
      </c>
      <c r="MF210">
        <v>6</v>
      </c>
      <c r="MG210">
        <v>4</v>
      </c>
      <c r="MH210">
        <v>1</v>
      </c>
      <c r="MI210">
        <v>3</v>
      </c>
      <c r="MJ210">
        <v>56</v>
      </c>
      <c r="MK210">
        <v>145</v>
      </c>
      <c r="ML210">
        <v>0</v>
      </c>
      <c r="MM210">
        <v>322</v>
      </c>
      <c r="MN210">
        <v>82</v>
      </c>
      <c r="MO210">
        <v>222</v>
      </c>
      <c r="MP210">
        <v>21</v>
      </c>
      <c r="MQ210">
        <v>245</v>
      </c>
      <c r="MR210">
        <v>210</v>
      </c>
      <c r="MS210">
        <v>1052</v>
      </c>
      <c r="MT210">
        <v>604</v>
      </c>
      <c r="MU210">
        <v>6</v>
      </c>
      <c r="MV210">
        <v>33</v>
      </c>
      <c r="MW210">
        <v>65</v>
      </c>
      <c r="MX210">
        <v>31</v>
      </c>
      <c r="MY210">
        <v>3</v>
      </c>
      <c r="MZ210">
        <v>25</v>
      </c>
      <c r="NA210">
        <v>73</v>
      </c>
      <c r="NB210">
        <v>497</v>
      </c>
      <c r="NC210">
        <v>215</v>
      </c>
      <c r="ND210">
        <v>5</v>
      </c>
      <c r="NE210">
        <v>202</v>
      </c>
      <c r="NF210">
        <v>165</v>
      </c>
      <c r="NG210">
        <v>352</v>
      </c>
      <c r="NH210">
        <v>88</v>
      </c>
      <c r="NI210">
        <v>248</v>
      </c>
      <c r="NJ210">
        <v>13</v>
      </c>
      <c r="NK210">
        <v>44</v>
      </c>
      <c r="NL210">
        <v>336</v>
      </c>
      <c r="NM210">
        <v>38</v>
      </c>
      <c r="NN210">
        <v>11</v>
      </c>
      <c r="NO210">
        <v>20</v>
      </c>
      <c r="NP210">
        <v>250</v>
      </c>
      <c r="NQ210">
        <v>290</v>
      </c>
      <c r="NR210">
        <v>66</v>
      </c>
      <c r="NS210">
        <v>16</v>
      </c>
      <c r="NT210">
        <v>8</v>
      </c>
      <c r="NU210">
        <v>10</v>
      </c>
      <c r="NV210">
        <v>1720</v>
      </c>
      <c r="NW210">
        <v>681</v>
      </c>
      <c r="NX210">
        <v>93</v>
      </c>
      <c r="NY210">
        <v>502</v>
      </c>
      <c r="NZ210">
        <v>63</v>
      </c>
      <c r="OA210">
        <v>1869</v>
      </c>
      <c r="OB210">
        <v>16</v>
      </c>
      <c r="OC210">
        <v>81</v>
      </c>
      <c r="OD210">
        <v>1854</v>
      </c>
      <c r="OE210">
        <v>86</v>
      </c>
      <c r="OF210">
        <v>2689</v>
      </c>
      <c r="OG210">
        <v>3508</v>
      </c>
      <c r="OH210">
        <v>302</v>
      </c>
      <c r="OI210">
        <v>10</v>
      </c>
      <c r="OJ210">
        <v>1886</v>
      </c>
      <c r="OK210">
        <v>72</v>
      </c>
      <c r="OL210">
        <v>0</v>
      </c>
      <c r="OM210">
        <v>876</v>
      </c>
      <c r="ON210">
        <v>930</v>
      </c>
      <c r="OO210">
        <v>120</v>
      </c>
      <c r="OP210">
        <v>14</v>
      </c>
      <c r="OQ210">
        <v>25</v>
      </c>
      <c r="OR210">
        <v>39</v>
      </c>
      <c r="OS210">
        <v>59</v>
      </c>
      <c r="OT210">
        <v>10</v>
      </c>
      <c r="OU210">
        <v>87</v>
      </c>
      <c r="OV210">
        <v>377</v>
      </c>
      <c r="OW210">
        <v>21</v>
      </c>
      <c r="OX210">
        <v>188</v>
      </c>
      <c r="OY210">
        <v>291</v>
      </c>
      <c r="OZ210">
        <v>23</v>
      </c>
      <c r="PA210">
        <v>4</v>
      </c>
    </row>
    <row r="211" spans="1:417">
      <c r="A211" s="67" t="str">
        <f>人口推移!B210</f>
        <v>R0603</v>
      </c>
      <c r="B211" s="66">
        <f t="shared" si="6"/>
        <v>54650</v>
      </c>
      <c r="C211" s="66">
        <f t="shared" si="7"/>
        <v>24170</v>
      </c>
      <c r="D211">
        <v>898</v>
      </c>
      <c r="E211">
        <v>77</v>
      </c>
      <c r="F211">
        <v>1</v>
      </c>
      <c r="G211">
        <v>7</v>
      </c>
      <c r="H211">
        <v>15</v>
      </c>
      <c r="I211">
        <v>11</v>
      </c>
      <c r="J211">
        <v>7</v>
      </c>
      <c r="K211">
        <v>7</v>
      </c>
      <c r="L211">
        <v>69</v>
      </c>
      <c r="M211">
        <v>46</v>
      </c>
      <c r="N211">
        <v>149</v>
      </c>
      <c r="O211">
        <v>22</v>
      </c>
      <c r="P211">
        <v>1</v>
      </c>
      <c r="Q211">
        <v>12</v>
      </c>
      <c r="R211">
        <v>8</v>
      </c>
      <c r="S211">
        <v>29</v>
      </c>
      <c r="T211">
        <v>5</v>
      </c>
      <c r="U211">
        <v>17</v>
      </c>
      <c r="V211">
        <v>34</v>
      </c>
      <c r="W211">
        <v>16</v>
      </c>
      <c r="X211">
        <v>5</v>
      </c>
      <c r="Y211">
        <v>50</v>
      </c>
      <c r="Z211">
        <v>120</v>
      </c>
      <c r="AA211">
        <v>7</v>
      </c>
      <c r="AB211">
        <v>4</v>
      </c>
      <c r="AC211">
        <v>212</v>
      </c>
      <c r="AD211">
        <v>236</v>
      </c>
      <c r="AE211">
        <v>2</v>
      </c>
      <c r="AF211">
        <v>1</v>
      </c>
      <c r="AG211">
        <v>2</v>
      </c>
      <c r="AH211">
        <v>21</v>
      </c>
      <c r="AI211">
        <v>21</v>
      </c>
      <c r="AJ211">
        <v>0</v>
      </c>
      <c r="AK211">
        <v>1</v>
      </c>
      <c r="AL211">
        <v>14</v>
      </c>
      <c r="AM211">
        <v>7</v>
      </c>
      <c r="AN211">
        <v>14</v>
      </c>
      <c r="AO211">
        <v>16</v>
      </c>
      <c r="AP211">
        <v>19</v>
      </c>
      <c r="AQ211">
        <v>5</v>
      </c>
      <c r="AR211">
        <v>9</v>
      </c>
      <c r="AS211">
        <v>11</v>
      </c>
      <c r="AT211">
        <v>252</v>
      </c>
      <c r="AU211">
        <v>7</v>
      </c>
      <c r="AV211">
        <v>0</v>
      </c>
      <c r="AW211">
        <v>146</v>
      </c>
      <c r="AX211">
        <v>15</v>
      </c>
      <c r="AY211">
        <v>22</v>
      </c>
      <c r="AZ211">
        <v>1</v>
      </c>
      <c r="BA211">
        <v>44</v>
      </c>
      <c r="BB211">
        <v>10</v>
      </c>
      <c r="BC211">
        <v>4</v>
      </c>
      <c r="BD211">
        <v>7</v>
      </c>
      <c r="BE211">
        <v>17</v>
      </c>
      <c r="BF211">
        <v>6</v>
      </c>
      <c r="BG211">
        <v>30</v>
      </c>
      <c r="BH211">
        <v>8</v>
      </c>
      <c r="BI211">
        <v>21</v>
      </c>
      <c r="BJ211">
        <v>23</v>
      </c>
      <c r="BK211">
        <v>7</v>
      </c>
      <c r="BL211">
        <v>7</v>
      </c>
      <c r="BM211">
        <v>3</v>
      </c>
      <c r="BN211">
        <v>7</v>
      </c>
      <c r="BO211">
        <v>11</v>
      </c>
      <c r="BP211">
        <v>4</v>
      </c>
      <c r="BQ211">
        <v>4</v>
      </c>
      <c r="BR211">
        <v>1</v>
      </c>
      <c r="BS211">
        <v>4</v>
      </c>
      <c r="BT211">
        <v>52</v>
      </c>
      <c r="BU211">
        <v>102</v>
      </c>
      <c r="BV211">
        <v>1</v>
      </c>
      <c r="BW211">
        <v>289</v>
      </c>
      <c r="BX211">
        <v>63</v>
      </c>
      <c r="BY211">
        <v>192</v>
      </c>
      <c r="BZ211">
        <v>14</v>
      </c>
      <c r="CA211">
        <v>230</v>
      </c>
      <c r="CB211">
        <v>192</v>
      </c>
      <c r="CC211">
        <v>815</v>
      </c>
      <c r="CD211">
        <v>492</v>
      </c>
      <c r="CE211">
        <v>4</v>
      </c>
      <c r="CF211">
        <v>22</v>
      </c>
      <c r="CG211">
        <v>52</v>
      </c>
      <c r="CH211">
        <v>23</v>
      </c>
      <c r="CI211">
        <v>3</v>
      </c>
      <c r="CJ211">
        <v>25</v>
      </c>
      <c r="CK211">
        <v>77</v>
      </c>
      <c r="CL211">
        <v>444</v>
      </c>
      <c r="CM211">
        <v>214</v>
      </c>
      <c r="CN211">
        <v>7</v>
      </c>
      <c r="CO211">
        <v>191</v>
      </c>
      <c r="CP211">
        <v>146</v>
      </c>
      <c r="CQ211">
        <v>306</v>
      </c>
      <c r="CR211">
        <v>56</v>
      </c>
      <c r="CS211">
        <v>224</v>
      </c>
      <c r="CT211">
        <v>11</v>
      </c>
      <c r="CU211">
        <v>27</v>
      </c>
      <c r="CV211">
        <v>272</v>
      </c>
      <c r="CW211">
        <v>35</v>
      </c>
      <c r="CX211">
        <v>7</v>
      </c>
      <c r="CY211">
        <v>30</v>
      </c>
      <c r="CZ211">
        <v>181</v>
      </c>
      <c r="DA211">
        <v>238</v>
      </c>
      <c r="DB211">
        <v>85</v>
      </c>
      <c r="DC211">
        <v>13</v>
      </c>
      <c r="DD211">
        <v>5</v>
      </c>
      <c r="DE211">
        <v>7</v>
      </c>
      <c r="DF211">
        <v>1396</v>
      </c>
      <c r="DG211">
        <v>575</v>
      </c>
      <c r="DH211">
        <v>85</v>
      </c>
      <c r="DI211">
        <v>405</v>
      </c>
      <c r="DJ211">
        <v>55</v>
      </c>
      <c r="DK211">
        <v>1423</v>
      </c>
      <c r="DL211">
        <v>20</v>
      </c>
      <c r="DM211">
        <v>72</v>
      </c>
      <c r="DN211">
        <v>1280</v>
      </c>
      <c r="DO211">
        <v>82</v>
      </c>
      <c r="DP211">
        <v>2335</v>
      </c>
      <c r="DQ211">
        <v>3185</v>
      </c>
      <c r="DR211">
        <v>262</v>
      </c>
      <c r="DS211">
        <v>9</v>
      </c>
      <c r="DT211">
        <v>1576</v>
      </c>
      <c r="DU211">
        <v>67</v>
      </c>
      <c r="DV211">
        <v>0</v>
      </c>
      <c r="DW211">
        <v>826</v>
      </c>
      <c r="DX211">
        <v>903</v>
      </c>
      <c r="DY211">
        <v>126</v>
      </c>
      <c r="DZ211">
        <v>9</v>
      </c>
      <c r="EA211">
        <v>16</v>
      </c>
      <c r="EB211">
        <v>30</v>
      </c>
      <c r="EC211">
        <v>51</v>
      </c>
      <c r="ED211">
        <v>11</v>
      </c>
      <c r="EE211">
        <v>70</v>
      </c>
      <c r="EF211">
        <v>819</v>
      </c>
      <c r="EG211">
        <v>17</v>
      </c>
      <c r="EH211">
        <v>165</v>
      </c>
      <c r="EI211">
        <v>257</v>
      </c>
      <c r="EJ211">
        <v>20</v>
      </c>
      <c r="EK211">
        <v>7</v>
      </c>
      <c r="EL211">
        <v>943</v>
      </c>
      <c r="EM211">
        <v>87</v>
      </c>
      <c r="EN211">
        <v>1</v>
      </c>
      <c r="EO211">
        <v>12</v>
      </c>
      <c r="EP211">
        <v>17</v>
      </c>
      <c r="EQ211">
        <v>23</v>
      </c>
      <c r="ER211">
        <v>8</v>
      </c>
      <c r="ES211">
        <v>6</v>
      </c>
      <c r="ET211">
        <v>60</v>
      </c>
      <c r="EU211">
        <v>65</v>
      </c>
      <c r="EV211">
        <v>135</v>
      </c>
      <c r="EW211">
        <v>26</v>
      </c>
      <c r="EX211">
        <v>1</v>
      </c>
      <c r="EY211">
        <v>15</v>
      </c>
      <c r="EZ211">
        <v>12</v>
      </c>
      <c r="FA211">
        <v>28</v>
      </c>
      <c r="FB211">
        <v>6</v>
      </c>
      <c r="FC211">
        <v>22</v>
      </c>
      <c r="FD211">
        <v>38</v>
      </c>
      <c r="FE211">
        <v>24</v>
      </c>
      <c r="FF211">
        <v>6</v>
      </c>
      <c r="FG211">
        <v>49</v>
      </c>
      <c r="FH211">
        <v>137</v>
      </c>
      <c r="FI211">
        <v>14</v>
      </c>
      <c r="FJ211">
        <v>6</v>
      </c>
      <c r="FK211">
        <v>266</v>
      </c>
      <c r="FL211">
        <v>246</v>
      </c>
      <c r="FM211">
        <v>1</v>
      </c>
      <c r="FN211">
        <v>1</v>
      </c>
      <c r="FO211">
        <v>2</v>
      </c>
      <c r="FP211">
        <v>23</v>
      </c>
      <c r="FQ211">
        <v>31</v>
      </c>
      <c r="FR211">
        <v>0</v>
      </c>
      <c r="FS211">
        <v>2</v>
      </c>
      <c r="FT211">
        <v>14</v>
      </c>
      <c r="FU211">
        <v>7</v>
      </c>
      <c r="FV211">
        <v>14</v>
      </c>
      <c r="FW211">
        <v>14</v>
      </c>
      <c r="FX211">
        <v>21</v>
      </c>
      <c r="FY211">
        <v>5</v>
      </c>
      <c r="FZ211">
        <v>9</v>
      </c>
      <c r="GA211">
        <v>16</v>
      </c>
      <c r="GB211">
        <v>254</v>
      </c>
      <c r="GC211">
        <v>8</v>
      </c>
      <c r="GD211">
        <v>0</v>
      </c>
      <c r="GE211">
        <v>158</v>
      </c>
      <c r="GF211">
        <v>16</v>
      </c>
      <c r="GG211">
        <v>27</v>
      </c>
      <c r="GH211">
        <v>0</v>
      </c>
      <c r="GI211">
        <v>56</v>
      </c>
      <c r="GJ211">
        <v>15</v>
      </c>
      <c r="GK211">
        <v>4</v>
      </c>
      <c r="GL211">
        <v>11</v>
      </c>
      <c r="GM211">
        <v>21</v>
      </c>
      <c r="GN211">
        <v>3</v>
      </c>
      <c r="GO211">
        <v>44</v>
      </c>
      <c r="GP211">
        <v>10</v>
      </c>
      <c r="GQ211">
        <v>25</v>
      </c>
      <c r="GR211">
        <v>23</v>
      </c>
      <c r="GS211">
        <v>11</v>
      </c>
      <c r="GT211">
        <v>7</v>
      </c>
      <c r="GU211">
        <v>5</v>
      </c>
      <c r="GV211">
        <v>11</v>
      </c>
      <c r="GW211">
        <v>11</v>
      </c>
      <c r="GX211">
        <v>6</v>
      </c>
      <c r="GY211">
        <v>3</v>
      </c>
      <c r="GZ211">
        <v>1</v>
      </c>
      <c r="HA211">
        <v>5</v>
      </c>
      <c r="HB211">
        <v>62</v>
      </c>
      <c r="HC211">
        <v>139</v>
      </c>
      <c r="HD211">
        <v>1</v>
      </c>
      <c r="HE211">
        <v>281</v>
      </c>
      <c r="HF211">
        <v>70</v>
      </c>
      <c r="HG211">
        <v>210</v>
      </c>
      <c r="HH211">
        <v>23</v>
      </c>
      <c r="HI211">
        <v>226</v>
      </c>
      <c r="HJ211">
        <v>204</v>
      </c>
      <c r="HK211">
        <v>979</v>
      </c>
      <c r="HL211">
        <v>500</v>
      </c>
      <c r="HM211">
        <v>5</v>
      </c>
      <c r="HN211">
        <v>28</v>
      </c>
      <c r="HO211">
        <v>56</v>
      </c>
      <c r="HP211">
        <v>19</v>
      </c>
      <c r="HQ211">
        <v>5</v>
      </c>
      <c r="HR211">
        <v>24</v>
      </c>
      <c r="HS211">
        <v>54</v>
      </c>
      <c r="HT211">
        <v>478</v>
      </c>
      <c r="HU211">
        <v>196</v>
      </c>
      <c r="HV211">
        <v>10</v>
      </c>
      <c r="HW211">
        <v>194</v>
      </c>
      <c r="HX211">
        <v>149</v>
      </c>
      <c r="HY211">
        <v>308</v>
      </c>
      <c r="HZ211">
        <v>80</v>
      </c>
      <c r="IA211">
        <v>221</v>
      </c>
      <c r="IB211">
        <v>12</v>
      </c>
      <c r="IC211">
        <v>36</v>
      </c>
      <c r="ID211">
        <v>318</v>
      </c>
      <c r="IE211">
        <v>44</v>
      </c>
      <c r="IF211">
        <v>9</v>
      </c>
      <c r="IG211">
        <v>23</v>
      </c>
      <c r="IH211">
        <v>237</v>
      </c>
      <c r="II211">
        <v>282</v>
      </c>
      <c r="IJ211">
        <v>25</v>
      </c>
      <c r="IK211">
        <v>7</v>
      </c>
      <c r="IL211">
        <v>7</v>
      </c>
      <c r="IM211">
        <v>9</v>
      </c>
      <c r="IN211">
        <v>1591</v>
      </c>
      <c r="IO211">
        <v>640</v>
      </c>
      <c r="IP211">
        <v>87</v>
      </c>
      <c r="IQ211">
        <v>471</v>
      </c>
      <c r="IR211">
        <v>54</v>
      </c>
      <c r="IS211">
        <v>1735</v>
      </c>
      <c r="IT211">
        <v>18</v>
      </c>
      <c r="IU211">
        <v>92</v>
      </c>
      <c r="IV211">
        <v>1738</v>
      </c>
      <c r="IW211">
        <v>89</v>
      </c>
      <c r="IX211">
        <v>2592</v>
      </c>
      <c r="IY211">
        <v>3523</v>
      </c>
      <c r="IZ211">
        <v>303</v>
      </c>
      <c r="JA211">
        <v>8</v>
      </c>
      <c r="JB211">
        <v>1754</v>
      </c>
      <c r="JC211">
        <v>56</v>
      </c>
      <c r="JD211">
        <v>0</v>
      </c>
      <c r="JE211">
        <v>859</v>
      </c>
      <c r="JF211">
        <v>903</v>
      </c>
      <c r="JG211">
        <v>137</v>
      </c>
      <c r="JH211">
        <v>11</v>
      </c>
      <c r="JI211">
        <v>24</v>
      </c>
      <c r="JJ211">
        <v>34</v>
      </c>
      <c r="JK211">
        <v>61</v>
      </c>
      <c r="JL211">
        <v>13</v>
      </c>
      <c r="JM211">
        <v>78</v>
      </c>
      <c r="JN211">
        <v>775</v>
      </c>
      <c r="JO211">
        <v>24</v>
      </c>
      <c r="JP211">
        <v>188</v>
      </c>
      <c r="JQ211">
        <v>299</v>
      </c>
      <c r="JR211">
        <v>16</v>
      </c>
      <c r="JS211">
        <v>6</v>
      </c>
      <c r="JT211">
        <v>1002</v>
      </c>
      <c r="JU211">
        <v>88</v>
      </c>
      <c r="JV211">
        <v>0</v>
      </c>
      <c r="JW211">
        <v>7</v>
      </c>
      <c r="JX211">
        <v>13</v>
      </c>
      <c r="JY211">
        <v>20</v>
      </c>
      <c r="JZ211">
        <v>10</v>
      </c>
      <c r="KA211">
        <v>6</v>
      </c>
      <c r="KB211">
        <v>62</v>
      </c>
      <c r="KC211">
        <v>64</v>
      </c>
      <c r="KD211">
        <v>155</v>
      </c>
      <c r="KE211">
        <v>21</v>
      </c>
      <c r="KF211">
        <v>1</v>
      </c>
      <c r="KG211">
        <v>12</v>
      </c>
      <c r="KH211">
        <v>7</v>
      </c>
      <c r="KI211">
        <v>36</v>
      </c>
      <c r="KJ211">
        <v>7</v>
      </c>
      <c r="KK211">
        <v>26</v>
      </c>
      <c r="KL211">
        <v>49</v>
      </c>
      <c r="KM211">
        <v>19</v>
      </c>
      <c r="KN211">
        <v>4</v>
      </c>
      <c r="KO211">
        <v>54</v>
      </c>
      <c r="KP211">
        <v>148</v>
      </c>
      <c r="KQ211">
        <v>11</v>
      </c>
      <c r="KR211">
        <v>6</v>
      </c>
      <c r="KS211">
        <v>260</v>
      </c>
      <c r="KT211">
        <v>297</v>
      </c>
      <c r="KU211">
        <v>1</v>
      </c>
      <c r="KV211">
        <v>1</v>
      </c>
      <c r="KW211">
        <v>2</v>
      </c>
      <c r="KX211">
        <v>25</v>
      </c>
      <c r="KY211">
        <v>30</v>
      </c>
      <c r="KZ211">
        <v>0</v>
      </c>
      <c r="LA211">
        <v>1</v>
      </c>
      <c r="LB211">
        <v>17</v>
      </c>
      <c r="LC211">
        <v>10</v>
      </c>
      <c r="LD211">
        <v>18</v>
      </c>
      <c r="LE211">
        <v>21</v>
      </c>
      <c r="LF211">
        <v>21</v>
      </c>
      <c r="LG211">
        <v>8</v>
      </c>
      <c r="LH211">
        <v>12</v>
      </c>
      <c r="LI211">
        <v>16</v>
      </c>
      <c r="LJ211">
        <v>252</v>
      </c>
      <c r="LK211">
        <v>7</v>
      </c>
      <c r="LL211">
        <v>0</v>
      </c>
      <c r="LM211">
        <v>152</v>
      </c>
      <c r="LN211">
        <v>23</v>
      </c>
      <c r="LO211">
        <v>21</v>
      </c>
      <c r="LP211">
        <v>1</v>
      </c>
      <c r="LQ211">
        <v>52</v>
      </c>
      <c r="LR211">
        <v>15</v>
      </c>
      <c r="LS211">
        <v>3</v>
      </c>
      <c r="LT211">
        <v>8</v>
      </c>
      <c r="LU211">
        <v>25</v>
      </c>
      <c r="LV211">
        <v>9</v>
      </c>
      <c r="LW211">
        <v>45</v>
      </c>
      <c r="LX211">
        <v>12</v>
      </c>
      <c r="LY211">
        <v>29</v>
      </c>
      <c r="LZ211">
        <v>28</v>
      </c>
      <c r="MA211">
        <v>7</v>
      </c>
      <c r="MB211">
        <v>9</v>
      </c>
      <c r="MC211">
        <v>5</v>
      </c>
      <c r="MD211">
        <v>9</v>
      </c>
      <c r="ME211">
        <v>14</v>
      </c>
      <c r="MF211">
        <v>6</v>
      </c>
      <c r="MG211">
        <v>4</v>
      </c>
      <c r="MH211">
        <v>1</v>
      </c>
      <c r="MI211">
        <v>3</v>
      </c>
      <c r="MJ211">
        <v>55</v>
      </c>
      <c r="MK211">
        <v>143</v>
      </c>
      <c r="ML211">
        <v>0</v>
      </c>
      <c r="MM211">
        <v>320</v>
      </c>
      <c r="MN211">
        <v>82</v>
      </c>
      <c r="MO211">
        <v>222</v>
      </c>
      <c r="MP211">
        <v>21</v>
      </c>
      <c r="MQ211">
        <v>245</v>
      </c>
      <c r="MR211">
        <v>213</v>
      </c>
      <c r="MS211">
        <v>1046</v>
      </c>
      <c r="MT211">
        <v>603</v>
      </c>
      <c r="MU211">
        <v>6</v>
      </c>
      <c r="MV211">
        <v>32</v>
      </c>
      <c r="MW211">
        <v>62</v>
      </c>
      <c r="MX211">
        <v>31</v>
      </c>
      <c r="MY211">
        <v>3</v>
      </c>
      <c r="MZ211">
        <v>25</v>
      </c>
      <c r="NA211">
        <v>70</v>
      </c>
      <c r="NB211">
        <v>497</v>
      </c>
      <c r="NC211">
        <v>213</v>
      </c>
      <c r="ND211">
        <v>6</v>
      </c>
      <c r="NE211">
        <v>201</v>
      </c>
      <c r="NF211">
        <v>167</v>
      </c>
      <c r="NG211">
        <v>350</v>
      </c>
      <c r="NH211">
        <v>88</v>
      </c>
      <c r="NI211">
        <v>248</v>
      </c>
      <c r="NJ211">
        <v>13</v>
      </c>
      <c r="NK211">
        <v>44</v>
      </c>
      <c r="NL211">
        <v>334</v>
      </c>
      <c r="NM211">
        <v>38</v>
      </c>
      <c r="NN211">
        <v>11</v>
      </c>
      <c r="NO211">
        <v>20</v>
      </c>
      <c r="NP211">
        <v>254</v>
      </c>
      <c r="NQ211">
        <v>290</v>
      </c>
      <c r="NR211">
        <v>67</v>
      </c>
      <c r="NS211">
        <v>16</v>
      </c>
      <c r="NT211">
        <v>8</v>
      </c>
      <c r="NU211">
        <v>10</v>
      </c>
      <c r="NV211">
        <v>1712</v>
      </c>
      <c r="NW211">
        <v>676</v>
      </c>
      <c r="NX211">
        <v>92</v>
      </c>
      <c r="NY211">
        <v>502</v>
      </c>
      <c r="NZ211">
        <v>63</v>
      </c>
      <c r="OA211">
        <v>1862</v>
      </c>
      <c r="OB211">
        <v>16</v>
      </c>
      <c r="OC211">
        <v>81</v>
      </c>
      <c r="OD211">
        <v>1850</v>
      </c>
      <c r="OE211">
        <v>85</v>
      </c>
      <c r="OF211">
        <v>2678</v>
      </c>
      <c r="OG211">
        <v>3510</v>
      </c>
      <c r="OH211">
        <v>302</v>
      </c>
      <c r="OI211">
        <v>10</v>
      </c>
      <c r="OJ211">
        <v>1875</v>
      </c>
      <c r="OK211">
        <v>72</v>
      </c>
      <c r="OL211">
        <v>0</v>
      </c>
      <c r="OM211">
        <v>869</v>
      </c>
      <c r="ON211">
        <v>923</v>
      </c>
      <c r="OO211">
        <v>120</v>
      </c>
      <c r="OP211">
        <v>14</v>
      </c>
      <c r="OQ211">
        <v>25</v>
      </c>
      <c r="OR211">
        <v>38</v>
      </c>
      <c r="OS211">
        <v>59</v>
      </c>
      <c r="OT211">
        <v>10</v>
      </c>
      <c r="OU211">
        <v>87</v>
      </c>
      <c r="OV211">
        <v>370</v>
      </c>
      <c r="OW211">
        <v>21</v>
      </c>
      <c r="OX211">
        <v>188</v>
      </c>
      <c r="OY211">
        <v>293</v>
      </c>
      <c r="OZ211">
        <v>23</v>
      </c>
      <c r="PA211">
        <v>4</v>
      </c>
    </row>
    <row r="212" spans="1:417">
      <c r="A212" s="67" t="str">
        <f>人口推移!B211</f>
        <v>R0604</v>
      </c>
      <c r="B212" s="66">
        <f t="shared" si="6"/>
        <v>54624</v>
      </c>
      <c r="C212" s="66">
        <f t="shared" si="7"/>
        <v>24228</v>
      </c>
      <c r="D212">
        <v>904</v>
      </c>
      <c r="E212">
        <v>77</v>
      </c>
      <c r="F212">
        <v>1</v>
      </c>
      <c r="G212">
        <v>7</v>
      </c>
      <c r="H212">
        <v>15</v>
      </c>
      <c r="I212">
        <v>11</v>
      </c>
      <c r="J212">
        <v>8</v>
      </c>
      <c r="K212">
        <v>7</v>
      </c>
      <c r="L212">
        <v>70</v>
      </c>
      <c r="M212">
        <v>47</v>
      </c>
      <c r="N212">
        <v>150</v>
      </c>
      <c r="O212">
        <v>22</v>
      </c>
      <c r="P212">
        <v>1</v>
      </c>
      <c r="Q212">
        <v>12</v>
      </c>
      <c r="R212">
        <v>8</v>
      </c>
      <c r="S212">
        <v>29</v>
      </c>
      <c r="T212">
        <v>5</v>
      </c>
      <c r="U212">
        <v>16</v>
      </c>
      <c r="V212">
        <v>34</v>
      </c>
      <c r="W212">
        <v>16</v>
      </c>
      <c r="X212">
        <v>5</v>
      </c>
      <c r="Y212">
        <v>49</v>
      </c>
      <c r="Z212">
        <v>121</v>
      </c>
      <c r="AA212">
        <v>7</v>
      </c>
      <c r="AB212">
        <v>4</v>
      </c>
      <c r="AC212">
        <v>213</v>
      </c>
      <c r="AD212">
        <v>234</v>
      </c>
      <c r="AE212">
        <v>2</v>
      </c>
      <c r="AF212">
        <v>1</v>
      </c>
      <c r="AG212">
        <v>2</v>
      </c>
      <c r="AH212">
        <v>21</v>
      </c>
      <c r="AI212">
        <v>21</v>
      </c>
      <c r="AJ212">
        <v>0</v>
      </c>
      <c r="AK212">
        <v>1</v>
      </c>
      <c r="AL212">
        <v>14</v>
      </c>
      <c r="AM212">
        <v>7</v>
      </c>
      <c r="AN212">
        <v>14</v>
      </c>
      <c r="AO212">
        <v>16</v>
      </c>
      <c r="AP212">
        <v>20</v>
      </c>
      <c r="AQ212">
        <v>5</v>
      </c>
      <c r="AR212">
        <v>9</v>
      </c>
      <c r="AS212">
        <v>11</v>
      </c>
      <c r="AT212">
        <v>253</v>
      </c>
      <c r="AU212">
        <v>7</v>
      </c>
      <c r="AV212">
        <v>0</v>
      </c>
      <c r="AW212">
        <v>144</v>
      </c>
      <c r="AX212">
        <v>14</v>
      </c>
      <c r="AY212">
        <v>22</v>
      </c>
      <c r="AZ212">
        <v>1</v>
      </c>
      <c r="BA212">
        <v>44</v>
      </c>
      <c r="BB212">
        <v>10</v>
      </c>
      <c r="BC212">
        <v>4</v>
      </c>
      <c r="BD212">
        <v>7</v>
      </c>
      <c r="BE212">
        <v>17</v>
      </c>
      <c r="BF212">
        <v>6</v>
      </c>
      <c r="BG212">
        <v>30</v>
      </c>
      <c r="BH212">
        <v>8</v>
      </c>
      <c r="BI212">
        <v>21</v>
      </c>
      <c r="BJ212">
        <v>23</v>
      </c>
      <c r="BK212">
        <v>7</v>
      </c>
      <c r="BL212">
        <v>7</v>
      </c>
      <c r="BM212">
        <v>3</v>
      </c>
      <c r="BN212">
        <v>7</v>
      </c>
      <c r="BO212">
        <v>11</v>
      </c>
      <c r="BP212">
        <v>4</v>
      </c>
      <c r="BQ212">
        <v>4</v>
      </c>
      <c r="BR212">
        <v>1</v>
      </c>
      <c r="BS212">
        <v>4</v>
      </c>
      <c r="BT212">
        <v>51</v>
      </c>
      <c r="BU212">
        <v>102</v>
      </c>
      <c r="BV212">
        <v>1</v>
      </c>
      <c r="BW212">
        <v>288</v>
      </c>
      <c r="BX212">
        <v>63</v>
      </c>
      <c r="BY212">
        <v>193</v>
      </c>
      <c r="BZ212">
        <v>14</v>
      </c>
      <c r="CA212">
        <v>227</v>
      </c>
      <c r="CB212">
        <v>191</v>
      </c>
      <c r="CC212">
        <v>818</v>
      </c>
      <c r="CD212">
        <v>488</v>
      </c>
      <c r="CE212">
        <v>4</v>
      </c>
      <c r="CF212">
        <v>22</v>
      </c>
      <c r="CG212">
        <v>52</v>
      </c>
      <c r="CH212">
        <v>26</v>
      </c>
      <c r="CI212">
        <v>3</v>
      </c>
      <c r="CJ212">
        <v>25</v>
      </c>
      <c r="CK212">
        <v>56</v>
      </c>
      <c r="CL212">
        <v>450</v>
      </c>
      <c r="CM212">
        <v>210</v>
      </c>
      <c r="CN212">
        <v>7</v>
      </c>
      <c r="CO212">
        <v>191</v>
      </c>
      <c r="CP212">
        <v>148</v>
      </c>
      <c r="CQ212">
        <v>305</v>
      </c>
      <c r="CR212">
        <v>56</v>
      </c>
      <c r="CS212">
        <v>226</v>
      </c>
      <c r="CT212">
        <v>11</v>
      </c>
      <c r="CU212">
        <v>27</v>
      </c>
      <c r="CV212">
        <v>274</v>
      </c>
      <c r="CW212">
        <v>34</v>
      </c>
      <c r="CX212">
        <v>7</v>
      </c>
      <c r="CY212">
        <v>30</v>
      </c>
      <c r="CZ212">
        <v>182</v>
      </c>
      <c r="DA212">
        <v>239</v>
      </c>
      <c r="DB212">
        <v>83</v>
      </c>
      <c r="DC212">
        <v>13</v>
      </c>
      <c r="DD212">
        <v>5</v>
      </c>
      <c r="DE212">
        <v>7</v>
      </c>
      <c r="DF212">
        <v>1402</v>
      </c>
      <c r="DG212">
        <v>571</v>
      </c>
      <c r="DH212">
        <v>86</v>
      </c>
      <c r="DI212">
        <v>405</v>
      </c>
      <c r="DJ212">
        <v>55</v>
      </c>
      <c r="DK212">
        <v>1425</v>
      </c>
      <c r="DL212">
        <v>19</v>
      </c>
      <c r="DM212">
        <v>73</v>
      </c>
      <c r="DN212">
        <v>1282</v>
      </c>
      <c r="DO212">
        <v>82</v>
      </c>
      <c r="DP212">
        <v>2350</v>
      </c>
      <c r="DQ212">
        <v>3190</v>
      </c>
      <c r="DR212">
        <v>262</v>
      </c>
      <c r="DS212">
        <v>9</v>
      </c>
      <c r="DT212">
        <v>1580</v>
      </c>
      <c r="DU212">
        <v>67</v>
      </c>
      <c r="DV212">
        <v>0</v>
      </c>
      <c r="DW212">
        <v>838</v>
      </c>
      <c r="DX212">
        <v>916</v>
      </c>
      <c r="DY212">
        <v>128</v>
      </c>
      <c r="DZ212">
        <v>9</v>
      </c>
      <c r="EA212">
        <v>16</v>
      </c>
      <c r="EB212">
        <v>30</v>
      </c>
      <c r="EC212">
        <v>51</v>
      </c>
      <c r="ED212">
        <v>9</v>
      </c>
      <c r="EE212">
        <v>70</v>
      </c>
      <c r="EF212">
        <v>831</v>
      </c>
      <c r="EG212">
        <v>17</v>
      </c>
      <c r="EH212">
        <v>163</v>
      </c>
      <c r="EI212">
        <v>261</v>
      </c>
      <c r="EJ212">
        <v>19</v>
      </c>
      <c r="EK212">
        <v>7</v>
      </c>
      <c r="EL212">
        <v>947</v>
      </c>
      <c r="EM212">
        <v>87</v>
      </c>
      <c r="EN212">
        <v>1</v>
      </c>
      <c r="EO212">
        <v>12</v>
      </c>
      <c r="EP212">
        <v>17</v>
      </c>
      <c r="EQ212">
        <v>23</v>
      </c>
      <c r="ER212">
        <v>8</v>
      </c>
      <c r="ES212">
        <v>6</v>
      </c>
      <c r="ET212">
        <v>61</v>
      </c>
      <c r="EU212">
        <v>66</v>
      </c>
      <c r="EV212">
        <v>134</v>
      </c>
      <c r="EW212">
        <v>26</v>
      </c>
      <c r="EX212">
        <v>1</v>
      </c>
      <c r="EY212">
        <v>15</v>
      </c>
      <c r="EZ212">
        <v>12</v>
      </c>
      <c r="FA212">
        <v>28</v>
      </c>
      <c r="FB212">
        <v>6</v>
      </c>
      <c r="FC212">
        <v>22</v>
      </c>
      <c r="FD212">
        <v>38</v>
      </c>
      <c r="FE212">
        <v>23</v>
      </c>
      <c r="FF212">
        <v>6</v>
      </c>
      <c r="FG212">
        <v>48</v>
      </c>
      <c r="FH212">
        <v>138</v>
      </c>
      <c r="FI212">
        <v>14</v>
      </c>
      <c r="FJ212">
        <v>6</v>
      </c>
      <c r="FK212">
        <v>268</v>
      </c>
      <c r="FL212">
        <v>247</v>
      </c>
      <c r="FM212">
        <v>1</v>
      </c>
      <c r="FN212">
        <v>1</v>
      </c>
      <c r="FO212">
        <v>2</v>
      </c>
      <c r="FP212">
        <v>24</v>
      </c>
      <c r="FQ212">
        <v>31</v>
      </c>
      <c r="FR212">
        <v>0</v>
      </c>
      <c r="FS212">
        <v>2</v>
      </c>
      <c r="FT212">
        <v>14</v>
      </c>
      <c r="FU212">
        <v>7</v>
      </c>
      <c r="FV212">
        <v>14</v>
      </c>
      <c r="FW212">
        <v>14</v>
      </c>
      <c r="FX212">
        <v>21</v>
      </c>
      <c r="FY212">
        <v>5</v>
      </c>
      <c r="FZ212">
        <v>9</v>
      </c>
      <c r="GA212">
        <v>16</v>
      </c>
      <c r="GB212">
        <v>253</v>
      </c>
      <c r="GC212">
        <v>8</v>
      </c>
      <c r="GD212">
        <v>0</v>
      </c>
      <c r="GE212">
        <v>154</v>
      </c>
      <c r="GF212">
        <v>15</v>
      </c>
      <c r="GG212">
        <v>27</v>
      </c>
      <c r="GH212">
        <v>0</v>
      </c>
      <c r="GI212">
        <v>57</v>
      </c>
      <c r="GJ212">
        <v>15</v>
      </c>
      <c r="GK212">
        <v>4</v>
      </c>
      <c r="GL212">
        <v>11</v>
      </c>
      <c r="GM212">
        <v>21</v>
      </c>
      <c r="GN212">
        <v>3</v>
      </c>
      <c r="GO212">
        <v>44</v>
      </c>
      <c r="GP212">
        <v>10</v>
      </c>
      <c r="GQ212">
        <v>25</v>
      </c>
      <c r="GR212">
        <v>23</v>
      </c>
      <c r="GS212">
        <v>11</v>
      </c>
      <c r="GT212">
        <v>7</v>
      </c>
      <c r="GU212">
        <v>5</v>
      </c>
      <c r="GV212">
        <v>11</v>
      </c>
      <c r="GW212">
        <v>11</v>
      </c>
      <c r="GX212">
        <v>6</v>
      </c>
      <c r="GY212">
        <v>3</v>
      </c>
      <c r="GZ212">
        <v>1</v>
      </c>
      <c r="HA212">
        <v>5</v>
      </c>
      <c r="HB212">
        <v>62</v>
      </c>
      <c r="HC212">
        <v>138</v>
      </c>
      <c r="HD212">
        <v>1</v>
      </c>
      <c r="HE212">
        <v>280</v>
      </c>
      <c r="HF212">
        <v>71</v>
      </c>
      <c r="HG212">
        <v>211</v>
      </c>
      <c r="HH212">
        <v>23</v>
      </c>
      <c r="HI212">
        <v>225</v>
      </c>
      <c r="HJ212">
        <v>203</v>
      </c>
      <c r="HK212">
        <v>980</v>
      </c>
      <c r="HL212">
        <v>493</v>
      </c>
      <c r="HM212">
        <v>5</v>
      </c>
      <c r="HN212">
        <v>28</v>
      </c>
      <c r="HO212">
        <v>56</v>
      </c>
      <c r="HP212">
        <v>22</v>
      </c>
      <c r="HQ212">
        <v>4</v>
      </c>
      <c r="HR212">
        <v>25</v>
      </c>
      <c r="HS212">
        <v>53</v>
      </c>
      <c r="HT212">
        <v>483</v>
      </c>
      <c r="HU212">
        <v>195</v>
      </c>
      <c r="HV212">
        <v>10</v>
      </c>
      <c r="HW212">
        <v>194</v>
      </c>
      <c r="HX212">
        <v>152</v>
      </c>
      <c r="HY212">
        <v>311</v>
      </c>
      <c r="HZ212">
        <v>78</v>
      </c>
      <c r="IA212">
        <v>223</v>
      </c>
      <c r="IB212">
        <v>12</v>
      </c>
      <c r="IC212">
        <v>36</v>
      </c>
      <c r="ID212">
        <v>319</v>
      </c>
      <c r="IE212">
        <v>44</v>
      </c>
      <c r="IF212">
        <v>9</v>
      </c>
      <c r="IG212">
        <v>23</v>
      </c>
      <c r="IH212">
        <v>234</v>
      </c>
      <c r="II212">
        <v>281</v>
      </c>
      <c r="IJ212">
        <v>24</v>
      </c>
      <c r="IK212">
        <v>7</v>
      </c>
      <c r="IL212">
        <v>7</v>
      </c>
      <c r="IM212">
        <v>8</v>
      </c>
      <c r="IN212">
        <v>1581</v>
      </c>
      <c r="IO212">
        <v>632</v>
      </c>
      <c r="IP212">
        <v>88</v>
      </c>
      <c r="IQ212">
        <v>471</v>
      </c>
      <c r="IR212">
        <v>54</v>
      </c>
      <c r="IS212">
        <v>1726</v>
      </c>
      <c r="IT212">
        <v>18</v>
      </c>
      <c r="IU212">
        <v>92</v>
      </c>
      <c r="IV212">
        <v>1740</v>
      </c>
      <c r="IW212">
        <v>89</v>
      </c>
      <c r="IX212">
        <v>2605</v>
      </c>
      <c r="IY212">
        <v>3518</v>
      </c>
      <c r="IZ212">
        <v>306</v>
      </c>
      <c r="JA212">
        <v>8</v>
      </c>
      <c r="JB212">
        <v>1766</v>
      </c>
      <c r="JC212">
        <v>56</v>
      </c>
      <c r="JD212">
        <v>0</v>
      </c>
      <c r="JE212">
        <v>866</v>
      </c>
      <c r="JF212">
        <v>905</v>
      </c>
      <c r="JG212">
        <v>140</v>
      </c>
      <c r="JH212">
        <v>11</v>
      </c>
      <c r="JI212">
        <v>24</v>
      </c>
      <c r="JJ212">
        <v>34</v>
      </c>
      <c r="JK212">
        <v>61</v>
      </c>
      <c r="JL212">
        <v>12</v>
      </c>
      <c r="JM212">
        <v>78</v>
      </c>
      <c r="JN212">
        <v>783</v>
      </c>
      <c r="JO212">
        <v>24</v>
      </c>
      <c r="JP212">
        <v>184</v>
      </c>
      <c r="JQ212">
        <v>300</v>
      </c>
      <c r="JR212">
        <v>17</v>
      </c>
      <c r="JS212">
        <v>6</v>
      </c>
      <c r="JT212">
        <v>1005</v>
      </c>
      <c r="JU212">
        <v>87</v>
      </c>
      <c r="JV212">
        <v>0</v>
      </c>
      <c r="JW212">
        <v>7</v>
      </c>
      <c r="JX212">
        <v>13</v>
      </c>
      <c r="JY212">
        <v>20</v>
      </c>
      <c r="JZ212">
        <v>10</v>
      </c>
      <c r="KA212">
        <v>6</v>
      </c>
      <c r="KB212">
        <v>63</v>
      </c>
      <c r="KC212">
        <v>66</v>
      </c>
      <c r="KD212">
        <v>156</v>
      </c>
      <c r="KE212">
        <v>21</v>
      </c>
      <c r="KF212">
        <v>1</v>
      </c>
      <c r="KG212">
        <v>12</v>
      </c>
      <c r="KH212">
        <v>7</v>
      </c>
      <c r="KI212">
        <v>36</v>
      </c>
      <c r="KJ212">
        <v>6</v>
      </c>
      <c r="KK212">
        <v>25</v>
      </c>
      <c r="KL212">
        <v>49</v>
      </c>
      <c r="KM212">
        <v>18</v>
      </c>
      <c r="KN212">
        <v>4</v>
      </c>
      <c r="KO212">
        <v>54</v>
      </c>
      <c r="KP212">
        <v>148</v>
      </c>
      <c r="KQ212">
        <v>11</v>
      </c>
      <c r="KR212">
        <v>6</v>
      </c>
      <c r="KS212">
        <v>262</v>
      </c>
      <c r="KT212">
        <v>294</v>
      </c>
      <c r="KU212">
        <v>1</v>
      </c>
      <c r="KV212">
        <v>1</v>
      </c>
      <c r="KW212">
        <v>2</v>
      </c>
      <c r="KX212">
        <v>25</v>
      </c>
      <c r="KY212">
        <v>30</v>
      </c>
      <c r="KZ212">
        <v>0</v>
      </c>
      <c r="LA212">
        <v>1</v>
      </c>
      <c r="LB212">
        <v>17</v>
      </c>
      <c r="LC212">
        <v>10</v>
      </c>
      <c r="LD212">
        <v>18</v>
      </c>
      <c r="LE212">
        <v>21</v>
      </c>
      <c r="LF212">
        <v>22</v>
      </c>
      <c r="LG212">
        <v>8</v>
      </c>
      <c r="LH212">
        <v>12</v>
      </c>
      <c r="LI212">
        <v>16</v>
      </c>
      <c r="LJ212">
        <v>250</v>
      </c>
      <c r="LK212">
        <v>7</v>
      </c>
      <c r="LL212">
        <v>0</v>
      </c>
      <c r="LM212">
        <v>151</v>
      </c>
      <c r="LN212">
        <v>23</v>
      </c>
      <c r="LO212">
        <v>21</v>
      </c>
      <c r="LP212">
        <v>1</v>
      </c>
      <c r="LQ212">
        <v>52</v>
      </c>
      <c r="LR212">
        <v>14</v>
      </c>
      <c r="LS212">
        <v>3</v>
      </c>
      <c r="LT212">
        <v>8</v>
      </c>
      <c r="LU212">
        <v>24</v>
      </c>
      <c r="LV212">
        <v>9</v>
      </c>
      <c r="LW212">
        <v>45</v>
      </c>
      <c r="LX212">
        <v>12</v>
      </c>
      <c r="LY212">
        <v>29</v>
      </c>
      <c r="LZ212">
        <v>28</v>
      </c>
      <c r="MA212">
        <v>7</v>
      </c>
      <c r="MB212">
        <v>9</v>
      </c>
      <c r="MC212">
        <v>5</v>
      </c>
      <c r="MD212">
        <v>9</v>
      </c>
      <c r="ME212">
        <v>14</v>
      </c>
      <c r="MF212">
        <v>6</v>
      </c>
      <c r="MG212">
        <v>4</v>
      </c>
      <c r="MH212">
        <v>1</v>
      </c>
      <c r="MI212">
        <v>3</v>
      </c>
      <c r="MJ212">
        <v>54</v>
      </c>
      <c r="MK212">
        <v>142</v>
      </c>
      <c r="ML212">
        <v>0</v>
      </c>
      <c r="MM212">
        <v>319</v>
      </c>
      <c r="MN212">
        <v>82</v>
      </c>
      <c r="MO212">
        <v>222</v>
      </c>
      <c r="MP212">
        <v>21</v>
      </c>
      <c r="MQ212">
        <v>243</v>
      </c>
      <c r="MR212">
        <v>213</v>
      </c>
      <c r="MS212">
        <v>1047</v>
      </c>
      <c r="MT212">
        <v>601</v>
      </c>
      <c r="MU212">
        <v>6</v>
      </c>
      <c r="MV212">
        <v>32</v>
      </c>
      <c r="MW212">
        <v>62</v>
      </c>
      <c r="MX212">
        <v>31</v>
      </c>
      <c r="MY212">
        <v>3</v>
      </c>
      <c r="MZ212">
        <v>25</v>
      </c>
      <c r="NA212">
        <v>45</v>
      </c>
      <c r="NB212">
        <v>495</v>
      </c>
      <c r="NC212">
        <v>209</v>
      </c>
      <c r="ND212">
        <v>6</v>
      </c>
      <c r="NE212">
        <v>202</v>
      </c>
      <c r="NF212">
        <v>167</v>
      </c>
      <c r="NG212">
        <v>346</v>
      </c>
      <c r="NH212">
        <v>87</v>
      </c>
      <c r="NI212">
        <v>247</v>
      </c>
      <c r="NJ212">
        <v>13</v>
      </c>
      <c r="NK212">
        <v>44</v>
      </c>
      <c r="NL212">
        <v>337</v>
      </c>
      <c r="NM212">
        <v>37</v>
      </c>
      <c r="NN212">
        <v>11</v>
      </c>
      <c r="NO212">
        <v>20</v>
      </c>
      <c r="NP212">
        <v>254</v>
      </c>
      <c r="NQ212">
        <v>291</v>
      </c>
      <c r="NR212">
        <v>66</v>
      </c>
      <c r="NS212">
        <v>16</v>
      </c>
      <c r="NT212">
        <v>8</v>
      </c>
      <c r="NU212">
        <v>10</v>
      </c>
      <c r="NV212">
        <v>1712</v>
      </c>
      <c r="NW212">
        <v>672</v>
      </c>
      <c r="NX212">
        <v>94</v>
      </c>
      <c r="NY212">
        <v>500</v>
      </c>
      <c r="NZ212">
        <v>63</v>
      </c>
      <c r="OA212">
        <v>1861</v>
      </c>
      <c r="OB212">
        <v>15</v>
      </c>
      <c r="OC212">
        <v>81</v>
      </c>
      <c r="OD212">
        <v>1857</v>
      </c>
      <c r="OE212">
        <v>85</v>
      </c>
      <c r="OF212">
        <v>2674</v>
      </c>
      <c r="OG212">
        <v>3497</v>
      </c>
      <c r="OH212">
        <v>300</v>
      </c>
      <c r="OI212">
        <v>10</v>
      </c>
      <c r="OJ212">
        <v>1874</v>
      </c>
      <c r="OK212">
        <v>72</v>
      </c>
      <c r="OL212">
        <v>0</v>
      </c>
      <c r="OM212">
        <v>874</v>
      </c>
      <c r="ON212">
        <v>934</v>
      </c>
      <c r="OO212">
        <v>119</v>
      </c>
      <c r="OP212">
        <v>14</v>
      </c>
      <c r="OQ212">
        <v>25</v>
      </c>
      <c r="OR212">
        <v>38</v>
      </c>
      <c r="OS212">
        <v>58</v>
      </c>
      <c r="OT212">
        <v>9</v>
      </c>
      <c r="OU212">
        <v>87</v>
      </c>
      <c r="OV212">
        <v>373</v>
      </c>
      <c r="OW212">
        <v>21</v>
      </c>
      <c r="OX212">
        <v>189</v>
      </c>
      <c r="OY212">
        <v>294</v>
      </c>
      <c r="OZ212">
        <v>22</v>
      </c>
      <c r="PA212">
        <v>4</v>
      </c>
    </row>
    <row r="213" spans="1:417">
      <c r="A213" s="67" t="str">
        <f>人口推移!B212</f>
        <v>R0605</v>
      </c>
      <c r="B213" s="66">
        <f t="shared" si="6"/>
        <v>54619</v>
      </c>
      <c r="C213" s="66">
        <f t="shared" si="7"/>
        <v>24235</v>
      </c>
      <c r="D213">
        <v>904</v>
      </c>
      <c r="E213">
        <v>76</v>
      </c>
      <c r="F213">
        <v>1</v>
      </c>
      <c r="G213">
        <v>7</v>
      </c>
      <c r="H213">
        <v>15</v>
      </c>
      <c r="I213">
        <v>11</v>
      </c>
      <c r="J213">
        <v>8</v>
      </c>
      <c r="K213">
        <v>7</v>
      </c>
      <c r="L213">
        <v>70</v>
      </c>
      <c r="M213">
        <v>47</v>
      </c>
      <c r="N213">
        <v>151</v>
      </c>
      <c r="O213">
        <v>22</v>
      </c>
      <c r="P213">
        <v>1</v>
      </c>
      <c r="Q213">
        <v>12</v>
      </c>
      <c r="R213">
        <v>8</v>
      </c>
      <c r="S213">
        <v>29</v>
      </c>
      <c r="T213">
        <v>5</v>
      </c>
      <c r="U213">
        <v>16</v>
      </c>
      <c r="V213">
        <v>34</v>
      </c>
      <c r="W213">
        <v>16</v>
      </c>
      <c r="X213">
        <v>5</v>
      </c>
      <c r="Y213">
        <v>52</v>
      </c>
      <c r="Z213">
        <v>119</v>
      </c>
      <c r="AA213">
        <v>7</v>
      </c>
      <c r="AB213">
        <v>4</v>
      </c>
      <c r="AC213">
        <v>215</v>
      </c>
      <c r="AD213">
        <v>233</v>
      </c>
      <c r="AE213">
        <v>2</v>
      </c>
      <c r="AF213">
        <v>1</v>
      </c>
      <c r="AG213">
        <v>2</v>
      </c>
      <c r="AH213">
        <v>21</v>
      </c>
      <c r="AI213">
        <v>21</v>
      </c>
      <c r="AJ213">
        <v>0</v>
      </c>
      <c r="AK213">
        <v>1</v>
      </c>
      <c r="AL213">
        <v>14</v>
      </c>
      <c r="AM213">
        <v>7</v>
      </c>
      <c r="AN213">
        <v>14</v>
      </c>
      <c r="AO213">
        <v>16</v>
      </c>
      <c r="AP213">
        <v>20</v>
      </c>
      <c r="AQ213">
        <v>5</v>
      </c>
      <c r="AR213">
        <v>9</v>
      </c>
      <c r="AS213">
        <v>11</v>
      </c>
      <c r="AT213">
        <v>255</v>
      </c>
      <c r="AU213">
        <v>7</v>
      </c>
      <c r="AV213">
        <v>0</v>
      </c>
      <c r="AW213">
        <v>143</v>
      </c>
      <c r="AX213">
        <v>14</v>
      </c>
      <c r="AY213">
        <v>22</v>
      </c>
      <c r="AZ213">
        <v>1</v>
      </c>
      <c r="BA213">
        <v>44</v>
      </c>
      <c r="BB213">
        <v>10</v>
      </c>
      <c r="BC213">
        <v>4</v>
      </c>
      <c r="BD213">
        <v>7</v>
      </c>
      <c r="BE213">
        <v>17</v>
      </c>
      <c r="BF213">
        <v>6</v>
      </c>
      <c r="BG213">
        <v>30</v>
      </c>
      <c r="BH213">
        <v>8</v>
      </c>
      <c r="BI213">
        <v>21</v>
      </c>
      <c r="BJ213">
        <v>23</v>
      </c>
      <c r="BK213">
        <v>7</v>
      </c>
      <c r="BL213">
        <v>7</v>
      </c>
      <c r="BM213">
        <v>3</v>
      </c>
      <c r="BN213">
        <v>7</v>
      </c>
      <c r="BO213">
        <v>11</v>
      </c>
      <c r="BP213">
        <v>4</v>
      </c>
      <c r="BQ213">
        <v>4</v>
      </c>
      <c r="BR213">
        <v>1</v>
      </c>
      <c r="BS213">
        <v>4</v>
      </c>
      <c r="BT213">
        <v>51</v>
      </c>
      <c r="BU213">
        <v>102</v>
      </c>
      <c r="BV213">
        <v>1</v>
      </c>
      <c r="BW213">
        <v>288</v>
      </c>
      <c r="BX213">
        <v>63</v>
      </c>
      <c r="BY213">
        <v>193</v>
      </c>
      <c r="BZ213">
        <v>14</v>
      </c>
      <c r="CA213">
        <v>227</v>
      </c>
      <c r="CB213">
        <v>192</v>
      </c>
      <c r="CC213">
        <v>818</v>
      </c>
      <c r="CD213">
        <v>489</v>
      </c>
      <c r="CE213">
        <v>4</v>
      </c>
      <c r="CF213">
        <v>22</v>
      </c>
      <c r="CG213">
        <v>52</v>
      </c>
      <c r="CH213">
        <v>26</v>
      </c>
      <c r="CI213">
        <v>3</v>
      </c>
      <c r="CJ213">
        <v>25</v>
      </c>
      <c r="CK213">
        <v>54</v>
      </c>
      <c r="CL213">
        <v>450</v>
      </c>
      <c r="CM213">
        <v>209</v>
      </c>
      <c r="CN213">
        <v>7</v>
      </c>
      <c r="CO213">
        <v>191</v>
      </c>
      <c r="CP213">
        <v>147</v>
      </c>
      <c r="CQ213">
        <v>305</v>
      </c>
      <c r="CR213">
        <v>56</v>
      </c>
      <c r="CS213">
        <v>225</v>
      </c>
      <c r="CT213">
        <v>11</v>
      </c>
      <c r="CU213">
        <v>27</v>
      </c>
      <c r="CV213">
        <v>275</v>
      </c>
      <c r="CW213">
        <v>35</v>
      </c>
      <c r="CX213">
        <v>7</v>
      </c>
      <c r="CY213">
        <v>30</v>
      </c>
      <c r="CZ213">
        <v>182</v>
      </c>
      <c r="DA213">
        <v>237</v>
      </c>
      <c r="DB213">
        <v>84</v>
      </c>
      <c r="DC213">
        <v>13</v>
      </c>
      <c r="DD213">
        <v>5</v>
      </c>
      <c r="DE213">
        <v>7</v>
      </c>
      <c r="DF213">
        <v>1403</v>
      </c>
      <c r="DG213">
        <v>571</v>
      </c>
      <c r="DH213">
        <v>86</v>
      </c>
      <c r="DI213">
        <v>404</v>
      </c>
      <c r="DJ213">
        <v>55</v>
      </c>
      <c r="DK213">
        <v>1424</v>
      </c>
      <c r="DL213">
        <v>20</v>
      </c>
      <c r="DM213">
        <v>74</v>
      </c>
      <c r="DN213">
        <v>1283</v>
      </c>
      <c r="DO213">
        <v>82</v>
      </c>
      <c r="DP213">
        <v>2354</v>
      </c>
      <c r="DQ213">
        <v>3198</v>
      </c>
      <c r="DR213">
        <v>264</v>
      </c>
      <c r="DS213">
        <v>9</v>
      </c>
      <c r="DT213">
        <v>1573</v>
      </c>
      <c r="DU213">
        <v>67</v>
      </c>
      <c r="DV213">
        <v>0</v>
      </c>
      <c r="DW213">
        <v>842</v>
      </c>
      <c r="DX213">
        <v>918</v>
      </c>
      <c r="DY213">
        <v>128</v>
      </c>
      <c r="DZ213">
        <v>9</v>
      </c>
      <c r="EA213">
        <v>16</v>
      </c>
      <c r="EB213">
        <v>32</v>
      </c>
      <c r="EC213">
        <v>51</v>
      </c>
      <c r="ED213">
        <v>9</v>
      </c>
      <c r="EE213">
        <v>70</v>
      </c>
      <c r="EF213">
        <v>821</v>
      </c>
      <c r="EG213">
        <v>17</v>
      </c>
      <c r="EH213">
        <v>162</v>
      </c>
      <c r="EI213">
        <v>262</v>
      </c>
      <c r="EJ213">
        <v>19</v>
      </c>
      <c r="EK213">
        <v>6</v>
      </c>
      <c r="EL213">
        <v>948</v>
      </c>
      <c r="EM213">
        <v>86</v>
      </c>
      <c r="EN213">
        <v>1</v>
      </c>
      <c r="EO213">
        <v>12</v>
      </c>
      <c r="EP213">
        <v>17</v>
      </c>
      <c r="EQ213">
        <v>23</v>
      </c>
      <c r="ER213">
        <v>8</v>
      </c>
      <c r="ES213">
        <v>6</v>
      </c>
      <c r="ET213">
        <v>61</v>
      </c>
      <c r="EU213">
        <v>66</v>
      </c>
      <c r="EV213">
        <v>136</v>
      </c>
      <c r="EW213">
        <v>26</v>
      </c>
      <c r="EX213">
        <v>1</v>
      </c>
      <c r="EY213">
        <v>15</v>
      </c>
      <c r="EZ213">
        <v>12</v>
      </c>
      <c r="FA213">
        <v>28</v>
      </c>
      <c r="FB213">
        <v>6</v>
      </c>
      <c r="FC213">
        <v>22</v>
      </c>
      <c r="FD213">
        <v>38</v>
      </c>
      <c r="FE213">
        <v>23</v>
      </c>
      <c r="FF213">
        <v>6</v>
      </c>
      <c r="FG213">
        <v>50</v>
      </c>
      <c r="FH213">
        <v>135</v>
      </c>
      <c r="FI213">
        <v>14</v>
      </c>
      <c r="FJ213">
        <v>6</v>
      </c>
      <c r="FK213">
        <v>271</v>
      </c>
      <c r="FL213">
        <v>246</v>
      </c>
      <c r="FM213">
        <v>1</v>
      </c>
      <c r="FN213">
        <v>1</v>
      </c>
      <c r="FO213">
        <v>2</v>
      </c>
      <c r="FP213">
        <v>24</v>
      </c>
      <c r="FQ213">
        <v>31</v>
      </c>
      <c r="FR213">
        <v>0</v>
      </c>
      <c r="FS213">
        <v>2</v>
      </c>
      <c r="FT213">
        <v>14</v>
      </c>
      <c r="FU213">
        <v>7</v>
      </c>
      <c r="FV213">
        <v>14</v>
      </c>
      <c r="FW213">
        <v>14</v>
      </c>
      <c r="FX213">
        <v>21</v>
      </c>
      <c r="FY213">
        <v>5</v>
      </c>
      <c r="FZ213">
        <v>9</v>
      </c>
      <c r="GA213">
        <v>16</v>
      </c>
      <c r="GB213">
        <v>254</v>
      </c>
      <c r="GC213">
        <v>8</v>
      </c>
      <c r="GD213">
        <v>0</v>
      </c>
      <c r="GE213">
        <v>153</v>
      </c>
      <c r="GF213">
        <v>15</v>
      </c>
      <c r="GG213">
        <v>27</v>
      </c>
      <c r="GH213">
        <v>0</v>
      </c>
      <c r="GI213">
        <v>56</v>
      </c>
      <c r="GJ213">
        <v>15</v>
      </c>
      <c r="GK213">
        <v>4</v>
      </c>
      <c r="GL213">
        <v>11</v>
      </c>
      <c r="GM213">
        <v>21</v>
      </c>
      <c r="GN213">
        <v>3</v>
      </c>
      <c r="GO213">
        <v>44</v>
      </c>
      <c r="GP213">
        <v>10</v>
      </c>
      <c r="GQ213">
        <v>25</v>
      </c>
      <c r="GR213">
        <v>23</v>
      </c>
      <c r="GS213">
        <v>11</v>
      </c>
      <c r="GT213">
        <v>7</v>
      </c>
      <c r="GU213">
        <v>5</v>
      </c>
      <c r="GV213">
        <v>11</v>
      </c>
      <c r="GW213">
        <v>11</v>
      </c>
      <c r="GX213">
        <v>6</v>
      </c>
      <c r="GY213">
        <v>3</v>
      </c>
      <c r="GZ213">
        <v>1</v>
      </c>
      <c r="HA213">
        <v>5</v>
      </c>
      <c r="HB213">
        <v>62</v>
      </c>
      <c r="HC213">
        <v>138</v>
      </c>
      <c r="HD213">
        <v>1</v>
      </c>
      <c r="HE213">
        <v>280</v>
      </c>
      <c r="HF213">
        <v>71</v>
      </c>
      <c r="HG213">
        <v>211</v>
      </c>
      <c r="HH213">
        <v>23</v>
      </c>
      <c r="HI213">
        <v>224</v>
      </c>
      <c r="HJ213">
        <v>205</v>
      </c>
      <c r="HK213">
        <v>980</v>
      </c>
      <c r="HL213">
        <v>494</v>
      </c>
      <c r="HM213">
        <v>5</v>
      </c>
      <c r="HN213">
        <v>28</v>
      </c>
      <c r="HO213">
        <v>56</v>
      </c>
      <c r="HP213">
        <v>22</v>
      </c>
      <c r="HQ213">
        <v>4</v>
      </c>
      <c r="HR213">
        <v>25</v>
      </c>
      <c r="HS213">
        <v>52</v>
      </c>
      <c r="HT213">
        <v>482</v>
      </c>
      <c r="HU213">
        <v>195</v>
      </c>
      <c r="HV213">
        <v>10</v>
      </c>
      <c r="HW213">
        <v>194</v>
      </c>
      <c r="HX213">
        <v>152</v>
      </c>
      <c r="HY213">
        <v>309</v>
      </c>
      <c r="HZ213">
        <v>78</v>
      </c>
      <c r="IA213">
        <v>222</v>
      </c>
      <c r="IB213">
        <v>12</v>
      </c>
      <c r="IC213">
        <v>35</v>
      </c>
      <c r="ID213">
        <v>320</v>
      </c>
      <c r="IE213">
        <v>45</v>
      </c>
      <c r="IF213">
        <v>9</v>
      </c>
      <c r="IG213">
        <v>23</v>
      </c>
      <c r="IH213">
        <v>234</v>
      </c>
      <c r="II213">
        <v>279</v>
      </c>
      <c r="IJ213">
        <v>25</v>
      </c>
      <c r="IK213">
        <v>7</v>
      </c>
      <c r="IL213">
        <v>7</v>
      </c>
      <c r="IM213">
        <v>8</v>
      </c>
      <c r="IN213">
        <v>1584</v>
      </c>
      <c r="IO213">
        <v>629</v>
      </c>
      <c r="IP213">
        <v>88</v>
      </c>
      <c r="IQ213">
        <v>468</v>
      </c>
      <c r="IR213">
        <v>54</v>
      </c>
      <c r="IS213">
        <v>1720</v>
      </c>
      <c r="IT213">
        <v>19</v>
      </c>
      <c r="IU213">
        <v>92</v>
      </c>
      <c r="IV213">
        <v>1742</v>
      </c>
      <c r="IW213">
        <v>88</v>
      </c>
      <c r="IX213">
        <v>2608</v>
      </c>
      <c r="IY213">
        <v>3529</v>
      </c>
      <c r="IZ213">
        <v>307</v>
      </c>
      <c r="JA213">
        <v>8</v>
      </c>
      <c r="JB213">
        <v>1761</v>
      </c>
      <c r="JC213">
        <v>56</v>
      </c>
      <c r="JD213">
        <v>0</v>
      </c>
      <c r="JE213">
        <v>868</v>
      </c>
      <c r="JF213">
        <v>907</v>
      </c>
      <c r="JG213">
        <v>138</v>
      </c>
      <c r="JH213">
        <v>11</v>
      </c>
      <c r="JI213">
        <v>24</v>
      </c>
      <c r="JJ213">
        <v>35</v>
      </c>
      <c r="JK213">
        <v>61</v>
      </c>
      <c r="JL213">
        <v>12</v>
      </c>
      <c r="JM213">
        <v>76</v>
      </c>
      <c r="JN213">
        <v>775</v>
      </c>
      <c r="JO213">
        <v>24</v>
      </c>
      <c r="JP213">
        <v>183</v>
      </c>
      <c r="JQ213">
        <v>301</v>
      </c>
      <c r="JR213">
        <v>17</v>
      </c>
      <c r="JS213">
        <v>5</v>
      </c>
      <c r="JT213">
        <v>1009</v>
      </c>
      <c r="JU213">
        <v>86</v>
      </c>
      <c r="JV213">
        <v>0</v>
      </c>
      <c r="JW213">
        <v>7</v>
      </c>
      <c r="JX213">
        <v>13</v>
      </c>
      <c r="JY213">
        <v>20</v>
      </c>
      <c r="JZ213">
        <v>10</v>
      </c>
      <c r="KA213">
        <v>6</v>
      </c>
      <c r="KB213">
        <v>63</v>
      </c>
      <c r="KC213">
        <v>66</v>
      </c>
      <c r="KD213">
        <v>160</v>
      </c>
      <c r="KE213">
        <v>21</v>
      </c>
      <c r="KF213">
        <v>1</v>
      </c>
      <c r="KG213">
        <v>12</v>
      </c>
      <c r="KH213">
        <v>7</v>
      </c>
      <c r="KI213">
        <v>35</v>
      </c>
      <c r="KJ213">
        <v>6</v>
      </c>
      <c r="KK213">
        <v>25</v>
      </c>
      <c r="KL213">
        <v>49</v>
      </c>
      <c r="KM213">
        <v>18</v>
      </c>
      <c r="KN213">
        <v>4</v>
      </c>
      <c r="KO213">
        <v>59</v>
      </c>
      <c r="KP213">
        <v>147</v>
      </c>
      <c r="KQ213">
        <v>11</v>
      </c>
      <c r="KR213">
        <v>6</v>
      </c>
      <c r="KS213">
        <v>265</v>
      </c>
      <c r="KT213">
        <v>291</v>
      </c>
      <c r="KU213">
        <v>1</v>
      </c>
      <c r="KV213">
        <v>1</v>
      </c>
      <c r="KW213">
        <v>2</v>
      </c>
      <c r="KX213">
        <v>25</v>
      </c>
      <c r="KY213">
        <v>30</v>
      </c>
      <c r="KZ213">
        <v>0</v>
      </c>
      <c r="LA213">
        <v>1</v>
      </c>
      <c r="LB213">
        <v>17</v>
      </c>
      <c r="LC213">
        <v>9</v>
      </c>
      <c r="LD213">
        <v>18</v>
      </c>
      <c r="LE213">
        <v>21</v>
      </c>
      <c r="LF213">
        <v>22</v>
      </c>
      <c r="LG213">
        <v>8</v>
      </c>
      <c r="LH213">
        <v>12</v>
      </c>
      <c r="LI213">
        <v>16</v>
      </c>
      <c r="LJ213">
        <v>252</v>
      </c>
      <c r="LK213">
        <v>7</v>
      </c>
      <c r="LL213">
        <v>0</v>
      </c>
      <c r="LM213">
        <v>150</v>
      </c>
      <c r="LN213">
        <v>23</v>
      </c>
      <c r="LO213">
        <v>21</v>
      </c>
      <c r="LP213">
        <v>1</v>
      </c>
      <c r="LQ213">
        <v>51</v>
      </c>
      <c r="LR213">
        <v>14</v>
      </c>
      <c r="LS213">
        <v>3</v>
      </c>
      <c r="LT213">
        <v>8</v>
      </c>
      <c r="LU213">
        <v>24</v>
      </c>
      <c r="LV213">
        <v>9</v>
      </c>
      <c r="LW213">
        <v>45</v>
      </c>
      <c r="LX213">
        <v>12</v>
      </c>
      <c r="LY213">
        <v>29</v>
      </c>
      <c r="LZ213">
        <v>28</v>
      </c>
      <c r="MA213">
        <v>7</v>
      </c>
      <c r="MB213">
        <v>9</v>
      </c>
      <c r="MC213">
        <v>5</v>
      </c>
      <c r="MD213">
        <v>9</v>
      </c>
      <c r="ME213">
        <v>14</v>
      </c>
      <c r="MF213">
        <v>6</v>
      </c>
      <c r="MG213">
        <v>4</v>
      </c>
      <c r="MH213">
        <v>1</v>
      </c>
      <c r="MI213">
        <v>3</v>
      </c>
      <c r="MJ213">
        <v>54</v>
      </c>
      <c r="MK213">
        <v>142</v>
      </c>
      <c r="ML213">
        <v>0</v>
      </c>
      <c r="MM213">
        <v>319</v>
      </c>
      <c r="MN213">
        <v>82</v>
      </c>
      <c r="MO213">
        <v>222</v>
      </c>
      <c r="MP213">
        <v>21</v>
      </c>
      <c r="MQ213">
        <v>243</v>
      </c>
      <c r="MR213">
        <v>214</v>
      </c>
      <c r="MS213">
        <v>1048</v>
      </c>
      <c r="MT213">
        <v>598</v>
      </c>
      <c r="MU213">
        <v>6</v>
      </c>
      <c r="MV213">
        <v>32</v>
      </c>
      <c r="MW213">
        <v>62</v>
      </c>
      <c r="MX213">
        <v>31</v>
      </c>
      <c r="MY213">
        <v>3</v>
      </c>
      <c r="MZ213">
        <v>25</v>
      </c>
      <c r="NA213">
        <v>43</v>
      </c>
      <c r="NB213">
        <v>494</v>
      </c>
      <c r="NC213">
        <v>206</v>
      </c>
      <c r="ND213">
        <v>6</v>
      </c>
      <c r="NE213">
        <v>204</v>
      </c>
      <c r="NF213">
        <v>166</v>
      </c>
      <c r="NG213">
        <v>343</v>
      </c>
      <c r="NH213">
        <v>87</v>
      </c>
      <c r="NI213">
        <v>247</v>
      </c>
      <c r="NJ213">
        <v>13</v>
      </c>
      <c r="NK213">
        <v>43</v>
      </c>
      <c r="NL213">
        <v>337</v>
      </c>
      <c r="NM213">
        <v>37</v>
      </c>
      <c r="NN213">
        <v>11</v>
      </c>
      <c r="NO213">
        <v>20</v>
      </c>
      <c r="NP213">
        <v>255</v>
      </c>
      <c r="NQ213">
        <v>288</v>
      </c>
      <c r="NR213">
        <v>67</v>
      </c>
      <c r="NS213">
        <v>16</v>
      </c>
      <c r="NT213">
        <v>8</v>
      </c>
      <c r="NU213">
        <v>10</v>
      </c>
      <c r="NV213">
        <v>1712</v>
      </c>
      <c r="NW213">
        <v>669</v>
      </c>
      <c r="NX213">
        <v>94</v>
      </c>
      <c r="NY213">
        <v>497</v>
      </c>
      <c r="NZ213">
        <v>63</v>
      </c>
      <c r="OA213">
        <v>1860</v>
      </c>
      <c r="OB213">
        <v>15</v>
      </c>
      <c r="OC213">
        <v>79</v>
      </c>
      <c r="OD213">
        <v>1860</v>
      </c>
      <c r="OE213">
        <v>84</v>
      </c>
      <c r="OF213">
        <v>2678</v>
      </c>
      <c r="OG213">
        <v>3500</v>
      </c>
      <c r="OH213">
        <v>299</v>
      </c>
      <c r="OI213">
        <v>10</v>
      </c>
      <c r="OJ213">
        <v>1870</v>
      </c>
      <c r="OK213">
        <v>72</v>
      </c>
      <c r="OL213">
        <v>0</v>
      </c>
      <c r="OM213">
        <v>877</v>
      </c>
      <c r="ON213">
        <v>939</v>
      </c>
      <c r="OO213">
        <v>119</v>
      </c>
      <c r="OP213">
        <v>14</v>
      </c>
      <c r="OQ213">
        <v>25</v>
      </c>
      <c r="OR213">
        <v>38</v>
      </c>
      <c r="OS213">
        <v>58</v>
      </c>
      <c r="OT213">
        <v>9</v>
      </c>
      <c r="OU213">
        <v>86</v>
      </c>
      <c r="OV213">
        <v>371</v>
      </c>
      <c r="OW213">
        <v>21</v>
      </c>
      <c r="OX213">
        <v>189</v>
      </c>
      <c r="OY213">
        <v>297</v>
      </c>
      <c r="OZ213">
        <v>22</v>
      </c>
      <c r="PA213">
        <v>4</v>
      </c>
    </row>
    <row r="214" spans="1:417">
      <c r="A214" s="67" t="str">
        <f>人口推移!B213</f>
        <v>R0606</v>
      </c>
      <c r="B214" s="66">
        <f t="shared" si="6"/>
        <v>54567</v>
      </c>
      <c r="C214" s="66">
        <f t="shared" si="7"/>
        <v>24215</v>
      </c>
      <c r="D214">
        <v>912</v>
      </c>
      <c r="E214">
        <v>76</v>
      </c>
      <c r="F214">
        <v>1</v>
      </c>
      <c r="G214">
        <v>7</v>
      </c>
      <c r="H214">
        <v>15</v>
      </c>
      <c r="I214">
        <v>11</v>
      </c>
      <c r="J214">
        <v>8</v>
      </c>
      <c r="K214">
        <v>7</v>
      </c>
      <c r="L214">
        <v>70</v>
      </c>
      <c r="M214">
        <v>47</v>
      </c>
      <c r="N214">
        <v>152</v>
      </c>
      <c r="O214">
        <v>20</v>
      </c>
      <c r="P214">
        <v>1</v>
      </c>
      <c r="Q214">
        <v>12</v>
      </c>
      <c r="R214">
        <v>8</v>
      </c>
      <c r="S214">
        <v>28</v>
      </c>
      <c r="T214">
        <v>5</v>
      </c>
      <c r="U214">
        <v>16</v>
      </c>
      <c r="V214">
        <v>34</v>
      </c>
      <c r="W214">
        <v>16</v>
      </c>
      <c r="X214">
        <v>5</v>
      </c>
      <c r="Y214">
        <v>51</v>
      </c>
      <c r="Z214">
        <v>118</v>
      </c>
      <c r="AA214">
        <v>7</v>
      </c>
      <c r="AB214">
        <v>5</v>
      </c>
      <c r="AC214">
        <v>213</v>
      </c>
      <c r="AD214">
        <v>232</v>
      </c>
      <c r="AE214">
        <v>2</v>
      </c>
      <c r="AF214">
        <v>1</v>
      </c>
      <c r="AG214">
        <v>2</v>
      </c>
      <c r="AH214">
        <v>21</v>
      </c>
      <c r="AI214">
        <v>21</v>
      </c>
      <c r="AJ214">
        <v>0</v>
      </c>
      <c r="AK214">
        <v>1</v>
      </c>
      <c r="AL214">
        <v>14</v>
      </c>
      <c r="AM214">
        <v>7</v>
      </c>
      <c r="AN214">
        <v>14</v>
      </c>
      <c r="AO214">
        <v>16</v>
      </c>
      <c r="AP214">
        <v>20</v>
      </c>
      <c r="AQ214">
        <v>5</v>
      </c>
      <c r="AR214">
        <v>9</v>
      </c>
      <c r="AS214">
        <v>11</v>
      </c>
      <c r="AT214">
        <v>257</v>
      </c>
      <c r="AU214">
        <v>7</v>
      </c>
      <c r="AV214">
        <v>0</v>
      </c>
      <c r="AW214">
        <v>144</v>
      </c>
      <c r="AX214">
        <v>14</v>
      </c>
      <c r="AY214">
        <v>22</v>
      </c>
      <c r="AZ214">
        <v>1</v>
      </c>
      <c r="BA214">
        <v>44</v>
      </c>
      <c r="BB214">
        <v>10</v>
      </c>
      <c r="BC214">
        <v>4</v>
      </c>
      <c r="BD214">
        <v>7</v>
      </c>
      <c r="BE214">
        <v>17</v>
      </c>
      <c r="BF214">
        <v>6</v>
      </c>
      <c r="BG214">
        <v>30</v>
      </c>
      <c r="BH214">
        <v>8</v>
      </c>
      <c r="BI214">
        <v>21</v>
      </c>
      <c r="BJ214">
        <v>23</v>
      </c>
      <c r="BK214">
        <v>7</v>
      </c>
      <c r="BL214">
        <v>7</v>
      </c>
      <c r="BM214">
        <v>3</v>
      </c>
      <c r="BN214">
        <v>7</v>
      </c>
      <c r="BO214">
        <v>11</v>
      </c>
      <c r="BP214">
        <v>4</v>
      </c>
      <c r="BQ214">
        <v>4</v>
      </c>
      <c r="BR214">
        <v>1</v>
      </c>
      <c r="BS214">
        <v>4</v>
      </c>
      <c r="BT214">
        <v>51</v>
      </c>
      <c r="BU214">
        <v>103</v>
      </c>
      <c r="BV214">
        <v>1</v>
      </c>
      <c r="BW214">
        <v>286</v>
      </c>
      <c r="BX214">
        <v>62</v>
      </c>
      <c r="BY214">
        <v>193</v>
      </c>
      <c r="BZ214">
        <v>14</v>
      </c>
      <c r="CA214">
        <v>228</v>
      </c>
      <c r="CB214">
        <v>190</v>
      </c>
      <c r="CC214">
        <v>816</v>
      </c>
      <c r="CD214">
        <v>489</v>
      </c>
      <c r="CE214">
        <v>4</v>
      </c>
      <c r="CF214">
        <v>22</v>
      </c>
      <c r="CG214">
        <v>53</v>
      </c>
      <c r="CH214">
        <v>26</v>
      </c>
      <c r="CI214">
        <v>3</v>
      </c>
      <c r="CJ214">
        <v>25</v>
      </c>
      <c r="CK214">
        <v>55</v>
      </c>
      <c r="CL214">
        <v>449</v>
      </c>
      <c r="CM214">
        <v>208</v>
      </c>
      <c r="CN214">
        <v>7</v>
      </c>
      <c r="CO214">
        <v>190</v>
      </c>
      <c r="CP214">
        <v>148</v>
      </c>
      <c r="CQ214">
        <v>303</v>
      </c>
      <c r="CR214">
        <v>57</v>
      </c>
      <c r="CS214">
        <v>225</v>
      </c>
      <c r="CT214">
        <v>11</v>
      </c>
      <c r="CU214">
        <v>27</v>
      </c>
      <c r="CV214">
        <v>274</v>
      </c>
      <c r="CW214">
        <v>34</v>
      </c>
      <c r="CX214">
        <v>7</v>
      </c>
      <c r="CY214">
        <v>30</v>
      </c>
      <c r="CZ214">
        <v>181</v>
      </c>
      <c r="DA214">
        <v>235</v>
      </c>
      <c r="DB214">
        <v>85</v>
      </c>
      <c r="DC214">
        <v>13</v>
      </c>
      <c r="DD214">
        <v>5</v>
      </c>
      <c r="DE214">
        <v>7</v>
      </c>
      <c r="DF214">
        <v>1406</v>
      </c>
      <c r="DG214">
        <v>568</v>
      </c>
      <c r="DH214">
        <v>86</v>
      </c>
      <c r="DI214">
        <v>406</v>
      </c>
      <c r="DJ214">
        <v>55</v>
      </c>
      <c r="DK214">
        <v>1422</v>
      </c>
      <c r="DL214">
        <v>20</v>
      </c>
      <c r="DM214">
        <v>75</v>
      </c>
      <c r="DN214">
        <v>1281</v>
      </c>
      <c r="DO214">
        <v>82</v>
      </c>
      <c r="DP214">
        <v>2354</v>
      </c>
      <c r="DQ214">
        <v>3190</v>
      </c>
      <c r="DR214">
        <v>263</v>
      </c>
      <c r="DS214">
        <v>9</v>
      </c>
      <c r="DT214">
        <v>1577</v>
      </c>
      <c r="DU214">
        <v>67</v>
      </c>
      <c r="DV214">
        <v>0</v>
      </c>
      <c r="DW214">
        <v>841</v>
      </c>
      <c r="DX214">
        <v>916</v>
      </c>
      <c r="DY214">
        <v>126</v>
      </c>
      <c r="DZ214">
        <v>9</v>
      </c>
      <c r="EA214">
        <v>16</v>
      </c>
      <c r="EB214">
        <v>32</v>
      </c>
      <c r="EC214">
        <v>52</v>
      </c>
      <c r="ED214">
        <v>9</v>
      </c>
      <c r="EE214">
        <v>70</v>
      </c>
      <c r="EF214">
        <v>815</v>
      </c>
      <c r="EG214">
        <v>17</v>
      </c>
      <c r="EH214">
        <v>162</v>
      </c>
      <c r="EI214">
        <v>263</v>
      </c>
      <c r="EJ214">
        <v>19</v>
      </c>
      <c r="EK214">
        <v>6</v>
      </c>
      <c r="EL214">
        <v>953</v>
      </c>
      <c r="EM214">
        <v>86</v>
      </c>
      <c r="EN214">
        <v>1</v>
      </c>
      <c r="EO214">
        <v>12</v>
      </c>
      <c r="EP214">
        <v>17</v>
      </c>
      <c r="EQ214">
        <v>23</v>
      </c>
      <c r="ER214">
        <v>8</v>
      </c>
      <c r="ES214">
        <v>6</v>
      </c>
      <c r="ET214">
        <v>61</v>
      </c>
      <c r="EU214">
        <v>66</v>
      </c>
      <c r="EV214">
        <v>137</v>
      </c>
      <c r="EW214">
        <v>25</v>
      </c>
      <c r="EX214">
        <v>1</v>
      </c>
      <c r="EY214">
        <v>15</v>
      </c>
      <c r="EZ214">
        <v>12</v>
      </c>
      <c r="FA214">
        <v>28</v>
      </c>
      <c r="FB214">
        <v>6</v>
      </c>
      <c r="FC214">
        <v>22</v>
      </c>
      <c r="FD214">
        <v>38</v>
      </c>
      <c r="FE214">
        <v>23</v>
      </c>
      <c r="FF214">
        <v>6</v>
      </c>
      <c r="FG214">
        <v>50</v>
      </c>
      <c r="FH214">
        <v>134</v>
      </c>
      <c r="FI214">
        <v>14</v>
      </c>
      <c r="FJ214">
        <v>7</v>
      </c>
      <c r="FK214">
        <v>269</v>
      </c>
      <c r="FL214">
        <v>245</v>
      </c>
      <c r="FM214">
        <v>1</v>
      </c>
      <c r="FN214">
        <v>1</v>
      </c>
      <c r="FO214">
        <v>2</v>
      </c>
      <c r="FP214">
        <v>24</v>
      </c>
      <c r="FQ214">
        <v>31</v>
      </c>
      <c r="FR214">
        <v>0</v>
      </c>
      <c r="FS214">
        <v>2</v>
      </c>
      <c r="FT214">
        <v>14</v>
      </c>
      <c r="FU214">
        <v>7</v>
      </c>
      <c r="FV214">
        <v>14</v>
      </c>
      <c r="FW214">
        <v>14</v>
      </c>
      <c r="FX214">
        <v>21</v>
      </c>
      <c r="FY214">
        <v>5</v>
      </c>
      <c r="FZ214">
        <v>9</v>
      </c>
      <c r="GA214">
        <v>16</v>
      </c>
      <c r="GB214">
        <v>255</v>
      </c>
      <c r="GC214">
        <v>8</v>
      </c>
      <c r="GD214">
        <v>0</v>
      </c>
      <c r="GE214">
        <v>153</v>
      </c>
      <c r="GF214">
        <v>15</v>
      </c>
      <c r="GG214">
        <v>27</v>
      </c>
      <c r="GH214">
        <v>0</v>
      </c>
      <c r="GI214">
        <v>56</v>
      </c>
      <c r="GJ214">
        <v>15</v>
      </c>
      <c r="GK214">
        <v>4</v>
      </c>
      <c r="GL214">
        <v>11</v>
      </c>
      <c r="GM214">
        <v>21</v>
      </c>
      <c r="GN214">
        <v>3</v>
      </c>
      <c r="GO214">
        <v>44</v>
      </c>
      <c r="GP214">
        <v>10</v>
      </c>
      <c r="GQ214">
        <v>25</v>
      </c>
      <c r="GR214">
        <v>23</v>
      </c>
      <c r="GS214">
        <v>11</v>
      </c>
      <c r="GT214">
        <v>7</v>
      </c>
      <c r="GU214">
        <v>5</v>
      </c>
      <c r="GV214">
        <v>11</v>
      </c>
      <c r="GW214">
        <v>11</v>
      </c>
      <c r="GX214">
        <v>6</v>
      </c>
      <c r="GY214">
        <v>3</v>
      </c>
      <c r="GZ214">
        <v>1</v>
      </c>
      <c r="HA214">
        <v>5</v>
      </c>
      <c r="HB214">
        <v>62</v>
      </c>
      <c r="HC214">
        <v>139</v>
      </c>
      <c r="HD214">
        <v>1</v>
      </c>
      <c r="HE214">
        <v>280</v>
      </c>
      <c r="HF214">
        <v>71</v>
      </c>
      <c r="HG214">
        <v>211</v>
      </c>
      <c r="HH214">
        <v>23</v>
      </c>
      <c r="HI214">
        <v>222</v>
      </c>
      <c r="HJ214">
        <v>204</v>
      </c>
      <c r="HK214">
        <v>977</v>
      </c>
      <c r="HL214">
        <v>494</v>
      </c>
      <c r="HM214">
        <v>5</v>
      </c>
      <c r="HN214">
        <v>28</v>
      </c>
      <c r="HO214">
        <v>56</v>
      </c>
      <c r="HP214">
        <v>22</v>
      </c>
      <c r="HQ214">
        <v>4</v>
      </c>
      <c r="HR214">
        <v>24</v>
      </c>
      <c r="HS214">
        <v>53</v>
      </c>
      <c r="HT214">
        <v>479</v>
      </c>
      <c r="HU214">
        <v>195</v>
      </c>
      <c r="HV214">
        <v>10</v>
      </c>
      <c r="HW214">
        <v>192</v>
      </c>
      <c r="HX214">
        <v>156</v>
      </c>
      <c r="HY214">
        <v>306</v>
      </c>
      <c r="HZ214">
        <v>79</v>
      </c>
      <c r="IA214">
        <v>222</v>
      </c>
      <c r="IB214">
        <v>12</v>
      </c>
      <c r="IC214">
        <v>35</v>
      </c>
      <c r="ID214">
        <v>321</v>
      </c>
      <c r="IE214">
        <v>44</v>
      </c>
      <c r="IF214">
        <v>9</v>
      </c>
      <c r="IG214">
        <v>23</v>
      </c>
      <c r="IH214">
        <v>234</v>
      </c>
      <c r="II214">
        <v>276</v>
      </c>
      <c r="IJ214">
        <v>25</v>
      </c>
      <c r="IK214">
        <v>7</v>
      </c>
      <c r="IL214">
        <v>7</v>
      </c>
      <c r="IM214">
        <v>8</v>
      </c>
      <c r="IN214">
        <v>1587</v>
      </c>
      <c r="IO214">
        <v>627</v>
      </c>
      <c r="IP214">
        <v>88</v>
      </c>
      <c r="IQ214">
        <v>469</v>
      </c>
      <c r="IR214">
        <v>54</v>
      </c>
      <c r="IS214">
        <v>1717</v>
      </c>
      <c r="IT214">
        <v>19</v>
      </c>
      <c r="IU214">
        <v>92</v>
      </c>
      <c r="IV214">
        <v>1740</v>
      </c>
      <c r="IW214">
        <v>88</v>
      </c>
      <c r="IX214">
        <v>2616</v>
      </c>
      <c r="IY214">
        <v>3518</v>
      </c>
      <c r="IZ214">
        <v>308</v>
      </c>
      <c r="JA214">
        <v>8</v>
      </c>
      <c r="JB214">
        <v>1762</v>
      </c>
      <c r="JC214">
        <v>56</v>
      </c>
      <c r="JD214">
        <v>0</v>
      </c>
      <c r="JE214">
        <v>868</v>
      </c>
      <c r="JF214">
        <v>902</v>
      </c>
      <c r="JG214">
        <v>137</v>
      </c>
      <c r="JH214">
        <v>11</v>
      </c>
      <c r="JI214">
        <v>24</v>
      </c>
      <c r="JJ214">
        <v>35</v>
      </c>
      <c r="JK214">
        <v>61</v>
      </c>
      <c r="JL214">
        <v>12</v>
      </c>
      <c r="JM214">
        <v>76</v>
      </c>
      <c r="JN214">
        <v>770</v>
      </c>
      <c r="JO214">
        <v>24</v>
      </c>
      <c r="JP214">
        <v>183</v>
      </c>
      <c r="JQ214">
        <v>304</v>
      </c>
      <c r="JR214">
        <v>17</v>
      </c>
      <c r="JS214">
        <v>5</v>
      </c>
      <c r="JT214">
        <v>1011</v>
      </c>
      <c r="JU214">
        <v>86</v>
      </c>
      <c r="JV214">
        <v>0</v>
      </c>
      <c r="JW214">
        <v>7</v>
      </c>
      <c r="JX214">
        <v>13</v>
      </c>
      <c r="JY214">
        <v>20</v>
      </c>
      <c r="JZ214">
        <v>10</v>
      </c>
      <c r="KA214">
        <v>6</v>
      </c>
      <c r="KB214">
        <v>63</v>
      </c>
      <c r="KC214">
        <v>66</v>
      </c>
      <c r="KD214">
        <v>161</v>
      </c>
      <c r="KE214">
        <v>20</v>
      </c>
      <c r="KF214">
        <v>1</v>
      </c>
      <c r="KG214">
        <v>12</v>
      </c>
      <c r="KH214">
        <v>7</v>
      </c>
      <c r="KI214">
        <v>34</v>
      </c>
      <c r="KJ214">
        <v>5</v>
      </c>
      <c r="KK214">
        <v>25</v>
      </c>
      <c r="KL214">
        <v>49</v>
      </c>
      <c r="KM214">
        <v>18</v>
      </c>
      <c r="KN214">
        <v>4</v>
      </c>
      <c r="KO214">
        <v>58</v>
      </c>
      <c r="KP214">
        <v>145</v>
      </c>
      <c r="KQ214">
        <v>11</v>
      </c>
      <c r="KR214">
        <v>6</v>
      </c>
      <c r="KS214">
        <v>263</v>
      </c>
      <c r="KT214">
        <v>290</v>
      </c>
      <c r="KU214">
        <v>1</v>
      </c>
      <c r="KV214">
        <v>1</v>
      </c>
      <c r="KW214">
        <v>2</v>
      </c>
      <c r="KX214">
        <v>25</v>
      </c>
      <c r="KY214">
        <v>30</v>
      </c>
      <c r="KZ214">
        <v>0</v>
      </c>
      <c r="LA214">
        <v>1</v>
      </c>
      <c r="LB214">
        <v>17</v>
      </c>
      <c r="LC214">
        <v>9</v>
      </c>
      <c r="LD214">
        <v>18</v>
      </c>
      <c r="LE214">
        <v>21</v>
      </c>
      <c r="LF214">
        <v>22</v>
      </c>
      <c r="LG214">
        <v>8</v>
      </c>
      <c r="LH214">
        <v>12</v>
      </c>
      <c r="LI214">
        <v>16</v>
      </c>
      <c r="LJ214">
        <v>254</v>
      </c>
      <c r="LK214">
        <v>7</v>
      </c>
      <c r="LL214">
        <v>0</v>
      </c>
      <c r="LM214">
        <v>151</v>
      </c>
      <c r="LN214">
        <v>23</v>
      </c>
      <c r="LO214">
        <v>21</v>
      </c>
      <c r="LP214">
        <v>1</v>
      </c>
      <c r="LQ214">
        <v>51</v>
      </c>
      <c r="LR214">
        <v>14</v>
      </c>
      <c r="LS214">
        <v>3</v>
      </c>
      <c r="LT214">
        <v>8</v>
      </c>
      <c r="LU214">
        <v>24</v>
      </c>
      <c r="LV214">
        <v>9</v>
      </c>
      <c r="LW214">
        <v>45</v>
      </c>
      <c r="LX214">
        <v>12</v>
      </c>
      <c r="LY214">
        <v>28</v>
      </c>
      <c r="LZ214">
        <v>28</v>
      </c>
      <c r="MA214">
        <v>7</v>
      </c>
      <c r="MB214">
        <v>9</v>
      </c>
      <c r="MC214">
        <v>5</v>
      </c>
      <c r="MD214">
        <v>9</v>
      </c>
      <c r="ME214">
        <v>14</v>
      </c>
      <c r="MF214">
        <v>6</v>
      </c>
      <c r="MG214">
        <v>4</v>
      </c>
      <c r="MH214">
        <v>1</v>
      </c>
      <c r="MI214">
        <v>3</v>
      </c>
      <c r="MJ214">
        <v>54</v>
      </c>
      <c r="MK214">
        <v>144</v>
      </c>
      <c r="ML214">
        <v>0</v>
      </c>
      <c r="MM214">
        <v>317</v>
      </c>
      <c r="MN214">
        <v>81</v>
      </c>
      <c r="MO214">
        <v>222</v>
      </c>
      <c r="MP214">
        <v>21</v>
      </c>
      <c r="MQ214">
        <v>245</v>
      </c>
      <c r="MR214">
        <v>212</v>
      </c>
      <c r="MS214">
        <v>1046</v>
      </c>
      <c r="MT214">
        <v>598</v>
      </c>
      <c r="MU214">
        <v>6</v>
      </c>
      <c r="MV214">
        <v>32</v>
      </c>
      <c r="MW214">
        <v>63</v>
      </c>
      <c r="MX214">
        <v>31</v>
      </c>
      <c r="MY214">
        <v>3</v>
      </c>
      <c r="MZ214">
        <v>25</v>
      </c>
      <c r="NA214">
        <v>43</v>
      </c>
      <c r="NB214">
        <v>494</v>
      </c>
      <c r="NC214">
        <v>204</v>
      </c>
      <c r="ND214">
        <v>6</v>
      </c>
      <c r="NE214">
        <v>203</v>
      </c>
      <c r="NF214">
        <v>168</v>
      </c>
      <c r="NG214">
        <v>341</v>
      </c>
      <c r="NH214">
        <v>91</v>
      </c>
      <c r="NI214">
        <v>246</v>
      </c>
      <c r="NJ214">
        <v>13</v>
      </c>
      <c r="NK214">
        <v>43</v>
      </c>
      <c r="NL214">
        <v>338</v>
      </c>
      <c r="NM214">
        <v>37</v>
      </c>
      <c r="NN214">
        <v>10</v>
      </c>
      <c r="NO214">
        <v>20</v>
      </c>
      <c r="NP214">
        <v>253</v>
      </c>
      <c r="NQ214">
        <v>286</v>
      </c>
      <c r="NR214">
        <v>68</v>
      </c>
      <c r="NS214">
        <v>16</v>
      </c>
      <c r="NT214">
        <v>8</v>
      </c>
      <c r="NU214">
        <v>10</v>
      </c>
      <c r="NV214">
        <v>1717</v>
      </c>
      <c r="NW214">
        <v>664</v>
      </c>
      <c r="NX214">
        <v>94</v>
      </c>
      <c r="NY214">
        <v>496</v>
      </c>
      <c r="NZ214">
        <v>63</v>
      </c>
      <c r="OA214">
        <v>1856</v>
      </c>
      <c r="OB214">
        <v>15</v>
      </c>
      <c r="OC214">
        <v>79</v>
      </c>
      <c r="OD214">
        <v>1859</v>
      </c>
      <c r="OE214">
        <v>84</v>
      </c>
      <c r="OF214">
        <v>2676</v>
      </c>
      <c r="OG214">
        <v>3496</v>
      </c>
      <c r="OH214">
        <v>297</v>
      </c>
      <c r="OI214">
        <v>10</v>
      </c>
      <c r="OJ214">
        <v>1873</v>
      </c>
      <c r="OK214">
        <v>72</v>
      </c>
      <c r="OL214">
        <v>0</v>
      </c>
      <c r="OM214">
        <v>877</v>
      </c>
      <c r="ON214">
        <v>932</v>
      </c>
      <c r="OO214">
        <v>118</v>
      </c>
      <c r="OP214">
        <v>14</v>
      </c>
      <c r="OQ214">
        <v>25</v>
      </c>
      <c r="OR214">
        <v>38</v>
      </c>
      <c r="OS214">
        <v>58</v>
      </c>
      <c r="OT214">
        <v>9</v>
      </c>
      <c r="OU214">
        <v>86</v>
      </c>
      <c r="OV214">
        <v>368</v>
      </c>
      <c r="OW214">
        <v>21</v>
      </c>
      <c r="OX214">
        <v>189</v>
      </c>
      <c r="OY214">
        <v>296</v>
      </c>
      <c r="OZ214">
        <v>22</v>
      </c>
      <c r="PA214">
        <v>4</v>
      </c>
    </row>
    <row r="215" spans="1:417">
      <c r="A215" s="67" t="str">
        <f>人口推移!B214</f>
        <v>R0607</v>
      </c>
      <c r="B215" s="66">
        <f t="shared" si="6"/>
        <v>54581</v>
      </c>
      <c r="C215" s="66">
        <f t="shared" si="7"/>
        <v>24272</v>
      </c>
      <c r="D215">
        <v>909</v>
      </c>
      <c r="E215">
        <v>76</v>
      </c>
      <c r="F215">
        <v>1</v>
      </c>
      <c r="G215">
        <v>7</v>
      </c>
      <c r="H215">
        <v>15</v>
      </c>
      <c r="I215">
        <v>11</v>
      </c>
      <c r="J215">
        <v>8</v>
      </c>
      <c r="K215">
        <v>7</v>
      </c>
      <c r="L215">
        <v>70</v>
      </c>
      <c r="M215">
        <v>47</v>
      </c>
      <c r="N215">
        <v>151</v>
      </c>
      <c r="O215">
        <v>20</v>
      </c>
      <c r="P215">
        <v>1</v>
      </c>
      <c r="Q215">
        <v>12</v>
      </c>
      <c r="R215">
        <v>8</v>
      </c>
      <c r="S215">
        <v>28</v>
      </c>
      <c r="T215">
        <v>5</v>
      </c>
      <c r="U215">
        <v>16</v>
      </c>
      <c r="V215">
        <v>34</v>
      </c>
      <c r="W215">
        <v>16</v>
      </c>
      <c r="X215">
        <v>5</v>
      </c>
      <c r="Y215">
        <v>51</v>
      </c>
      <c r="Z215">
        <v>120</v>
      </c>
      <c r="AA215">
        <v>7</v>
      </c>
      <c r="AB215">
        <v>5</v>
      </c>
      <c r="AC215">
        <v>215</v>
      </c>
      <c r="AD215">
        <v>232</v>
      </c>
      <c r="AE215">
        <v>2</v>
      </c>
      <c r="AF215">
        <v>1</v>
      </c>
      <c r="AG215">
        <v>2</v>
      </c>
      <c r="AH215">
        <v>21</v>
      </c>
      <c r="AI215">
        <v>21</v>
      </c>
      <c r="AJ215">
        <v>0</v>
      </c>
      <c r="AK215">
        <v>1</v>
      </c>
      <c r="AL215">
        <v>15</v>
      </c>
      <c r="AM215">
        <v>7</v>
      </c>
      <c r="AN215">
        <v>14</v>
      </c>
      <c r="AO215">
        <v>16</v>
      </c>
      <c r="AP215">
        <v>20</v>
      </c>
      <c r="AQ215">
        <v>5</v>
      </c>
      <c r="AR215">
        <v>9</v>
      </c>
      <c r="AS215">
        <v>11</v>
      </c>
      <c r="AT215">
        <v>257</v>
      </c>
      <c r="AU215">
        <v>7</v>
      </c>
      <c r="AV215">
        <v>0</v>
      </c>
      <c r="AW215">
        <v>146</v>
      </c>
      <c r="AX215">
        <v>14</v>
      </c>
      <c r="AY215">
        <v>22</v>
      </c>
      <c r="AZ215">
        <v>1</v>
      </c>
      <c r="BA215">
        <v>44</v>
      </c>
      <c r="BB215">
        <v>10</v>
      </c>
      <c r="BC215">
        <v>4</v>
      </c>
      <c r="BD215">
        <v>7</v>
      </c>
      <c r="BE215">
        <v>17</v>
      </c>
      <c r="BF215">
        <v>6</v>
      </c>
      <c r="BG215">
        <v>30</v>
      </c>
      <c r="BH215">
        <v>8</v>
      </c>
      <c r="BI215">
        <v>21</v>
      </c>
      <c r="BJ215">
        <v>23</v>
      </c>
      <c r="BK215">
        <v>7</v>
      </c>
      <c r="BL215">
        <v>7</v>
      </c>
      <c r="BM215">
        <v>3</v>
      </c>
      <c r="BN215">
        <v>7</v>
      </c>
      <c r="BO215">
        <v>11</v>
      </c>
      <c r="BP215">
        <v>4</v>
      </c>
      <c r="BQ215">
        <v>4</v>
      </c>
      <c r="BR215">
        <v>1</v>
      </c>
      <c r="BS215">
        <v>4</v>
      </c>
      <c r="BT215">
        <v>52</v>
      </c>
      <c r="BU215">
        <v>102</v>
      </c>
      <c r="BV215">
        <v>1</v>
      </c>
      <c r="BW215">
        <v>285</v>
      </c>
      <c r="BX215">
        <v>62</v>
      </c>
      <c r="BY215">
        <v>194</v>
      </c>
      <c r="BZ215">
        <v>14</v>
      </c>
      <c r="CA215">
        <v>230</v>
      </c>
      <c r="CB215">
        <v>189</v>
      </c>
      <c r="CC215">
        <v>812</v>
      </c>
      <c r="CD215">
        <v>492</v>
      </c>
      <c r="CE215">
        <v>4</v>
      </c>
      <c r="CF215">
        <v>22</v>
      </c>
      <c r="CG215">
        <v>53</v>
      </c>
      <c r="CH215">
        <v>26</v>
      </c>
      <c r="CI215">
        <v>3</v>
      </c>
      <c r="CJ215">
        <v>25</v>
      </c>
      <c r="CK215">
        <v>55</v>
      </c>
      <c r="CL215">
        <v>450</v>
      </c>
      <c r="CM215">
        <v>209</v>
      </c>
      <c r="CN215">
        <v>7</v>
      </c>
      <c r="CO215">
        <v>190</v>
      </c>
      <c r="CP215">
        <v>149</v>
      </c>
      <c r="CQ215">
        <v>297</v>
      </c>
      <c r="CR215">
        <v>57</v>
      </c>
      <c r="CS215">
        <v>226</v>
      </c>
      <c r="CT215">
        <v>10</v>
      </c>
      <c r="CU215">
        <v>27</v>
      </c>
      <c r="CV215">
        <v>275</v>
      </c>
      <c r="CW215">
        <v>34</v>
      </c>
      <c r="CX215">
        <v>6</v>
      </c>
      <c r="CY215">
        <v>30</v>
      </c>
      <c r="CZ215">
        <v>182</v>
      </c>
      <c r="DA215">
        <v>237</v>
      </c>
      <c r="DB215">
        <v>85</v>
      </c>
      <c r="DC215">
        <v>13</v>
      </c>
      <c r="DD215">
        <v>5</v>
      </c>
      <c r="DE215">
        <v>7</v>
      </c>
      <c r="DF215">
        <v>1411</v>
      </c>
      <c r="DG215">
        <v>566</v>
      </c>
      <c r="DH215">
        <v>85</v>
      </c>
      <c r="DI215">
        <v>404</v>
      </c>
      <c r="DJ215">
        <v>55</v>
      </c>
      <c r="DK215">
        <v>1421</v>
      </c>
      <c r="DL215">
        <v>21</v>
      </c>
      <c r="DM215">
        <v>75</v>
      </c>
      <c r="DN215">
        <v>1282</v>
      </c>
      <c r="DO215">
        <v>82</v>
      </c>
      <c r="DP215">
        <v>2356</v>
      </c>
      <c r="DQ215">
        <v>3190</v>
      </c>
      <c r="DR215">
        <v>260</v>
      </c>
      <c r="DS215">
        <v>9</v>
      </c>
      <c r="DT215">
        <v>1585</v>
      </c>
      <c r="DU215">
        <v>67</v>
      </c>
      <c r="DV215">
        <v>0</v>
      </c>
      <c r="DW215">
        <v>838</v>
      </c>
      <c r="DX215">
        <v>912</v>
      </c>
      <c r="DY215">
        <v>124</v>
      </c>
      <c r="DZ215">
        <v>9</v>
      </c>
      <c r="EA215">
        <v>16</v>
      </c>
      <c r="EB215">
        <v>32</v>
      </c>
      <c r="EC215">
        <v>52</v>
      </c>
      <c r="ED215">
        <v>9</v>
      </c>
      <c r="EE215">
        <v>70</v>
      </c>
      <c r="EF215">
        <v>869</v>
      </c>
      <c r="EG215">
        <v>17</v>
      </c>
      <c r="EH215">
        <v>161</v>
      </c>
      <c r="EI215">
        <v>263</v>
      </c>
      <c r="EJ215">
        <v>20</v>
      </c>
      <c r="EK215">
        <v>7</v>
      </c>
      <c r="EL215">
        <v>950</v>
      </c>
      <c r="EM215">
        <v>86</v>
      </c>
      <c r="EN215">
        <v>1</v>
      </c>
      <c r="EO215">
        <v>12</v>
      </c>
      <c r="EP215">
        <v>17</v>
      </c>
      <c r="EQ215">
        <v>23</v>
      </c>
      <c r="ER215">
        <v>8</v>
      </c>
      <c r="ES215">
        <v>6</v>
      </c>
      <c r="ET215">
        <v>61</v>
      </c>
      <c r="EU215">
        <v>66</v>
      </c>
      <c r="EV215">
        <v>135</v>
      </c>
      <c r="EW215">
        <v>25</v>
      </c>
      <c r="EX215">
        <v>1</v>
      </c>
      <c r="EY215">
        <v>15</v>
      </c>
      <c r="EZ215">
        <v>12</v>
      </c>
      <c r="FA215">
        <v>28</v>
      </c>
      <c r="FB215">
        <v>6</v>
      </c>
      <c r="FC215">
        <v>21</v>
      </c>
      <c r="FD215">
        <v>38</v>
      </c>
      <c r="FE215">
        <v>23</v>
      </c>
      <c r="FF215">
        <v>6</v>
      </c>
      <c r="FG215">
        <v>50</v>
      </c>
      <c r="FH215">
        <v>137</v>
      </c>
      <c r="FI215">
        <v>14</v>
      </c>
      <c r="FJ215">
        <v>7</v>
      </c>
      <c r="FK215">
        <v>271</v>
      </c>
      <c r="FL215">
        <v>245</v>
      </c>
      <c r="FM215">
        <v>1</v>
      </c>
      <c r="FN215">
        <v>1</v>
      </c>
      <c r="FO215">
        <v>2</v>
      </c>
      <c r="FP215">
        <v>23</v>
      </c>
      <c r="FQ215">
        <v>31</v>
      </c>
      <c r="FR215">
        <v>0</v>
      </c>
      <c r="FS215">
        <v>2</v>
      </c>
      <c r="FT215">
        <v>15</v>
      </c>
      <c r="FU215">
        <v>7</v>
      </c>
      <c r="FV215">
        <v>14</v>
      </c>
      <c r="FW215">
        <v>14</v>
      </c>
      <c r="FX215">
        <v>21</v>
      </c>
      <c r="FY215">
        <v>5</v>
      </c>
      <c r="FZ215">
        <v>9</v>
      </c>
      <c r="GA215">
        <v>16</v>
      </c>
      <c r="GB215">
        <v>253</v>
      </c>
      <c r="GC215">
        <v>8</v>
      </c>
      <c r="GD215">
        <v>0</v>
      </c>
      <c r="GE215">
        <v>151</v>
      </c>
      <c r="GF215">
        <v>15</v>
      </c>
      <c r="GG215">
        <v>27</v>
      </c>
      <c r="GH215">
        <v>0</v>
      </c>
      <c r="GI215">
        <v>56</v>
      </c>
      <c r="GJ215">
        <v>15</v>
      </c>
      <c r="GK215">
        <v>4</v>
      </c>
      <c r="GL215">
        <v>11</v>
      </c>
      <c r="GM215">
        <v>21</v>
      </c>
      <c r="GN215">
        <v>3</v>
      </c>
      <c r="GO215">
        <v>44</v>
      </c>
      <c r="GP215">
        <v>10</v>
      </c>
      <c r="GQ215">
        <v>25</v>
      </c>
      <c r="GR215">
        <v>23</v>
      </c>
      <c r="GS215">
        <v>11</v>
      </c>
      <c r="GT215">
        <v>7</v>
      </c>
      <c r="GU215">
        <v>5</v>
      </c>
      <c r="GV215">
        <v>11</v>
      </c>
      <c r="GW215">
        <v>11</v>
      </c>
      <c r="GX215">
        <v>6</v>
      </c>
      <c r="GY215">
        <v>3</v>
      </c>
      <c r="GZ215">
        <v>1</v>
      </c>
      <c r="HA215">
        <v>5</v>
      </c>
      <c r="HB215">
        <v>63</v>
      </c>
      <c r="HC215">
        <v>138</v>
      </c>
      <c r="HD215">
        <v>1</v>
      </c>
      <c r="HE215">
        <v>279</v>
      </c>
      <c r="HF215">
        <v>71</v>
      </c>
      <c r="HG215">
        <v>213</v>
      </c>
      <c r="HH215">
        <v>23</v>
      </c>
      <c r="HI215">
        <v>223</v>
      </c>
      <c r="HJ215">
        <v>200</v>
      </c>
      <c r="HK215">
        <v>974</v>
      </c>
      <c r="HL215">
        <v>494</v>
      </c>
      <c r="HM215">
        <v>5</v>
      </c>
      <c r="HN215">
        <v>28</v>
      </c>
      <c r="HO215">
        <v>57</v>
      </c>
      <c r="HP215">
        <v>22</v>
      </c>
      <c r="HQ215">
        <v>4</v>
      </c>
      <c r="HR215">
        <v>24</v>
      </c>
      <c r="HS215">
        <v>53</v>
      </c>
      <c r="HT215">
        <v>480</v>
      </c>
      <c r="HU215">
        <v>194</v>
      </c>
      <c r="HV215">
        <v>10</v>
      </c>
      <c r="HW215">
        <v>193</v>
      </c>
      <c r="HX215">
        <v>156</v>
      </c>
      <c r="HY215">
        <v>305</v>
      </c>
      <c r="HZ215">
        <v>79</v>
      </c>
      <c r="IA215">
        <v>221</v>
      </c>
      <c r="IB215">
        <v>10</v>
      </c>
      <c r="IC215">
        <v>35</v>
      </c>
      <c r="ID215">
        <v>322</v>
      </c>
      <c r="IE215">
        <v>44</v>
      </c>
      <c r="IF215">
        <v>8</v>
      </c>
      <c r="IG215">
        <v>22</v>
      </c>
      <c r="IH215">
        <v>235</v>
      </c>
      <c r="II215">
        <v>279</v>
      </c>
      <c r="IJ215">
        <v>25</v>
      </c>
      <c r="IK215">
        <v>7</v>
      </c>
      <c r="IL215">
        <v>7</v>
      </c>
      <c r="IM215">
        <v>8</v>
      </c>
      <c r="IN215">
        <v>1586</v>
      </c>
      <c r="IO215">
        <v>627</v>
      </c>
      <c r="IP215">
        <v>88</v>
      </c>
      <c r="IQ215">
        <v>463</v>
      </c>
      <c r="IR215">
        <v>54</v>
      </c>
      <c r="IS215">
        <v>1715</v>
      </c>
      <c r="IT215">
        <v>19</v>
      </c>
      <c r="IU215">
        <v>92</v>
      </c>
      <c r="IV215">
        <v>1744</v>
      </c>
      <c r="IW215">
        <v>88</v>
      </c>
      <c r="IX215">
        <v>2616</v>
      </c>
      <c r="IY215">
        <v>3513</v>
      </c>
      <c r="IZ215">
        <v>306</v>
      </c>
      <c r="JA215">
        <v>8</v>
      </c>
      <c r="JB215">
        <v>1769</v>
      </c>
      <c r="JC215">
        <v>56</v>
      </c>
      <c r="JD215">
        <v>0</v>
      </c>
      <c r="JE215">
        <v>865</v>
      </c>
      <c r="JF215">
        <v>898</v>
      </c>
      <c r="JG215">
        <v>135</v>
      </c>
      <c r="JH215">
        <v>11</v>
      </c>
      <c r="JI215">
        <v>24</v>
      </c>
      <c r="JJ215">
        <v>35</v>
      </c>
      <c r="JK215">
        <v>61</v>
      </c>
      <c r="JL215">
        <v>12</v>
      </c>
      <c r="JM215">
        <v>76</v>
      </c>
      <c r="JN215">
        <v>816</v>
      </c>
      <c r="JO215">
        <v>24</v>
      </c>
      <c r="JP215">
        <v>182</v>
      </c>
      <c r="JQ215">
        <v>304</v>
      </c>
      <c r="JR215">
        <v>18</v>
      </c>
      <c r="JS215">
        <v>6</v>
      </c>
      <c r="JT215">
        <v>1008</v>
      </c>
      <c r="JU215">
        <v>86</v>
      </c>
      <c r="JV215">
        <v>0</v>
      </c>
      <c r="JW215">
        <v>8</v>
      </c>
      <c r="JX215">
        <v>13</v>
      </c>
      <c r="JY215">
        <v>20</v>
      </c>
      <c r="JZ215">
        <v>10</v>
      </c>
      <c r="KA215">
        <v>6</v>
      </c>
      <c r="KB215">
        <v>63</v>
      </c>
      <c r="KC215">
        <v>66</v>
      </c>
      <c r="KD215">
        <v>160</v>
      </c>
      <c r="KE215">
        <v>20</v>
      </c>
      <c r="KF215">
        <v>1</v>
      </c>
      <c r="KG215">
        <v>12</v>
      </c>
      <c r="KH215">
        <v>7</v>
      </c>
      <c r="KI215">
        <v>34</v>
      </c>
      <c r="KJ215">
        <v>5</v>
      </c>
      <c r="KK215">
        <v>25</v>
      </c>
      <c r="KL215">
        <v>49</v>
      </c>
      <c r="KM215">
        <v>18</v>
      </c>
      <c r="KN215">
        <v>4</v>
      </c>
      <c r="KO215">
        <v>58</v>
      </c>
      <c r="KP215">
        <v>144</v>
      </c>
      <c r="KQ215">
        <v>11</v>
      </c>
      <c r="KR215">
        <v>6</v>
      </c>
      <c r="KS215">
        <v>266</v>
      </c>
      <c r="KT215">
        <v>289</v>
      </c>
      <c r="KU215">
        <v>1</v>
      </c>
      <c r="KV215">
        <v>1</v>
      </c>
      <c r="KW215">
        <v>2</v>
      </c>
      <c r="KX215">
        <v>25</v>
      </c>
      <c r="KY215">
        <v>30</v>
      </c>
      <c r="KZ215">
        <v>0</v>
      </c>
      <c r="LA215">
        <v>1</v>
      </c>
      <c r="LB215">
        <v>17</v>
      </c>
      <c r="LC215">
        <v>9</v>
      </c>
      <c r="LD215">
        <v>18</v>
      </c>
      <c r="LE215">
        <v>21</v>
      </c>
      <c r="LF215">
        <v>22</v>
      </c>
      <c r="LG215">
        <v>8</v>
      </c>
      <c r="LH215">
        <v>12</v>
      </c>
      <c r="LI215">
        <v>16</v>
      </c>
      <c r="LJ215">
        <v>253</v>
      </c>
      <c r="LK215">
        <v>7</v>
      </c>
      <c r="LL215">
        <v>0</v>
      </c>
      <c r="LM215">
        <v>153</v>
      </c>
      <c r="LN215">
        <v>23</v>
      </c>
      <c r="LO215">
        <v>21</v>
      </c>
      <c r="LP215">
        <v>1</v>
      </c>
      <c r="LQ215">
        <v>50</v>
      </c>
      <c r="LR215">
        <v>14</v>
      </c>
      <c r="LS215">
        <v>3</v>
      </c>
      <c r="LT215">
        <v>8</v>
      </c>
      <c r="LU215">
        <v>24</v>
      </c>
      <c r="LV215">
        <v>9</v>
      </c>
      <c r="LW215">
        <v>45</v>
      </c>
      <c r="LX215">
        <v>12</v>
      </c>
      <c r="LY215">
        <v>28</v>
      </c>
      <c r="LZ215">
        <v>28</v>
      </c>
      <c r="MA215">
        <v>7</v>
      </c>
      <c r="MB215">
        <v>9</v>
      </c>
      <c r="MC215">
        <v>5</v>
      </c>
      <c r="MD215">
        <v>9</v>
      </c>
      <c r="ME215">
        <v>14</v>
      </c>
      <c r="MF215">
        <v>6</v>
      </c>
      <c r="MG215">
        <v>4</v>
      </c>
      <c r="MH215">
        <v>1</v>
      </c>
      <c r="MI215">
        <v>3</v>
      </c>
      <c r="MJ215">
        <v>55</v>
      </c>
      <c r="MK215">
        <v>144</v>
      </c>
      <c r="ML215">
        <v>0</v>
      </c>
      <c r="MM215">
        <v>316</v>
      </c>
      <c r="MN215">
        <v>81</v>
      </c>
      <c r="MO215">
        <v>223</v>
      </c>
      <c r="MP215">
        <v>21</v>
      </c>
      <c r="MQ215">
        <v>246</v>
      </c>
      <c r="MR215">
        <v>212</v>
      </c>
      <c r="MS215">
        <v>1043</v>
      </c>
      <c r="MT215">
        <v>602</v>
      </c>
      <c r="MU215">
        <v>6</v>
      </c>
      <c r="MV215">
        <v>32</v>
      </c>
      <c r="MW215">
        <v>63</v>
      </c>
      <c r="MX215">
        <v>30</v>
      </c>
      <c r="MY215">
        <v>3</v>
      </c>
      <c r="MZ215">
        <v>25</v>
      </c>
      <c r="NA215">
        <v>43</v>
      </c>
      <c r="NB215">
        <v>491</v>
      </c>
      <c r="NC215">
        <v>204</v>
      </c>
      <c r="ND215">
        <v>6</v>
      </c>
      <c r="NE215">
        <v>201</v>
      </c>
      <c r="NF215">
        <v>169</v>
      </c>
      <c r="NG215">
        <v>338</v>
      </c>
      <c r="NH215">
        <v>91</v>
      </c>
      <c r="NI215">
        <v>246</v>
      </c>
      <c r="NJ215">
        <v>12</v>
      </c>
      <c r="NK215">
        <v>43</v>
      </c>
      <c r="NL215">
        <v>342</v>
      </c>
      <c r="NM215">
        <v>37</v>
      </c>
      <c r="NN215">
        <v>10</v>
      </c>
      <c r="NO215">
        <v>20</v>
      </c>
      <c r="NP215">
        <v>254</v>
      </c>
      <c r="NQ215">
        <v>286</v>
      </c>
      <c r="NR215">
        <v>68</v>
      </c>
      <c r="NS215">
        <v>16</v>
      </c>
      <c r="NT215">
        <v>8</v>
      </c>
      <c r="NU215">
        <v>10</v>
      </c>
      <c r="NV215">
        <v>1724</v>
      </c>
      <c r="NW215">
        <v>662</v>
      </c>
      <c r="NX215">
        <v>93</v>
      </c>
      <c r="NY215">
        <v>491</v>
      </c>
      <c r="NZ215">
        <v>63</v>
      </c>
      <c r="OA215">
        <v>1853</v>
      </c>
      <c r="OB215">
        <v>16</v>
      </c>
      <c r="OC215">
        <v>79</v>
      </c>
      <c r="OD215">
        <v>1859</v>
      </c>
      <c r="OE215">
        <v>84</v>
      </c>
      <c r="OF215">
        <v>2672</v>
      </c>
      <c r="OG215">
        <v>3489</v>
      </c>
      <c r="OH215">
        <v>294</v>
      </c>
      <c r="OI215">
        <v>10</v>
      </c>
      <c r="OJ215">
        <v>1880</v>
      </c>
      <c r="OK215">
        <v>72</v>
      </c>
      <c r="OL215">
        <v>0</v>
      </c>
      <c r="OM215">
        <v>874</v>
      </c>
      <c r="ON215">
        <v>931</v>
      </c>
      <c r="OO215">
        <v>116</v>
      </c>
      <c r="OP215">
        <v>14</v>
      </c>
      <c r="OQ215">
        <v>25</v>
      </c>
      <c r="OR215">
        <v>38</v>
      </c>
      <c r="OS215">
        <v>58</v>
      </c>
      <c r="OT215">
        <v>9</v>
      </c>
      <c r="OU215">
        <v>85</v>
      </c>
      <c r="OV215">
        <v>376</v>
      </c>
      <c r="OW215">
        <v>21</v>
      </c>
      <c r="OX215">
        <v>189</v>
      </c>
      <c r="OY215">
        <v>298</v>
      </c>
      <c r="OZ215">
        <v>22</v>
      </c>
      <c r="PA215">
        <v>4</v>
      </c>
    </row>
    <row r="216" spans="1:417">
      <c r="A216" s="67" t="str">
        <f>人口推移!B215</f>
        <v>R0608</v>
      </c>
      <c r="B216" s="66">
        <f t="shared" si="6"/>
        <v>54534</v>
      </c>
      <c r="C216" s="66">
        <f t="shared" si="7"/>
        <v>24250</v>
      </c>
      <c r="D216">
        <v>909</v>
      </c>
      <c r="E216">
        <v>76</v>
      </c>
      <c r="F216">
        <v>1</v>
      </c>
      <c r="G216">
        <v>7</v>
      </c>
      <c r="H216">
        <v>15</v>
      </c>
      <c r="I216">
        <v>11</v>
      </c>
      <c r="J216">
        <v>8</v>
      </c>
      <c r="K216">
        <v>7</v>
      </c>
      <c r="L216">
        <v>70</v>
      </c>
      <c r="M216">
        <v>47</v>
      </c>
      <c r="N216">
        <v>150</v>
      </c>
      <c r="O216">
        <v>20</v>
      </c>
      <c r="P216">
        <v>1</v>
      </c>
      <c r="Q216">
        <v>12</v>
      </c>
      <c r="R216">
        <v>7</v>
      </c>
      <c r="S216">
        <v>28</v>
      </c>
      <c r="T216">
        <v>5</v>
      </c>
      <c r="U216">
        <v>16</v>
      </c>
      <c r="V216">
        <v>34</v>
      </c>
      <c r="W216">
        <v>16</v>
      </c>
      <c r="X216">
        <v>5</v>
      </c>
      <c r="Y216">
        <v>51</v>
      </c>
      <c r="Z216">
        <v>117</v>
      </c>
      <c r="AA216">
        <v>7</v>
      </c>
      <c r="AB216">
        <v>5</v>
      </c>
      <c r="AC216">
        <v>216</v>
      </c>
      <c r="AD216">
        <v>233</v>
      </c>
      <c r="AE216">
        <v>2</v>
      </c>
      <c r="AF216">
        <v>1</v>
      </c>
      <c r="AG216">
        <v>2</v>
      </c>
      <c r="AH216">
        <v>21</v>
      </c>
      <c r="AI216">
        <v>21</v>
      </c>
      <c r="AJ216">
        <v>0</v>
      </c>
      <c r="AK216">
        <v>1</v>
      </c>
      <c r="AL216">
        <v>15</v>
      </c>
      <c r="AM216">
        <v>7</v>
      </c>
      <c r="AN216">
        <v>14</v>
      </c>
      <c r="AO216">
        <v>16</v>
      </c>
      <c r="AP216">
        <v>20</v>
      </c>
      <c r="AQ216">
        <v>5</v>
      </c>
      <c r="AR216">
        <v>9</v>
      </c>
      <c r="AS216">
        <v>11</v>
      </c>
      <c r="AT216">
        <v>256</v>
      </c>
      <c r="AU216">
        <v>7</v>
      </c>
      <c r="AV216">
        <v>0</v>
      </c>
      <c r="AW216">
        <v>146</v>
      </c>
      <c r="AX216">
        <v>14</v>
      </c>
      <c r="AY216">
        <v>22</v>
      </c>
      <c r="AZ216">
        <v>1</v>
      </c>
      <c r="BA216">
        <v>44</v>
      </c>
      <c r="BB216">
        <v>10</v>
      </c>
      <c r="BC216">
        <v>4</v>
      </c>
      <c r="BD216">
        <v>7</v>
      </c>
      <c r="BE216">
        <v>17</v>
      </c>
      <c r="BF216">
        <v>6</v>
      </c>
      <c r="BG216">
        <v>30</v>
      </c>
      <c r="BH216">
        <v>8</v>
      </c>
      <c r="BI216">
        <v>21</v>
      </c>
      <c r="BJ216">
        <v>23</v>
      </c>
      <c r="BK216">
        <v>7</v>
      </c>
      <c r="BL216">
        <v>7</v>
      </c>
      <c r="BM216">
        <v>3</v>
      </c>
      <c r="BN216">
        <v>7</v>
      </c>
      <c r="BO216">
        <v>11</v>
      </c>
      <c r="BP216">
        <v>4</v>
      </c>
      <c r="BQ216">
        <v>4</v>
      </c>
      <c r="BR216">
        <v>1</v>
      </c>
      <c r="BS216">
        <v>4</v>
      </c>
      <c r="BT216">
        <v>52</v>
      </c>
      <c r="BU216">
        <v>102</v>
      </c>
      <c r="BV216">
        <v>1</v>
      </c>
      <c r="BW216">
        <v>285</v>
      </c>
      <c r="BX216">
        <v>62</v>
      </c>
      <c r="BY216">
        <v>195</v>
      </c>
      <c r="BZ216">
        <v>14</v>
      </c>
      <c r="CA216">
        <v>230</v>
      </c>
      <c r="CB216">
        <v>190</v>
      </c>
      <c r="CC216">
        <v>816</v>
      </c>
      <c r="CD216">
        <v>493</v>
      </c>
      <c r="CE216">
        <v>4</v>
      </c>
      <c r="CF216">
        <v>22</v>
      </c>
      <c r="CG216">
        <v>54</v>
      </c>
      <c r="CH216">
        <v>26</v>
      </c>
      <c r="CI216">
        <v>3</v>
      </c>
      <c r="CJ216">
        <v>25</v>
      </c>
      <c r="CK216">
        <v>57</v>
      </c>
      <c r="CL216">
        <v>449</v>
      </c>
      <c r="CM216">
        <v>209</v>
      </c>
      <c r="CN216">
        <v>7</v>
      </c>
      <c r="CO216">
        <v>189</v>
      </c>
      <c r="CP216">
        <v>149</v>
      </c>
      <c r="CQ216">
        <v>293</v>
      </c>
      <c r="CR216">
        <v>57</v>
      </c>
      <c r="CS216">
        <v>227</v>
      </c>
      <c r="CT216">
        <v>10</v>
      </c>
      <c r="CU216">
        <v>27</v>
      </c>
      <c r="CV216">
        <v>276</v>
      </c>
      <c r="CW216">
        <v>34</v>
      </c>
      <c r="CX216">
        <v>6</v>
      </c>
      <c r="CY216">
        <v>29</v>
      </c>
      <c r="CZ216">
        <v>182</v>
      </c>
      <c r="DA216">
        <v>236</v>
      </c>
      <c r="DB216">
        <v>84</v>
      </c>
      <c r="DC216">
        <v>13</v>
      </c>
      <c r="DD216">
        <v>5</v>
      </c>
      <c r="DE216">
        <v>7</v>
      </c>
      <c r="DF216">
        <v>1408</v>
      </c>
      <c r="DG216">
        <v>565</v>
      </c>
      <c r="DH216">
        <v>85</v>
      </c>
      <c r="DI216">
        <v>406</v>
      </c>
      <c r="DJ216">
        <v>55</v>
      </c>
      <c r="DK216">
        <v>1421</v>
      </c>
      <c r="DL216">
        <v>21</v>
      </c>
      <c r="DM216">
        <v>74</v>
      </c>
      <c r="DN216">
        <v>1284</v>
      </c>
      <c r="DO216">
        <v>80</v>
      </c>
      <c r="DP216">
        <v>2357</v>
      </c>
      <c r="DQ216">
        <v>3198</v>
      </c>
      <c r="DR216">
        <v>261</v>
      </c>
      <c r="DS216">
        <v>9</v>
      </c>
      <c r="DT216">
        <v>1589</v>
      </c>
      <c r="DU216">
        <v>67</v>
      </c>
      <c r="DV216">
        <v>0</v>
      </c>
      <c r="DW216">
        <v>833</v>
      </c>
      <c r="DX216">
        <v>913</v>
      </c>
      <c r="DY216">
        <v>125</v>
      </c>
      <c r="DZ216">
        <v>9</v>
      </c>
      <c r="EA216">
        <v>16</v>
      </c>
      <c r="EB216">
        <v>32</v>
      </c>
      <c r="EC216">
        <v>52</v>
      </c>
      <c r="ED216">
        <v>9</v>
      </c>
      <c r="EE216">
        <v>70</v>
      </c>
      <c r="EF216">
        <v>838</v>
      </c>
      <c r="EG216">
        <v>18</v>
      </c>
      <c r="EH216">
        <v>161</v>
      </c>
      <c r="EI216">
        <v>264</v>
      </c>
      <c r="EJ216">
        <v>20</v>
      </c>
      <c r="EK216">
        <v>7</v>
      </c>
      <c r="EL216">
        <v>952</v>
      </c>
      <c r="EM216">
        <v>85</v>
      </c>
      <c r="EN216">
        <v>1</v>
      </c>
      <c r="EO216">
        <v>12</v>
      </c>
      <c r="EP216">
        <v>17</v>
      </c>
      <c r="EQ216">
        <v>23</v>
      </c>
      <c r="ER216">
        <v>8</v>
      </c>
      <c r="ES216">
        <v>6</v>
      </c>
      <c r="ET216">
        <v>61</v>
      </c>
      <c r="EU216">
        <v>66</v>
      </c>
      <c r="EV216">
        <v>135</v>
      </c>
      <c r="EW216">
        <v>25</v>
      </c>
      <c r="EX216">
        <v>1</v>
      </c>
      <c r="EY216">
        <v>15</v>
      </c>
      <c r="EZ216">
        <v>11</v>
      </c>
      <c r="FA216">
        <v>28</v>
      </c>
      <c r="FB216">
        <v>6</v>
      </c>
      <c r="FC216">
        <v>21</v>
      </c>
      <c r="FD216">
        <v>38</v>
      </c>
      <c r="FE216">
        <v>23</v>
      </c>
      <c r="FF216">
        <v>6</v>
      </c>
      <c r="FG216">
        <v>50</v>
      </c>
      <c r="FH216">
        <v>133</v>
      </c>
      <c r="FI216">
        <v>14</v>
      </c>
      <c r="FJ216">
        <v>7</v>
      </c>
      <c r="FK216">
        <v>272</v>
      </c>
      <c r="FL216">
        <v>245</v>
      </c>
      <c r="FM216">
        <v>1</v>
      </c>
      <c r="FN216">
        <v>1</v>
      </c>
      <c r="FO216">
        <v>2</v>
      </c>
      <c r="FP216">
        <v>23</v>
      </c>
      <c r="FQ216">
        <v>31</v>
      </c>
      <c r="FR216">
        <v>0</v>
      </c>
      <c r="FS216">
        <v>2</v>
      </c>
      <c r="FT216">
        <v>15</v>
      </c>
      <c r="FU216">
        <v>7</v>
      </c>
      <c r="FV216">
        <v>14</v>
      </c>
      <c r="FW216">
        <v>14</v>
      </c>
      <c r="FX216">
        <v>21</v>
      </c>
      <c r="FY216">
        <v>5</v>
      </c>
      <c r="FZ216">
        <v>10</v>
      </c>
      <c r="GA216">
        <v>16</v>
      </c>
      <c r="GB216">
        <v>254</v>
      </c>
      <c r="GC216">
        <v>8</v>
      </c>
      <c r="GD216">
        <v>0</v>
      </c>
      <c r="GE216">
        <v>151</v>
      </c>
      <c r="GF216">
        <v>15</v>
      </c>
      <c r="GG216">
        <v>27</v>
      </c>
      <c r="GH216">
        <v>0</v>
      </c>
      <c r="GI216">
        <v>56</v>
      </c>
      <c r="GJ216">
        <v>15</v>
      </c>
      <c r="GK216">
        <v>4</v>
      </c>
      <c r="GL216">
        <v>11</v>
      </c>
      <c r="GM216">
        <v>21</v>
      </c>
      <c r="GN216">
        <v>3</v>
      </c>
      <c r="GO216">
        <v>44</v>
      </c>
      <c r="GP216">
        <v>10</v>
      </c>
      <c r="GQ216">
        <v>25</v>
      </c>
      <c r="GR216">
        <v>23</v>
      </c>
      <c r="GS216">
        <v>11</v>
      </c>
      <c r="GT216">
        <v>7</v>
      </c>
      <c r="GU216">
        <v>5</v>
      </c>
      <c r="GV216">
        <v>11</v>
      </c>
      <c r="GW216">
        <v>11</v>
      </c>
      <c r="GX216">
        <v>6</v>
      </c>
      <c r="GY216">
        <v>3</v>
      </c>
      <c r="GZ216">
        <v>1</v>
      </c>
      <c r="HA216">
        <v>5</v>
      </c>
      <c r="HB216">
        <v>63</v>
      </c>
      <c r="HC216">
        <v>138</v>
      </c>
      <c r="HD216">
        <v>1</v>
      </c>
      <c r="HE216">
        <v>280</v>
      </c>
      <c r="HF216">
        <v>71</v>
      </c>
      <c r="HG216">
        <v>213</v>
      </c>
      <c r="HH216">
        <v>22</v>
      </c>
      <c r="HI216">
        <v>224</v>
      </c>
      <c r="HJ216">
        <v>200</v>
      </c>
      <c r="HK216">
        <v>978</v>
      </c>
      <c r="HL216">
        <v>493</v>
      </c>
      <c r="HM216">
        <v>5</v>
      </c>
      <c r="HN216">
        <v>28</v>
      </c>
      <c r="HO216">
        <v>57</v>
      </c>
      <c r="HP216">
        <v>22</v>
      </c>
      <c r="HQ216">
        <v>4</v>
      </c>
      <c r="HR216">
        <v>24</v>
      </c>
      <c r="HS216">
        <v>55</v>
      </c>
      <c r="HT216">
        <v>483</v>
      </c>
      <c r="HU216">
        <v>194</v>
      </c>
      <c r="HV216">
        <v>10</v>
      </c>
      <c r="HW216">
        <v>193</v>
      </c>
      <c r="HX216">
        <v>155</v>
      </c>
      <c r="HY216">
        <v>302</v>
      </c>
      <c r="HZ216">
        <v>79</v>
      </c>
      <c r="IA216">
        <v>220</v>
      </c>
      <c r="IB216">
        <v>10</v>
      </c>
      <c r="IC216">
        <v>35</v>
      </c>
      <c r="ID216">
        <v>323</v>
      </c>
      <c r="IE216">
        <v>44</v>
      </c>
      <c r="IF216">
        <v>8</v>
      </c>
      <c r="IG216">
        <v>21</v>
      </c>
      <c r="IH216">
        <v>235</v>
      </c>
      <c r="II216">
        <v>277</v>
      </c>
      <c r="IJ216">
        <v>25</v>
      </c>
      <c r="IK216">
        <v>7</v>
      </c>
      <c r="IL216">
        <v>7</v>
      </c>
      <c r="IM216">
        <v>8</v>
      </c>
      <c r="IN216">
        <v>1582</v>
      </c>
      <c r="IO216">
        <v>624</v>
      </c>
      <c r="IP216">
        <v>88</v>
      </c>
      <c r="IQ216">
        <v>463</v>
      </c>
      <c r="IR216">
        <v>54</v>
      </c>
      <c r="IS216">
        <v>1711</v>
      </c>
      <c r="IT216">
        <v>19</v>
      </c>
      <c r="IU216">
        <v>92</v>
      </c>
      <c r="IV216">
        <v>1746</v>
      </c>
      <c r="IW216">
        <v>86</v>
      </c>
      <c r="IX216">
        <v>2614</v>
      </c>
      <c r="IY216">
        <v>3514</v>
      </c>
      <c r="IZ216">
        <v>307</v>
      </c>
      <c r="JA216">
        <v>8</v>
      </c>
      <c r="JB216">
        <v>1770</v>
      </c>
      <c r="JC216">
        <v>56</v>
      </c>
      <c r="JD216">
        <v>0</v>
      </c>
      <c r="JE216">
        <v>864</v>
      </c>
      <c r="JF216">
        <v>900</v>
      </c>
      <c r="JG216">
        <v>135</v>
      </c>
      <c r="JH216">
        <v>11</v>
      </c>
      <c r="JI216">
        <v>24</v>
      </c>
      <c r="JJ216">
        <v>35</v>
      </c>
      <c r="JK216">
        <v>61</v>
      </c>
      <c r="JL216">
        <v>12</v>
      </c>
      <c r="JM216">
        <v>76</v>
      </c>
      <c r="JN216">
        <v>790</v>
      </c>
      <c r="JO216">
        <v>25</v>
      </c>
      <c r="JP216">
        <v>182</v>
      </c>
      <c r="JQ216">
        <v>305</v>
      </c>
      <c r="JR216">
        <v>18</v>
      </c>
      <c r="JS216">
        <v>6</v>
      </c>
      <c r="JT216">
        <v>1005</v>
      </c>
      <c r="JU216">
        <v>86</v>
      </c>
      <c r="JV216">
        <v>0</v>
      </c>
      <c r="JW216">
        <v>8</v>
      </c>
      <c r="JX216">
        <v>13</v>
      </c>
      <c r="JY216">
        <v>20</v>
      </c>
      <c r="JZ216">
        <v>10</v>
      </c>
      <c r="KA216">
        <v>6</v>
      </c>
      <c r="KB216">
        <v>63</v>
      </c>
      <c r="KC216">
        <v>65</v>
      </c>
      <c r="KD216">
        <v>159</v>
      </c>
      <c r="KE216">
        <v>20</v>
      </c>
      <c r="KF216">
        <v>1</v>
      </c>
      <c r="KG216">
        <v>12</v>
      </c>
      <c r="KH216">
        <v>7</v>
      </c>
      <c r="KI216">
        <v>34</v>
      </c>
      <c r="KJ216">
        <v>5</v>
      </c>
      <c r="KK216">
        <v>25</v>
      </c>
      <c r="KL216">
        <v>49</v>
      </c>
      <c r="KM216">
        <v>18</v>
      </c>
      <c r="KN216">
        <v>4</v>
      </c>
      <c r="KO216">
        <v>58</v>
      </c>
      <c r="KP216">
        <v>144</v>
      </c>
      <c r="KQ216">
        <v>11</v>
      </c>
      <c r="KR216">
        <v>6</v>
      </c>
      <c r="KS216">
        <v>266</v>
      </c>
      <c r="KT216">
        <v>290</v>
      </c>
      <c r="KU216">
        <v>1</v>
      </c>
      <c r="KV216">
        <v>1</v>
      </c>
      <c r="KW216">
        <v>2</v>
      </c>
      <c r="KX216">
        <v>25</v>
      </c>
      <c r="KY216">
        <v>30</v>
      </c>
      <c r="KZ216">
        <v>0</v>
      </c>
      <c r="LA216">
        <v>1</v>
      </c>
      <c r="LB216">
        <v>17</v>
      </c>
      <c r="LC216">
        <v>9</v>
      </c>
      <c r="LD216">
        <v>18</v>
      </c>
      <c r="LE216">
        <v>21</v>
      </c>
      <c r="LF216">
        <v>22</v>
      </c>
      <c r="LG216">
        <v>8</v>
      </c>
      <c r="LH216">
        <v>12</v>
      </c>
      <c r="LI216">
        <v>16</v>
      </c>
      <c r="LJ216">
        <v>253</v>
      </c>
      <c r="LK216">
        <v>7</v>
      </c>
      <c r="LL216">
        <v>0</v>
      </c>
      <c r="LM216">
        <v>153</v>
      </c>
      <c r="LN216">
        <v>23</v>
      </c>
      <c r="LO216">
        <v>21</v>
      </c>
      <c r="LP216">
        <v>1</v>
      </c>
      <c r="LQ216">
        <v>50</v>
      </c>
      <c r="LR216">
        <v>14</v>
      </c>
      <c r="LS216">
        <v>3</v>
      </c>
      <c r="LT216">
        <v>8</v>
      </c>
      <c r="LU216">
        <v>24</v>
      </c>
      <c r="LV216">
        <v>9</v>
      </c>
      <c r="LW216">
        <v>45</v>
      </c>
      <c r="LX216">
        <v>12</v>
      </c>
      <c r="LY216">
        <v>28</v>
      </c>
      <c r="LZ216">
        <v>28</v>
      </c>
      <c r="MA216">
        <v>7</v>
      </c>
      <c r="MB216">
        <v>9</v>
      </c>
      <c r="MC216">
        <v>5</v>
      </c>
      <c r="MD216">
        <v>9</v>
      </c>
      <c r="ME216">
        <v>14</v>
      </c>
      <c r="MF216">
        <v>6</v>
      </c>
      <c r="MG216">
        <v>4</v>
      </c>
      <c r="MH216">
        <v>1</v>
      </c>
      <c r="MI216">
        <v>3</v>
      </c>
      <c r="MJ216">
        <v>55</v>
      </c>
      <c r="MK216">
        <v>145</v>
      </c>
      <c r="ML216">
        <v>0</v>
      </c>
      <c r="MM216">
        <v>316</v>
      </c>
      <c r="MN216">
        <v>81</v>
      </c>
      <c r="MO216">
        <v>223</v>
      </c>
      <c r="MP216">
        <v>21</v>
      </c>
      <c r="MQ216">
        <v>245</v>
      </c>
      <c r="MR216">
        <v>213</v>
      </c>
      <c r="MS216">
        <v>1045</v>
      </c>
      <c r="MT216">
        <v>601</v>
      </c>
      <c r="MU216">
        <v>6</v>
      </c>
      <c r="MV216">
        <v>32</v>
      </c>
      <c r="MW216">
        <v>64</v>
      </c>
      <c r="MX216">
        <v>30</v>
      </c>
      <c r="MY216">
        <v>3</v>
      </c>
      <c r="MZ216">
        <v>25</v>
      </c>
      <c r="NA216">
        <v>44</v>
      </c>
      <c r="NB216">
        <v>493</v>
      </c>
      <c r="NC216">
        <v>202</v>
      </c>
      <c r="ND216">
        <v>6</v>
      </c>
      <c r="NE216">
        <v>201</v>
      </c>
      <c r="NF216">
        <v>169</v>
      </c>
      <c r="NG216">
        <v>336</v>
      </c>
      <c r="NH216">
        <v>90</v>
      </c>
      <c r="NI216">
        <v>246</v>
      </c>
      <c r="NJ216">
        <v>12</v>
      </c>
      <c r="NK216">
        <v>43</v>
      </c>
      <c r="NL216">
        <v>343</v>
      </c>
      <c r="NM216">
        <v>36</v>
      </c>
      <c r="NN216">
        <v>10</v>
      </c>
      <c r="NO216">
        <v>20</v>
      </c>
      <c r="NP216">
        <v>253</v>
      </c>
      <c r="NQ216">
        <v>285</v>
      </c>
      <c r="NR216">
        <v>67</v>
      </c>
      <c r="NS216">
        <v>16</v>
      </c>
      <c r="NT216">
        <v>8</v>
      </c>
      <c r="NU216">
        <v>10</v>
      </c>
      <c r="NV216">
        <v>1720</v>
      </c>
      <c r="NW216">
        <v>661</v>
      </c>
      <c r="NX216">
        <v>93</v>
      </c>
      <c r="NY216">
        <v>490</v>
      </c>
      <c r="NZ216">
        <v>63</v>
      </c>
      <c r="OA216">
        <v>1848</v>
      </c>
      <c r="OB216">
        <v>16</v>
      </c>
      <c r="OC216">
        <v>77</v>
      </c>
      <c r="OD216">
        <v>1867</v>
      </c>
      <c r="OE216">
        <v>82</v>
      </c>
      <c r="OF216">
        <v>2668</v>
      </c>
      <c r="OG216">
        <v>3497</v>
      </c>
      <c r="OH216">
        <v>295</v>
      </c>
      <c r="OI216">
        <v>10</v>
      </c>
      <c r="OJ216">
        <v>1877</v>
      </c>
      <c r="OK216">
        <v>72</v>
      </c>
      <c r="OL216">
        <v>0</v>
      </c>
      <c r="OM216">
        <v>872</v>
      </c>
      <c r="ON216">
        <v>932</v>
      </c>
      <c r="OO216">
        <v>117</v>
      </c>
      <c r="OP216">
        <v>14</v>
      </c>
      <c r="OQ216">
        <v>24</v>
      </c>
      <c r="OR216">
        <v>38</v>
      </c>
      <c r="OS216">
        <v>58</v>
      </c>
      <c r="OT216">
        <v>9</v>
      </c>
      <c r="OU216">
        <v>85</v>
      </c>
      <c r="OV216">
        <v>369</v>
      </c>
      <c r="OW216">
        <v>21</v>
      </c>
      <c r="OX216">
        <v>189</v>
      </c>
      <c r="OY216">
        <v>302</v>
      </c>
      <c r="OZ216">
        <v>22</v>
      </c>
      <c r="PA216">
        <v>4</v>
      </c>
    </row>
    <row r="217" spans="1:417">
      <c r="A217" s="67" t="str">
        <f>人口推移!B216</f>
        <v>R0609</v>
      </c>
      <c r="B217" s="66">
        <f t="shared" si="6"/>
        <v>54505</v>
      </c>
      <c r="C217" s="66">
        <f t="shared" si="7"/>
        <v>24241</v>
      </c>
      <c r="D217">
        <v>908</v>
      </c>
      <c r="E217">
        <v>74</v>
      </c>
      <c r="F217">
        <v>1</v>
      </c>
      <c r="G217">
        <v>7</v>
      </c>
      <c r="H217">
        <v>15</v>
      </c>
      <c r="I217">
        <v>11</v>
      </c>
      <c r="J217">
        <v>8</v>
      </c>
      <c r="K217">
        <v>7</v>
      </c>
      <c r="L217">
        <v>70</v>
      </c>
      <c r="M217">
        <v>47</v>
      </c>
      <c r="N217">
        <v>150</v>
      </c>
      <c r="O217">
        <v>20</v>
      </c>
      <c r="P217">
        <v>1</v>
      </c>
      <c r="Q217">
        <v>12</v>
      </c>
      <c r="R217">
        <v>8</v>
      </c>
      <c r="S217">
        <v>28</v>
      </c>
      <c r="T217">
        <v>5</v>
      </c>
      <c r="U217">
        <v>16</v>
      </c>
      <c r="V217">
        <v>34</v>
      </c>
      <c r="W217">
        <v>16</v>
      </c>
      <c r="X217">
        <v>5</v>
      </c>
      <c r="Y217">
        <v>51</v>
      </c>
      <c r="Z217">
        <v>115</v>
      </c>
      <c r="AA217">
        <v>7</v>
      </c>
      <c r="AB217">
        <v>5</v>
      </c>
      <c r="AC217">
        <v>218</v>
      </c>
      <c r="AD217">
        <v>232</v>
      </c>
      <c r="AE217">
        <v>2</v>
      </c>
      <c r="AF217">
        <v>1</v>
      </c>
      <c r="AG217">
        <v>2</v>
      </c>
      <c r="AH217">
        <v>21</v>
      </c>
      <c r="AI217">
        <v>21</v>
      </c>
      <c r="AJ217">
        <v>0</v>
      </c>
      <c r="AK217">
        <v>1</v>
      </c>
      <c r="AL217">
        <v>15</v>
      </c>
      <c r="AM217">
        <v>7</v>
      </c>
      <c r="AN217">
        <v>14</v>
      </c>
      <c r="AO217">
        <v>16</v>
      </c>
      <c r="AP217">
        <v>20</v>
      </c>
      <c r="AQ217">
        <v>5</v>
      </c>
      <c r="AR217">
        <v>9</v>
      </c>
      <c r="AS217">
        <v>11</v>
      </c>
      <c r="AT217">
        <v>256</v>
      </c>
      <c r="AU217">
        <v>7</v>
      </c>
      <c r="AV217">
        <v>0</v>
      </c>
      <c r="AW217">
        <v>144</v>
      </c>
      <c r="AX217">
        <v>14</v>
      </c>
      <c r="AY217">
        <v>22</v>
      </c>
      <c r="AZ217">
        <v>1</v>
      </c>
      <c r="BA217">
        <v>45</v>
      </c>
      <c r="BB217">
        <v>10</v>
      </c>
      <c r="BC217">
        <v>4</v>
      </c>
      <c r="BD217">
        <v>7</v>
      </c>
      <c r="BE217">
        <v>17</v>
      </c>
      <c r="BF217">
        <v>6</v>
      </c>
      <c r="BG217">
        <v>30</v>
      </c>
      <c r="BH217">
        <v>8</v>
      </c>
      <c r="BI217">
        <v>21</v>
      </c>
      <c r="BJ217">
        <v>24</v>
      </c>
      <c r="BK217">
        <v>7</v>
      </c>
      <c r="BL217">
        <v>7</v>
      </c>
      <c r="BM217">
        <v>3</v>
      </c>
      <c r="BN217">
        <v>7</v>
      </c>
      <c r="BO217">
        <v>11</v>
      </c>
      <c r="BP217">
        <v>4</v>
      </c>
      <c r="BQ217">
        <v>4</v>
      </c>
      <c r="BR217">
        <v>1</v>
      </c>
      <c r="BS217">
        <v>4</v>
      </c>
      <c r="BT217">
        <v>52</v>
      </c>
      <c r="BU217">
        <v>102</v>
      </c>
      <c r="BV217">
        <v>1</v>
      </c>
      <c r="BW217">
        <v>286</v>
      </c>
      <c r="BX217">
        <v>62</v>
      </c>
      <c r="BY217">
        <v>195</v>
      </c>
      <c r="BZ217">
        <v>14</v>
      </c>
      <c r="CA217">
        <v>231</v>
      </c>
      <c r="CB217">
        <v>190</v>
      </c>
      <c r="CC217">
        <v>820</v>
      </c>
      <c r="CD217">
        <v>495</v>
      </c>
      <c r="CE217">
        <v>4</v>
      </c>
      <c r="CF217">
        <v>22</v>
      </c>
      <c r="CG217">
        <v>54</v>
      </c>
      <c r="CH217">
        <v>26</v>
      </c>
      <c r="CI217">
        <v>3</v>
      </c>
      <c r="CJ217">
        <v>25</v>
      </c>
      <c r="CK217">
        <v>59</v>
      </c>
      <c r="CL217">
        <v>449</v>
      </c>
      <c r="CM217">
        <v>209</v>
      </c>
      <c r="CN217">
        <v>7</v>
      </c>
      <c r="CO217">
        <v>187</v>
      </c>
      <c r="CP217">
        <v>149</v>
      </c>
      <c r="CQ217">
        <v>290</v>
      </c>
      <c r="CR217">
        <v>57</v>
      </c>
      <c r="CS217">
        <v>227</v>
      </c>
      <c r="CT217">
        <v>10</v>
      </c>
      <c r="CU217">
        <v>27</v>
      </c>
      <c r="CV217">
        <v>276</v>
      </c>
      <c r="CW217">
        <v>34</v>
      </c>
      <c r="CX217">
        <v>6</v>
      </c>
      <c r="CY217">
        <v>29</v>
      </c>
      <c r="CZ217">
        <v>182</v>
      </c>
      <c r="DA217">
        <v>236</v>
      </c>
      <c r="DB217">
        <v>84</v>
      </c>
      <c r="DC217">
        <v>13</v>
      </c>
      <c r="DD217">
        <v>5</v>
      </c>
      <c r="DE217">
        <v>7</v>
      </c>
      <c r="DF217">
        <v>1410</v>
      </c>
      <c r="DG217">
        <v>564</v>
      </c>
      <c r="DH217">
        <v>85</v>
      </c>
      <c r="DI217">
        <v>405</v>
      </c>
      <c r="DJ217">
        <v>54</v>
      </c>
      <c r="DK217">
        <v>1420</v>
      </c>
      <c r="DL217">
        <v>21</v>
      </c>
      <c r="DM217">
        <v>73</v>
      </c>
      <c r="DN217">
        <v>1285</v>
      </c>
      <c r="DO217">
        <v>80</v>
      </c>
      <c r="DP217">
        <v>2362</v>
      </c>
      <c r="DQ217">
        <v>3197</v>
      </c>
      <c r="DR217">
        <v>261</v>
      </c>
      <c r="DS217">
        <v>9</v>
      </c>
      <c r="DT217">
        <v>1594</v>
      </c>
      <c r="DU217">
        <v>67</v>
      </c>
      <c r="DV217">
        <v>0</v>
      </c>
      <c r="DW217">
        <v>828</v>
      </c>
      <c r="DX217">
        <v>914</v>
      </c>
      <c r="DY217">
        <v>129</v>
      </c>
      <c r="DZ217">
        <v>9</v>
      </c>
      <c r="EA217">
        <v>16</v>
      </c>
      <c r="EB217">
        <v>32</v>
      </c>
      <c r="EC217">
        <v>52</v>
      </c>
      <c r="ED217">
        <v>9</v>
      </c>
      <c r="EE217">
        <v>72</v>
      </c>
      <c r="EF217">
        <v>817</v>
      </c>
      <c r="EG217">
        <v>18</v>
      </c>
      <c r="EH217">
        <v>162</v>
      </c>
      <c r="EI217">
        <v>264</v>
      </c>
      <c r="EJ217">
        <v>20</v>
      </c>
      <c r="EK217">
        <v>7</v>
      </c>
      <c r="EL217">
        <v>951</v>
      </c>
      <c r="EM217">
        <v>84</v>
      </c>
      <c r="EN217">
        <v>1</v>
      </c>
      <c r="EO217">
        <v>12</v>
      </c>
      <c r="EP217">
        <v>17</v>
      </c>
      <c r="EQ217">
        <v>23</v>
      </c>
      <c r="ER217">
        <v>8</v>
      </c>
      <c r="ES217">
        <v>6</v>
      </c>
      <c r="ET217">
        <v>61</v>
      </c>
      <c r="EU217">
        <v>66</v>
      </c>
      <c r="EV217">
        <v>135</v>
      </c>
      <c r="EW217">
        <v>25</v>
      </c>
      <c r="EX217">
        <v>1</v>
      </c>
      <c r="EY217">
        <v>15</v>
      </c>
      <c r="EZ217">
        <v>12</v>
      </c>
      <c r="FA217">
        <v>28</v>
      </c>
      <c r="FB217">
        <v>5</v>
      </c>
      <c r="FC217">
        <v>20</v>
      </c>
      <c r="FD217">
        <v>38</v>
      </c>
      <c r="FE217">
        <v>23</v>
      </c>
      <c r="FF217">
        <v>6</v>
      </c>
      <c r="FG217">
        <v>50</v>
      </c>
      <c r="FH217">
        <v>132</v>
      </c>
      <c r="FI217">
        <v>14</v>
      </c>
      <c r="FJ217">
        <v>7</v>
      </c>
      <c r="FK217">
        <v>272</v>
      </c>
      <c r="FL217">
        <v>245</v>
      </c>
      <c r="FM217">
        <v>1</v>
      </c>
      <c r="FN217">
        <v>1</v>
      </c>
      <c r="FO217">
        <v>2</v>
      </c>
      <c r="FP217">
        <v>23</v>
      </c>
      <c r="FQ217">
        <v>31</v>
      </c>
      <c r="FR217">
        <v>0</v>
      </c>
      <c r="FS217">
        <v>2</v>
      </c>
      <c r="FT217">
        <v>14</v>
      </c>
      <c r="FU217">
        <v>7</v>
      </c>
      <c r="FV217">
        <v>15</v>
      </c>
      <c r="FW217">
        <v>14</v>
      </c>
      <c r="FX217">
        <v>21</v>
      </c>
      <c r="FY217">
        <v>5</v>
      </c>
      <c r="FZ217">
        <v>10</v>
      </c>
      <c r="GA217">
        <v>16</v>
      </c>
      <c r="GB217">
        <v>255</v>
      </c>
      <c r="GC217">
        <v>8</v>
      </c>
      <c r="GD217">
        <v>0</v>
      </c>
      <c r="GE217">
        <v>149</v>
      </c>
      <c r="GF217">
        <v>15</v>
      </c>
      <c r="GG217">
        <v>27</v>
      </c>
      <c r="GH217">
        <v>0</v>
      </c>
      <c r="GI217">
        <v>57</v>
      </c>
      <c r="GJ217">
        <v>15</v>
      </c>
      <c r="GK217">
        <v>4</v>
      </c>
      <c r="GL217">
        <v>11</v>
      </c>
      <c r="GM217">
        <v>21</v>
      </c>
      <c r="GN217">
        <v>3</v>
      </c>
      <c r="GO217">
        <v>44</v>
      </c>
      <c r="GP217">
        <v>10</v>
      </c>
      <c r="GQ217">
        <v>25</v>
      </c>
      <c r="GR217">
        <v>23</v>
      </c>
      <c r="GS217">
        <v>11</v>
      </c>
      <c r="GT217">
        <v>7</v>
      </c>
      <c r="GU217">
        <v>5</v>
      </c>
      <c r="GV217">
        <v>11</v>
      </c>
      <c r="GW217">
        <v>11</v>
      </c>
      <c r="GX217">
        <v>6</v>
      </c>
      <c r="GY217">
        <v>3</v>
      </c>
      <c r="GZ217">
        <v>1</v>
      </c>
      <c r="HA217">
        <v>5</v>
      </c>
      <c r="HB217">
        <v>63</v>
      </c>
      <c r="HC217">
        <v>137</v>
      </c>
      <c r="HD217">
        <v>1</v>
      </c>
      <c r="HE217">
        <v>281</v>
      </c>
      <c r="HF217">
        <v>70</v>
      </c>
      <c r="HG217">
        <v>213</v>
      </c>
      <c r="HH217">
        <v>22</v>
      </c>
      <c r="HI217">
        <v>225</v>
      </c>
      <c r="HJ217">
        <v>199</v>
      </c>
      <c r="HK217">
        <v>984</v>
      </c>
      <c r="HL217">
        <v>495</v>
      </c>
      <c r="HM217">
        <v>5</v>
      </c>
      <c r="HN217">
        <v>28</v>
      </c>
      <c r="HO217">
        <v>57</v>
      </c>
      <c r="HP217">
        <v>22</v>
      </c>
      <c r="HQ217">
        <v>4</v>
      </c>
      <c r="HR217">
        <v>24</v>
      </c>
      <c r="HS217">
        <v>57</v>
      </c>
      <c r="HT217">
        <v>481</v>
      </c>
      <c r="HU217">
        <v>194</v>
      </c>
      <c r="HV217">
        <v>10</v>
      </c>
      <c r="HW217">
        <v>192</v>
      </c>
      <c r="HX217">
        <v>155</v>
      </c>
      <c r="HY217">
        <v>297</v>
      </c>
      <c r="HZ217">
        <v>79</v>
      </c>
      <c r="IA217">
        <v>220</v>
      </c>
      <c r="IB217">
        <v>10</v>
      </c>
      <c r="IC217">
        <v>35</v>
      </c>
      <c r="ID217">
        <v>322</v>
      </c>
      <c r="IE217">
        <v>44</v>
      </c>
      <c r="IF217">
        <v>8</v>
      </c>
      <c r="IG217">
        <v>21</v>
      </c>
      <c r="IH217">
        <v>235</v>
      </c>
      <c r="II217">
        <v>276</v>
      </c>
      <c r="IJ217">
        <v>24</v>
      </c>
      <c r="IK217">
        <v>7</v>
      </c>
      <c r="IL217">
        <v>7</v>
      </c>
      <c r="IM217">
        <v>8</v>
      </c>
      <c r="IN217">
        <v>1578</v>
      </c>
      <c r="IO217">
        <v>625</v>
      </c>
      <c r="IP217">
        <v>88</v>
      </c>
      <c r="IQ217">
        <v>461</v>
      </c>
      <c r="IR217">
        <v>53</v>
      </c>
      <c r="IS217">
        <v>1713</v>
      </c>
      <c r="IT217">
        <v>19</v>
      </c>
      <c r="IU217">
        <v>92</v>
      </c>
      <c r="IV217">
        <v>1745</v>
      </c>
      <c r="IW217">
        <v>86</v>
      </c>
      <c r="IX217">
        <v>2620</v>
      </c>
      <c r="IY217">
        <v>3508</v>
      </c>
      <c r="IZ217">
        <v>307</v>
      </c>
      <c r="JA217">
        <v>8</v>
      </c>
      <c r="JB217">
        <v>1772</v>
      </c>
      <c r="JC217">
        <v>56</v>
      </c>
      <c r="JD217">
        <v>0</v>
      </c>
      <c r="JE217">
        <v>859</v>
      </c>
      <c r="JF217">
        <v>902</v>
      </c>
      <c r="JG217">
        <v>138</v>
      </c>
      <c r="JH217">
        <v>11</v>
      </c>
      <c r="JI217">
        <v>24</v>
      </c>
      <c r="JJ217">
        <v>35</v>
      </c>
      <c r="JK217">
        <v>61</v>
      </c>
      <c r="JL217">
        <v>12</v>
      </c>
      <c r="JM217">
        <v>79</v>
      </c>
      <c r="JN217">
        <v>767</v>
      </c>
      <c r="JO217">
        <v>25</v>
      </c>
      <c r="JP217">
        <v>181</v>
      </c>
      <c r="JQ217">
        <v>304</v>
      </c>
      <c r="JR217">
        <v>18</v>
      </c>
      <c r="JS217">
        <v>6</v>
      </c>
      <c r="JT217">
        <v>1008</v>
      </c>
      <c r="JU217">
        <v>85</v>
      </c>
      <c r="JV217">
        <v>0</v>
      </c>
      <c r="JW217">
        <v>8</v>
      </c>
      <c r="JX217">
        <v>13</v>
      </c>
      <c r="JY217">
        <v>20</v>
      </c>
      <c r="JZ217">
        <v>10</v>
      </c>
      <c r="KA217">
        <v>6</v>
      </c>
      <c r="KB217">
        <v>63</v>
      </c>
      <c r="KC217">
        <v>65</v>
      </c>
      <c r="KD217">
        <v>159</v>
      </c>
      <c r="KE217">
        <v>20</v>
      </c>
      <c r="KF217">
        <v>1</v>
      </c>
      <c r="KG217">
        <v>12</v>
      </c>
      <c r="KH217">
        <v>7</v>
      </c>
      <c r="KI217">
        <v>34</v>
      </c>
      <c r="KJ217">
        <v>5</v>
      </c>
      <c r="KK217">
        <v>25</v>
      </c>
      <c r="KL217">
        <v>49</v>
      </c>
      <c r="KM217">
        <v>18</v>
      </c>
      <c r="KN217">
        <v>4</v>
      </c>
      <c r="KO217">
        <v>58</v>
      </c>
      <c r="KP217">
        <v>142</v>
      </c>
      <c r="KQ217">
        <v>11</v>
      </c>
      <c r="KR217">
        <v>6</v>
      </c>
      <c r="KS217">
        <v>271</v>
      </c>
      <c r="KT217">
        <v>290</v>
      </c>
      <c r="KU217">
        <v>1</v>
      </c>
      <c r="KV217">
        <v>1</v>
      </c>
      <c r="KW217">
        <v>2</v>
      </c>
      <c r="KX217">
        <v>25</v>
      </c>
      <c r="KY217">
        <v>29</v>
      </c>
      <c r="KZ217">
        <v>0</v>
      </c>
      <c r="LA217">
        <v>1</v>
      </c>
      <c r="LB217">
        <v>17</v>
      </c>
      <c r="LC217">
        <v>9</v>
      </c>
      <c r="LD217">
        <v>18</v>
      </c>
      <c r="LE217">
        <v>21</v>
      </c>
      <c r="LF217">
        <v>22</v>
      </c>
      <c r="LG217">
        <v>8</v>
      </c>
      <c r="LH217">
        <v>12</v>
      </c>
      <c r="LI217">
        <v>16</v>
      </c>
      <c r="LJ217">
        <v>252</v>
      </c>
      <c r="LK217">
        <v>7</v>
      </c>
      <c r="LL217">
        <v>0</v>
      </c>
      <c r="LM217">
        <v>148</v>
      </c>
      <c r="LN217">
        <v>23</v>
      </c>
      <c r="LO217">
        <v>21</v>
      </c>
      <c r="LP217">
        <v>1</v>
      </c>
      <c r="LQ217">
        <v>52</v>
      </c>
      <c r="LR217">
        <v>14</v>
      </c>
      <c r="LS217">
        <v>3</v>
      </c>
      <c r="LT217">
        <v>8</v>
      </c>
      <c r="LU217">
        <v>24</v>
      </c>
      <c r="LV217">
        <v>9</v>
      </c>
      <c r="LW217">
        <v>45</v>
      </c>
      <c r="LX217">
        <v>12</v>
      </c>
      <c r="LY217">
        <v>28</v>
      </c>
      <c r="LZ217">
        <v>28</v>
      </c>
      <c r="MA217">
        <v>7</v>
      </c>
      <c r="MB217">
        <v>9</v>
      </c>
      <c r="MC217">
        <v>5</v>
      </c>
      <c r="MD217">
        <v>8</v>
      </c>
      <c r="ME217">
        <v>14</v>
      </c>
      <c r="MF217">
        <v>6</v>
      </c>
      <c r="MG217">
        <v>4</v>
      </c>
      <c r="MH217">
        <v>1</v>
      </c>
      <c r="MI217">
        <v>3</v>
      </c>
      <c r="MJ217">
        <v>55</v>
      </c>
      <c r="MK217">
        <v>145</v>
      </c>
      <c r="ML217">
        <v>0</v>
      </c>
      <c r="MM217">
        <v>316</v>
      </c>
      <c r="MN217">
        <v>81</v>
      </c>
      <c r="MO217">
        <v>224</v>
      </c>
      <c r="MP217">
        <v>21</v>
      </c>
      <c r="MQ217">
        <v>246</v>
      </c>
      <c r="MR217">
        <v>213</v>
      </c>
      <c r="MS217">
        <v>1042</v>
      </c>
      <c r="MT217">
        <v>601</v>
      </c>
      <c r="MU217">
        <v>6</v>
      </c>
      <c r="MV217">
        <v>32</v>
      </c>
      <c r="MW217">
        <v>64</v>
      </c>
      <c r="MX217">
        <v>30</v>
      </c>
      <c r="MY217">
        <v>3</v>
      </c>
      <c r="MZ217">
        <v>25</v>
      </c>
      <c r="NA217">
        <v>43</v>
      </c>
      <c r="NB217">
        <v>492</v>
      </c>
      <c r="NC217">
        <v>202</v>
      </c>
      <c r="ND217">
        <v>6</v>
      </c>
      <c r="NE217">
        <v>199</v>
      </c>
      <c r="NF217">
        <v>169</v>
      </c>
      <c r="NG217">
        <v>330</v>
      </c>
      <c r="NH217">
        <v>90</v>
      </c>
      <c r="NI217">
        <v>246</v>
      </c>
      <c r="NJ217">
        <v>12</v>
      </c>
      <c r="NK217">
        <v>43</v>
      </c>
      <c r="NL217">
        <v>343</v>
      </c>
      <c r="NM217">
        <v>35</v>
      </c>
      <c r="NN217">
        <v>10</v>
      </c>
      <c r="NO217">
        <v>20</v>
      </c>
      <c r="NP217">
        <v>253</v>
      </c>
      <c r="NQ217">
        <v>287</v>
      </c>
      <c r="NR217">
        <v>68</v>
      </c>
      <c r="NS217">
        <v>16</v>
      </c>
      <c r="NT217">
        <v>8</v>
      </c>
      <c r="NU217">
        <v>10</v>
      </c>
      <c r="NV217">
        <v>1723</v>
      </c>
      <c r="NW217">
        <v>657</v>
      </c>
      <c r="NX217">
        <v>93</v>
      </c>
      <c r="NY217">
        <v>490</v>
      </c>
      <c r="NZ217">
        <v>63</v>
      </c>
      <c r="OA217">
        <v>1850</v>
      </c>
      <c r="OB217">
        <v>16</v>
      </c>
      <c r="OC217">
        <v>76</v>
      </c>
      <c r="OD217">
        <v>1868</v>
      </c>
      <c r="OE217">
        <v>82</v>
      </c>
      <c r="OF217">
        <v>2678</v>
      </c>
      <c r="OG217">
        <v>3493</v>
      </c>
      <c r="OH217">
        <v>294</v>
      </c>
      <c r="OI217">
        <v>10</v>
      </c>
      <c r="OJ217">
        <v>1881</v>
      </c>
      <c r="OK217">
        <v>72</v>
      </c>
      <c r="OL217">
        <v>0</v>
      </c>
      <c r="OM217">
        <v>870</v>
      </c>
      <c r="ON217">
        <v>938</v>
      </c>
      <c r="OO217">
        <v>119</v>
      </c>
      <c r="OP217">
        <v>14</v>
      </c>
      <c r="OQ217">
        <v>24</v>
      </c>
      <c r="OR217">
        <v>38</v>
      </c>
      <c r="OS217">
        <v>58</v>
      </c>
      <c r="OT217">
        <v>9</v>
      </c>
      <c r="OU217">
        <v>83</v>
      </c>
      <c r="OV217">
        <v>367</v>
      </c>
      <c r="OW217">
        <v>21</v>
      </c>
      <c r="OX217">
        <v>189</v>
      </c>
      <c r="OY217">
        <v>302</v>
      </c>
      <c r="OZ217">
        <v>22</v>
      </c>
      <c r="PA217">
        <v>4</v>
      </c>
    </row>
    <row r="218" spans="1:417">
      <c r="A218" s="67" t="str">
        <f>人口推移!B217</f>
        <v>R0610</v>
      </c>
      <c r="B218" s="66">
        <f t="shared" si="6"/>
        <v>54511</v>
      </c>
      <c r="C218" s="66">
        <f t="shared" si="7"/>
        <v>24246</v>
      </c>
      <c r="D218">
        <v>910</v>
      </c>
      <c r="E218">
        <v>75</v>
      </c>
      <c r="F218">
        <v>1</v>
      </c>
      <c r="G218">
        <v>7</v>
      </c>
      <c r="H218">
        <v>15</v>
      </c>
      <c r="I218">
        <v>11</v>
      </c>
      <c r="J218">
        <v>8</v>
      </c>
      <c r="K218">
        <v>7</v>
      </c>
      <c r="L218">
        <v>70</v>
      </c>
      <c r="M218">
        <v>47</v>
      </c>
      <c r="N218">
        <v>149</v>
      </c>
      <c r="O218">
        <v>20</v>
      </c>
      <c r="P218">
        <v>1</v>
      </c>
      <c r="Q218">
        <v>12</v>
      </c>
      <c r="R218">
        <v>7</v>
      </c>
      <c r="S218">
        <v>28</v>
      </c>
      <c r="T218">
        <v>5</v>
      </c>
      <c r="U218">
        <v>16</v>
      </c>
      <c r="V218">
        <v>34</v>
      </c>
      <c r="W218">
        <v>16</v>
      </c>
      <c r="X218">
        <v>5</v>
      </c>
      <c r="Y218">
        <v>50</v>
      </c>
      <c r="Z218">
        <v>115</v>
      </c>
      <c r="AA218">
        <v>7</v>
      </c>
      <c r="AB218">
        <v>6</v>
      </c>
      <c r="AC218">
        <v>219</v>
      </c>
      <c r="AD218">
        <v>232</v>
      </c>
      <c r="AE218">
        <v>2</v>
      </c>
      <c r="AF218">
        <v>1</v>
      </c>
      <c r="AG218">
        <v>2</v>
      </c>
      <c r="AH218">
        <v>21</v>
      </c>
      <c r="AI218">
        <v>21</v>
      </c>
      <c r="AJ218">
        <v>0</v>
      </c>
      <c r="AK218">
        <v>1</v>
      </c>
      <c r="AL218">
        <v>15</v>
      </c>
      <c r="AM218">
        <v>7</v>
      </c>
      <c r="AN218">
        <v>14</v>
      </c>
      <c r="AO218">
        <v>16</v>
      </c>
      <c r="AP218">
        <v>20</v>
      </c>
      <c r="AQ218">
        <v>5</v>
      </c>
      <c r="AR218">
        <v>9</v>
      </c>
      <c r="AS218">
        <v>11</v>
      </c>
      <c r="AT218">
        <v>254</v>
      </c>
      <c r="AU218">
        <v>7</v>
      </c>
      <c r="AV218">
        <v>0</v>
      </c>
      <c r="AW218">
        <v>144</v>
      </c>
      <c r="AX218">
        <v>14</v>
      </c>
      <c r="AY218">
        <v>22</v>
      </c>
      <c r="AZ218">
        <v>1</v>
      </c>
      <c r="BA218">
        <v>45</v>
      </c>
      <c r="BB218">
        <v>10</v>
      </c>
      <c r="BC218">
        <v>4</v>
      </c>
      <c r="BD218">
        <v>7</v>
      </c>
      <c r="BE218">
        <v>17</v>
      </c>
      <c r="BF218">
        <v>6</v>
      </c>
      <c r="BG218">
        <v>30</v>
      </c>
      <c r="BH218">
        <v>8</v>
      </c>
      <c r="BI218">
        <v>21</v>
      </c>
      <c r="BJ218">
        <v>24</v>
      </c>
      <c r="BK218">
        <v>7</v>
      </c>
      <c r="BL218">
        <v>8</v>
      </c>
      <c r="BM218">
        <v>3</v>
      </c>
      <c r="BN218">
        <v>7</v>
      </c>
      <c r="BO218">
        <v>11</v>
      </c>
      <c r="BP218">
        <v>4</v>
      </c>
      <c r="BQ218">
        <v>4</v>
      </c>
      <c r="BR218">
        <v>1</v>
      </c>
      <c r="BS218">
        <v>4</v>
      </c>
      <c r="BT218">
        <v>52</v>
      </c>
      <c r="BU218">
        <v>102</v>
      </c>
      <c r="BV218">
        <v>1</v>
      </c>
      <c r="BW218">
        <v>286</v>
      </c>
      <c r="BX218">
        <v>62</v>
      </c>
      <c r="BY218">
        <v>196</v>
      </c>
      <c r="BZ218">
        <v>14</v>
      </c>
      <c r="CA218">
        <v>232</v>
      </c>
      <c r="CB218">
        <v>190</v>
      </c>
      <c r="CC218">
        <v>827</v>
      </c>
      <c r="CD218">
        <v>494</v>
      </c>
      <c r="CE218">
        <v>4</v>
      </c>
      <c r="CF218">
        <v>22</v>
      </c>
      <c r="CG218">
        <v>54</v>
      </c>
      <c r="CH218">
        <v>26</v>
      </c>
      <c r="CI218">
        <v>3</v>
      </c>
      <c r="CJ218">
        <v>25</v>
      </c>
      <c r="CK218">
        <v>59</v>
      </c>
      <c r="CL218">
        <v>456</v>
      </c>
      <c r="CM218">
        <v>208</v>
      </c>
      <c r="CN218">
        <v>7</v>
      </c>
      <c r="CO218">
        <v>188</v>
      </c>
      <c r="CP218">
        <v>149</v>
      </c>
      <c r="CQ218">
        <v>289</v>
      </c>
      <c r="CR218">
        <v>58</v>
      </c>
      <c r="CS218">
        <v>225</v>
      </c>
      <c r="CT218">
        <v>10</v>
      </c>
      <c r="CU218">
        <v>27</v>
      </c>
      <c r="CV218">
        <v>276</v>
      </c>
      <c r="CW218">
        <v>34</v>
      </c>
      <c r="CX218">
        <v>6</v>
      </c>
      <c r="CY218">
        <v>29</v>
      </c>
      <c r="CZ218">
        <v>183</v>
      </c>
      <c r="DA218">
        <v>236</v>
      </c>
      <c r="DB218">
        <v>84</v>
      </c>
      <c r="DC218">
        <v>14</v>
      </c>
      <c r="DD218">
        <v>5</v>
      </c>
      <c r="DE218">
        <v>7</v>
      </c>
      <c r="DF218">
        <v>1406</v>
      </c>
      <c r="DG218">
        <v>564</v>
      </c>
      <c r="DH218">
        <v>85</v>
      </c>
      <c r="DI218">
        <v>405</v>
      </c>
      <c r="DJ218">
        <v>53</v>
      </c>
      <c r="DK218">
        <v>1429</v>
      </c>
      <c r="DL218">
        <v>21</v>
      </c>
      <c r="DM218">
        <v>72</v>
      </c>
      <c r="DN218">
        <v>1283</v>
      </c>
      <c r="DO218">
        <v>82</v>
      </c>
      <c r="DP218">
        <v>2367</v>
      </c>
      <c r="DQ218">
        <v>3188</v>
      </c>
      <c r="DR218">
        <v>260</v>
      </c>
      <c r="DS218">
        <v>9</v>
      </c>
      <c r="DT218">
        <v>1591</v>
      </c>
      <c r="DU218">
        <v>68</v>
      </c>
      <c r="DV218">
        <v>0</v>
      </c>
      <c r="DW218">
        <v>827</v>
      </c>
      <c r="DX218">
        <v>912</v>
      </c>
      <c r="DY218">
        <v>129</v>
      </c>
      <c r="DZ218">
        <v>9</v>
      </c>
      <c r="EA218">
        <v>16</v>
      </c>
      <c r="EB218">
        <v>32</v>
      </c>
      <c r="EC218">
        <v>52</v>
      </c>
      <c r="ED218">
        <v>9</v>
      </c>
      <c r="EE218">
        <v>72</v>
      </c>
      <c r="EF218">
        <v>812</v>
      </c>
      <c r="EG218">
        <v>18</v>
      </c>
      <c r="EH218">
        <v>162</v>
      </c>
      <c r="EI218">
        <v>266</v>
      </c>
      <c r="EJ218">
        <v>20</v>
      </c>
      <c r="EK218">
        <v>6</v>
      </c>
      <c r="EL218">
        <v>954</v>
      </c>
      <c r="EM218">
        <v>85</v>
      </c>
      <c r="EN218">
        <v>1</v>
      </c>
      <c r="EO218">
        <v>12</v>
      </c>
      <c r="EP218">
        <v>17</v>
      </c>
      <c r="EQ218">
        <v>23</v>
      </c>
      <c r="ER218">
        <v>8</v>
      </c>
      <c r="ES218">
        <v>6</v>
      </c>
      <c r="ET218">
        <v>61</v>
      </c>
      <c r="EU218">
        <v>66</v>
      </c>
      <c r="EV218">
        <v>134</v>
      </c>
      <c r="EW218">
        <v>25</v>
      </c>
      <c r="EX218">
        <v>1</v>
      </c>
      <c r="EY218">
        <v>15</v>
      </c>
      <c r="EZ218">
        <v>11</v>
      </c>
      <c r="FA218">
        <v>28</v>
      </c>
      <c r="FB218">
        <v>6</v>
      </c>
      <c r="FC218">
        <v>20</v>
      </c>
      <c r="FD218">
        <v>38</v>
      </c>
      <c r="FE218">
        <v>23</v>
      </c>
      <c r="FF218">
        <v>6</v>
      </c>
      <c r="FG218">
        <v>49</v>
      </c>
      <c r="FH218">
        <v>132</v>
      </c>
      <c r="FI218">
        <v>14</v>
      </c>
      <c r="FJ218">
        <v>8</v>
      </c>
      <c r="FK218">
        <v>270</v>
      </c>
      <c r="FL218">
        <v>242</v>
      </c>
      <c r="FM218">
        <v>1</v>
      </c>
      <c r="FN218">
        <v>1</v>
      </c>
      <c r="FO218">
        <v>2</v>
      </c>
      <c r="FP218">
        <v>23</v>
      </c>
      <c r="FQ218">
        <v>31</v>
      </c>
      <c r="FR218">
        <v>0</v>
      </c>
      <c r="FS218">
        <v>2</v>
      </c>
      <c r="FT218">
        <v>14</v>
      </c>
      <c r="FU218">
        <v>7</v>
      </c>
      <c r="FV218">
        <v>15</v>
      </c>
      <c r="FW218">
        <v>14</v>
      </c>
      <c r="FX218">
        <v>21</v>
      </c>
      <c r="FY218">
        <v>5</v>
      </c>
      <c r="FZ218">
        <v>10</v>
      </c>
      <c r="GA218">
        <v>16</v>
      </c>
      <c r="GB218">
        <v>250</v>
      </c>
      <c r="GC218">
        <v>8</v>
      </c>
      <c r="GD218">
        <v>0</v>
      </c>
      <c r="GE218">
        <v>149</v>
      </c>
      <c r="GF218">
        <v>15</v>
      </c>
      <c r="GG218">
        <v>27</v>
      </c>
      <c r="GH218">
        <v>0</v>
      </c>
      <c r="GI218">
        <v>57</v>
      </c>
      <c r="GJ218">
        <v>15</v>
      </c>
      <c r="GK218">
        <v>4</v>
      </c>
      <c r="GL218">
        <v>11</v>
      </c>
      <c r="GM218">
        <v>21</v>
      </c>
      <c r="GN218">
        <v>3</v>
      </c>
      <c r="GO218">
        <v>44</v>
      </c>
      <c r="GP218">
        <v>10</v>
      </c>
      <c r="GQ218">
        <v>24</v>
      </c>
      <c r="GR218">
        <v>23</v>
      </c>
      <c r="GS218">
        <v>11</v>
      </c>
      <c r="GT218">
        <v>7</v>
      </c>
      <c r="GU218">
        <v>5</v>
      </c>
      <c r="GV218">
        <v>11</v>
      </c>
      <c r="GW218">
        <v>11</v>
      </c>
      <c r="GX218">
        <v>6</v>
      </c>
      <c r="GY218">
        <v>3</v>
      </c>
      <c r="GZ218">
        <v>1</v>
      </c>
      <c r="HA218">
        <v>5</v>
      </c>
      <c r="HB218">
        <v>63</v>
      </c>
      <c r="HC218">
        <v>137</v>
      </c>
      <c r="HD218">
        <v>1</v>
      </c>
      <c r="HE218">
        <v>281</v>
      </c>
      <c r="HF218">
        <v>71</v>
      </c>
      <c r="HG218">
        <v>214</v>
      </c>
      <c r="HH218">
        <v>22</v>
      </c>
      <c r="HI218">
        <v>224</v>
      </c>
      <c r="HJ218">
        <v>199</v>
      </c>
      <c r="HK218">
        <v>990</v>
      </c>
      <c r="HL218">
        <v>492</v>
      </c>
      <c r="HM218">
        <v>5</v>
      </c>
      <c r="HN218">
        <v>28</v>
      </c>
      <c r="HO218">
        <v>57</v>
      </c>
      <c r="HP218">
        <v>22</v>
      </c>
      <c r="HQ218">
        <v>4</v>
      </c>
      <c r="HR218">
        <v>24</v>
      </c>
      <c r="HS218">
        <v>57</v>
      </c>
      <c r="HT218">
        <v>484</v>
      </c>
      <c r="HU218">
        <v>191</v>
      </c>
      <c r="HV218">
        <v>10</v>
      </c>
      <c r="HW218">
        <v>192</v>
      </c>
      <c r="HX218">
        <v>155</v>
      </c>
      <c r="HY218">
        <v>302</v>
      </c>
      <c r="HZ218">
        <v>78</v>
      </c>
      <c r="IA218">
        <v>220</v>
      </c>
      <c r="IB218">
        <v>10</v>
      </c>
      <c r="IC218">
        <v>35</v>
      </c>
      <c r="ID218">
        <v>323</v>
      </c>
      <c r="IE218">
        <v>44</v>
      </c>
      <c r="IF218">
        <v>8</v>
      </c>
      <c r="IG218">
        <v>21</v>
      </c>
      <c r="IH218">
        <v>236</v>
      </c>
      <c r="II218">
        <v>276</v>
      </c>
      <c r="IJ218">
        <v>26</v>
      </c>
      <c r="IK218">
        <v>7</v>
      </c>
      <c r="IL218">
        <v>7</v>
      </c>
      <c r="IM218">
        <v>8</v>
      </c>
      <c r="IN218">
        <v>1573</v>
      </c>
      <c r="IO218">
        <v>626</v>
      </c>
      <c r="IP218">
        <v>88</v>
      </c>
      <c r="IQ218">
        <v>459</v>
      </c>
      <c r="IR218">
        <v>51</v>
      </c>
      <c r="IS218">
        <v>1722</v>
      </c>
      <c r="IT218">
        <v>19</v>
      </c>
      <c r="IU218">
        <v>91</v>
      </c>
      <c r="IV218">
        <v>1745</v>
      </c>
      <c r="IW218">
        <v>88</v>
      </c>
      <c r="IX218">
        <v>2627</v>
      </c>
      <c r="IY218">
        <v>3505</v>
      </c>
      <c r="IZ218">
        <v>309</v>
      </c>
      <c r="JA218">
        <v>7</v>
      </c>
      <c r="JB218">
        <v>1772</v>
      </c>
      <c r="JC218">
        <v>57</v>
      </c>
      <c r="JD218">
        <v>0</v>
      </c>
      <c r="JE218">
        <v>860</v>
      </c>
      <c r="JF218">
        <v>899</v>
      </c>
      <c r="JG218">
        <v>135</v>
      </c>
      <c r="JH218">
        <v>11</v>
      </c>
      <c r="JI218">
        <v>24</v>
      </c>
      <c r="JJ218">
        <v>35</v>
      </c>
      <c r="JK218">
        <v>61</v>
      </c>
      <c r="JL218">
        <v>12</v>
      </c>
      <c r="JM218">
        <v>79</v>
      </c>
      <c r="JN218">
        <v>765</v>
      </c>
      <c r="JO218">
        <v>25</v>
      </c>
      <c r="JP218">
        <v>182</v>
      </c>
      <c r="JQ218">
        <v>306</v>
      </c>
      <c r="JR218">
        <v>18</v>
      </c>
      <c r="JS218">
        <v>5</v>
      </c>
      <c r="JT218">
        <v>1014</v>
      </c>
      <c r="JU218">
        <v>85</v>
      </c>
      <c r="JV218">
        <v>0</v>
      </c>
      <c r="JW218">
        <v>8</v>
      </c>
      <c r="JX218">
        <v>13</v>
      </c>
      <c r="JY218">
        <v>20</v>
      </c>
      <c r="JZ218">
        <v>9</v>
      </c>
      <c r="KA218">
        <v>6</v>
      </c>
      <c r="KB218">
        <v>64</v>
      </c>
      <c r="KC218">
        <v>64</v>
      </c>
      <c r="KD218">
        <v>158</v>
      </c>
      <c r="KE218">
        <v>20</v>
      </c>
      <c r="KF218">
        <v>1</v>
      </c>
      <c r="KG218">
        <v>12</v>
      </c>
      <c r="KH218">
        <v>7</v>
      </c>
      <c r="KI218">
        <v>33</v>
      </c>
      <c r="KJ218">
        <v>5</v>
      </c>
      <c r="KK218">
        <v>25</v>
      </c>
      <c r="KL218">
        <v>49</v>
      </c>
      <c r="KM218">
        <v>18</v>
      </c>
      <c r="KN218">
        <v>4</v>
      </c>
      <c r="KO218">
        <v>57</v>
      </c>
      <c r="KP218">
        <v>142</v>
      </c>
      <c r="KQ218">
        <v>11</v>
      </c>
      <c r="KR218">
        <v>7</v>
      </c>
      <c r="KS218">
        <v>271</v>
      </c>
      <c r="KT218">
        <v>288</v>
      </c>
      <c r="KU218">
        <v>1</v>
      </c>
      <c r="KV218">
        <v>1</v>
      </c>
      <c r="KW218">
        <v>2</v>
      </c>
      <c r="KX218">
        <v>25</v>
      </c>
      <c r="KY218">
        <v>29</v>
      </c>
      <c r="KZ218">
        <v>0</v>
      </c>
      <c r="LA218">
        <v>1</v>
      </c>
      <c r="LB218">
        <v>17</v>
      </c>
      <c r="LC218">
        <v>9</v>
      </c>
      <c r="LD218">
        <v>18</v>
      </c>
      <c r="LE218">
        <v>21</v>
      </c>
      <c r="LF218">
        <v>22</v>
      </c>
      <c r="LG218">
        <v>8</v>
      </c>
      <c r="LH218">
        <v>12</v>
      </c>
      <c r="LI218">
        <v>16</v>
      </c>
      <c r="LJ218">
        <v>249</v>
      </c>
      <c r="LK218">
        <v>7</v>
      </c>
      <c r="LL218">
        <v>0</v>
      </c>
      <c r="LM218">
        <v>148</v>
      </c>
      <c r="LN218">
        <v>23</v>
      </c>
      <c r="LO218">
        <v>21</v>
      </c>
      <c r="LP218">
        <v>1</v>
      </c>
      <c r="LQ218">
        <v>52</v>
      </c>
      <c r="LR218">
        <v>14</v>
      </c>
      <c r="LS218">
        <v>3</v>
      </c>
      <c r="LT218">
        <v>8</v>
      </c>
      <c r="LU218">
        <v>24</v>
      </c>
      <c r="LV218">
        <v>9</v>
      </c>
      <c r="LW218">
        <v>45</v>
      </c>
      <c r="LX218">
        <v>12</v>
      </c>
      <c r="LY218">
        <v>28</v>
      </c>
      <c r="LZ218">
        <v>28</v>
      </c>
      <c r="MA218">
        <v>7</v>
      </c>
      <c r="MB218">
        <v>9</v>
      </c>
      <c r="MC218">
        <v>5</v>
      </c>
      <c r="MD218">
        <v>8</v>
      </c>
      <c r="ME218">
        <v>14</v>
      </c>
      <c r="MF218">
        <v>6</v>
      </c>
      <c r="MG218">
        <v>4</v>
      </c>
      <c r="MH218">
        <v>1</v>
      </c>
      <c r="MI218">
        <v>3</v>
      </c>
      <c r="MJ218">
        <v>55</v>
      </c>
      <c r="MK218">
        <v>146</v>
      </c>
      <c r="ML218">
        <v>0</v>
      </c>
      <c r="MM218">
        <v>316</v>
      </c>
      <c r="MN218">
        <v>81</v>
      </c>
      <c r="MO218">
        <v>223</v>
      </c>
      <c r="MP218">
        <v>21</v>
      </c>
      <c r="MQ218">
        <v>247</v>
      </c>
      <c r="MR218">
        <v>212</v>
      </c>
      <c r="MS218">
        <v>1047</v>
      </c>
      <c r="MT218">
        <v>600</v>
      </c>
      <c r="MU218">
        <v>6</v>
      </c>
      <c r="MV218">
        <v>32</v>
      </c>
      <c r="MW218">
        <v>64</v>
      </c>
      <c r="MX218">
        <v>30</v>
      </c>
      <c r="MY218">
        <v>3</v>
      </c>
      <c r="MZ218">
        <v>25</v>
      </c>
      <c r="NA218">
        <v>42</v>
      </c>
      <c r="NB218">
        <v>497</v>
      </c>
      <c r="NC218">
        <v>203</v>
      </c>
      <c r="ND218">
        <v>6</v>
      </c>
      <c r="NE218">
        <v>199</v>
      </c>
      <c r="NF218">
        <v>170</v>
      </c>
      <c r="NG218">
        <v>330</v>
      </c>
      <c r="NH218">
        <v>91</v>
      </c>
      <c r="NI218">
        <v>244</v>
      </c>
      <c r="NJ218">
        <v>12</v>
      </c>
      <c r="NK218">
        <v>43</v>
      </c>
      <c r="NL218">
        <v>342</v>
      </c>
      <c r="NM218">
        <v>35</v>
      </c>
      <c r="NN218">
        <v>10</v>
      </c>
      <c r="NO218">
        <v>20</v>
      </c>
      <c r="NP218">
        <v>253</v>
      </c>
      <c r="NQ218">
        <v>288</v>
      </c>
      <c r="NR218">
        <v>67</v>
      </c>
      <c r="NS218">
        <v>17</v>
      </c>
      <c r="NT218">
        <v>8</v>
      </c>
      <c r="NU218">
        <v>10</v>
      </c>
      <c r="NV218">
        <v>1720</v>
      </c>
      <c r="NW218">
        <v>656</v>
      </c>
      <c r="NX218">
        <v>93</v>
      </c>
      <c r="NY218">
        <v>488</v>
      </c>
      <c r="NZ218">
        <v>60</v>
      </c>
      <c r="OA218">
        <v>1856</v>
      </c>
      <c r="OB218">
        <v>16</v>
      </c>
      <c r="OC218">
        <v>76</v>
      </c>
      <c r="OD218">
        <v>1867</v>
      </c>
      <c r="OE218">
        <v>85</v>
      </c>
      <c r="OF218">
        <v>2681</v>
      </c>
      <c r="OG218">
        <v>3485</v>
      </c>
      <c r="OH218">
        <v>293</v>
      </c>
      <c r="OI218">
        <v>10</v>
      </c>
      <c r="OJ218">
        <v>1885</v>
      </c>
      <c r="OK218">
        <v>72</v>
      </c>
      <c r="OL218">
        <v>0</v>
      </c>
      <c r="OM218">
        <v>865</v>
      </c>
      <c r="ON218">
        <v>937</v>
      </c>
      <c r="OO218">
        <v>121</v>
      </c>
      <c r="OP218">
        <v>14</v>
      </c>
      <c r="OQ218">
        <v>25</v>
      </c>
      <c r="OR218">
        <v>37</v>
      </c>
      <c r="OS218">
        <v>58</v>
      </c>
      <c r="OT218">
        <v>9</v>
      </c>
      <c r="OU218">
        <v>83</v>
      </c>
      <c r="OV218">
        <v>366</v>
      </c>
      <c r="OW218">
        <v>21</v>
      </c>
      <c r="OX218">
        <v>189</v>
      </c>
      <c r="OY218">
        <v>303</v>
      </c>
      <c r="OZ218">
        <v>22</v>
      </c>
      <c r="PA218">
        <v>3</v>
      </c>
    </row>
    <row r="219" spans="1:417">
      <c r="A219" s="67" t="str">
        <f>人口推移!B218</f>
        <v>R0611</v>
      </c>
      <c r="B219" s="66">
        <f t="shared" si="6"/>
        <v>54456</v>
      </c>
      <c r="C219" s="66">
        <f t="shared" si="7"/>
        <v>24247</v>
      </c>
      <c r="D219">
        <v>915</v>
      </c>
      <c r="E219">
        <v>74</v>
      </c>
      <c r="F219">
        <v>1</v>
      </c>
      <c r="G219">
        <v>7</v>
      </c>
      <c r="H219">
        <v>15</v>
      </c>
      <c r="I219">
        <v>11</v>
      </c>
      <c r="J219">
        <v>8</v>
      </c>
      <c r="K219">
        <v>7</v>
      </c>
      <c r="L219">
        <v>70</v>
      </c>
      <c r="M219">
        <v>47</v>
      </c>
      <c r="N219">
        <v>147</v>
      </c>
      <c r="O219">
        <v>20</v>
      </c>
      <c r="P219">
        <v>1</v>
      </c>
      <c r="Q219">
        <v>12</v>
      </c>
      <c r="R219">
        <v>7</v>
      </c>
      <c r="S219">
        <v>28</v>
      </c>
      <c r="T219">
        <v>5</v>
      </c>
      <c r="U219">
        <v>16</v>
      </c>
      <c r="V219">
        <v>34</v>
      </c>
      <c r="W219">
        <v>16</v>
      </c>
      <c r="X219">
        <v>5</v>
      </c>
      <c r="Y219">
        <v>51</v>
      </c>
      <c r="Z219">
        <v>117</v>
      </c>
      <c r="AA219">
        <v>7</v>
      </c>
      <c r="AB219">
        <v>6</v>
      </c>
      <c r="AC219">
        <v>218</v>
      </c>
      <c r="AD219">
        <v>229</v>
      </c>
      <c r="AE219">
        <v>2</v>
      </c>
      <c r="AF219">
        <v>1</v>
      </c>
      <c r="AG219">
        <v>2</v>
      </c>
      <c r="AH219">
        <v>21</v>
      </c>
      <c r="AI219">
        <v>21</v>
      </c>
      <c r="AJ219">
        <v>0</v>
      </c>
      <c r="AK219">
        <v>1</v>
      </c>
      <c r="AL219">
        <v>15</v>
      </c>
      <c r="AM219">
        <v>7</v>
      </c>
      <c r="AN219">
        <v>14</v>
      </c>
      <c r="AO219">
        <v>16</v>
      </c>
      <c r="AP219">
        <v>20</v>
      </c>
      <c r="AQ219">
        <v>5</v>
      </c>
      <c r="AR219">
        <v>9</v>
      </c>
      <c r="AS219">
        <v>11</v>
      </c>
      <c r="AT219">
        <v>256</v>
      </c>
      <c r="AU219">
        <v>7</v>
      </c>
      <c r="AV219">
        <v>0</v>
      </c>
      <c r="AW219">
        <v>144</v>
      </c>
      <c r="AX219">
        <v>14</v>
      </c>
      <c r="AY219">
        <v>22</v>
      </c>
      <c r="AZ219">
        <v>1</v>
      </c>
      <c r="BA219">
        <v>45</v>
      </c>
      <c r="BB219">
        <v>10</v>
      </c>
      <c r="BC219">
        <v>4</v>
      </c>
      <c r="BD219">
        <v>7</v>
      </c>
      <c r="BE219">
        <v>17</v>
      </c>
      <c r="BF219">
        <v>6</v>
      </c>
      <c r="BG219">
        <v>30</v>
      </c>
      <c r="BH219">
        <v>8</v>
      </c>
      <c r="BI219">
        <v>21</v>
      </c>
      <c r="BJ219">
        <v>24</v>
      </c>
      <c r="BK219">
        <v>7</v>
      </c>
      <c r="BL219">
        <v>8</v>
      </c>
      <c r="BM219">
        <v>3</v>
      </c>
      <c r="BN219">
        <v>7</v>
      </c>
      <c r="BO219">
        <v>11</v>
      </c>
      <c r="BP219">
        <v>4</v>
      </c>
      <c r="BQ219">
        <v>4</v>
      </c>
      <c r="BR219">
        <v>3</v>
      </c>
      <c r="BS219">
        <v>4</v>
      </c>
      <c r="BT219">
        <v>52</v>
      </c>
      <c r="BU219">
        <v>103</v>
      </c>
      <c r="BV219">
        <v>1</v>
      </c>
      <c r="BW219">
        <v>287</v>
      </c>
      <c r="BX219">
        <v>62</v>
      </c>
      <c r="BY219">
        <v>196</v>
      </c>
      <c r="BZ219">
        <v>14</v>
      </c>
      <c r="CA219">
        <v>232</v>
      </c>
      <c r="CB219">
        <v>189</v>
      </c>
      <c r="CC219">
        <v>830</v>
      </c>
      <c r="CD219">
        <v>495</v>
      </c>
      <c r="CE219">
        <v>4</v>
      </c>
      <c r="CF219">
        <v>22</v>
      </c>
      <c r="CG219">
        <v>54</v>
      </c>
      <c r="CH219">
        <v>26</v>
      </c>
      <c r="CI219">
        <v>3</v>
      </c>
      <c r="CJ219">
        <v>25</v>
      </c>
      <c r="CK219">
        <v>59</v>
      </c>
      <c r="CL219">
        <v>462</v>
      </c>
      <c r="CM219">
        <v>206</v>
      </c>
      <c r="CN219">
        <v>7</v>
      </c>
      <c r="CO219">
        <v>187</v>
      </c>
      <c r="CP219">
        <v>149</v>
      </c>
      <c r="CQ219">
        <v>290</v>
      </c>
      <c r="CR219">
        <v>58</v>
      </c>
      <c r="CS219">
        <v>226</v>
      </c>
      <c r="CT219">
        <v>10</v>
      </c>
      <c r="CU219">
        <v>28</v>
      </c>
      <c r="CV219">
        <v>276</v>
      </c>
      <c r="CW219">
        <v>34</v>
      </c>
      <c r="CX219">
        <v>6</v>
      </c>
      <c r="CY219">
        <v>29</v>
      </c>
      <c r="CZ219">
        <v>182</v>
      </c>
      <c r="DA219">
        <v>237</v>
      </c>
      <c r="DB219">
        <v>83</v>
      </c>
      <c r="DC219">
        <v>15</v>
      </c>
      <c r="DD219">
        <v>5</v>
      </c>
      <c r="DE219">
        <v>7</v>
      </c>
      <c r="DF219">
        <v>1410</v>
      </c>
      <c r="DG219">
        <v>562</v>
      </c>
      <c r="DH219">
        <v>85</v>
      </c>
      <c r="DI219">
        <v>407</v>
      </c>
      <c r="DJ219">
        <v>53</v>
      </c>
      <c r="DK219">
        <v>1434</v>
      </c>
      <c r="DL219">
        <v>21</v>
      </c>
      <c r="DM219">
        <v>71</v>
      </c>
      <c r="DN219">
        <v>1286</v>
      </c>
      <c r="DO219">
        <v>83</v>
      </c>
      <c r="DP219">
        <v>2365</v>
      </c>
      <c r="DQ219">
        <v>3187</v>
      </c>
      <c r="DR219">
        <v>259</v>
      </c>
      <c r="DS219">
        <v>9</v>
      </c>
      <c r="DT219">
        <v>1586</v>
      </c>
      <c r="DU219">
        <v>68</v>
      </c>
      <c r="DV219">
        <v>0</v>
      </c>
      <c r="DW219">
        <v>826</v>
      </c>
      <c r="DX219">
        <v>911</v>
      </c>
      <c r="DY219">
        <v>126</v>
      </c>
      <c r="DZ219">
        <v>9</v>
      </c>
      <c r="EA219">
        <v>16</v>
      </c>
      <c r="EB219">
        <v>32</v>
      </c>
      <c r="EC219">
        <v>50</v>
      </c>
      <c r="ED219">
        <v>9</v>
      </c>
      <c r="EE219">
        <v>71</v>
      </c>
      <c r="EF219">
        <v>802</v>
      </c>
      <c r="EG219">
        <v>18</v>
      </c>
      <c r="EH219">
        <v>164</v>
      </c>
      <c r="EI219">
        <v>263</v>
      </c>
      <c r="EJ219">
        <v>21</v>
      </c>
      <c r="EK219">
        <v>6</v>
      </c>
      <c r="EL219">
        <v>956</v>
      </c>
      <c r="EM219">
        <v>85</v>
      </c>
      <c r="EN219">
        <v>1</v>
      </c>
      <c r="EO219">
        <v>12</v>
      </c>
      <c r="EP219">
        <v>17</v>
      </c>
      <c r="EQ219">
        <v>23</v>
      </c>
      <c r="ER219">
        <v>8</v>
      </c>
      <c r="ES219">
        <v>6</v>
      </c>
      <c r="ET219">
        <v>61</v>
      </c>
      <c r="EU219">
        <v>66</v>
      </c>
      <c r="EV219">
        <v>133</v>
      </c>
      <c r="EW219">
        <v>25</v>
      </c>
      <c r="EX219">
        <v>1</v>
      </c>
      <c r="EY219">
        <v>15</v>
      </c>
      <c r="EZ219">
        <v>11</v>
      </c>
      <c r="FA219">
        <v>28</v>
      </c>
      <c r="FB219">
        <v>6</v>
      </c>
      <c r="FC219">
        <v>20</v>
      </c>
      <c r="FD219">
        <v>38</v>
      </c>
      <c r="FE219">
        <v>23</v>
      </c>
      <c r="FF219">
        <v>6</v>
      </c>
      <c r="FG219">
        <v>50</v>
      </c>
      <c r="FH219">
        <v>134</v>
      </c>
      <c r="FI219">
        <v>14</v>
      </c>
      <c r="FJ219">
        <v>8</v>
      </c>
      <c r="FK219">
        <v>271</v>
      </c>
      <c r="FL219">
        <v>239</v>
      </c>
      <c r="FM219">
        <v>1</v>
      </c>
      <c r="FN219">
        <v>1</v>
      </c>
      <c r="FO219">
        <v>2</v>
      </c>
      <c r="FP219">
        <v>23</v>
      </c>
      <c r="FQ219">
        <v>31</v>
      </c>
      <c r="FR219">
        <v>0</v>
      </c>
      <c r="FS219">
        <v>2</v>
      </c>
      <c r="FT219">
        <v>14</v>
      </c>
      <c r="FU219">
        <v>7</v>
      </c>
      <c r="FV219">
        <v>15</v>
      </c>
      <c r="FW219">
        <v>14</v>
      </c>
      <c r="FX219">
        <v>21</v>
      </c>
      <c r="FY219">
        <v>5</v>
      </c>
      <c r="FZ219">
        <v>10</v>
      </c>
      <c r="GA219">
        <v>16</v>
      </c>
      <c r="GB219">
        <v>249</v>
      </c>
      <c r="GC219">
        <v>8</v>
      </c>
      <c r="GD219">
        <v>0</v>
      </c>
      <c r="GE219">
        <v>150</v>
      </c>
      <c r="GF219">
        <v>15</v>
      </c>
      <c r="GG219">
        <v>27</v>
      </c>
      <c r="GH219">
        <v>0</v>
      </c>
      <c r="GI219">
        <v>57</v>
      </c>
      <c r="GJ219">
        <v>15</v>
      </c>
      <c r="GK219">
        <v>4</v>
      </c>
      <c r="GL219">
        <v>11</v>
      </c>
      <c r="GM219">
        <v>21</v>
      </c>
      <c r="GN219">
        <v>3</v>
      </c>
      <c r="GO219">
        <v>44</v>
      </c>
      <c r="GP219">
        <v>10</v>
      </c>
      <c r="GQ219">
        <v>24</v>
      </c>
      <c r="GR219">
        <v>23</v>
      </c>
      <c r="GS219">
        <v>11</v>
      </c>
      <c r="GT219">
        <v>7</v>
      </c>
      <c r="GU219">
        <v>5</v>
      </c>
      <c r="GV219">
        <v>10</v>
      </c>
      <c r="GW219">
        <v>11</v>
      </c>
      <c r="GX219">
        <v>6</v>
      </c>
      <c r="GY219">
        <v>3</v>
      </c>
      <c r="GZ219">
        <v>4</v>
      </c>
      <c r="HA219">
        <v>5</v>
      </c>
      <c r="HB219">
        <v>63</v>
      </c>
      <c r="HC219">
        <v>137</v>
      </c>
      <c r="HD219">
        <v>1</v>
      </c>
      <c r="HE219">
        <v>281</v>
      </c>
      <c r="HF219">
        <v>71</v>
      </c>
      <c r="HG219">
        <v>214</v>
      </c>
      <c r="HH219">
        <v>22</v>
      </c>
      <c r="HI219">
        <v>224</v>
      </c>
      <c r="HJ219">
        <v>199</v>
      </c>
      <c r="HK219">
        <v>990</v>
      </c>
      <c r="HL219">
        <v>492</v>
      </c>
      <c r="HM219">
        <v>5</v>
      </c>
      <c r="HN219">
        <v>28</v>
      </c>
      <c r="HO219">
        <v>57</v>
      </c>
      <c r="HP219">
        <v>22</v>
      </c>
      <c r="HQ219">
        <v>4</v>
      </c>
      <c r="HR219">
        <v>24</v>
      </c>
      <c r="HS219">
        <v>59</v>
      </c>
      <c r="HT219">
        <v>493</v>
      </c>
      <c r="HU219">
        <v>191</v>
      </c>
      <c r="HV219">
        <v>10</v>
      </c>
      <c r="HW219">
        <v>192</v>
      </c>
      <c r="HX219">
        <v>156</v>
      </c>
      <c r="HY219">
        <v>300</v>
      </c>
      <c r="HZ219">
        <v>78</v>
      </c>
      <c r="IA219">
        <v>221</v>
      </c>
      <c r="IB219">
        <v>10</v>
      </c>
      <c r="IC219">
        <v>35</v>
      </c>
      <c r="ID219">
        <v>324</v>
      </c>
      <c r="IE219">
        <v>44</v>
      </c>
      <c r="IF219">
        <v>8</v>
      </c>
      <c r="IG219">
        <v>21</v>
      </c>
      <c r="IH219">
        <v>234</v>
      </c>
      <c r="II219">
        <v>278</v>
      </c>
      <c r="IJ219">
        <v>27</v>
      </c>
      <c r="IK219">
        <v>7</v>
      </c>
      <c r="IL219">
        <v>7</v>
      </c>
      <c r="IM219">
        <v>8</v>
      </c>
      <c r="IN219">
        <v>1578</v>
      </c>
      <c r="IO219">
        <v>624</v>
      </c>
      <c r="IP219">
        <v>88</v>
      </c>
      <c r="IQ219">
        <v>458</v>
      </c>
      <c r="IR219">
        <v>51</v>
      </c>
      <c r="IS219">
        <v>1718</v>
      </c>
      <c r="IT219">
        <v>19</v>
      </c>
      <c r="IU219">
        <v>89</v>
      </c>
      <c r="IV219">
        <v>1751</v>
      </c>
      <c r="IW219">
        <v>89</v>
      </c>
      <c r="IX219">
        <v>2624</v>
      </c>
      <c r="IY219">
        <v>3500</v>
      </c>
      <c r="IZ219">
        <v>307</v>
      </c>
      <c r="JA219">
        <v>7</v>
      </c>
      <c r="JB219">
        <v>1772</v>
      </c>
      <c r="JC219">
        <v>58</v>
      </c>
      <c r="JD219">
        <v>0</v>
      </c>
      <c r="JE219">
        <v>859</v>
      </c>
      <c r="JF219">
        <v>897</v>
      </c>
      <c r="JG219">
        <v>132</v>
      </c>
      <c r="JH219">
        <v>11</v>
      </c>
      <c r="JI219">
        <v>24</v>
      </c>
      <c r="JJ219">
        <v>35</v>
      </c>
      <c r="JK219">
        <v>59</v>
      </c>
      <c r="JL219">
        <v>12</v>
      </c>
      <c r="JM219">
        <v>79</v>
      </c>
      <c r="JN219">
        <v>755</v>
      </c>
      <c r="JO219">
        <v>25</v>
      </c>
      <c r="JP219">
        <v>181</v>
      </c>
      <c r="JQ219">
        <v>302</v>
      </c>
      <c r="JR219">
        <v>19</v>
      </c>
      <c r="JS219">
        <v>5</v>
      </c>
      <c r="JT219">
        <v>1015</v>
      </c>
      <c r="JU219">
        <v>84</v>
      </c>
      <c r="JV219">
        <v>0</v>
      </c>
      <c r="JW219">
        <v>8</v>
      </c>
      <c r="JX219">
        <v>13</v>
      </c>
      <c r="JY219">
        <v>20</v>
      </c>
      <c r="JZ219">
        <v>9</v>
      </c>
      <c r="KA219">
        <v>6</v>
      </c>
      <c r="KB219">
        <v>64</v>
      </c>
      <c r="KC219">
        <v>64</v>
      </c>
      <c r="KD219">
        <v>157</v>
      </c>
      <c r="KE219">
        <v>20</v>
      </c>
      <c r="KF219">
        <v>1</v>
      </c>
      <c r="KG219">
        <v>12</v>
      </c>
      <c r="KH219">
        <v>7</v>
      </c>
      <c r="KI219">
        <v>33</v>
      </c>
      <c r="KJ219">
        <v>5</v>
      </c>
      <c r="KK219">
        <v>25</v>
      </c>
      <c r="KL219">
        <v>48</v>
      </c>
      <c r="KM219">
        <v>18</v>
      </c>
      <c r="KN219">
        <v>4</v>
      </c>
      <c r="KO219">
        <v>57</v>
      </c>
      <c r="KP219">
        <v>142</v>
      </c>
      <c r="KQ219">
        <v>11</v>
      </c>
      <c r="KR219">
        <v>7</v>
      </c>
      <c r="KS219">
        <v>270</v>
      </c>
      <c r="KT219">
        <v>286</v>
      </c>
      <c r="KU219">
        <v>1</v>
      </c>
      <c r="KV219">
        <v>1</v>
      </c>
      <c r="KW219">
        <v>2</v>
      </c>
      <c r="KX219">
        <v>25</v>
      </c>
      <c r="KY219">
        <v>29</v>
      </c>
      <c r="KZ219">
        <v>0</v>
      </c>
      <c r="LA219">
        <v>1</v>
      </c>
      <c r="LB219">
        <v>17</v>
      </c>
      <c r="LC219">
        <v>9</v>
      </c>
      <c r="LD219">
        <v>18</v>
      </c>
      <c r="LE219">
        <v>21</v>
      </c>
      <c r="LF219">
        <v>22</v>
      </c>
      <c r="LG219">
        <v>8</v>
      </c>
      <c r="LH219">
        <v>12</v>
      </c>
      <c r="LI219">
        <v>16</v>
      </c>
      <c r="LJ219">
        <v>248</v>
      </c>
      <c r="LK219">
        <v>7</v>
      </c>
      <c r="LL219">
        <v>0</v>
      </c>
      <c r="LM219">
        <v>147</v>
      </c>
      <c r="LN219">
        <v>23</v>
      </c>
      <c r="LO219">
        <v>21</v>
      </c>
      <c r="LP219">
        <v>1</v>
      </c>
      <c r="LQ219">
        <v>52</v>
      </c>
      <c r="LR219">
        <v>14</v>
      </c>
      <c r="LS219">
        <v>3</v>
      </c>
      <c r="LT219">
        <v>8</v>
      </c>
      <c r="LU219">
        <v>24</v>
      </c>
      <c r="LV219">
        <v>9</v>
      </c>
      <c r="LW219">
        <v>45</v>
      </c>
      <c r="LX219">
        <v>12</v>
      </c>
      <c r="LY219">
        <v>28</v>
      </c>
      <c r="LZ219">
        <v>28</v>
      </c>
      <c r="MA219">
        <v>7</v>
      </c>
      <c r="MB219">
        <v>9</v>
      </c>
      <c r="MC219">
        <v>5</v>
      </c>
      <c r="MD219">
        <v>8</v>
      </c>
      <c r="ME219">
        <v>14</v>
      </c>
      <c r="MF219">
        <v>6</v>
      </c>
      <c r="MG219">
        <v>4</v>
      </c>
      <c r="MH219">
        <v>5</v>
      </c>
      <c r="MI219">
        <v>3</v>
      </c>
      <c r="MJ219">
        <v>55</v>
      </c>
      <c r="MK219">
        <v>148</v>
      </c>
      <c r="ML219">
        <v>0</v>
      </c>
      <c r="MM219">
        <v>316</v>
      </c>
      <c r="MN219">
        <v>81</v>
      </c>
      <c r="MO219">
        <v>222</v>
      </c>
      <c r="MP219">
        <v>21</v>
      </c>
      <c r="MQ219">
        <v>246</v>
      </c>
      <c r="MR219">
        <v>211</v>
      </c>
      <c r="MS219">
        <v>1042</v>
      </c>
      <c r="MT219">
        <v>599</v>
      </c>
      <c r="MU219">
        <v>6</v>
      </c>
      <c r="MV219">
        <v>32</v>
      </c>
      <c r="MW219">
        <v>64</v>
      </c>
      <c r="MX219">
        <v>30</v>
      </c>
      <c r="MY219">
        <v>3</v>
      </c>
      <c r="MZ219">
        <v>25</v>
      </c>
      <c r="NA219">
        <v>43</v>
      </c>
      <c r="NB219">
        <v>502</v>
      </c>
      <c r="NC219">
        <v>200</v>
      </c>
      <c r="ND219">
        <v>6</v>
      </c>
      <c r="NE219">
        <v>199</v>
      </c>
      <c r="NF219">
        <v>170</v>
      </c>
      <c r="NG219">
        <v>329</v>
      </c>
      <c r="NH219">
        <v>91</v>
      </c>
      <c r="NI219">
        <v>245</v>
      </c>
      <c r="NJ219">
        <v>12</v>
      </c>
      <c r="NK219">
        <v>43</v>
      </c>
      <c r="NL219">
        <v>342</v>
      </c>
      <c r="NM219">
        <v>35</v>
      </c>
      <c r="NN219">
        <v>10</v>
      </c>
      <c r="NO219">
        <v>20</v>
      </c>
      <c r="NP219">
        <v>253</v>
      </c>
      <c r="NQ219">
        <v>290</v>
      </c>
      <c r="NR219">
        <v>65</v>
      </c>
      <c r="NS219">
        <v>18</v>
      </c>
      <c r="NT219">
        <v>8</v>
      </c>
      <c r="NU219">
        <v>10</v>
      </c>
      <c r="NV219">
        <v>1721</v>
      </c>
      <c r="NW219">
        <v>654</v>
      </c>
      <c r="NX219">
        <v>93</v>
      </c>
      <c r="NY219">
        <v>488</v>
      </c>
      <c r="NZ219">
        <v>60</v>
      </c>
      <c r="OA219">
        <v>1857</v>
      </c>
      <c r="OB219">
        <v>16</v>
      </c>
      <c r="OC219">
        <v>73</v>
      </c>
      <c r="OD219">
        <v>1871</v>
      </c>
      <c r="OE219">
        <v>85</v>
      </c>
      <c r="OF219">
        <v>2676</v>
      </c>
      <c r="OG219">
        <v>3475</v>
      </c>
      <c r="OH219">
        <v>290</v>
      </c>
      <c r="OI219">
        <v>10</v>
      </c>
      <c r="OJ219">
        <v>1876</v>
      </c>
      <c r="OK219">
        <v>72</v>
      </c>
      <c r="OL219">
        <v>0</v>
      </c>
      <c r="OM219">
        <v>864</v>
      </c>
      <c r="ON219">
        <v>935</v>
      </c>
      <c r="OO219">
        <v>120</v>
      </c>
      <c r="OP219">
        <v>14</v>
      </c>
      <c r="OQ219">
        <v>25</v>
      </c>
      <c r="OR219">
        <v>37</v>
      </c>
      <c r="OS219">
        <v>55</v>
      </c>
      <c r="OT219">
        <v>9</v>
      </c>
      <c r="OU219">
        <v>82</v>
      </c>
      <c r="OV219">
        <v>364</v>
      </c>
      <c r="OW219">
        <v>21</v>
      </c>
      <c r="OX219">
        <v>188</v>
      </c>
      <c r="OY219">
        <v>302</v>
      </c>
      <c r="OZ219">
        <v>22</v>
      </c>
      <c r="PA219">
        <v>3</v>
      </c>
    </row>
    <row r="220" spans="1:417">
      <c r="A220" s="67" t="str">
        <f>人口推移!B219</f>
        <v>R0612</v>
      </c>
      <c r="B220" s="66">
        <f t="shared" si="6"/>
        <v>54413</v>
      </c>
      <c r="C220" s="66">
        <f t="shared" si="7"/>
        <v>24238</v>
      </c>
      <c r="D220">
        <v>919</v>
      </c>
      <c r="E220">
        <v>74</v>
      </c>
      <c r="F220">
        <v>1</v>
      </c>
      <c r="G220">
        <v>7</v>
      </c>
      <c r="H220">
        <v>15</v>
      </c>
      <c r="I220">
        <v>11</v>
      </c>
      <c r="J220">
        <v>8</v>
      </c>
      <c r="K220">
        <v>8</v>
      </c>
      <c r="L220">
        <v>70</v>
      </c>
      <c r="M220">
        <v>47</v>
      </c>
      <c r="N220">
        <v>145</v>
      </c>
      <c r="O220">
        <v>20</v>
      </c>
      <c r="P220">
        <v>1</v>
      </c>
      <c r="Q220">
        <v>12</v>
      </c>
      <c r="R220">
        <v>7</v>
      </c>
      <c r="S220">
        <v>28</v>
      </c>
      <c r="T220">
        <v>5</v>
      </c>
      <c r="U220">
        <v>16</v>
      </c>
      <c r="V220">
        <v>35</v>
      </c>
      <c r="W220">
        <v>16</v>
      </c>
      <c r="X220">
        <v>5</v>
      </c>
      <c r="Y220">
        <v>51</v>
      </c>
      <c r="Z220">
        <v>117</v>
      </c>
      <c r="AA220">
        <v>7</v>
      </c>
      <c r="AB220">
        <v>6</v>
      </c>
      <c r="AC220">
        <v>216</v>
      </c>
      <c r="AD220">
        <v>230</v>
      </c>
      <c r="AE220">
        <v>2</v>
      </c>
      <c r="AF220">
        <v>1</v>
      </c>
      <c r="AG220">
        <v>2</v>
      </c>
      <c r="AH220">
        <v>21</v>
      </c>
      <c r="AI220">
        <v>21</v>
      </c>
      <c r="AJ220">
        <v>0</v>
      </c>
      <c r="AK220">
        <v>1</v>
      </c>
      <c r="AL220">
        <v>15</v>
      </c>
      <c r="AM220">
        <v>7</v>
      </c>
      <c r="AN220">
        <v>14</v>
      </c>
      <c r="AO220">
        <v>16</v>
      </c>
      <c r="AP220">
        <v>20</v>
      </c>
      <c r="AQ220">
        <v>5</v>
      </c>
      <c r="AR220">
        <v>8</v>
      </c>
      <c r="AS220">
        <v>11</v>
      </c>
      <c r="AT220">
        <v>255</v>
      </c>
      <c r="AU220">
        <v>7</v>
      </c>
      <c r="AV220">
        <v>0</v>
      </c>
      <c r="AW220">
        <v>143</v>
      </c>
      <c r="AX220">
        <v>14</v>
      </c>
      <c r="AY220">
        <v>22</v>
      </c>
      <c r="AZ220">
        <v>1</v>
      </c>
      <c r="BA220">
        <v>45</v>
      </c>
      <c r="BB220">
        <v>10</v>
      </c>
      <c r="BC220">
        <v>3</v>
      </c>
      <c r="BD220">
        <v>7</v>
      </c>
      <c r="BE220">
        <v>17</v>
      </c>
      <c r="BF220">
        <v>6</v>
      </c>
      <c r="BG220">
        <v>30</v>
      </c>
      <c r="BH220">
        <v>8</v>
      </c>
      <c r="BI220">
        <v>21</v>
      </c>
      <c r="BJ220">
        <v>24</v>
      </c>
      <c r="BK220">
        <v>7</v>
      </c>
      <c r="BL220">
        <v>8</v>
      </c>
      <c r="BM220">
        <v>3</v>
      </c>
      <c r="BN220">
        <v>7</v>
      </c>
      <c r="BO220">
        <v>11</v>
      </c>
      <c r="BP220">
        <v>4</v>
      </c>
      <c r="BQ220">
        <v>4</v>
      </c>
      <c r="BR220">
        <v>3</v>
      </c>
      <c r="BS220">
        <v>4</v>
      </c>
      <c r="BT220">
        <v>52</v>
      </c>
      <c r="BU220">
        <v>104</v>
      </c>
      <c r="BV220">
        <v>1</v>
      </c>
      <c r="BW220">
        <v>286</v>
      </c>
      <c r="BX220">
        <v>62</v>
      </c>
      <c r="BY220">
        <v>196</v>
      </c>
      <c r="BZ220">
        <v>14</v>
      </c>
      <c r="CA220">
        <v>232</v>
      </c>
      <c r="CB220">
        <v>189</v>
      </c>
      <c r="CC220">
        <v>837</v>
      </c>
      <c r="CD220">
        <v>493</v>
      </c>
      <c r="CE220">
        <v>4</v>
      </c>
      <c r="CF220">
        <v>22</v>
      </c>
      <c r="CG220">
        <v>55</v>
      </c>
      <c r="CH220">
        <v>26</v>
      </c>
      <c r="CI220">
        <v>3</v>
      </c>
      <c r="CJ220">
        <v>25</v>
      </c>
      <c r="CK220">
        <v>59</v>
      </c>
      <c r="CL220">
        <v>462</v>
      </c>
      <c r="CM220">
        <v>210</v>
      </c>
      <c r="CN220">
        <v>7</v>
      </c>
      <c r="CO220">
        <v>187</v>
      </c>
      <c r="CP220">
        <v>148</v>
      </c>
      <c r="CQ220">
        <v>289</v>
      </c>
      <c r="CR220">
        <v>58</v>
      </c>
      <c r="CS220">
        <v>226</v>
      </c>
      <c r="CT220">
        <v>10</v>
      </c>
      <c r="CU220">
        <v>29</v>
      </c>
      <c r="CV220">
        <v>277</v>
      </c>
      <c r="CW220">
        <v>30</v>
      </c>
      <c r="CX220">
        <v>6</v>
      </c>
      <c r="CY220">
        <v>30</v>
      </c>
      <c r="CZ220">
        <v>182</v>
      </c>
      <c r="DA220">
        <v>235</v>
      </c>
      <c r="DB220">
        <v>81</v>
      </c>
      <c r="DC220">
        <v>15</v>
      </c>
      <c r="DD220">
        <v>5</v>
      </c>
      <c r="DE220">
        <v>7</v>
      </c>
      <c r="DF220">
        <v>1405</v>
      </c>
      <c r="DG220">
        <v>557</v>
      </c>
      <c r="DH220">
        <v>86</v>
      </c>
      <c r="DI220">
        <v>408</v>
      </c>
      <c r="DJ220">
        <v>52</v>
      </c>
      <c r="DK220">
        <v>1431</v>
      </c>
      <c r="DL220">
        <v>21</v>
      </c>
      <c r="DM220">
        <v>71</v>
      </c>
      <c r="DN220">
        <v>1289</v>
      </c>
      <c r="DO220">
        <v>81</v>
      </c>
      <c r="DP220">
        <v>2355</v>
      </c>
      <c r="DQ220">
        <v>3190</v>
      </c>
      <c r="DR220">
        <v>260</v>
      </c>
      <c r="DS220">
        <v>9</v>
      </c>
      <c r="DT220">
        <v>1598</v>
      </c>
      <c r="DU220">
        <v>68</v>
      </c>
      <c r="DV220">
        <v>0</v>
      </c>
      <c r="DW220">
        <v>826</v>
      </c>
      <c r="DX220">
        <v>911</v>
      </c>
      <c r="DY220">
        <v>120</v>
      </c>
      <c r="DZ220">
        <v>9</v>
      </c>
      <c r="EA220">
        <v>16</v>
      </c>
      <c r="EB220">
        <v>33</v>
      </c>
      <c r="EC220">
        <v>50</v>
      </c>
      <c r="ED220">
        <v>9</v>
      </c>
      <c r="EE220">
        <v>71</v>
      </c>
      <c r="EF220">
        <v>801</v>
      </c>
      <c r="EG220">
        <v>18</v>
      </c>
      <c r="EH220">
        <v>163</v>
      </c>
      <c r="EI220">
        <v>263</v>
      </c>
      <c r="EJ220">
        <v>22</v>
      </c>
      <c r="EK220">
        <v>6</v>
      </c>
      <c r="EL220">
        <v>955</v>
      </c>
      <c r="EM220">
        <v>85</v>
      </c>
      <c r="EN220">
        <v>1</v>
      </c>
      <c r="EO220">
        <v>12</v>
      </c>
      <c r="EP220">
        <v>17</v>
      </c>
      <c r="EQ220">
        <v>23</v>
      </c>
      <c r="ER220">
        <v>8</v>
      </c>
      <c r="ES220">
        <v>7</v>
      </c>
      <c r="ET220">
        <v>60</v>
      </c>
      <c r="EU220">
        <v>66</v>
      </c>
      <c r="EV220">
        <v>131</v>
      </c>
      <c r="EW220">
        <v>25</v>
      </c>
      <c r="EX220">
        <v>1</v>
      </c>
      <c r="EY220">
        <v>15</v>
      </c>
      <c r="EZ220">
        <v>11</v>
      </c>
      <c r="FA220">
        <v>28</v>
      </c>
      <c r="FB220">
        <v>6</v>
      </c>
      <c r="FC220">
        <v>20</v>
      </c>
      <c r="FD220">
        <v>39</v>
      </c>
      <c r="FE220">
        <v>23</v>
      </c>
      <c r="FF220">
        <v>6</v>
      </c>
      <c r="FG220">
        <v>50</v>
      </c>
      <c r="FH220">
        <v>134</v>
      </c>
      <c r="FI220">
        <v>14</v>
      </c>
      <c r="FJ220">
        <v>8</v>
      </c>
      <c r="FK220">
        <v>268</v>
      </c>
      <c r="FL220">
        <v>239</v>
      </c>
      <c r="FM220">
        <v>1</v>
      </c>
      <c r="FN220">
        <v>1</v>
      </c>
      <c r="FO220">
        <v>2</v>
      </c>
      <c r="FP220">
        <v>23</v>
      </c>
      <c r="FQ220">
        <v>31</v>
      </c>
      <c r="FR220">
        <v>0</v>
      </c>
      <c r="FS220">
        <v>2</v>
      </c>
      <c r="FT220">
        <v>14</v>
      </c>
      <c r="FU220">
        <v>7</v>
      </c>
      <c r="FV220">
        <v>15</v>
      </c>
      <c r="FW220">
        <v>14</v>
      </c>
      <c r="FX220">
        <v>21</v>
      </c>
      <c r="FY220">
        <v>5</v>
      </c>
      <c r="FZ220">
        <v>9</v>
      </c>
      <c r="GA220">
        <v>16</v>
      </c>
      <c r="GB220">
        <v>248</v>
      </c>
      <c r="GC220">
        <v>8</v>
      </c>
      <c r="GD220">
        <v>0</v>
      </c>
      <c r="GE220">
        <v>150</v>
      </c>
      <c r="GF220">
        <v>15</v>
      </c>
      <c r="GG220">
        <v>27</v>
      </c>
      <c r="GH220">
        <v>0</v>
      </c>
      <c r="GI220">
        <v>57</v>
      </c>
      <c r="GJ220">
        <v>15</v>
      </c>
      <c r="GK220">
        <v>3</v>
      </c>
      <c r="GL220">
        <v>11</v>
      </c>
      <c r="GM220">
        <v>21</v>
      </c>
      <c r="GN220">
        <v>3</v>
      </c>
      <c r="GO220">
        <v>44</v>
      </c>
      <c r="GP220">
        <v>10</v>
      </c>
      <c r="GQ220">
        <v>24</v>
      </c>
      <c r="GR220">
        <v>23</v>
      </c>
      <c r="GS220">
        <v>11</v>
      </c>
      <c r="GT220">
        <v>7</v>
      </c>
      <c r="GU220">
        <v>5</v>
      </c>
      <c r="GV220">
        <v>10</v>
      </c>
      <c r="GW220">
        <v>11</v>
      </c>
      <c r="GX220">
        <v>6</v>
      </c>
      <c r="GY220">
        <v>3</v>
      </c>
      <c r="GZ220">
        <v>4</v>
      </c>
      <c r="HA220">
        <v>5</v>
      </c>
      <c r="HB220">
        <v>63</v>
      </c>
      <c r="HC220">
        <v>137</v>
      </c>
      <c r="HD220">
        <v>1</v>
      </c>
      <c r="HE220">
        <v>279</v>
      </c>
      <c r="HF220">
        <v>71</v>
      </c>
      <c r="HG220">
        <v>214</v>
      </c>
      <c r="HH220">
        <v>22</v>
      </c>
      <c r="HI220">
        <v>225</v>
      </c>
      <c r="HJ220">
        <v>198</v>
      </c>
      <c r="HK220">
        <v>991</v>
      </c>
      <c r="HL220">
        <v>490</v>
      </c>
      <c r="HM220">
        <v>5</v>
      </c>
      <c r="HN220">
        <v>28</v>
      </c>
      <c r="HO220">
        <v>58</v>
      </c>
      <c r="HP220">
        <v>22</v>
      </c>
      <c r="HQ220">
        <v>4</v>
      </c>
      <c r="HR220">
        <v>24</v>
      </c>
      <c r="HS220">
        <v>59</v>
      </c>
      <c r="HT220">
        <v>493</v>
      </c>
      <c r="HU220">
        <v>194</v>
      </c>
      <c r="HV220">
        <v>10</v>
      </c>
      <c r="HW220">
        <v>192</v>
      </c>
      <c r="HX220">
        <v>156</v>
      </c>
      <c r="HY220">
        <v>299</v>
      </c>
      <c r="HZ220">
        <v>78</v>
      </c>
      <c r="IA220">
        <v>221</v>
      </c>
      <c r="IB220">
        <v>10</v>
      </c>
      <c r="IC220">
        <v>34</v>
      </c>
      <c r="ID220">
        <v>324</v>
      </c>
      <c r="IE220">
        <v>40</v>
      </c>
      <c r="IF220">
        <v>8</v>
      </c>
      <c r="IG220">
        <v>22</v>
      </c>
      <c r="IH220">
        <v>234</v>
      </c>
      <c r="II220">
        <v>276</v>
      </c>
      <c r="IJ220">
        <v>26</v>
      </c>
      <c r="IK220">
        <v>7</v>
      </c>
      <c r="IL220">
        <v>7</v>
      </c>
      <c r="IM220">
        <v>8</v>
      </c>
      <c r="IN220">
        <v>1569</v>
      </c>
      <c r="IO220">
        <v>622</v>
      </c>
      <c r="IP220">
        <v>89</v>
      </c>
      <c r="IQ220">
        <v>459</v>
      </c>
      <c r="IR220">
        <v>51</v>
      </c>
      <c r="IS220">
        <v>1715</v>
      </c>
      <c r="IT220">
        <v>19</v>
      </c>
      <c r="IU220">
        <v>88</v>
      </c>
      <c r="IV220">
        <v>1755</v>
      </c>
      <c r="IW220">
        <v>86</v>
      </c>
      <c r="IX220">
        <v>2617</v>
      </c>
      <c r="IY220">
        <v>3503</v>
      </c>
      <c r="IZ220">
        <v>307</v>
      </c>
      <c r="JA220">
        <v>7</v>
      </c>
      <c r="JB220">
        <v>1774</v>
      </c>
      <c r="JC220">
        <v>58</v>
      </c>
      <c r="JD220">
        <v>0</v>
      </c>
      <c r="JE220">
        <v>860</v>
      </c>
      <c r="JF220">
        <v>897</v>
      </c>
      <c r="JG220">
        <v>129</v>
      </c>
      <c r="JH220">
        <v>11</v>
      </c>
      <c r="JI220">
        <v>24</v>
      </c>
      <c r="JJ220">
        <v>35</v>
      </c>
      <c r="JK220">
        <v>59</v>
      </c>
      <c r="JL220">
        <v>12</v>
      </c>
      <c r="JM220">
        <v>79</v>
      </c>
      <c r="JN220">
        <v>754</v>
      </c>
      <c r="JO220">
        <v>25</v>
      </c>
      <c r="JP220">
        <v>178</v>
      </c>
      <c r="JQ220">
        <v>302</v>
      </c>
      <c r="JR220">
        <v>20</v>
      </c>
      <c r="JS220">
        <v>6</v>
      </c>
      <c r="JT220">
        <v>1018</v>
      </c>
      <c r="JU220">
        <v>84</v>
      </c>
      <c r="JV220">
        <v>0</v>
      </c>
      <c r="JW220">
        <v>8</v>
      </c>
      <c r="JX220">
        <v>13</v>
      </c>
      <c r="JY220">
        <v>20</v>
      </c>
      <c r="JZ220">
        <v>9</v>
      </c>
      <c r="KA220">
        <v>6</v>
      </c>
      <c r="KB220">
        <v>64</v>
      </c>
      <c r="KC220">
        <v>64</v>
      </c>
      <c r="KD220">
        <v>155</v>
      </c>
      <c r="KE220">
        <v>20</v>
      </c>
      <c r="KF220">
        <v>1</v>
      </c>
      <c r="KG220">
        <v>12</v>
      </c>
      <c r="KH220">
        <v>7</v>
      </c>
      <c r="KI220">
        <v>33</v>
      </c>
      <c r="KJ220">
        <v>5</v>
      </c>
      <c r="KK220">
        <v>25</v>
      </c>
      <c r="KL220">
        <v>50</v>
      </c>
      <c r="KM220">
        <v>18</v>
      </c>
      <c r="KN220">
        <v>4</v>
      </c>
      <c r="KO220">
        <v>57</v>
      </c>
      <c r="KP220">
        <v>142</v>
      </c>
      <c r="KQ220">
        <v>11</v>
      </c>
      <c r="KR220">
        <v>7</v>
      </c>
      <c r="KS220">
        <v>269</v>
      </c>
      <c r="KT220">
        <v>287</v>
      </c>
      <c r="KU220">
        <v>1</v>
      </c>
      <c r="KV220">
        <v>1</v>
      </c>
      <c r="KW220">
        <v>2</v>
      </c>
      <c r="KX220">
        <v>25</v>
      </c>
      <c r="KY220">
        <v>29</v>
      </c>
      <c r="KZ220">
        <v>0</v>
      </c>
      <c r="LA220">
        <v>1</v>
      </c>
      <c r="LB220">
        <v>17</v>
      </c>
      <c r="LC220">
        <v>9</v>
      </c>
      <c r="LD220">
        <v>18</v>
      </c>
      <c r="LE220">
        <v>21</v>
      </c>
      <c r="LF220">
        <v>22</v>
      </c>
      <c r="LG220">
        <v>7</v>
      </c>
      <c r="LH220">
        <v>10</v>
      </c>
      <c r="LI220">
        <v>16</v>
      </c>
      <c r="LJ220">
        <v>247</v>
      </c>
      <c r="LK220">
        <v>7</v>
      </c>
      <c r="LL220">
        <v>0</v>
      </c>
      <c r="LM220">
        <v>147</v>
      </c>
      <c r="LN220">
        <v>23</v>
      </c>
      <c r="LO220">
        <v>21</v>
      </c>
      <c r="LP220">
        <v>1</v>
      </c>
      <c r="LQ220">
        <v>52</v>
      </c>
      <c r="LR220">
        <v>14</v>
      </c>
      <c r="LS220">
        <v>3</v>
      </c>
      <c r="LT220">
        <v>8</v>
      </c>
      <c r="LU220">
        <v>24</v>
      </c>
      <c r="LV220">
        <v>9</v>
      </c>
      <c r="LW220">
        <v>45</v>
      </c>
      <c r="LX220">
        <v>12</v>
      </c>
      <c r="LY220">
        <v>28</v>
      </c>
      <c r="LZ220">
        <v>28</v>
      </c>
      <c r="MA220">
        <v>7</v>
      </c>
      <c r="MB220">
        <v>9</v>
      </c>
      <c r="MC220">
        <v>5</v>
      </c>
      <c r="MD220">
        <v>8</v>
      </c>
      <c r="ME220">
        <v>14</v>
      </c>
      <c r="MF220">
        <v>6</v>
      </c>
      <c r="MG220">
        <v>4</v>
      </c>
      <c r="MH220">
        <v>5</v>
      </c>
      <c r="MI220">
        <v>3</v>
      </c>
      <c r="MJ220">
        <v>55</v>
      </c>
      <c r="MK220">
        <v>148</v>
      </c>
      <c r="ML220">
        <v>0</v>
      </c>
      <c r="MM220">
        <v>314</v>
      </c>
      <c r="MN220">
        <v>81</v>
      </c>
      <c r="MO220">
        <v>222</v>
      </c>
      <c r="MP220">
        <v>21</v>
      </c>
      <c r="MQ220">
        <v>246</v>
      </c>
      <c r="MR220">
        <v>211</v>
      </c>
      <c r="MS220">
        <v>1045</v>
      </c>
      <c r="MT220">
        <v>593</v>
      </c>
      <c r="MU220">
        <v>6</v>
      </c>
      <c r="MV220">
        <v>32</v>
      </c>
      <c r="MW220">
        <v>66</v>
      </c>
      <c r="MX220">
        <v>30</v>
      </c>
      <c r="MY220">
        <v>3</v>
      </c>
      <c r="MZ220">
        <v>25</v>
      </c>
      <c r="NA220">
        <v>43</v>
      </c>
      <c r="NB220">
        <v>502</v>
      </c>
      <c r="NC220">
        <v>201</v>
      </c>
      <c r="ND220">
        <v>6</v>
      </c>
      <c r="NE220">
        <v>199</v>
      </c>
      <c r="NF220">
        <v>169</v>
      </c>
      <c r="NG220">
        <v>327</v>
      </c>
      <c r="NH220">
        <v>91</v>
      </c>
      <c r="NI220">
        <v>246</v>
      </c>
      <c r="NJ220">
        <v>12</v>
      </c>
      <c r="NK220">
        <v>43</v>
      </c>
      <c r="NL220">
        <v>344</v>
      </c>
      <c r="NM220">
        <v>35</v>
      </c>
      <c r="NN220">
        <v>10</v>
      </c>
      <c r="NO220">
        <v>20</v>
      </c>
      <c r="NP220">
        <v>253</v>
      </c>
      <c r="NQ220">
        <v>288</v>
      </c>
      <c r="NR220">
        <v>64</v>
      </c>
      <c r="NS220">
        <v>18</v>
      </c>
      <c r="NT220">
        <v>8</v>
      </c>
      <c r="NU220">
        <v>10</v>
      </c>
      <c r="NV220">
        <v>1719</v>
      </c>
      <c r="NW220">
        <v>656</v>
      </c>
      <c r="NX220">
        <v>94</v>
      </c>
      <c r="NY220">
        <v>489</v>
      </c>
      <c r="NZ220">
        <v>59</v>
      </c>
      <c r="OA220">
        <v>1851</v>
      </c>
      <c r="OB220">
        <v>16</v>
      </c>
      <c r="OC220">
        <v>73</v>
      </c>
      <c r="OD220">
        <v>1871</v>
      </c>
      <c r="OE220">
        <v>85</v>
      </c>
      <c r="OF220">
        <v>2667</v>
      </c>
      <c r="OG220">
        <v>3478</v>
      </c>
      <c r="OH220">
        <v>289</v>
      </c>
      <c r="OI220">
        <v>10</v>
      </c>
      <c r="OJ220">
        <v>1887</v>
      </c>
      <c r="OK220">
        <v>72</v>
      </c>
      <c r="OL220">
        <v>0</v>
      </c>
      <c r="OM220">
        <v>866</v>
      </c>
      <c r="ON220">
        <v>934</v>
      </c>
      <c r="OO220">
        <v>117</v>
      </c>
      <c r="OP220">
        <v>14</v>
      </c>
      <c r="OQ220">
        <v>25</v>
      </c>
      <c r="OR220">
        <v>37</v>
      </c>
      <c r="OS220">
        <v>55</v>
      </c>
      <c r="OT220">
        <v>9</v>
      </c>
      <c r="OU220">
        <v>82</v>
      </c>
      <c r="OV220">
        <v>364</v>
      </c>
      <c r="OW220">
        <v>21</v>
      </c>
      <c r="OX220">
        <v>188</v>
      </c>
      <c r="OY220">
        <v>301</v>
      </c>
      <c r="OZ220">
        <v>22</v>
      </c>
      <c r="PA220">
        <v>3</v>
      </c>
    </row>
    <row r="221" spans="1:417">
      <c r="A221" s="67" t="str">
        <f>人口推移!B220</f>
        <v>R0701</v>
      </c>
      <c r="B221" s="66">
        <f t="shared" si="6"/>
        <v>54345</v>
      </c>
      <c r="C221" s="66">
        <f t="shared" si="7"/>
        <v>24215</v>
      </c>
      <c r="D221">
        <v>919</v>
      </c>
      <c r="E221">
        <v>75</v>
      </c>
      <c r="F221">
        <v>1</v>
      </c>
      <c r="G221">
        <v>7</v>
      </c>
      <c r="H221">
        <v>15</v>
      </c>
      <c r="I221">
        <v>11</v>
      </c>
      <c r="J221">
        <v>8</v>
      </c>
      <c r="K221">
        <v>9</v>
      </c>
      <c r="L221">
        <v>70</v>
      </c>
      <c r="M221">
        <v>47</v>
      </c>
      <c r="N221">
        <v>145</v>
      </c>
      <c r="O221">
        <v>20</v>
      </c>
      <c r="P221">
        <v>1</v>
      </c>
      <c r="Q221">
        <v>12</v>
      </c>
      <c r="R221">
        <v>7</v>
      </c>
      <c r="S221">
        <v>28</v>
      </c>
      <c r="T221">
        <v>5</v>
      </c>
      <c r="U221">
        <v>16</v>
      </c>
      <c r="V221">
        <v>36</v>
      </c>
      <c r="W221">
        <v>16</v>
      </c>
      <c r="X221">
        <v>5</v>
      </c>
      <c r="Y221">
        <v>51</v>
      </c>
      <c r="Z221">
        <v>117</v>
      </c>
      <c r="AA221">
        <v>7</v>
      </c>
      <c r="AB221">
        <v>6</v>
      </c>
      <c r="AC221">
        <v>216</v>
      </c>
      <c r="AD221">
        <v>229</v>
      </c>
      <c r="AE221">
        <v>2</v>
      </c>
      <c r="AF221">
        <v>1</v>
      </c>
      <c r="AG221">
        <v>2</v>
      </c>
      <c r="AH221">
        <v>21</v>
      </c>
      <c r="AI221">
        <v>21</v>
      </c>
      <c r="AJ221">
        <v>0</v>
      </c>
      <c r="AK221">
        <v>1</v>
      </c>
      <c r="AL221">
        <v>15</v>
      </c>
      <c r="AM221">
        <v>7</v>
      </c>
      <c r="AN221">
        <v>14</v>
      </c>
      <c r="AO221">
        <v>16</v>
      </c>
      <c r="AP221">
        <v>19</v>
      </c>
      <c r="AQ221">
        <v>5</v>
      </c>
      <c r="AR221">
        <v>8</v>
      </c>
      <c r="AS221">
        <v>11</v>
      </c>
      <c r="AT221">
        <v>256</v>
      </c>
      <c r="AU221">
        <v>7</v>
      </c>
      <c r="AV221">
        <v>0</v>
      </c>
      <c r="AW221">
        <v>143</v>
      </c>
      <c r="AX221">
        <v>14</v>
      </c>
      <c r="AY221">
        <v>22</v>
      </c>
      <c r="AZ221">
        <v>1</v>
      </c>
      <c r="BA221">
        <v>45</v>
      </c>
      <c r="BB221">
        <v>10</v>
      </c>
      <c r="BC221">
        <v>3</v>
      </c>
      <c r="BD221">
        <v>7</v>
      </c>
      <c r="BE221">
        <v>17</v>
      </c>
      <c r="BF221">
        <v>6</v>
      </c>
      <c r="BG221">
        <v>30</v>
      </c>
      <c r="BH221">
        <v>8</v>
      </c>
      <c r="BI221">
        <v>21</v>
      </c>
      <c r="BJ221">
        <v>25</v>
      </c>
      <c r="BK221">
        <v>7</v>
      </c>
      <c r="BL221">
        <v>8</v>
      </c>
      <c r="BM221">
        <v>3</v>
      </c>
      <c r="BN221">
        <v>7</v>
      </c>
      <c r="BO221">
        <v>11</v>
      </c>
      <c r="BP221">
        <v>4</v>
      </c>
      <c r="BQ221">
        <v>3</v>
      </c>
      <c r="BR221">
        <v>3</v>
      </c>
      <c r="BS221">
        <v>4</v>
      </c>
      <c r="BT221">
        <v>52</v>
      </c>
      <c r="BU221">
        <v>104</v>
      </c>
      <c r="BV221">
        <v>1</v>
      </c>
      <c r="BW221">
        <v>286</v>
      </c>
      <c r="BX221">
        <v>62</v>
      </c>
      <c r="BY221">
        <v>196</v>
      </c>
      <c r="BZ221">
        <v>14</v>
      </c>
      <c r="CA221">
        <v>231</v>
      </c>
      <c r="CB221">
        <v>189</v>
      </c>
      <c r="CC221">
        <v>832</v>
      </c>
      <c r="CD221">
        <v>494</v>
      </c>
      <c r="CE221">
        <v>4</v>
      </c>
      <c r="CF221">
        <v>22</v>
      </c>
      <c r="CG221">
        <v>56</v>
      </c>
      <c r="CH221">
        <v>26</v>
      </c>
      <c r="CI221">
        <v>3</v>
      </c>
      <c r="CJ221">
        <v>25</v>
      </c>
      <c r="CK221">
        <v>59</v>
      </c>
      <c r="CL221">
        <v>461</v>
      </c>
      <c r="CM221">
        <v>210</v>
      </c>
      <c r="CN221">
        <v>7</v>
      </c>
      <c r="CO221">
        <v>187</v>
      </c>
      <c r="CP221">
        <v>147</v>
      </c>
      <c r="CQ221">
        <v>287</v>
      </c>
      <c r="CR221">
        <v>58</v>
      </c>
      <c r="CS221">
        <v>224</v>
      </c>
      <c r="CT221">
        <v>10</v>
      </c>
      <c r="CU221">
        <v>29</v>
      </c>
      <c r="CV221">
        <v>276</v>
      </c>
      <c r="CW221">
        <v>30</v>
      </c>
      <c r="CX221">
        <v>6</v>
      </c>
      <c r="CY221">
        <v>30</v>
      </c>
      <c r="CZ221">
        <v>181</v>
      </c>
      <c r="DA221">
        <v>236</v>
      </c>
      <c r="DB221">
        <v>78</v>
      </c>
      <c r="DC221">
        <v>15</v>
      </c>
      <c r="DD221">
        <v>5</v>
      </c>
      <c r="DE221">
        <v>7</v>
      </c>
      <c r="DF221">
        <v>1396</v>
      </c>
      <c r="DG221">
        <v>562</v>
      </c>
      <c r="DH221">
        <v>85</v>
      </c>
      <c r="DI221">
        <v>407</v>
      </c>
      <c r="DJ221">
        <v>52</v>
      </c>
      <c r="DK221">
        <v>1428</v>
      </c>
      <c r="DL221">
        <v>21</v>
      </c>
      <c r="DM221">
        <v>71</v>
      </c>
      <c r="DN221">
        <v>1294</v>
      </c>
      <c r="DO221">
        <v>81</v>
      </c>
      <c r="DP221">
        <v>2357</v>
      </c>
      <c r="DQ221">
        <v>3194</v>
      </c>
      <c r="DR221">
        <v>260</v>
      </c>
      <c r="DS221">
        <v>9</v>
      </c>
      <c r="DT221">
        <v>1599</v>
      </c>
      <c r="DU221">
        <v>68</v>
      </c>
      <c r="DV221">
        <v>0</v>
      </c>
      <c r="DW221">
        <v>824</v>
      </c>
      <c r="DX221">
        <v>905</v>
      </c>
      <c r="DY221">
        <v>120</v>
      </c>
      <c r="DZ221">
        <v>9</v>
      </c>
      <c r="EA221">
        <v>16</v>
      </c>
      <c r="EB221">
        <v>32</v>
      </c>
      <c r="EC221">
        <v>50</v>
      </c>
      <c r="ED221">
        <v>9</v>
      </c>
      <c r="EE221">
        <v>71</v>
      </c>
      <c r="EF221">
        <v>799</v>
      </c>
      <c r="EG221">
        <v>18</v>
      </c>
      <c r="EH221">
        <v>162</v>
      </c>
      <c r="EI221">
        <v>261</v>
      </c>
      <c r="EJ221">
        <v>22</v>
      </c>
      <c r="EK221">
        <v>6</v>
      </c>
      <c r="EL221">
        <v>952</v>
      </c>
      <c r="EM221">
        <v>85</v>
      </c>
      <c r="EN221">
        <v>1</v>
      </c>
      <c r="EO221">
        <v>12</v>
      </c>
      <c r="EP221">
        <v>17</v>
      </c>
      <c r="EQ221">
        <v>23</v>
      </c>
      <c r="ER221">
        <v>8</v>
      </c>
      <c r="ES221">
        <v>7</v>
      </c>
      <c r="ET221">
        <v>59</v>
      </c>
      <c r="EU221">
        <v>66</v>
      </c>
      <c r="EV221">
        <v>131</v>
      </c>
      <c r="EW221">
        <v>25</v>
      </c>
      <c r="EX221">
        <v>1</v>
      </c>
      <c r="EY221">
        <v>15</v>
      </c>
      <c r="EZ221">
        <v>11</v>
      </c>
      <c r="FA221">
        <v>28</v>
      </c>
      <c r="FB221">
        <v>6</v>
      </c>
      <c r="FC221">
        <v>20</v>
      </c>
      <c r="FD221">
        <v>40</v>
      </c>
      <c r="FE221">
        <v>23</v>
      </c>
      <c r="FF221">
        <v>6</v>
      </c>
      <c r="FG221">
        <v>50</v>
      </c>
      <c r="FH221">
        <v>134</v>
      </c>
      <c r="FI221">
        <v>14</v>
      </c>
      <c r="FJ221">
        <v>8</v>
      </c>
      <c r="FK221">
        <v>270</v>
      </c>
      <c r="FL221">
        <v>236</v>
      </c>
      <c r="FM221">
        <v>1</v>
      </c>
      <c r="FN221">
        <v>1</v>
      </c>
      <c r="FO221">
        <v>2</v>
      </c>
      <c r="FP221">
        <v>23</v>
      </c>
      <c r="FQ221">
        <v>31</v>
      </c>
      <c r="FR221">
        <v>0</v>
      </c>
      <c r="FS221">
        <v>2</v>
      </c>
      <c r="FT221">
        <v>14</v>
      </c>
      <c r="FU221">
        <v>7</v>
      </c>
      <c r="FV221">
        <v>15</v>
      </c>
      <c r="FW221">
        <v>14</v>
      </c>
      <c r="FX221">
        <v>21</v>
      </c>
      <c r="FY221">
        <v>5</v>
      </c>
      <c r="FZ221">
        <v>9</v>
      </c>
      <c r="GA221">
        <v>16</v>
      </c>
      <c r="GB221">
        <v>249</v>
      </c>
      <c r="GC221">
        <v>8</v>
      </c>
      <c r="GD221">
        <v>0</v>
      </c>
      <c r="GE221">
        <v>150</v>
      </c>
      <c r="GF221">
        <v>15</v>
      </c>
      <c r="GG221">
        <v>27</v>
      </c>
      <c r="GH221">
        <v>0</v>
      </c>
      <c r="GI221">
        <v>56</v>
      </c>
      <c r="GJ221">
        <v>15</v>
      </c>
      <c r="GK221">
        <v>3</v>
      </c>
      <c r="GL221">
        <v>11</v>
      </c>
      <c r="GM221">
        <v>22</v>
      </c>
      <c r="GN221">
        <v>3</v>
      </c>
      <c r="GO221">
        <v>44</v>
      </c>
      <c r="GP221">
        <v>10</v>
      </c>
      <c r="GQ221">
        <v>24</v>
      </c>
      <c r="GR221">
        <v>23</v>
      </c>
      <c r="GS221">
        <v>11</v>
      </c>
      <c r="GT221">
        <v>7</v>
      </c>
      <c r="GU221">
        <v>5</v>
      </c>
      <c r="GV221">
        <v>10</v>
      </c>
      <c r="GW221">
        <v>11</v>
      </c>
      <c r="GX221">
        <v>6</v>
      </c>
      <c r="GY221">
        <v>3</v>
      </c>
      <c r="GZ221">
        <v>4</v>
      </c>
      <c r="HA221">
        <v>5</v>
      </c>
      <c r="HB221">
        <v>63</v>
      </c>
      <c r="HC221">
        <v>136</v>
      </c>
      <c r="HD221">
        <v>1</v>
      </c>
      <c r="HE221">
        <v>278</v>
      </c>
      <c r="HF221">
        <v>71</v>
      </c>
      <c r="HG221">
        <v>213</v>
      </c>
      <c r="HH221">
        <v>22</v>
      </c>
      <c r="HI221">
        <v>225</v>
      </c>
      <c r="HJ221">
        <v>198</v>
      </c>
      <c r="HK221">
        <v>987</v>
      </c>
      <c r="HL221">
        <v>490</v>
      </c>
      <c r="HM221">
        <v>5</v>
      </c>
      <c r="HN221">
        <v>28</v>
      </c>
      <c r="HO221">
        <v>59</v>
      </c>
      <c r="HP221">
        <v>22</v>
      </c>
      <c r="HQ221">
        <v>4</v>
      </c>
      <c r="HR221">
        <v>23</v>
      </c>
      <c r="HS221">
        <v>59</v>
      </c>
      <c r="HT221">
        <v>491</v>
      </c>
      <c r="HU221">
        <v>194</v>
      </c>
      <c r="HV221">
        <v>10</v>
      </c>
      <c r="HW221">
        <v>193</v>
      </c>
      <c r="HX221">
        <v>155</v>
      </c>
      <c r="HY221">
        <v>298</v>
      </c>
      <c r="HZ221">
        <v>78</v>
      </c>
      <c r="IA221">
        <v>221</v>
      </c>
      <c r="IB221">
        <v>10</v>
      </c>
      <c r="IC221">
        <v>34</v>
      </c>
      <c r="ID221">
        <v>323</v>
      </c>
      <c r="IE221">
        <v>40</v>
      </c>
      <c r="IF221">
        <v>8</v>
      </c>
      <c r="IG221">
        <v>22</v>
      </c>
      <c r="IH221">
        <v>234</v>
      </c>
      <c r="II221">
        <v>276</v>
      </c>
      <c r="IJ221">
        <v>25</v>
      </c>
      <c r="IK221">
        <v>7</v>
      </c>
      <c r="IL221">
        <v>7</v>
      </c>
      <c r="IM221">
        <v>8</v>
      </c>
      <c r="IN221">
        <v>1561</v>
      </c>
      <c r="IO221">
        <v>626</v>
      </c>
      <c r="IP221">
        <v>89</v>
      </c>
      <c r="IQ221">
        <v>460</v>
      </c>
      <c r="IR221">
        <v>51</v>
      </c>
      <c r="IS221">
        <v>1709</v>
      </c>
      <c r="IT221">
        <v>19</v>
      </c>
      <c r="IU221">
        <v>88</v>
      </c>
      <c r="IV221">
        <v>1759</v>
      </c>
      <c r="IW221">
        <v>86</v>
      </c>
      <c r="IX221">
        <v>2617</v>
      </c>
      <c r="IY221">
        <v>3507</v>
      </c>
      <c r="IZ221">
        <v>306</v>
      </c>
      <c r="JA221">
        <v>7</v>
      </c>
      <c r="JB221">
        <v>1773</v>
      </c>
      <c r="JC221">
        <v>58</v>
      </c>
      <c r="JD221">
        <v>0</v>
      </c>
      <c r="JE221">
        <v>860</v>
      </c>
      <c r="JF221">
        <v>890</v>
      </c>
      <c r="JG221">
        <v>128</v>
      </c>
      <c r="JH221">
        <v>11</v>
      </c>
      <c r="JI221">
        <v>24</v>
      </c>
      <c r="JJ221">
        <v>35</v>
      </c>
      <c r="JK221">
        <v>59</v>
      </c>
      <c r="JL221">
        <v>12</v>
      </c>
      <c r="JM221">
        <v>79</v>
      </c>
      <c r="JN221">
        <v>752</v>
      </c>
      <c r="JO221">
        <v>24</v>
      </c>
      <c r="JP221">
        <v>177</v>
      </c>
      <c r="JQ221">
        <v>299</v>
      </c>
      <c r="JR221">
        <v>20</v>
      </c>
      <c r="JS221">
        <v>6</v>
      </c>
      <c r="JT221">
        <v>1018</v>
      </c>
      <c r="JU221">
        <v>85</v>
      </c>
      <c r="JV221">
        <v>0</v>
      </c>
      <c r="JW221">
        <v>8</v>
      </c>
      <c r="JX221">
        <v>13</v>
      </c>
      <c r="JY221">
        <v>20</v>
      </c>
      <c r="JZ221">
        <v>9</v>
      </c>
      <c r="KA221">
        <v>7</v>
      </c>
      <c r="KB221">
        <v>64</v>
      </c>
      <c r="KC221">
        <v>63</v>
      </c>
      <c r="KD221">
        <v>155</v>
      </c>
      <c r="KE221">
        <v>20</v>
      </c>
      <c r="KF221">
        <v>1</v>
      </c>
      <c r="KG221">
        <v>12</v>
      </c>
      <c r="KH221">
        <v>7</v>
      </c>
      <c r="KI221">
        <v>33</v>
      </c>
      <c r="KJ221">
        <v>5</v>
      </c>
      <c r="KK221">
        <v>25</v>
      </c>
      <c r="KL221">
        <v>50</v>
      </c>
      <c r="KM221">
        <v>18</v>
      </c>
      <c r="KN221">
        <v>4</v>
      </c>
      <c r="KO221">
        <v>57</v>
      </c>
      <c r="KP221">
        <v>143</v>
      </c>
      <c r="KQ221">
        <v>11</v>
      </c>
      <c r="KR221">
        <v>7</v>
      </c>
      <c r="KS221">
        <v>268</v>
      </c>
      <c r="KT221">
        <v>284</v>
      </c>
      <c r="KU221">
        <v>1</v>
      </c>
      <c r="KV221">
        <v>1</v>
      </c>
      <c r="KW221">
        <v>2</v>
      </c>
      <c r="KX221">
        <v>25</v>
      </c>
      <c r="KY221">
        <v>29</v>
      </c>
      <c r="KZ221">
        <v>0</v>
      </c>
      <c r="LA221">
        <v>1</v>
      </c>
      <c r="LB221">
        <v>17</v>
      </c>
      <c r="LC221">
        <v>9</v>
      </c>
      <c r="LD221">
        <v>18</v>
      </c>
      <c r="LE221">
        <v>21</v>
      </c>
      <c r="LF221">
        <v>21</v>
      </c>
      <c r="LG221">
        <v>7</v>
      </c>
      <c r="LH221">
        <v>10</v>
      </c>
      <c r="LI221">
        <v>16</v>
      </c>
      <c r="LJ221">
        <v>248</v>
      </c>
      <c r="LK221">
        <v>7</v>
      </c>
      <c r="LL221">
        <v>0</v>
      </c>
      <c r="LM221">
        <v>149</v>
      </c>
      <c r="LN221">
        <v>23</v>
      </c>
      <c r="LO221">
        <v>21</v>
      </c>
      <c r="LP221">
        <v>1</v>
      </c>
      <c r="LQ221">
        <v>52</v>
      </c>
      <c r="LR221">
        <v>14</v>
      </c>
      <c r="LS221">
        <v>3</v>
      </c>
      <c r="LT221">
        <v>8</v>
      </c>
      <c r="LU221">
        <v>24</v>
      </c>
      <c r="LV221">
        <v>9</v>
      </c>
      <c r="LW221">
        <v>45</v>
      </c>
      <c r="LX221">
        <v>12</v>
      </c>
      <c r="LY221">
        <v>28</v>
      </c>
      <c r="LZ221">
        <v>28</v>
      </c>
      <c r="MA221">
        <v>7</v>
      </c>
      <c r="MB221">
        <v>9</v>
      </c>
      <c r="MC221">
        <v>5</v>
      </c>
      <c r="MD221">
        <v>8</v>
      </c>
      <c r="ME221">
        <v>14</v>
      </c>
      <c r="MF221">
        <v>6</v>
      </c>
      <c r="MG221">
        <v>3</v>
      </c>
      <c r="MH221">
        <v>5</v>
      </c>
      <c r="MI221">
        <v>3</v>
      </c>
      <c r="MJ221">
        <v>55</v>
      </c>
      <c r="MK221">
        <v>148</v>
      </c>
      <c r="ML221">
        <v>0</v>
      </c>
      <c r="MM221">
        <v>314</v>
      </c>
      <c r="MN221">
        <v>81</v>
      </c>
      <c r="MO221">
        <v>222</v>
      </c>
      <c r="MP221">
        <v>21</v>
      </c>
      <c r="MQ221">
        <v>246</v>
      </c>
      <c r="MR221">
        <v>211</v>
      </c>
      <c r="MS221">
        <v>1043</v>
      </c>
      <c r="MT221">
        <v>593</v>
      </c>
      <c r="MU221">
        <v>6</v>
      </c>
      <c r="MV221">
        <v>32</v>
      </c>
      <c r="MW221">
        <v>66</v>
      </c>
      <c r="MX221">
        <v>30</v>
      </c>
      <c r="MY221">
        <v>3</v>
      </c>
      <c r="MZ221">
        <v>25</v>
      </c>
      <c r="NA221">
        <v>43</v>
      </c>
      <c r="NB221">
        <v>502</v>
      </c>
      <c r="NC221">
        <v>201</v>
      </c>
      <c r="ND221">
        <v>6</v>
      </c>
      <c r="NE221">
        <v>200</v>
      </c>
      <c r="NF221">
        <v>168</v>
      </c>
      <c r="NG221">
        <v>321</v>
      </c>
      <c r="NH221">
        <v>91</v>
      </c>
      <c r="NI221">
        <v>242</v>
      </c>
      <c r="NJ221">
        <v>12</v>
      </c>
      <c r="NK221">
        <v>43</v>
      </c>
      <c r="NL221">
        <v>341</v>
      </c>
      <c r="NM221">
        <v>35</v>
      </c>
      <c r="NN221">
        <v>10</v>
      </c>
      <c r="NO221">
        <v>20</v>
      </c>
      <c r="NP221">
        <v>252</v>
      </c>
      <c r="NQ221">
        <v>293</v>
      </c>
      <c r="NR221">
        <v>62</v>
      </c>
      <c r="NS221">
        <v>18</v>
      </c>
      <c r="NT221">
        <v>8</v>
      </c>
      <c r="NU221">
        <v>10</v>
      </c>
      <c r="NV221">
        <v>1706</v>
      </c>
      <c r="NW221">
        <v>660</v>
      </c>
      <c r="NX221">
        <v>93</v>
      </c>
      <c r="NY221">
        <v>487</v>
      </c>
      <c r="NZ221">
        <v>59</v>
      </c>
      <c r="OA221">
        <v>1848</v>
      </c>
      <c r="OB221">
        <v>16</v>
      </c>
      <c r="OC221">
        <v>73</v>
      </c>
      <c r="OD221">
        <v>1873</v>
      </c>
      <c r="OE221">
        <v>85</v>
      </c>
      <c r="OF221">
        <v>2666</v>
      </c>
      <c r="OG221">
        <v>3481</v>
      </c>
      <c r="OH221">
        <v>289</v>
      </c>
      <c r="OI221">
        <v>10</v>
      </c>
      <c r="OJ221">
        <v>1885</v>
      </c>
      <c r="OK221">
        <v>72</v>
      </c>
      <c r="OL221">
        <v>0</v>
      </c>
      <c r="OM221">
        <v>863</v>
      </c>
      <c r="ON221">
        <v>930</v>
      </c>
      <c r="OO221">
        <v>117</v>
      </c>
      <c r="OP221">
        <v>14</v>
      </c>
      <c r="OQ221">
        <v>25</v>
      </c>
      <c r="OR221">
        <v>35</v>
      </c>
      <c r="OS221">
        <v>55</v>
      </c>
      <c r="OT221">
        <v>9</v>
      </c>
      <c r="OU221">
        <v>82</v>
      </c>
      <c r="OV221">
        <v>364</v>
      </c>
      <c r="OW221">
        <v>21</v>
      </c>
      <c r="OX221">
        <v>189</v>
      </c>
      <c r="OY221">
        <v>301</v>
      </c>
      <c r="OZ221">
        <v>22</v>
      </c>
      <c r="PA221">
        <v>3</v>
      </c>
    </row>
    <row r="222" spans="1:417">
      <c r="A222" s="67" t="str">
        <f>人口推移!B221</f>
        <v>R0702</v>
      </c>
      <c r="B222" s="66">
        <f t="shared" si="6"/>
        <v>54309</v>
      </c>
      <c r="C222" s="66">
        <f t="shared" si="7"/>
        <v>24203</v>
      </c>
      <c r="D222">
        <v>916</v>
      </c>
      <c r="E222">
        <v>75</v>
      </c>
      <c r="F222">
        <v>1</v>
      </c>
      <c r="G222">
        <v>7</v>
      </c>
      <c r="H222">
        <v>15</v>
      </c>
      <c r="I222">
        <v>11</v>
      </c>
      <c r="J222">
        <v>8</v>
      </c>
      <c r="K222">
        <v>9</v>
      </c>
      <c r="L222">
        <v>70</v>
      </c>
      <c r="M222">
        <v>47</v>
      </c>
      <c r="N222">
        <v>146</v>
      </c>
      <c r="O222">
        <v>20</v>
      </c>
      <c r="P222">
        <v>1</v>
      </c>
      <c r="Q222">
        <v>12</v>
      </c>
      <c r="R222">
        <v>7</v>
      </c>
      <c r="S222">
        <v>28</v>
      </c>
      <c r="T222">
        <v>5</v>
      </c>
      <c r="U222">
        <v>16</v>
      </c>
      <c r="V222">
        <v>35</v>
      </c>
      <c r="W222">
        <v>16</v>
      </c>
      <c r="X222">
        <v>5</v>
      </c>
      <c r="Y222">
        <v>51</v>
      </c>
      <c r="Z222">
        <v>116</v>
      </c>
      <c r="AA222">
        <v>7</v>
      </c>
      <c r="AB222">
        <v>6</v>
      </c>
      <c r="AC222">
        <v>218</v>
      </c>
      <c r="AD222">
        <v>226</v>
      </c>
      <c r="AE222">
        <v>2</v>
      </c>
      <c r="AF222">
        <v>1</v>
      </c>
      <c r="AG222">
        <v>2</v>
      </c>
      <c r="AH222">
        <v>21</v>
      </c>
      <c r="AI222">
        <v>21</v>
      </c>
      <c r="AJ222">
        <v>0</v>
      </c>
      <c r="AK222">
        <v>1</v>
      </c>
      <c r="AL222">
        <v>15</v>
      </c>
      <c r="AM222">
        <v>7</v>
      </c>
      <c r="AN222">
        <v>14</v>
      </c>
      <c r="AO222">
        <v>16</v>
      </c>
      <c r="AP222">
        <v>19</v>
      </c>
      <c r="AQ222">
        <v>5</v>
      </c>
      <c r="AR222">
        <v>8</v>
      </c>
      <c r="AS222">
        <v>11</v>
      </c>
      <c r="AT222">
        <v>257</v>
      </c>
      <c r="AU222">
        <v>7</v>
      </c>
      <c r="AV222">
        <v>0</v>
      </c>
      <c r="AW222">
        <v>143</v>
      </c>
      <c r="AX222">
        <v>14</v>
      </c>
      <c r="AY222">
        <v>22</v>
      </c>
      <c r="AZ222">
        <v>1</v>
      </c>
      <c r="BA222">
        <v>45</v>
      </c>
      <c r="BB222">
        <v>10</v>
      </c>
      <c r="BC222">
        <v>3</v>
      </c>
      <c r="BD222">
        <v>7</v>
      </c>
      <c r="BE222">
        <v>17</v>
      </c>
      <c r="BF222">
        <v>6</v>
      </c>
      <c r="BG222">
        <v>30</v>
      </c>
      <c r="BH222">
        <v>8</v>
      </c>
      <c r="BI222">
        <v>21</v>
      </c>
      <c r="BJ222">
        <v>25</v>
      </c>
      <c r="BK222">
        <v>7</v>
      </c>
      <c r="BL222">
        <v>8</v>
      </c>
      <c r="BM222">
        <v>3</v>
      </c>
      <c r="BN222">
        <v>7</v>
      </c>
      <c r="BO222">
        <v>11</v>
      </c>
      <c r="BP222">
        <v>4</v>
      </c>
      <c r="BQ222">
        <v>3</v>
      </c>
      <c r="BR222">
        <v>3</v>
      </c>
      <c r="BS222">
        <v>4</v>
      </c>
      <c r="BT222">
        <v>52</v>
      </c>
      <c r="BU222">
        <v>104</v>
      </c>
      <c r="BV222">
        <v>1</v>
      </c>
      <c r="BW222">
        <v>287</v>
      </c>
      <c r="BX222">
        <v>62</v>
      </c>
      <c r="BY222">
        <v>195</v>
      </c>
      <c r="BZ222">
        <v>14</v>
      </c>
      <c r="CA222">
        <v>230</v>
      </c>
      <c r="CB222">
        <v>189</v>
      </c>
      <c r="CC222">
        <v>833</v>
      </c>
      <c r="CD222">
        <v>493</v>
      </c>
      <c r="CE222">
        <v>4</v>
      </c>
      <c r="CF222">
        <v>22</v>
      </c>
      <c r="CG222">
        <v>56</v>
      </c>
      <c r="CH222">
        <v>26</v>
      </c>
      <c r="CI222">
        <v>3</v>
      </c>
      <c r="CJ222">
        <v>25</v>
      </c>
      <c r="CK222">
        <v>64</v>
      </c>
      <c r="CL222">
        <v>459</v>
      </c>
      <c r="CM222">
        <v>212</v>
      </c>
      <c r="CN222">
        <v>7</v>
      </c>
      <c r="CO222">
        <v>185</v>
      </c>
      <c r="CP222">
        <v>147</v>
      </c>
      <c r="CQ222">
        <v>286</v>
      </c>
      <c r="CR222">
        <v>58</v>
      </c>
      <c r="CS222">
        <v>223</v>
      </c>
      <c r="CT222">
        <v>10</v>
      </c>
      <c r="CU222">
        <v>29</v>
      </c>
      <c r="CV222">
        <v>278</v>
      </c>
      <c r="CW222">
        <v>30</v>
      </c>
      <c r="CX222">
        <v>6</v>
      </c>
      <c r="CY222">
        <v>30</v>
      </c>
      <c r="CZ222">
        <v>182</v>
      </c>
      <c r="DA222">
        <v>237</v>
      </c>
      <c r="DB222">
        <v>80</v>
      </c>
      <c r="DC222">
        <v>15</v>
      </c>
      <c r="DD222">
        <v>5</v>
      </c>
      <c r="DE222">
        <v>7</v>
      </c>
      <c r="DF222">
        <v>1395</v>
      </c>
      <c r="DG222">
        <v>562</v>
      </c>
      <c r="DH222">
        <v>84</v>
      </c>
      <c r="DI222">
        <v>407</v>
      </c>
      <c r="DJ222">
        <v>52</v>
      </c>
      <c r="DK222">
        <v>1427</v>
      </c>
      <c r="DL222">
        <v>21</v>
      </c>
      <c r="DM222">
        <v>71</v>
      </c>
      <c r="DN222">
        <v>1298</v>
      </c>
      <c r="DO222">
        <v>80</v>
      </c>
      <c r="DP222">
        <v>2355</v>
      </c>
      <c r="DQ222">
        <v>3186</v>
      </c>
      <c r="DR222">
        <v>260</v>
      </c>
      <c r="DS222">
        <v>9</v>
      </c>
      <c r="DT222">
        <v>1598</v>
      </c>
      <c r="DU222">
        <v>67</v>
      </c>
      <c r="DV222">
        <v>0</v>
      </c>
      <c r="DW222">
        <v>822</v>
      </c>
      <c r="DX222">
        <v>909</v>
      </c>
      <c r="DY222">
        <v>120</v>
      </c>
      <c r="DZ222">
        <v>9</v>
      </c>
      <c r="EA222">
        <v>15</v>
      </c>
      <c r="EB222">
        <v>32</v>
      </c>
      <c r="EC222">
        <v>49</v>
      </c>
      <c r="ED222">
        <v>9</v>
      </c>
      <c r="EE222">
        <v>70</v>
      </c>
      <c r="EF222">
        <v>797</v>
      </c>
      <c r="EG222">
        <v>18</v>
      </c>
      <c r="EH222">
        <v>162</v>
      </c>
      <c r="EI222">
        <v>262</v>
      </c>
      <c r="EJ222">
        <v>22</v>
      </c>
      <c r="EK222">
        <v>6</v>
      </c>
      <c r="EL222">
        <v>949</v>
      </c>
      <c r="EM222">
        <v>85</v>
      </c>
      <c r="EN222">
        <v>1</v>
      </c>
      <c r="EO222">
        <v>12</v>
      </c>
      <c r="EP222">
        <v>17</v>
      </c>
      <c r="EQ222">
        <v>23</v>
      </c>
      <c r="ER222">
        <v>8</v>
      </c>
      <c r="ES222">
        <v>7</v>
      </c>
      <c r="ET222">
        <v>58</v>
      </c>
      <c r="EU222">
        <v>66</v>
      </c>
      <c r="EV222">
        <v>131</v>
      </c>
      <c r="EW222">
        <v>25</v>
      </c>
      <c r="EX222">
        <v>1</v>
      </c>
      <c r="EY222">
        <v>15</v>
      </c>
      <c r="EZ222">
        <v>11</v>
      </c>
      <c r="FA222">
        <v>28</v>
      </c>
      <c r="FB222">
        <v>6</v>
      </c>
      <c r="FC222">
        <v>20</v>
      </c>
      <c r="FD222">
        <v>40</v>
      </c>
      <c r="FE222">
        <v>23</v>
      </c>
      <c r="FF222">
        <v>6</v>
      </c>
      <c r="FG222">
        <v>50</v>
      </c>
      <c r="FH222">
        <v>134</v>
      </c>
      <c r="FI222">
        <v>14</v>
      </c>
      <c r="FJ222">
        <v>8</v>
      </c>
      <c r="FK222">
        <v>271</v>
      </c>
      <c r="FL222">
        <v>235</v>
      </c>
      <c r="FM222">
        <v>1</v>
      </c>
      <c r="FN222">
        <v>1</v>
      </c>
      <c r="FO222">
        <v>2</v>
      </c>
      <c r="FP222">
        <v>23</v>
      </c>
      <c r="FQ222">
        <v>31</v>
      </c>
      <c r="FR222">
        <v>0</v>
      </c>
      <c r="FS222">
        <v>2</v>
      </c>
      <c r="FT222">
        <v>14</v>
      </c>
      <c r="FU222">
        <v>7</v>
      </c>
      <c r="FV222">
        <v>15</v>
      </c>
      <c r="FW222">
        <v>14</v>
      </c>
      <c r="FX222">
        <v>21</v>
      </c>
      <c r="FY222">
        <v>5</v>
      </c>
      <c r="FZ222">
        <v>9</v>
      </c>
      <c r="GA222">
        <v>16</v>
      </c>
      <c r="GB222">
        <v>249</v>
      </c>
      <c r="GC222">
        <v>8</v>
      </c>
      <c r="GD222">
        <v>0</v>
      </c>
      <c r="GE222">
        <v>150</v>
      </c>
      <c r="GF222">
        <v>15</v>
      </c>
      <c r="GG222">
        <v>27</v>
      </c>
      <c r="GH222">
        <v>0</v>
      </c>
      <c r="GI222">
        <v>56</v>
      </c>
      <c r="GJ222">
        <v>15</v>
      </c>
      <c r="GK222">
        <v>3</v>
      </c>
      <c r="GL222">
        <v>11</v>
      </c>
      <c r="GM222">
        <v>22</v>
      </c>
      <c r="GN222">
        <v>3</v>
      </c>
      <c r="GO222">
        <v>44</v>
      </c>
      <c r="GP222">
        <v>10</v>
      </c>
      <c r="GQ222">
        <v>24</v>
      </c>
      <c r="GR222">
        <v>23</v>
      </c>
      <c r="GS222">
        <v>11</v>
      </c>
      <c r="GT222">
        <v>7</v>
      </c>
      <c r="GU222">
        <v>5</v>
      </c>
      <c r="GV222">
        <v>10</v>
      </c>
      <c r="GW222">
        <v>11</v>
      </c>
      <c r="GX222">
        <v>6</v>
      </c>
      <c r="GY222">
        <v>3</v>
      </c>
      <c r="GZ222">
        <v>4</v>
      </c>
      <c r="HA222">
        <v>5</v>
      </c>
      <c r="HB222">
        <v>63</v>
      </c>
      <c r="HC222">
        <v>136</v>
      </c>
      <c r="HD222">
        <v>1</v>
      </c>
      <c r="HE222">
        <v>279</v>
      </c>
      <c r="HF222">
        <v>71</v>
      </c>
      <c r="HG222">
        <v>213</v>
      </c>
      <c r="HH222">
        <v>22</v>
      </c>
      <c r="HI222">
        <v>224</v>
      </c>
      <c r="HJ222">
        <v>198</v>
      </c>
      <c r="HK222">
        <v>984</v>
      </c>
      <c r="HL222">
        <v>488</v>
      </c>
      <c r="HM222">
        <v>5</v>
      </c>
      <c r="HN222">
        <v>28</v>
      </c>
      <c r="HO222">
        <v>59</v>
      </c>
      <c r="HP222">
        <v>23</v>
      </c>
      <c r="HQ222">
        <v>4</v>
      </c>
      <c r="HR222">
        <v>23</v>
      </c>
      <c r="HS222">
        <v>62</v>
      </c>
      <c r="HT222">
        <v>489</v>
      </c>
      <c r="HU222">
        <v>193</v>
      </c>
      <c r="HV222">
        <v>10</v>
      </c>
      <c r="HW222">
        <v>191</v>
      </c>
      <c r="HX222">
        <v>155</v>
      </c>
      <c r="HY222">
        <v>298</v>
      </c>
      <c r="HZ222">
        <v>78</v>
      </c>
      <c r="IA222">
        <v>220</v>
      </c>
      <c r="IB222">
        <v>10</v>
      </c>
      <c r="IC222">
        <v>34</v>
      </c>
      <c r="ID222">
        <v>325</v>
      </c>
      <c r="IE222">
        <v>40</v>
      </c>
      <c r="IF222">
        <v>8</v>
      </c>
      <c r="IG222">
        <v>22</v>
      </c>
      <c r="IH222">
        <v>236</v>
      </c>
      <c r="II222">
        <v>277</v>
      </c>
      <c r="IJ222">
        <v>25</v>
      </c>
      <c r="IK222">
        <v>7</v>
      </c>
      <c r="IL222">
        <v>7</v>
      </c>
      <c r="IM222">
        <v>8</v>
      </c>
      <c r="IN222">
        <v>1554</v>
      </c>
      <c r="IO222">
        <v>628</v>
      </c>
      <c r="IP222">
        <v>88</v>
      </c>
      <c r="IQ222">
        <v>461</v>
      </c>
      <c r="IR222">
        <v>51</v>
      </c>
      <c r="IS222">
        <v>1707</v>
      </c>
      <c r="IT222">
        <v>19</v>
      </c>
      <c r="IU222">
        <v>88</v>
      </c>
      <c r="IV222">
        <v>1763</v>
      </c>
      <c r="IW222">
        <v>86</v>
      </c>
      <c r="IX222">
        <v>2614</v>
      </c>
      <c r="IY222">
        <v>3495</v>
      </c>
      <c r="IZ222">
        <v>306</v>
      </c>
      <c r="JA222">
        <v>7</v>
      </c>
      <c r="JB222">
        <v>1769</v>
      </c>
      <c r="JC222">
        <v>58</v>
      </c>
      <c r="JD222">
        <v>0</v>
      </c>
      <c r="JE222">
        <v>858</v>
      </c>
      <c r="JF222">
        <v>891</v>
      </c>
      <c r="JG222">
        <v>128</v>
      </c>
      <c r="JH222">
        <v>11</v>
      </c>
      <c r="JI222">
        <v>24</v>
      </c>
      <c r="JJ222">
        <v>35</v>
      </c>
      <c r="JK222">
        <v>59</v>
      </c>
      <c r="JL222">
        <v>12</v>
      </c>
      <c r="JM222">
        <v>78</v>
      </c>
      <c r="JN222">
        <v>751</v>
      </c>
      <c r="JO222">
        <v>24</v>
      </c>
      <c r="JP222">
        <v>175</v>
      </c>
      <c r="JQ222">
        <v>302</v>
      </c>
      <c r="JR222">
        <v>20</v>
      </c>
      <c r="JS222">
        <v>6</v>
      </c>
      <c r="JT222">
        <v>1014</v>
      </c>
      <c r="JU222">
        <v>85</v>
      </c>
      <c r="JV222">
        <v>0</v>
      </c>
      <c r="JW222">
        <v>8</v>
      </c>
      <c r="JX222">
        <v>13</v>
      </c>
      <c r="JY222">
        <v>20</v>
      </c>
      <c r="JZ222">
        <v>9</v>
      </c>
      <c r="KA222">
        <v>7</v>
      </c>
      <c r="KB222">
        <v>65</v>
      </c>
      <c r="KC222">
        <v>63</v>
      </c>
      <c r="KD222">
        <v>155</v>
      </c>
      <c r="KE222">
        <v>20</v>
      </c>
      <c r="KF222">
        <v>1</v>
      </c>
      <c r="KG222">
        <v>12</v>
      </c>
      <c r="KH222">
        <v>7</v>
      </c>
      <c r="KI222">
        <v>33</v>
      </c>
      <c r="KJ222">
        <v>5</v>
      </c>
      <c r="KK222">
        <v>25</v>
      </c>
      <c r="KL222">
        <v>49</v>
      </c>
      <c r="KM222">
        <v>18</v>
      </c>
      <c r="KN222">
        <v>4</v>
      </c>
      <c r="KO222">
        <v>57</v>
      </c>
      <c r="KP222">
        <v>139</v>
      </c>
      <c r="KQ222">
        <v>11</v>
      </c>
      <c r="KR222">
        <v>7</v>
      </c>
      <c r="KS222">
        <v>269</v>
      </c>
      <c r="KT222">
        <v>282</v>
      </c>
      <c r="KU222">
        <v>1</v>
      </c>
      <c r="KV222">
        <v>1</v>
      </c>
      <c r="KW222">
        <v>2</v>
      </c>
      <c r="KX222">
        <v>25</v>
      </c>
      <c r="KY222">
        <v>29</v>
      </c>
      <c r="KZ222">
        <v>0</v>
      </c>
      <c r="LA222">
        <v>1</v>
      </c>
      <c r="LB222">
        <v>17</v>
      </c>
      <c r="LC222">
        <v>9</v>
      </c>
      <c r="LD222">
        <v>18</v>
      </c>
      <c r="LE222">
        <v>21</v>
      </c>
      <c r="LF222">
        <v>21</v>
      </c>
      <c r="LG222">
        <v>7</v>
      </c>
      <c r="LH222">
        <v>10</v>
      </c>
      <c r="LI222">
        <v>16</v>
      </c>
      <c r="LJ222">
        <v>248</v>
      </c>
      <c r="LK222">
        <v>7</v>
      </c>
      <c r="LL222">
        <v>0</v>
      </c>
      <c r="LM222">
        <v>149</v>
      </c>
      <c r="LN222">
        <v>23</v>
      </c>
      <c r="LO222">
        <v>21</v>
      </c>
      <c r="LP222">
        <v>1</v>
      </c>
      <c r="LQ222">
        <v>51</v>
      </c>
      <c r="LR222">
        <v>14</v>
      </c>
      <c r="LS222">
        <v>3</v>
      </c>
      <c r="LT222">
        <v>8</v>
      </c>
      <c r="LU222">
        <v>24</v>
      </c>
      <c r="LV222">
        <v>9</v>
      </c>
      <c r="LW222">
        <v>45</v>
      </c>
      <c r="LX222">
        <v>12</v>
      </c>
      <c r="LY222">
        <v>28</v>
      </c>
      <c r="LZ222">
        <v>28</v>
      </c>
      <c r="MA222">
        <v>7</v>
      </c>
      <c r="MB222">
        <v>9</v>
      </c>
      <c r="MC222">
        <v>5</v>
      </c>
      <c r="MD222">
        <v>8</v>
      </c>
      <c r="ME222">
        <v>14</v>
      </c>
      <c r="MF222">
        <v>6</v>
      </c>
      <c r="MG222">
        <v>3</v>
      </c>
      <c r="MH222">
        <v>5</v>
      </c>
      <c r="MI222">
        <v>3</v>
      </c>
      <c r="MJ222">
        <v>55</v>
      </c>
      <c r="MK222">
        <v>147</v>
      </c>
      <c r="ML222">
        <v>0</v>
      </c>
      <c r="MM222">
        <v>314</v>
      </c>
      <c r="MN222">
        <v>81</v>
      </c>
      <c r="MO222">
        <v>221</v>
      </c>
      <c r="MP222">
        <v>21</v>
      </c>
      <c r="MQ222">
        <v>246</v>
      </c>
      <c r="MR222">
        <v>211</v>
      </c>
      <c r="MS222">
        <v>1042</v>
      </c>
      <c r="MT222">
        <v>593</v>
      </c>
      <c r="MU222">
        <v>6</v>
      </c>
      <c r="MV222">
        <v>32</v>
      </c>
      <c r="MW222">
        <v>66</v>
      </c>
      <c r="MX222">
        <v>30</v>
      </c>
      <c r="MY222">
        <v>3</v>
      </c>
      <c r="MZ222">
        <v>25</v>
      </c>
      <c r="NA222">
        <v>44</v>
      </c>
      <c r="NB222">
        <v>502</v>
      </c>
      <c r="NC222">
        <v>202</v>
      </c>
      <c r="ND222">
        <v>6</v>
      </c>
      <c r="NE222">
        <v>197</v>
      </c>
      <c r="NF222">
        <v>168</v>
      </c>
      <c r="NG222">
        <v>320</v>
      </c>
      <c r="NH222">
        <v>91</v>
      </c>
      <c r="NI222">
        <v>241</v>
      </c>
      <c r="NJ222">
        <v>12</v>
      </c>
      <c r="NK222">
        <v>43</v>
      </c>
      <c r="NL222">
        <v>343</v>
      </c>
      <c r="NM222">
        <v>35</v>
      </c>
      <c r="NN222">
        <v>10</v>
      </c>
      <c r="NO222">
        <v>20</v>
      </c>
      <c r="NP222">
        <v>253</v>
      </c>
      <c r="NQ222">
        <v>292</v>
      </c>
      <c r="NR222">
        <v>64</v>
      </c>
      <c r="NS222">
        <v>18</v>
      </c>
      <c r="NT222">
        <v>8</v>
      </c>
      <c r="NU222">
        <v>10</v>
      </c>
      <c r="NV222">
        <v>1706</v>
      </c>
      <c r="NW222">
        <v>662</v>
      </c>
      <c r="NX222">
        <v>91</v>
      </c>
      <c r="NY222">
        <v>488</v>
      </c>
      <c r="NZ222">
        <v>60</v>
      </c>
      <c r="OA222">
        <v>1844</v>
      </c>
      <c r="OB222">
        <v>16</v>
      </c>
      <c r="OC222">
        <v>73</v>
      </c>
      <c r="OD222">
        <v>1879</v>
      </c>
      <c r="OE222">
        <v>84</v>
      </c>
      <c r="OF222">
        <v>2664</v>
      </c>
      <c r="OG222">
        <v>3484</v>
      </c>
      <c r="OH222">
        <v>288</v>
      </c>
      <c r="OI222">
        <v>10</v>
      </c>
      <c r="OJ222">
        <v>1888</v>
      </c>
      <c r="OK222">
        <v>71</v>
      </c>
      <c r="OL222">
        <v>0</v>
      </c>
      <c r="OM222">
        <v>859</v>
      </c>
      <c r="ON222">
        <v>934</v>
      </c>
      <c r="OO222">
        <v>117</v>
      </c>
      <c r="OP222">
        <v>14</v>
      </c>
      <c r="OQ222">
        <v>24</v>
      </c>
      <c r="OR222">
        <v>35</v>
      </c>
      <c r="OS222">
        <v>54</v>
      </c>
      <c r="OT222">
        <v>9</v>
      </c>
      <c r="OU222">
        <v>82</v>
      </c>
      <c r="OV222">
        <v>365</v>
      </c>
      <c r="OW222">
        <v>21</v>
      </c>
      <c r="OX222">
        <v>189</v>
      </c>
      <c r="OY222">
        <v>303</v>
      </c>
      <c r="OZ222">
        <v>22</v>
      </c>
      <c r="PA222">
        <v>3</v>
      </c>
    </row>
    <row r="223" spans="1:417">
      <c r="A223" s="67" t="str">
        <f>人口推移!B222</f>
        <v>R0703</v>
      </c>
      <c r="B223" s="66">
        <f t="shared" si="6"/>
        <v>54086</v>
      </c>
      <c r="C223" s="66">
        <f t="shared" si="7"/>
        <v>24161</v>
      </c>
      <c r="D223">
        <v>918</v>
      </c>
      <c r="E223">
        <v>76</v>
      </c>
      <c r="F223">
        <v>1</v>
      </c>
      <c r="G223">
        <v>7</v>
      </c>
      <c r="H223">
        <v>15</v>
      </c>
      <c r="I223">
        <v>11</v>
      </c>
      <c r="J223">
        <v>8</v>
      </c>
      <c r="K223">
        <v>9</v>
      </c>
      <c r="L223">
        <v>72</v>
      </c>
      <c r="M223">
        <v>46</v>
      </c>
      <c r="N223">
        <v>145</v>
      </c>
      <c r="O223">
        <v>20</v>
      </c>
      <c r="P223">
        <v>1</v>
      </c>
      <c r="Q223">
        <v>12</v>
      </c>
      <c r="R223">
        <v>7</v>
      </c>
      <c r="S223">
        <v>28</v>
      </c>
      <c r="T223">
        <v>5</v>
      </c>
      <c r="U223">
        <v>16</v>
      </c>
      <c r="V223">
        <v>35</v>
      </c>
      <c r="W223">
        <v>16</v>
      </c>
      <c r="X223">
        <v>5</v>
      </c>
      <c r="Y223">
        <v>51</v>
      </c>
      <c r="Z223">
        <v>117</v>
      </c>
      <c r="AA223">
        <v>7</v>
      </c>
      <c r="AB223">
        <v>6</v>
      </c>
      <c r="AC223">
        <v>223</v>
      </c>
      <c r="AD223">
        <v>232</v>
      </c>
      <c r="AE223">
        <v>2</v>
      </c>
      <c r="AF223">
        <v>1</v>
      </c>
      <c r="AG223">
        <v>2</v>
      </c>
      <c r="AH223">
        <v>21</v>
      </c>
      <c r="AI223">
        <v>20</v>
      </c>
      <c r="AJ223">
        <v>0</v>
      </c>
      <c r="AK223">
        <v>1</v>
      </c>
      <c r="AL223">
        <v>15</v>
      </c>
      <c r="AM223">
        <v>7</v>
      </c>
      <c r="AN223">
        <v>14</v>
      </c>
      <c r="AO223">
        <v>16</v>
      </c>
      <c r="AP223">
        <v>19</v>
      </c>
      <c r="AQ223">
        <v>5</v>
      </c>
      <c r="AR223">
        <v>8</v>
      </c>
      <c r="AS223">
        <v>11</v>
      </c>
      <c r="AT223">
        <v>257</v>
      </c>
      <c r="AU223">
        <v>7</v>
      </c>
      <c r="AV223">
        <v>0</v>
      </c>
      <c r="AW223">
        <v>141</v>
      </c>
      <c r="AX223">
        <v>14</v>
      </c>
      <c r="AY223">
        <v>22</v>
      </c>
      <c r="AZ223">
        <v>1</v>
      </c>
      <c r="BA223">
        <v>45</v>
      </c>
      <c r="BB223">
        <v>10</v>
      </c>
      <c r="BC223">
        <v>3</v>
      </c>
      <c r="BD223">
        <v>7</v>
      </c>
      <c r="BE223">
        <v>17</v>
      </c>
      <c r="BF223">
        <v>6</v>
      </c>
      <c r="BG223">
        <v>30</v>
      </c>
      <c r="BH223">
        <v>8</v>
      </c>
      <c r="BI223">
        <v>21</v>
      </c>
      <c r="BJ223">
        <v>25</v>
      </c>
      <c r="BK223">
        <v>7</v>
      </c>
      <c r="BL223">
        <v>8</v>
      </c>
      <c r="BM223">
        <v>3</v>
      </c>
      <c r="BN223">
        <v>7</v>
      </c>
      <c r="BO223">
        <v>11</v>
      </c>
      <c r="BP223">
        <v>4</v>
      </c>
      <c r="BQ223">
        <v>3</v>
      </c>
      <c r="BR223">
        <v>3</v>
      </c>
      <c r="BS223">
        <v>4</v>
      </c>
      <c r="BT223">
        <v>53</v>
      </c>
      <c r="BU223">
        <v>104</v>
      </c>
      <c r="BV223">
        <v>1</v>
      </c>
      <c r="BW223">
        <v>284</v>
      </c>
      <c r="BX223">
        <v>58</v>
      </c>
      <c r="BY223">
        <v>195</v>
      </c>
      <c r="BZ223">
        <v>14</v>
      </c>
      <c r="CA223">
        <v>228</v>
      </c>
      <c r="CB223">
        <v>191</v>
      </c>
      <c r="CC223">
        <v>842</v>
      </c>
      <c r="CD223">
        <v>495</v>
      </c>
      <c r="CE223">
        <v>4</v>
      </c>
      <c r="CF223">
        <v>22</v>
      </c>
      <c r="CG223">
        <v>56</v>
      </c>
      <c r="CH223">
        <v>26</v>
      </c>
      <c r="CI223">
        <v>3</v>
      </c>
      <c r="CJ223">
        <v>25</v>
      </c>
      <c r="CK223">
        <v>62</v>
      </c>
      <c r="CL223">
        <v>461</v>
      </c>
      <c r="CM223">
        <v>210</v>
      </c>
      <c r="CN223">
        <v>7</v>
      </c>
      <c r="CO223">
        <v>187</v>
      </c>
      <c r="CP223">
        <v>148</v>
      </c>
      <c r="CQ223">
        <v>288</v>
      </c>
      <c r="CR223">
        <v>59</v>
      </c>
      <c r="CS223">
        <v>222</v>
      </c>
      <c r="CT223">
        <v>10</v>
      </c>
      <c r="CU223">
        <v>29</v>
      </c>
      <c r="CV223">
        <v>276</v>
      </c>
      <c r="CW223">
        <v>34</v>
      </c>
      <c r="CX223">
        <v>6</v>
      </c>
      <c r="CY223">
        <v>30</v>
      </c>
      <c r="CZ223">
        <v>183</v>
      </c>
      <c r="DA223">
        <v>234</v>
      </c>
      <c r="DB223">
        <v>78</v>
      </c>
      <c r="DC223">
        <v>14</v>
      </c>
      <c r="DD223">
        <v>5</v>
      </c>
      <c r="DE223">
        <v>7</v>
      </c>
      <c r="DF223">
        <v>1384</v>
      </c>
      <c r="DG223">
        <v>563</v>
      </c>
      <c r="DH223">
        <v>83</v>
      </c>
      <c r="DI223">
        <v>407</v>
      </c>
      <c r="DJ223">
        <v>51</v>
      </c>
      <c r="DK223">
        <v>1428</v>
      </c>
      <c r="DL223">
        <v>21</v>
      </c>
      <c r="DM223">
        <v>71</v>
      </c>
      <c r="DN223">
        <v>1301</v>
      </c>
      <c r="DO223">
        <v>80</v>
      </c>
      <c r="DP223">
        <v>2350</v>
      </c>
      <c r="DQ223">
        <v>3197</v>
      </c>
      <c r="DR223">
        <v>260</v>
      </c>
      <c r="DS223">
        <v>9</v>
      </c>
      <c r="DT223">
        <v>1596</v>
      </c>
      <c r="DU223">
        <v>67</v>
      </c>
      <c r="DV223">
        <v>0</v>
      </c>
      <c r="DW223">
        <v>822</v>
      </c>
      <c r="DX223">
        <v>900</v>
      </c>
      <c r="DY223">
        <v>118</v>
      </c>
      <c r="DZ223">
        <v>9</v>
      </c>
      <c r="EA223">
        <v>15</v>
      </c>
      <c r="EB223">
        <v>32</v>
      </c>
      <c r="EC223">
        <v>50</v>
      </c>
      <c r="ED223">
        <v>9</v>
      </c>
      <c r="EE223">
        <v>70</v>
      </c>
      <c r="EF223">
        <v>754</v>
      </c>
      <c r="EG223">
        <v>18</v>
      </c>
      <c r="EH223">
        <v>160</v>
      </c>
      <c r="EI223">
        <v>262</v>
      </c>
      <c r="EJ223">
        <v>22</v>
      </c>
      <c r="EK223">
        <v>6</v>
      </c>
      <c r="EL223">
        <v>949</v>
      </c>
      <c r="EM223">
        <v>86</v>
      </c>
      <c r="EN223">
        <v>1</v>
      </c>
      <c r="EO223">
        <v>12</v>
      </c>
      <c r="EP223">
        <v>17</v>
      </c>
      <c r="EQ223">
        <v>23</v>
      </c>
      <c r="ER223">
        <v>8</v>
      </c>
      <c r="ES223">
        <v>7</v>
      </c>
      <c r="ET223">
        <v>60</v>
      </c>
      <c r="EU223">
        <v>65</v>
      </c>
      <c r="EV223">
        <v>129</v>
      </c>
      <c r="EW223">
        <v>24</v>
      </c>
      <c r="EX223">
        <v>1</v>
      </c>
      <c r="EY223">
        <v>15</v>
      </c>
      <c r="EZ223">
        <v>11</v>
      </c>
      <c r="FA223">
        <v>29</v>
      </c>
      <c r="FB223">
        <v>7</v>
      </c>
      <c r="FC223">
        <v>20</v>
      </c>
      <c r="FD223">
        <v>40</v>
      </c>
      <c r="FE223">
        <v>23</v>
      </c>
      <c r="FF223">
        <v>6</v>
      </c>
      <c r="FG223">
        <v>50</v>
      </c>
      <c r="FH223">
        <v>134</v>
      </c>
      <c r="FI223">
        <v>14</v>
      </c>
      <c r="FJ223">
        <v>8</v>
      </c>
      <c r="FK223">
        <v>272</v>
      </c>
      <c r="FL223">
        <v>242</v>
      </c>
      <c r="FM223">
        <v>1</v>
      </c>
      <c r="FN223">
        <v>1</v>
      </c>
      <c r="FO223">
        <v>2</v>
      </c>
      <c r="FP223">
        <v>23</v>
      </c>
      <c r="FQ223">
        <v>29</v>
      </c>
      <c r="FR223">
        <v>0</v>
      </c>
      <c r="FS223">
        <v>2</v>
      </c>
      <c r="FT223">
        <v>14</v>
      </c>
      <c r="FU223">
        <v>7</v>
      </c>
      <c r="FV223">
        <v>15</v>
      </c>
      <c r="FW223">
        <v>13</v>
      </c>
      <c r="FX223">
        <v>21</v>
      </c>
      <c r="FY223">
        <v>5</v>
      </c>
      <c r="FZ223">
        <v>9</v>
      </c>
      <c r="GA223">
        <v>16</v>
      </c>
      <c r="GB223">
        <v>248</v>
      </c>
      <c r="GC223">
        <v>8</v>
      </c>
      <c r="GD223">
        <v>0</v>
      </c>
      <c r="GE223">
        <v>147</v>
      </c>
      <c r="GF223">
        <v>15</v>
      </c>
      <c r="GG223">
        <v>28</v>
      </c>
      <c r="GH223">
        <v>0</v>
      </c>
      <c r="GI223">
        <v>56</v>
      </c>
      <c r="GJ223">
        <v>15</v>
      </c>
      <c r="GK223">
        <v>3</v>
      </c>
      <c r="GL223">
        <v>11</v>
      </c>
      <c r="GM223">
        <v>22</v>
      </c>
      <c r="GN223">
        <v>3</v>
      </c>
      <c r="GO223">
        <v>44</v>
      </c>
      <c r="GP223">
        <v>10</v>
      </c>
      <c r="GQ223">
        <v>24</v>
      </c>
      <c r="GR223">
        <v>23</v>
      </c>
      <c r="GS223">
        <v>11</v>
      </c>
      <c r="GT223">
        <v>7</v>
      </c>
      <c r="GU223">
        <v>5</v>
      </c>
      <c r="GV223">
        <v>10</v>
      </c>
      <c r="GW223">
        <v>11</v>
      </c>
      <c r="GX223">
        <v>6</v>
      </c>
      <c r="GY223">
        <v>3</v>
      </c>
      <c r="GZ223">
        <v>4</v>
      </c>
      <c r="HA223">
        <v>5</v>
      </c>
      <c r="HB223">
        <v>63</v>
      </c>
      <c r="HC223">
        <v>133</v>
      </c>
      <c r="HD223">
        <v>1</v>
      </c>
      <c r="HE223">
        <v>275</v>
      </c>
      <c r="HF223">
        <v>68</v>
      </c>
      <c r="HG223">
        <v>213</v>
      </c>
      <c r="HH223">
        <v>22</v>
      </c>
      <c r="HI223">
        <v>221</v>
      </c>
      <c r="HJ223">
        <v>198</v>
      </c>
      <c r="HK223">
        <v>984</v>
      </c>
      <c r="HL223">
        <v>488</v>
      </c>
      <c r="HM223">
        <v>5</v>
      </c>
      <c r="HN223">
        <v>28</v>
      </c>
      <c r="HO223">
        <v>59</v>
      </c>
      <c r="HP223">
        <v>22</v>
      </c>
      <c r="HQ223">
        <v>4</v>
      </c>
      <c r="HR223">
        <v>23</v>
      </c>
      <c r="HS223">
        <v>60</v>
      </c>
      <c r="HT223">
        <v>494</v>
      </c>
      <c r="HU223">
        <v>192</v>
      </c>
      <c r="HV223">
        <v>10</v>
      </c>
      <c r="HW223">
        <v>191</v>
      </c>
      <c r="HX223">
        <v>153</v>
      </c>
      <c r="HY223">
        <v>298</v>
      </c>
      <c r="HZ223">
        <v>79</v>
      </c>
      <c r="IA223">
        <v>221</v>
      </c>
      <c r="IB223">
        <v>10</v>
      </c>
      <c r="IC223">
        <v>34</v>
      </c>
      <c r="ID223">
        <v>321</v>
      </c>
      <c r="IE223">
        <v>44</v>
      </c>
      <c r="IF223">
        <v>8</v>
      </c>
      <c r="IG223">
        <v>22</v>
      </c>
      <c r="IH223">
        <v>237</v>
      </c>
      <c r="II223">
        <v>274</v>
      </c>
      <c r="IJ223">
        <v>24</v>
      </c>
      <c r="IK223">
        <v>7</v>
      </c>
      <c r="IL223">
        <v>7</v>
      </c>
      <c r="IM223">
        <v>7</v>
      </c>
      <c r="IN223">
        <v>1531</v>
      </c>
      <c r="IO223">
        <v>630</v>
      </c>
      <c r="IP223">
        <v>87</v>
      </c>
      <c r="IQ223">
        <v>461</v>
      </c>
      <c r="IR223">
        <v>51</v>
      </c>
      <c r="IS223">
        <v>1694</v>
      </c>
      <c r="IT223">
        <v>19</v>
      </c>
      <c r="IU223">
        <v>88</v>
      </c>
      <c r="IV223">
        <v>1762</v>
      </c>
      <c r="IW223">
        <v>86</v>
      </c>
      <c r="IX223">
        <v>2596</v>
      </c>
      <c r="IY223">
        <v>3493</v>
      </c>
      <c r="IZ223">
        <v>306</v>
      </c>
      <c r="JA223">
        <v>7</v>
      </c>
      <c r="JB223">
        <v>1766</v>
      </c>
      <c r="JC223">
        <v>58</v>
      </c>
      <c r="JD223">
        <v>0</v>
      </c>
      <c r="JE223">
        <v>858</v>
      </c>
      <c r="JF223">
        <v>886</v>
      </c>
      <c r="JG223">
        <v>124</v>
      </c>
      <c r="JH223">
        <v>11</v>
      </c>
      <c r="JI223">
        <v>24</v>
      </c>
      <c r="JJ223">
        <v>35</v>
      </c>
      <c r="JK223">
        <v>61</v>
      </c>
      <c r="JL223">
        <v>12</v>
      </c>
      <c r="JM223">
        <v>78</v>
      </c>
      <c r="JN223">
        <v>711</v>
      </c>
      <c r="JO223">
        <v>23</v>
      </c>
      <c r="JP223">
        <v>176</v>
      </c>
      <c r="JQ223">
        <v>301</v>
      </c>
      <c r="JR223">
        <v>19</v>
      </c>
      <c r="JS223">
        <v>6</v>
      </c>
      <c r="JT223">
        <v>1008</v>
      </c>
      <c r="JU223">
        <v>87</v>
      </c>
      <c r="JV223">
        <v>0</v>
      </c>
      <c r="JW223">
        <v>8</v>
      </c>
      <c r="JX223">
        <v>13</v>
      </c>
      <c r="JY223">
        <v>20</v>
      </c>
      <c r="JZ223">
        <v>9</v>
      </c>
      <c r="KA223">
        <v>7</v>
      </c>
      <c r="KB223">
        <v>65</v>
      </c>
      <c r="KC223">
        <v>63</v>
      </c>
      <c r="KD223">
        <v>154</v>
      </c>
      <c r="KE223">
        <v>20</v>
      </c>
      <c r="KF223">
        <v>1</v>
      </c>
      <c r="KG223">
        <v>12</v>
      </c>
      <c r="KH223">
        <v>7</v>
      </c>
      <c r="KI223">
        <v>33</v>
      </c>
      <c r="KJ223">
        <v>6</v>
      </c>
      <c r="KK223">
        <v>25</v>
      </c>
      <c r="KL223">
        <v>49</v>
      </c>
      <c r="KM223">
        <v>18</v>
      </c>
      <c r="KN223">
        <v>4</v>
      </c>
      <c r="KO223">
        <v>57</v>
      </c>
      <c r="KP223">
        <v>139</v>
      </c>
      <c r="KQ223">
        <v>10</v>
      </c>
      <c r="KR223">
        <v>7</v>
      </c>
      <c r="KS223">
        <v>275</v>
      </c>
      <c r="KT223">
        <v>286</v>
      </c>
      <c r="KU223">
        <v>1</v>
      </c>
      <c r="KV223">
        <v>1</v>
      </c>
      <c r="KW223">
        <v>2</v>
      </c>
      <c r="KX223">
        <v>24</v>
      </c>
      <c r="KY223">
        <v>27</v>
      </c>
      <c r="KZ223">
        <v>0</v>
      </c>
      <c r="LA223">
        <v>1</v>
      </c>
      <c r="LB223">
        <v>17</v>
      </c>
      <c r="LC223">
        <v>9</v>
      </c>
      <c r="LD223">
        <v>18</v>
      </c>
      <c r="LE223">
        <v>21</v>
      </c>
      <c r="LF223">
        <v>21</v>
      </c>
      <c r="LG223">
        <v>7</v>
      </c>
      <c r="LH223">
        <v>10</v>
      </c>
      <c r="LI223">
        <v>16</v>
      </c>
      <c r="LJ223">
        <v>247</v>
      </c>
      <c r="LK223">
        <v>7</v>
      </c>
      <c r="LL223">
        <v>0</v>
      </c>
      <c r="LM223">
        <v>150</v>
      </c>
      <c r="LN223">
        <v>23</v>
      </c>
      <c r="LO223">
        <v>21</v>
      </c>
      <c r="LP223">
        <v>1</v>
      </c>
      <c r="LQ223">
        <v>51</v>
      </c>
      <c r="LR223">
        <v>14</v>
      </c>
      <c r="LS223">
        <v>3</v>
      </c>
      <c r="LT223">
        <v>8</v>
      </c>
      <c r="LU223">
        <v>24</v>
      </c>
      <c r="LV223">
        <v>9</v>
      </c>
      <c r="LW223">
        <v>46</v>
      </c>
      <c r="LX223">
        <v>12</v>
      </c>
      <c r="LY223">
        <v>28</v>
      </c>
      <c r="LZ223">
        <v>28</v>
      </c>
      <c r="MA223">
        <v>7</v>
      </c>
      <c r="MB223">
        <v>9</v>
      </c>
      <c r="MC223">
        <v>5</v>
      </c>
      <c r="MD223">
        <v>8</v>
      </c>
      <c r="ME223">
        <v>14</v>
      </c>
      <c r="MF223">
        <v>6</v>
      </c>
      <c r="MG223">
        <v>3</v>
      </c>
      <c r="MH223">
        <v>5</v>
      </c>
      <c r="MI223">
        <v>3</v>
      </c>
      <c r="MJ223">
        <v>56</v>
      </c>
      <c r="MK223">
        <v>147</v>
      </c>
      <c r="ML223">
        <v>0</v>
      </c>
      <c r="MM223">
        <v>314</v>
      </c>
      <c r="MN223">
        <v>77</v>
      </c>
      <c r="MO223">
        <v>222</v>
      </c>
      <c r="MP223">
        <v>20</v>
      </c>
      <c r="MQ223">
        <v>239</v>
      </c>
      <c r="MR223">
        <v>212</v>
      </c>
      <c r="MS223">
        <v>1047</v>
      </c>
      <c r="MT223">
        <v>594</v>
      </c>
      <c r="MU223">
        <v>6</v>
      </c>
      <c r="MV223">
        <v>32</v>
      </c>
      <c r="MW223">
        <v>66</v>
      </c>
      <c r="MX223">
        <v>30</v>
      </c>
      <c r="MY223">
        <v>3</v>
      </c>
      <c r="MZ223">
        <v>25</v>
      </c>
      <c r="NA223">
        <v>44</v>
      </c>
      <c r="NB223">
        <v>502</v>
      </c>
      <c r="NC223">
        <v>203</v>
      </c>
      <c r="ND223">
        <v>6</v>
      </c>
      <c r="NE223">
        <v>200</v>
      </c>
      <c r="NF223">
        <v>169</v>
      </c>
      <c r="NG223">
        <v>322</v>
      </c>
      <c r="NH223">
        <v>93</v>
      </c>
      <c r="NI223">
        <v>240</v>
      </c>
      <c r="NJ223">
        <v>12</v>
      </c>
      <c r="NK223">
        <v>43</v>
      </c>
      <c r="NL223">
        <v>337</v>
      </c>
      <c r="NM223">
        <v>35</v>
      </c>
      <c r="NN223">
        <v>10</v>
      </c>
      <c r="NO223">
        <v>20</v>
      </c>
      <c r="NP223">
        <v>254</v>
      </c>
      <c r="NQ223">
        <v>286</v>
      </c>
      <c r="NR223">
        <v>61</v>
      </c>
      <c r="NS223">
        <v>17</v>
      </c>
      <c r="NT223">
        <v>8</v>
      </c>
      <c r="NU223">
        <v>11</v>
      </c>
      <c r="NV223">
        <v>1681</v>
      </c>
      <c r="NW223">
        <v>662</v>
      </c>
      <c r="NX223">
        <v>89</v>
      </c>
      <c r="NY223">
        <v>484</v>
      </c>
      <c r="NZ223">
        <v>58</v>
      </c>
      <c r="OA223">
        <v>1828</v>
      </c>
      <c r="OB223">
        <v>16</v>
      </c>
      <c r="OC223">
        <v>73</v>
      </c>
      <c r="OD223">
        <v>1877</v>
      </c>
      <c r="OE223">
        <v>83</v>
      </c>
      <c r="OF223">
        <v>2654</v>
      </c>
      <c r="OG223">
        <v>3474</v>
      </c>
      <c r="OH223">
        <v>289</v>
      </c>
      <c r="OI223">
        <v>10</v>
      </c>
      <c r="OJ223">
        <v>1877</v>
      </c>
      <c r="OK223">
        <v>71</v>
      </c>
      <c r="OL223">
        <v>0</v>
      </c>
      <c r="OM223">
        <v>862</v>
      </c>
      <c r="ON223">
        <v>931</v>
      </c>
      <c r="OO223">
        <v>117</v>
      </c>
      <c r="OP223">
        <v>14</v>
      </c>
      <c r="OQ223">
        <v>24</v>
      </c>
      <c r="OR223">
        <v>35</v>
      </c>
      <c r="OS223">
        <v>54</v>
      </c>
      <c r="OT223">
        <v>9</v>
      </c>
      <c r="OU223">
        <v>82</v>
      </c>
      <c r="OV223">
        <v>358</v>
      </c>
      <c r="OW223">
        <v>20</v>
      </c>
      <c r="OX223">
        <v>187</v>
      </c>
      <c r="OY223">
        <v>299</v>
      </c>
      <c r="OZ223">
        <v>22</v>
      </c>
      <c r="PA223">
        <v>3</v>
      </c>
    </row>
    <row r="224" spans="1:417">
      <c r="A224" s="67" t="str">
        <f>人口推移!B223</f>
        <v>R0704</v>
      </c>
      <c r="B224" s="66">
        <f t="shared" si="6"/>
        <v>54070</v>
      </c>
      <c r="C224" s="66">
        <f t="shared" si="7"/>
        <v>24221</v>
      </c>
      <c r="D224">
        <v>921</v>
      </c>
      <c r="E224">
        <v>76</v>
      </c>
      <c r="F224">
        <v>1</v>
      </c>
      <c r="G224">
        <v>8</v>
      </c>
      <c r="H224">
        <v>15</v>
      </c>
      <c r="I224">
        <v>11</v>
      </c>
      <c r="J224">
        <v>8</v>
      </c>
      <c r="K224">
        <v>8</v>
      </c>
      <c r="L224">
        <v>72</v>
      </c>
      <c r="M224">
        <v>46</v>
      </c>
      <c r="N224">
        <v>144</v>
      </c>
      <c r="O224">
        <v>20</v>
      </c>
      <c r="P224">
        <v>1</v>
      </c>
      <c r="Q224">
        <v>12</v>
      </c>
      <c r="R224">
        <v>7</v>
      </c>
      <c r="S224">
        <v>27</v>
      </c>
      <c r="T224">
        <v>5</v>
      </c>
      <c r="U224">
        <v>16</v>
      </c>
      <c r="V224">
        <v>34</v>
      </c>
      <c r="W224">
        <v>16</v>
      </c>
      <c r="X224">
        <v>5</v>
      </c>
      <c r="Y224">
        <v>51</v>
      </c>
      <c r="Z224">
        <v>116</v>
      </c>
      <c r="AA224">
        <v>7</v>
      </c>
      <c r="AB224">
        <v>6</v>
      </c>
      <c r="AC224">
        <v>226</v>
      </c>
      <c r="AD224">
        <v>235</v>
      </c>
      <c r="AE224">
        <v>2</v>
      </c>
      <c r="AF224">
        <v>1</v>
      </c>
      <c r="AG224">
        <v>2</v>
      </c>
      <c r="AH224">
        <v>21</v>
      </c>
      <c r="AI224">
        <v>20</v>
      </c>
      <c r="AJ224">
        <v>0</v>
      </c>
      <c r="AK224">
        <v>1</v>
      </c>
      <c r="AL224">
        <v>15</v>
      </c>
      <c r="AM224">
        <v>7</v>
      </c>
      <c r="AN224">
        <v>14</v>
      </c>
      <c r="AO224">
        <v>16</v>
      </c>
      <c r="AP224">
        <v>19</v>
      </c>
      <c r="AQ224">
        <v>5</v>
      </c>
      <c r="AR224">
        <v>8</v>
      </c>
      <c r="AS224">
        <v>11</v>
      </c>
      <c r="AT224">
        <v>257</v>
      </c>
      <c r="AU224">
        <v>7</v>
      </c>
      <c r="AV224">
        <v>0</v>
      </c>
      <c r="AW224">
        <v>140</v>
      </c>
      <c r="AX224">
        <v>14</v>
      </c>
      <c r="AY224">
        <v>23</v>
      </c>
      <c r="AZ224">
        <v>1</v>
      </c>
      <c r="BA224">
        <v>45</v>
      </c>
      <c r="BB224">
        <v>10</v>
      </c>
      <c r="BC224">
        <v>3</v>
      </c>
      <c r="BD224">
        <v>7</v>
      </c>
      <c r="BE224">
        <v>17</v>
      </c>
      <c r="BF224">
        <v>6</v>
      </c>
      <c r="BG224">
        <v>30</v>
      </c>
      <c r="BH224">
        <v>8</v>
      </c>
      <c r="BI224">
        <v>21</v>
      </c>
      <c r="BJ224">
        <v>25</v>
      </c>
      <c r="BK224">
        <v>7</v>
      </c>
      <c r="BL224">
        <v>8</v>
      </c>
      <c r="BM224">
        <v>3</v>
      </c>
      <c r="BN224">
        <v>7</v>
      </c>
      <c r="BO224">
        <v>11</v>
      </c>
      <c r="BP224">
        <v>4</v>
      </c>
      <c r="BQ224">
        <v>3</v>
      </c>
      <c r="BR224">
        <v>3</v>
      </c>
      <c r="BS224">
        <v>4</v>
      </c>
      <c r="BT224">
        <v>53</v>
      </c>
      <c r="BU224">
        <v>104</v>
      </c>
      <c r="BV224">
        <v>1</v>
      </c>
      <c r="BW224">
        <v>284</v>
      </c>
      <c r="BX224">
        <v>57</v>
      </c>
      <c r="BY224">
        <v>194</v>
      </c>
      <c r="BZ224">
        <v>14</v>
      </c>
      <c r="CA224">
        <v>228</v>
      </c>
      <c r="CB224">
        <v>193</v>
      </c>
      <c r="CC224">
        <v>844</v>
      </c>
      <c r="CD224">
        <v>495</v>
      </c>
      <c r="CE224">
        <v>4</v>
      </c>
      <c r="CF224">
        <v>22</v>
      </c>
      <c r="CG224">
        <v>57</v>
      </c>
      <c r="CH224">
        <v>26</v>
      </c>
      <c r="CI224">
        <v>3</v>
      </c>
      <c r="CJ224">
        <v>24</v>
      </c>
      <c r="CK224">
        <v>65</v>
      </c>
      <c r="CL224">
        <v>463</v>
      </c>
      <c r="CM224">
        <v>212</v>
      </c>
      <c r="CN224">
        <v>7</v>
      </c>
      <c r="CO224">
        <v>190</v>
      </c>
      <c r="CP224">
        <v>149</v>
      </c>
      <c r="CQ224">
        <v>295</v>
      </c>
      <c r="CR224">
        <v>59</v>
      </c>
      <c r="CS224">
        <v>224</v>
      </c>
      <c r="CT224">
        <v>10</v>
      </c>
      <c r="CU224">
        <v>29</v>
      </c>
      <c r="CV224">
        <v>276</v>
      </c>
      <c r="CW224">
        <v>34</v>
      </c>
      <c r="CX224">
        <v>6</v>
      </c>
      <c r="CY224">
        <v>30</v>
      </c>
      <c r="CZ224">
        <v>181</v>
      </c>
      <c r="DA224">
        <v>236</v>
      </c>
      <c r="DB224">
        <v>78</v>
      </c>
      <c r="DC224">
        <v>14</v>
      </c>
      <c r="DD224">
        <v>5</v>
      </c>
      <c r="DE224">
        <v>7</v>
      </c>
      <c r="DF224">
        <v>1385</v>
      </c>
      <c r="DG224">
        <v>560</v>
      </c>
      <c r="DH224">
        <v>83</v>
      </c>
      <c r="DI224">
        <v>406</v>
      </c>
      <c r="DJ224">
        <v>52</v>
      </c>
      <c r="DK224">
        <v>1429</v>
      </c>
      <c r="DL224">
        <v>21</v>
      </c>
      <c r="DM224">
        <v>71</v>
      </c>
      <c r="DN224">
        <v>1300</v>
      </c>
      <c r="DO224">
        <v>80</v>
      </c>
      <c r="DP224">
        <v>2348</v>
      </c>
      <c r="DQ224">
        <v>3199</v>
      </c>
      <c r="DR224">
        <v>257</v>
      </c>
      <c r="DS224">
        <v>9</v>
      </c>
      <c r="DT224">
        <v>1603</v>
      </c>
      <c r="DU224">
        <v>66</v>
      </c>
      <c r="DV224">
        <v>0</v>
      </c>
      <c r="DW224">
        <v>826</v>
      </c>
      <c r="DX224">
        <v>902</v>
      </c>
      <c r="DY224">
        <v>118</v>
      </c>
      <c r="DZ224">
        <v>9</v>
      </c>
      <c r="EA224">
        <v>15</v>
      </c>
      <c r="EB224">
        <v>32</v>
      </c>
      <c r="EC224">
        <v>50</v>
      </c>
      <c r="ED224">
        <v>9</v>
      </c>
      <c r="EE224">
        <v>70</v>
      </c>
      <c r="EF224">
        <v>780</v>
      </c>
      <c r="EG224">
        <v>17</v>
      </c>
      <c r="EH224">
        <v>158</v>
      </c>
      <c r="EI224">
        <v>265</v>
      </c>
      <c r="EJ224">
        <v>22</v>
      </c>
      <c r="EK224">
        <v>6</v>
      </c>
      <c r="EL224">
        <v>952</v>
      </c>
      <c r="EM224">
        <v>87</v>
      </c>
      <c r="EN224">
        <v>1</v>
      </c>
      <c r="EO224">
        <v>13</v>
      </c>
      <c r="EP224">
        <v>17</v>
      </c>
      <c r="EQ224">
        <v>23</v>
      </c>
      <c r="ER224">
        <v>8</v>
      </c>
      <c r="ES224">
        <v>6</v>
      </c>
      <c r="ET224">
        <v>60</v>
      </c>
      <c r="EU224">
        <v>65</v>
      </c>
      <c r="EV224">
        <v>127</v>
      </c>
      <c r="EW224">
        <v>23</v>
      </c>
      <c r="EX224">
        <v>1</v>
      </c>
      <c r="EY224">
        <v>15</v>
      </c>
      <c r="EZ224">
        <v>11</v>
      </c>
      <c r="FA224">
        <v>28</v>
      </c>
      <c r="FB224">
        <v>7</v>
      </c>
      <c r="FC224">
        <v>20</v>
      </c>
      <c r="FD224">
        <v>40</v>
      </c>
      <c r="FE224">
        <v>23</v>
      </c>
      <c r="FF224">
        <v>6</v>
      </c>
      <c r="FG224">
        <v>50</v>
      </c>
      <c r="FH224">
        <v>133</v>
      </c>
      <c r="FI224">
        <v>14</v>
      </c>
      <c r="FJ224">
        <v>8</v>
      </c>
      <c r="FK224">
        <v>274</v>
      </c>
      <c r="FL224">
        <v>242</v>
      </c>
      <c r="FM224">
        <v>1</v>
      </c>
      <c r="FN224">
        <v>1</v>
      </c>
      <c r="FO224">
        <v>2</v>
      </c>
      <c r="FP224">
        <v>23</v>
      </c>
      <c r="FQ224">
        <v>29</v>
      </c>
      <c r="FR224">
        <v>0</v>
      </c>
      <c r="FS224">
        <v>2</v>
      </c>
      <c r="FT224">
        <v>14</v>
      </c>
      <c r="FU224">
        <v>7</v>
      </c>
      <c r="FV224">
        <v>15</v>
      </c>
      <c r="FW224">
        <v>13</v>
      </c>
      <c r="FX224">
        <v>22</v>
      </c>
      <c r="FY224">
        <v>5</v>
      </c>
      <c r="FZ224">
        <v>9</v>
      </c>
      <c r="GA224">
        <v>16</v>
      </c>
      <c r="GB224">
        <v>246</v>
      </c>
      <c r="GC224">
        <v>8</v>
      </c>
      <c r="GD224">
        <v>0</v>
      </c>
      <c r="GE224">
        <v>146</v>
      </c>
      <c r="GF224">
        <v>16</v>
      </c>
      <c r="GG224">
        <v>28</v>
      </c>
      <c r="GH224">
        <v>0</v>
      </c>
      <c r="GI224">
        <v>56</v>
      </c>
      <c r="GJ224">
        <v>15</v>
      </c>
      <c r="GK224">
        <v>3</v>
      </c>
      <c r="GL224">
        <v>11</v>
      </c>
      <c r="GM224">
        <v>22</v>
      </c>
      <c r="GN224">
        <v>3</v>
      </c>
      <c r="GO224">
        <v>44</v>
      </c>
      <c r="GP224">
        <v>11</v>
      </c>
      <c r="GQ224">
        <v>24</v>
      </c>
      <c r="GR224">
        <v>23</v>
      </c>
      <c r="GS224">
        <v>11</v>
      </c>
      <c r="GT224">
        <v>7</v>
      </c>
      <c r="GU224">
        <v>5</v>
      </c>
      <c r="GV224">
        <v>10</v>
      </c>
      <c r="GW224">
        <v>11</v>
      </c>
      <c r="GX224">
        <v>6</v>
      </c>
      <c r="GY224">
        <v>3</v>
      </c>
      <c r="GZ224">
        <v>4</v>
      </c>
      <c r="HA224">
        <v>5</v>
      </c>
      <c r="HB224">
        <v>62</v>
      </c>
      <c r="HC224">
        <v>132</v>
      </c>
      <c r="HD224">
        <v>1</v>
      </c>
      <c r="HE224">
        <v>274</v>
      </c>
      <c r="HF224">
        <v>67</v>
      </c>
      <c r="HG224">
        <v>211</v>
      </c>
      <c r="HH224">
        <v>22</v>
      </c>
      <c r="HI224">
        <v>221</v>
      </c>
      <c r="HJ224">
        <v>199</v>
      </c>
      <c r="HK224">
        <v>982</v>
      </c>
      <c r="HL224">
        <v>493</v>
      </c>
      <c r="HM224">
        <v>5</v>
      </c>
      <c r="HN224">
        <v>27</v>
      </c>
      <c r="HO224">
        <v>59</v>
      </c>
      <c r="HP224">
        <v>22</v>
      </c>
      <c r="HQ224">
        <v>4</v>
      </c>
      <c r="HR224">
        <v>22</v>
      </c>
      <c r="HS224">
        <v>57</v>
      </c>
      <c r="HT224">
        <v>495</v>
      </c>
      <c r="HU224">
        <v>192</v>
      </c>
      <c r="HV224">
        <v>10</v>
      </c>
      <c r="HW224">
        <v>191</v>
      </c>
      <c r="HX224">
        <v>155</v>
      </c>
      <c r="HY224">
        <v>302</v>
      </c>
      <c r="HZ224">
        <v>79</v>
      </c>
      <c r="IA224">
        <v>222</v>
      </c>
      <c r="IB224">
        <v>10</v>
      </c>
      <c r="IC224">
        <v>34</v>
      </c>
      <c r="ID224">
        <v>318</v>
      </c>
      <c r="IE224">
        <v>44</v>
      </c>
      <c r="IF224">
        <v>8</v>
      </c>
      <c r="IG224">
        <v>22</v>
      </c>
      <c r="IH224">
        <v>236</v>
      </c>
      <c r="II224">
        <v>277</v>
      </c>
      <c r="IJ224">
        <v>24</v>
      </c>
      <c r="IK224">
        <v>7</v>
      </c>
      <c r="IL224">
        <v>7</v>
      </c>
      <c r="IM224">
        <v>7</v>
      </c>
      <c r="IN224">
        <v>1532</v>
      </c>
      <c r="IO224">
        <v>622</v>
      </c>
      <c r="IP224">
        <v>87</v>
      </c>
      <c r="IQ224">
        <v>460</v>
      </c>
      <c r="IR224">
        <v>52</v>
      </c>
      <c r="IS224">
        <v>1691</v>
      </c>
      <c r="IT224">
        <v>19</v>
      </c>
      <c r="IU224">
        <v>88</v>
      </c>
      <c r="IV224">
        <v>1749</v>
      </c>
      <c r="IW224">
        <v>85</v>
      </c>
      <c r="IX224">
        <v>2588</v>
      </c>
      <c r="IY224">
        <v>3485</v>
      </c>
      <c r="IZ224">
        <v>304</v>
      </c>
      <c r="JA224">
        <v>7</v>
      </c>
      <c r="JB224">
        <v>1766</v>
      </c>
      <c r="JC224">
        <v>57</v>
      </c>
      <c r="JD224">
        <v>0</v>
      </c>
      <c r="JE224">
        <v>862</v>
      </c>
      <c r="JF224">
        <v>888</v>
      </c>
      <c r="JG224">
        <v>124</v>
      </c>
      <c r="JH224">
        <v>11</v>
      </c>
      <c r="JI224">
        <v>24</v>
      </c>
      <c r="JJ224">
        <v>35</v>
      </c>
      <c r="JK224">
        <v>61</v>
      </c>
      <c r="JL224">
        <v>12</v>
      </c>
      <c r="JM224">
        <v>77</v>
      </c>
      <c r="JN224">
        <v>737</v>
      </c>
      <c r="JO224">
        <v>21</v>
      </c>
      <c r="JP224">
        <v>174</v>
      </c>
      <c r="JQ224">
        <v>304</v>
      </c>
      <c r="JR224">
        <v>19</v>
      </c>
      <c r="JS224">
        <v>6</v>
      </c>
      <c r="JT224">
        <v>1009</v>
      </c>
      <c r="JU224">
        <v>87</v>
      </c>
      <c r="JV224">
        <v>0</v>
      </c>
      <c r="JW224">
        <v>8</v>
      </c>
      <c r="JX224">
        <v>13</v>
      </c>
      <c r="JY224">
        <v>20</v>
      </c>
      <c r="JZ224">
        <v>8</v>
      </c>
      <c r="KA224">
        <v>7</v>
      </c>
      <c r="KB224">
        <v>65</v>
      </c>
      <c r="KC224">
        <v>63</v>
      </c>
      <c r="KD224">
        <v>153</v>
      </c>
      <c r="KE224">
        <v>20</v>
      </c>
      <c r="KF224">
        <v>1</v>
      </c>
      <c r="KG224">
        <v>11</v>
      </c>
      <c r="KH224">
        <v>7</v>
      </c>
      <c r="KI224">
        <v>33</v>
      </c>
      <c r="KJ224">
        <v>6</v>
      </c>
      <c r="KK224">
        <v>25</v>
      </c>
      <c r="KL224">
        <v>46</v>
      </c>
      <c r="KM224">
        <v>18</v>
      </c>
      <c r="KN224">
        <v>4</v>
      </c>
      <c r="KO224">
        <v>57</v>
      </c>
      <c r="KP224">
        <v>138</v>
      </c>
      <c r="KQ224">
        <v>10</v>
      </c>
      <c r="KR224">
        <v>7</v>
      </c>
      <c r="KS224">
        <v>279</v>
      </c>
      <c r="KT224">
        <v>288</v>
      </c>
      <c r="KU224">
        <v>1</v>
      </c>
      <c r="KV224">
        <v>1</v>
      </c>
      <c r="KW224">
        <v>2</v>
      </c>
      <c r="KX224">
        <v>24</v>
      </c>
      <c r="KY224">
        <v>27</v>
      </c>
      <c r="KZ224">
        <v>0</v>
      </c>
      <c r="LA224">
        <v>1</v>
      </c>
      <c r="LB224">
        <v>17</v>
      </c>
      <c r="LC224">
        <v>9</v>
      </c>
      <c r="LD224">
        <v>18</v>
      </c>
      <c r="LE224">
        <v>21</v>
      </c>
      <c r="LF224">
        <v>21</v>
      </c>
      <c r="LG224">
        <v>7</v>
      </c>
      <c r="LH224">
        <v>10</v>
      </c>
      <c r="LI224">
        <v>16</v>
      </c>
      <c r="LJ224">
        <v>243</v>
      </c>
      <c r="LK224">
        <v>7</v>
      </c>
      <c r="LL224">
        <v>0</v>
      </c>
      <c r="LM224">
        <v>150</v>
      </c>
      <c r="LN224">
        <v>23</v>
      </c>
      <c r="LO224">
        <v>21</v>
      </c>
      <c r="LP224">
        <v>1</v>
      </c>
      <c r="LQ224">
        <v>51</v>
      </c>
      <c r="LR224">
        <v>14</v>
      </c>
      <c r="LS224">
        <v>3</v>
      </c>
      <c r="LT224">
        <v>8</v>
      </c>
      <c r="LU224">
        <v>24</v>
      </c>
      <c r="LV224">
        <v>9</v>
      </c>
      <c r="LW224">
        <v>46</v>
      </c>
      <c r="LX224">
        <v>12</v>
      </c>
      <c r="LY224">
        <v>28</v>
      </c>
      <c r="LZ224">
        <v>28</v>
      </c>
      <c r="MA224">
        <v>7</v>
      </c>
      <c r="MB224">
        <v>9</v>
      </c>
      <c r="MC224">
        <v>5</v>
      </c>
      <c r="MD224">
        <v>8</v>
      </c>
      <c r="ME224">
        <v>14</v>
      </c>
      <c r="MF224">
        <v>6</v>
      </c>
      <c r="MG224">
        <v>3</v>
      </c>
      <c r="MH224">
        <v>5</v>
      </c>
      <c r="MI224">
        <v>3</v>
      </c>
      <c r="MJ224">
        <v>56</v>
      </c>
      <c r="MK224">
        <v>147</v>
      </c>
      <c r="ML224">
        <v>0</v>
      </c>
      <c r="MM224">
        <v>313</v>
      </c>
      <c r="MN224">
        <v>75</v>
      </c>
      <c r="MO224">
        <v>221</v>
      </c>
      <c r="MP224">
        <v>20</v>
      </c>
      <c r="MQ224">
        <v>239</v>
      </c>
      <c r="MR224">
        <v>214</v>
      </c>
      <c r="MS224">
        <v>1042</v>
      </c>
      <c r="MT224">
        <v>596</v>
      </c>
      <c r="MU224">
        <v>6</v>
      </c>
      <c r="MV224">
        <v>32</v>
      </c>
      <c r="MW224">
        <v>66</v>
      </c>
      <c r="MX224">
        <v>30</v>
      </c>
      <c r="MY224">
        <v>3</v>
      </c>
      <c r="MZ224">
        <v>24</v>
      </c>
      <c r="NA224">
        <v>46</v>
      </c>
      <c r="NB224">
        <v>503</v>
      </c>
      <c r="NC224">
        <v>205</v>
      </c>
      <c r="ND224">
        <v>6</v>
      </c>
      <c r="NE224">
        <v>206</v>
      </c>
      <c r="NF224">
        <v>169</v>
      </c>
      <c r="NG224">
        <v>330</v>
      </c>
      <c r="NH224">
        <v>94</v>
      </c>
      <c r="NI224">
        <v>243</v>
      </c>
      <c r="NJ224">
        <v>12</v>
      </c>
      <c r="NK224">
        <v>43</v>
      </c>
      <c r="NL224">
        <v>335</v>
      </c>
      <c r="NM224">
        <v>35</v>
      </c>
      <c r="NN224">
        <v>10</v>
      </c>
      <c r="NO224">
        <v>20</v>
      </c>
      <c r="NP224">
        <v>252</v>
      </c>
      <c r="NQ224">
        <v>288</v>
      </c>
      <c r="NR224">
        <v>61</v>
      </c>
      <c r="NS224">
        <v>17</v>
      </c>
      <c r="NT224">
        <v>8</v>
      </c>
      <c r="NU224">
        <v>11</v>
      </c>
      <c r="NV224">
        <v>1674</v>
      </c>
      <c r="NW224">
        <v>652</v>
      </c>
      <c r="NX224">
        <v>89</v>
      </c>
      <c r="NY224">
        <v>483</v>
      </c>
      <c r="NZ224">
        <v>60</v>
      </c>
      <c r="OA224">
        <v>1829</v>
      </c>
      <c r="OB224">
        <v>16</v>
      </c>
      <c r="OC224">
        <v>73</v>
      </c>
      <c r="OD224">
        <v>1872</v>
      </c>
      <c r="OE224">
        <v>84</v>
      </c>
      <c r="OF224">
        <v>2655</v>
      </c>
      <c r="OG224">
        <v>3477</v>
      </c>
      <c r="OH224">
        <v>288</v>
      </c>
      <c r="OI224">
        <v>10</v>
      </c>
      <c r="OJ224">
        <v>1879</v>
      </c>
      <c r="OK224">
        <v>71</v>
      </c>
      <c r="OL224">
        <v>0</v>
      </c>
      <c r="OM224">
        <v>863</v>
      </c>
      <c r="ON224">
        <v>930</v>
      </c>
      <c r="OO224">
        <v>117</v>
      </c>
      <c r="OP224">
        <v>14</v>
      </c>
      <c r="OQ224">
        <v>24</v>
      </c>
      <c r="OR224">
        <v>35</v>
      </c>
      <c r="OS224">
        <v>54</v>
      </c>
      <c r="OT224">
        <v>9</v>
      </c>
      <c r="OU224">
        <v>82</v>
      </c>
      <c r="OV224">
        <v>361</v>
      </c>
      <c r="OW224">
        <v>19</v>
      </c>
      <c r="OX224">
        <v>184</v>
      </c>
      <c r="OY224">
        <v>299</v>
      </c>
      <c r="OZ224">
        <v>22</v>
      </c>
      <c r="PA224">
        <v>3</v>
      </c>
    </row>
    <row r="225" spans="1:417">
      <c r="A225" s="67" t="str">
        <f>人口推移!B224</f>
        <v>R0705</v>
      </c>
      <c r="B225" s="66">
        <f t="shared" si="6"/>
        <v>54045</v>
      </c>
      <c r="C225" s="66">
        <f t="shared" si="7"/>
        <v>24226</v>
      </c>
      <c r="D225">
        <v>921</v>
      </c>
      <c r="E225">
        <v>76</v>
      </c>
      <c r="F225">
        <v>1</v>
      </c>
      <c r="G225">
        <v>8</v>
      </c>
      <c r="H225">
        <v>15</v>
      </c>
      <c r="I225">
        <v>11</v>
      </c>
      <c r="J225">
        <v>7</v>
      </c>
      <c r="K225">
        <v>8</v>
      </c>
      <c r="L225">
        <v>71</v>
      </c>
      <c r="M225">
        <v>46</v>
      </c>
      <c r="N225">
        <v>144</v>
      </c>
      <c r="O225">
        <v>20</v>
      </c>
      <c r="P225">
        <v>1</v>
      </c>
      <c r="Q225">
        <v>12</v>
      </c>
      <c r="R225">
        <v>7</v>
      </c>
      <c r="S225">
        <v>27</v>
      </c>
      <c r="T225">
        <v>5</v>
      </c>
      <c r="U225">
        <v>16</v>
      </c>
      <c r="V225">
        <v>34</v>
      </c>
      <c r="W225">
        <v>16</v>
      </c>
      <c r="X225">
        <v>5</v>
      </c>
      <c r="Y225">
        <v>50</v>
      </c>
      <c r="Z225">
        <v>114</v>
      </c>
      <c r="AA225">
        <v>7</v>
      </c>
      <c r="AB225">
        <v>6</v>
      </c>
      <c r="AC225">
        <v>225</v>
      </c>
      <c r="AD225">
        <v>235</v>
      </c>
      <c r="AE225">
        <v>2</v>
      </c>
      <c r="AF225">
        <v>1</v>
      </c>
      <c r="AG225">
        <v>2</v>
      </c>
      <c r="AH225">
        <v>21</v>
      </c>
      <c r="AI225">
        <v>20</v>
      </c>
      <c r="AJ225">
        <v>0</v>
      </c>
      <c r="AK225">
        <v>1</v>
      </c>
      <c r="AL225">
        <v>15</v>
      </c>
      <c r="AM225">
        <v>7</v>
      </c>
      <c r="AN225">
        <v>14</v>
      </c>
      <c r="AO225">
        <v>16</v>
      </c>
      <c r="AP225">
        <v>18</v>
      </c>
      <c r="AQ225">
        <v>5</v>
      </c>
      <c r="AR225">
        <v>8</v>
      </c>
      <c r="AS225">
        <v>11</v>
      </c>
      <c r="AT225">
        <v>256</v>
      </c>
      <c r="AU225">
        <v>7</v>
      </c>
      <c r="AV225">
        <v>0</v>
      </c>
      <c r="AW225">
        <v>140</v>
      </c>
      <c r="AX225">
        <v>14</v>
      </c>
      <c r="AY225">
        <v>23</v>
      </c>
      <c r="AZ225">
        <v>1</v>
      </c>
      <c r="BA225">
        <v>45</v>
      </c>
      <c r="BB225">
        <v>10</v>
      </c>
      <c r="BC225">
        <v>3</v>
      </c>
      <c r="BD225">
        <v>7</v>
      </c>
      <c r="BE225">
        <v>17</v>
      </c>
      <c r="BF225">
        <v>6</v>
      </c>
      <c r="BG225">
        <v>30</v>
      </c>
      <c r="BH225">
        <v>8</v>
      </c>
      <c r="BI225">
        <v>20</v>
      </c>
      <c r="BJ225">
        <v>25</v>
      </c>
      <c r="BK225">
        <v>8</v>
      </c>
      <c r="BL225">
        <v>8</v>
      </c>
      <c r="BM225">
        <v>3</v>
      </c>
      <c r="BN225">
        <v>7</v>
      </c>
      <c r="BO225">
        <v>12</v>
      </c>
      <c r="BP225">
        <v>4</v>
      </c>
      <c r="BQ225">
        <v>3</v>
      </c>
      <c r="BR225">
        <v>3</v>
      </c>
      <c r="BS225">
        <v>4</v>
      </c>
      <c r="BT225">
        <v>52</v>
      </c>
      <c r="BU225">
        <v>104</v>
      </c>
      <c r="BV225">
        <v>1</v>
      </c>
      <c r="BW225">
        <v>284</v>
      </c>
      <c r="BX225">
        <v>57</v>
      </c>
      <c r="BY225">
        <v>193</v>
      </c>
      <c r="BZ225">
        <v>14</v>
      </c>
      <c r="CA225">
        <v>228</v>
      </c>
      <c r="CB225">
        <v>193</v>
      </c>
      <c r="CC225">
        <v>848</v>
      </c>
      <c r="CD225">
        <v>490</v>
      </c>
      <c r="CE225">
        <v>4</v>
      </c>
      <c r="CF225">
        <v>22</v>
      </c>
      <c r="CG225">
        <v>57</v>
      </c>
      <c r="CH225">
        <v>26</v>
      </c>
      <c r="CI225">
        <v>3</v>
      </c>
      <c r="CJ225">
        <v>26</v>
      </c>
      <c r="CK225">
        <v>65</v>
      </c>
      <c r="CL225">
        <v>463</v>
      </c>
      <c r="CM225">
        <v>211</v>
      </c>
      <c r="CN225">
        <v>7</v>
      </c>
      <c r="CO225">
        <v>192</v>
      </c>
      <c r="CP225">
        <v>152</v>
      </c>
      <c r="CQ225">
        <v>299</v>
      </c>
      <c r="CR225">
        <v>59</v>
      </c>
      <c r="CS225">
        <v>223</v>
      </c>
      <c r="CT225">
        <v>10</v>
      </c>
      <c r="CU225">
        <v>29</v>
      </c>
      <c r="CV225">
        <v>276</v>
      </c>
      <c r="CW225">
        <v>34</v>
      </c>
      <c r="CX225">
        <v>6</v>
      </c>
      <c r="CY225">
        <v>30</v>
      </c>
      <c r="CZ225">
        <v>182</v>
      </c>
      <c r="DA225">
        <v>236</v>
      </c>
      <c r="DB225">
        <v>77</v>
      </c>
      <c r="DC225">
        <v>13</v>
      </c>
      <c r="DD225">
        <v>5</v>
      </c>
      <c r="DE225">
        <v>7</v>
      </c>
      <c r="DF225">
        <v>1383</v>
      </c>
      <c r="DG225">
        <v>560</v>
      </c>
      <c r="DH225">
        <v>83</v>
      </c>
      <c r="DI225">
        <v>405</v>
      </c>
      <c r="DJ225">
        <v>52</v>
      </c>
      <c r="DK225">
        <v>1429</v>
      </c>
      <c r="DL225">
        <v>21</v>
      </c>
      <c r="DM225">
        <v>70</v>
      </c>
      <c r="DN225">
        <v>1303</v>
      </c>
      <c r="DO225">
        <v>80</v>
      </c>
      <c r="DP225">
        <v>2353</v>
      </c>
      <c r="DQ225">
        <v>3199</v>
      </c>
      <c r="DR225">
        <v>258</v>
      </c>
      <c r="DS225">
        <v>9</v>
      </c>
      <c r="DT225">
        <v>1606</v>
      </c>
      <c r="DU225">
        <v>65</v>
      </c>
      <c r="DV225">
        <v>0</v>
      </c>
      <c r="DW225">
        <v>827</v>
      </c>
      <c r="DX225">
        <v>906</v>
      </c>
      <c r="DY225">
        <v>118</v>
      </c>
      <c r="DZ225">
        <v>9</v>
      </c>
      <c r="EA225">
        <v>16</v>
      </c>
      <c r="EB225">
        <v>32</v>
      </c>
      <c r="EC225">
        <v>49</v>
      </c>
      <c r="ED225">
        <v>9</v>
      </c>
      <c r="EE225">
        <v>70</v>
      </c>
      <c r="EF225">
        <v>776</v>
      </c>
      <c r="EG225">
        <v>17</v>
      </c>
      <c r="EH225">
        <v>158</v>
      </c>
      <c r="EI225">
        <v>264</v>
      </c>
      <c r="EJ225">
        <v>22</v>
      </c>
      <c r="EK225">
        <v>6</v>
      </c>
      <c r="EL225">
        <v>954</v>
      </c>
      <c r="EM225">
        <v>87</v>
      </c>
      <c r="EN225">
        <v>1</v>
      </c>
      <c r="EO225">
        <v>13</v>
      </c>
      <c r="EP225">
        <v>17</v>
      </c>
      <c r="EQ225">
        <v>23</v>
      </c>
      <c r="ER225">
        <v>7</v>
      </c>
      <c r="ES225">
        <v>6</v>
      </c>
      <c r="ET225">
        <v>60</v>
      </c>
      <c r="EU225">
        <v>65</v>
      </c>
      <c r="EV225">
        <v>127</v>
      </c>
      <c r="EW225">
        <v>23</v>
      </c>
      <c r="EX225">
        <v>1</v>
      </c>
      <c r="EY225">
        <v>15</v>
      </c>
      <c r="EZ225">
        <v>11</v>
      </c>
      <c r="FA225">
        <v>28</v>
      </c>
      <c r="FB225">
        <v>6</v>
      </c>
      <c r="FC225">
        <v>20</v>
      </c>
      <c r="FD225">
        <v>40</v>
      </c>
      <c r="FE225">
        <v>23</v>
      </c>
      <c r="FF225">
        <v>6</v>
      </c>
      <c r="FG225">
        <v>50</v>
      </c>
      <c r="FH225">
        <v>132</v>
      </c>
      <c r="FI225">
        <v>14</v>
      </c>
      <c r="FJ225">
        <v>8</v>
      </c>
      <c r="FK225">
        <v>273</v>
      </c>
      <c r="FL225">
        <v>244</v>
      </c>
      <c r="FM225">
        <v>1</v>
      </c>
      <c r="FN225">
        <v>1</v>
      </c>
      <c r="FO225">
        <v>2</v>
      </c>
      <c r="FP225">
        <v>23</v>
      </c>
      <c r="FQ225">
        <v>29</v>
      </c>
      <c r="FR225">
        <v>0</v>
      </c>
      <c r="FS225">
        <v>2</v>
      </c>
      <c r="FT225">
        <v>14</v>
      </c>
      <c r="FU225">
        <v>7</v>
      </c>
      <c r="FV225">
        <v>15</v>
      </c>
      <c r="FW225">
        <v>13</v>
      </c>
      <c r="FX225">
        <v>22</v>
      </c>
      <c r="FY225">
        <v>5</v>
      </c>
      <c r="FZ225">
        <v>9</v>
      </c>
      <c r="GA225">
        <v>16</v>
      </c>
      <c r="GB225">
        <v>244</v>
      </c>
      <c r="GC225">
        <v>7</v>
      </c>
      <c r="GD225">
        <v>0</v>
      </c>
      <c r="GE225">
        <v>146</v>
      </c>
      <c r="GF225">
        <v>15</v>
      </c>
      <c r="GG225">
        <v>28</v>
      </c>
      <c r="GH225">
        <v>0</v>
      </c>
      <c r="GI225">
        <v>55</v>
      </c>
      <c r="GJ225">
        <v>15</v>
      </c>
      <c r="GK225">
        <v>3</v>
      </c>
      <c r="GL225">
        <v>11</v>
      </c>
      <c r="GM225">
        <v>21</v>
      </c>
      <c r="GN225">
        <v>3</v>
      </c>
      <c r="GO225">
        <v>44</v>
      </c>
      <c r="GP225">
        <v>11</v>
      </c>
      <c r="GQ225">
        <v>24</v>
      </c>
      <c r="GR225">
        <v>23</v>
      </c>
      <c r="GS225">
        <v>12</v>
      </c>
      <c r="GT225">
        <v>7</v>
      </c>
      <c r="GU225">
        <v>5</v>
      </c>
      <c r="GV225">
        <v>10</v>
      </c>
      <c r="GW225">
        <v>12</v>
      </c>
      <c r="GX225">
        <v>6</v>
      </c>
      <c r="GY225">
        <v>3</v>
      </c>
      <c r="GZ225">
        <v>4</v>
      </c>
      <c r="HA225">
        <v>5</v>
      </c>
      <c r="HB225">
        <v>62</v>
      </c>
      <c r="HC225">
        <v>131</v>
      </c>
      <c r="HD225">
        <v>1</v>
      </c>
      <c r="HE225">
        <v>274</v>
      </c>
      <c r="HF225">
        <v>68</v>
      </c>
      <c r="HG225">
        <v>207</v>
      </c>
      <c r="HH225">
        <v>22</v>
      </c>
      <c r="HI225">
        <v>221</v>
      </c>
      <c r="HJ225">
        <v>198</v>
      </c>
      <c r="HK225">
        <v>979</v>
      </c>
      <c r="HL225">
        <v>488</v>
      </c>
      <c r="HM225">
        <v>5</v>
      </c>
      <c r="HN225">
        <v>26</v>
      </c>
      <c r="HO225">
        <v>59</v>
      </c>
      <c r="HP225">
        <v>22</v>
      </c>
      <c r="HQ225">
        <v>4</v>
      </c>
      <c r="HR225">
        <v>23</v>
      </c>
      <c r="HS225">
        <v>57</v>
      </c>
      <c r="HT225">
        <v>493</v>
      </c>
      <c r="HU225">
        <v>192</v>
      </c>
      <c r="HV225">
        <v>10</v>
      </c>
      <c r="HW225">
        <v>195</v>
      </c>
      <c r="HX225">
        <v>158</v>
      </c>
      <c r="HY225">
        <v>304</v>
      </c>
      <c r="HZ225">
        <v>79</v>
      </c>
      <c r="IA225">
        <v>222</v>
      </c>
      <c r="IB225">
        <v>10</v>
      </c>
      <c r="IC225">
        <v>34</v>
      </c>
      <c r="ID225">
        <v>317</v>
      </c>
      <c r="IE225">
        <v>44</v>
      </c>
      <c r="IF225">
        <v>8</v>
      </c>
      <c r="IG225">
        <v>22</v>
      </c>
      <c r="IH225">
        <v>237</v>
      </c>
      <c r="II225">
        <v>276</v>
      </c>
      <c r="IJ225">
        <v>23</v>
      </c>
      <c r="IK225">
        <v>6</v>
      </c>
      <c r="IL225">
        <v>7</v>
      </c>
      <c r="IM225">
        <v>7</v>
      </c>
      <c r="IN225">
        <v>1530</v>
      </c>
      <c r="IO225">
        <v>622</v>
      </c>
      <c r="IP225">
        <v>87</v>
      </c>
      <c r="IQ225">
        <v>458</v>
      </c>
      <c r="IR225">
        <v>52</v>
      </c>
      <c r="IS225">
        <v>1689</v>
      </c>
      <c r="IT225">
        <v>19</v>
      </c>
      <c r="IU225">
        <v>87</v>
      </c>
      <c r="IV225">
        <v>1749</v>
      </c>
      <c r="IW225">
        <v>85</v>
      </c>
      <c r="IX225">
        <v>2590</v>
      </c>
      <c r="IY225">
        <v>3480</v>
      </c>
      <c r="IZ225">
        <v>305</v>
      </c>
      <c r="JA225">
        <v>7</v>
      </c>
      <c r="JB225">
        <v>1774</v>
      </c>
      <c r="JC225">
        <v>56</v>
      </c>
      <c r="JD225">
        <v>0</v>
      </c>
      <c r="JE225">
        <v>864</v>
      </c>
      <c r="JF225">
        <v>889</v>
      </c>
      <c r="JG225">
        <v>124</v>
      </c>
      <c r="JH225">
        <v>11</v>
      </c>
      <c r="JI225">
        <v>25</v>
      </c>
      <c r="JJ225">
        <v>35</v>
      </c>
      <c r="JK225">
        <v>60</v>
      </c>
      <c r="JL225">
        <v>12</v>
      </c>
      <c r="JM225">
        <v>77</v>
      </c>
      <c r="JN225">
        <v>733</v>
      </c>
      <c r="JO225">
        <v>21</v>
      </c>
      <c r="JP225">
        <v>174</v>
      </c>
      <c r="JQ225">
        <v>302</v>
      </c>
      <c r="JR225">
        <v>19</v>
      </c>
      <c r="JS225">
        <v>6</v>
      </c>
      <c r="JT225">
        <v>1007</v>
      </c>
      <c r="JU225">
        <v>87</v>
      </c>
      <c r="JV225">
        <v>0</v>
      </c>
      <c r="JW225">
        <v>8</v>
      </c>
      <c r="JX225">
        <v>13</v>
      </c>
      <c r="JY225">
        <v>20</v>
      </c>
      <c r="JZ225">
        <v>8</v>
      </c>
      <c r="KA225">
        <v>7</v>
      </c>
      <c r="KB225">
        <v>64</v>
      </c>
      <c r="KC225">
        <v>63</v>
      </c>
      <c r="KD225">
        <v>153</v>
      </c>
      <c r="KE225">
        <v>20</v>
      </c>
      <c r="KF225">
        <v>1</v>
      </c>
      <c r="KG225">
        <v>11</v>
      </c>
      <c r="KH225">
        <v>7</v>
      </c>
      <c r="KI225">
        <v>34</v>
      </c>
      <c r="KJ225">
        <v>6</v>
      </c>
      <c r="KK225">
        <v>25</v>
      </c>
      <c r="KL225">
        <v>46</v>
      </c>
      <c r="KM225">
        <v>18</v>
      </c>
      <c r="KN225">
        <v>4</v>
      </c>
      <c r="KO225">
        <v>56</v>
      </c>
      <c r="KP225">
        <v>136</v>
      </c>
      <c r="KQ225">
        <v>10</v>
      </c>
      <c r="KR225">
        <v>7</v>
      </c>
      <c r="KS225">
        <v>278</v>
      </c>
      <c r="KT225">
        <v>290</v>
      </c>
      <c r="KU225">
        <v>1</v>
      </c>
      <c r="KV225">
        <v>1</v>
      </c>
      <c r="KW225">
        <v>2</v>
      </c>
      <c r="KX225">
        <v>24</v>
      </c>
      <c r="KY225">
        <v>27</v>
      </c>
      <c r="KZ225">
        <v>0</v>
      </c>
      <c r="LA225">
        <v>1</v>
      </c>
      <c r="LB225">
        <v>17</v>
      </c>
      <c r="LC225">
        <v>9</v>
      </c>
      <c r="LD225">
        <v>18</v>
      </c>
      <c r="LE225">
        <v>21</v>
      </c>
      <c r="LF225">
        <v>20</v>
      </c>
      <c r="LG225">
        <v>7</v>
      </c>
      <c r="LH225">
        <v>10</v>
      </c>
      <c r="LI225">
        <v>16</v>
      </c>
      <c r="LJ225">
        <v>241</v>
      </c>
      <c r="LK225">
        <v>7</v>
      </c>
      <c r="LL225">
        <v>0</v>
      </c>
      <c r="LM225">
        <v>150</v>
      </c>
      <c r="LN225">
        <v>23</v>
      </c>
      <c r="LO225">
        <v>21</v>
      </c>
      <c r="LP225">
        <v>1</v>
      </c>
      <c r="LQ225">
        <v>51</v>
      </c>
      <c r="LR225">
        <v>14</v>
      </c>
      <c r="LS225">
        <v>3</v>
      </c>
      <c r="LT225">
        <v>8</v>
      </c>
      <c r="LU225">
        <v>24</v>
      </c>
      <c r="LV225">
        <v>9</v>
      </c>
      <c r="LW225">
        <v>46</v>
      </c>
      <c r="LX225">
        <v>12</v>
      </c>
      <c r="LY225">
        <v>27</v>
      </c>
      <c r="LZ225">
        <v>28</v>
      </c>
      <c r="MA225">
        <v>7</v>
      </c>
      <c r="MB225">
        <v>9</v>
      </c>
      <c r="MC225">
        <v>5</v>
      </c>
      <c r="MD225">
        <v>8</v>
      </c>
      <c r="ME225">
        <v>14</v>
      </c>
      <c r="MF225">
        <v>6</v>
      </c>
      <c r="MG225">
        <v>3</v>
      </c>
      <c r="MH225">
        <v>5</v>
      </c>
      <c r="MI225">
        <v>3</v>
      </c>
      <c r="MJ225">
        <v>55</v>
      </c>
      <c r="MK225">
        <v>147</v>
      </c>
      <c r="ML225">
        <v>0</v>
      </c>
      <c r="MM225">
        <v>313</v>
      </c>
      <c r="MN225">
        <v>74</v>
      </c>
      <c r="MO225">
        <v>217</v>
      </c>
      <c r="MP225">
        <v>20</v>
      </c>
      <c r="MQ225">
        <v>237</v>
      </c>
      <c r="MR225">
        <v>213</v>
      </c>
      <c r="MS225">
        <v>1047</v>
      </c>
      <c r="MT225">
        <v>593</v>
      </c>
      <c r="MU225">
        <v>6</v>
      </c>
      <c r="MV225">
        <v>32</v>
      </c>
      <c r="MW225">
        <v>66</v>
      </c>
      <c r="MX225">
        <v>30</v>
      </c>
      <c r="MY225">
        <v>3</v>
      </c>
      <c r="MZ225">
        <v>25</v>
      </c>
      <c r="NA225">
        <v>46</v>
      </c>
      <c r="NB225">
        <v>506</v>
      </c>
      <c r="NC225">
        <v>202</v>
      </c>
      <c r="ND225">
        <v>6</v>
      </c>
      <c r="NE225">
        <v>212</v>
      </c>
      <c r="NF225">
        <v>169</v>
      </c>
      <c r="NG225">
        <v>328</v>
      </c>
      <c r="NH225">
        <v>93</v>
      </c>
      <c r="NI225">
        <v>243</v>
      </c>
      <c r="NJ225">
        <v>12</v>
      </c>
      <c r="NK225">
        <v>43</v>
      </c>
      <c r="NL225">
        <v>334</v>
      </c>
      <c r="NM225">
        <v>35</v>
      </c>
      <c r="NN225">
        <v>10</v>
      </c>
      <c r="NO225">
        <v>20</v>
      </c>
      <c r="NP225">
        <v>252</v>
      </c>
      <c r="NQ225">
        <v>287</v>
      </c>
      <c r="NR225">
        <v>61</v>
      </c>
      <c r="NS225">
        <v>17</v>
      </c>
      <c r="NT225">
        <v>8</v>
      </c>
      <c r="NU225">
        <v>11</v>
      </c>
      <c r="NV225">
        <v>1678</v>
      </c>
      <c r="NW225">
        <v>653</v>
      </c>
      <c r="NX225">
        <v>89</v>
      </c>
      <c r="NY225">
        <v>478</v>
      </c>
      <c r="NZ225">
        <v>60</v>
      </c>
      <c r="OA225">
        <v>1824</v>
      </c>
      <c r="OB225">
        <v>16</v>
      </c>
      <c r="OC225">
        <v>73</v>
      </c>
      <c r="OD225">
        <v>1875</v>
      </c>
      <c r="OE225">
        <v>83</v>
      </c>
      <c r="OF225">
        <v>2657</v>
      </c>
      <c r="OG225">
        <v>3472</v>
      </c>
      <c r="OH225">
        <v>288</v>
      </c>
      <c r="OI225">
        <v>10</v>
      </c>
      <c r="OJ225">
        <v>1881</v>
      </c>
      <c r="OK225">
        <v>71</v>
      </c>
      <c r="OL225">
        <v>0</v>
      </c>
      <c r="OM225">
        <v>868</v>
      </c>
      <c r="ON225">
        <v>933</v>
      </c>
      <c r="OO225">
        <v>117</v>
      </c>
      <c r="OP225">
        <v>14</v>
      </c>
      <c r="OQ225">
        <v>25</v>
      </c>
      <c r="OR225">
        <v>35</v>
      </c>
      <c r="OS225">
        <v>53</v>
      </c>
      <c r="OT225">
        <v>9</v>
      </c>
      <c r="OU225">
        <v>82</v>
      </c>
      <c r="OV225">
        <v>363</v>
      </c>
      <c r="OW225">
        <v>19</v>
      </c>
      <c r="OX225">
        <v>184</v>
      </c>
      <c r="OY225">
        <v>299</v>
      </c>
      <c r="OZ225">
        <v>22</v>
      </c>
      <c r="PA225">
        <v>3</v>
      </c>
    </row>
    <row r="226" spans="1:417">
      <c r="A226" s="67" t="str">
        <f>人口推移!B225</f>
        <v>R0706</v>
      </c>
      <c r="B226" s="66">
        <f t="shared" si="6"/>
        <v>53999</v>
      </c>
      <c r="C226" s="66">
        <f t="shared" si="7"/>
        <v>24226</v>
      </c>
      <c r="D226">
        <v>924</v>
      </c>
      <c r="E226">
        <v>76</v>
      </c>
      <c r="F226">
        <v>1</v>
      </c>
      <c r="G226">
        <v>8</v>
      </c>
      <c r="H226">
        <v>15</v>
      </c>
      <c r="I226">
        <v>11</v>
      </c>
      <c r="J226">
        <v>7</v>
      </c>
      <c r="K226">
        <v>8</v>
      </c>
      <c r="L226">
        <v>71</v>
      </c>
      <c r="M226">
        <v>45</v>
      </c>
      <c r="N226">
        <v>144</v>
      </c>
      <c r="O226">
        <v>20</v>
      </c>
      <c r="P226">
        <v>1</v>
      </c>
      <c r="Q226">
        <v>12</v>
      </c>
      <c r="R226">
        <v>7</v>
      </c>
      <c r="S226">
        <v>27</v>
      </c>
      <c r="T226">
        <v>5</v>
      </c>
      <c r="U226">
        <v>16</v>
      </c>
      <c r="V226">
        <v>34</v>
      </c>
      <c r="W226">
        <v>16</v>
      </c>
      <c r="X226">
        <v>5</v>
      </c>
      <c r="Y226">
        <v>51</v>
      </c>
      <c r="Z226">
        <v>112</v>
      </c>
      <c r="AA226">
        <v>7</v>
      </c>
      <c r="AB226">
        <v>6</v>
      </c>
      <c r="AC226">
        <v>230</v>
      </c>
      <c r="AD226">
        <v>232</v>
      </c>
      <c r="AE226">
        <v>2</v>
      </c>
      <c r="AF226">
        <v>1</v>
      </c>
      <c r="AG226">
        <v>2</v>
      </c>
      <c r="AH226">
        <v>21</v>
      </c>
      <c r="AI226">
        <v>20</v>
      </c>
      <c r="AJ226">
        <v>0</v>
      </c>
      <c r="AK226">
        <v>1</v>
      </c>
      <c r="AL226">
        <v>15</v>
      </c>
      <c r="AM226">
        <v>7</v>
      </c>
      <c r="AN226">
        <v>14</v>
      </c>
      <c r="AO226">
        <v>16</v>
      </c>
      <c r="AP226">
        <v>18</v>
      </c>
      <c r="AQ226">
        <v>5</v>
      </c>
      <c r="AR226">
        <v>8</v>
      </c>
      <c r="AS226">
        <v>11</v>
      </c>
      <c r="AT226">
        <v>255</v>
      </c>
      <c r="AU226">
        <v>7</v>
      </c>
      <c r="AV226">
        <v>0</v>
      </c>
      <c r="AW226">
        <v>140</v>
      </c>
      <c r="AX226">
        <v>14</v>
      </c>
      <c r="AY226">
        <v>23</v>
      </c>
      <c r="AZ226">
        <v>1</v>
      </c>
      <c r="BA226">
        <v>46</v>
      </c>
      <c r="BB226">
        <v>10</v>
      </c>
      <c r="BC226">
        <v>3</v>
      </c>
      <c r="BD226">
        <v>7</v>
      </c>
      <c r="BE226">
        <v>17</v>
      </c>
      <c r="BF226">
        <v>5</v>
      </c>
      <c r="BG226">
        <v>30</v>
      </c>
      <c r="BH226">
        <v>8</v>
      </c>
      <c r="BI226">
        <v>20</v>
      </c>
      <c r="BJ226">
        <v>25</v>
      </c>
      <c r="BK226">
        <v>8</v>
      </c>
      <c r="BL226">
        <v>8</v>
      </c>
      <c r="BM226">
        <v>3</v>
      </c>
      <c r="BN226">
        <v>7</v>
      </c>
      <c r="BO226">
        <v>12</v>
      </c>
      <c r="BP226">
        <v>4</v>
      </c>
      <c r="BQ226">
        <v>3</v>
      </c>
      <c r="BR226">
        <v>3</v>
      </c>
      <c r="BS226">
        <v>4</v>
      </c>
      <c r="BT226">
        <v>52</v>
      </c>
      <c r="BU226">
        <v>104</v>
      </c>
      <c r="BV226">
        <v>1</v>
      </c>
      <c r="BW226">
        <v>284</v>
      </c>
      <c r="BX226">
        <v>57</v>
      </c>
      <c r="BY226">
        <v>192</v>
      </c>
      <c r="BZ226">
        <v>14</v>
      </c>
      <c r="CA226">
        <v>227</v>
      </c>
      <c r="CB226">
        <v>192</v>
      </c>
      <c r="CC226">
        <v>848</v>
      </c>
      <c r="CD226">
        <v>490</v>
      </c>
      <c r="CE226">
        <v>4</v>
      </c>
      <c r="CF226">
        <v>22</v>
      </c>
      <c r="CG226">
        <v>57</v>
      </c>
      <c r="CH226">
        <v>26</v>
      </c>
      <c r="CI226">
        <v>3</v>
      </c>
      <c r="CJ226">
        <v>25</v>
      </c>
      <c r="CK226">
        <v>64</v>
      </c>
      <c r="CL226">
        <v>461</v>
      </c>
      <c r="CM226">
        <v>210</v>
      </c>
      <c r="CN226">
        <v>7</v>
      </c>
      <c r="CO226">
        <v>193</v>
      </c>
      <c r="CP226">
        <v>149</v>
      </c>
      <c r="CQ226">
        <v>302</v>
      </c>
      <c r="CR226">
        <v>59</v>
      </c>
      <c r="CS226">
        <v>223</v>
      </c>
      <c r="CT226">
        <v>10</v>
      </c>
      <c r="CU226">
        <v>29</v>
      </c>
      <c r="CV226">
        <v>277</v>
      </c>
      <c r="CW226">
        <v>34</v>
      </c>
      <c r="CX226">
        <v>6</v>
      </c>
      <c r="CY226">
        <v>30</v>
      </c>
      <c r="CZ226">
        <v>182</v>
      </c>
      <c r="DA226">
        <v>237</v>
      </c>
      <c r="DB226">
        <v>78</v>
      </c>
      <c r="DC226">
        <v>13</v>
      </c>
      <c r="DD226">
        <v>5</v>
      </c>
      <c r="DE226">
        <v>7</v>
      </c>
      <c r="DF226">
        <v>1390</v>
      </c>
      <c r="DG226">
        <v>560</v>
      </c>
      <c r="DH226">
        <v>83</v>
      </c>
      <c r="DI226">
        <v>406</v>
      </c>
      <c r="DJ226">
        <v>53</v>
      </c>
      <c r="DK226">
        <v>1429</v>
      </c>
      <c r="DL226">
        <v>21</v>
      </c>
      <c r="DM226">
        <v>70</v>
      </c>
      <c r="DN226">
        <v>1305</v>
      </c>
      <c r="DO226">
        <v>79</v>
      </c>
      <c r="DP226">
        <v>2352</v>
      </c>
      <c r="DQ226">
        <v>3200</v>
      </c>
      <c r="DR226">
        <v>258</v>
      </c>
      <c r="DS226">
        <v>9</v>
      </c>
      <c r="DT226">
        <v>1603</v>
      </c>
      <c r="DU226">
        <v>65</v>
      </c>
      <c r="DV226">
        <v>0</v>
      </c>
      <c r="DW226">
        <v>829</v>
      </c>
      <c r="DX226">
        <v>908</v>
      </c>
      <c r="DY226">
        <v>118</v>
      </c>
      <c r="DZ226">
        <v>9</v>
      </c>
      <c r="EA226">
        <v>16</v>
      </c>
      <c r="EB226">
        <v>33</v>
      </c>
      <c r="EC226">
        <v>49</v>
      </c>
      <c r="ED226">
        <v>9</v>
      </c>
      <c r="EE226">
        <v>69</v>
      </c>
      <c r="EF226">
        <v>766</v>
      </c>
      <c r="EG226">
        <v>17</v>
      </c>
      <c r="EH226">
        <v>158</v>
      </c>
      <c r="EI226">
        <v>265</v>
      </c>
      <c r="EJ226">
        <v>22</v>
      </c>
      <c r="EK226">
        <v>6</v>
      </c>
      <c r="EL226">
        <v>955</v>
      </c>
      <c r="EM226">
        <v>87</v>
      </c>
      <c r="EN226">
        <v>1</v>
      </c>
      <c r="EO226">
        <v>13</v>
      </c>
      <c r="EP226">
        <v>17</v>
      </c>
      <c r="EQ226">
        <v>23</v>
      </c>
      <c r="ER226">
        <v>7</v>
      </c>
      <c r="ES226">
        <v>6</v>
      </c>
      <c r="ET226">
        <v>60</v>
      </c>
      <c r="EU226">
        <v>64</v>
      </c>
      <c r="EV226">
        <v>127</v>
      </c>
      <c r="EW226">
        <v>22</v>
      </c>
      <c r="EX226">
        <v>1</v>
      </c>
      <c r="EY226">
        <v>15</v>
      </c>
      <c r="EZ226">
        <v>11</v>
      </c>
      <c r="FA226">
        <v>28</v>
      </c>
      <c r="FB226">
        <v>6</v>
      </c>
      <c r="FC226">
        <v>20</v>
      </c>
      <c r="FD226">
        <v>39</v>
      </c>
      <c r="FE226">
        <v>23</v>
      </c>
      <c r="FF226">
        <v>6</v>
      </c>
      <c r="FG226">
        <v>50</v>
      </c>
      <c r="FH226">
        <v>131</v>
      </c>
      <c r="FI226">
        <v>14</v>
      </c>
      <c r="FJ226">
        <v>8</v>
      </c>
      <c r="FK226">
        <v>276</v>
      </c>
      <c r="FL226">
        <v>244</v>
      </c>
      <c r="FM226">
        <v>1</v>
      </c>
      <c r="FN226">
        <v>1</v>
      </c>
      <c r="FO226">
        <v>2</v>
      </c>
      <c r="FP226">
        <v>23</v>
      </c>
      <c r="FQ226">
        <v>28</v>
      </c>
      <c r="FR226">
        <v>0</v>
      </c>
      <c r="FS226">
        <v>2</v>
      </c>
      <c r="FT226">
        <v>14</v>
      </c>
      <c r="FU226">
        <v>7</v>
      </c>
      <c r="FV226">
        <v>15</v>
      </c>
      <c r="FW226">
        <v>13</v>
      </c>
      <c r="FX226">
        <v>22</v>
      </c>
      <c r="FY226">
        <v>5</v>
      </c>
      <c r="FZ226">
        <v>9</v>
      </c>
      <c r="GA226">
        <v>16</v>
      </c>
      <c r="GB226">
        <v>244</v>
      </c>
      <c r="GC226">
        <v>7</v>
      </c>
      <c r="GD226">
        <v>0</v>
      </c>
      <c r="GE226">
        <v>143</v>
      </c>
      <c r="GF226">
        <v>15</v>
      </c>
      <c r="GG226">
        <v>28</v>
      </c>
      <c r="GH226">
        <v>0</v>
      </c>
      <c r="GI226">
        <v>55</v>
      </c>
      <c r="GJ226">
        <v>15</v>
      </c>
      <c r="GK226">
        <v>3</v>
      </c>
      <c r="GL226">
        <v>11</v>
      </c>
      <c r="GM226">
        <v>21</v>
      </c>
      <c r="GN226">
        <v>3</v>
      </c>
      <c r="GO226">
        <v>44</v>
      </c>
      <c r="GP226">
        <v>11</v>
      </c>
      <c r="GQ226">
        <v>24</v>
      </c>
      <c r="GR226">
        <v>23</v>
      </c>
      <c r="GS226">
        <v>12</v>
      </c>
      <c r="GT226">
        <v>7</v>
      </c>
      <c r="GU226">
        <v>5</v>
      </c>
      <c r="GV226">
        <v>10</v>
      </c>
      <c r="GW226">
        <v>12</v>
      </c>
      <c r="GX226">
        <v>6</v>
      </c>
      <c r="GY226">
        <v>3</v>
      </c>
      <c r="GZ226">
        <v>4</v>
      </c>
      <c r="HA226">
        <v>5</v>
      </c>
      <c r="HB226">
        <v>62</v>
      </c>
      <c r="HC226">
        <v>131</v>
      </c>
      <c r="HD226">
        <v>1</v>
      </c>
      <c r="HE226">
        <v>274</v>
      </c>
      <c r="HF226">
        <v>68</v>
      </c>
      <c r="HG226">
        <v>205</v>
      </c>
      <c r="HH226">
        <v>22</v>
      </c>
      <c r="HI226">
        <v>218</v>
      </c>
      <c r="HJ226">
        <v>198</v>
      </c>
      <c r="HK226">
        <v>980</v>
      </c>
      <c r="HL226">
        <v>488</v>
      </c>
      <c r="HM226">
        <v>5</v>
      </c>
      <c r="HN226">
        <v>26</v>
      </c>
      <c r="HO226">
        <v>59</v>
      </c>
      <c r="HP226">
        <v>22</v>
      </c>
      <c r="HQ226">
        <v>4</v>
      </c>
      <c r="HR226">
        <v>23</v>
      </c>
      <c r="HS226">
        <v>57</v>
      </c>
      <c r="HT226">
        <v>491</v>
      </c>
      <c r="HU226">
        <v>190</v>
      </c>
      <c r="HV226">
        <v>10</v>
      </c>
      <c r="HW226">
        <v>196</v>
      </c>
      <c r="HX226">
        <v>156</v>
      </c>
      <c r="HY226">
        <v>306</v>
      </c>
      <c r="HZ226">
        <v>80</v>
      </c>
      <c r="IA226">
        <v>224</v>
      </c>
      <c r="IB226">
        <v>10</v>
      </c>
      <c r="IC226">
        <v>34</v>
      </c>
      <c r="ID226">
        <v>317</v>
      </c>
      <c r="IE226">
        <v>44</v>
      </c>
      <c r="IF226">
        <v>8</v>
      </c>
      <c r="IG226">
        <v>22</v>
      </c>
      <c r="IH226">
        <v>238</v>
      </c>
      <c r="II226">
        <v>277</v>
      </c>
      <c r="IJ226">
        <v>23</v>
      </c>
      <c r="IK226">
        <v>6</v>
      </c>
      <c r="IL226">
        <v>7</v>
      </c>
      <c r="IM226">
        <v>7</v>
      </c>
      <c r="IN226">
        <v>1529</v>
      </c>
      <c r="IO226">
        <v>622</v>
      </c>
      <c r="IP226">
        <v>87</v>
      </c>
      <c r="IQ226">
        <v>457</v>
      </c>
      <c r="IR226">
        <v>54</v>
      </c>
      <c r="IS226">
        <v>1690</v>
      </c>
      <c r="IT226">
        <v>19</v>
      </c>
      <c r="IU226">
        <v>87</v>
      </c>
      <c r="IV226">
        <v>1753</v>
      </c>
      <c r="IW226">
        <v>85</v>
      </c>
      <c r="IX226">
        <v>2589</v>
      </c>
      <c r="IY226">
        <v>3471</v>
      </c>
      <c r="IZ226">
        <v>302</v>
      </c>
      <c r="JA226">
        <v>7</v>
      </c>
      <c r="JB226">
        <v>1770</v>
      </c>
      <c r="JC226">
        <v>56</v>
      </c>
      <c r="JD226">
        <v>0</v>
      </c>
      <c r="JE226">
        <v>866</v>
      </c>
      <c r="JF226">
        <v>888</v>
      </c>
      <c r="JG226">
        <v>123</v>
      </c>
      <c r="JH226">
        <v>11</v>
      </c>
      <c r="JI226">
        <v>25</v>
      </c>
      <c r="JJ226">
        <v>35</v>
      </c>
      <c r="JK226">
        <v>60</v>
      </c>
      <c r="JL226">
        <v>12</v>
      </c>
      <c r="JM226">
        <v>75</v>
      </c>
      <c r="JN226">
        <v>722</v>
      </c>
      <c r="JO226">
        <v>21</v>
      </c>
      <c r="JP226">
        <v>173</v>
      </c>
      <c r="JQ226">
        <v>303</v>
      </c>
      <c r="JR226">
        <v>19</v>
      </c>
      <c r="JS226">
        <v>6</v>
      </c>
      <c r="JT226">
        <v>1005</v>
      </c>
      <c r="JU226">
        <v>87</v>
      </c>
      <c r="JV226">
        <v>0</v>
      </c>
      <c r="JW226">
        <v>8</v>
      </c>
      <c r="JX226">
        <v>13</v>
      </c>
      <c r="JY226">
        <v>20</v>
      </c>
      <c r="JZ226">
        <v>8</v>
      </c>
      <c r="KA226">
        <v>7</v>
      </c>
      <c r="KB226">
        <v>64</v>
      </c>
      <c r="KC226">
        <v>63</v>
      </c>
      <c r="KD226">
        <v>152</v>
      </c>
      <c r="KE226">
        <v>20</v>
      </c>
      <c r="KF226">
        <v>1</v>
      </c>
      <c r="KG226">
        <v>11</v>
      </c>
      <c r="KH226">
        <v>7</v>
      </c>
      <c r="KI226">
        <v>34</v>
      </c>
      <c r="KJ226">
        <v>6</v>
      </c>
      <c r="KK226">
        <v>25</v>
      </c>
      <c r="KL226">
        <v>45</v>
      </c>
      <c r="KM226">
        <v>18</v>
      </c>
      <c r="KN226">
        <v>4</v>
      </c>
      <c r="KO226">
        <v>57</v>
      </c>
      <c r="KP226">
        <v>135</v>
      </c>
      <c r="KQ226">
        <v>10</v>
      </c>
      <c r="KR226">
        <v>7</v>
      </c>
      <c r="KS226">
        <v>281</v>
      </c>
      <c r="KT226">
        <v>289</v>
      </c>
      <c r="KU226">
        <v>1</v>
      </c>
      <c r="KV226">
        <v>1</v>
      </c>
      <c r="KW226">
        <v>2</v>
      </c>
      <c r="KX226">
        <v>24</v>
      </c>
      <c r="KY226">
        <v>27</v>
      </c>
      <c r="KZ226">
        <v>0</v>
      </c>
      <c r="LA226">
        <v>1</v>
      </c>
      <c r="LB226">
        <v>17</v>
      </c>
      <c r="LC226">
        <v>9</v>
      </c>
      <c r="LD226">
        <v>18</v>
      </c>
      <c r="LE226">
        <v>21</v>
      </c>
      <c r="LF226">
        <v>20</v>
      </c>
      <c r="LG226">
        <v>7</v>
      </c>
      <c r="LH226">
        <v>10</v>
      </c>
      <c r="LI226">
        <v>16</v>
      </c>
      <c r="LJ226">
        <v>240</v>
      </c>
      <c r="LK226">
        <v>7</v>
      </c>
      <c r="LL226">
        <v>0</v>
      </c>
      <c r="LM226">
        <v>149</v>
      </c>
      <c r="LN226">
        <v>23</v>
      </c>
      <c r="LO226">
        <v>21</v>
      </c>
      <c r="LP226">
        <v>1</v>
      </c>
      <c r="LQ226">
        <v>52</v>
      </c>
      <c r="LR226">
        <v>14</v>
      </c>
      <c r="LS226">
        <v>3</v>
      </c>
      <c r="LT226">
        <v>8</v>
      </c>
      <c r="LU226">
        <v>24</v>
      </c>
      <c r="LV226">
        <v>8</v>
      </c>
      <c r="LW226">
        <v>46</v>
      </c>
      <c r="LX226">
        <v>12</v>
      </c>
      <c r="LY226">
        <v>27</v>
      </c>
      <c r="LZ226">
        <v>28</v>
      </c>
      <c r="MA226">
        <v>7</v>
      </c>
      <c r="MB226">
        <v>9</v>
      </c>
      <c r="MC226">
        <v>5</v>
      </c>
      <c r="MD226">
        <v>8</v>
      </c>
      <c r="ME226">
        <v>14</v>
      </c>
      <c r="MF226">
        <v>6</v>
      </c>
      <c r="MG226">
        <v>3</v>
      </c>
      <c r="MH226">
        <v>5</v>
      </c>
      <c r="MI226">
        <v>3</v>
      </c>
      <c r="MJ226">
        <v>55</v>
      </c>
      <c r="MK226">
        <v>147</v>
      </c>
      <c r="ML226">
        <v>0</v>
      </c>
      <c r="MM226">
        <v>313</v>
      </c>
      <c r="MN226">
        <v>74</v>
      </c>
      <c r="MO226">
        <v>216</v>
      </c>
      <c r="MP226">
        <v>20</v>
      </c>
      <c r="MQ226">
        <v>237</v>
      </c>
      <c r="MR226">
        <v>211</v>
      </c>
      <c r="MS226">
        <v>1044</v>
      </c>
      <c r="MT226">
        <v>592</v>
      </c>
      <c r="MU226">
        <v>6</v>
      </c>
      <c r="MV226">
        <v>32</v>
      </c>
      <c r="MW226">
        <v>66</v>
      </c>
      <c r="MX226">
        <v>30</v>
      </c>
      <c r="MY226">
        <v>3</v>
      </c>
      <c r="MZ226">
        <v>24</v>
      </c>
      <c r="NA226">
        <v>46</v>
      </c>
      <c r="NB226">
        <v>508</v>
      </c>
      <c r="NC226">
        <v>202</v>
      </c>
      <c r="ND226">
        <v>6</v>
      </c>
      <c r="NE226">
        <v>212</v>
      </c>
      <c r="NF226">
        <v>169</v>
      </c>
      <c r="NG226">
        <v>330</v>
      </c>
      <c r="NH226">
        <v>93</v>
      </c>
      <c r="NI226">
        <v>241</v>
      </c>
      <c r="NJ226">
        <v>12</v>
      </c>
      <c r="NK226">
        <v>43</v>
      </c>
      <c r="NL226">
        <v>333</v>
      </c>
      <c r="NM226">
        <v>35</v>
      </c>
      <c r="NN226">
        <v>10</v>
      </c>
      <c r="NO226">
        <v>20</v>
      </c>
      <c r="NP226">
        <v>254</v>
      </c>
      <c r="NQ226">
        <v>289</v>
      </c>
      <c r="NR226">
        <v>62</v>
      </c>
      <c r="NS226">
        <v>17</v>
      </c>
      <c r="NT226">
        <v>8</v>
      </c>
      <c r="NU226">
        <v>11</v>
      </c>
      <c r="NV226">
        <v>1685</v>
      </c>
      <c r="NW226">
        <v>655</v>
      </c>
      <c r="NX226">
        <v>91</v>
      </c>
      <c r="NY226">
        <v>477</v>
      </c>
      <c r="NZ226">
        <v>60</v>
      </c>
      <c r="OA226">
        <v>1818</v>
      </c>
      <c r="OB226">
        <v>16</v>
      </c>
      <c r="OC226">
        <v>73</v>
      </c>
      <c r="OD226">
        <v>1872</v>
      </c>
      <c r="OE226">
        <v>83</v>
      </c>
      <c r="OF226">
        <v>2661</v>
      </c>
      <c r="OG226">
        <v>3467</v>
      </c>
      <c r="OH226">
        <v>288</v>
      </c>
      <c r="OI226">
        <v>10</v>
      </c>
      <c r="OJ226">
        <v>1873</v>
      </c>
      <c r="OK226">
        <v>70</v>
      </c>
      <c r="OL226">
        <v>0</v>
      </c>
      <c r="OM226">
        <v>871</v>
      </c>
      <c r="ON226">
        <v>930</v>
      </c>
      <c r="OO226">
        <v>118</v>
      </c>
      <c r="OP226">
        <v>14</v>
      </c>
      <c r="OQ226">
        <v>25</v>
      </c>
      <c r="OR226">
        <v>36</v>
      </c>
      <c r="OS226">
        <v>53</v>
      </c>
      <c r="OT226">
        <v>9</v>
      </c>
      <c r="OU226">
        <v>81</v>
      </c>
      <c r="OV226">
        <v>362</v>
      </c>
      <c r="OW226">
        <v>19</v>
      </c>
      <c r="OX226">
        <v>184</v>
      </c>
      <c r="OY226">
        <v>299</v>
      </c>
      <c r="OZ226">
        <v>22</v>
      </c>
      <c r="PA226">
        <v>3</v>
      </c>
    </row>
    <row r="227" spans="1:417">
      <c r="A227" s="67" t="str">
        <f>人口推移!B226</f>
        <v>R0707</v>
      </c>
      <c r="B227" s="66">
        <f t="shared" si="6"/>
        <v>54047</v>
      </c>
      <c r="C227" s="66">
        <f t="shared" si="7"/>
        <v>24308</v>
      </c>
      <c r="D227">
        <v>919</v>
      </c>
      <c r="E227">
        <v>74</v>
      </c>
      <c r="F227">
        <v>1</v>
      </c>
      <c r="G227">
        <v>8</v>
      </c>
      <c r="H227">
        <v>15</v>
      </c>
      <c r="I227">
        <v>11</v>
      </c>
      <c r="J227">
        <v>7</v>
      </c>
      <c r="K227">
        <v>8</v>
      </c>
      <c r="L227">
        <v>71</v>
      </c>
      <c r="M227">
        <v>45</v>
      </c>
      <c r="N227">
        <v>145</v>
      </c>
      <c r="O227">
        <v>20</v>
      </c>
      <c r="P227">
        <v>1</v>
      </c>
      <c r="Q227">
        <v>12</v>
      </c>
      <c r="R227">
        <v>8</v>
      </c>
      <c r="S227">
        <v>28</v>
      </c>
      <c r="T227">
        <v>5</v>
      </c>
      <c r="U227">
        <v>16</v>
      </c>
      <c r="V227">
        <v>33</v>
      </c>
      <c r="W227">
        <v>16</v>
      </c>
      <c r="X227">
        <v>5</v>
      </c>
      <c r="Y227">
        <v>51</v>
      </c>
      <c r="Z227">
        <v>113</v>
      </c>
      <c r="AA227">
        <v>7</v>
      </c>
      <c r="AB227">
        <v>6</v>
      </c>
      <c r="AC227">
        <v>231</v>
      </c>
      <c r="AD227">
        <v>234</v>
      </c>
      <c r="AE227">
        <v>2</v>
      </c>
      <c r="AF227">
        <v>1</v>
      </c>
      <c r="AG227">
        <v>2</v>
      </c>
      <c r="AH227">
        <v>20</v>
      </c>
      <c r="AI227">
        <v>20</v>
      </c>
      <c r="AJ227">
        <v>0</v>
      </c>
      <c r="AK227">
        <v>1</v>
      </c>
      <c r="AL227">
        <v>15</v>
      </c>
      <c r="AM227">
        <v>7</v>
      </c>
      <c r="AN227">
        <v>14</v>
      </c>
      <c r="AO227">
        <v>17</v>
      </c>
      <c r="AP227">
        <v>18</v>
      </c>
      <c r="AQ227">
        <v>5</v>
      </c>
      <c r="AR227">
        <v>8</v>
      </c>
      <c r="AS227">
        <v>11</v>
      </c>
      <c r="AT227">
        <v>253</v>
      </c>
      <c r="AU227">
        <v>7</v>
      </c>
      <c r="AV227">
        <v>0</v>
      </c>
      <c r="AW227">
        <v>141</v>
      </c>
      <c r="AX227">
        <v>14</v>
      </c>
      <c r="AY227">
        <v>23</v>
      </c>
      <c r="AZ227">
        <v>1</v>
      </c>
      <c r="BA227">
        <v>46</v>
      </c>
      <c r="BB227">
        <v>10</v>
      </c>
      <c r="BC227">
        <v>3</v>
      </c>
      <c r="BD227">
        <v>7</v>
      </c>
      <c r="BE227">
        <v>17</v>
      </c>
      <c r="BF227">
        <v>5</v>
      </c>
      <c r="BG227">
        <v>30</v>
      </c>
      <c r="BH227">
        <v>8</v>
      </c>
      <c r="BI227">
        <v>20</v>
      </c>
      <c r="BJ227">
        <v>25</v>
      </c>
      <c r="BK227">
        <v>8</v>
      </c>
      <c r="BL227">
        <v>8</v>
      </c>
      <c r="BM227">
        <v>3</v>
      </c>
      <c r="BN227">
        <v>7</v>
      </c>
      <c r="BO227">
        <v>12</v>
      </c>
      <c r="BP227">
        <v>4</v>
      </c>
      <c r="BQ227">
        <v>3</v>
      </c>
      <c r="BR227">
        <v>3</v>
      </c>
      <c r="BS227">
        <v>4</v>
      </c>
      <c r="BT227">
        <v>52</v>
      </c>
      <c r="BU227">
        <v>103</v>
      </c>
      <c r="BV227">
        <v>1</v>
      </c>
      <c r="BW227">
        <v>283</v>
      </c>
      <c r="BX227">
        <v>54</v>
      </c>
      <c r="BY227">
        <v>193</v>
      </c>
      <c r="BZ227">
        <v>14</v>
      </c>
      <c r="CA227">
        <v>226</v>
      </c>
      <c r="CB227">
        <v>193</v>
      </c>
      <c r="CC227">
        <v>848</v>
      </c>
      <c r="CD227">
        <v>490</v>
      </c>
      <c r="CE227">
        <v>4</v>
      </c>
      <c r="CF227">
        <v>21</v>
      </c>
      <c r="CG227">
        <v>57</v>
      </c>
      <c r="CH227">
        <v>26</v>
      </c>
      <c r="CI227">
        <v>3</v>
      </c>
      <c r="CJ227">
        <v>25</v>
      </c>
      <c r="CK227">
        <v>65</v>
      </c>
      <c r="CL227">
        <v>462</v>
      </c>
      <c r="CM227">
        <v>208</v>
      </c>
      <c r="CN227">
        <v>7</v>
      </c>
      <c r="CO227">
        <v>194</v>
      </c>
      <c r="CP227">
        <v>150</v>
      </c>
      <c r="CQ227">
        <v>301</v>
      </c>
      <c r="CR227">
        <v>59</v>
      </c>
      <c r="CS227">
        <v>223</v>
      </c>
      <c r="CT227">
        <v>10</v>
      </c>
      <c r="CU227">
        <v>29</v>
      </c>
      <c r="CV227">
        <v>279</v>
      </c>
      <c r="CW227">
        <v>34</v>
      </c>
      <c r="CX227">
        <v>6</v>
      </c>
      <c r="CY227">
        <v>33</v>
      </c>
      <c r="CZ227">
        <v>182</v>
      </c>
      <c r="DA227">
        <v>236</v>
      </c>
      <c r="DB227">
        <v>80</v>
      </c>
      <c r="DC227">
        <v>13</v>
      </c>
      <c r="DD227">
        <v>5</v>
      </c>
      <c r="DE227">
        <v>7</v>
      </c>
      <c r="DF227">
        <v>1393</v>
      </c>
      <c r="DG227">
        <v>560</v>
      </c>
      <c r="DH227">
        <v>83</v>
      </c>
      <c r="DI227">
        <v>405</v>
      </c>
      <c r="DJ227">
        <v>53</v>
      </c>
      <c r="DK227">
        <v>1435</v>
      </c>
      <c r="DL227">
        <v>21</v>
      </c>
      <c r="DM227">
        <v>70</v>
      </c>
      <c r="DN227">
        <v>1303</v>
      </c>
      <c r="DO227">
        <v>79</v>
      </c>
      <c r="DP227">
        <v>2355</v>
      </c>
      <c r="DQ227">
        <v>3202</v>
      </c>
      <c r="DR227">
        <v>259</v>
      </c>
      <c r="DS227">
        <v>9</v>
      </c>
      <c r="DT227">
        <v>1614</v>
      </c>
      <c r="DU227">
        <v>65</v>
      </c>
      <c r="DV227">
        <v>0</v>
      </c>
      <c r="DW227">
        <v>832</v>
      </c>
      <c r="DX227">
        <v>907</v>
      </c>
      <c r="DY227">
        <v>118</v>
      </c>
      <c r="DZ227">
        <v>9</v>
      </c>
      <c r="EA227">
        <v>16</v>
      </c>
      <c r="EB227">
        <v>33</v>
      </c>
      <c r="EC227">
        <v>49</v>
      </c>
      <c r="ED227">
        <v>9</v>
      </c>
      <c r="EE227">
        <v>68</v>
      </c>
      <c r="EF227">
        <v>822</v>
      </c>
      <c r="EG227">
        <v>17</v>
      </c>
      <c r="EH227">
        <v>158</v>
      </c>
      <c r="EI227">
        <v>266</v>
      </c>
      <c r="EJ227">
        <v>22</v>
      </c>
      <c r="EK227">
        <v>7</v>
      </c>
      <c r="EL227">
        <v>949</v>
      </c>
      <c r="EM227">
        <v>87</v>
      </c>
      <c r="EN227">
        <v>1</v>
      </c>
      <c r="EO227">
        <v>13</v>
      </c>
      <c r="EP227">
        <v>17</v>
      </c>
      <c r="EQ227">
        <v>23</v>
      </c>
      <c r="ER227">
        <v>7</v>
      </c>
      <c r="ES227">
        <v>6</v>
      </c>
      <c r="ET227">
        <v>60</v>
      </c>
      <c r="EU227">
        <v>64</v>
      </c>
      <c r="EV227">
        <v>128</v>
      </c>
      <c r="EW227">
        <v>22</v>
      </c>
      <c r="EX227">
        <v>1</v>
      </c>
      <c r="EY227">
        <v>15</v>
      </c>
      <c r="EZ227">
        <v>12</v>
      </c>
      <c r="FA227">
        <v>29</v>
      </c>
      <c r="FB227">
        <v>6</v>
      </c>
      <c r="FC227">
        <v>20</v>
      </c>
      <c r="FD227">
        <v>38</v>
      </c>
      <c r="FE227">
        <v>23</v>
      </c>
      <c r="FF227">
        <v>6</v>
      </c>
      <c r="FG227">
        <v>49</v>
      </c>
      <c r="FH227">
        <v>133</v>
      </c>
      <c r="FI227">
        <v>14</v>
      </c>
      <c r="FJ227">
        <v>8</v>
      </c>
      <c r="FK227">
        <v>276</v>
      </c>
      <c r="FL227">
        <v>245</v>
      </c>
      <c r="FM227">
        <v>1</v>
      </c>
      <c r="FN227">
        <v>1</v>
      </c>
      <c r="FO227">
        <v>2</v>
      </c>
      <c r="FP227">
        <v>21</v>
      </c>
      <c r="FQ227">
        <v>28</v>
      </c>
      <c r="FR227">
        <v>0</v>
      </c>
      <c r="FS227">
        <v>2</v>
      </c>
      <c r="FT227">
        <v>14</v>
      </c>
      <c r="FU227">
        <v>7</v>
      </c>
      <c r="FV227">
        <v>15</v>
      </c>
      <c r="FW227">
        <v>14</v>
      </c>
      <c r="FX227">
        <v>22</v>
      </c>
      <c r="FY227">
        <v>5</v>
      </c>
      <c r="FZ227">
        <v>9</v>
      </c>
      <c r="GA227">
        <v>16</v>
      </c>
      <c r="GB227">
        <v>242</v>
      </c>
      <c r="GC227">
        <v>7</v>
      </c>
      <c r="GD227">
        <v>0</v>
      </c>
      <c r="GE227">
        <v>144</v>
      </c>
      <c r="GF227">
        <v>15</v>
      </c>
      <c r="GG227">
        <v>28</v>
      </c>
      <c r="GH227">
        <v>0</v>
      </c>
      <c r="GI227">
        <v>54</v>
      </c>
      <c r="GJ227">
        <v>15</v>
      </c>
      <c r="GK227">
        <v>3</v>
      </c>
      <c r="GL227">
        <v>11</v>
      </c>
      <c r="GM227">
        <v>21</v>
      </c>
      <c r="GN227">
        <v>3</v>
      </c>
      <c r="GO227">
        <v>44</v>
      </c>
      <c r="GP227">
        <v>11</v>
      </c>
      <c r="GQ227">
        <v>24</v>
      </c>
      <c r="GR227">
        <v>23</v>
      </c>
      <c r="GS227">
        <v>12</v>
      </c>
      <c r="GT227">
        <v>7</v>
      </c>
      <c r="GU227">
        <v>5</v>
      </c>
      <c r="GV227">
        <v>10</v>
      </c>
      <c r="GW227">
        <v>12</v>
      </c>
      <c r="GX227">
        <v>6</v>
      </c>
      <c r="GY227">
        <v>3</v>
      </c>
      <c r="GZ227">
        <v>4</v>
      </c>
      <c r="HA227">
        <v>5</v>
      </c>
      <c r="HB227">
        <v>62</v>
      </c>
      <c r="HC227">
        <v>129</v>
      </c>
      <c r="HD227">
        <v>1</v>
      </c>
      <c r="HE227">
        <v>273</v>
      </c>
      <c r="HF227">
        <v>66</v>
      </c>
      <c r="HG227">
        <v>206</v>
      </c>
      <c r="HH227">
        <v>22</v>
      </c>
      <c r="HI227">
        <v>216</v>
      </c>
      <c r="HJ227">
        <v>199</v>
      </c>
      <c r="HK227">
        <v>979</v>
      </c>
      <c r="HL227">
        <v>489</v>
      </c>
      <c r="HM227">
        <v>5</v>
      </c>
      <c r="HN227">
        <v>26</v>
      </c>
      <c r="HO227">
        <v>59</v>
      </c>
      <c r="HP227">
        <v>22</v>
      </c>
      <c r="HQ227">
        <v>4</v>
      </c>
      <c r="HR227">
        <v>23</v>
      </c>
      <c r="HS227">
        <v>58</v>
      </c>
      <c r="HT227">
        <v>489</v>
      </c>
      <c r="HU227">
        <v>186</v>
      </c>
      <c r="HV227">
        <v>10</v>
      </c>
      <c r="HW227">
        <v>199</v>
      </c>
      <c r="HX227">
        <v>157</v>
      </c>
      <c r="HY227">
        <v>305</v>
      </c>
      <c r="HZ227">
        <v>80</v>
      </c>
      <c r="IA227">
        <v>223</v>
      </c>
      <c r="IB227">
        <v>10</v>
      </c>
      <c r="IC227">
        <v>34</v>
      </c>
      <c r="ID227">
        <v>316</v>
      </c>
      <c r="IE227">
        <v>44</v>
      </c>
      <c r="IF227">
        <v>8</v>
      </c>
      <c r="IG227">
        <v>24</v>
      </c>
      <c r="IH227">
        <v>238</v>
      </c>
      <c r="II227">
        <v>277</v>
      </c>
      <c r="IJ227">
        <v>23</v>
      </c>
      <c r="IK227">
        <v>6</v>
      </c>
      <c r="IL227">
        <v>7</v>
      </c>
      <c r="IM227">
        <v>7</v>
      </c>
      <c r="IN227">
        <v>1532</v>
      </c>
      <c r="IO227">
        <v>620</v>
      </c>
      <c r="IP227">
        <v>87</v>
      </c>
      <c r="IQ227">
        <v>458</v>
      </c>
      <c r="IR227">
        <v>54</v>
      </c>
      <c r="IS227">
        <v>1694</v>
      </c>
      <c r="IT227">
        <v>19</v>
      </c>
      <c r="IU227">
        <v>86</v>
      </c>
      <c r="IV227">
        <v>1755</v>
      </c>
      <c r="IW227">
        <v>85</v>
      </c>
      <c r="IX227">
        <v>2591</v>
      </c>
      <c r="IY227">
        <v>3463</v>
      </c>
      <c r="IZ227">
        <v>301</v>
      </c>
      <c r="JA227">
        <v>7</v>
      </c>
      <c r="JB227">
        <v>1768</v>
      </c>
      <c r="JC227">
        <v>56</v>
      </c>
      <c r="JD227">
        <v>0</v>
      </c>
      <c r="JE227">
        <v>868</v>
      </c>
      <c r="JF227">
        <v>887</v>
      </c>
      <c r="JG227">
        <v>123</v>
      </c>
      <c r="JH227">
        <v>11</v>
      </c>
      <c r="JI227">
        <v>25</v>
      </c>
      <c r="JJ227">
        <v>34</v>
      </c>
      <c r="JK227">
        <v>60</v>
      </c>
      <c r="JL227">
        <v>12</v>
      </c>
      <c r="JM227">
        <v>74</v>
      </c>
      <c r="JN227">
        <v>767</v>
      </c>
      <c r="JO227">
        <v>21</v>
      </c>
      <c r="JP227">
        <v>172</v>
      </c>
      <c r="JQ227">
        <v>304</v>
      </c>
      <c r="JR227">
        <v>19</v>
      </c>
      <c r="JS227">
        <v>6</v>
      </c>
      <c r="JT227">
        <v>1004</v>
      </c>
      <c r="JU227">
        <v>85</v>
      </c>
      <c r="JV227">
        <v>0</v>
      </c>
      <c r="JW227">
        <v>8</v>
      </c>
      <c r="JX227">
        <v>13</v>
      </c>
      <c r="JY227">
        <v>20</v>
      </c>
      <c r="JZ227">
        <v>8</v>
      </c>
      <c r="KA227">
        <v>7</v>
      </c>
      <c r="KB227">
        <v>64</v>
      </c>
      <c r="KC227">
        <v>63</v>
      </c>
      <c r="KD227">
        <v>152</v>
      </c>
      <c r="KE227">
        <v>20</v>
      </c>
      <c r="KF227">
        <v>1</v>
      </c>
      <c r="KG227">
        <v>11</v>
      </c>
      <c r="KH227">
        <v>7</v>
      </c>
      <c r="KI227">
        <v>34</v>
      </c>
      <c r="KJ227">
        <v>6</v>
      </c>
      <c r="KK227">
        <v>25</v>
      </c>
      <c r="KL227">
        <v>44</v>
      </c>
      <c r="KM227">
        <v>18</v>
      </c>
      <c r="KN227">
        <v>4</v>
      </c>
      <c r="KO227">
        <v>57</v>
      </c>
      <c r="KP227">
        <v>136</v>
      </c>
      <c r="KQ227">
        <v>10</v>
      </c>
      <c r="KR227">
        <v>7</v>
      </c>
      <c r="KS227">
        <v>280</v>
      </c>
      <c r="KT227">
        <v>290</v>
      </c>
      <c r="KU227">
        <v>1</v>
      </c>
      <c r="KV227">
        <v>1</v>
      </c>
      <c r="KW227">
        <v>2</v>
      </c>
      <c r="KX227">
        <v>23</v>
      </c>
      <c r="KY227">
        <v>27</v>
      </c>
      <c r="KZ227">
        <v>0</v>
      </c>
      <c r="LA227">
        <v>1</v>
      </c>
      <c r="LB227">
        <v>17</v>
      </c>
      <c r="LC227">
        <v>9</v>
      </c>
      <c r="LD227">
        <v>18</v>
      </c>
      <c r="LE227">
        <v>22</v>
      </c>
      <c r="LF227">
        <v>20</v>
      </c>
      <c r="LG227">
        <v>7</v>
      </c>
      <c r="LH227">
        <v>10</v>
      </c>
      <c r="LI227">
        <v>16</v>
      </c>
      <c r="LJ227">
        <v>239</v>
      </c>
      <c r="LK227">
        <v>7</v>
      </c>
      <c r="LL227">
        <v>0</v>
      </c>
      <c r="LM227">
        <v>148</v>
      </c>
      <c r="LN227">
        <v>23</v>
      </c>
      <c r="LO227">
        <v>21</v>
      </c>
      <c r="LP227">
        <v>1</v>
      </c>
      <c r="LQ227">
        <v>52</v>
      </c>
      <c r="LR227">
        <v>14</v>
      </c>
      <c r="LS227">
        <v>3</v>
      </c>
      <c r="LT227">
        <v>8</v>
      </c>
      <c r="LU227">
        <v>24</v>
      </c>
      <c r="LV227">
        <v>8</v>
      </c>
      <c r="LW227">
        <v>46</v>
      </c>
      <c r="LX227">
        <v>12</v>
      </c>
      <c r="LY227">
        <v>27</v>
      </c>
      <c r="LZ227">
        <v>28</v>
      </c>
      <c r="MA227">
        <v>7</v>
      </c>
      <c r="MB227">
        <v>9</v>
      </c>
      <c r="MC227">
        <v>5</v>
      </c>
      <c r="MD227">
        <v>8</v>
      </c>
      <c r="ME227">
        <v>14</v>
      </c>
      <c r="MF227">
        <v>6</v>
      </c>
      <c r="MG227">
        <v>3</v>
      </c>
      <c r="MH227">
        <v>5</v>
      </c>
      <c r="MI227">
        <v>3</v>
      </c>
      <c r="MJ227">
        <v>55</v>
      </c>
      <c r="MK227">
        <v>147</v>
      </c>
      <c r="ML227">
        <v>0</v>
      </c>
      <c r="MM227">
        <v>312</v>
      </c>
      <c r="MN227">
        <v>70</v>
      </c>
      <c r="MO227">
        <v>216</v>
      </c>
      <c r="MP227">
        <v>20</v>
      </c>
      <c r="MQ227">
        <v>236</v>
      </c>
      <c r="MR227">
        <v>212</v>
      </c>
      <c r="MS227">
        <v>1045</v>
      </c>
      <c r="MT227">
        <v>597</v>
      </c>
      <c r="MU227">
        <v>6</v>
      </c>
      <c r="MV227">
        <v>31</v>
      </c>
      <c r="MW227">
        <v>66</v>
      </c>
      <c r="MX227">
        <v>30</v>
      </c>
      <c r="MY227">
        <v>3</v>
      </c>
      <c r="MZ227">
        <v>24</v>
      </c>
      <c r="NA227">
        <v>46</v>
      </c>
      <c r="NB227">
        <v>506</v>
      </c>
      <c r="NC227">
        <v>200</v>
      </c>
      <c r="ND227">
        <v>6</v>
      </c>
      <c r="NE227">
        <v>213</v>
      </c>
      <c r="NF227">
        <v>169</v>
      </c>
      <c r="NG227">
        <v>330</v>
      </c>
      <c r="NH227">
        <v>93</v>
      </c>
      <c r="NI227">
        <v>240</v>
      </c>
      <c r="NJ227">
        <v>12</v>
      </c>
      <c r="NK227">
        <v>43</v>
      </c>
      <c r="NL227">
        <v>333</v>
      </c>
      <c r="NM227">
        <v>35</v>
      </c>
      <c r="NN227">
        <v>10</v>
      </c>
      <c r="NO227">
        <v>21</v>
      </c>
      <c r="NP227">
        <v>255</v>
      </c>
      <c r="NQ227">
        <v>288</v>
      </c>
      <c r="NR227">
        <v>64</v>
      </c>
      <c r="NS227">
        <v>17</v>
      </c>
      <c r="NT227">
        <v>8</v>
      </c>
      <c r="NU227">
        <v>11</v>
      </c>
      <c r="NV227">
        <v>1686</v>
      </c>
      <c r="NW227">
        <v>654</v>
      </c>
      <c r="NX227">
        <v>91</v>
      </c>
      <c r="NY227">
        <v>477</v>
      </c>
      <c r="NZ227">
        <v>60</v>
      </c>
      <c r="OA227">
        <v>1823</v>
      </c>
      <c r="OB227">
        <v>16</v>
      </c>
      <c r="OC227">
        <v>72</v>
      </c>
      <c r="OD227">
        <v>1871</v>
      </c>
      <c r="OE227">
        <v>82</v>
      </c>
      <c r="OF227">
        <v>2655</v>
      </c>
      <c r="OG227">
        <v>3467</v>
      </c>
      <c r="OH227">
        <v>289</v>
      </c>
      <c r="OI227">
        <v>10</v>
      </c>
      <c r="OJ227">
        <v>1892</v>
      </c>
      <c r="OK227">
        <v>70</v>
      </c>
      <c r="OL227">
        <v>0</v>
      </c>
      <c r="OM227">
        <v>874</v>
      </c>
      <c r="ON227">
        <v>926</v>
      </c>
      <c r="OO227">
        <v>118</v>
      </c>
      <c r="OP227">
        <v>14</v>
      </c>
      <c r="OQ227">
        <v>25</v>
      </c>
      <c r="OR227">
        <v>36</v>
      </c>
      <c r="OS227">
        <v>53</v>
      </c>
      <c r="OT227">
        <v>9</v>
      </c>
      <c r="OU227">
        <v>81</v>
      </c>
      <c r="OV227">
        <v>371</v>
      </c>
      <c r="OW227">
        <v>19</v>
      </c>
      <c r="OX227">
        <v>183</v>
      </c>
      <c r="OY227">
        <v>299</v>
      </c>
      <c r="OZ227">
        <v>22</v>
      </c>
      <c r="PA227">
        <v>4</v>
      </c>
    </row>
    <row r="228" spans="1:417">
      <c r="A228" s="67" t="str">
        <f>人口推移!B227</f>
        <v>R0708</v>
      </c>
      <c r="B228" s="66">
        <f>SUM(EL228:PA228)</f>
        <v>54046</v>
      </c>
      <c r="C228" s="66">
        <f>SUM(D228:EK228)</f>
        <v>24303</v>
      </c>
      <c r="D228">
        <v>922</v>
      </c>
      <c r="E228">
        <v>75</v>
      </c>
      <c r="F228">
        <v>1</v>
      </c>
      <c r="G228">
        <v>8</v>
      </c>
      <c r="H228">
        <v>15</v>
      </c>
      <c r="I228">
        <v>11</v>
      </c>
      <c r="J228">
        <v>7</v>
      </c>
      <c r="K228">
        <v>8</v>
      </c>
      <c r="L228">
        <v>71</v>
      </c>
      <c r="M228">
        <v>45</v>
      </c>
      <c r="N228">
        <v>144</v>
      </c>
      <c r="O228">
        <v>20</v>
      </c>
      <c r="P228">
        <v>1</v>
      </c>
      <c r="Q228">
        <v>12</v>
      </c>
      <c r="R228">
        <v>8</v>
      </c>
      <c r="S228">
        <v>28</v>
      </c>
      <c r="T228">
        <v>5</v>
      </c>
      <c r="U228">
        <v>16</v>
      </c>
      <c r="V228">
        <v>33</v>
      </c>
      <c r="W228">
        <v>16</v>
      </c>
      <c r="X228">
        <v>5</v>
      </c>
      <c r="Y228">
        <v>51</v>
      </c>
      <c r="Z228">
        <v>114</v>
      </c>
      <c r="AA228">
        <v>7</v>
      </c>
      <c r="AB228">
        <v>6</v>
      </c>
      <c r="AC228">
        <v>229</v>
      </c>
      <c r="AD228">
        <v>233</v>
      </c>
      <c r="AE228">
        <v>2</v>
      </c>
      <c r="AF228">
        <v>1</v>
      </c>
      <c r="AG228">
        <v>2</v>
      </c>
      <c r="AH228">
        <v>20</v>
      </c>
      <c r="AI228">
        <v>20</v>
      </c>
      <c r="AJ228">
        <v>0</v>
      </c>
      <c r="AK228">
        <v>1</v>
      </c>
      <c r="AL228">
        <v>15</v>
      </c>
      <c r="AM228">
        <v>7</v>
      </c>
      <c r="AN228">
        <v>14</v>
      </c>
      <c r="AO228">
        <v>17</v>
      </c>
      <c r="AP228">
        <v>18</v>
      </c>
      <c r="AQ228">
        <v>5</v>
      </c>
      <c r="AR228">
        <v>8</v>
      </c>
      <c r="AS228">
        <v>11</v>
      </c>
      <c r="AT228">
        <v>253</v>
      </c>
      <c r="AU228">
        <v>7</v>
      </c>
      <c r="AV228">
        <v>0</v>
      </c>
      <c r="AW228">
        <v>139</v>
      </c>
      <c r="AX228">
        <v>14</v>
      </c>
      <c r="AY228">
        <v>23</v>
      </c>
      <c r="AZ228">
        <v>1</v>
      </c>
      <c r="BA228">
        <v>46</v>
      </c>
      <c r="BB228">
        <v>10</v>
      </c>
      <c r="BC228">
        <v>3</v>
      </c>
      <c r="BD228">
        <v>7</v>
      </c>
      <c r="BE228">
        <v>17</v>
      </c>
      <c r="BF228">
        <v>5</v>
      </c>
      <c r="BG228">
        <v>30</v>
      </c>
      <c r="BH228">
        <v>8</v>
      </c>
      <c r="BI228">
        <v>20</v>
      </c>
      <c r="BJ228">
        <v>26</v>
      </c>
      <c r="BK228">
        <v>8</v>
      </c>
      <c r="BL228">
        <v>8</v>
      </c>
      <c r="BM228">
        <v>3</v>
      </c>
      <c r="BN228">
        <v>7</v>
      </c>
      <c r="BO228">
        <v>12</v>
      </c>
      <c r="BP228">
        <v>4</v>
      </c>
      <c r="BQ228">
        <v>3</v>
      </c>
      <c r="BR228">
        <v>3</v>
      </c>
      <c r="BS228">
        <v>4</v>
      </c>
      <c r="BT228">
        <v>53</v>
      </c>
      <c r="BU228">
        <v>103</v>
      </c>
      <c r="BV228">
        <v>1</v>
      </c>
      <c r="BW228">
        <v>283</v>
      </c>
      <c r="BX228">
        <v>54</v>
      </c>
      <c r="BY228">
        <v>194</v>
      </c>
      <c r="BZ228">
        <v>14</v>
      </c>
      <c r="CA228">
        <v>228</v>
      </c>
      <c r="CB228">
        <v>194</v>
      </c>
      <c r="CC228">
        <v>854</v>
      </c>
      <c r="CD228">
        <v>494</v>
      </c>
      <c r="CE228">
        <v>4</v>
      </c>
      <c r="CF228">
        <v>21</v>
      </c>
      <c r="CG228">
        <v>57</v>
      </c>
      <c r="CH228">
        <v>26</v>
      </c>
      <c r="CI228">
        <v>3</v>
      </c>
      <c r="CJ228">
        <v>24</v>
      </c>
      <c r="CK228">
        <v>65</v>
      </c>
      <c r="CL228">
        <v>462</v>
      </c>
      <c r="CM228">
        <v>207</v>
      </c>
      <c r="CN228">
        <v>7</v>
      </c>
      <c r="CO228">
        <v>196</v>
      </c>
      <c r="CP228">
        <v>151</v>
      </c>
      <c r="CQ228">
        <v>301</v>
      </c>
      <c r="CR228">
        <v>58</v>
      </c>
      <c r="CS228">
        <v>223</v>
      </c>
      <c r="CT228">
        <v>10</v>
      </c>
      <c r="CU228">
        <v>29</v>
      </c>
      <c r="CV228">
        <v>279</v>
      </c>
      <c r="CW228">
        <v>34</v>
      </c>
      <c r="CX228">
        <v>6</v>
      </c>
      <c r="CY228">
        <v>33</v>
      </c>
      <c r="CZ228">
        <v>182</v>
      </c>
      <c r="DA228">
        <v>236</v>
      </c>
      <c r="DB228">
        <v>78</v>
      </c>
      <c r="DC228">
        <v>11</v>
      </c>
      <c r="DD228">
        <v>5</v>
      </c>
      <c r="DE228">
        <v>7</v>
      </c>
      <c r="DF228">
        <v>1398</v>
      </c>
      <c r="DG228">
        <v>563</v>
      </c>
      <c r="DH228">
        <v>83</v>
      </c>
      <c r="DI228">
        <v>403</v>
      </c>
      <c r="DJ228">
        <v>53</v>
      </c>
      <c r="DK228">
        <v>1437</v>
      </c>
      <c r="DL228">
        <v>21</v>
      </c>
      <c r="DM228">
        <v>70</v>
      </c>
      <c r="DN228">
        <v>1301</v>
      </c>
      <c r="DO228">
        <v>79</v>
      </c>
      <c r="DP228">
        <v>2349</v>
      </c>
      <c r="DQ228">
        <v>3204</v>
      </c>
      <c r="DR228">
        <v>260</v>
      </c>
      <c r="DS228">
        <v>9</v>
      </c>
      <c r="DT228">
        <v>1619</v>
      </c>
      <c r="DU228">
        <v>65</v>
      </c>
      <c r="DV228">
        <v>0</v>
      </c>
      <c r="DW228">
        <v>828</v>
      </c>
      <c r="DX228">
        <v>910</v>
      </c>
      <c r="DY228">
        <v>118</v>
      </c>
      <c r="DZ228">
        <v>9</v>
      </c>
      <c r="EA228">
        <v>16</v>
      </c>
      <c r="EB228">
        <v>33</v>
      </c>
      <c r="EC228">
        <v>50</v>
      </c>
      <c r="ED228">
        <v>9</v>
      </c>
      <c r="EE228">
        <v>68</v>
      </c>
      <c r="EF228">
        <v>797</v>
      </c>
      <c r="EG228">
        <v>17</v>
      </c>
      <c r="EH228">
        <v>158</v>
      </c>
      <c r="EI228">
        <v>267</v>
      </c>
      <c r="EJ228">
        <v>22</v>
      </c>
      <c r="EK228">
        <v>7</v>
      </c>
      <c r="EL228">
        <v>948</v>
      </c>
      <c r="EM228">
        <v>86</v>
      </c>
      <c r="EN228">
        <v>1</v>
      </c>
      <c r="EO228">
        <v>13</v>
      </c>
      <c r="EP228">
        <v>17</v>
      </c>
      <c r="EQ228">
        <v>23</v>
      </c>
      <c r="ER228">
        <v>7</v>
      </c>
      <c r="ES228">
        <v>6</v>
      </c>
      <c r="ET228">
        <v>60</v>
      </c>
      <c r="EU228">
        <v>64</v>
      </c>
      <c r="EV228">
        <v>129</v>
      </c>
      <c r="EW228">
        <v>21</v>
      </c>
      <c r="EX228">
        <v>1</v>
      </c>
      <c r="EY228">
        <v>15</v>
      </c>
      <c r="EZ228">
        <v>12</v>
      </c>
      <c r="FA228">
        <v>29</v>
      </c>
      <c r="FB228">
        <v>6</v>
      </c>
      <c r="FC228">
        <v>20</v>
      </c>
      <c r="FD228">
        <v>38</v>
      </c>
      <c r="FE228">
        <v>22</v>
      </c>
      <c r="FF228">
        <v>6</v>
      </c>
      <c r="FG228">
        <v>49</v>
      </c>
      <c r="FH228">
        <v>133</v>
      </c>
      <c r="FI228">
        <v>14</v>
      </c>
      <c r="FJ228">
        <v>8</v>
      </c>
      <c r="FK228">
        <v>275</v>
      </c>
      <c r="FL228">
        <v>246</v>
      </c>
      <c r="FM228">
        <v>1</v>
      </c>
      <c r="FN228">
        <v>1</v>
      </c>
      <c r="FO228">
        <v>2</v>
      </c>
      <c r="FP228">
        <v>21</v>
      </c>
      <c r="FQ228">
        <v>28</v>
      </c>
      <c r="FR228">
        <v>0</v>
      </c>
      <c r="FS228">
        <v>2</v>
      </c>
      <c r="FT228">
        <v>14</v>
      </c>
      <c r="FU228">
        <v>7</v>
      </c>
      <c r="FV228">
        <v>15</v>
      </c>
      <c r="FW228">
        <v>14</v>
      </c>
      <c r="FX228">
        <v>22</v>
      </c>
      <c r="FY228">
        <v>5</v>
      </c>
      <c r="FZ228">
        <v>9</v>
      </c>
      <c r="GA228">
        <v>16</v>
      </c>
      <c r="GB228">
        <v>242</v>
      </c>
      <c r="GC228">
        <v>7</v>
      </c>
      <c r="GD228">
        <v>0</v>
      </c>
      <c r="GE228">
        <v>144</v>
      </c>
      <c r="GF228">
        <v>16</v>
      </c>
      <c r="GG228">
        <v>28</v>
      </c>
      <c r="GH228">
        <v>0</v>
      </c>
      <c r="GI228">
        <v>54</v>
      </c>
      <c r="GJ228">
        <v>15</v>
      </c>
      <c r="GK228">
        <v>3</v>
      </c>
      <c r="GL228">
        <v>11</v>
      </c>
      <c r="GM228">
        <v>21</v>
      </c>
      <c r="GN228">
        <v>3</v>
      </c>
      <c r="GO228">
        <v>44</v>
      </c>
      <c r="GP228">
        <v>11</v>
      </c>
      <c r="GQ228">
        <v>24</v>
      </c>
      <c r="GR228">
        <v>23</v>
      </c>
      <c r="GS228">
        <v>12</v>
      </c>
      <c r="GT228">
        <v>7</v>
      </c>
      <c r="GU228">
        <v>5</v>
      </c>
      <c r="GV228">
        <v>10</v>
      </c>
      <c r="GW228">
        <v>12</v>
      </c>
      <c r="GX228">
        <v>6</v>
      </c>
      <c r="GY228">
        <v>3</v>
      </c>
      <c r="GZ228">
        <v>4</v>
      </c>
      <c r="HA228">
        <v>5</v>
      </c>
      <c r="HB228">
        <v>62</v>
      </c>
      <c r="HC228">
        <v>129</v>
      </c>
      <c r="HD228">
        <v>1</v>
      </c>
      <c r="HE228">
        <v>273</v>
      </c>
      <c r="HF228">
        <v>66</v>
      </c>
      <c r="HG228">
        <v>206</v>
      </c>
      <c r="HH228">
        <v>22</v>
      </c>
      <c r="HI228">
        <v>218</v>
      </c>
      <c r="HJ228">
        <v>200</v>
      </c>
      <c r="HK228">
        <v>983</v>
      </c>
      <c r="HL228">
        <v>493</v>
      </c>
      <c r="HM228">
        <v>5</v>
      </c>
      <c r="HN228">
        <v>26</v>
      </c>
      <c r="HO228">
        <v>59</v>
      </c>
      <c r="HP228">
        <v>22</v>
      </c>
      <c r="HQ228">
        <v>4</v>
      </c>
      <c r="HR228">
        <v>21</v>
      </c>
      <c r="HS228">
        <v>58</v>
      </c>
      <c r="HT228">
        <v>490</v>
      </c>
      <c r="HU228">
        <v>185</v>
      </c>
      <c r="HV228">
        <v>10</v>
      </c>
      <c r="HW228">
        <v>201</v>
      </c>
      <c r="HX228">
        <v>158</v>
      </c>
      <c r="HY228">
        <v>302</v>
      </c>
      <c r="HZ228">
        <v>75</v>
      </c>
      <c r="IA228">
        <v>223</v>
      </c>
      <c r="IB228">
        <v>10</v>
      </c>
      <c r="IC228">
        <v>34</v>
      </c>
      <c r="ID228">
        <v>317</v>
      </c>
      <c r="IE228">
        <v>44</v>
      </c>
      <c r="IF228">
        <v>8</v>
      </c>
      <c r="IG228">
        <v>24</v>
      </c>
      <c r="IH228">
        <v>238</v>
      </c>
      <c r="II228">
        <v>276</v>
      </c>
      <c r="IJ228">
        <v>21</v>
      </c>
      <c r="IK228">
        <v>6</v>
      </c>
      <c r="IL228">
        <v>7</v>
      </c>
      <c r="IM228">
        <v>7</v>
      </c>
      <c r="IN228">
        <v>1538</v>
      </c>
      <c r="IO228">
        <v>627</v>
      </c>
      <c r="IP228">
        <v>87</v>
      </c>
      <c r="IQ228">
        <v>454</v>
      </c>
      <c r="IR228">
        <v>54</v>
      </c>
      <c r="IS228">
        <v>1694</v>
      </c>
      <c r="IT228">
        <v>19</v>
      </c>
      <c r="IU228">
        <v>86</v>
      </c>
      <c r="IV228">
        <v>1752</v>
      </c>
      <c r="IW228">
        <v>84</v>
      </c>
      <c r="IX228">
        <v>2587</v>
      </c>
      <c r="IY228">
        <v>3461</v>
      </c>
      <c r="IZ228">
        <v>301</v>
      </c>
      <c r="JA228">
        <v>7</v>
      </c>
      <c r="JB228">
        <v>1775</v>
      </c>
      <c r="JC228">
        <v>56</v>
      </c>
      <c r="JD228">
        <v>0</v>
      </c>
      <c r="JE228">
        <v>861</v>
      </c>
      <c r="JF228">
        <v>888</v>
      </c>
      <c r="JG228">
        <v>123</v>
      </c>
      <c r="JH228">
        <v>11</v>
      </c>
      <c r="JI228">
        <v>25</v>
      </c>
      <c r="JJ228">
        <v>34</v>
      </c>
      <c r="JK228">
        <v>61</v>
      </c>
      <c r="JL228">
        <v>12</v>
      </c>
      <c r="JM228">
        <v>74</v>
      </c>
      <c r="JN228">
        <v>745</v>
      </c>
      <c r="JO228">
        <v>21</v>
      </c>
      <c r="JP228">
        <v>172</v>
      </c>
      <c r="JQ228">
        <v>303</v>
      </c>
      <c r="JR228">
        <v>20</v>
      </c>
      <c r="JS228">
        <v>6</v>
      </c>
      <c r="JT228">
        <v>1010</v>
      </c>
      <c r="JU228">
        <v>86</v>
      </c>
      <c r="JV228">
        <v>0</v>
      </c>
      <c r="JW228">
        <v>8</v>
      </c>
      <c r="JX228">
        <v>13</v>
      </c>
      <c r="JY228">
        <v>20</v>
      </c>
      <c r="JZ228">
        <v>8</v>
      </c>
      <c r="KA228">
        <v>7</v>
      </c>
      <c r="KB228">
        <v>64</v>
      </c>
      <c r="KC228">
        <v>63</v>
      </c>
      <c r="KD228">
        <v>150</v>
      </c>
      <c r="KE228">
        <v>20</v>
      </c>
      <c r="KF228">
        <v>1</v>
      </c>
      <c r="KG228">
        <v>11</v>
      </c>
      <c r="KH228">
        <v>7</v>
      </c>
      <c r="KI228">
        <v>34</v>
      </c>
      <c r="KJ228">
        <v>6</v>
      </c>
      <c r="KK228">
        <v>25</v>
      </c>
      <c r="KL228">
        <v>44</v>
      </c>
      <c r="KM228">
        <v>18</v>
      </c>
      <c r="KN228">
        <v>4</v>
      </c>
      <c r="KO228">
        <v>57</v>
      </c>
      <c r="KP228">
        <v>137</v>
      </c>
      <c r="KQ228">
        <v>10</v>
      </c>
      <c r="KR228">
        <v>6</v>
      </c>
      <c r="KS228">
        <v>280</v>
      </c>
      <c r="KT228">
        <v>287</v>
      </c>
      <c r="KU228">
        <v>1</v>
      </c>
      <c r="KV228">
        <v>1</v>
      </c>
      <c r="KW228">
        <v>2</v>
      </c>
      <c r="KX228">
        <v>23</v>
      </c>
      <c r="KY228">
        <v>27</v>
      </c>
      <c r="KZ228">
        <v>0</v>
      </c>
      <c r="LA228">
        <v>1</v>
      </c>
      <c r="LB228">
        <v>16</v>
      </c>
      <c r="LC228">
        <v>9</v>
      </c>
      <c r="LD228">
        <v>18</v>
      </c>
      <c r="LE228">
        <v>22</v>
      </c>
      <c r="LF228">
        <v>20</v>
      </c>
      <c r="LG228">
        <v>7</v>
      </c>
      <c r="LH228">
        <v>10</v>
      </c>
      <c r="LI228">
        <v>16</v>
      </c>
      <c r="LJ228">
        <v>239</v>
      </c>
      <c r="LK228">
        <v>7</v>
      </c>
      <c r="LL228">
        <v>0</v>
      </c>
      <c r="LM228">
        <v>146</v>
      </c>
      <c r="LN228">
        <v>23</v>
      </c>
      <c r="LO228">
        <v>21</v>
      </c>
      <c r="LP228">
        <v>1</v>
      </c>
      <c r="LQ228">
        <v>50</v>
      </c>
      <c r="LR228">
        <v>14</v>
      </c>
      <c r="LS228">
        <v>3</v>
      </c>
      <c r="LT228">
        <v>8</v>
      </c>
      <c r="LU228">
        <v>24</v>
      </c>
      <c r="LV228">
        <v>8</v>
      </c>
      <c r="LW228">
        <v>46</v>
      </c>
      <c r="LX228">
        <v>14</v>
      </c>
      <c r="LY228">
        <v>27</v>
      </c>
      <c r="LZ228">
        <v>28</v>
      </c>
      <c r="MA228">
        <v>7</v>
      </c>
      <c r="MB228">
        <v>9</v>
      </c>
      <c r="MC228">
        <v>5</v>
      </c>
      <c r="MD228">
        <v>8</v>
      </c>
      <c r="ME228">
        <v>14</v>
      </c>
      <c r="MF228">
        <v>6</v>
      </c>
      <c r="MG228">
        <v>3</v>
      </c>
      <c r="MH228">
        <v>5</v>
      </c>
      <c r="MI228">
        <v>3</v>
      </c>
      <c r="MJ228">
        <v>56</v>
      </c>
      <c r="MK228">
        <v>147</v>
      </c>
      <c r="ML228">
        <v>0</v>
      </c>
      <c r="MM228">
        <v>312</v>
      </c>
      <c r="MN228">
        <v>70</v>
      </c>
      <c r="MO228">
        <v>215</v>
      </c>
      <c r="MP228">
        <v>20</v>
      </c>
      <c r="MQ228">
        <v>237</v>
      </c>
      <c r="MR228">
        <v>215</v>
      </c>
      <c r="MS228">
        <v>1048</v>
      </c>
      <c r="MT228">
        <v>605</v>
      </c>
      <c r="MU228">
        <v>6</v>
      </c>
      <c r="MV228">
        <v>31</v>
      </c>
      <c r="MW228">
        <v>66</v>
      </c>
      <c r="MX228">
        <v>30</v>
      </c>
      <c r="MY228">
        <v>3</v>
      </c>
      <c r="MZ228">
        <v>23</v>
      </c>
      <c r="NA228">
        <v>46</v>
      </c>
      <c r="NB228">
        <v>505</v>
      </c>
      <c r="NC228">
        <v>200</v>
      </c>
      <c r="ND228">
        <v>6</v>
      </c>
      <c r="NE228">
        <v>214</v>
      </c>
      <c r="NF228">
        <v>169</v>
      </c>
      <c r="NG228">
        <v>328</v>
      </c>
      <c r="NH228">
        <v>89</v>
      </c>
      <c r="NI228">
        <v>241</v>
      </c>
      <c r="NJ228">
        <v>12</v>
      </c>
      <c r="NK228">
        <v>43</v>
      </c>
      <c r="NL228">
        <v>338</v>
      </c>
      <c r="NM228">
        <v>35</v>
      </c>
      <c r="NN228">
        <v>10</v>
      </c>
      <c r="NO228">
        <v>21</v>
      </c>
      <c r="NP228">
        <v>256</v>
      </c>
      <c r="NQ228">
        <v>287</v>
      </c>
      <c r="NR228">
        <v>64</v>
      </c>
      <c r="NS228">
        <v>15</v>
      </c>
      <c r="NT228">
        <v>8</v>
      </c>
      <c r="NU228">
        <v>11</v>
      </c>
      <c r="NV228">
        <v>1689</v>
      </c>
      <c r="NW228">
        <v>654</v>
      </c>
      <c r="NX228">
        <v>91</v>
      </c>
      <c r="NY228">
        <v>476</v>
      </c>
      <c r="NZ228">
        <v>60</v>
      </c>
      <c r="OA228">
        <v>1819</v>
      </c>
      <c r="OB228">
        <v>16</v>
      </c>
      <c r="OC228">
        <v>72</v>
      </c>
      <c r="OD228">
        <v>1866</v>
      </c>
      <c r="OE228">
        <v>82</v>
      </c>
      <c r="OF228">
        <v>2656</v>
      </c>
      <c r="OG228">
        <v>3475</v>
      </c>
      <c r="OH228">
        <v>289</v>
      </c>
      <c r="OI228">
        <v>10</v>
      </c>
      <c r="OJ228">
        <v>1896</v>
      </c>
      <c r="OK228">
        <v>70</v>
      </c>
      <c r="OL228">
        <v>0</v>
      </c>
      <c r="OM228">
        <v>876</v>
      </c>
      <c r="ON228">
        <v>928</v>
      </c>
      <c r="OO228">
        <v>117</v>
      </c>
      <c r="OP228">
        <v>14</v>
      </c>
      <c r="OQ228">
        <v>25</v>
      </c>
      <c r="OR228">
        <v>36</v>
      </c>
      <c r="OS228">
        <v>52</v>
      </c>
      <c r="OT228">
        <v>9</v>
      </c>
      <c r="OU228">
        <v>85</v>
      </c>
      <c r="OV228">
        <v>369</v>
      </c>
      <c r="OW228">
        <v>19</v>
      </c>
      <c r="OX228">
        <v>184</v>
      </c>
      <c r="OY228">
        <v>297</v>
      </c>
      <c r="OZ228">
        <v>22</v>
      </c>
      <c r="PA228">
        <v>4</v>
      </c>
    </row>
    <row r="229" spans="1:417">
      <c r="A229" s="67" t="str">
        <f>人口推移!B228</f>
        <v>R0709</v>
      </c>
      <c r="B229" s="66">
        <f>SUM(EL229:PA229)</f>
        <v>53994</v>
      </c>
      <c r="C229" s="66">
        <f>SUM(D229:EK229)</f>
        <v>24261</v>
      </c>
      <c r="D229">
        <v>925</v>
      </c>
      <c r="E229">
        <v>74</v>
      </c>
      <c r="F229">
        <v>1</v>
      </c>
      <c r="G229">
        <v>8</v>
      </c>
      <c r="H229">
        <v>15</v>
      </c>
      <c r="I229">
        <v>11</v>
      </c>
      <c r="J229">
        <v>7</v>
      </c>
      <c r="K229">
        <v>8</v>
      </c>
      <c r="L229">
        <v>71</v>
      </c>
      <c r="M229">
        <v>45</v>
      </c>
      <c r="N229">
        <v>144</v>
      </c>
      <c r="O229">
        <v>20</v>
      </c>
      <c r="P229">
        <v>1</v>
      </c>
      <c r="Q229">
        <v>12</v>
      </c>
      <c r="R229">
        <v>8</v>
      </c>
      <c r="S229">
        <v>28</v>
      </c>
      <c r="T229">
        <v>5</v>
      </c>
      <c r="U229">
        <v>16</v>
      </c>
      <c r="V229">
        <v>33</v>
      </c>
      <c r="W229">
        <v>16</v>
      </c>
      <c r="X229">
        <v>5</v>
      </c>
      <c r="Y229">
        <v>46</v>
      </c>
      <c r="Z229">
        <v>115</v>
      </c>
      <c r="AA229">
        <v>6</v>
      </c>
      <c r="AB229">
        <v>6</v>
      </c>
      <c r="AC229">
        <v>228</v>
      </c>
      <c r="AD229">
        <v>233</v>
      </c>
      <c r="AE229">
        <v>2</v>
      </c>
      <c r="AF229">
        <v>1</v>
      </c>
      <c r="AG229">
        <v>2</v>
      </c>
      <c r="AH229">
        <v>20</v>
      </c>
      <c r="AI229">
        <v>20</v>
      </c>
      <c r="AJ229">
        <v>0</v>
      </c>
      <c r="AK229">
        <v>1</v>
      </c>
      <c r="AL229">
        <v>15</v>
      </c>
      <c r="AM229">
        <v>7</v>
      </c>
      <c r="AN229">
        <v>14</v>
      </c>
      <c r="AO229">
        <v>17</v>
      </c>
      <c r="AP229">
        <v>18</v>
      </c>
      <c r="AQ229">
        <v>5</v>
      </c>
      <c r="AR229">
        <v>8</v>
      </c>
      <c r="AS229">
        <v>11</v>
      </c>
      <c r="AT229">
        <v>253</v>
      </c>
      <c r="AU229">
        <v>7</v>
      </c>
      <c r="AV229">
        <v>0</v>
      </c>
      <c r="AW229">
        <v>135</v>
      </c>
      <c r="AX229">
        <v>15</v>
      </c>
      <c r="AY229">
        <v>23</v>
      </c>
      <c r="AZ229">
        <v>1</v>
      </c>
      <c r="BA229">
        <v>46</v>
      </c>
      <c r="BB229">
        <v>10</v>
      </c>
      <c r="BC229">
        <v>3</v>
      </c>
      <c r="BD229">
        <v>7</v>
      </c>
      <c r="BE229">
        <v>16</v>
      </c>
      <c r="BF229">
        <v>5</v>
      </c>
      <c r="BG229">
        <v>30</v>
      </c>
      <c r="BH229">
        <v>8</v>
      </c>
      <c r="BI229">
        <v>20</v>
      </c>
      <c r="BJ229">
        <v>26</v>
      </c>
      <c r="BK229">
        <v>8</v>
      </c>
      <c r="BL229">
        <v>8</v>
      </c>
      <c r="BM229">
        <v>3</v>
      </c>
      <c r="BN229">
        <v>7</v>
      </c>
      <c r="BO229">
        <v>13</v>
      </c>
      <c r="BP229">
        <v>4</v>
      </c>
      <c r="BQ229">
        <v>3</v>
      </c>
      <c r="BR229">
        <v>3</v>
      </c>
      <c r="BS229">
        <v>4</v>
      </c>
      <c r="BT229">
        <v>52</v>
      </c>
      <c r="BU229">
        <v>103</v>
      </c>
      <c r="BV229">
        <v>1</v>
      </c>
      <c r="BW229">
        <v>284</v>
      </c>
      <c r="BX229">
        <v>54</v>
      </c>
      <c r="BY229">
        <v>194</v>
      </c>
      <c r="BZ229">
        <v>14</v>
      </c>
      <c r="CA229">
        <v>228</v>
      </c>
      <c r="CB229">
        <v>194</v>
      </c>
      <c r="CC229">
        <v>848</v>
      </c>
      <c r="CD229">
        <v>493</v>
      </c>
      <c r="CE229">
        <v>4</v>
      </c>
      <c r="CF229">
        <v>21</v>
      </c>
      <c r="CG229">
        <v>56</v>
      </c>
      <c r="CH229">
        <v>26</v>
      </c>
      <c r="CI229">
        <v>3</v>
      </c>
      <c r="CJ229">
        <v>23</v>
      </c>
      <c r="CK229">
        <v>67</v>
      </c>
      <c r="CL229">
        <v>462</v>
      </c>
      <c r="CM229">
        <v>205</v>
      </c>
      <c r="CN229">
        <v>7</v>
      </c>
      <c r="CO229">
        <v>194</v>
      </c>
      <c r="CP229">
        <v>152</v>
      </c>
      <c r="CQ229">
        <v>304</v>
      </c>
      <c r="CR229">
        <v>58</v>
      </c>
      <c r="CS229">
        <v>222</v>
      </c>
      <c r="CT229">
        <v>10</v>
      </c>
      <c r="CU229">
        <v>29</v>
      </c>
      <c r="CV229">
        <v>277</v>
      </c>
      <c r="CW229">
        <v>35</v>
      </c>
      <c r="CX229">
        <v>6</v>
      </c>
      <c r="CY229">
        <v>33</v>
      </c>
      <c r="CZ229">
        <v>183</v>
      </c>
      <c r="DA229">
        <v>236</v>
      </c>
      <c r="DB229">
        <v>79</v>
      </c>
      <c r="DC229">
        <v>11</v>
      </c>
      <c r="DD229">
        <v>5</v>
      </c>
      <c r="DE229">
        <v>7</v>
      </c>
      <c r="DF229">
        <v>1396</v>
      </c>
      <c r="DG229">
        <v>557</v>
      </c>
      <c r="DH229">
        <v>83</v>
      </c>
      <c r="DI229">
        <v>405</v>
      </c>
      <c r="DJ229">
        <v>53</v>
      </c>
      <c r="DK229">
        <v>1438</v>
      </c>
      <c r="DL229">
        <v>21</v>
      </c>
      <c r="DM229">
        <v>70</v>
      </c>
      <c r="DN229">
        <v>1307</v>
      </c>
      <c r="DO229">
        <v>79</v>
      </c>
      <c r="DP229">
        <v>2349</v>
      </c>
      <c r="DQ229">
        <v>3203</v>
      </c>
      <c r="DR229">
        <v>260</v>
      </c>
      <c r="DS229">
        <v>9</v>
      </c>
      <c r="DT229">
        <v>1613</v>
      </c>
      <c r="DU229">
        <v>65</v>
      </c>
      <c r="DV229">
        <v>0</v>
      </c>
      <c r="DW229">
        <v>831</v>
      </c>
      <c r="DX229">
        <v>909</v>
      </c>
      <c r="DY229">
        <v>118</v>
      </c>
      <c r="DZ229">
        <v>9</v>
      </c>
      <c r="EA229">
        <v>16</v>
      </c>
      <c r="EB229">
        <v>34</v>
      </c>
      <c r="EC229">
        <v>51</v>
      </c>
      <c r="ED229">
        <v>9</v>
      </c>
      <c r="EE229">
        <v>68</v>
      </c>
      <c r="EF229">
        <v>771</v>
      </c>
      <c r="EG229">
        <v>17</v>
      </c>
      <c r="EH229">
        <v>158</v>
      </c>
      <c r="EI229">
        <v>267</v>
      </c>
      <c r="EJ229">
        <v>22</v>
      </c>
      <c r="EK229">
        <v>7</v>
      </c>
      <c r="EL229">
        <v>950</v>
      </c>
      <c r="EM229">
        <v>84</v>
      </c>
      <c r="EN229">
        <v>1</v>
      </c>
      <c r="EO229">
        <v>13</v>
      </c>
      <c r="EP229">
        <v>17</v>
      </c>
      <c r="EQ229">
        <v>23</v>
      </c>
      <c r="ER229">
        <v>7</v>
      </c>
      <c r="ES229">
        <v>6</v>
      </c>
      <c r="ET229">
        <v>60</v>
      </c>
      <c r="EU229">
        <v>64</v>
      </c>
      <c r="EV229">
        <v>128</v>
      </c>
      <c r="EW229">
        <v>21</v>
      </c>
      <c r="EX229">
        <v>1</v>
      </c>
      <c r="EY229">
        <v>15</v>
      </c>
      <c r="EZ229">
        <v>12</v>
      </c>
      <c r="FA229">
        <v>29</v>
      </c>
      <c r="FB229">
        <v>6</v>
      </c>
      <c r="FC229">
        <v>20</v>
      </c>
      <c r="FD229">
        <v>38</v>
      </c>
      <c r="FE229">
        <v>22</v>
      </c>
      <c r="FF229">
        <v>6</v>
      </c>
      <c r="FG229">
        <v>48</v>
      </c>
      <c r="FH229">
        <v>136</v>
      </c>
      <c r="FI229">
        <v>14</v>
      </c>
      <c r="FJ229">
        <v>8</v>
      </c>
      <c r="FK229">
        <v>274</v>
      </c>
      <c r="FL229">
        <v>249</v>
      </c>
      <c r="FM229">
        <v>1</v>
      </c>
      <c r="FN229">
        <v>1</v>
      </c>
      <c r="FO229">
        <v>2</v>
      </c>
      <c r="FP229">
        <v>21</v>
      </c>
      <c r="FQ229">
        <v>28</v>
      </c>
      <c r="FR229">
        <v>0</v>
      </c>
      <c r="FS229">
        <v>2</v>
      </c>
      <c r="FT229">
        <v>14</v>
      </c>
      <c r="FU229">
        <v>7</v>
      </c>
      <c r="FV229">
        <v>15</v>
      </c>
      <c r="FW229">
        <v>14</v>
      </c>
      <c r="FX229">
        <v>22</v>
      </c>
      <c r="FY229">
        <v>5</v>
      </c>
      <c r="FZ229">
        <v>9</v>
      </c>
      <c r="GA229">
        <v>16</v>
      </c>
      <c r="GB229">
        <v>241</v>
      </c>
      <c r="GC229">
        <v>7</v>
      </c>
      <c r="GD229">
        <v>0</v>
      </c>
      <c r="GE229">
        <v>140</v>
      </c>
      <c r="GF229">
        <v>16</v>
      </c>
      <c r="GG229">
        <v>27</v>
      </c>
      <c r="GH229">
        <v>0</v>
      </c>
      <c r="GI229">
        <v>53</v>
      </c>
      <c r="GJ229">
        <v>15</v>
      </c>
      <c r="GK229">
        <v>3</v>
      </c>
      <c r="GL229">
        <v>11</v>
      </c>
      <c r="GM229">
        <v>20</v>
      </c>
      <c r="GN229">
        <v>3</v>
      </c>
      <c r="GO229">
        <v>44</v>
      </c>
      <c r="GP229">
        <v>11</v>
      </c>
      <c r="GQ229">
        <v>24</v>
      </c>
      <c r="GR229">
        <v>23</v>
      </c>
      <c r="GS229">
        <v>12</v>
      </c>
      <c r="GT229">
        <v>7</v>
      </c>
      <c r="GU229">
        <v>5</v>
      </c>
      <c r="GV229">
        <v>10</v>
      </c>
      <c r="GW229">
        <v>12</v>
      </c>
      <c r="GX229">
        <v>6</v>
      </c>
      <c r="GY229">
        <v>3</v>
      </c>
      <c r="GZ229">
        <v>4</v>
      </c>
      <c r="HA229">
        <v>5</v>
      </c>
      <c r="HB229">
        <v>61</v>
      </c>
      <c r="HC229">
        <v>128</v>
      </c>
      <c r="HD229">
        <v>1</v>
      </c>
      <c r="HE229">
        <v>274</v>
      </c>
      <c r="HF229">
        <v>66</v>
      </c>
      <c r="HG229">
        <v>204</v>
      </c>
      <c r="HH229">
        <v>22</v>
      </c>
      <c r="HI229">
        <v>218</v>
      </c>
      <c r="HJ229">
        <v>200</v>
      </c>
      <c r="HK229">
        <v>977</v>
      </c>
      <c r="HL229">
        <v>495</v>
      </c>
      <c r="HM229">
        <v>5</v>
      </c>
      <c r="HN229">
        <v>26</v>
      </c>
      <c r="HO229">
        <v>58</v>
      </c>
      <c r="HP229">
        <v>22</v>
      </c>
      <c r="HQ229">
        <v>4</v>
      </c>
      <c r="HR229">
        <v>20</v>
      </c>
      <c r="HS229">
        <v>60</v>
      </c>
      <c r="HT229">
        <v>488</v>
      </c>
      <c r="HU229">
        <v>183</v>
      </c>
      <c r="HV229">
        <v>10</v>
      </c>
      <c r="HW229">
        <v>198</v>
      </c>
      <c r="HX229">
        <v>157</v>
      </c>
      <c r="HY229">
        <v>304</v>
      </c>
      <c r="HZ229">
        <v>75</v>
      </c>
      <c r="IA229">
        <v>222</v>
      </c>
      <c r="IB229">
        <v>10</v>
      </c>
      <c r="IC229">
        <v>34</v>
      </c>
      <c r="ID229">
        <v>318</v>
      </c>
      <c r="IE229">
        <v>45</v>
      </c>
      <c r="IF229">
        <v>8</v>
      </c>
      <c r="IG229">
        <v>24</v>
      </c>
      <c r="IH229">
        <v>238</v>
      </c>
      <c r="II229">
        <v>274</v>
      </c>
      <c r="IJ229">
        <v>21</v>
      </c>
      <c r="IK229">
        <v>6</v>
      </c>
      <c r="IL229">
        <v>7</v>
      </c>
      <c r="IM229">
        <v>7</v>
      </c>
      <c r="IN229">
        <v>1539</v>
      </c>
      <c r="IO229">
        <v>621</v>
      </c>
      <c r="IP229">
        <v>87</v>
      </c>
      <c r="IQ229">
        <v>455</v>
      </c>
      <c r="IR229">
        <v>54</v>
      </c>
      <c r="IS229">
        <v>1698</v>
      </c>
      <c r="IT229">
        <v>19</v>
      </c>
      <c r="IU229">
        <v>86</v>
      </c>
      <c r="IV229">
        <v>1758</v>
      </c>
      <c r="IW229">
        <v>84</v>
      </c>
      <c r="IX229">
        <v>2590</v>
      </c>
      <c r="IY229">
        <v>3460</v>
      </c>
      <c r="IZ229">
        <v>300</v>
      </c>
      <c r="JA229">
        <v>7</v>
      </c>
      <c r="JB229">
        <v>1772</v>
      </c>
      <c r="JC229">
        <v>56</v>
      </c>
      <c r="JD229">
        <v>0</v>
      </c>
      <c r="JE229">
        <v>866</v>
      </c>
      <c r="JF229">
        <v>882</v>
      </c>
      <c r="JG229">
        <v>123</v>
      </c>
      <c r="JH229">
        <v>11</v>
      </c>
      <c r="JI229">
        <v>25</v>
      </c>
      <c r="JJ229">
        <v>36</v>
      </c>
      <c r="JK229">
        <v>61</v>
      </c>
      <c r="JL229">
        <v>12</v>
      </c>
      <c r="JM229">
        <v>72</v>
      </c>
      <c r="JN229">
        <v>721</v>
      </c>
      <c r="JO229">
        <v>21</v>
      </c>
      <c r="JP229">
        <v>174</v>
      </c>
      <c r="JQ229">
        <v>303</v>
      </c>
      <c r="JR229">
        <v>20</v>
      </c>
      <c r="JS229">
        <v>6</v>
      </c>
      <c r="JT229">
        <v>1015</v>
      </c>
      <c r="JU229">
        <v>85</v>
      </c>
      <c r="JV229">
        <v>0</v>
      </c>
      <c r="JW229">
        <v>8</v>
      </c>
      <c r="JX229">
        <v>13</v>
      </c>
      <c r="JY229">
        <v>20</v>
      </c>
      <c r="JZ229">
        <v>8</v>
      </c>
      <c r="KA229">
        <v>7</v>
      </c>
      <c r="KB229">
        <v>64</v>
      </c>
      <c r="KC229">
        <v>63</v>
      </c>
      <c r="KD229">
        <v>150</v>
      </c>
      <c r="KE229">
        <v>20</v>
      </c>
      <c r="KF229">
        <v>1</v>
      </c>
      <c r="KG229">
        <v>11</v>
      </c>
      <c r="KH229">
        <v>7</v>
      </c>
      <c r="KI229">
        <v>34</v>
      </c>
      <c r="KJ229">
        <v>6</v>
      </c>
      <c r="KK229">
        <v>25</v>
      </c>
      <c r="KL229">
        <v>44</v>
      </c>
      <c r="KM229">
        <v>18</v>
      </c>
      <c r="KN229">
        <v>4</v>
      </c>
      <c r="KO229">
        <v>53</v>
      </c>
      <c r="KP229">
        <v>138</v>
      </c>
      <c r="KQ229">
        <v>10</v>
      </c>
      <c r="KR229">
        <v>6</v>
      </c>
      <c r="KS229">
        <v>278</v>
      </c>
      <c r="KT229">
        <v>287</v>
      </c>
      <c r="KU229">
        <v>1</v>
      </c>
      <c r="KV229">
        <v>1</v>
      </c>
      <c r="KW229">
        <v>2</v>
      </c>
      <c r="KX229">
        <v>22</v>
      </c>
      <c r="KY229">
        <v>27</v>
      </c>
      <c r="KZ229">
        <v>0</v>
      </c>
      <c r="LA229">
        <v>1</v>
      </c>
      <c r="LB229">
        <v>16</v>
      </c>
      <c r="LC229">
        <v>9</v>
      </c>
      <c r="LD229">
        <v>18</v>
      </c>
      <c r="LE229">
        <v>22</v>
      </c>
      <c r="LF229">
        <v>20</v>
      </c>
      <c r="LG229">
        <v>7</v>
      </c>
      <c r="LH229">
        <v>10</v>
      </c>
      <c r="LI229">
        <v>16</v>
      </c>
      <c r="LJ229">
        <v>241</v>
      </c>
      <c r="LK229">
        <v>7</v>
      </c>
      <c r="LL229">
        <v>0</v>
      </c>
      <c r="LM229">
        <v>144</v>
      </c>
      <c r="LN229">
        <v>23</v>
      </c>
      <c r="LO229">
        <v>21</v>
      </c>
      <c r="LP229">
        <v>1</v>
      </c>
      <c r="LQ229">
        <v>50</v>
      </c>
      <c r="LR229">
        <v>14</v>
      </c>
      <c r="LS229">
        <v>3</v>
      </c>
      <c r="LT229">
        <v>8</v>
      </c>
      <c r="LU229">
        <v>24</v>
      </c>
      <c r="LV229">
        <v>8</v>
      </c>
      <c r="LW229">
        <v>47</v>
      </c>
      <c r="LX229">
        <v>14</v>
      </c>
      <c r="LY229">
        <v>27</v>
      </c>
      <c r="LZ229">
        <v>28</v>
      </c>
      <c r="MA229">
        <v>7</v>
      </c>
      <c r="MB229">
        <v>9</v>
      </c>
      <c r="MC229">
        <v>5</v>
      </c>
      <c r="MD229">
        <v>8</v>
      </c>
      <c r="ME229">
        <v>15</v>
      </c>
      <c r="MF229">
        <v>6</v>
      </c>
      <c r="MG229">
        <v>3</v>
      </c>
      <c r="MH229">
        <v>5</v>
      </c>
      <c r="MI229">
        <v>3</v>
      </c>
      <c r="MJ229">
        <v>56</v>
      </c>
      <c r="MK229">
        <v>146</v>
      </c>
      <c r="ML229">
        <v>0</v>
      </c>
      <c r="MM229">
        <v>315</v>
      </c>
      <c r="MN229">
        <v>70</v>
      </c>
      <c r="MO229">
        <v>214</v>
      </c>
      <c r="MP229">
        <v>20</v>
      </c>
      <c r="MQ229">
        <v>237</v>
      </c>
      <c r="MR229">
        <v>215</v>
      </c>
      <c r="MS229">
        <v>1046</v>
      </c>
      <c r="MT229">
        <v>603</v>
      </c>
      <c r="MU229">
        <v>6</v>
      </c>
      <c r="MV229">
        <v>31</v>
      </c>
      <c r="MW229">
        <v>66</v>
      </c>
      <c r="MX229">
        <v>30</v>
      </c>
      <c r="MY229">
        <v>3</v>
      </c>
      <c r="MZ229">
        <v>22</v>
      </c>
      <c r="NA229">
        <v>46</v>
      </c>
      <c r="NB229">
        <v>508</v>
      </c>
      <c r="NC229">
        <v>199</v>
      </c>
      <c r="ND229">
        <v>6</v>
      </c>
      <c r="NE229">
        <v>212</v>
      </c>
      <c r="NF229">
        <v>169</v>
      </c>
      <c r="NG229">
        <v>331</v>
      </c>
      <c r="NH229">
        <v>89</v>
      </c>
      <c r="NI229">
        <v>241</v>
      </c>
      <c r="NJ229">
        <v>12</v>
      </c>
      <c r="NK229">
        <v>43</v>
      </c>
      <c r="NL229">
        <v>333</v>
      </c>
      <c r="NM229">
        <v>35</v>
      </c>
      <c r="NN229">
        <v>10</v>
      </c>
      <c r="NO229">
        <v>21</v>
      </c>
      <c r="NP229">
        <v>256</v>
      </c>
      <c r="NQ229">
        <v>287</v>
      </c>
      <c r="NR229">
        <v>65</v>
      </c>
      <c r="NS229">
        <v>15</v>
      </c>
      <c r="NT229">
        <v>8</v>
      </c>
      <c r="NU229">
        <v>11</v>
      </c>
      <c r="NV229">
        <v>1686</v>
      </c>
      <c r="NW229">
        <v>653</v>
      </c>
      <c r="NX229">
        <v>91</v>
      </c>
      <c r="NY229">
        <v>476</v>
      </c>
      <c r="NZ229">
        <v>60</v>
      </c>
      <c r="OA229">
        <v>1823</v>
      </c>
      <c r="OB229">
        <v>15</v>
      </c>
      <c r="OC229">
        <v>72</v>
      </c>
      <c r="OD229">
        <v>1869</v>
      </c>
      <c r="OE229">
        <v>82</v>
      </c>
      <c r="OF229">
        <v>2651</v>
      </c>
      <c r="OG229">
        <v>3473</v>
      </c>
      <c r="OH229">
        <v>289</v>
      </c>
      <c r="OI229">
        <v>10</v>
      </c>
      <c r="OJ229">
        <v>1890</v>
      </c>
      <c r="OK229">
        <v>70</v>
      </c>
      <c r="OL229">
        <v>0</v>
      </c>
      <c r="OM229">
        <v>875</v>
      </c>
      <c r="ON229">
        <v>930</v>
      </c>
      <c r="OO229">
        <v>117</v>
      </c>
      <c r="OP229">
        <v>14</v>
      </c>
      <c r="OQ229">
        <v>25</v>
      </c>
      <c r="OR229">
        <v>37</v>
      </c>
      <c r="OS229">
        <v>52</v>
      </c>
      <c r="OT229">
        <v>9</v>
      </c>
      <c r="OU229">
        <v>85</v>
      </c>
      <c r="OV229">
        <v>368</v>
      </c>
      <c r="OW229">
        <v>19</v>
      </c>
      <c r="OX229">
        <v>183</v>
      </c>
      <c r="OY229">
        <v>299</v>
      </c>
      <c r="OZ229">
        <v>22</v>
      </c>
      <c r="PA229">
        <v>4</v>
      </c>
    </row>
    <row r="230" spans="1:417">
      <c r="A230" s="67" t="str">
        <f>人口推移!B229</f>
        <v>R0710</v>
      </c>
      <c r="B230" s="66">
        <f>SUM(EL230:PA230)</f>
        <v>53954</v>
      </c>
      <c r="C230" s="66">
        <f>SUM(D230:EK230)</f>
        <v>24259</v>
      </c>
      <c r="D230">
        <v>928</v>
      </c>
      <c r="E230">
        <v>75</v>
      </c>
      <c r="F230">
        <v>1</v>
      </c>
      <c r="G230">
        <v>8</v>
      </c>
      <c r="H230">
        <v>15</v>
      </c>
      <c r="I230">
        <v>11</v>
      </c>
      <c r="J230">
        <v>7</v>
      </c>
      <c r="K230">
        <v>8</v>
      </c>
      <c r="L230">
        <v>71</v>
      </c>
      <c r="M230">
        <v>45</v>
      </c>
      <c r="N230">
        <v>142</v>
      </c>
      <c r="O230">
        <v>20</v>
      </c>
      <c r="P230">
        <v>1</v>
      </c>
      <c r="Q230">
        <v>12</v>
      </c>
      <c r="R230">
        <v>9</v>
      </c>
      <c r="S230">
        <v>28</v>
      </c>
      <c r="T230">
        <v>5</v>
      </c>
      <c r="U230">
        <v>16</v>
      </c>
      <c r="V230">
        <v>33</v>
      </c>
      <c r="W230">
        <v>16</v>
      </c>
      <c r="X230">
        <v>5</v>
      </c>
      <c r="Y230">
        <v>46</v>
      </c>
      <c r="Z230">
        <v>115</v>
      </c>
      <c r="AA230">
        <v>6</v>
      </c>
      <c r="AB230">
        <v>6</v>
      </c>
      <c r="AC230">
        <v>228</v>
      </c>
      <c r="AD230">
        <v>232</v>
      </c>
      <c r="AE230">
        <v>2</v>
      </c>
      <c r="AF230">
        <v>1</v>
      </c>
      <c r="AG230">
        <v>2</v>
      </c>
      <c r="AH230">
        <v>20</v>
      </c>
      <c r="AI230">
        <v>20</v>
      </c>
      <c r="AJ230">
        <v>0</v>
      </c>
      <c r="AK230">
        <v>1</v>
      </c>
      <c r="AL230">
        <v>15</v>
      </c>
      <c r="AM230">
        <v>7</v>
      </c>
      <c r="AN230">
        <v>14</v>
      </c>
      <c r="AO230">
        <v>17</v>
      </c>
      <c r="AP230">
        <v>18</v>
      </c>
      <c r="AQ230">
        <v>5</v>
      </c>
      <c r="AR230">
        <v>8</v>
      </c>
      <c r="AS230">
        <v>11</v>
      </c>
      <c r="AT230">
        <v>251</v>
      </c>
      <c r="AU230">
        <v>7</v>
      </c>
      <c r="AV230">
        <v>0</v>
      </c>
      <c r="AW230">
        <v>134</v>
      </c>
      <c r="AX230">
        <v>15</v>
      </c>
      <c r="AY230">
        <v>23</v>
      </c>
      <c r="AZ230">
        <v>1</v>
      </c>
      <c r="BA230">
        <v>46</v>
      </c>
      <c r="BB230">
        <v>10</v>
      </c>
      <c r="BC230">
        <v>3</v>
      </c>
      <c r="BD230">
        <v>7</v>
      </c>
      <c r="BE230">
        <v>16</v>
      </c>
      <c r="BF230">
        <v>5</v>
      </c>
      <c r="BG230">
        <v>30</v>
      </c>
      <c r="BH230">
        <v>8</v>
      </c>
      <c r="BI230">
        <v>20</v>
      </c>
      <c r="BJ230">
        <v>25</v>
      </c>
      <c r="BK230">
        <v>8</v>
      </c>
      <c r="BL230">
        <v>8</v>
      </c>
      <c r="BM230">
        <v>3</v>
      </c>
      <c r="BN230">
        <v>7</v>
      </c>
      <c r="BO230">
        <v>13</v>
      </c>
      <c r="BP230">
        <v>4</v>
      </c>
      <c r="BQ230">
        <v>3</v>
      </c>
      <c r="BR230">
        <v>4</v>
      </c>
      <c r="BS230">
        <v>4</v>
      </c>
      <c r="BT230">
        <v>52</v>
      </c>
      <c r="BU230">
        <v>103</v>
      </c>
      <c r="BV230">
        <v>1</v>
      </c>
      <c r="BW230">
        <v>283</v>
      </c>
      <c r="BX230">
        <v>54</v>
      </c>
      <c r="BY230">
        <v>196</v>
      </c>
      <c r="BZ230">
        <v>14</v>
      </c>
      <c r="CA230">
        <v>224</v>
      </c>
      <c r="CB230">
        <v>193</v>
      </c>
      <c r="CC230">
        <v>850</v>
      </c>
      <c r="CD230">
        <v>494</v>
      </c>
      <c r="CE230">
        <v>4</v>
      </c>
      <c r="CF230">
        <v>21</v>
      </c>
      <c r="CG230">
        <v>57</v>
      </c>
      <c r="CH230">
        <v>25</v>
      </c>
      <c r="CI230">
        <v>3</v>
      </c>
      <c r="CJ230">
        <v>24</v>
      </c>
      <c r="CK230">
        <v>67</v>
      </c>
      <c r="CL230">
        <v>462</v>
      </c>
      <c r="CM230">
        <v>208</v>
      </c>
      <c r="CN230">
        <v>7</v>
      </c>
      <c r="CO230">
        <v>194</v>
      </c>
      <c r="CP230">
        <v>152</v>
      </c>
      <c r="CQ230">
        <v>303</v>
      </c>
      <c r="CR230">
        <v>58</v>
      </c>
      <c r="CS230">
        <v>224</v>
      </c>
      <c r="CT230">
        <v>10</v>
      </c>
      <c r="CU230">
        <v>29</v>
      </c>
      <c r="CV230">
        <v>279</v>
      </c>
      <c r="CW230">
        <v>35</v>
      </c>
      <c r="CX230">
        <v>6</v>
      </c>
      <c r="CY230">
        <v>33</v>
      </c>
      <c r="CZ230">
        <v>182</v>
      </c>
      <c r="DA230">
        <v>235</v>
      </c>
      <c r="DB230">
        <v>79</v>
      </c>
      <c r="DC230">
        <v>11</v>
      </c>
      <c r="DD230">
        <v>5</v>
      </c>
      <c r="DE230">
        <v>7</v>
      </c>
      <c r="DF230">
        <v>1400</v>
      </c>
      <c r="DG230">
        <v>556</v>
      </c>
      <c r="DH230">
        <v>83</v>
      </c>
      <c r="DI230">
        <v>406</v>
      </c>
      <c r="DJ230">
        <v>51</v>
      </c>
      <c r="DK230">
        <v>1438</v>
      </c>
      <c r="DL230">
        <v>21</v>
      </c>
      <c r="DM230">
        <v>71</v>
      </c>
      <c r="DN230">
        <v>1307</v>
      </c>
      <c r="DO230">
        <v>79</v>
      </c>
      <c r="DP230">
        <v>2344</v>
      </c>
      <c r="DQ230">
        <v>3197</v>
      </c>
      <c r="DR230">
        <v>261</v>
      </c>
      <c r="DS230">
        <v>9</v>
      </c>
      <c r="DT230">
        <v>1606</v>
      </c>
      <c r="DU230">
        <v>65</v>
      </c>
      <c r="DV230">
        <v>0</v>
      </c>
      <c r="DW230">
        <v>835</v>
      </c>
      <c r="DX230">
        <v>917</v>
      </c>
      <c r="DY230">
        <v>117</v>
      </c>
      <c r="DZ230">
        <v>9</v>
      </c>
      <c r="EA230">
        <v>16</v>
      </c>
      <c r="EB230">
        <v>34</v>
      </c>
      <c r="EC230">
        <v>52</v>
      </c>
      <c r="ED230">
        <v>9</v>
      </c>
      <c r="EE230">
        <v>68</v>
      </c>
      <c r="EF230">
        <v>769</v>
      </c>
      <c r="EG230">
        <v>17</v>
      </c>
      <c r="EH230">
        <v>158</v>
      </c>
      <c r="EI230">
        <v>267</v>
      </c>
      <c r="EJ230">
        <v>21</v>
      </c>
      <c r="EK230">
        <v>7</v>
      </c>
      <c r="EL230">
        <v>949</v>
      </c>
      <c r="EM230">
        <v>84</v>
      </c>
      <c r="EN230">
        <v>1</v>
      </c>
      <c r="EO230">
        <v>13</v>
      </c>
      <c r="EP230">
        <v>17</v>
      </c>
      <c r="EQ230">
        <v>23</v>
      </c>
      <c r="ER230">
        <v>7</v>
      </c>
      <c r="ES230">
        <v>6</v>
      </c>
      <c r="ET230">
        <v>60</v>
      </c>
      <c r="EU230">
        <v>63</v>
      </c>
      <c r="EV230">
        <v>127</v>
      </c>
      <c r="EW230">
        <v>21</v>
      </c>
      <c r="EX230">
        <v>1</v>
      </c>
      <c r="EY230">
        <v>15</v>
      </c>
      <c r="EZ230">
        <v>13</v>
      </c>
      <c r="FA230">
        <v>29</v>
      </c>
      <c r="FB230">
        <v>6</v>
      </c>
      <c r="FC230">
        <v>20</v>
      </c>
      <c r="FD230">
        <v>38</v>
      </c>
      <c r="FE230">
        <v>22</v>
      </c>
      <c r="FF230">
        <v>6</v>
      </c>
      <c r="FG230">
        <v>48</v>
      </c>
      <c r="FH230">
        <v>136</v>
      </c>
      <c r="FI230">
        <v>14</v>
      </c>
      <c r="FJ230">
        <v>8</v>
      </c>
      <c r="FK230">
        <v>274</v>
      </c>
      <c r="FL230">
        <v>252</v>
      </c>
      <c r="FM230">
        <v>1</v>
      </c>
      <c r="FN230">
        <v>1</v>
      </c>
      <c r="FO230">
        <v>2</v>
      </c>
      <c r="FP230">
        <v>21</v>
      </c>
      <c r="FQ230">
        <v>28</v>
      </c>
      <c r="FR230">
        <v>0</v>
      </c>
      <c r="FS230">
        <v>2</v>
      </c>
      <c r="FT230">
        <v>14</v>
      </c>
      <c r="FU230">
        <v>7</v>
      </c>
      <c r="FV230">
        <v>15</v>
      </c>
      <c r="FW230">
        <v>13</v>
      </c>
      <c r="FX230">
        <v>22</v>
      </c>
      <c r="FY230">
        <v>5</v>
      </c>
      <c r="FZ230">
        <v>9</v>
      </c>
      <c r="GA230">
        <v>16</v>
      </c>
      <c r="GB230">
        <v>239</v>
      </c>
      <c r="GC230">
        <v>7</v>
      </c>
      <c r="GD230">
        <v>0</v>
      </c>
      <c r="GE230">
        <v>140</v>
      </c>
      <c r="GF230">
        <v>16</v>
      </c>
      <c r="GG230">
        <v>27</v>
      </c>
      <c r="GH230">
        <v>0</v>
      </c>
      <c r="GI230">
        <v>53</v>
      </c>
      <c r="GJ230">
        <v>15</v>
      </c>
      <c r="GK230">
        <v>3</v>
      </c>
      <c r="GL230">
        <v>11</v>
      </c>
      <c r="GM230">
        <v>21</v>
      </c>
      <c r="GN230">
        <v>3</v>
      </c>
      <c r="GO230">
        <v>44</v>
      </c>
      <c r="GP230">
        <v>11</v>
      </c>
      <c r="GQ230">
        <v>24</v>
      </c>
      <c r="GR230">
        <v>22</v>
      </c>
      <c r="GS230">
        <v>12</v>
      </c>
      <c r="GT230">
        <v>7</v>
      </c>
      <c r="GU230">
        <v>5</v>
      </c>
      <c r="GV230">
        <v>10</v>
      </c>
      <c r="GW230">
        <v>12</v>
      </c>
      <c r="GX230">
        <v>6</v>
      </c>
      <c r="GY230">
        <v>3</v>
      </c>
      <c r="GZ230">
        <v>6</v>
      </c>
      <c r="HA230">
        <v>5</v>
      </c>
      <c r="HB230">
        <v>61</v>
      </c>
      <c r="HC230">
        <v>127</v>
      </c>
      <c r="HD230">
        <v>1</v>
      </c>
      <c r="HE230">
        <v>271</v>
      </c>
      <c r="HF230">
        <v>65</v>
      </c>
      <c r="HG230">
        <v>203</v>
      </c>
      <c r="HH230">
        <v>22</v>
      </c>
      <c r="HI230">
        <v>216</v>
      </c>
      <c r="HJ230">
        <v>201</v>
      </c>
      <c r="HK230">
        <v>976</v>
      </c>
      <c r="HL230">
        <v>497</v>
      </c>
      <c r="HM230">
        <v>5</v>
      </c>
      <c r="HN230">
        <v>26</v>
      </c>
      <c r="HO230">
        <v>60</v>
      </c>
      <c r="HP230">
        <v>22</v>
      </c>
      <c r="HQ230">
        <v>4</v>
      </c>
      <c r="HR230">
        <v>22</v>
      </c>
      <c r="HS230">
        <v>60</v>
      </c>
      <c r="HT230">
        <v>487</v>
      </c>
      <c r="HU230">
        <v>184</v>
      </c>
      <c r="HV230">
        <v>10</v>
      </c>
      <c r="HW230">
        <v>199</v>
      </c>
      <c r="HX230">
        <v>157</v>
      </c>
      <c r="HY230">
        <v>304</v>
      </c>
      <c r="HZ230">
        <v>75</v>
      </c>
      <c r="IA230">
        <v>224</v>
      </c>
      <c r="IB230">
        <v>10</v>
      </c>
      <c r="IC230">
        <v>33</v>
      </c>
      <c r="ID230">
        <v>318</v>
      </c>
      <c r="IE230">
        <v>45</v>
      </c>
      <c r="IF230">
        <v>8</v>
      </c>
      <c r="IG230">
        <v>24</v>
      </c>
      <c r="IH230">
        <v>234</v>
      </c>
      <c r="II230">
        <v>272</v>
      </c>
      <c r="IJ230">
        <v>21</v>
      </c>
      <c r="IK230">
        <v>6</v>
      </c>
      <c r="IL230">
        <v>7</v>
      </c>
      <c r="IM230">
        <v>7</v>
      </c>
      <c r="IN230">
        <v>1540</v>
      </c>
      <c r="IO230">
        <v>618</v>
      </c>
      <c r="IP230">
        <v>87</v>
      </c>
      <c r="IQ230">
        <v>455</v>
      </c>
      <c r="IR230">
        <v>53</v>
      </c>
      <c r="IS230">
        <v>1697</v>
      </c>
      <c r="IT230">
        <v>18</v>
      </c>
      <c r="IU230">
        <v>87</v>
      </c>
      <c r="IV230">
        <v>1757</v>
      </c>
      <c r="IW230">
        <v>84</v>
      </c>
      <c r="IX230">
        <v>2586</v>
      </c>
      <c r="IY230">
        <v>3456</v>
      </c>
      <c r="IZ230">
        <v>301</v>
      </c>
      <c r="JA230">
        <v>7</v>
      </c>
      <c r="JB230">
        <v>1770</v>
      </c>
      <c r="JC230">
        <v>56</v>
      </c>
      <c r="JD230">
        <v>0</v>
      </c>
      <c r="JE230">
        <v>866</v>
      </c>
      <c r="JF230">
        <v>891</v>
      </c>
      <c r="JG230">
        <v>122</v>
      </c>
      <c r="JH230">
        <v>11</v>
      </c>
      <c r="JI230">
        <v>25</v>
      </c>
      <c r="JJ230">
        <v>36</v>
      </c>
      <c r="JK230">
        <v>62</v>
      </c>
      <c r="JL230">
        <v>12</v>
      </c>
      <c r="JM230">
        <v>72</v>
      </c>
      <c r="JN230">
        <v>718</v>
      </c>
      <c r="JO230">
        <v>21</v>
      </c>
      <c r="JP230">
        <v>174</v>
      </c>
      <c r="JQ230">
        <v>302</v>
      </c>
      <c r="JR230">
        <v>20</v>
      </c>
      <c r="JS230">
        <v>6</v>
      </c>
      <c r="JT230">
        <v>1016</v>
      </c>
      <c r="JU230">
        <v>86</v>
      </c>
      <c r="JV230">
        <v>0</v>
      </c>
      <c r="JW230">
        <v>8</v>
      </c>
      <c r="JX230">
        <v>13</v>
      </c>
      <c r="JY230">
        <v>20</v>
      </c>
      <c r="JZ230">
        <v>8</v>
      </c>
      <c r="KA230">
        <v>7</v>
      </c>
      <c r="KB230">
        <v>64</v>
      </c>
      <c r="KC230">
        <v>63</v>
      </c>
      <c r="KD230">
        <v>149</v>
      </c>
      <c r="KE230">
        <v>20</v>
      </c>
      <c r="KF230">
        <v>1</v>
      </c>
      <c r="KG230">
        <v>12</v>
      </c>
      <c r="KH230">
        <v>7</v>
      </c>
      <c r="KI230">
        <v>34</v>
      </c>
      <c r="KJ230">
        <v>6</v>
      </c>
      <c r="KK230">
        <v>25</v>
      </c>
      <c r="KL230">
        <v>44</v>
      </c>
      <c r="KM230">
        <v>18</v>
      </c>
      <c r="KN230">
        <v>4</v>
      </c>
      <c r="KO230">
        <v>53</v>
      </c>
      <c r="KP230">
        <v>137</v>
      </c>
      <c r="KQ230">
        <v>10</v>
      </c>
      <c r="KR230">
        <v>6</v>
      </c>
      <c r="KS230">
        <v>277</v>
      </c>
      <c r="KT230">
        <v>285</v>
      </c>
      <c r="KU230">
        <v>1</v>
      </c>
      <c r="KV230">
        <v>1</v>
      </c>
      <c r="KW230">
        <v>2</v>
      </c>
      <c r="KX230">
        <v>22</v>
      </c>
      <c r="KY230">
        <v>27</v>
      </c>
      <c r="KZ230">
        <v>0</v>
      </c>
      <c r="LA230">
        <v>1</v>
      </c>
      <c r="LB230">
        <v>16</v>
      </c>
      <c r="LC230">
        <v>9</v>
      </c>
      <c r="LD230">
        <v>18</v>
      </c>
      <c r="LE230">
        <v>22</v>
      </c>
      <c r="LF230">
        <v>20</v>
      </c>
      <c r="LG230">
        <v>7</v>
      </c>
      <c r="LH230">
        <v>10</v>
      </c>
      <c r="LI230">
        <v>16</v>
      </c>
      <c r="LJ230">
        <v>240</v>
      </c>
      <c r="LK230">
        <v>7</v>
      </c>
      <c r="LL230">
        <v>0</v>
      </c>
      <c r="LM230">
        <v>141</v>
      </c>
      <c r="LN230">
        <v>23</v>
      </c>
      <c r="LO230">
        <v>21</v>
      </c>
      <c r="LP230">
        <v>1</v>
      </c>
      <c r="LQ230">
        <v>50</v>
      </c>
      <c r="LR230">
        <v>14</v>
      </c>
      <c r="LS230">
        <v>3</v>
      </c>
      <c r="LT230">
        <v>8</v>
      </c>
      <c r="LU230">
        <v>24</v>
      </c>
      <c r="LV230">
        <v>8</v>
      </c>
      <c r="LW230">
        <v>47</v>
      </c>
      <c r="LX230">
        <v>14</v>
      </c>
      <c r="LY230">
        <v>27</v>
      </c>
      <c r="LZ230">
        <v>28</v>
      </c>
      <c r="MA230">
        <v>7</v>
      </c>
      <c r="MB230">
        <v>9</v>
      </c>
      <c r="MC230">
        <v>5</v>
      </c>
      <c r="MD230">
        <v>8</v>
      </c>
      <c r="ME230">
        <v>15</v>
      </c>
      <c r="MF230">
        <v>6</v>
      </c>
      <c r="MG230">
        <v>3</v>
      </c>
      <c r="MH230">
        <v>6</v>
      </c>
      <c r="MI230">
        <v>3</v>
      </c>
      <c r="MJ230">
        <v>55</v>
      </c>
      <c r="MK230">
        <v>146</v>
      </c>
      <c r="ML230">
        <v>0</v>
      </c>
      <c r="MM230">
        <v>315</v>
      </c>
      <c r="MN230">
        <v>70</v>
      </c>
      <c r="MO230">
        <v>216</v>
      </c>
      <c r="MP230">
        <v>20</v>
      </c>
      <c r="MQ230">
        <v>235</v>
      </c>
      <c r="MR230">
        <v>214</v>
      </c>
      <c r="MS230">
        <v>1045</v>
      </c>
      <c r="MT230">
        <v>604</v>
      </c>
      <c r="MU230">
        <v>6</v>
      </c>
      <c r="MV230">
        <v>31</v>
      </c>
      <c r="MW230">
        <v>69</v>
      </c>
      <c r="MX230">
        <v>29</v>
      </c>
      <c r="MY230">
        <v>3</v>
      </c>
      <c r="MZ230">
        <v>23</v>
      </c>
      <c r="NA230">
        <v>46</v>
      </c>
      <c r="NB230">
        <v>507</v>
      </c>
      <c r="NC230">
        <v>200</v>
      </c>
      <c r="ND230">
        <v>6</v>
      </c>
      <c r="NE230">
        <v>212</v>
      </c>
      <c r="NF230">
        <v>168</v>
      </c>
      <c r="NG230">
        <v>328</v>
      </c>
      <c r="NH230">
        <v>88</v>
      </c>
      <c r="NI230">
        <v>243</v>
      </c>
      <c r="NJ230">
        <v>12</v>
      </c>
      <c r="NK230">
        <v>43</v>
      </c>
      <c r="NL230">
        <v>335</v>
      </c>
      <c r="NM230">
        <v>35</v>
      </c>
      <c r="NN230">
        <v>10</v>
      </c>
      <c r="NO230">
        <v>21</v>
      </c>
      <c r="NP230">
        <v>254</v>
      </c>
      <c r="NQ230">
        <v>287</v>
      </c>
      <c r="NR230">
        <v>65</v>
      </c>
      <c r="NS230">
        <v>15</v>
      </c>
      <c r="NT230">
        <v>8</v>
      </c>
      <c r="NU230">
        <v>11</v>
      </c>
      <c r="NV230">
        <v>1686</v>
      </c>
      <c r="NW230">
        <v>653</v>
      </c>
      <c r="NX230">
        <v>91</v>
      </c>
      <c r="NY230">
        <v>475</v>
      </c>
      <c r="NZ230">
        <v>58</v>
      </c>
      <c r="OA230">
        <v>1822</v>
      </c>
      <c r="OB230">
        <v>15</v>
      </c>
      <c r="OC230">
        <v>73</v>
      </c>
      <c r="OD230">
        <v>1870</v>
      </c>
      <c r="OE230">
        <v>81</v>
      </c>
      <c r="OF230">
        <v>2644</v>
      </c>
      <c r="OG230">
        <v>3469</v>
      </c>
      <c r="OH230">
        <v>291</v>
      </c>
      <c r="OI230">
        <v>10</v>
      </c>
      <c r="OJ230">
        <v>1881</v>
      </c>
      <c r="OK230">
        <v>69</v>
      </c>
      <c r="OL230">
        <v>0</v>
      </c>
      <c r="OM230">
        <v>877</v>
      </c>
      <c r="ON230">
        <v>933</v>
      </c>
      <c r="OO230">
        <v>116</v>
      </c>
      <c r="OP230">
        <v>14</v>
      </c>
      <c r="OQ230">
        <v>25</v>
      </c>
      <c r="OR230">
        <v>37</v>
      </c>
      <c r="OS230">
        <v>52</v>
      </c>
      <c r="OT230">
        <v>9</v>
      </c>
      <c r="OU230">
        <v>85</v>
      </c>
      <c r="OV230">
        <v>370</v>
      </c>
      <c r="OW230">
        <v>19</v>
      </c>
      <c r="OX230">
        <v>183</v>
      </c>
      <c r="OY230">
        <v>299</v>
      </c>
      <c r="OZ230">
        <v>20</v>
      </c>
      <c r="PA230">
        <v>4</v>
      </c>
    </row>
    <row r="231" spans="1:417">
      <c r="A231" s="67" t="str">
        <f>人口推移!B230</f>
        <v>R0711</v>
      </c>
      <c r="B231" s="66">
        <f>SUM(EL231:PA231)</f>
        <v>53895</v>
      </c>
      <c r="C231" s="66">
        <f>SUM(D231:EK231)</f>
        <v>24248</v>
      </c>
      <c r="D231">
        <v>924</v>
      </c>
      <c r="E231">
        <v>75</v>
      </c>
      <c r="F231">
        <v>1</v>
      </c>
      <c r="G231">
        <v>8</v>
      </c>
      <c r="H231">
        <v>15</v>
      </c>
      <c r="I231">
        <v>11</v>
      </c>
      <c r="J231">
        <v>7</v>
      </c>
      <c r="K231">
        <v>8</v>
      </c>
      <c r="L231">
        <v>72</v>
      </c>
      <c r="M231">
        <v>45</v>
      </c>
      <c r="N231">
        <v>142</v>
      </c>
      <c r="O231">
        <v>20</v>
      </c>
      <c r="P231">
        <v>1</v>
      </c>
      <c r="Q231">
        <v>12</v>
      </c>
      <c r="R231">
        <v>9</v>
      </c>
      <c r="S231">
        <v>28</v>
      </c>
      <c r="T231">
        <v>5</v>
      </c>
      <c r="U231">
        <v>16</v>
      </c>
      <c r="V231">
        <v>33</v>
      </c>
      <c r="W231">
        <v>16</v>
      </c>
      <c r="X231">
        <v>5</v>
      </c>
      <c r="Y231">
        <v>46</v>
      </c>
      <c r="Z231">
        <v>114</v>
      </c>
      <c r="AA231">
        <v>6</v>
      </c>
      <c r="AB231">
        <v>6</v>
      </c>
      <c r="AC231">
        <v>226</v>
      </c>
      <c r="AD231">
        <v>233</v>
      </c>
      <c r="AE231">
        <v>2</v>
      </c>
      <c r="AF231">
        <v>1</v>
      </c>
      <c r="AG231">
        <v>2</v>
      </c>
      <c r="AH231">
        <v>20</v>
      </c>
      <c r="AI231">
        <v>20</v>
      </c>
      <c r="AJ231">
        <v>0</v>
      </c>
      <c r="AK231">
        <v>1</v>
      </c>
      <c r="AL231">
        <v>15</v>
      </c>
      <c r="AM231">
        <v>7</v>
      </c>
      <c r="AN231">
        <v>13</v>
      </c>
      <c r="AO231">
        <v>17</v>
      </c>
      <c r="AP231">
        <v>18</v>
      </c>
      <c r="AQ231">
        <v>5</v>
      </c>
      <c r="AR231">
        <v>8</v>
      </c>
      <c r="AS231">
        <v>11</v>
      </c>
      <c r="AT231">
        <v>254</v>
      </c>
      <c r="AU231">
        <v>7</v>
      </c>
      <c r="AV231">
        <v>0</v>
      </c>
      <c r="AW231">
        <v>136</v>
      </c>
      <c r="AX231">
        <v>15</v>
      </c>
      <c r="AY231">
        <v>23</v>
      </c>
      <c r="AZ231">
        <v>1</v>
      </c>
      <c r="BA231">
        <v>46</v>
      </c>
      <c r="BB231">
        <v>10</v>
      </c>
      <c r="BC231">
        <v>3</v>
      </c>
      <c r="BD231">
        <v>7</v>
      </c>
      <c r="BE231">
        <v>16</v>
      </c>
      <c r="BF231">
        <v>5</v>
      </c>
      <c r="BG231">
        <v>30</v>
      </c>
      <c r="BH231">
        <v>8</v>
      </c>
      <c r="BI231">
        <v>20</v>
      </c>
      <c r="BJ231">
        <v>25</v>
      </c>
      <c r="BK231">
        <v>8</v>
      </c>
      <c r="BL231">
        <v>8</v>
      </c>
      <c r="BM231">
        <v>3</v>
      </c>
      <c r="BN231">
        <v>7</v>
      </c>
      <c r="BO231">
        <v>13</v>
      </c>
      <c r="BP231">
        <v>4</v>
      </c>
      <c r="BQ231">
        <v>3</v>
      </c>
      <c r="BR231">
        <v>4</v>
      </c>
      <c r="BS231">
        <v>4</v>
      </c>
      <c r="BT231">
        <v>52</v>
      </c>
      <c r="BU231">
        <v>104</v>
      </c>
      <c r="BV231">
        <v>1</v>
      </c>
      <c r="BW231">
        <v>284</v>
      </c>
      <c r="BX231">
        <v>54</v>
      </c>
      <c r="BY231">
        <v>196</v>
      </c>
      <c r="BZ231">
        <v>14</v>
      </c>
      <c r="CA231">
        <v>222</v>
      </c>
      <c r="CB231">
        <v>193</v>
      </c>
      <c r="CC231">
        <v>849</v>
      </c>
      <c r="CD231">
        <v>493</v>
      </c>
      <c r="CE231">
        <v>4</v>
      </c>
      <c r="CF231">
        <v>21</v>
      </c>
      <c r="CG231">
        <v>57</v>
      </c>
      <c r="CH231">
        <v>25</v>
      </c>
      <c r="CI231">
        <v>3</v>
      </c>
      <c r="CJ231">
        <v>23</v>
      </c>
      <c r="CK231">
        <v>67</v>
      </c>
      <c r="CL231">
        <v>464</v>
      </c>
      <c r="CM231">
        <v>209</v>
      </c>
      <c r="CN231">
        <v>7</v>
      </c>
      <c r="CO231">
        <v>194</v>
      </c>
      <c r="CP231">
        <v>151</v>
      </c>
      <c r="CQ231">
        <v>306</v>
      </c>
      <c r="CR231">
        <v>58</v>
      </c>
      <c r="CS231">
        <v>226</v>
      </c>
      <c r="CT231">
        <v>10</v>
      </c>
      <c r="CU231">
        <v>29</v>
      </c>
      <c r="CV231">
        <v>277</v>
      </c>
      <c r="CW231">
        <v>35</v>
      </c>
      <c r="CX231">
        <v>6</v>
      </c>
      <c r="CY231">
        <v>33</v>
      </c>
      <c r="CZ231">
        <v>182</v>
      </c>
      <c r="DA231">
        <v>234</v>
      </c>
      <c r="DB231">
        <v>79</v>
      </c>
      <c r="DC231">
        <v>12</v>
      </c>
      <c r="DD231">
        <v>5</v>
      </c>
      <c r="DE231">
        <v>7</v>
      </c>
      <c r="DF231">
        <v>1391</v>
      </c>
      <c r="DG231">
        <v>558</v>
      </c>
      <c r="DH231">
        <v>83</v>
      </c>
      <c r="DI231">
        <v>407</v>
      </c>
      <c r="DJ231">
        <v>50</v>
      </c>
      <c r="DK231">
        <v>1435</v>
      </c>
      <c r="DL231">
        <v>20</v>
      </c>
      <c r="DM231">
        <v>71</v>
      </c>
      <c r="DN231">
        <v>1307</v>
      </c>
      <c r="DO231">
        <v>80</v>
      </c>
      <c r="DP231">
        <v>2342</v>
      </c>
      <c r="DQ231">
        <v>3191</v>
      </c>
      <c r="DR231">
        <v>262</v>
      </c>
      <c r="DS231">
        <v>9</v>
      </c>
      <c r="DT231">
        <v>1614</v>
      </c>
      <c r="DU231">
        <v>65</v>
      </c>
      <c r="DV231">
        <v>0</v>
      </c>
      <c r="DW231">
        <v>832</v>
      </c>
      <c r="DX231">
        <v>921</v>
      </c>
      <c r="DY231">
        <v>116</v>
      </c>
      <c r="DZ231">
        <v>9</v>
      </c>
      <c r="EA231">
        <v>16</v>
      </c>
      <c r="EB231">
        <v>33</v>
      </c>
      <c r="EC231">
        <v>53</v>
      </c>
      <c r="ED231">
        <v>9</v>
      </c>
      <c r="EE231">
        <v>68</v>
      </c>
      <c r="EF231">
        <v>771</v>
      </c>
      <c r="EG231">
        <v>17</v>
      </c>
      <c r="EH231">
        <v>157</v>
      </c>
      <c r="EI231">
        <v>263</v>
      </c>
      <c r="EJ231">
        <v>21</v>
      </c>
      <c r="EK231">
        <v>7</v>
      </c>
      <c r="EL231">
        <v>946</v>
      </c>
      <c r="EM231">
        <v>84</v>
      </c>
      <c r="EN231">
        <v>1</v>
      </c>
      <c r="EO231">
        <v>13</v>
      </c>
      <c r="EP231">
        <v>17</v>
      </c>
      <c r="EQ231">
        <v>23</v>
      </c>
      <c r="ER231">
        <v>7</v>
      </c>
      <c r="ES231">
        <v>6</v>
      </c>
      <c r="ET231">
        <v>60</v>
      </c>
      <c r="EU231">
        <v>63</v>
      </c>
      <c r="EV231">
        <v>127</v>
      </c>
      <c r="EW231">
        <v>21</v>
      </c>
      <c r="EX231">
        <v>1</v>
      </c>
      <c r="EY231">
        <v>15</v>
      </c>
      <c r="EZ231">
        <v>13</v>
      </c>
      <c r="FA231">
        <v>29</v>
      </c>
      <c r="FB231">
        <v>6</v>
      </c>
      <c r="FC231">
        <v>20</v>
      </c>
      <c r="FD231">
        <v>38</v>
      </c>
      <c r="FE231">
        <v>22</v>
      </c>
      <c r="FF231">
        <v>6</v>
      </c>
      <c r="FG231">
        <v>48</v>
      </c>
      <c r="FH231">
        <v>136</v>
      </c>
      <c r="FI231">
        <v>14</v>
      </c>
      <c r="FJ231">
        <v>8</v>
      </c>
      <c r="FK231">
        <v>272</v>
      </c>
      <c r="FL231">
        <v>253</v>
      </c>
      <c r="FM231">
        <v>1</v>
      </c>
      <c r="FN231">
        <v>1</v>
      </c>
      <c r="FO231">
        <v>2</v>
      </c>
      <c r="FP231">
        <v>21</v>
      </c>
      <c r="FQ231">
        <v>28</v>
      </c>
      <c r="FR231">
        <v>0</v>
      </c>
      <c r="FS231">
        <v>2</v>
      </c>
      <c r="FT231">
        <v>14</v>
      </c>
      <c r="FU231">
        <v>7</v>
      </c>
      <c r="FV231">
        <v>15</v>
      </c>
      <c r="FW231">
        <v>13</v>
      </c>
      <c r="FX231">
        <v>22</v>
      </c>
      <c r="FY231">
        <v>5</v>
      </c>
      <c r="FZ231">
        <v>9</v>
      </c>
      <c r="GA231">
        <v>16</v>
      </c>
      <c r="GB231">
        <v>243</v>
      </c>
      <c r="GC231">
        <v>7</v>
      </c>
      <c r="GD231">
        <v>0</v>
      </c>
      <c r="GE231">
        <v>141</v>
      </c>
      <c r="GF231">
        <v>16</v>
      </c>
      <c r="GG231">
        <v>27</v>
      </c>
      <c r="GH231">
        <v>0</v>
      </c>
      <c r="GI231">
        <v>53</v>
      </c>
      <c r="GJ231">
        <v>15</v>
      </c>
      <c r="GK231">
        <v>3</v>
      </c>
      <c r="GL231">
        <v>10</v>
      </c>
      <c r="GM231">
        <v>21</v>
      </c>
      <c r="GN231">
        <v>3</v>
      </c>
      <c r="GO231">
        <v>44</v>
      </c>
      <c r="GP231">
        <v>11</v>
      </c>
      <c r="GQ231">
        <v>24</v>
      </c>
      <c r="GR231">
        <v>22</v>
      </c>
      <c r="GS231">
        <v>12</v>
      </c>
      <c r="GT231">
        <v>7</v>
      </c>
      <c r="GU231">
        <v>5</v>
      </c>
      <c r="GV231">
        <v>10</v>
      </c>
      <c r="GW231">
        <v>12</v>
      </c>
      <c r="GX231">
        <v>6</v>
      </c>
      <c r="GY231">
        <v>3</v>
      </c>
      <c r="GZ231">
        <v>6</v>
      </c>
      <c r="HA231">
        <v>5</v>
      </c>
      <c r="HB231">
        <v>61</v>
      </c>
      <c r="HC231">
        <v>128</v>
      </c>
      <c r="HD231">
        <v>1</v>
      </c>
      <c r="HE231">
        <v>270</v>
      </c>
      <c r="HF231">
        <v>65</v>
      </c>
      <c r="HG231">
        <v>203</v>
      </c>
      <c r="HH231">
        <v>22</v>
      </c>
      <c r="HI231">
        <v>212</v>
      </c>
      <c r="HJ231">
        <v>200</v>
      </c>
      <c r="HK231">
        <v>972</v>
      </c>
      <c r="HL231">
        <v>494</v>
      </c>
      <c r="HM231">
        <v>5</v>
      </c>
      <c r="HN231">
        <v>26</v>
      </c>
      <c r="HO231">
        <v>60</v>
      </c>
      <c r="HP231">
        <v>22</v>
      </c>
      <c r="HQ231">
        <v>4</v>
      </c>
      <c r="HR231">
        <v>22</v>
      </c>
      <c r="HS231">
        <v>60</v>
      </c>
      <c r="HT231">
        <v>488</v>
      </c>
      <c r="HU231">
        <v>187</v>
      </c>
      <c r="HV231">
        <v>10</v>
      </c>
      <c r="HW231">
        <v>199</v>
      </c>
      <c r="HX231">
        <v>157</v>
      </c>
      <c r="HY231">
        <v>306</v>
      </c>
      <c r="HZ231">
        <v>75</v>
      </c>
      <c r="IA231">
        <v>225</v>
      </c>
      <c r="IB231">
        <v>10</v>
      </c>
      <c r="IC231">
        <v>33</v>
      </c>
      <c r="ID231">
        <v>318</v>
      </c>
      <c r="IE231">
        <v>44</v>
      </c>
      <c r="IF231">
        <v>8</v>
      </c>
      <c r="IG231">
        <v>24</v>
      </c>
      <c r="IH231">
        <v>234</v>
      </c>
      <c r="II231">
        <v>271</v>
      </c>
      <c r="IJ231">
        <v>21</v>
      </c>
      <c r="IK231">
        <v>6</v>
      </c>
      <c r="IL231">
        <v>7</v>
      </c>
      <c r="IM231">
        <v>7</v>
      </c>
      <c r="IN231">
        <v>1530</v>
      </c>
      <c r="IO231">
        <v>619</v>
      </c>
      <c r="IP231">
        <v>86</v>
      </c>
      <c r="IQ231">
        <v>457</v>
      </c>
      <c r="IR231">
        <v>53</v>
      </c>
      <c r="IS231">
        <v>1693</v>
      </c>
      <c r="IT231">
        <v>18</v>
      </c>
      <c r="IU231">
        <v>87</v>
      </c>
      <c r="IV231">
        <v>1758</v>
      </c>
      <c r="IW231">
        <v>85</v>
      </c>
      <c r="IX231">
        <v>2584</v>
      </c>
      <c r="IY231">
        <v>3451</v>
      </c>
      <c r="IZ231">
        <v>302</v>
      </c>
      <c r="JA231">
        <v>7</v>
      </c>
      <c r="JB231">
        <v>1773</v>
      </c>
      <c r="JC231">
        <v>56</v>
      </c>
      <c r="JD231">
        <v>0</v>
      </c>
      <c r="JE231">
        <v>865</v>
      </c>
      <c r="JF231">
        <v>893</v>
      </c>
      <c r="JG231">
        <v>119</v>
      </c>
      <c r="JH231">
        <v>11</v>
      </c>
      <c r="JI231">
        <v>25</v>
      </c>
      <c r="JJ231">
        <v>35</v>
      </c>
      <c r="JK231">
        <v>62</v>
      </c>
      <c r="JL231">
        <v>11</v>
      </c>
      <c r="JM231">
        <v>73</v>
      </c>
      <c r="JN231">
        <v>715</v>
      </c>
      <c r="JO231">
        <v>21</v>
      </c>
      <c r="JP231">
        <v>172</v>
      </c>
      <c r="JQ231">
        <v>297</v>
      </c>
      <c r="JR231">
        <v>20</v>
      </c>
      <c r="JS231">
        <v>6</v>
      </c>
      <c r="JT231">
        <v>1009</v>
      </c>
      <c r="JU231">
        <v>85</v>
      </c>
      <c r="JV231">
        <v>0</v>
      </c>
      <c r="JW231">
        <v>8</v>
      </c>
      <c r="JX231">
        <v>13</v>
      </c>
      <c r="JY231">
        <v>20</v>
      </c>
      <c r="JZ231">
        <v>8</v>
      </c>
      <c r="KA231">
        <v>7</v>
      </c>
      <c r="KB231">
        <v>65</v>
      </c>
      <c r="KC231">
        <v>64</v>
      </c>
      <c r="KD231">
        <v>149</v>
      </c>
      <c r="KE231">
        <v>20</v>
      </c>
      <c r="KF231">
        <v>1</v>
      </c>
      <c r="KG231">
        <v>12</v>
      </c>
      <c r="KH231">
        <v>7</v>
      </c>
      <c r="KI231">
        <v>34</v>
      </c>
      <c r="KJ231">
        <v>6</v>
      </c>
      <c r="KK231">
        <v>25</v>
      </c>
      <c r="KL231">
        <v>44</v>
      </c>
      <c r="KM231">
        <v>18</v>
      </c>
      <c r="KN231">
        <v>4</v>
      </c>
      <c r="KO231">
        <v>53</v>
      </c>
      <c r="KP231">
        <v>136</v>
      </c>
      <c r="KQ231">
        <v>10</v>
      </c>
      <c r="KR231">
        <v>6</v>
      </c>
      <c r="KS231">
        <v>275</v>
      </c>
      <c r="KT231">
        <v>284</v>
      </c>
      <c r="KU231">
        <v>1</v>
      </c>
      <c r="KV231">
        <v>1</v>
      </c>
      <c r="KW231">
        <v>2</v>
      </c>
      <c r="KX231">
        <v>22</v>
      </c>
      <c r="KY231">
        <v>27</v>
      </c>
      <c r="KZ231">
        <v>0</v>
      </c>
      <c r="LA231">
        <v>1</v>
      </c>
      <c r="LB231">
        <v>16</v>
      </c>
      <c r="LC231">
        <v>9</v>
      </c>
      <c r="LD231">
        <v>17</v>
      </c>
      <c r="LE231">
        <v>22</v>
      </c>
      <c r="LF231">
        <v>20</v>
      </c>
      <c r="LG231">
        <v>7</v>
      </c>
      <c r="LH231">
        <v>10</v>
      </c>
      <c r="LI231">
        <v>16</v>
      </c>
      <c r="LJ231">
        <v>246</v>
      </c>
      <c r="LK231">
        <v>7</v>
      </c>
      <c r="LL231">
        <v>0</v>
      </c>
      <c r="LM231">
        <v>142</v>
      </c>
      <c r="LN231">
        <v>23</v>
      </c>
      <c r="LO231">
        <v>21</v>
      </c>
      <c r="LP231">
        <v>1</v>
      </c>
      <c r="LQ231">
        <v>50</v>
      </c>
      <c r="LR231">
        <v>14</v>
      </c>
      <c r="LS231">
        <v>3</v>
      </c>
      <c r="LT231">
        <v>8</v>
      </c>
      <c r="LU231">
        <v>24</v>
      </c>
      <c r="LV231">
        <v>8</v>
      </c>
      <c r="LW231">
        <v>47</v>
      </c>
      <c r="LX231">
        <v>14</v>
      </c>
      <c r="LY231">
        <v>27</v>
      </c>
      <c r="LZ231">
        <v>28</v>
      </c>
      <c r="MA231">
        <v>7</v>
      </c>
      <c r="MB231">
        <v>9</v>
      </c>
      <c r="MC231">
        <v>5</v>
      </c>
      <c r="MD231">
        <v>8</v>
      </c>
      <c r="ME231">
        <v>15</v>
      </c>
      <c r="MF231">
        <v>6</v>
      </c>
      <c r="MG231">
        <v>3</v>
      </c>
      <c r="MH231">
        <v>6</v>
      </c>
      <c r="MI231">
        <v>3</v>
      </c>
      <c r="MJ231">
        <v>55</v>
      </c>
      <c r="MK231">
        <v>147</v>
      </c>
      <c r="ML231">
        <v>0</v>
      </c>
      <c r="MM231">
        <v>314</v>
      </c>
      <c r="MN231">
        <v>70</v>
      </c>
      <c r="MO231">
        <v>215</v>
      </c>
      <c r="MP231">
        <v>20</v>
      </c>
      <c r="MQ231">
        <v>233</v>
      </c>
      <c r="MR231">
        <v>214</v>
      </c>
      <c r="MS231">
        <v>1045</v>
      </c>
      <c r="MT231">
        <v>604</v>
      </c>
      <c r="MU231">
        <v>6</v>
      </c>
      <c r="MV231">
        <v>31</v>
      </c>
      <c r="MW231">
        <v>67</v>
      </c>
      <c r="MX231">
        <v>29</v>
      </c>
      <c r="MY231">
        <v>3</v>
      </c>
      <c r="MZ231">
        <v>22</v>
      </c>
      <c r="NA231">
        <v>46</v>
      </c>
      <c r="NB231">
        <v>507</v>
      </c>
      <c r="NC231">
        <v>201</v>
      </c>
      <c r="ND231">
        <v>6</v>
      </c>
      <c r="NE231">
        <v>212</v>
      </c>
      <c r="NF231">
        <v>166</v>
      </c>
      <c r="NG231">
        <v>330</v>
      </c>
      <c r="NH231">
        <v>87</v>
      </c>
      <c r="NI231">
        <v>243</v>
      </c>
      <c r="NJ231">
        <v>12</v>
      </c>
      <c r="NK231">
        <v>43</v>
      </c>
      <c r="NL231">
        <v>333</v>
      </c>
      <c r="NM231">
        <v>35</v>
      </c>
      <c r="NN231">
        <v>10</v>
      </c>
      <c r="NO231">
        <v>21</v>
      </c>
      <c r="NP231">
        <v>254</v>
      </c>
      <c r="NQ231">
        <v>287</v>
      </c>
      <c r="NR231">
        <v>65</v>
      </c>
      <c r="NS231">
        <v>16</v>
      </c>
      <c r="NT231">
        <v>8</v>
      </c>
      <c r="NU231">
        <v>11</v>
      </c>
      <c r="NV231">
        <v>1675</v>
      </c>
      <c r="NW231">
        <v>656</v>
      </c>
      <c r="NX231">
        <v>91</v>
      </c>
      <c r="NY231">
        <v>474</v>
      </c>
      <c r="NZ231">
        <v>57</v>
      </c>
      <c r="OA231">
        <v>1819</v>
      </c>
      <c r="OB231">
        <v>14</v>
      </c>
      <c r="OC231">
        <v>73</v>
      </c>
      <c r="OD231">
        <v>1875</v>
      </c>
      <c r="OE231">
        <v>81</v>
      </c>
      <c r="OF231">
        <v>2634</v>
      </c>
      <c r="OG231">
        <v>3464</v>
      </c>
      <c r="OH231">
        <v>291</v>
      </c>
      <c r="OI231">
        <v>10</v>
      </c>
      <c r="OJ231">
        <v>1888</v>
      </c>
      <c r="OK231">
        <v>69</v>
      </c>
      <c r="OL231">
        <v>0</v>
      </c>
      <c r="OM231">
        <v>873</v>
      </c>
      <c r="ON231">
        <v>934</v>
      </c>
      <c r="OO231">
        <v>115</v>
      </c>
      <c r="OP231">
        <v>14</v>
      </c>
      <c r="OQ231">
        <v>25</v>
      </c>
      <c r="OR231">
        <v>37</v>
      </c>
      <c r="OS231">
        <v>55</v>
      </c>
      <c r="OT231">
        <v>9</v>
      </c>
      <c r="OU231">
        <v>85</v>
      </c>
      <c r="OV231">
        <v>374</v>
      </c>
      <c r="OW231">
        <v>19</v>
      </c>
      <c r="OX231">
        <v>182</v>
      </c>
      <c r="OY231">
        <v>299</v>
      </c>
      <c r="OZ231">
        <v>20</v>
      </c>
      <c r="PA231">
        <v>4</v>
      </c>
    </row>
    <row r="232" spans="1:417">
      <c r="A232" s="67" t="str">
        <f>人口推移!B231</f>
        <v>R0712</v>
      </c>
      <c r="B232" s="66">
        <f t="shared" ref="B232:B235" si="8">SUM(EL232:PA232)</f>
        <v>53876</v>
      </c>
      <c r="C232" s="66">
        <f t="shared" ref="C232:C235" si="9">SUM(D232:EK232)</f>
        <v>24252</v>
      </c>
      <c r="D232">
        <v>925</v>
      </c>
      <c r="E232">
        <v>75</v>
      </c>
      <c r="F232">
        <v>1</v>
      </c>
      <c r="G232">
        <v>8</v>
      </c>
      <c r="H232">
        <v>15</v>
      </c>
      <c r="I232">
        <v>11</v>
      </c>
      <c r="J232">
        <v>7</v>
      </c>
      <c r="K232">
        <v>8</v>
      </c>
      <c r="L232">
        <v>72</v>
      </c>
      <c r="M232">
        <v>46</v>
      </c>
      <c r="N232">
        <v>142</v>
      </c>
      <c r="O232">
        <v>20</v>
      </c>
      <c r="P232">
        <v>1</v>
      </c>
      <c r="Q232">
        <v>12</v>
      </c>
      <c r="R232">
        <v>8</v>
      </c>
      <c r="S232">
        <v>28</v>
      </c>
      <c r="T232">
        <v>5</v>
      </c>
      <c r="U232">
        <v>15</v>
      </c>
      <c r="V232">
        <v>33</v>
      </c>
      <c r="W232">
        <v>16</v>
      </c>
      <c r="X232">
        <v>5</v>
      </c>
      <c r="Y232">
        <v>46</v>
      </c>
      <c r="Z232">
        <v>113</v>
      </c>
      <c r="AA232">
        <v>6</v>
      </c>
      <c r="AB232">
        <v>6</v>
      </c>
      <c r="AC232">
        <v>225</v>
      </c>
      <c r="AD232">
        <v>235</v>
      </c>
      <c r="AE232">
        <v>2</v>
      </c>
      <c r="AF232">
        <v>1</v>
      </c>
      <c r="AG232">
        <v>2</v>
      </c>
      <c r="AH232">
        <v>20</v>
      </c>
      <c r="AI232">
        <v>21</v>
      </c>
      <c r="AJ232">
        <v>0</v>
      </c>
      <c r="AK232">
        <v>1</v>
      </c>
      <c r="AL232">
        <v>15</v>
      </c>
      <c r="AM232">
        <v>7</v>
      </c>
      <c r="AN232">
        <v>13</v>
      </c>
      <c r="AO232">
        <v>17</v>
      </c>
      <c r="AP232">
        <v>18</v>
      </c>
      <c r="AQ232">
        <v>5</v>
      </c>
      <c r="AR232">
        <v>8</v>
      </c>
      <c r="AS232">
        <v>11</v>
      </c>
      <c r="AT232">
        <v>251</v>
      </c>
      <c r="AU232">
        <v>7</v>
      </c>
      <c r="AV232">
        <v>0</v>
      </c>
      <c r="AW232">
        <v>138</v>
      </c>
      <c r="AX232">
        <v>15</v>
      </c>
      <c r="AY232">
        <v>23</v>
      </c>
      <c r="AZ232">
        <v>1</v>
      </c>
      <c r="BA232">
        <v>46</v>
      </c>
      <c r="BB232">
        <v>10</v>
      </c>
      <c r="BC232">
        <v>3</v>
      </c>
      <c r="BD232">
        <v>7</v>
      </c>
      <c r="BE232">
        <v>16</v>
      </c>
      <c r="BF232">
        <v>5</v>
      </c>
      <c r="BG232">
        <v>30</v>
      </c>
      <c r="BH232">
        <v>8</v>
      </c>
      <c r="BI232">
        <v>20</v>
      </c>
      <c r="BJ232">
        <v>25</v>
      </c>
      <c r="BK232">
        <v>8</v>
      </c>
      <c r="BL232">
        <v>9</v>
      </c>
      <c r="BM232">
        <v>3</v>
      </c>
      <c r="BN232">
        <v>7</v>
      </c>
      <c r="BO232">
        <v>13</v>
      </c>
      <c r="BP232">
        <v>4</v>
      </c>
      <c r="BQ232">
        <v>3</v>
      </c>
      <c r="BR232">
        <v>4</v>
      </c>
      <c r="BS232">
        <v>4</v>
      </c>
      <c r="BT232">
        <v>52</v>
      </c>
      <c r="BU232">
        <v>102</v>
      </c>
      <c r="BV232">
        <v>1</v>
      </c>
      <c r="BW232">
        <v>283</v>
      </c>
      <c r="BX232">
        <v>54</v>
      </c>
      <c r="BY232">
        <v>196</v>
      </c>
      <c r="BZ232">
        <v>14</v>
      </c>
      <c r="CA232">
        <v>223</v>
      </c>
      <c r="CB232">
        <v>194</v>
      </c>
      <c r="CC232">
        <v>849</v>
      </c>
      <c r="CD232">
        <v>494</v>
      </c>
      <c r="CE232">
        <v>4</v>
      </c>
      <c r="CF232">
        <v>22</v>
      </c>
      <c r="CG232">
        <v>57</v>
      </c>
      <c r="CH232">
        <v>25</v>
      </c>
      <c r="CI232">
        <v>3</v>
      </c>
      <c r="CJ232">
        <v>24</v>
      </c>
      <c r="CK232">
        <v>66</v>
      </c>
      <c r="CL232">
        <v>463</v>
      </c>
      <c r="CM232">
        <v>210</v>
      </c>
      <c r="CN232">
        <v>7</v>
      </c>
      <c r="CO232">
        <v>195</v>
      </c>
      <c r="CP232">
        <v>150</v>
      </c>
      <c r="CQ232">
        <v>307</v>
      </c>
      <c r="CR232">
        <v>58</v>
      </c>
      <c r="CS232">
        <v>227</v>
      </c>
      <c r="CT232">
        <v>10</v>
      </c>
      <c r="CU232">
        <v>29</v>
      </c>
      <c r="CV232">
        <v>277</v>
      </c>
      <c r="CW232">
        <v>30</v>
      </c>
      <c r="CX232">
        <v>6</v>
      </c>
      <c r="CY232">
        <v>33</v>
      </c>
      <c r="CZ232">
        <v>180</v>
      </c>
      <c r="DA232">
        <v>234</v>
      </c>
      <c r="DB232">
        <v>79</v>
      </c>
      <c r="DC232">
        <v>12</v>
      </c>
      <c r="DD232">
        <v>5</v>
      </c>
      <c r="DE232">
        <v>7</v>
      </c>
      <c r="DF232">
        <v>1385</v>
      </c>
      <c r="DG232">
        <v>557</v>
      </c>
      <c r="DH232">
        <v>84</v>
      </c>
      <c r="DI232">
        <v>409</v>
      </c>
      <c r="DJ232">
        <v>50</v>
      </c>
      <c r="DK232">
        <v>1438</v>
      </c>
      <c r="DL232">
        <v>19</v>
      </c>
      <c r="DM232">
        <v>71</v>
      </c>
      <c r="DN232">
        <v>1309</v>
      </c>
      <c r="DO232">
        <v>79</v>
      </c>
      <c r="DP232">
        <v>2350</v>
      </c>
      <c r="DQ232">
        <v>3187</v>
      </c>
      <c r="DR232">
        <v>263</v>
      </c>
      <c r="DS232">
        <v>9</v>
      </c>
      <c r="DT232">
        <v>1616</v>
      </c>
      <c r="DU232">
        <v>65</v>
      </c>
      <c r="DV232">
        <v>0</v>
      </c>
      <c r="DW232">
        <v>827</v>
      </c>
      <c r="DX232">
        <v>929</v>
      </c>
      <c r="DY232">
        <v>116</v>
      </c>
      <c r="DZ232">
        <v>9</v>
      </c>
      <c r="EA232">
        <v>16</v>
      </c>
      <c r="EB232">
        <v>33</v>
      </c>
      <c r="EC232">
        <v>53</v>
      </c>
      <c r="ED232">
        <v>9</v>
      </c>
      <c r="EE232">
        <v>68</v>
      </c>
      <c r="EF232">
        <v>771</v>
      </c>
      <c r="EG232">
        <v>17</v>
      </c>
      <c r="EH232">
        <v>157</v>
      </c>
      <c r="EI232">
        <v>262</v>
      </c>
      <c r="EJ232">
        <v>20</v>
      </c>
      <c r="EK232">
        <v>7</v>
      </c>
      <c r="EL232">
        <v>945</v>
      </c>
      <c r="EM232">
        <v>84</v>
      </c>
      <c r="EN232">
        <v>1</v>
      </c>
      <c r="EO232">
        <v>13</v>
      </c>
      <c r="EP232">
        <v>17</v>
      </c>
      <c r="EQ232">
        <v>23</v>
      </c>
      <c r="ER232">
        <v>7</v>
      </c>
      <c r="ES232">
        <v>6</v>
      </c>
      <c r="ET232">
        <v>60</v>
      </c>
      <c r="EU232">
        <v>64</v>
      </c>
      <c r="EV232">
        <v>127</v>
      </c>
      <c r="EW232">
        <v>21</v>
      </c>
      <c r="EX232">
        <v>1</v>
      </c>
      <c r="EY232">
        <v>15</v>
      </c>
      <c r="EZ232">
        <v>12</v>
      </c>
      <c r="FA232">
        <v>29</v>
      </c>
      <c r="FB232">
        <v>6</v>
      </c>
      <c r="FC232">
        <v>20</v>
      </c>
      <c r="FD232">
        <v>38</v>
      </c>
      <c r="FE232">
        <v>22</v>
      </c>
      <c r="FF232">
        <v>6</v>
      </c>
      <c r="FG232">
        <v>48</v>
      </c>
      <c r="FH232">
        <v>136</v>
      </c>
      <c r="FI232">
        <v>14</v>
      </c>
      <c r="FJ232">
        <v>8</v>
      </c>
      <c r="FK232">
        <v>271</v>
      </c>
      <c r="FL232">
        <v>255</v>
      </c>
      <c r="FM232">
        <v>1</v>
      </c>
      <c r="FN232">
        <v>1</v>
      </c>
      <c r="FO232">
        <v>2</v>
      </c>
      <c r="FP232">
        <v>21</v>
      </c>
      <c r="FQ232">
        <v>30</v>
      </c>
      <c r="FR232">
        <v>0</v>
      </c>
      <c r="FS232">
        <v>2</v>
      </c>
      <c r="FT232">
        <v>14</v>
      </c>
      <c r="FU232">
        <v>7</v>
      </c>
      <c r="FV232">
        <v>15</v>
      </c>
      <c r="FW232">
        <v>13</v>
      </c>
      <c r="FX232">
        <v>22</v>
      </c>
      <c r="FY232">
        <v>5</v>
      </c>
      <c r="FZ232">
        <v>9</v>
      </c>
      <c r="GA232">
        <v>16</v>
      </c>
      <c r="GB232">
        <v>239</v>
      </c>
      <c r="GC232">
        <v>7</v>
      </c>
      <c r="GD232">
        <v>0</v>
      </c>
      <c r="GE232">
        <v>142</v>
      </c>
      <c r="GF232">
        <v>16</v>
      </c>
      <c r="GG232">
        <v>26</v>
      </c>
      <c r="GH232">
        <v>0</v>
      </c>
      <c r="GI232">
        <v>55</v>
      </c>
      <c r="GJ232">
        <v>15</v>
      </c>
      <c r="GK232">
        <v>3</v>
      </c>
      <c r="GL232">
        <v>10</v>
      </c>
      <c r="GM232">
        <v>21</v>
      </c>
      <c r="GN232">
        <v>3</v>
      </c>
      <c r="GO232">
        <v>44</v>
      </c>
      <c r="GP232">
        <v>11</v>
      </c>
      <c r="GQ232">
        <v>24</v>
      </c>
      <c r="GR232">
        <v>22</v>
      </c>
      <c r="GS232">
        <v>12</v>
      </c>
      <c r="GT232">
        <v>10</v>
      </c>
      <c r="GU232">
        <v>5</v>
      </c>
      <c r="GV232">
        <v>10</v>
      </c>
      <c r="GW232">
        <v>12</v>
      </c>
      <c r="GX232">
        <v>6</v>
      </c>
      <c r="GY232">
        <v>3</v>
      </c>
      <c r="GZ232">
        <v>6</v>
      </c>
      <c r="HA232">
        <v>5</v>
      </c>
      <c r="HB232">
        <v>60</v>
      </c>
      <c r="HC232">
        <v>127</v>
      </c>
      <c r="HD232">
        <v>1</v>
      </c>
      <c r="HE232">
        <v>267</v>
      </c>
      <c r="HF232">
        <v>65</v>
      </c>
      <c r="HG232">
        <v>203</v>
      </c>
      <c r="HH232">
        <v>22</v>
      </c>
      <c r="HI232">
        <v>213</v>
      </c>
      <c r="HJ232">
        <v>202</v>
      </c>
      <c r="HK232">
        <v>965</v>
      </c>
      <c r="HL232">
        <v>495</v>
      </c>
      <c r="HM232">
        <v>5</v>
      </c>
      <c r="HN232">
        <v>28</v>
      </c>
      <c r="HO232">
        <v>60</v>
      </c>
      <c r="HP232">
        <v>22</v>
      </c>
      <c r="HQ232">
        <v>4</v>
      </c>
      <c r="HR232">
        <v>23</v>
      </c>
      <c r="HS232">
        <v>58</v>
      </c>
      <c r="HT232">
        <v>487</v>
      </c>
      <c r="HU232">
        <v>187</v>
      </c>
      <c r="HV232">
        <v>10</v>
      </c>
      <c r="HW232">
        <v>201</v>
      </c>
      <c r="HX232">
        <v>157</v>
      </c>
      <c r="HY232">
        <v>304</v>
      </c>
      <c r="HZ232">
        <v>75</v>
      </c>
      <c r="IA232">
        <v>227</v>
      </c>
      <c r="IB232">
        <v>10</v>
      </c>
      <c r="IC232">
        <v>32</v>
      </c>
      <c r="ID232">
        <v>317</v>
      </c>
      <c r="IE232">
        <v>39</v>
      </c>
      <c r="IF232">
        <v>8</v>
      </c>
      <c r="IG232">
        <v>24</v>
      </c>
      <c r="IH232">
        <v>233</v>
      </c>
      <c r="II232">
        <v>271</v>
      </c>
      <c r="IJ232">
        <v>21</v>
      </c>
      <c r="IK232">
        <v>6</v>
      </c>
      <c r="IL232">
        <v>7</v>
      </c>
      <c r="IM232">
        <v>7</v>
      </c>
      <c r="IN232">
        <v>1525</v>
      </c>
      <c r="IO232">
        <v>621</v>
      </c>
      <c r="IP232">
        <v>86</v>
      </c>
      <c r="IQ232">
        <v>458</v>
      </c>
      <c r="IR232">
        <v>53</v>
      </c>
      <c r="IS232">
        <v>1697</v>
      </c>
      <c r="IT232">
        <v>18</v>
      </c>
      <c r="IU232">
        <v>87</v>
      </c>
      <c r="IV232">
        <v>1760</v>
      </c>
      <c r="IW232">
        <v>84</v>
      </c>
      <c r="IX232">
        <v>2583</v>
      </c>
      <c r="IY232">
        <v>3438</v>
      </c>
      <c r="IZ232">
        <v>304</v>
      </c>
      <c r="JA232">
        <v>7</v>
      </c>
      <c r="JB232">
        <v>1775</v>
      </c>
      <c r="JC232">
        <v>56</v>
      </c>
      <c r="JD232">
        <v>0</v>
      </c>
      <c r="JE232">
        <v>859</v>
      </c>
      <c r="JF232">
        <v>901</v>
      </c>
      <c r="JG232">
        <v>119</v>
      </c>
      <c r="JH232">
        <v>11</v>
      </c>
      <c r="JI232">
        <v>25</v>
      </c>
      <c r="JJ232">
        <v>35</v>
      </c>
      <c r="JK232">
        <v>62</v>
      </c>
      <c r="JL232">
        <v>11</v>
      </c>
      <c r="JM232">
        <v>73</v>
      </c>
      <c r="JN232">
        <v>715</v>
      </c>
      <c r="JO232">
        <v>21</v>
      </c>
      <c r="JP232">
        <v>172</v>
      </c>
      <c r="JQ232">
        <v>297</v>
      </c>
      <c r="JR232">
        <v>19</v>
      </c>
      <c r="JS232">
        <v>6</v>
      </c>
      <c r="JT232">
        <v>1011</v>
      </c>
      <c r="JU232">
        <v>85</v>
      </c>
      <c r="JV232">
        <v>0</v>
      </c>
      <c r="JW232">
        <v>8</v>
      </c>
      <c r="JX232">
        <v>13</v>
      </c>
      <c r="JY232">
        <v>20</v>
      </c>
      <c r="JZ232">
        <v>8</v>
      </c>
      <c r="KA232">
        <v>7</v>
      </c>
      <c r="KB232">
        <v>65</v>
      </c>
      <c r="KC232">
        <v>64</v>
      </c>
      <c r="KD232">
        <v>149</v>
      </c>
      <c r="KE232">
        <v>20</v>
      </c>
      <c r="KF232">
        <v>1</v>
      </c>
      <c r="KG232">
        <v>12</v>
      </c>
      <c r="KH232">
        <v>7</v>
      </c>
      <c r="KI232">
        <v>34</v>
      </c>
      <c r="KJ232">
        <v>6</v>
      </c>
      <c r="KK232">
        <v>25</v>
      </c>
      <c r="KL232">
        <v>44</v>
      </c>
      <c r="KM232">
        <v>18</v>
      </c>
      <c r="KN232">
        <v>4</v>
      </c>
      <c r="KO232">
        <v>53</v>
      </c>
      <c r="KP232">
        <v>136</v>
      </c>
      <c r="KQ232">
        <v>10</v>
      </c>
      <c r="KR232">
        <v>6</v>
      </c>
      <c r="KS232">
        <v>271</v>
      </c>
      <c r="KT232">
        <v>284</v>
      </c>
      <c r="KU232">
        <v>1</v>
      </c>
      <c r="KV232">
        <v>1</v>
      </c>
      <c r="KW232">
        <v>2</v>
      </c>
      <c r="KX232">
        <v>22</v>
      </c>
      <c r="KY232">
        <v>28</v>
      </c>
      <c r="KZ232">
        <v>0</v>
      </c>
      <c r="LA232">
        <v>1</v>
      </c>
      <c r="LB232">
        <v>16</v>
      </c>
      <c r="LC232">
        <v>9</v>
      </c>
      <c r="LD232">
        <v>17</v>
      </c>
      <c r="LE232">
        <v>22</v>
      </c>
      <c r="LF232">
        <v>20</v>
      </c>
      <c r="LG232">
        <v>7</v>
      </c>
      <c r="LH232">
        <v>10</v>
      </c>
      <c r="LI232">
        <v>16</v>
      </c>
      <c r="LJ232">
        <v>243</v>
      </c>
      <c r="LK232">
        <v>7</v>
      </c>
      <c r="LL232">
        <v>0</v>
      </c>
      <c r="LM232">
        <v>145</v>
      </c>
      <c r="LN232">
        <v>23</v>
      </c>
      <c r="LO232">
        <v>21</v>
      </c>
      <c r="LP232">
        <v>1</v>
      </c>
      <c r="LQ232">
        <v>51</v>
      </c>
      <c r="LR232">
        <v>14</v>
      </c>
      <c r="LS232">
        <v>3</v>
      </c>
      <c r="LT232">
        <v>8</v>
      </c>
      <c r="LU232">
        <v>24</v>
      </c>
      <c r="LV232">
        <v>8</v>
      </c>
      <c r="LW232">
        <v>46</v>
      </c>
      <c r="LX232">
        <v>14</v>
      </c>
      <c r="LY232">
        <v>27</v>
      </c>
      <c r="LZ232">
        <v>28</v>
      </c>
      <c r="MA232">
        <v>7</v>
      </c>
      <c r="MB232">
        <v>10</v>
      </c>
      <c r="MC232">
        <v>5</v>
      </c>
      <c r="MD232">
        <v>8</v>
      </c>
      <c r="ME232">
        <v>15</v>
      </c>
      <c r="MF232">
        <v>6</v>
      </c>
      <c r="MG232">
        <v>3</v>
      </c>
      <c r="MH232">
        <v>6</v>
      </c>
      <c r="MI232">
        <v>3</v>
      </c>
      <c r="MJ232">
        <v>55</v>
      </c>
      <c r="MK232">
        <v>146</v>
      </c>
      <c r="ML232">
        <v>0</v>
      </c>
      <c r="MM232">
        <v>314</v>
      </c>
      <c r="MN232">
        <v>70</v>
      </c>
      <c r="MO232">
        <v>215</v>
      </c>
      <c r="MP232">
        <v>20</v>
      </c>
      <c r="MQ232">
        <v>235</v>
      </c>
      <c r="MR232">
        <v>215</v>
      </c>
      <c r="MS232">
        <v>1050</v>
      </c>
      <c r="MT232">
        <v>603</v>
      </c>
      <c r="MU232">
        <v>6</v>
      </c>
      <c r="MV232">
        <v>32</v>
      </c>
      <c r="MW232">
        <v>67</v>
      </c>
      <c r="MX232">
        <v>29</v>
      </c>
      <c r="MY232">
        <v>3</v>
      </c>
      <c r="MZ232">
        <v>22</v>
      </c>
      <c r="NA232">
        <v>44</v>
      </c>
      <c r="NB232">
        <v>508</v>
      </c>
      <c r="NC232">
        <v>199</v>
      </c>
      <c r="ND232">
        <v>6</v>
      </c>
      <c r="NE232">
        <v>212</v>
      </c>
      <c r="NF232">
        <v>165</v>
      </c>
      <c r="NG232">
        <v>330</v>
      </c>
      <c r="NH232">
        <v>87</v>
      </c>
      <c r="NI232">
        <v>245</v>
      </c>
      <c r="NJ232">
        <v>12</v>
      </c>
      <c r="NK232">
        <v>43</v>
      </c>
      <c r="NL232">
        <v>332</v>
      </c>
      <c r="NM232">
        <v>35</v>
      </c>
      <c r="NN232">
        <v>10</v>
      </c>
      <c r="NO232">
        <v>21</v>
      </c>
      <c r="NP232">
        <v>252</v>
      </c>
      <c r="NQ232">
        <v>285</v>
      </c>
      <c r="NR232">
        <v>65</v>
      </c>
      <c r="NS232">
        <v>16</v>
      </c>
      <c r="NT232">
        <v>8</v>
      </c>
      <c r="NU232">
        <v>11</v>
      </c>
      <c r="NV232">
        <v>1668</v>
      </c>
      <c r="NW232">
        <v>655</v>
      </c>
      <c r="NX232">
        <v>92</v>
      </c>
      <c r="NY232">
        <v>476</v>
      </c>
      <c r="NZ232">
        <v>58</v>
      </c>
      <c r="OA232">
        <v>1820</v>
      </c>
      <c r="OB232">
        <v>13</v>
      </c>
      <c r="OC232">
        <v>73</v>
      </c>
      <c r="OD232">
        <v>1879</v>
      </c>
      <c r="OE232">
        <v>81</v>
      </c>
      <c r="OF232">
        <v>2641</v>
      </c>
      <c r="OG232">
        <v>3453</v>
      </c>
      <c r="OH232">
        <v>292</v>
      </c>
      <c r="OI232">
        <v>10</v>
      </c>
      <c r="OJ232">
        <v>1884</v>
      </c>
      <c r="OK232">
        <v>69</v>
      </c>
      <c r="OL232">
        <v>0</v>
      </c>
      <c r="OM232">
        <v>871</v>
      </c>
      <c r="ON232">
        <v>941</v>
      </c>
      <c r="OO232">
        <v>115</v>
      </c>
      <c r="OP232">
        <v>14</v>
      </c>
      <c r="OQ232">
        <v>25</v>
      </c>
      <c r="OR232">
        <v>38</v>
      </c>
      <c r="OS232">
        <v>55</v>
      </c>
      <c r="OT232">
        <v>9</v>
      </c>
      <c r="OU232">
        <v>85</v>
      </c>
      <c r="OV232">
        <v>374</v>
      </c>
      <c r="OW232">
        <v>19</v>
      </c>
      <c r="OX232">
        <v>182</v>
      </c>
      <c r="OY232">
        <v>299</v>
      </c>
      <c r="OZ232">
        <v>19</v>
      </c>
      <c r="PA232">
        <v>4</v>
      </c>
    </row>
    <row r="233" spans="1:417">
      <c r="A233" s="67" t="str">
        <f>人口推移!B232</f>
        <v>R0801</v>
      </c>
      <c r="B233" s="66">
        <f t="shared" si="8"/>
        <v>53861</v>
      </c>
      <c r="C233" s="66">
        <f t="shared" si="9"/>
        <v>24260</v>
      </c>
      <c r="D233">
        <v>928</v>
      </c>
      <c r="E233">
        <v>75</v>
      </c>
      <c r="F233">
        <v>1</v>
      </c>
      <c r="G233">
        <v>8</v>
      </c>
      <c r="H233">
        <v>15</v>
      </c>
      <c r="I233">
        <v>11</v>
      </c>
      <c r="J233">
        <v>7</v>
      </c>
      <c r="K233">
        <v>8</v>
      </c>
      <c r="L233">
        <v>72</v>
      </c>
      <c r="M233">
        <v>46</v>
      </c>
      <c r="N233">
        <v>142</v>
      </c>
      <c r="O233">
        <v>20</v>
      </c>
      <c r="P233">
        <v>1</v>
      </c>
      <c r="Q233">
        <v>12</v>
      </c>
      <c r="R233">
        <v>8</v>
      </c>
      <c r="S233">
        <v>28</v>
      </c>
      <c r="T233">
        <v>4</v>
      </c>
      <c r="U233">
        <v>15</v>
      </c>
      <c r="V233">
        <v>34</v>
      </c>
      <c r="W233">
        <v>16</v>
      </c>
      <c r="X233">
        <v>5</v>
      </c>
      <c r="Y233">
        <v>46</v>
      </c>
      <c r="Z233">
        <v>112</v>
      </c>
      <c r="AA233">
        <v>6</v>
      </c>
      <c r="AB233">
        <v>6</v>
      </c>
      <c r="AC233">
        <v>224</v>
      </c>
      <c r="AD233">
        <v>236</v>
      </c>
      <c r="AE233">
        <v>2</v>
      </c>
      <c r="AF233">
        <v>1</v>
      </c>
      <c r="AG233">
        <v>2</v>
      </c>
      <c r="AH233">
        <v>20</v>
      </c>
      <c r="AI233">
        <v>21</v>
      </c>
      <c r="AJ233">
        <v>0</v>
      </c>
      <c r="AK233">
        <v>1</v>
      </c>
      <c r="AL233">
        <v>15</v>
      </c>
      <c r="AM233">
        <v>7</v>
      </c>
      <c r="AN233">
        <v>13</v>
      </c>
      <c r="AO233">
        <v>17</v>
      </c>
      <c r="AP233">
        <v>18</v>
      </c>
      <c r="AQ233">
        <v>5</v>
      </c>
      <c r="AR233">
        <v>8</v>
      </c>
      <c r="AS233">
        <v>11</v>
      </c>
      <c r="AT233">
        <v>251</v>
      </c>
      <c r="AU233">
        <v>7</v>
      </c>
      <c r="AV233">
        <v>0</v>
      </c>
      <c r="AW233">
        <v>136</v>
      </c>
      <c r="AX233">
        <v>15</v>
      </c>
      <c r="AY233">
        <v>23</v>
      </c>
      <c r="AZ233">
        <v>1</v>
      </c>
      <c r="BA233">
        <v>46</v>
      </c>
      <c r="BB233">
        <v>10</v>
      </c>
      <c r="BC233">
        <v>3</v>
      </c>
      <c r="BD233">
        <v>7</v>
      </c>
      <c r="BE233">
        <v>16</v>
      </c>
      <c r="BF233">
        <v>5</v>
      </c>
      <c r="BG233">
        <v>30</v>
      </c>
      <c r="BH233">
        <v>8</v>
      </c>
      <c r="BI233">
        <v>20</v>
      </c>
      <c r="BJ233">
        <v>25</v>
      </c>
      <c r="BK233">
        <v>8</v>
      </c>
      <c r="BL233">
        <v>9</v>
      </c>
      <c r="BM233">
        <v>3</v>
      </c>
      <c r="BN233">
        <v>7</v>
      </c>
      <c r="BO233">
        <v>13</v>
      </c>
      <c r="BP233">
        <v>4</v>
      </c>
      <c r="BQ233">
        <v>3</v>
      </c>
      <c r="BR233">
        <v>4</v>
      </c>
      <c r="BS233">
        <v>4</v>
      </c>
      <c r="BT233">
        <v>53</v>
      </c>
      <c r="BU233">
        <v>102</v>
      </c>
      <c r="BV233">
        <v>1</v>
      </c>
      <c r="BW233">
        <v>283</v>
      </c>
      <c r="BX233">
        <v>54</v>
      </c>
      <c r="BY233">
        <v>196</v>
      </c>
      <c r="BZ233">
        <v>14</v>
      </c>
      <c r="CA233">
        <v>223</v>
      </c>
      <c r="CB233">
        <v>195</v>
      </c>
      <c r="CC233">
        <v>853</v>
      </c>
      <c r="CD233">
        <v>494</v>
      </c>
      <c r="CE233">
        <v>4</v>
      </c>
      <c r="CF233">
        <v>22</v>
      </c>
      <c r="CG233">
        <v>56</v>
      </c>
      <c r="CH233">
        <v>25</v>
      </c>
      <c r="CI233">
        <v>3</v>
      </c>
      <c r="CJ233">
        <v>26</v>
      </c>
      <c r="CK233">
        <v>64</v>
      </c>
      <c r="CL233">
        <v>464</v>
      </c>
      <c r="CM233">
        <v>209</v>
      </c>
      <c r="CN233">
        <v>7</v>
      </c>
      <c r="CO233">
        <v>197</v>
      </c>
      <c r="CP233">
        <v>151</v>
      </c>
      <c r="CQ233">
        <v>307</v>
      </c>
      <c r="CR233">
        <v>58</v>
      </c>
      <c r="CS233">
        <v>226</v>
      </c>
      <c r="CT233">
        <v>10</v>
      </c>
      <c r="CU233">
        <v>29</v>
      </c>
      <c r="CV233">
        <v>278</v>
      </c>
      <c r="CW233">
        <v>30</v>
      </c>
      <c r="CX233">
        <v>6</v>
      </c>
      <c r="CY233">
        <v>32</v>
      </c>
      <c r="CZ233">
        <v>180</v>
      </c>
      <c r="DA233">
        <v>234</v>
      </c>
      <c r="DB233">
        <v>76</v>
      </c>
      <c r="DC233">
        <v>11</v>
      </c>
      <c r="DD233">
        <v>5</v>
      </c>
      <c r="DE233">
        <v>7</v>
      </c>
      <c r="DF233">
        <v>1392</v>
      </c>
      <c r="DG233">
        <v>560</v>
      </c>
      <c r="DH233">
        <v>84</v>
      </c>
      <c r="DI233">
        <v>409</v>
      </c>
      <c r="DJ233">
        <v>49</v>
      </c>
      <c r="DK233">
        <v>1438</v>
      </c>
      <c r="DL233">
        <v>19</v>
      </c>
      <c r="DM233">
        <v>71</v>
      </c>
      <c r="DN233">
        <v>1309</v>
      </c>
      <c r="DO233">
        <v>78</v>
      </c>
      <c r="DP233">
        <v>2356</v>
      </c>
      <c r="DQ233">
        <v>3180</v>
      </c>
      <c r="DR233">
        <v>261</v>
      </c>
      <c r="DS233">
        <v>9</v>
      </c>
      <c r="DT233">
        <v>1615</v>
      </c>
      <c r="DU233">
        <v>65</v>
      </c>
      <c r="DV233">
        <v>0</v>
      </c>
      <c r="DW233">
        <v>826</v>
      </c>
      <c r="DX233">
        <v>930</v>
      </c>
      <c r="DY233">
        <v>116</v>
      </c>
      <c r="DZ233">
        <v>9</v>
      </c>
      <c r="EA233">
        <v>16</v>
      </c>
      <c r="EB233">
        <v>33</v>
      </c>
      <c r="EC233">
        <v>53</v>
      </c>
      <c r="ED233">
        <v>9</v>
      </c>
      <c r="EE233">
        <v>68</v>
      </c>
      <c r="EF233">
        <v>771</v>
      </c>
      <c r="EG233">
        <v>17</v>
      </c>
      <c r="EH233">
        <v>157</v>
      </c>
      <c r="EI233">
        <v>263</v>
      </c>
      <c r="EJ233">
        <v>20</v>
      </c>
      <c r="EK233">
        <v>7</v>
      </c>
      <c r="EL233">
        <v>948</v>
      </c>
      <c r="EM233">
        <v>84</v>
      </c>
      <c r="EN233">
        <v>1</v>
      </c>
      <c r="EO233">
        <v>13</v>
      </c>
      <c r="EP233">
        <v>16</v>
      </c>
      <c r="EQ233">
        <v>23</v>
      </c>
      <c r="ER233">
        <v>7</v>
      </c>
      <c r="ES233">
        <v>6</v>
      </c>
      <c r="ET233">
        <v>60</v>
      </c>
      <c r="EU233">
        <v>64</v>
      </c>
      <c r="EV233">
        <v>127</v>
      </c>
      <c r="EW233">
        <v>21</v>
      </c>
      <c r="EX233">
        <v>1</v>
      </c>
      <c r="EY233">
        <v>15</v>
      </c>
      <c r="EZ233">
        <v>12</v>
      </c>
      <c r="FA233">
        <v>29</v>
      </c>
      <c r="FB233">
        <v>5</v>
      </c>
      <c r="FC233">
        <v>20</v>
      </c>
      <c r="FD233">
        <v>40</v>
      </c>
      <c r="FE233">
        <v>22</v>
      </c>
      <c r="FF233">
        <v>6</v>
      </c>
      <c r="FG233">
        <v>48</v>
      </c>
      <c r="FH233">
        <v>134</v>
      </c>
      <c r="FI233">
        <v>14</v>
      </c>
      <c r="FJ233">
        <v>8</v>
      </c>
      <c r="FK233">
        <v>269</v>
      </c>
      <c r="FL233">
        <v>256</v>
      </c>
      <c r="FM233">
        <v>1</v>
      </c>
      <c r="FN233">
        <v>1</v>
      </c>
      <c r="FO233">
        <v>2</v>
      </c>
      <c r="FP233">
        <v>21</v>
      </c>
      <c r="FQ233">
        <v>30</v>
      </c>
      <c r="FR233">
        <v>0</v>
      </c>
      <c r="FS233">
        <v>2</v>
      </c>
      <c r="FT233">
        <v>14</v>
      </c>
      <c r="FU233">
        <v>7</v>
      </c>
      <c r="FV233">
        <v>15</v>
      </c>
      <c r="FW233">
        <v>13</v>
      </c>
      <c r="FX233">
        <v>22</v>
      </c>
      <c r="FY233">
        <v>5</v>
      </c>
      <c r="FZ233">
        <v>9</v>
      </c>
      <c r="GA233">
        <v>16</v>
      </c>
      <c r="GB233">
        <v>239</v>
      </c>
      <c r="GC233">
        <v>7</v>
      </c>
      <c r="GD233">
        <v>0</v>
      </c>
      <c r="GE233">
        <v>141</v>
      </c>
      <c r="GF233">
        <v>16</v>
      </c>
      <c r="GG233">
        <v>26</v>
      </c>
      <c r="GH233">
        <v>0</v>
      </c>
      <c r="GI233">
        <v>55</v>
      </c>
      <c r="GJ233">
        <v>15</v>
      </c>
      <c r="GK233">
        <v>3</v>
      </c>
      <c r="GL233">
        <v>10</v>
      </c>
      <c r="GM233">
        <v>21</v>
      </c>
      <c r="GN233">
        <v>3</v>
      </c>
      <c r="GO233">
        <v>43</v>
      </c>
      <c r="GP233">
        <v>11</v>
      </c>
      <c r="GQ233">
        <v>24</v>
      </c>
      <c r="GR233">
        <v>22</v>
      </c>
      <c r="GS233">
        <v>12</v>
      </c>
      <c r="GT233">
        <v>10</v>
      </c>
      <c r="GU233">
        <v>5</v>
      </c>
      <c r="GV233">
        <v>10</v>
      </c>
      <c r="GW233">
        <v>12</v>
      </c>
      <c r="GX233">
        <v>6</v>
      </c>
      <c r="GY233">
        <v>3</v>
      </c>
      <c r="GZ233">
        <v>6</v>
      </c>
      <c r="HA233">
        <v>5</v>
      </c>
      <c r="HB233">
        <v>62</v>
      </c>
      <c r="HC233">
        <v>127</v>
      </c>
      <c r="HD233">
        <v>1</v>
      </c>
      <c r="HE233">
        <v>265</v>
      </c>
      <c r="HF233">
        <v>65</v>
      </c>
      <c r="HG233">
        <v>205</v>
      </c>
      <c r="HH233">
        <v>22</v>
      </c>
      <c r="HI233">
        <v>213</v>
      </c>
      <c r="HJ233">
        <v>202</v>
      </c>
      <c r="HK233">
        <v>968</v>
      </c>
      <c r="HL233">
        <v>494</v>
      </c>
      <c r="HM233">
        <v>5</v>
      </c>
      <c r="HN233">
        <v>28</v>
      </c>
      <c r="HO233">
        <v>59</v>
      </c>
      <c r="HP233">
        <v>22</v>
      </c>
      <c r="HQ233">
        <v>4</v>
      </c>
      <c r="HR233">
        <v>25</v>
      </c>
      <c r="HS233">
        <v>56</v>
      </c>
      <c r="HT233">
        <v>486</v>
      </c>
      <c r="HU233">
        <v>186</v>
      </c>
      <c r="HV233">
        <v>10</v>
      </c>
      <c r="HW233">
        <v>203</v>
      </c>
      <c r="HX233">
        <v>157</v>
      </c>
      <c r="HY233">
        <v>302</v>
      </c>
      <c r="HZ233">
        <v>75</v>
      </c>
      <c r="IA233">
        <v>226</v>
      </c>
      <c r="IB233">
        <v>10</v>
      </c>
      <c r="IC233">
        <v>31</v>
      </c>
      <c r="ID233">
        <v>316</v>
      </c>
      <c r="IE233">
        <v>38</v>
      </c>
      <c r="IF233">
        <v>8</v>
      </c>
      <c r="IG233">
        <v>22</v>
      </c>
      <c r="IH233">
        <v>230</v>
      </c>
      <c r="II233">
        <v>270</v>
      </c>
      <c r="IJ233">
        <v>21</v>
      </c>
      <c r="IK233">
        <v>6</v>
      </c>
      <c r="IL233">
        <v>7</v>
      </c>
      <c r="IM233">
        <v>7</v>
      </c>
      <c r="IN233">
        <v>1531</v>
      </c>
      <c r="IO233">
        <v>623</v>
      </c>
      <c r="IP233">
        <v>86</v>
      </c>
      <c r="IQ233">
        <v>458</v>
      </c>
      <c r="IR233">
        <v>51</v>
      </c>
      <c r="IS233">
        <v>1695</v>
      </c>
      <c r="IT233">
        <v>18</v>
      </c>
      <c r="IU233">
        <v>87</v>
      </c>
      <c r="IV233">
        <v>1760</v>
      </c>
      <c r="IW233">
        <v>84</v>
      </c>
      <c r="IX233">
        <v>2587</v>
      </c>
      <c r="IY233">
        <v>3429</v>
      </c>
      <c r="IZ233">
        <v>302</v>
      </c>
      <c r="JA233">
        <v>7</v>
      </c>
      <c r="JB233">
        <v>1782</v>
      </c>
      <c r="JC233">
        <v>57</v>
      </c>
      <c r="JD233">
        <v>0</v>
      </c>
      <c r="JE233">
        <v>858</v>
      </c>
      <c r="JF233">
        <v>901</v>
      </c>
      <c r="JG233">
        <v>119</v>
      </c>
      <c r="JH233">
        <v>11</v>
      </c>
      <c r="JI233">
        <v>24</v>
      </c>
      <c r="JJ233">
        <v>35</v>
      </c>
      <c r="JK233">
        <v>62</v>
      </c>
      <c r="JL233">
        <v>11</v>
      </c>
      <c r="JM233">
        <v>73</v>
      </c>
      <c r="JN233">
        <v>715</v>
      </c>
      <c r="JO233">
        <v>21</v>
      </c>
      <c r="JP233">
        <v>172</v>
      </c>
      <c r="JQ233">
        <v>298</v>
      </c>
      <c r="JR233">
        <v>19</v>
      </c>
      <c r="JS233">
        <v>6</v>
      </c>
      <c r="JT233">
        <v>1012</v>
      </c>
      <c r="JU233">
        <v>85</v>
      </c>
      <c r="JV233">
        <v>0</v>
      </c>
      <c r="JW233">
        <v>8</v>
      </c>
      <c r="JX233">
        <v>13</v>
      </c>
      <c r="JY233">
        <v>20</v>
      </c>
      <c r="JZ233">
        <v>8</v>
      </c>
      <c r="KA233">
        <v>7</v>
      </c>
      <c r="KB233">
        <v>65</v>
      </c>
      <c r="KC233">
        <v>64</v>
      </c>
      <c r="KD233">
        <v>149</v>
      </c>
      <c r="KE233">
        <v>20</v>
      </c>
      <c r="KF233">
        <v>1</v>
      </c>
      <c r="KG233">
        <v>12</v>
      </c>
      <c r="KH233">
        <v>7</v>
      </c>
      <c r="KI233">
        <v>34</v>
      </c>
      <c r="KJ233">
        <v>6</v>
      </c>
      <c r="KK233">
        <v>25</v>
      </c>
      <c r="KL233">
        <v>44</v>
      </c>
      <c r="KM233">
        <v>18</v>
      </c>
      <c r="KN233">
        <v>4</v>
      </c>
      <c r="KO233">
        <v>53</v>
      </c>
      <c r="KP233">
        <v>135</v>
      </c>
      <c r="KQ233">
        <v>10</v>
      </c>
      <c r="KR233">
        <v>6</v>
      </c>
      <c r="KS233">
        <v>269</v>
      </c>
      <c r="KT233">
        <v>284</v>
      </c>
      <c r="KU233">
        <v>1</v>
      </c>
      <c r="KV233">
        <v>1</v>
      </c>
      <c r="KW233">
        <v>2</v>
      </c>
      <c r="KX233">
        <v>22</v>
      </c>
      <c r="KY233">
        <v>28</v>
      </c>
      <c r="KZ233">
        <v>0</v>
      </c>
      <c r="LA233">
        <v>1</v>
      </c>
      <c r="LB233">
        <v>16</v>
      </c>
      <c r="LC233">
        <v>9</v>
      </c>
      <c r="LD233">
        <v>17</v>
      </c>
      <c r="LE233">
        <v>22</v>
      </c>
      <c r="LF233">
        <v>20</v>
      </c>
      <c r="LG233">
        <v>7</v>
      </c>
      <c r="LH233">
        <v>10</v>
      </c>
      <c r="LI233">
        <v>16</v>
      </c>
      <c r="LJ233">
        <v>243</v>
      </c>
      <c r="LK233">
        <v>7</v>
      </c>
      <c r="LL233">
        <v>0</v>
      </c>
      <c r="LM233">
        <v>146</v>
      </c>
      <c r="LN233">
        <v>23</v>
      </c>
      <c r="LO233">
        <v>22</v>
      </c>
      <c r="LP233">
        <v>1</v>
      </c>
      <c r="LQ233">
        <v>51</v>
      </c>
      <c r="LR233">
        <v>14</v>
      </c>
      <c r="LS233">
        <v>3</v>
      </c>
      <c r="LT233">
        <v>8</v>
      </c>
      <c r="LU233">
        <v>24</v>
      </c>
      <c r="LV233">
        <v>7</v>
      </c>
      <c r="LW233">
        <v>46</v>
      </c>
      <c r="LX233">
        <v>14</v>
      </c>
      <c r="LY233">
        <v>27</v>
      </c>
      <c r="LZ233">
        <v>28</v>
      </c>
      <c r="MA233">
        <v>7</v>
      </c>
      <c r="MB233">
        <v>10</v>
      </c>
      <c r="MC233">
        <v>5</v>
      </c>
      <c r="MD233">
        <v>8</v>
      </c>
      <c r="ME233">
        <v>15</v>
      </c>
      <c r="MF233">
        <v>6</v>
      </c>
      <c r="MG233">
        <v>3</v>
      </c>
      <c r="MH233">
        <v>6</v>
      </c>
      <c r="MI233">
        <v>3</v>
      </c>
      <c r="MJ233">
        <v>57</v>
      </c>
      <c r="MK233">
        <v>146</v>
      </c>
      <c r="ML233">
        <v>0</v>
      </c>
      <c r="MM233">
        <v>314</v>
      </c>
      <c r="MN233">
        <v>69</v>
      </c>
      <c r="MO233">
        <v>215</v>
      </c>
      <c r="MP233">
        <v>20</v>
      </c>
      <c r="MQ233">
        <v>234</v>
      </c>
      <c r="MR233">
        <v>216</v>
      </c>
      <c r="MS233">
        <v>1053</v>
      </c>
      <c r="MT233">
        <v>603</v>
      </c>
      <c r="MU233">
        <v>6</v>
      </c>
      <c r="MV233">
        <v>32</v>
      </c>
      <c r="MW233">
        <v>67</v>
      </c>
      <c r="MX233">
        <v>29</v>
      </c>
      <c r="MY233">
        <v>3</v>
      </c>
      <c r="MZ233">
        <v>23</v>
      </c>
      <c r="NA233">
        <v>44</v>
      </c>
      <c r="NB233">
        <v>510</v>
      </c>
      <c r="NC233">
        <v>199</v>
      </c>
      <c r="ND233">
        <v>6</v>
      </c>
      <c r="NE233">
        <v>214</v>
      </c>
      <c r="NF233">
        <v>166</v>
      </c>
      <c r="NG233">
        <v>331</v>
      </c>
      <c r="NH233">
        <v>87</v>
      </c>
      <c r="NI233">
        <v>244</v>
      </c>
      <c r="NJ233">
        <v>12</v>
      </c>
      <c r="NK233">
        <v>43</v>
      </c>
      <c r="NL233">
        <v>333</v>
      </c>
      <c r="NM233">
        <v>35</v>
      </c>
      <c r="NN233">
        <v>10</v>
      </c>
      <c r="NO233">
        <v>19</v>
      </c>
      <c r="NP233">
        <v>250</v>
      </c>
      <c r="NQ233">
        <v>283</v>
      </c>
      <c r="NR233">
        <v>62</v>
      </c>
      <c r="NS233">
        <v>15</v>
      </c>
      <c r="NT233">
        <v>8</v>
      </c>
      <c r="NU233">
        <v>11</v>
      </c>
      <c r="NV233">
        <v>1675</v>
      </c>
      <c r="NW233">
        <v>659</v>
      </c>
      <c r="NX233">
        <v>92</v>
      </c>
      <c r="NY233">
        <v>475</v>
      </c>
      <c r="NZ233">
        <v>58</v>
      </c>
      <c r="OA233">
        <v>1818</v>
      </c>
      <c r="OB233">
        <v>13</v>
      </c>
      <c r="OC233">
        <v>73</v>
      </c>
      <c r="OD233">
        <v>1877</v>
      </c>
      <c r="OE233">
        <v>80</v>
      </c>
      <c r="OF233">
        <v>2643</v>
      </c>
      <c r="OG233">
        <v>3445</v>
      </c>
      <c r="OH233">
        <v>292</v>
      </c>
      <c r="OI233">
        <v>10</v>
      </c>
      <c r="OJ233">
        <v>1879</v>
      </c>
      <c r="OK233">
        <v>69</v>
      </c>
      <c r="OL233">
        <v>0</v>
      </c>
      <c r="OM233">
        <v>869</v>
      </c>
      <c r="ON233">
        <v>939</v>
      </c>
      <c r="OO233">
        <v>115</v>
      </c>
      <c r="OP233">
        <v>14</v>
      </c>
      <c r="OQ233">
        <v>25</v>
      </c>
      <c r="OR233">
        <v>38</v>
      </c>
      <c r="OS233">
        <v>55</v>
      </c>
      <c r="OT233">
        <v>9</v>
      </c>
      <c r="OU233">
        <v>85</v>
      </c>
      <c r="OV233">
        <v>373</v>
      </c>
      <c r="OW233">
        <v>19</v>
      </c>
      <c r="OX233">
        <v>183</v>
      </c>
      <c r="OY233">
        <v>301</v>
      </c>
      <c r="OZ233">
        <v>19</v>
      </c>
      <c r="PA233">
        <v>4</v>
      </c>
    </row>
    <row r="234" spans="1:417">
      <c r="A234" s="67" t="str">
        <f>人口推移!B233</f>
        <v>R0802</v>
      </c>
      <c r="B234" s="66">
        <f t="shared" si="8"/>
        <v>53815</v>
      </c>
      <c r="C234" s="66">
        <f t="shared" si="9"/>
        <v>24260</v>
      </c>
      <c r="D234">
        <v>929</v>
      </c>
      <c r="E234">
        <v>74</v>
      </c>
      <c r="F234">
        <v>1</v>
      </c>
      <c r="G234">
        <v>8</v>
      </c>
      <c r="H234">
        <v>15</v>
      </c>
      <c r="I234">
        <v>11</v>
      </c>
      <c r="J234">
        <v>7</v>
      </c>
      <c r="K234">
        <v>8</v>
      </c>
      <c r="L234">
        <v>72</v>
      </c>
      <c r="M234">
        <v>46</v>
      </c>
      <c r="N234">
        <v>142</v>
      </c>
      <c r="O234">
        <v>20</v>
      </c>
      <c r="P234">
        <v>1</v>
      </c>
      <c r="Q234">
        <v>12</v>
      </c>
      <c r="R234">
        <v>8</v>
      </c>
      <c r="S234">
        <v>28</v>
      </c>
      <c r="T234">
        <v>4</v>
      </c>
      <c r="U234">
        <v>16</v>
      </c>
      <c r="V234">
        <v>33</v>
      </c>
      <c r="W234">
        <v>16</v>
      </c>
      <c r="X234">
        <v>5</v>
      </c>
      <c r="Y234">
        <v>47</v>
      </c>
      <c r="Z234">
        <v>112</v>
      </c>
      <c r="AA234">
        <v>6</v>
      </c>
      <c r="AB234">
        <v>6</v>
      </c>
      <c r="AC234">
        <v>223</v>
      </c>
      <c r="AD234">
        <v>238</v>
      </c>
      <c r="AE234">
        <v>2</v>
      </c>
      <c r="AF234">
        <v>1</v>
      </c>
      <c r="AG234">
        <v>2</v>
      </c>
      <c r="AH234">
        <v>20</v>
      </c>
      <c r="AI234">
        <v>21</v>
      </c>
      <c r="AJ234">
        <v>0</v>
      </c>
      <c r="AK234">
        <v>1</v>
      </c>
      <c r="AL234">
        <v>15</v>
      </c>
      <c r="AM234">
        <v>7</v>
      </c>
      <c r="AN234">
        <v>13</v>
      </c>
      <c r="AO234">
        <v>17</v>
      </c>
      <c r="AP234">
        <v>18</v>
      </c>
      <c r="AQ234">
        <v>5</v>
      </c>
      <c r="AR234">
        <v>8</v>
      </c>
      <c r="AS234">
        <v>11</v>
      </c>
      <c r="AT234">
        <v>251</v>
      </c>
      <c r="AU234">
        <v>7</v>
      </c>
      <c r="AV234">
        <v>0</v>
      </c>
      <c r="AW234">
        <v>137</v>
      </c>
      <c r="AX234">
        <v>15</v>
      </c>
      <c r="AY234">
        <v>23</v>
      </c>
      <c r="AZ234">
        <v>1</v>
      </c>
      <c r="BA234">
        <v>46</v>
      </c>
      <c r="BB234">
        <v>10</v>
      </c>
      <c r="BC234">
        <v>3</v>
      </c>
      <c r="BD234">
        <v>7</v>
      </c>
      <c r="BE234">
        <v>16</v>
      </c>
      <c r="BF234">
        <v>5</v>
      </c>
      <c r="BG234">
        <v>29</v>
      </c>
      <c r="BH234">
        <v>8</v>
      </c>
      <c r="BI234">
        <v>20</v>
      </c>
      <c r="BJ234">
        <v>25</v>
      </c>
      <c r="BK234">
        <v>8</v>
      </c>
      <c r="BL234">
        <v>9</v>
      </c>
      <c r="BM234">
        <v>3</v>
      </c>
      <c r="BN234">
        <v>7</v>
      </c>
      <c r="BO234">
        <v>13</v>
      </c>
      <c r="BP234">
        <v>4</v>
      </c>
      <c r="BQ234">
        <v>3</v>
      </c>
      <c r="BR234">
        <v>4</v>
      </c>
      <c r="BS234">
        <v>4</v>
      </c>
      <c r="BT234">
        <v>53</v>
      </c>
      <c r="BU234">
        <v>101</v>
      </c>
      <c r="BV234">
        <v>1</v>
      </c>
      <c r="BW234">
        <v>284</v>
      </c>
      <c r="BX234">
        <v>54</v>
      </c>
      <c r="BY234">
        <v>196</v>
      </c>
      <c r="BZ234">
        <v>14</v>
      </c>
      <c r="CA234">
        <v>223</v>
      </c>
      <c r="CB234">
        <v>195</v>
      </c>
      <c r="CC234">
        <v>856</v>
      </c>
      <c r="CD234">
        <v>494</v>
      </c>
      <c r="CE234">
        <v>4</v>
      </c>
      <c r="CF234">
        <v>21</v>
      </c>
      <c r="CG234">
        <v>56</v>
      </c>
      <c r="CH234">
        <v>24</v>
      </c>
      <c r="CI234">
        <v>3</v>
      </c>
      <c r="CJ234">
        <v>26</v>
      </c>
      <c r="CK234">
        <v>61</v>
      </c>
      <c r="CL234">
        <v>465</v>
      </c>
      <c r="CM234">
        <v>209</v>
      </c>
      <c r="CN234">
        <v>7</v>
      </c>
      <c r="CO234">
        <v>196</v>
      </c>
      <c r="CP234">
        <v>151</v>
      </c>
      <c r="CQ234">
        <v>304</v>
      </c>
      <c r="CR234">
        <v>58</v>
      </c>
      <c r="CS234">
        <v>227</v>
      </c>
      <c r="CT234">
        <v>10</v>
      </c>
      <c r="CU234">
        <v>29</v>
      </c>
      <c r="CV234">
        <v>278</v>
      </c>
      <c r="CW234">
        <v>30</v>
      </c>
      <c r="CX234">
        <v>6</v>
      </c>
      <c r="CY234">
        <v>32</v>
      </c>
      <c r="CZ234">
        <v>181</v>
      </c>
      <c r="DA234">
        <v>235</v>
      </c>
      <c r="DB234">
        <v>76</v>
      </c>
      <c r="DC234">
        <v>11</v>
      </c>
      <c r="DD234">
        <v>5</v>
      </c>
      <c r="DE234">
        <v>7</v>
      </c>
      <c r="DF234">
        <v>1401</v>
      </c>
      <c r="DG234">
        <v>564</v>
      </c>
      <c r="DH234">
        <v>83</v>
      </c>
      <c r="DI234">
        <v>409</v>
      </c>
      <c r="DJ234">
        <v>49</v>
      </c>
      <c r="DK234">
        <v>1440</v>
      </c>
      <c r="DL234">
        <v>19</v>
      </c>
      <c r="DM234">
        <v>71</v>
      </c>
      <c r="DN234">
        <v>1307</v>
      </c>
      <c r="DO234">
        <v>78</v>
      </c>
      <c r="DP234">
        <v>2355</v>
      </c>
      <c r="DQ234">
        <v>3179</v>
      </c>
      <c r="DR234">
        <v>261</v>
      </c>
      <c r="DS234">
        <v>9</v>
      </c>
      <c r="DT234">
        <v>1614</v>
      </c>
      <c r="DU234">
        <v>65</v>
      </c>
      <c r="DV234">
        <v>0</v>
      </c>
      <c r="DW234">
        <v>822</v>
      </c>
      <c r="DX234">
        <v>930</v>
      </c>
      <c r="DY234">
        <v>116</v>
      </c>
      <c r="DZ234">
        <v>9</v>
      </c>
      <c r="EA234">
        <v>16</v>
      </c>
      <c r="EB234">
        <v>33</v>
      </c>
      <c r="EC234">
        <v>52</v>
      </c>
      <c r="ED234">
        <v>9</v>
      </c>
      <c r="EE234">
        <v>68</v>
      </c>
      <c r="EF234">
        <v>766</v>
      </c>
      <c r="EG234">
        <v>17</v>
      </c>
      <c r="EH234">
        <v>157</v>
      </c>
      <c r="EI234">
        <v>263</v>
      </c>
      <c r="EJ234">
        <v>21</v>
      </c>
      <c r="EK234">
        <v>7</v>
      </c>
      <c r="EL234">
        <v>949</v>
      </c>
      <c r="EM234">
        <v>83</v>
      </c>
      <c r="EN234">
        <v>1</v>
      </c>
      <c r="EO234">
        <v>13</v>
      </c>
      <c r="EP234">
        <v>16</v>
      </c>
      <c r="EQ234">
        <v>22</v>
      </c>
      <c r="ER234">
        <v>7</v>
      </c>
      <c r="ES234">
        <v>5</v>
      </c>
      <c r="ET234">
        <v>60</v>
      </c>
      <c r="EU234">
        <v>64</v>
      </c>
      <c r="EV234">
        <v>127</v>
      </c>
      <c r="EW234">
        <v>21</v>
      </c>
      <c r="EX234">
        <v>1</v>
      </c>
      <c r="EY234">
        <v>15</v>
      </c>
      <c r="EZ234">
        <v>12</v>
      </c>
      <c r="FA234">
        <v>29</v>
      </c>
      <c r="FB234">
        <v>5</v>
      </c>
      <c r="FC234">
        <v>20</v>
      </c>
      <c r="FD234">
        <v>39</v>
      </c>
      <c r="FE234">
        <v>22</v>
      </c>
      <c r="FF234">
        <v>6</v>
      </c>
      <c r="FG234">
        <v>49</v>
      </c>
      <c r="FH234">
        <v>134</v>
      </c>
      <c r="FI234">
        <v>14</v>
      </c>
      <c r="FJ234">
        <v>8</v>
      </c>
      <c r="FK234">
        <v>267</v>
      </c>
      <c r="FL234">
        <v>257</v>
      </c>
      <c r="FM234">
        <v>1</v>
      </c>
      <c r="FN234">
        <v>1</v>
      </c>
      <c r="FO234">
        <v>2</v>
      </c>
      <c r="FP234">
        <v>21</v>
      </c>
      <c r="FQ234">
        <v>30</v>
      </c>
      <c r="FR234">
        <v>0</v>
      </c>
      <c r="FS234">
        <v>2</v>
      </c>
      <c r="FT234">
        <v>14</v>
      </c>
      <c r="FU234">
        <v>7</v>
      </c>
      <c r="FV234">
        <v>15</v>
      </c>
      <c r="FW234">
        <v>13</v>
      </c>
      <c r="FX234">
        <v>22</v>
      </c>
      <c r="FY234">
        <v>5</v>
      </c>
      <c r="FZ234">
        <v>9</v>
      </c>
      <c r="GA234">
        <v>16</v>
      </c>
      <c r="GB234">
        <v>242</v>
      </c>
      <c r="GC234">
        <v>7</v>
      </c>
      <c r="GD234">
        <v>0</v>
      </c>
      <c r="GE234">
        <v>143</v>
      </c>
      <c r="GF234">
        <v>16</v>
      </c>
      <c r="GG234">
        <v>26</v>
      </c>
      <c r="GH234">
        <v>0</v>
      </c>
      <c r="GI234">
        <v>55</v>
      </c>
      <c r="GJ234">
        <v>15</v>
      </c>
      <c r="GK234">
        <v>3</v>
      </c>
      <c r="GL234">
        <v>10</v>
      </c>
      <c r="GM234">
        <v>21</v>
      </c>
      <c r="GN234">
        <v>3</v>
      </c>
      <c r="GO234">
        <v>43</v>
      </c>
      <c r="GP234">
        <v>11</v>
      </c>
      <c r="GQ234">
        <v>24</v>
      </c>
      <c r="GR234">
        <v>22</v>
      </c>
      <c r="GS234">
        <v>12</v>
      </c>
      <c r="GT234">
        <v>10</v>
      </c>
      <c r="GU234">
        <v>5</v>
      </c>
      <c r="GV234">
        <v>10</v>
      </c>
      <c r="GW234">
        <v>12</v>
      </c>
      <c r="GX234">
        <v>6</v>
      </c>
      <c r="GY234">
        <v>3</v>
      </c>
      <c r="GZ234">
        <v>6</v>
      </c>
      <c r="HA234">
        <v>5</v>
      </c>
      <c r="HB234">
        <v>62</v>
      </c>
      <c r="HC234">
        <v>127</v>
      </c>
      <c r="HD234">
        <v>1</v>
      </c>
      <c r="HE234">
        <v>266</v>
      </c>
      <c r="HF234">
        <v>65</v>
      </c>
      <c r="HG234">
        <v>205</v>
      </c>
      <c r="HH234">
        <v>23</v>
      </c>
      <c r="HI234">
        <v>213</v>
      </c>
      <c r="HJ234">
        <v>200</v>
      </c>
      <c r="HK234">
        <v>970</v>
      </c>
      <c r="HL234">
        <v>490</v>
      </c>
      <c r="HM234">
        <v>5</v>
      </c>
      <c r="HN234">
        <v>28</v>
      </c>
      <c r="HO234">
        <v>59</v>
      </c>
      <c r="HP234">
        <v>21</v>
      </c>
      <c r="HQ234">
        <v>4</v>
      </c>
      <c r="HR234">
        <v>25</v>
      </c>
      <c r="HS234">
        <v>57</v>
      </c>
      <c r="HT234">
        <v>486</v>
      </c>
      <c r="HU234">
        <v>184</v>
      </c>
      <c r="HV234">
        <v>10</v>
      </c>
      <c r="HW234">
        <v>203</v>
      </c>
      <c r="HX234">
        <v>157</v>
      </c>
      <c r="HY234">
        <v>302</v>
      </c>
      <c r="HZ234">
        <v>75</v>
      </c>
      <c r="IA234">
        <v>223</v>
      </c>
      <c r="IB234">
        <v>10</v>
      </c>
      <c r="IC234">
        <v>31</v>
      </c>
      <c r="ID234">
        <v>317</v>
      </c>
      <c r="IE234">
        <v>38</v>
      </c>
      <c r="IF234">
        <v>8</v>
      </c>
      <c r="IG234">
        <v>22</v>
      </c>
      <c r="IH234">
        <v>229</v>
      </c>
      <c r="II234">
        <v>270</v>
      </c>
      <c r="IJ234">
        <v>21</v>
      </c>
      <c r="IK234">
        <v>6</v>
      </c>
      <c r="IL234">
        <v>7</v>
      </c>
      <c r="IM234">
        <v>7</v>
      </c>
      <c r="IN234">
        <v>1532</v>
      </c>
      <c r="IO234">
        <v>622</v>
      </c>
      <c r="IP234">
        <v>86</v>
      </c>
      <c r="IQ234">
        <v>457</v>
      </c>
      <c r="IR234">
        <v>51</v>
      </c>
      <c r="IS234">
        <v>1697</v>
      </c>
      <c r="IT234">
        <v>18</v>
      </c>
      <c r="IU234">
        <v>87</v>
      </c>
      <c r="IV234">
        <v>1761</v>
      </c>
      <c r="IW234">
        <v>84</v>
      </c>
      <c r="IX234">
        <v>2587</v>
      </c>
      <c r="IY234">
        <v>3434</v>
      </c>
      <c r="IZ234">
        <v>302</v>
      </c>
      <c r="JA234">
        <v>7</v>
      </c>
      <c r="JB234">
        <v>1783</v>
      </c>
      <c r="JC234">
        <v>57</v>
      </c>
      <c r="JD234">
        <v>0</v>
      </c>
      <c r="JE234">
        <v>854</v>
      </c>
      <c r="JF234">
        <v>904</v>
      </c>
      <c r="JG234">
        <v>117</v>
      </c>
      <c r="JH234">
        <v>11</v>
      </c>
      <c r="JI234">
        <v>24</v>
      </c>
      <c r="JJ234">
        <v>36</v>
      </c>
      <c r="JK234">
        <v>62</v>
      </c>
      <c r="JL234">
        <v>11</v>
      </c>
      <c r="JM234">
        <v>73</v>
      </c>
      <c r="JN234">
        <v>710</v>
      </c>
      <c r="JO234">
        <v>21</v>
      </c>
      <c r="JP234">
        <v>172</v>
      </c>
      <c r="JQ234">
        <v>298</v>
      </c>
      <c r="JR234">
        <v>20</v>
      </c>
      <c r="JS234">
        <v>6</v>
      </c>
      <c r="JT234">
        <v>1014</v>
      </c>
      <c r="JU234">
        <v>85</v>
      </c>
      <c r="JV234">
        <v>0</v>
      </c>
      <c r="JW234">
        <v>8</v>
      </c>
      <c r="JX234">
        <v>13</v>
      </c>
      <c r="JY234">
        <v>20</v>
      </c>
      <c r="JZ234">
        <v>8</v>
      </c>
      <c r="KA234">
        <v>7</v>
      </c>
      <c r="KB234">
        <v>65</v>
      </c>
      <c r="KC234">
        <v>64</v>
      </c>
      <c r="KD234">
        <v>149</v>
      </c>
      <c r="KE234">
        <v>20</v>
      </c>
      <c r="KF234">
        <v>1</v>
      </c>
      <c r="KG234">
        <v>12</v>
      </c>
      <c r="KH234">
        <v>7</v>
      </c>
      <c r="KI234">
        <v>34</v>
      </c>
      <c r="KJ234">
        <v>6</v>
      </c>
      <c r="KK234">
        <v>25</v>
      </c>
      <c r="KL234">
        <v>43</v>
      </c>
      <c r="KM234">
        <v>18</v>
      </c>
      <c r="KN234">
        <v>4</v>
      </c>
      <c r="KO234">
        <v>53</v>
      </c>
      <c r="KP234">
        <v>135</v>
      </c>
      <c r="KQ234">
        <v>10</v>
      </c>
      <c r="KR234">
        <v>6</v>
      </c>
      <c r="KS234">
        <v>265</v>
      </c>
      <c r="KT234">
        <v>286</v>
      </c>
      <c r="KU234">
        <v>1</v>
      </c>
      <c r="KV234">
        <v>1</v>
      </c>
      <c r="KW234">
        <v>2</v>
      </c>
      <c r="KX234">
        <v>22</v>
      </c>
      <c r="KY234">
        <v>28</v>
      </c>
      <c r="KZ234">
        <v>0</v>
      </c>
      <c r="LA234">
        <v>1</v>
      </c>
      <c r="LB234">
        <v>16</v>
      </c>
      <c r="LC234">
        <v>9</v>
      </c>
      <c r="LD234">
        <v>17</v>
      </c>
      <c r="LE234">
        <v>21</v>
      </c>
      <c r="LF234">
        <v>20</v>
      </c>
      <c r="LG234">
        <v>7</v>
      </c>
      <c r="LH234">
        <v>10</v>
      </c>
      <c r="LI234">
        <v>16</v>
      </c>
      <c r="LJ234">
        <v>241</v>
      </c>
      <c r="LK234">
        <v>7</v>
      </c>
      <c r="LL234">
        <v>0</v>
      </c>
      <c r="LM234">
        <v>145</v>
      </c>
      <c r="LN234">
        <v>23</v>
      </c>
      <c r="LO234">
        <v>22</v>
      </c>
      <c r="LP234">
        <v>1</v>
      </c>
      <c r="LQ234">
        <v>51</v>
      </c>
      <c r="LR234">
        <v>14</v>
      </c>
      <c r="LS234">
        <v>3</v>
      </c>
      <c r="LT234">
        <v>8</v>
      </c>
      <c r="LU234">
        <v>24</v>
      </c>
      <c r="LV234">
        <v>7</v>
      </c>
      <c r="LW234">
        <v>45</v>
      </c>
      <c r="LX234">
        <v>14</v>
      </c>
      <c r="LY234">
        <v>27</v>
      </c>
      <c r="LZ234">
        <v>28</v>
      </c>
      <c r="MA234">
        <v>7</v>
      </c>
      <c r="MB234">
        <v>10</v>
      </c>
      <c r="MC234">
        <v>5</v>
      </c>
      <c r="MD234">
        <v>8</v>
      </c>
      <c r="ME234">
        <v>15</v>
      </c>
      <c r="MF234">
        <v>6</v>
      </c>
      <c r="MG234">
        <v>3</v>
      </c>
      <c r="MH234">
        <v>7</v>
      </c>
      <c r="MI234">
        <v>3</v>
      </c>
      <c r="MJ234">
        <v>57</v>
      </c>
      <c r="MK234">
        <v>145</v>
      </c>
      <c r="ML234">
        <v>0</v>
      </c>
      <c r="MM234">
        <v>315</v>
      </c>
      <c r="MN234">
        <v>69</v>
      </c>
      <c r="MO234">
        <v>215</v>
      </c>
      <c r="MP234">
        <v>20</v>
      </c>
      <c r="MQ234">
        <v>235</v>
      </c>
      <c r="MR234">
        <v>217</v>
      </c>
      <c r="MS234">
        <v>1053</v>
      </c>
      <c r="MT234">
        <v>602</v>
      </c>
      <c r="MU234">
        <v>6</v>
      </c>
      <c r="MV234">
        <v>31</v>
      </c>
      <c r="MW234">
        <v>67</v>
      </c>
      <c r="MX234">
        <v>29</v>
      </c>
      <c r="MY234">
        <v>3</v>
      </c>
      <c r="MZ234">
        <v>23</v>
      </c>
      <c r="NA234">
        <v>41</v>
      </c>
      <c r="NB234">
        <v>510</v>
      </c>
      <c r="NC234">
        <v>198</v>
      </c>
      <c r="ND234">
        <v>6</v>
      </c>
      <c r="NE234">
        <v>213</v>
      </c>
      <c r="NF234">
        <v>166</v>
      </c>
      <c r="NG234">
        <v>329</v>
      </c>
      <c r="NH234">
        <v>87</v>
      </c>
      <c r="NI234">
        <v>245</v>
      </c>
      <c r="NJ234">
        <v>12</v>
      </c>
      <c r="NK234">
        <v>43</v>
      </c>
      <c r="NL234">
        <v>334</v>
      </c>
      <c r="NM234">
        <v>35</v>
      </c>
      <c r="NN234">
        <v>10</v>
      </c>
      <c r="NO234">
        <v>19</v>
      </c>
      <c r="NP234">
        <v>248</v>
      </c>
      <c r="NQ234">
        <v>284</v>
      </c>
      <c r="NR234">
        <v>62</v>
      </c>
      <c r="NS234">
        <v>15</v>
      </c>
      <c r="NT234">
        <v>8</v>
      </c>
      <c r="NU234">
        <v>11</v>
      </c>
      <c r="NV234">
        <v>1680</v>
      </c>
      <c r="NW234">
        <v>654</v>
      </c>
      <c r="NX234">
        <v>91</v>
      </c>
      <c r="NY234">
        <v>472</v>
      </c>
      <c r="NZ234">
        <v>58</v>
      </c>
      <c r="OA234">
        <v>1816</v>
      </c>
      <c r="OB234">
        <v>13</v>
      </c>
      <c r="OC234">
        <v>73</v>
      </c>
      <c r="OD234">
        <v>1870</v>
      </c>
      <c r="OE234">
        <v>80</v>
      </c>
      <c r="OF234">
        <v>2646</v>
      </c>
      <c r="OG234">
        <v>3441</v>
      </c>
      <c r="OH234">
        <v>292</v>
      </c>
      <c r="OI234">
        <v>10</v>
      </c>
      <c r="OJ234">
        <v>1877</v>
      </c>
      <c r="OK234">
        <v>68</v>
      </c>
      <c r="OL234">
        <v>0</v>
      </c>
      <c r="OM234">
        <v>865</v>
      </c>
      <c r="ON234">
        <v>932</v>
      </c>
      <c r="OO234">
        <v>115</v>
      </c>
      <c r="OP234">
        <v>14</v>
      </c>
      <c r="OQ234">
        <v>25</v>
      </c>
      <c r="OR234">
        <v>38</v>
      </c>
      <c r="OS234">
        <v>54</v>
      </c>
      <c r="OT234">
        <v>9</v>
      </c>
      <c r="OU234">
        <v>85</v>
      </c>
      <c r="OV234">
        <v>371</v>
      </c>
      <c r="OW234">
        <v>19</v>
      </c>
      <c r="OX234">
        <v>182</v>
      </c>
      <c r="OY234">
        <v>301</v>
      </c>
      <c r="OZ234">
        <v>19</v>
      </c>
      <c r="PA234">
        <v>4</v>
      </c>
    </row>
    <row r="235" spans="1:417">
      <c r="A235" s="67" t="str">
        <f>人口推移!B234</f>
        <v>R0803</v>
      </c>
      <c r="B235" s="66">
        <f t="shared" si="8"/>
        <v>53535</v>
      </c>
      <c r="C235" s="66">
        <f t="shared" si="9"/>
        <v>24217</v>
      </c>
      <c r="D235">
        <v>927</v>
      </c>
      <c r="E235">
        <v>74</v>
      </c>
      <c r="F235">
        <v>1</v>
      </c>
      <c r="G235">
        <v>8</v>
      </c>
      <c r="H235">
        <v>15</v>
      </c>
      <c r="I235">
        <v>11</v>
      </c>
      <c r="J235">
        <v>7</v>
      </c>
      <c r="K235">
        <v>8</v>
      </c>
      <c r="L235">
        <v>71</v>
      </c>
      <c r="M235">
        <v>47</v>
      </c>
      <c r="N235">
        <v>142</v>
      </c>
      <c r="O235">
        <v>20</v>
      </c>
      <c r="P235">
        <v>1</v>
      </c>
      <c r="Q235">
        <v>12</v>
      </c>
      <c r="R235">
        <v>8</v>
      </c>
      <c r="S235">
        <v>28</v>
      </c>
      <c r="T235">
        <v>4</v>
      </c>
      <c r="U235">
        <v>15</v>
      </c>
      <c r="V235">
        <v>33</v>
      </c>
      <c r="W235">
        <v>16</v>
      </c>
      <c r="X235">
        <v>5</v>
      </c>
      <c r="Y235">
        <v>47</v>
      </c>
      <c r="Z235">
        <v>111</v>
      </c>
      <c r="AA235">
        <v>6</v>
      </c>
      <c r="AB235">
        <v>6</v>
      </c>
      <c r="AC235">
        <v>227</v>
      </c>
      <c r="AD235">
        <v>244</v>
      </c>
      <c r="AE235">
        <v>2</v>
      </c>
      <c r="AF235">
        <v>1</v>
      </c>
      <c r="AG235">
        <v>2</v>
      </c>
      <c r="AH235">
        <v>20</v>
      </c>
      <c r="AI235">
        <v>21</v>
      </c>
      <c r="AJ235">
        <v>0</v>
      </c>
      <c r="AK235">
        <v>1</v>
      </c>
      <c r="AL235">
        <v>15</v>
      </c>
      <c r="AM235">
        <v>7</v>
      </c>
      <c r="AN235">
        <v>13</v>
      </c>
      <c r="AO235">
        <v>17</v>
      </c>
      <c r="AP235">
        <v>19</v>
      </c>
      <c r="AQ235">
        <v>5</v>
      </c>
      <c r="AR235">
        <v>8</v>
      </c>
      <c r="AS235">
        <v>11</v>
      </c>
      <c r="AT235">
        <v>255</v>
      </c>
      <c r="AU235">
        <v>7</v>
      </c>
      <c r="AV235">
        <v>0</v>
      </c>
      <c r="AW235">
        <v>139</v>
      </c>
      <c r="AX235">
        <v>15</v>
      </c>
      <c r="AY235">
        <v>22</v>
      </c>
      <c r="AZ235">
        <v>1</v>
      </c>
      <c r="BA235">
        <v>46</v>
      </c>
      <c r="BB235">
        <v>10</v>
      </c>
      <c r="BC235">
        <v>3</v>
      </c>
      <c r="BD235">
        <v>7</v>
      </c>
      <c r="BE235">
        <v>16</v>
      </c>
      <c r="BF235">
        <v>5</v>
      </c>
      <c r="BG235">
        <v>29</v>
      </c>
      <c r="BH235">
        <v>8</v>
      </c>
      <c r="BI235">
        <v>20</v>
      </c>
      <c r="BJ235">
        <v>25</v>
      </c>
      <c r="BK235">
        <v>8</v>
      </c>
      <c r="BL235">
        <v>9</v>
      </c>
      <c r="BM235">
        <v>3</v>
      </c>
      <c r="BN235">
        <v>7</v>
      </c>
      <c r="BO235">
        <v>13</v>
      </c>
      <c r="BP235">
        <v>4</v>
      </c>
      <c r="BQ235">
        <v>3</v>
      </c>
      <c r="BR235">
        <v>4</v>
      </c>
      <c r="BS235">
        <v>4</v>
      </c>
      <c r="BT235">
        <v>53</v>
      </c>
      <c r="BU235">
        <v>101</v>
      </c>
      <c r="BV235">
        <v>1</v>
      </c>
      <c r="BW235">
        <v>282</v>
      </c>
      <c r="BX235">
        <v>54</v>
      </c>
      <c r="BY235">
        <v>198</v>
      </c>
      <c r="BZ235">
        <v>14</v>
      </c>
      <c r="CA235">
        <v>222</v>
      </c>
      <c r="CB235">
        <v>195</v>
      </c>
      <c r="CC235">
        <v>861</v>
      </c>
      <c r="CD235">
        <v>493</v>
      </c>
      <c r="CE235">
        <v>4</v>
      </c>
      <c r="CF235">
        <v>21</v>
      </c>
      <c r="CG235">
        <v>56</v>
      </c>
      <c r="CH235">
        <v>24</v>
      </c>
      <c r="CI235">
        <v>3</v>
      </c>
      <c r="CJ235">
        <v>26</v>
      </c>
      <c r="CK235">
        <v>59</v>
      </c>
      <c r="CL235">
        <v>464</v>
      </c>
      <c r="CM235">
        <v>209</v>
      </c>
      <c r="CN235">
        <v>7</v>
      </c>
      <c r="CO235">
        <v>196</v>
      </c>
      <c r="CP235">
        <v>149</v>
      </c>
      <c r="CQ235">
        <v>303</v>
      </c>
      <c r="CR235">
        <v>58</v>
      </c>
      <c r="CS235">
        <v>225</v>
      </c>
      <c r="CT235">
        <v>10</v>
      </c>
      <c r="CU235">
        <v>29</v>
      </c>
      <c r="CV235">
        <v>277</v>
      </c>
      <c r="CW235">
        <v>33</v>
      </c>
      <c r="CX235">
        <v>6</v>
      </c>
      <c r="CY235">
        <v>32</v>
      </c>
      <c r="CZ235">
        <v>182</v>
      </c>
      <c r="DA235">
        <v>235</v>
      </c>
      <c r="DB235">
        <v>74</v>
      </c>
      <c r="DC235">
        <v>11</v>
      </c>
      <c r="DD235">
        <v>5</v>
      </c>
      <c r="DE235">
        <v>7</v>
      </c>
      <c r="DF235">
        <v>1407</v>
      </c>
      <c r="DG235">
        <v>565</v>
      </c>
      <c r="DH235">
        <v>83</v>
      </c>
      <c r="DI235">
        <v>410</v>
      </c>
      <c r="DJ235">
        <v>49</v>
      </c>
      <c r="DK235">
        <v>1442</v>
      </c>
      <c r="DL235">
        <v>19</v>
      </c>
      <c r="DM235">
        <v>71</v>
      </c>
      <c r="DN235">
        <v>1312</v>
      </c>
      <c r="DO235">
        <v>77</v>
      </c>
      <c r="DP235">
        <v>2363</v>
      </c>
      <c r="DQ235">
        <v>3181</v>
      </c>
      <c r="DR235">
        <v>261</v>
      </c>
      <c r="DS235">
        <v>9</v>
      </c>
      <c r="DT235">
        <v>1613</v>
      </c>
      <c r="DU235">
        <v>65</v>
      </c>
      <c r="DV235">
        <v>0</v>
      </c>
      <c r="DW235">
        <v>813</v>
      </c>
      <c r="DX235">
        <v>919</v>
      </c>
      <c r="DY235">
        <v>116</v>
      </c>
      <c r="DZ235">
        <v>9</v>
      </c>
      <c r="EA235">
        <v>17</v>
      </c>
      <c r="EB235">
        <v>33</v>
      </c>
      <c r="EC235">
        <v>52</v>
      </c>
      <c r="ED235">
        <v>9</v>
      </c>
      <c r="EE235">
        <v>68</v>
      </c>
      <c r="EF235">
        <v>707</v>
      </c>
      <c r="EG235">
        <v>17</v>
      </c>
      <c r="EH235">
        <v>158</v>
      </c>
      <c r="EI235">
        <v>267</v>
      </c>
      <c r="EJ235">
        <v>21</v>
      </c>
      <c r="EK235">
        <v>6</v>
      </c>
      <c r="EL235">
        <v>944</v>
      </c>
      <c r="EM235">
        <v>82</v>
      </c>
      <c r="EN235">
        <v>1</v>
      </c>
      <c r="EO235">
        <v>13</v>
      </c>
      <c r="EP235">
        <v>16</v>
      </c>
      <c r="EQ235">
        <v>22</v>
      </c>
      <c r="ER235">
        <v>7</v>
      </c>
      <c r="ES235">
        <v>5</v>
      </c>
      <c r="ET235">
        <v>61</v>
      </c>
      <c r="EU235">
        <v>64</v>
      </c>
      <c r="EV235">
        <v>126</v>
      </c>
      <c r="EW235">
        <v>21</v>
      </c>
      <c r="EX235">
        <v>1</v>
      </c>
      <c r="EY235">
        <v>15</v>
      </c>
      <c r="EZ235">
        <v>12</v>
      </c>
      <c r="FA235">
        <v>29</v>
      </c>
      <c r="FB235">
        <v>5</v>
      </c>
      <c r="FC235">
        <v>18</v>
      </c>
      <c r="FD235">
        <v>38</v>
      </c>
      <c r="FE235">
        <v>22</v>
      </c>
      <c r="FF235">
        <v>6</v>
      </c>
      <c r="FG235">
        <v>49</v>
      </c>
      <c r="FH235">
        <v>132</v>
      </c>
      <c r="FI235">
        <v>14</v>
      </c>
      <c r="FJ235">
        <v>7</v>
      </c>
      <c r="FK235">
        <v>269</v>
      </c>
      <c r="FL235">
        <v>261</v>
      </c>
      <c r="FM235">
        <v>1</v>
      </c>
      <c r="FN235">
        <v>1</v>
      </c>
      <c r="FO235">
        <v>2</v>
      </c>
      <c r="FP235">
        <v>21</v>
      </c>
      <c r="FQ235">
        <v>30</v>
      </c>
      <c r="FR235">
        <v>0</v>
      </c>
      <c r="FS235">
        <v>2</v>
      </c>
      <c r="FT235">
        <v>14</v>
      </c>
      <c r="FU235">
        <v>7</v>
      </c>
      <c r="FV235">
        <v>15</v>
      </c>
      <c r="FW235">
        <v>13</v>
      </c>
      <c r="FX235">
        <v>24</v>
      </c>
      <c r="FY235">
        <v>5</v>
      </c>
      <c r="FZ235">
        <v>9</v>
      </c>
      <c r="GA235">
        <v>16</v>
      </c>
      <c r="GB235">
        <v>244</v>
      </c>
      <c r="GC235">
        <v>7</v>
      </c>
      <c r="GD235">
        <v>0</v>
      </c>
      <c r="GE235">
        <v>143</v>
      </c>
      <c r="GF235">
        <v>16</v>
      </c>
      <c r="GG235">
        <v>25</v>
      </c>
      <c r="GH235">
        <v>0</v>
      </c>
      <c r="GI235">
        <v>54</v>
      </c>
      <c r="GJ235">
        <v>15</v>
      </c>
      <c r="GK235">
        <v>3</v>
      </c>
      <c r="GL235">
        <v>10</v>
      </c>
      <c r="GM235">
        <v>21</v>
      </c>
      <c r="GN235">
        <v>3</v>
      </c>
      <c r="GO235">
        <v>43</v>
      </c>
      <c r="GP235">
        <v>11</v>
      </c>
      <c r="GQ235">
        <v>24</v>
      </c>
      <c r="GR235">
        <v>22</v>
      </c>
      <c r="GS235">
        <v>12</v>
      </c>
      <c r="GT235">
        <v>10</v>
      </c>
      <c r="GU235">
        <v>5</v>
      </c>
      <c r="GV235">
        <v>10</v>
      </c>
      <c r="GW235">
        <v>12</v>
      </c>
      <c r="GX235">
        <v>6</v>
      </c>
      <c r="GY235">
        <v>3</v>
      </c>
      <c r="GZ235">
        <v>6</v>
      </c>
      <c r="HA235">
        <v>5</v>
      </c>
      <c r="HB235">
        <v>62</v>
      </c>
      <c r="HC235">
        <v>127</v>
      </c>
      <c r="HD235">
        <v>1</v>
      </c>
      <c r="HE235">
        <v>263</v>
      </c>
      <c r="HF235">
        <v>65</v>
      </c>
      <c r="HG235">
        <v>206</v>
      </c>
      <c r="HH235">
        <v>23</v>
      </c>
      <c r="HI235">
        <v>211</v>
      </c>
      <c r="HJ235">
        <v>200</v>
      </c>
      <c r="HK235">
        <v>968</v>
      </c>
      <c r="HL235">
        <v>484</v>
      </c>
      <c r="HM235">
        <v>5</v>
      </c>
      <c r="HN235">
        <v>28</v>
      </c>
      <c r="HO235">
        <v>59</v>
      </c>
      <c r="HP235">
        <v>21</v>
      </c>
      <c r="HQ235">
        <v>4</v>
      </c>
      <c r="HR235">
        <v>25</v>
      </c>
      <c r="HS235">
        <v>53</v>
      </c>
      <c r="HT235">
        <v>482</v>
      </c>
      <c r="HU235">
        <v>184</v>
      </c>
      <c r="HV235">
        <v>10</v>
      </c>
      <c r="HW235">
        <v>199</v>
      </c>
      <c r="HX235">
        <v>157</v>
      </c>
      <c r="HY235">
        <v>303</v>
      </c>
      <c r="HZ235">
        <v>74</v>
      </c>
      <c r="IA235">
        <v>221</v>
      </c>
      <c r="IB235">
        <v>10</v>
      </c>
      <c r="IC235">
        <v>32</v>
      </c>
      <c r="ID235">
        <v>314</v>
      </c>
      <c r="IE235">
        <v>41</v>
      </c>
      <c r="IF235">
        <v>8</v>
      </c>
      <c r="IG235">
        <v>22</v>
      </c>
      <c r="IH235">
        <v>229</v>
      </c>
      <c r="II235">
        <v>271</v>
      </c>
      <c r="IJ235">
        <v>21</v>
      </c>
      <c r="IK235">
        <v>6</v>
      </c>
      <c r="IL235">
        <v>7</v>
      </c>
      <c r="IM235">
        <v>7</v>
      </c>
      <c r="IN235">
        <v>1529</v>
      </c>
      <c r="IO235">
        <v>616</v>
      </c>
      <c r="IP235">
        <v>87</v>
      </c>
      <c r="IQ235">
        <v>454</v>
      </c>
      <c r="IR235">
        <v>51</v>
      </c>
      <c r="IS235">
        <v>1688</v>
      </c>
      <c r="IT235">
        <v>18</v>
      </c>
      <c r="IU235">
        <v>87</v>
      </c>
      <c r="IV235">
        <v>1755</v>
      </c>
      <c r="IW235">
        <v>82</v>
      </c>
      <c r="IX235">
        <v>2566</v>
      </c>
      <c r="IY235">
        <v>3436</v>
      </c>
      <c r="IZ235">
        <v>299</v>
      </c>
      <c r="JA235">
        <v>7</v>
      </c>
      <c r="JB235">
        <v>1763</v>
      </c>
      <c r="JC235">
        <v>57</v>
      </c>
      <c r="JD235">
        <v>0</v>
      </c>
      <c r="JE235">
        <v>843</v>
      </c>
      <c r="JF235">
        <v>896</v>
      </c>
      <c r="JG235">
        <v>117</v>
      </c>
      <c r="JH235">
        <v>11</v>
      </c>
      <c r="JI235">
        <v>25</v>
      </c>
      <c r="JJ235">
        <v>36</v>
      </c>
      <c r="JK235">
        <v>62</v>
      </c>
      <c r="JL235">
        <v>11</v>
      </c>
      <c r="JM235">
        <v>73</v>
      </c>
      <c r="JN235">
        <v>663</v>
      </c>
      <c r="JO235">
        <v>21</v>
      </c>
      <c r="JP235">
        <v>170</v>
      </c>
      <c r="JQ235">
        <v>299</v>
      </c>
      <c r="JR235">
        <v>20</v>
      </c>
      <c r="JS235">
        <v>5</v>
      </c>
      <c r="JT235">
        <v>1016</v>
      </c>
      <c r="JU235">
        <v>84</v>
      </c>
      <c r="JV235">
        <v>0</v>
      </c>
      <c r="JW235">
        <v>8</v>
      </c>
      <c r="JX235">
        <v>13</v>
      </c>
      <c r="JY235">
        <v>20</v>
      </c>
      <c r="JZ235">
        <v>8</v>
      </c>
      <c r="KA235">
        <v>7</v>
      </c>
      <c r="KB235">
        <v>64</v>
      </c>
      <c r="KC235">
        <v>64</v>
      </c>
      <c r="KD235">
        <v>147</v>
      </c>
      <c r="KE235">
        <v>20</v>
      </c>
      <c r="KF235">
        <v>1</v>
      </c>
      <c r="KG235">
        <v>12</v>
      </c>
      <c r="KH235">
        <v>7</v>
      </c>
      <c r="KI235">
        <v>34</v>
      </c>
      <c r="KJ235">
        <v>6</v>
      </c>
      <c r="KK235">
        <v>26</v>
      </c>
      <c r="KL235">
        <v>41</v>
      </c>
      <c r="KM235">
        <v>18</v>
      </c>
      <c r="KN235">
        <v>4</v>
      </c>
      <c r="KO235">
        <v>53</v>
      </c>
      <c r="KP235">
        <v>137</v>
      </c>
      <c r="KQ235">
        <v>10</v>
      </c>
      <c r="KR235">
        <v>6</v>
      </c>
      <c r="KS235">
        <v>269</v>
      </c>
      <c r="KT235">
        <v>288</v>
      </c>
      <c r="KU235">
        <v>1</v>
      </c>
      <c r="KV235">
        <v>1</v>
      </c>
      <c r="KW235">
        <v>2</v>
      </c>
      <c r="KX235">
        <v>22</v>
      </c>
      <c r="KY235">
        <v>26</v>
      </c>
      <c r="KZ235">
        <v>0</v>
      </c>
      <c r="LA235">
        <v>1</v>
      </c>
      <c r="LB235">
        <v>16</v>
      </c>
      <c r="LC235">
        <v>9</v>
      </c>
      <c r="LD235">
        <v>16</v>
      </c>
      <c r="LE235">
        <v>21</v>
      </c>
      <c r="LF235">
        <v>22</v>
      </c>
      <c r="LG235">
        <v>7</v>
      </c>
      <c r="LH235">
        <v>10</v>
      </c>
      <c r="LI235">
        <v>16</v>
      </c>
      <c r="LJ235">
        <v>241</v>
      </c>
      <c r="LK235">
        <v>7</v>
      </c>
      <c r="LL235">
        <v>0</v>
      </c>
      <c r="LM235">
        <v>146</v>
      </c>
      <c r="LN235">
        <v>23</v>
      </c>
      <c r="LO235">
        <v>22</v>
      </c>
      <c r="LP235">
        <v>1</v>
      </c>
      <c r="LQ235">
        <v>51</v>
      </c>
      <c r="LR235">
        <v>14</v>
      </c>
      <c r="LS235">
        <v>3</v>
      </c>
      <c r="LT235">
        <v>8</v>
      </c>
      <c r="LU235">
        <v>24</v>
      </c>
      <c r="LV235">
        <v>7</v>
      </c>
      <c r="LW235">
        <v>45</v>
      </c>
      <c r="LX235">
        <v>14</v>
      </c>
      <c r="LY235">
        <v>27</v>
      </c>
      <c r="LZ235">
        <v>28</v>
      </c>
      <c r="MA235">
        <v>8</v>
      </c>
      <c r="MB235">
        <v>10</v>
      </c>
      <c r="MC235">
        <v>5</v>
      </c>
      <c r="MD235">
        <v>7</v>
      </c>
      <c r="ME235">
        <v>15</v>
      </c>
      <c r="MF235">
        <v>7</v>
      </c>
      <c r="MG235">
        <v>3</v>
      </c>
      <c r="MH235">
        <v>7</v>
      </c>
      <c r="MI235">
        <v>3</v>
      </c>
      <c r="MJ235">
        <v>57</v>
      </c>
      <c r="MK235">
        <v>145</v>
      </c>
      <c r="ML235">
        <v>0</v>
      </c>
      <c r="MM235">
        <v>312</v>
      </c>
      <c r="MN235">
        <v>69</v>
      </c>
      <c r="MO235">
        <v>216</v>
      </c>
      <c r="MP235">
        <v>20</v>
      </c>
      <c r="MQ235">
        <v>231</v>
      </c>
      <c r="MR235">
        <v>218</v>
      </c>
      <c r="MS235">
        <v>1058</v>
      </c>
      <c r="MT235">
        <v>603</v>
      </c>
      <c r="MU235">
        <v>6</v>
      </c>
      <c r="MV235">
        <v>31</v>
      </c>
      <c r="MW235">
        <v>67</v>
      </c>
      <c r="MX235">
        <v>29</v>
      </c>
      <c r="MY235">
        <v>3</v>
      </c>
      <c r="MZ235">
        <v>23</v>
      </c>
      <c r="NA235">
        <v>41</v>
      </c>
      <c r="NB235">
        <v>505</v>
      </c>
      <c r="NC235">
        <v>200</v>
      </c>
      <c r="ND235">
        <v>6</v>
      </c>
      <c r="NE235">
        <v>211</v>
      </c>
      <c r="NF235">
        <v>164</v>
      </c>
      <c r="NG235">
        <v>326</v>
      </c>
      <c r="NH235">
        <v>87</v>
      </c>
      <c r="NI235">
        <v>241</v>
      </c>
      <c r="NJ235">
        <v>12</v>
      </c>
      <c r="NK235">
        <v>42</v>
      </c>
      <c r="NL235">
        <v>333</v>
      </c>
      <c r="NM235">
        <v>35</v>
      </c>
      <c r="NN235">
        <v>10</v>
      </c>
      <c r="NO235">
        <v>19</v>
      </c>
      <c r="NP235">
        <v>247</v>
      </c>
      <c r="NQ235">
        <v>282</v>
      </c>
      <c r="NR235">
        <v>60</v>
      </c>
      <c r="NS235">
        <v>15</v>
      </c>
      <c r="NT235">
        <v>8</v>
      </c>
      <c r="NU235">
        <v>11</v>
      </c>
      <c r="NV235">
        <v>1670</v>
      </c>
      <c r="NW235">
        <v>653</v>
      </c>
      <c r="NX235">
        <v>91</v>
      </c>
      <c r="NY235">
        <v>468</v>
      </c>
      <c r="NZ235">
        <v>58</v>
      </c>
      <c r="OA235">
        <v>1812</v>
      </c>
      <c r="OB235">
        <v>13</v>
      </c>
      <c r="OC235">
        <v>73</v>
      </c>
      <c r="OD235">
        <v>1861</v>
      </c>
      <c r="OE235">
        <v>78</v>
      </c>
      <c r="OF235">
        <v>2643</v>
      </c>
      <c r="OG235">
        <v>3427</v>
      </c>
      <c r="OH235">
        <v>293</v>
      </c>
      <c r="OI235">
        <v>10</v>
      </c>
      <c r="OJ235">
        <v>1871</v>
      </c>
      <c r="OK235">
        <v>68</v>
      </c>
      <c r="OL235">
        <v>0</v>
      </c>
      <c r="OM235">
        <v>851</v>
      </c>
      <c r="ON235">
        <v>918</v>
      </c>
      <c r="OO235">
        <v>115</v>
      </c>
      <c r="OP235">
        <v>14</v>
      </c>
      <c r="OQ235">
        <v>25</v>
      </c>
      <c r="OR235">
        <v>38</v>
      </c>
      <c r="OS235">
        <v>54</v>
      </c>
      <c r="OT235">
        <v>10</v>
      </c>
      <c r="OU235">
        <v>85</v>
      </c>
      <c r="OV235">
        <v>353</v>
      </c>
      <c r="OW235">
        <v>19</v>
      </c>
      <c r="OX235">
        <v>181</v>
      </c>
      <c r="OY235">
        <v>300</v>
      </c>
      <c r="OZ235">
        <v>18</v>
      </c>
      <c r="PA235">
        <v>3</v>
      </c>
    </row>
    <row r="236" spans="1:417">
      <c r="A236" s="67" t="str">
        <f>人口推移!B235</f>
        <v>R0804</v>
      </c>
      <c r="B236" s="66">
        <f>SUM(EL236:PA236)</f>
        <v>53498</v>
      </c>
      <c r="C236" s="66">
        <f>SUM(D236:EK236)</f>
        <v>24288</v>
      </c>
      <c r="D236">
        <v>926</v>
      </c>
      <c r="E236">
        <v>74</v>
      </c>
      <c r="F236">
        <v>1</v>
      </c>
      <c r="G236">
        <v>8</v>
      </c>
      <c r="H236">
        <v>15</v>
      </c>
      <c r="I236">
        <v>11</v>
      </c>
      <c r="J236">
        <v>7</v>
      </c>
      <c r="K236">
        <v>7</v>
      </c>
      <c r="L236">
        <v>72</v>
      </c>
      <c r="M236">
        <v>48</v>
      </c>
      <c r="N236">
        <v>143</v>
      </c>
      <c r="O236">
        <v>20</v>
      </c>
      <c r="P236">
        <v>1</v>
      </c>
      <c r="Q236">
        <v>12</v>
      </c>
      <c r="R236">
        <v>8</v>
      </c>
      <c r="S236">
        <v>28</v>
      </c>
      <c r="T236">
        <v>4</v>
      </c>
      <c r="U236">
        <v>15</v>
      </c>
      <c r="V236">
        <v>34</v>
      </c>
      <c r="W236">
        <v>16</v>
      </c>
      <c r="X236">
        <v>5</v>
      </c>
      <c r="Y236">
        <v>47</v>
      </c>
      <c r="Z236">
        <v>110</v>
      </c>
      <c r="AA236">
        <v>6</v>
      </c>
      <c r="AB236">
        <v>6</v>
      </c>
      <c r="AC236">
        <v>228</v>
      </c>
      <c r="AD236">
        <v>244</v>
      </c>
      <c r="AE236">
        <v>2</v>
      </c>
      <c r="AF236">
        <v>1</v>
      </c>
      <c r="AG236">
        <v>2</v>
      </c>
      <c r="AH236">
        <v>20</v>
      </c>
      <c r="AI236">
        <v>21</v>
      </c>
      <c r="AJ236">
        <v>0</v>
      </c>
      <c r="AK236">
        <v>1</v>
      </c>
      <c r="AL236">
        <v>15</v>
      </c>
      <c r="AM236">
        <v>7</v>
      </c>
      <c r="AN236">
        <v>13</v>
      </c>
      <c r="AO236">
        <v>17</v>
      </c>
      <c r="AP236">
        <v>19</v>
      </c>
      <c r="AQ236">
        <v>5</v>
      </c>
      <c r="AR236">
        <v>8</v>
      </c>
      <c r="AS236">
        <v>11</v>
      </c>
      <c r="AT236">
        <v>254</v>
      </c>
      <c r="AU236">
        <v>7</v>
      </c>
      <c r="AV236">
        <v>0</v>
      </c>
      <c r="AW236">
        <v>142</v>
      </c>
      <c r="AX236">
        <v>15</v>
      </c>
      <c r="AY236">
        <v>22</v>
      </c>
      <c r="AZ236">
        <v>1</v>
      </c>
      <c r="BA236">
        <v>47</v>
      </c>
      <c r="BB236">
        <v>10</v>
      </c>
      <c r="BC236">
        <v>3</v>
      </c>
      <c r="BD236">
        <v>7</v>
      </c>
      <c r="BE236">
        <v>16</v>
      </c>
      <c r="BF236">
        <v>5</v>
      </c>
      <c r="BG236">
        <v>29</v>
      </c>
      <c r="BH236">
        <v>8</v>
      </c>
      <c r="BI236">
        <v>20</v>
      </c>
      <c r="BJ236">
        <v>25</v>
      </c>
      <c r="BK236">
        <v>8</v>
      </c>
      <c r="BL236">
        <v>9</v>
      </c>
      <c r="BM236">
        <v>3</v>
      </c>
      <c r="BN236">
        <v>7</v>
      </c>
      <c r="BO236">
        <v>13</v>
      </c>
      <c r="BP236">
        <v>4</v>
      </c>
      <c r="BQ236">
        <v>3</v>
      </c>
      <c r="BR236">
        <v>4</v>
      </c>
      <c r="BS236">
        <v>4</v>
      </c>
      <c r="BT236">
        <v>53</v>
      </c>
      <c r="BU236">
        <v>103</v>
      </c>
      <c r="BV236">
        <v>1</v>
      </c>
      <c r="BW236">
        <v>282</v>
      </c>
      <c r="BX236">
        <v>54</v>
      </c>
      <c r="BY236">
        <v>198</v>
      </c>
      <c r="BZ236">
        <v>14</v>
      </c>
      <c r="CA236">
        <v>225</v>
      </c>
      <c r="CB236">
        <v>196</v>
      </c>
      <c r="CC236">
        <v>856</v>
      </c>
      <c r="CD236">
        <v>496</v>
      </c>
      <c r="CE236">
        <v>4</v>
      </c>
      <c r="CF236">
        <v>21</v>
      </c>
      <c r="CG236">
        <v>56</v>
      </c>
      <c r="CH236">
        <v>24</v>
      </c>
      <c r="CI236">
        <v>3</v>
      </c>
      <c r="CJ236">
        <v>25</v>
      </c>
      <c r="CK236">
        <v>59</v>
      </c>
      <c r="CL236">
        <v>462</v>
      </c>
      <c r="CM236">
        <v>209</v>
      </c>
      <c r="CN236">
        <v>7</v>
      </c>
      <c r="CO236">
        <v>197</v>
      </c>
      <c r="CP236">
        <v>150</v>
      </c>
      <c r="CQ236">
        <v>301</v>
      </c>
      <c r="CR236">
        <v>58</v>
      </c>
      <c r="CS236">
        <v>224</v>
      </c>
      <c r="CT236">
        <v>10</v>
      </c>
      <c r="CU236">
        <v>29</v>
      </c>
      <c r="CV236">
        <v>277</v>
      </c>
      <c r="CW236">
        <v>35</v>
      </c>
      <c r="CX236">
        <v>6</v>
      </c>
      <c r="CY236">
        <v>34</v>
      </c>
      <c r="CZ236">
        <v>182</v>
      </c>
      <c r="DA236">
        <v>234</v>
      </c>
      <c r="DB236">
        <v>72</v>
      </c>
      <c r="DC236">
        <v>11</v>
      </c>
      <c r="DD236">
        <v>5</v>
      </c>
      <c r="DE236">
        <v>7</v>
      </c>
      <c r="DF236">
        <v>1412</v>
      </c>
      <c r="DG236">
        <v>564</v>
      </c>
      <c r="DH236">
        <v>84</v>
      </c>
      <c r="DI236">
        <v>411</v>
      </c>
      <c r="DJ236">
        <v>49</v>
      </c>
      <c r="DK236">
        <v>1445</v>
      </c>
      <c r="DL236">
        <v>18</v>
      </c>
      <c r="DM236">
        <v>70</v>
      </c>
      <c r="DN236">
        <v>1310</v>
      </c>
      <c r="DO236">
        <v>76</v>
      </c>
      <c r="DP236">
        <v>2362</v>
      </c>
      <c r="DQ236">
        <v>3201</v>
      </c>
      <c r="DR236">
        <v>262</v>
      </c>
      <c r="DS236">
        <v>9</v>
      </c>
      <c r="DT236">
        <v>1616</v>
      </c>
      <c r="DU236">
        <v>65</v>
      </c>
      <c r="DV236">
        <v>0</v>
      </c>
      <c r="DW236">
        <v>819</v>
      </c>
      <c r="DX236">
        <v>922</v>
      </c>
      <c r="DY236">
        <v>118</v>
      </c>
      <c r="DZ236">
        <v>9</v>
      </c>
      <c r="EA236">
        <v>17</v>
      </c>
      <c r="EB236">
        <v>33</v>
      </c>
      <c r="EC236">
        <v>52</v>
      </c>
      <c r="ED236">
        <v>9</v>
      </c>
      <c r="EE236">
        <v>68</v>
      </c>
      <c r="EF236">
        <v>734</v>
      </c>
      <c r="EG236">
        <v>17</v>
      </c>
      <c r="EH236">
        <v>158</v>
      </c>
      <c r="EI236">
        <v>267</v>
      </c>
      <c r="EJ236">
        <v>21</v>
      </c>
      <c r="EK236">
        <v>6</v>
      </c>
      <c r="EL236">
        <v>941</v>
      </c>
      <c r="EM236">
        <v>83</v>
      </c>
      <c r="EN236">
        <v>1</v>
      </c>
      <c r="EO236">
        <v>13</v>
      </c>
      <c r="EP236">
        <v>16</v>
      </c>
      <c r="EQ236">
        <v>22</v>
      </c>
      <c r="ER236">
        <v>7</v>
      </c>
      <c r="ES236">
        <v>5</v>
      </c>
      <c r="ET236">
        <v>61</v>
      </c>
      <c r="EU236">
        <v>63</v>
      </c>
      <c r="EV236">
        <v>126</v>
      </c>
      <c r="EW236">
        <v>21</v>
      </c>
      <c r="EX236">
        <v>1</v>
      </c>
      <c r="EY236">
        <v>15</v>
      </c>
      <c r="EZ236">
        <v>12</v>
      </c>
      <c r="FA236">
        <v>29</v>
      </c>
      <c r="FB236">
        <v>5</v>
      </c>
      <c r="FC236">
        <v>18</v>
      </c>
      <c r="FD236">
        <v>39</v>
      </c>
      <c r="FE236">
        <v>22</v>
      </c>
      <c r="FF236">
        <v>6</v>
      </c>
      <c r="FG236">
        <v>49</v>
      </c>
      <c r="FH236">
        <v>131</v>
      </c>
      <c r="FI236">
        <v>14</v>
      </c>
      <c r="FJ236">
        <v>7</v>
      </c>
      <c r="FK236">
        <v>269</v>
      </c>
      <c r="FL236">
        <v>260</v>
      </c>
      <c r="FM236">
        <v>1</v>
      </c>
      <c r="FN236">
        <v>1</v>
      </c>
      <c r="FO236">
        <v>2</v>
      </c>
      <c r="FP236">
        <v>20</v>
      </c>
      <c r="FQ236">
        <v>30</v>
      </c>
      <c r="FR236">
        <v>0</v>
      </c>
      <c r="FS236">
        <v>2</v>
      </c>
      <c r="FT236">
        <v>14</v>
      </c>
      <c r="FU236">
        <v>7</v>
      </c>
      <c r="FV236">
        <v>16</v>
      </c>
      <c r="FW236">
        <v>13</v>
      </c>
      <c r="FX236">
        <v>24</v>
      </c>
      <c r="FY236">
        <v>5</v>
      </c>
      <c r="FZ236">
        <v>9</v>
      </c>
      <c r="GA236">
        <v>16</v>
      </c>
      <c r="GB236">
        <v>243</v>
      </c>
      <c r="GC236">
        <v>7</v>
      </c>
      <c r="GD236">
        <v>0</v>
      </c>
      <c r="GE236">
        <v>143</v>
      </c>
      <c r="GF236">
        <v>16</v>
      </c>
      <c r="GG236">
        <v>25</v>
      </c>
      <c r="GH236">
        <v>0</v>
      </c>
      <c r="GI236">
        <v>55</v>
      </c>
      <c r="GJ236">
        <v>15</v>
      </c>
      <c r="GK236">
        <v>3</v>
      </c>
      <c r="GL236">
        <v>10</v>
      </c>
      <c r="GM236">
        <v>21</v>
      </c>
      <c r="GN236">
        <v>3</v>
      </c>
      <c r="GO236">
        <v>43</v>
      </c>
      <c r="GP236">
        <v>11</v>
      </c>
      <c r="GQ236">
        <v>24</v>
      </c>
      <c r="GR236">
        <v>22</v>
      </c>
      <c r="GS236">
        <v>12</v>
      </c>
      <c r="GT236">
        <v>10</v>
      </c>
      <c r="GU236">
        <v>6</v>
      </c>
      <c r="GV236">
        <v>10</v>
      </c>
      <c r="GW236">
        <v>12</v>
      </c>
      <c r="GX236">
        <v>6</v>
      </c>
      <c r="GY236">
        <v>3</v>
      </c>
      <c r="GZ236">
        <v>6</v>
      </c>
      <c r="HA236">
        <v>5</v>
      </c>
      <c r="HB236">
        <v>62</v>
      </c>
      <c r="HC236">
        <v>126</v>
      </c>
      <c r="HD236">
        <v>1</v>
      </c>
      <c r="HE236">
        <v>263</v>
      </c>
      <c r="HF236">
        <v>65</v>
      </c>
      <c r="HG236">
        <v>205</v>
      </c>
      <c r="HH236">
        <v>22</v>
      </c>
      <c r="HI236">
        <v>215</v>
      </c>
      <c r="HJ236">
        <v>200</v>
      </c>
      <c r="HK236">
        <v>956</v>
      </c>
      <c r="HL236">
        <v>483</v>
      </c>
      <c r="HM236">
        <v>5</v>
      </c>
      <c r="HN236">
        <v>28</v>
      </c>
      <c r="HO236">
        <v>59</v>
      </c>
      <c r="HP236">
        <v>20</v>
      </c>
      <c r="HQ236">
        <v>4</v>
      </c>
      <c r="HR236">
        <v>25</v>
      </c>
      <c r="HS236">
        <v>51</v>
      </c>
      <c r="HT236">
        <v>477</v>
      </c>
      <c r="HU236">
        <v>183</v>
      </c>
      <c r="HV236">
        <v>10</v>
      </c>
      <c r="HW236">
        <v>200</v>
      </c>
      <c r="HX236">
        <v>156</v>
      </c>
      <c r="HY236">
        <v>302</v>
      </c>
      <c r="HZ236">
        <v>73</v>
      </c>
      <c r="IA236">
        <v>219</v>
      </c>
      <c r="IB236">
        <v>10</v>
      </c>
      <c r="IC236">
        <v>32</v>
      </c>
      <c r="ID236">
        <v>314</v>
      </c>
      <c r="IE236">
        <v>42</v>
      </c>
      <c r="IF236">
        <v>8</v>
      </c>
      <c r="IG236">
        <v>23</v>
      </c>
      <c r="IH236">
        <v>227</v>
      </c>
      <c r="II236">
        <v>271</v>
      </c>
      <c r="IJ236">
        <v>21</v>
      </c>
      <c r="IK236">
        <v>6</v>
      </c>
      <c r="IL236">
        <v>7</v>
      </c>
      <c r="IM236">
        <v>7</v>
      </c>
      <c r="IN236">
        <v>1524</v>
      </c>
      <c r="IO236">
        <v>614</v>
      </c>
      <c r="IP236">
        <v>88</v>
      </c>
      <c r="IQ236">
        <v>453</v>
      </c>
      <c r="IR236">
        <v>50</v>
      </c>
      <c r="IS236">
        <v>1688</v>
      </c>
      <c r="IT236">
        <v>17</v>
      </c>
      <c r="IU236">
        <v>86</v>
      </c>
      <c r="IV236">
        <v>1757</v>
      </c>
      <c r="IW236">
        <v>82</v>
      </c>
      <c r="IX236">
        <v>2566</v>
      </c>
      <c r="IY236">
        <v>3443</v>
      </c>
      <c r="IZ236">
        <v>296</v>
      </c>
      <c r="JA236">
        <v>8</v>
      </c>
      <c r="JB236">
        <v>1767</v>
      </c>
      <c r="JC236">
        <v>58</v>
      </c>
      <c r="JD236">
        <v>0</v>
      </c>
      <c r="JE236">
        <v>841</v>
      </c>
      <c r="JF236">
        <v>898</v>
      </c>
      <c r="JG236">
        <v>119</v>
      </c>
      <c r="JH236">
        <v>11</v>
      </c>
      <c r="JI236">
        <v>25</v>
      </c>
      <c r="JJ236">
        <v>35</v>
      </c>
      <c r="JK236">
        <v>61</v>
      </c>
      <c r="JL236">
        <v>11</v>
      </c>
      <c r="JM236">
        <v>73</v>
      </c>
      <c r="JN236">
        <v>688</v>
      </c>
      <c r="JO236">
        <v>21</v>
      </c>
      <c r="JP236">
        <v>170</v>
      </c>
      <c r="JQ236">
        <v>298</v>
      </c>
      <c r="JR236">
        <v>20</v>
      </c>
      <c r="JS236">
        <v>5</v>
      </c>
      <c r="JT236">
        <v>1013</v>
      </c>
      <c r="JU236">
        <v>85</v>
      </c>
      <c r="JV236">
        <v>0</v>
      </c>
      <c r="JW236">
        <v>8</v>
      </c>
      <c r="JX236">
        <v>13</v>
      </c>
      <c r="JY236">
        <v>20</v>
      </c>
      <c r="JZ236">
        <v>8</v>
      </c>
      <c r="KA236">
        <v>6</v>
      </c>
      <c r="KB236">
        <v>65</v>
      </c>
      <c r="KC236">
        <v>64</v>
      </c>
      <c r="KD236">
        <v>146</v>
      </c>
      <c r="KE236">
        <v>20</v>
      </c>
      <c r="KF236">
        <v>1</v>
      </c>
      <c r="KG236">
        <v>12</v>
      </c>
      <c r="KH236">
        <v>7</v>
      </c>
      <c r="KI236">
        <v>34</v>
      </c>
      <c r="KJ236">
        <v>6</v>
      </c>
      <c r="KK236">
        <v>26</v>
      </c>
      <c r="KL236">
        <v>41</v>
      </c>
      <c r="KM236">
        <v>18</v>
      </c>
      <c r="KN236">
        <v>4</v>
      </c>
      <c r="KO236">
        <v>53</v>
      </c>
      <c r="KP236">
        <v>136</v>
      </c>
      <c r="KQ236">
        <v>10</v>
      </c>
      <c r="KR236">
        <v>6</v>
      </c>
      <c r="KS236">
        <v>268</v>
      </c>
      <c r="KT236">
        <v>289</v>
      </c>
      <c r="KU236">
        <v>1</v>
      </c>
      <c r="KV236">
        <v>1</v>
      </c>
      <c r="KW236">
        <v>2</v>
      </c>
      <c r="KX236">
        <v>22</v>
      </c>
      <c r="KY236">
        <v>26</v>
      </c>
      <c r="KZ236">
        <v>0</v>
      </c>
      <c r="LA236">
        <v>1</v>
      </c>
      <c r="LB236">
        <v>15</v>
      </c>
      <c r="LC236">
        <v>9</v>
      </c>
      <c r="LD236">
        <v>16</v>
      </c>
      <c r="LE236">
        <v>21</v>
      </c>
      <c r="LF236">
        <v>22</v>
      </c>
      <c r="LG236">
        <v>7</v>
      </c>
      <c r="LH236">
        <v>10</v>
      </c>
      <c r="LI236">
        <v>16</v>
      </c>
      <c r="LJ236">
        <v>239</v>
      </c>
      <c r="LK236">
        <v>7</v>
      </c>
      <c r="LL236">
        <v>0</v>
      </c>
      <c r="LM236">
        <v>148</v>
      </c>
      <c r="LN236">
        <v>23</v>
      </c>
      <c r="LO236">
        <v>22</v>
      </c>
      <c r="LP236">
        <v>1</v>
      </c>
      <c r="LQ236">
        <v>51</v>
      </c>
      <c r="LR236">
        <v>14</v>
      </c>
      <c r="LS236">
        <v>3</v>
      </c>
      <c r="LT236">
        <v>8</v>
      </c>
      <c r="LU236">
        <v>23</v>
      </c>
      <c r="LV236">
        <v>7</v>
      </c>
      <c r="LW236">
        <v>45</v>
      </c>
      <c r="LX236">
        <v>14</v>
      </c>
      <c r="LY236">
        <v>27</v>
      </c>
      <c r="LZ236">
        <v>28</v>
      </c>
      <c r="MA236">
        <v>8</v>
      </c>
      <c r="MB236">
        <v>10</v>
      </c>
      <c r="MC236">
        <v>5</v>
      </c>
      <c r="MD236">
        <v>7</v>
      </c>
      <c r="ME236">
        <v>15</v>
      </c>
      <c r="MF236">
        <v>7</v>
      </c>
      <c r="MG236">
        <v>3</v>
      </c>
      <c r="MH236">
        <v>7</v>
      </c>
      <c r="MI236">
        <v>3</v>
      </c>
      <c r="MJ236">
        <v>57</v>
      </c>
      <c r="MK236">
        <v>145</v>
      </c>
      <c r="ML236">
        <v>0</v>
      </c>
      <c r="MM236">
        <v>312</v>
      </c>
      <c r="MN236">
        <v>69</v>
      </c>
      <c r="MO236">
        <v>216</v>
      </c>
      <c r="MP236">
        <v>20</v>
      </c>
      <c r="MQ236">
        <v>231</v>
      </c>
      <c r="MR236">
        <v>218</v>
      </c>
      <c r="MS236">
        <v>1056</v>
      </c>
      <c r="MT236">
        <v>605</v>
      </c>
      <c r="MU236">
        <v>6</v>
      </c>
      <c r="MV236">
        <v>30</v>
      </c>
      <c r="MW236">
        <v>66</v>
      </c>
      <c r="MX236">
        <v>29</v>
      </c>
      <c r="MY236">
        <v>3</v>
      </c>
      <c r="MZ236">
        <v>23</v>
      </c>
      <c r="NA236">
        <v>42</v>
      </c>
      <c r="NB236">
        <v>500</v>
      </c>
      <c r="NC236">
        <v>198</v>
      </c>
      <c r="ND236">
        <v>6</v>
      </c>
      <c r="NE236">
        <v>210</v>
      </c>
      <c r="NF236">
        <v>165</v>
      </c>
      <c r="NG236">
        <v>330</v>
      </c>
      <c r="NH236">
        <v>87</v>
      </c>
      <c r="NI236">
        <v>240</v>
      </c>
      <c r="NJ236">
        <v>12</v>
      </c>
      <c r="NK236">
        <v>42</v>
      </c>
      <c r="NL236">
        <v>331</v>
      </c>
      <c r="NM236">
        <v>35</v>
      </c>
      <c r="NN236">
        <v>10</v>
      </c>
      <c r="NO236">
        <v>21</v>
      </c>
      <c r="NP236">
        <v>245</v>
      </c>
      <c r="NQ236">
        <v>281</v>
      </c>
      <c r="NR236">
        <v>58</v>
      </c>
      <c r="NS236">
        <v>15</v>
      </c>
      <c r="NT236">
        <v>8</v>
      </c>
      <c r="NU236">
        <v>11</v>
      </c>
      <c r="NV236">
        <v>1670</v>
      </c>
      <c r="NW236">
        <v>652</v>
      </c>
      <c r="NX236">
        <v>90</v>
      </c>
      <c r="NY236">
        <v>468</v>
      </c>
      <c r="NZ236">
        <v>58</v>
      </c>
      <c r="OA236">
        <v>1802</v>
      </c>
      <c r="OB236">
        <v>13</v>
      </c>
      <c r="OC236">
        <v>74</v>
      </c>
      <c r="OD236">
        <v>1853</v>
      </c>
      <c r="OE236">
        <v>77</v>
      </c>
      <c r="OF236">
        <v>2647</v>
      </c>
      <c r="OG236">
        <v>3435</v>
      </c>
      <c r="OH236">
        <v>294</v>
      </c>
      <c r="OI236">
        <v>10</v>
      </c>
      <c r="OJ236">
        <v>1865</v>
      </c>
      <c r="OK236">
        <v>66</v>
      </c>
      <c r="OL236">
        <v>0</v>
      </c>
      <c r="OM236">
        <v>852</v>
      </c>
      <c r="ON236">
        <v>915</v>
      </c>
      <c r="OO236">
        <v>114</v>
      </c>
      <c r="OP236">
        <v>14</v>
      </c>
      <c r="OQ236">
        <v>24</v>
      </c>
      <c r="OR236">
        <v>38</v>
      </c>
      <c r="OS236">
        <v>54</v>
      </c>
      <c r="OT236">
        <v>10</v>
      </c>
      <c r="OU236">
        <v>85</v>
      </c>
      <c r="OV236">
        <v>355</v>
      </c>
      <c r="OW236">
        <v>18</v>
      </c>
      <c r="OX236">
        <v>181</v>
      </c>
      <c r="OY236">
        <v>299</v>
      </c>
      <c r="OZ236">
        <v>18</v>
      </c>
      <c r="PA236">
        <v>3</v>
      </c>
    </row>
    <row r="237" spans="1:417">
      <c r="A237" s="67" t="str">
        <f>人口推移!B236</f>
        <v>R0805</v>
      </c>
      <c r="B237" s="66">
        <f>SUM(EL237:PA237)</f>
        <v>53421</v>
      </c>
      <c r="C237" s="66">
        <f>SUM(D237:EK237)</f>
        <v>24272</v>
      </c>
      <c r="D237">
        <v>930</v>
      </c>
      <c r="E237">
        <v>74</v>
      </c>
      <c r="F237">
        <v>1</v>
      </c>
      <c r="G237">
        <v>8</v>
      </c>
      <c r="H237">
        <v>15</v>
      </c>
      <c r="I237">
        <v>11</v>
      </c>
      <c r="J237">
        <v>7</v>
      </c>
      <c r="K237">
        <v>7</v>
      </c>
      <c r="L237">
        <v>73</v>
      </c>
      <c r="M237">
        <v>48</v>
      </c>
      <c r="N237">
        <v>143</v>
      </c>
      <c r="O237">
        <v>20</v>
      </c>
      <c r="P237">
        <v>1</v>
      </c>
      <c r="Q237">
        <v>12</v>
      </c>
      <c r="R237">
        <v>8</v>
      </c>
      <c r="S237">
        <v>28</v>
      </c>
      <c r="T237">
        <v>4</v>
      </c>
      <c r="U237">
        <v>15</v>
      </c>
      <c r="V237">
        <v>34</v>
      </c>
      <c r="W237">
        <v>16</v>
      </c>
      <c r="X237">
        <v>5</v>
      </c>
      <c r="Y237">
        <v>46</v>
      </c>
      <c r="Z237">
        <v>111</v>
      </c>
      <c r="AA237">
        <v>6</v>
      </c>
      <c r="AB237">
        <v>6</v>
      </c>
      <c r="AC237">
        <v>228</v>
      </c>
      <c r="AD237">
        <v>246</v>
      </c>
      <c r="AE237">
        <v>2</v>
      </c>
      <c r="AF237">
        <v>1</v>
      </c>
      <c r="AG237">
        <v>2</v>
      </c>
      <c r="AH237">
        <v>20</v>
      </c>
      <c r="AI237">
        <v>21</v>
      </c>
      <c r="AJ237">
        <v>0</v>
      </c>
      <c r="AK237">
        <v>1</v>
      </c>
      <c r="AL237">
        <v>15</v>
      </c>
      <c r="AM237">
        <v>7</v>
      </c>
      <c r="AN237">
        <v>13</v>
      </c>
      <c r="AO237">
        <v>17</v>
      </c>
      <c r="AP237">
        <v>19</v>
      </c>
      <c r="AQ237">
        <v>5</v>
      </c>
      <c r="AR237">
        <v>8</v>
      </c>
      <c r="AS237">
        <v>11</v>
      </c>
      <c r="AT237">
        <v>252</v>
      </c>
      <c r="AU237">
        <v>7</v>
      </c>
      <c r="AV237">
        <v>0</v>
      </c>
      <c r="AW237">
        <v>141</v>
      </c>
      <c r="AX237">
        <v>15</v>
      </c>
      <c r="AY237">
        <v>22</v>
      </c>
      <c r="AZ237">
        <v>1</v>
      </c>
      <c r="BA237">
        <v>47</v>
      </c>
      <c r="BB237">
        <v>10</v>
      </c>
      <c r="BC237">
        <v>3</v>
      </c>
      <c r="BD237">
        <v>7</v>
      </c>
      <c r="BE237">
        <v>16</v>
      </c>
      <c r="BF237">
        <v>5</v>
      </c>
      <c r="BG237">
        <v>29</v>
      </c>
      <c r="BH237">
        <v>8</v>
      </c>
      <c r="BI237">
        <v>20</v>
      </c>
      <c r="BJ237">
        <v>25</v>
      </c>
      <c r="BK237">
        <v>8</v>
      </c>
      <c r="BL237">
        <v>9</v>
      </c>
      <c r="BM237">
        <v>3</v>
      </c>
      <c r="BN237">
        <v>7</v>
      </c>
      <c r="BO237">
        <v>13</v>
      </c>
      <c r="BP237">
        <v>4</v>
      </c>
      <c r="BQ237">
        <v>3</v>
      </c>
      <c r="BR237">
        <v>4</v>
      </c>
      <c r="BS237">
        <v>4</v>
      </c>
      <c r="BT237">
        <v>53</v>
      </c>
      <c r="BU237">
        <v>103</v>
      </c>
      <c r="BV237">
        <v>1</v>
      </c>
      <c r="BW237">
        <v>281</v>
      </c>
      <c r="BX237">
        <v>54</v>
      </c>
      <c r="BY237">
        <v>199</v>
      </c>
      <c r="BZ237">
        <v>14</v>
      </c>
      <c r="CA237">
        <v>227</v>
      </c>
      <c r="CB237">
        <v>196</v>
      </c>
      <c r="CC237">
        <v>851</v>
      </c>
      <c r="CD237">
        <v>496</v>
      </c>
      <c r="CE237">
        <v>4</v>
      </c>
      <c r="CF237">
        <v>21</v>
      </c>
      <c r="CG237">
        <v>56</v>
      </c>
      <c r="CH237">
        <v>24</v>
      </c>
      <c r="CI237">
        <v>3</v>
      </c>
      <c r="CJ237">
        <v>26</v>
      </c>
      <c r="CK237">
        <v>60</v>
      </c>
      <c r="CL237">
        <v>461</v>
      </c>
      <c r="CM237">
        <v>208</v>
      </c>
      <c r="CN237">
        <v>7</v>
      </c>
      <c r="CO237">
        <v>199</v>
      </c>
      <c r="CP237">
        <v>151</v>
      </c>
      <c r="CQ237">
        <v>300</v>
      </c>
      <c r="CR237">
        <v>58</v>
      </c>
      <c r="CS237">
        <v>223</v>
      </c>
      <c r="CT237">
        <v>10</v>
      </c>
      <c r="CU237">
        <v>29</v>
      </c>
      <c r="CV237">
        <v>279</v>
      </c>
      <c r="CW237">
        <v>35</v>
      </c>
      <c r="CX237">
        <v>6</v>
      </c>
      <c r="CY237">
        <v>33</v>
      </c>
      <c r="CZ237">
        <v>182</v>
      </c>
      <c r="DA237">
        <v>234</v>
      </c>
      <c r="DB237">
        <v>68</v>
      </c>
      <c r="DC237">
        <v>11</v>
      </c>
      <c r="DD237">
        <v>5</v>
      </c>
      <c r="DE237">
        <v>7</v>
      </c>
      <c r="DF237">
        <v>1411</v>
      </c>
      <c r="DG237">
        <v>562</v>
      </c>
      <c r="DH237">
        <v>84</v>
      </c>
      <c r="DI237">
        <v>410</v>
      </c>
      <c r="DJ237">
        <v>49</v>
      </c>
      <c r="DK237">
        <v>1444</v>
      </c>
      <c r="DL237">
        <v>18</v>
      </c>
      <c r="DM237">
        <v>69</v>
      </c>
      <c r="DN237">
        <v>1308</v>
      </c>
      <c r="DO237">
        <v>76</v>
      </c>
      <c r="DP237">
        <v>2356</v>
      </c>
      <c r="DQ237">
        <v>3199</v>
      </c>
      <c r="DR237">
        <v>262</v>
      </c>
      <c r="DS237">
        <v>9</v>
      </c>
      <c r="DT237">
        <v>1618</v>
      </c>
      <c r="DU237">
        <v>65</v>
      </c>
      <c r="DV237">
        <v>0</v>
      </c>
      <c r="DW237">
        <v>819</v>
      </c>
      <c r="DX237">
        <v>923</v>
      </c>
      <c r="DY237">
        <v>116</v>
      </c>
      <c r="DZ237">
        <v>9</v>
      </c>
      <c r="EA237">
        <v>17</v>
      </c>
      <c r="EB237">
        <v>33</v>
      </c>
      <c r="EC237">
        <v>52</v>
      </c>
      <c r="ED237">
        <v>9</v>
      </c>
      <c r="EE237">
        <v>68</v>
      </c>
      <c r="EF237">
        <v>732</v>
      </c>
      <c r="EG237">
        <v>17</v>
      </c>
      <c r="EH237">
        <v>158</v>
      </c>
      <c r="EI237">
        <v>269</v>
      </c>
      <c r="EJ237">
        <v>21</v>
      </c>
      <c r="EK237">
        <v>6</v>
      </c>
      <c r="EL237">
        <v>944</v>
      </c>
      <c r="EM237">
        <v>83</v>
      </c>
      <c r="EN237">
        <v>1</v>
      </c>
      <c r="EO237">
        <v>13</v>
      </c>
      <c r="EP237">
        <v>16</v>
      </c>
      <c r="EQ237">
        <v>22</v>
      </c>
      <c r="ER237">
        <v>7</v>
      </c>
      <c r="ES237">
        <v>5</v>
      </c>
      <c r="ET237">
        <v>61</v>
      </c>
      <c r="EU237">
        <v>63</v>
      </c>
      <c r="EV237">
        <v>126</v>
      </c>
      <c r="EW237">
        <v>21</v>
      </c>
      <c r="EX237">
        <v>1</v>
      </c>
      <c r="EY237">
        <v>15</v>
      </c>
      <c r="EZ237">
        <v>12</v>
      </c>
      <c r="FA237">
        <v>29</v>
      </c>
      <c r="FB237">
        <v>5</v>
      </c>
      <c r="FC237">
        <v>18</v>
      </c>
      <c r="FD237">
        <v>39</v>
      </c>
      <c r="FE237">
        <v>22</v>
      </c>
      <c r="FF237">
        <v>6</v>
      </c>
      <c r="FG237">
        <v>48</v>
      </c>
      <c r="FH237">
        <v>132</v>
      </c>
      <c r="FI237">
        <v>14</v>
      </c>
      <c r="FJ237">
        <v>7</v>
      </c>
      <c r="FK237">
        <v>269</v>
      </c>
      <c r="FL237">
        <v>261</v>
      </c>
      <c r="FM237">
        <v>1</v>
      </c>
      <c r="FN237">
        <v>1</v>
      </c>
      <c r="FO237">
        <v>2</v>
      </c>
      <c r="FP237">
        <v>20</v>
      </c>
      <c r="FQ237">
        <v>30</v>
      </c>
      <c r="FR237">
        <v>0</v>
      </c>
      <c r="FS237">
        <v>2</v>
      </c>
      <c r="FT237">
        <v>14</v>
      </c>
      <c r="FU237">
        <v>7</v>
      </c>
      <c r="FV237">
        <v>16</v>
      </c>
      <c r="FW237">
        <v>13</v>
      </c>
      <c r="FX237">
        <v>24</v>
      </c>
      <c r="FY237">
        <v>5</v>
      </c>
      <c r="FZ237">
        <v>9</v>
      </c>
      <c r="GA237">
        <v>16</v>
      </c>
      <c r="GB237">
        <v>241</v>
      </c>
      <c r="GC237">
        <v>7</v>
      </c>
      <c r="GD237">
        <v>0</v>
      </c>
      <c r="GE237">
        <v>143</v>
      </c>
      <c r="GF237">
        <v>16</v>
      </c>
      <c r="GG237">
        <v>25</v>
      </c>
      <c r="GH237">
        <v>0</v>
      </c>
      <c r="GI237">
        <v>55</v>
      </c>
      <c r="GJ237">
        <v>15</v>
      </c>
      <c r="GK237">
        <v>3</v>
      </c>
      <c r="GL237">
        <v>10</v>
      </c>
      <c r="GM237">
        <v>21</v>
      </c>
      <c r="GN237">
        <v>3</v>
      </c>
      <c r="GO237">
        <v>42</v>
      </c>
      <c r="GP237">
        <v>11</v>
      </c>
      <c r="GQ237">
        <v>24</v>
      </c>
      <c r="GR237">
        <v>22</v>
      </c>
      <c r="GS237">
        <v>12</v>
      </c>
      <c r="GT237">
        <v>10</v>
      </c>
      <c r="GU237">
        <v>6</v>
      </c>
      <c r="GV237">
        <v>9</v>
      </c>
      <c r="GW237">
        <v>12</v>
      </c>
      <c r="GX237">
        <v>6</v>
      </c>
      <c r="GY237">
        <v>3</v>
      </c>
      <c r="GZ237">
        <v>6</v>
      </c>
      <c r="HA237">
        <v>5</v>
      </c>
      <c r="HB237">
        <v>62</v>
      </c>
      <c r="HC237">
        <v>126</v>
      </c>
      <c r="HD237">
        <v>1</v>
      </c>
      <c r="HE237">
        <v>262</v>
      </c>
      <c r="HF237">
        <v>66</v>
      </c>
      <c r="HG237">
        <v>206</v>
      </c>
      <c r="HH237">
        <v>22</v>
      </c>
      <c r="HI237">
        <v>216</v>
      </c>
      <c r="HJ237">
        <v>200</v>
      </c>
      <c r="HK237">
        <v>950</v>
      </c>
      <c r="HL237">
        <v>482</v>
      </c>
      <c r="HM237">
        <v>5</v>
      </c>
      <c r="HN237">
        <v>28</v>
      </c>
      <c r="HO237">
        <v>59</v>
      </c>
      <c r="HP237">
        <v>20</v>
      </c>
      <c r="HQ237">
        <v>4</v>
      </c>
      <c r="HR237">
        <v>26</v>
      </c>
      <c r="HS237">
        <v>48</v>
      </c>
      <c r="HT237">
        <v>474</v>
      </c>
      <c r="HU237">
        <v>182</v>
      </c>
      <c r="HV237">
        <v>10</v>
      </c>
      <c r="HW237">
        <v>201</v>
      </c>
      <c r="HX237">
        <v>157</v>
      </c>
      <c r="HY237">
        <v>300</v>
      </c>
      <c r="HZ237">
        <v>73</v>
      </c>
      <c r="IA237">
        <v>218</v>
      </c>
      <c r="IB237">
        <v>10</v>
      </c>
      <c r="IC237">
        <v>32</v>
      </c>
      <c r="ID237">
        <v>315</v>
      </c>
      <c r="IE237">
        <v>42</v>
      </c>
      <c r="IF237">
        <v>8</v>
      </c>
      <c r="IG237">
        <v>22</v>
      </c>
      <c r="IH237">
        <v>226</v>
      </c>
      <c r="II237">
        <v>270</v>
      </c>
      <c r="IJ237">
        <v>20</v>
      </c>
      <c r="IK237">
        <v>6</v>
      </c>
      <c r="IL237">
        <v>7</v>
      </c>
      <c r="IM237">
        <v>7</v>
      </c>
      <c r="IN237">
        <v>1524</v>
      </c>
      <c r="IO237">
        <v>608</v>
      </c>
      <c r="IP237">
        <v>87</v>
      </c>
      <c r="IQ237">
        <v>452</v>
      </c>
      <c r="IR237">
        <v>50</v>
      </c>
      <c r="IS237">
        <v>1683</v>
      </c>
      <c r="IT237">
        <v>17</v>
      </c>
      <c r="IU237">
        <v>85</v>
      </c>
      <c r="IV237">
        <v>1754</v>
      </c>
      <c r="IW237">
        <v>82</v>
      </c>
      <c r="IX237">
        <v>2549</v>
      </c>
      <c r="IY237">
        <v>3444</v>
      </c>
      <c r="IZ237">
        <v>296</v>
      </c>
      <c r="JA237">
        <v>8</v>
      </c>
      <c r="JB237">
        <v>1769</v>
      </c>
      <c r="JC237">
        <v>58</v>
      </c>
      <c r="JD237">
        <v>0</v>
      </c>
      <c r="JE237">
        <v>840</v>
      </c>
      <c r="JF237">
        <v>894</v>
      </c>
      <c r="JG237">
        <v>118</v>
      </c>
      <c r="JH237">
        <v>11</v>
      </c>
      <c r="JI237">
        <v>25</v>
      </c>
      <c r="JJ237">
        <v>35</v>
      </c>
      <c r="JK237">
        <v>61</v>
      </c>
      <c r="JL237">
        <v>11</v>
      </c>
      <c r="JM237">
        <v>73</v>
      </c>
      <c r="JN237">
        <v>686</v>
      </c>
      <c r="JO237">
        <v>21</v>
      </c>
      <c r="JP237">
        <v>168</v>
      </c>
      <c r="JQ237">
        <v>300</v>
      </c>
      <c r="JR237">
        <v>20</v>
      </c>
      <c r="JS237">
        <v>5</v>
      </c>
      <c r="JT237">
        <v>1018</v>
      </c>
      <c r="JU237">
        <v>85</v>
      </c>
      <c r="JV237">
        <v>0</v>
      </c>
      <c r="JW237">
        <v>8</v>
      </c>
      <c r="JX237">
        <v>13</v>
      </c>
      <c r="JY237">
        <v>20</v>
      </c>
      <c r="JZ237">
        <v>8</v>
      </c>
      <c r="KA237">
        <v>6</v>
      </c>
      <c r="KB237">
        <v>66</v>
      </c>
      <c r="KC237">
        <v>64</v>
      </c>
      <c r="KD237">
        <v>146</v>
      </c>
      <c r="KE237">
        <v>19</v>
      </c>
      <c r="KF237">
        <v>1</v>
      </c>
      <c r="KG237">
        <v>12</v>
      </c>
      <c r="KH237">
        <v>7</v>
      </c>
      <c r="KI237">
        <v>34</v>
      </c>
      <c r="KJ237">
        <v>6</v>
      </c>
      <c r="KK237">
        <v>26</v>
      </c>
      <c r="KL237">
        <v>41</v>
      </c>
      <c r="KM237">
        <v>18</v>
      </c>
      <c r="KN237">
        <v>4</v>
      </c>
      <c r="KO237">
        <v>53</v>
      </c>
      <c r="KP237">
        <v>135</v>
      </c>
      <c r="KQ237">
        <v>10</v>
      </c>
      <c r="KR237">
        <v>6</v>
      </c>
      <c r="KS237">
        <v>268</v>
      </c>
      <c r="KT237">
        <v>290</v>
      </c>
      <c r="KU237">
        <v>1</v>
      </c>
      <c r="KV237">
        <v>1</v>
      </c>
      <c r="KW237">
        <v>2</v>
      </c>
      <c r="KX237">
        <v>22</v>
      </c>
      <c r="KY237">
        <v>26</v>
      </c>
      <c r="KZ237">
        <v>0</v>
      </c>
      <c r="LA237">
        <v>1</v>
      </c>
      <c r="LB237">
        <v>15</v>
      </c>
      <c r="LC237">
        <v>9</v>
      </c>
      <c r="LD237">
        <v>16</v>
      </c>
      <c r="LE237">
        <v>21</v>
      </c>
      <c r="LF237">
        <v>22</v>
      </c>
      <c r="LG237">
        <v>7</v>
      </c>
      <c r="LH237">
        <v>10</v>
      </c>
      <c r="LI237">
        <v>16</v>
      </c>
      <c r="LJ237">
        <v>240</v>
      </c>
      <c r="LK237">
        <v>7</v>
      </c>
      <c r="LL237">
        <v>0</v>
      </c>
      <c r="LM237">
        <v>147</v>
      </c>
      <c r="LN237">
        <v>23</v>
      </c>
      <c r="LO237">
        <v>21</v>
      </c>
      <c r="LP237">
        <v>1</v>
      </c>
      <c r="LQ237">
        <v>51</v>
      </c>
      <c r="LR237">
        <v>14</v>
      </c>
      <c r="LS237">
        <v>3</v>
      </c>
      <c r="LT237">
        <v>8</v>
      </c>
      <c r="LU237">
        <v>23</v>
      </c>
      <c r="LV237">
        <v>7</v>
      </c>
      <c r="LW237">
        <v>45</v>
      </c>
      <c r="LX237">
        <v>14</v>
      </c>
      <c r="LY237">
        <v>27</v>
      </c>
      <c r="LZ237">
        <v>28</v>
      </c>
      <c r="MA237">
        <v>8</v>
      </c>
      <c r="MB237">
        <v>10</v>
      </c>
      <c r="MC237">
        <v>5</v>
      </c>
      <c r="MD237">
        <v>7</v>
      </c>
      <c r="ME237">
        <v>14</v>
      </c>
      <c r="MF237">
        <v>7</v>
      </c>
      <c r="MG237">
        <v>3</v>
      </c>
      <c r="MH237">
        <v>7</v>
      </c>
      <c r="MI237">
        <v>3</v>
      </c>
      <c r="MJ237">
        <v>57</v>
      </c>
      <c r="MK237">
        <v>145</v>
      </c>
      <c r="ML237">
        <v>0</v>
      </c>
      <c r="MM237">
        <v>311</v>
      </c>
      <c r="MN237">
        <v>69</v>
      </c>
      <c r="MO237">
        <v>216</v>
      </c>
      <c r="MP237">
        <v>20</v>
      </c>
      <c r="MQ237">
        <v>233</v>
      </c>
      <c r="MR237">
        <v>217</v>
      </c>
      <c r="MS237">
        <v>1055</v>
      </c>
      <c r="MT237">
        <v>603</v>
      </c>
      <c r="MU237">
        <v>6</v>
      </c>
      <c r="MV237">
        <v>30</v>
      </c>
      <c r="MW237">
        <v>66</v>
      </c>
      <c r="MX237">
        <v>28</v>
      </c>
      <c r="MY237">
        <v>3</v>
      </c>
      <c r="MZ237">
        <v>24</v>
      </c>
      <c r="NA237">
        <v>46</v>
      </c>
      <c r="NB237">
        <v>502</v>
      </c>
      <c r="NC237">
        <v>199</v>
      </c>
      <c r="ND237">
        <v>6</v>
      </c>
      <c r="NE237">
        <v>211</v>
      </c>
      <c r="NF237">
        <v>165</v>
      </c>
      <c r="NG237">
        <v>330</v>
      </c>
      <c r="NH237">
        <v>87</v>
      </c>
      <c r="NI237">
        <v>239</v>
      </c>
      <c r="NJ237">
        <v>12</v>
      </c>
      <c r="NK237">
        <v>42</v>
      </c>
      <c r="NL237">
        <v>331</v>
      </c>
      <c r="NM237">
        <v>35</v>
      </c>
      <c r="NN237">
        <v>10</v>
      </c>
      <c r="NO237">
        <v>21</v>
      </c>
      <c r="NP237">
        <v>245</v>
      </c>
      <c r="NQ237">
        <v>281</v>
      </c>
      <c r="NR237">
        <v>55</v>
      </c>
      <c r="NS237">
        <v>15</v>
      </c>
      <c r="NT237">
        <v>8</v>
      </c>
      <c r="NU237">
        <v>11</v>
      </c>
      <c r="NV237">
        <v>1672</v>
      </c>
      <c r="NW237">
        <v>652</v>
      </c>
      <c r="NX237">
        <v>89</v>
      </c>
      <c r="NY237">
        <v>466</v>
      </c>
      <c r="NZ237">
        <v>58</v>
      </c>
      <c r="OA237">
        <v>1800</v>
      </c>
      <c r="OB237">
        <v>13</v>
      </c>
      <c r="OC237">
        <v>74</v>
      </c>
      <c r="OD237">
        <v>1845</v>
      </c>
      <c r="OE237">
        <v>77</v>
      </c>
      <c r="OF237">
        <v>2633</v>
      </c>
      <c r="OG237">
        <v>3435</v>
      </c>
      <c r="OH237">
        <v>294</v>
      </c>
      <c r="OI237">
        <v>10</v>
      </c>
      <c r="OJ237">
        <v>1865</v>
      </c>
      <c r="OK237">
        <v>66</v>
      </c>
      <c r="OL237">
        <v>0</v>
      </c>
      <c r="OM237">
        <v>853</v>
      </c>
      <c r="ON237">
        <v>915</v>
      </c>
      <c r="OO237">
        <v>113</v>
      </c>
      <c r="OP237">
        <v>13</v>
      </c>
      <c r="OQ237">
        <v>24</v>
      </c>
      <c r="OR237">
        <v>38</v>
      </c>
      <c r="OS237">
        <v>54</v>
      </c>
      <c r="OT237">
        <v>10</v>
      </c>
      <c r="OU237">
        <v>85</v>
      </c>
      <c r="OV237">
        <v>354</v>
      </c>
      <c r="OW237">
        <v>18</v>
      </c>
      <c r="OX237">
        <v>180</v>
      </c>
      <c r="OY237">
        <v>300</v>
      </c>
      <c r="OZ237">
        <v>18</v>
      </c>
      <c r="PA237">
        <v>3</v>
      </c>
    </row>
    <row r="238" spans="1:417">
      <c r="A238" s="67" t="str">
        <f>人口推移!B237</f>
        <v>R0806</v>
      </c>
      <c r="B238" s="66">
        <f>SUM(EL238:PA238)</f>
        <v>53383</v>
      </c>
      <c r="C238" s="66">
        <f>SUM(D238:EK238)</f>
        <v>24272</v>
      </c>
      <c r="D238">
        <v>927</v>
      </c>
      <c r="E238">
        <v>74</v>
      </c>
      <c r="F238">
        <v>1</v>
      </c>
      <c r="G238">
        <v>8</v>
      </c>
      <c r="H238">
        <v>16</v>
      </c>
      <c r="I238">
        <v>11</v>
      </c>
      <c r="J238">
        <v>7</v>
      </c>
      <c r="K238">
        <v>7</v>
      </c>
      <c r="L238">
        <v>73</v>
      </c>
      <c r="M238">
        <v>48</v>
      </c>
      <c r="N238">
        <v>144</v>
      </c>
      <c r="O238">
        <v>20</v>
      </c>
      <c r="P238">
        <v>1</v>
      </c>
      <c r="Q238">
        <v>12</v>
      </c>
      <c r="R238">
        <v>8</v>
      </c>
      <c r="S238">
        <v>28</v>
      </c>
      <c r="T238">
        <v>4</v>
      </c>
      <c r="U238">
        <v>15</v>
      </c>
      <c r="V238">
        <v>33</v>
      </c>
      <c r="W238">
        <v>16</v>
      </c>
      <c r="X238">
        <v>5</v>
      </c>
      <c r="Y238">
        <v>46</v>
      </c>
      <c r="Z238">
        <v>110</v>
      </c>
      <c r="AA238">
        <v>6</v>
      </c>
      <c r="AB238">
        <v>6</v>
      </c>
      <c r="AC238">
        <v>226</v>
      </c>
      <c r="AD238">
        <v>246</v>
      </c>
      <c r="AE238">
        <v>2</v>
      </c>
      <c r="AF238">
        <v>1</v>
      </c>
      <c r="AG238">
        <v>2</v>
      </c>
      <c r="AH238">
        <v>20</v>
      </c>
      <c r="AI238">
        <v>21</v>
      </c>
      <c r="AJ238">
        <v>0</v>
      </c>
      <c r="AK238">
        <v>1</v>
      </c>
      <c r="AL238">
        <v>15</v>
      </c>
      <c r="AM238">
        <v>7</v>
      </c>
      <c r="AN238">
        <v>13</v>
      </c>
      <c r="AO238">
        <v>15</v>
      </c>
      <c r="AP238">
        <v>19</v>
      </c>
      <c r="AQ238">
        <v>5</v>
      </c>
      <c r="AR238">
        <v>8</v>
      </c>
      <c r="AS238">
        <v>11</v>
      </c>
      <c r="AT238">
        <v>252</v>
      </c>
      <c r="AU238">
        <v>7</v>
      </c>
      <c r="AV238">
        <v>0</v>
      </c>
      <c r="AW238">
        <v>141</v>
      </c>
      <c r="AX238">
        <v>15</v>
      </c>
      <c r="AY238">
        <v>22</v>
      </c>
      <c r="AZ238">
        <v>1</v>
      </c>
      <c r="BA238">
        <v>47</v>
      </c>
      <c r="BB238">
        <v>10</v>
      </c>
      <c r="BC238">
        <v>3</v>
      </c>
      <c r="BD238">
        <v>7</v>
      </c>
      <c r="BE238">
        <v>16</v>
      </c>
      <c r="BF238">
        <v>5</v>
      </c>
      <c r="BG238">
        <v>29</v>
      </c>
      <c r="BH238">
        <v>8</v>
      </c>
      <c r="BI238">
        <v>20</v>
      </c>
      <c r="BJ238">
        <v>25</v>
      </c>
      <c r="BK238">
        <v>8</v>
      </c>
      <c r="BL238">
        <v>9</v>
      </c>
      <c r="BM238">
        <v>3</v>
      </c>
      <c r="BN238">
        <v>7</v>
      </c>
      <c r="BO238">
        <v>12</v>
      </c>
      <c r="BP238">
        <v>4</v>
      </c>
      <c r="BQ238">
        <v>3</v>
      </c>
      <c r="BR238">
        <v>4</v>
      </c>
      <c r="BS238">
        <v>4</v>
      </c>
      <c r="BT238">
        <v>53</v>
      </c>
      <c r="BU238">
        <v>103</v>
      </c>
      <c r="BV238">
        <v>1</v>
      </c>
      <c r="BW238">
        <v>280</v>
      </c>
      <c r="BX238">
        <v>53</v>
      </c>
      <c r="BY238">
        <v>200</v>
      </c>
      <c r="BZ238">
        <v>14</v>
      </c>
      <c r="CA238">
        <v>228</v>
      </c>
      <c r="CB238">
        <v>196</v>
      </c>
      <c r="CC238">
        <v>850</v>
      </c>
      <c r="CD238">
        <v>497</v>
      </c>
      <c r="CE238">
        <v>4</v>
      </c>
      <c r="CF238">
        <v>21</v>
      </c>
      <c r="CG238">
        <v>56</v>
      </c>
      <c r="CH238">
        <v>24</v>
      </c>
      <c r="CI238">
        <v>3</v>
      </c>
      <c r="CJ238">
        <v>27</v>
      </c>
      <c r="CK238">
        <v>60</v>
      </c>
      <c r="CL238">
        <v>455</v>
      </c>
      <c r="CM238">
        <v>211</v>
      </c>
      <c r="CN238">
        <v>7</v>
      </c>
      <c r="CO238">
        <v>200</v>
      </c>
      <c r="CP238">
        <v>152</v>
      </c>
      <c r="CQ238">
        <v>303</v>
      </c>
      <c r="CR238">
        <v>58</v>
      </c>
      <c r="CS238">
        <v>222</v>
      </c>
      <c r="CT238">
        <v>10</v>
      </c>
      <c r="CU238">
        <v>29</v>
      </c>
      <c r="CV238">
        <v>281</v>
      </c>
      <c r="CW238">
        <v>35</v>
      </c>
      <c r="CX238">
        <v>6</v>
      </c>
      <c r="CY238">
        <v>33</v>
      </c>
      <c r="CZ238">
        <v>183</v>
      </c>
      <c r="DA238">
        <v>235</v>
      </c>
      <c r="DB238">
        <v>67</v>
      </c>
      <c r="DC238">
        <v>11</v>
      </c>
      <c r="DD238">
        <v>5</v>
      </c>
      <c r="DE238">
        <v>7</v>
      </c>
      <c r="DF238">
        <v>1406</v>
      </c>
      <c r="DG238">
        <v>565</v>
      </c>
      <c r="DH238">
        <v>83</v>
      </c>
      <c r="DI238">
        <v>409</v>
      </c>
      <c r="DJ238">
        <v>49</v>
      </c>
      <c r="DK238">
        <v>1444</v>
      </c>
      <c r="DL238">
        <v>18</v>
      </c>
      <c r="DM238">
        <v>69</v>
      </c>
      <c r="DN238">
        <v>1306</v>
      </c>
      <c r="DO238">
        <v>75</v>
      </c>
      <c r="DP238">
        <v>2361</v>
      </c>
      <c r="DQ238">
        <v>3220</v>
      </c>
      <c r="DR238">
        <v>262</v>
      </c>
      <c r="DS238">
        <v>9</v>
      </c>
      <c r="DT238">
        <v>1606</v>
      </c>
      <c r="DU238">
        <v>66</v>
      </c>
      <c r="DV238">
        <v>0</v>
      </c>
      <c r="DW238">
        <v>819</v>
      </c>
      <c r="DX238">
        <v>922</v>
      </c>
      <c r="DY238">
        <v>113</v>
      </c>
      <c r="DZ238">
        <v>9</v>
      </c>
      <c r="EA238">
        <v>17</v>
      </c>
      <c r="EB238">
        <v>32</v>
      </c>
      <c r="EC238">
        <v>52</v>
      </c>
      <c r="ED238">
        <v>9</v>
      </c>
      <c r="EE238">
        <v>68</v>
      </c>
      <c r="EF238">
        <v>731</v>
      </c>
      <c r="EG238">
        <v>17</v>
      </c>
      <c r="EH238">
        <v>157</v>
      </c>
      <c r="EI238">
        <v>271</v>
      </c>
      <c r="EJ238">
        <v>21</v>
      </c>
      <c r="EK238">
        <v>6</v>
      </c>
      <c r="EL238">
        <v>937</v>
      </c>
      <c r="EM238">
        <v>83</v>
      </c>
      <c r="EN238">
        <v>1</v>
      </c>
      <c r="EO238">
        <v>13</v>
      </c>
      <c r="EP238">
        <v>17</v>
      </c>
      <c r="EQ238">
        <v>22</v>
      </c>
      <c r="ER238">
        <v>7</v>
      </c>
      <c r="ES238">
        <v>5</v>
      </c>
      <c r="ET238">
        <v>61</v>
      </c>
      <c r="EU238">
        <v>63</v>
      </c>
      <c r="EV238">
        <v>127</v>
      </c>
      <c r="EW238">
        <v>21</v>
      </c>
      <c r="EX238">
        <v>1</v>
      </c>
      <c r="EY238">
        <v>15</v>
      </c>
      <c r="EZ238">
        <v>12</v>
      </c>
      <c r="FA238">
        <v>26</v>
      </c>
      <c r="FB238">
        <v>5</v>
      </c>
      <c r="FC238">
        <v>18</v>
      </c>
      <c r="FD238">
        <v>38</v>
      </c>
      <c r="FE238">
        <v>22</v>
      </c>
      <c r="FF238">
        <v>6</v>
      </c>
      <c r="FG238">
        <v>48</v>
      </c>
      <c r="FH238">
        <v>133</v>
      </c>
      <c r="FI238">
        <v>14</v>
      </c>
      <c r="FJ238">
        <v>7</v>
      </c>
      <c r="FK238">
        <v>266</v>
      </c>
      <c r="FL238">
        <v>261</v>
      </c>
      <c r="FM238">
        <v>1</v>
      </c>
      <c r="FN238">
        <v>1</v>
      </c>
      <c r="FO238">
        <v>2</v>
      </c>
      <c r="FP238">
        <v>20</v>
      </c>
      <c r="FQ238">
        <v>30</v>
      </c>
      <c r="FR238">
        <v>0</v>
      </c>
      <c r="FS238">
        <v>2</v>
      </c>
      <c r="FT238">
        <v>14</v>
      </c>
      <c r="FU238">
        <v>7</v>
      </c>
      <c r="FV238">
        <v>16</v>
      </c>
      <c r="FW238">
        <v>12</v>
      </c>
      <c r="FX238">
        <v>24</v>
      </c>
      <c r="FY238">
        <v>5</v>
      </c>
      <c r="FZ238">
        <v>9</v>
      </c>
      <c r="GA238">
        <v>16</v>
      </c>
      <c r="GB238">
        <v>243</v>
      </c>
      <c r="GC238">
        <v>7</v>
      </c>
      <c r="GD238">
        <v>0</v>
      </c>
      <c r="GE238">
        <v>143</v>
      </c>
      <c r="GF238">
        <v>16</v>
      </c>
      <c r="GG238">
        <v>25</v>
      </c>
      <c r="GH238">
        <v>0</v>
      </c>
      <c r="GI238">
        <v>55</v>
      </c>
      <c r="GJ238">
        <v>15</v>
      </c>
      <c r="GK238">
        <v>3</v>
      </c>
      <c r="GL238">
        <v>10</v>
      </c>
      <c r="GM238">
        <v>21</v>
      </c>
      <c r="GN238">
        <v>3</v>
      </c>
      <c r="GO238">
        <v>42</v>
      </c>
      <c r="GP238">
        <v>11</v>
      </c>
      <c r="GQ238">
        <v>24</v>
      </c>
      <c r="GR238">
        <v>22</v>
      </c>
      <c r="GS238">
        <v>12</v>
      </c>
      <c r="GT238">
        <v>10</v>
      </c>
      <c r="GU238">
        <v>6</v>
      </c>
      <c r="GV238">
        <v>9</v>
      </c>
      <c r="GW238">
        <v>12</v>
      </c>
      <c r="GX238">
        <v>6</v>
      </c>
      <c r="GY238">
        <v>3</v>
      </c>
      <c r="GZ238">
        <v>6</v>
      </c>
      <c r="HA238">
        <v>5</v>
      </c>
      <c r="HB238">
        <v>62</v>
      </c>
      <c r="HC238">
        <v>126</v>
      </c>
      <c r="HD238">
        <v>1</v>
      </c>
      <c r="HE238">
        <v>261</v>
      </c>
      <c r="HF238">
        <v>64</v>
      </c>
      <c r="HG238">
        <v>207</v>
      </c>
      <c r="HH238">
        <v>22</v>
      </c>
      <c r="HI238">
        <v>217</v>
      </c>
      <c r="HJ238">
        <v>199</v>
      </c>
      <c r="HK238">
        <v>953</v>
      </c>
      <c r="HL238">
        <v>480</v>
      </c>
      <c r="HM238">
        <v>5</v>
      </c>
      <c r="HN238">
        <v>28</v>
      </c>
      <c r="HO238">
        <v>59</v>
      </c>
      <c r="HP238">
        <v>20</v>
      </c>
      <c r="HQ238">
        <v>4</v>
      </c>
      <c r="HR238">
        <v>27</v>
      </c>
      <c r="HS238">
        <v>47</v>
      </c>
      <c r="HT238">
        <v>470</v>
      </c>
      <c r="HU238">
        <v>184</v>
      </c>
      <c r="HV238">
        <v>10</v>
      </c>
      <c r="HW238">
        <v>202</v>
      </c>
      <c r="HX238">
        <v>159</v>
      </c>
      <c r="HY238">
        <v>302</v>
      </c>
      <c r="HZ238">
        <v>72</v>
      </c>
      <c r="IA238">
        <v>215</v>
      </c>
      <c r="IB238">
        <v>10</v>
      </c>
      <c r="IC238">
        <v>32</v>
      </c>
      <c r="ID238">
        <v>317</v>
      </c>
      <c r="IE238">
        <v>42</v>
      </c>
      <c r="IF238">
        <v>8</v>
      </c>
      <c r="IG238">
        <v>22</v>
      </c>
      <c r="IH238">
        <v>226</v>
      </c>
      <c r="II238">
        <v>272</v>
      </c>
      <c r="IJ238">
        <v>19</v>
      </c>
      <c r="IK238">
        <v>6</v>
      </c>
      <c r="IL238">
        <v>7</v>
      </c>
      <c r="IM238">
        <v>7</v>
      </c>
      <c r="IN238">
        <v>1513</v>
      </c>
      <c r="IO238">
        <v>610</v>
      </c>
      <c r="IP238">
        <v>87</v>
      </c>
      <c r="IQ238">
        <v>451</v>
      </c>
      <c r="IR238">
        <v>49</v>
      </c>
      <c r="IS238">
        <v>1682</v>
      </c>
      <c r="IT238">
        <v>17</v>
      </c>
      <c r="IU238">
        <v>85</v>
      </c>
      <c r="IV238">
        <v>1749</v>
      </c>
      <c r="IW238">
        <v>82</v>
      </c>
      <c r="IX238">
        <v>2551</v>
      </c>
      <c r="IY238">
        <v>3442</v>
      </c>
      <c r="IZ238">
        <v>295</v>
      </c>
      <c r="JA238">
        <v>8</v>
      </c>
      <c r="JB238">
        <v>1770</v>
      </c>
      <c r="JC238">
        <v>58</v>
      </c>
      <c r="JD238">
        <v>0</v>
      </c>
      <c r="JE238">
        <v>839</v>
      </c>
      <c r="JF238">
        <v>895</v>
      </c>
      <c r="JG238">
        <v>117</v>
      </c>
      <c r="JH238">
        <v>11</v>
      </c>
      <c r="JI238">
        <v>25</v>
      </c>
      <c r="JJ238">
        <v>35</v>
      </c>
      <c r="JK238">
        <v>61</v>
      </c>
      <c r="JL238">
        <v>10</v>
      </c>
      <c r="JM238">
        <v>73</v>
      </c>
      <c r="JN238">
        <v>686</v>
      </c>
      <c r="JO238">
        <v>21</v>
      </c>
      <c r="JP238">
        <v>167</v>
      </c>
      <c r="JQ238">
        <v>301</v>
      </c>
      <c r="JR238">
        <v>20</v>
      </c>
      <c r="JS238">
        <v>5</v>
      </c>
      <c r="JT238">
        <v>1016</v>
      </c>
      <c r="JU238">
        <v>85</v>
      </c>
      <c r="JV238">
        <v>0</v>
      </c>
      <c r="JW238">
        <v>8</v>
      </c>
      <c r="JX238">
        <v>15</v>
      </c>
      <c r="JY238">
        <v>20</v>
      </c>
      <c r="JZ238">
        <v>8</v>
      </c>
      <c r="KA238">
        <v>6</v>
      </c>
      <c r="KB238">
        <v>65</v>
      </c>
      <c r="KC238">
        <v>64</v>
      </c>
      <c r="KD238">
        <v>147</v>
      </c>
      <c r="KE238">
        <v>19</v>
      </c>
      <c r="KF238">
        <v>1</v>
      </c>
      <c r="KG238">
        <v>12</v>
      </c>
      <c r="KH238">
        <v>7</v>
      </c>
      <c r="KI238">
        <v>33</v>
      </c>
      <c r="KJ238">
        <v>6</v>
      </c>
      <c r="KK238">
        <v>26</v>
      </c>
      <c r="KL238">
        <v>39</v>
      </c>
      <c r="KM238">
        <v>18</v>
      </c>
      <c r="KN238">
        <v>4</v>
      </c>
      <c r="KO238">
        <v>53</v>
      </c>
      <c r="KP238">
        <v>133</v>
      </c>
      <c r="KQ238">
        <v>10</v>
      </c>
      <c r="KR238">
        <v>6</v>
      </c>
      <c r="KS238">
        <v>265</v>
      </c>
      <c r="KT238">
        <v>288</v>
      </c>
      <c r="KU238">
        <v>1</v>
      </c>
      <c r="KV238">
        <v>1</v>
      </c>
      <c r="KW238">
        <v>2</v>
      </c>
      <c r="KX238">
        <v>22</v>
      </c>
      <c r="KY238">
        <v>26</v>
      </c>
      <c r="KZ238">
        <v>0</v>
      </c>
      <c r="LA238">
        <v>1</v>
      </c>
      <c r="LB238">
        <v>15</v>
      </c>
      <c r="LC238">
        <v>9</v>
      </c>
      <c r="LD238">
        <v>16</v>
      </c>
      <c r="LE238">
        <v>20</v>
      </c>
      <c r="LF238">
        <v>23</v>
      </c>
      <c r="LG238">
        <v>7</v>
      </c>
      <c r="LH238">
        <v>10</v>
      </c>
      <c r="LI238">
        <v>16</v>
      </c>
      <c r="LJ238">
        <v>237</v>
      </c>
      <c r="LK238">
        <v>7</v>
      </c>
      <c r="LL238">
        <v>0</v>
      </c>
      <c r="LM238">
        <v>149</v>
      </c>
      <c r="LN238">
        <v>23</v>
      </c>
      <c r="LO238">
        <v>21</v>
      </c>
      <c r="LP238">
        <v>1</v>
      </c>
      <c r="LQ238">
        <v>51</v>
      </c>
      <c r="LR238">
        <v>14</v>
      </c>
      <c r="LS238">
        <v>3</v>
      </c>
      <c r="LT238">
        <v>8</v>
      </c>
      <c r="LU238">
        <v>23</v>
      </c>
      <c r="LV238">
        <v>7</v>
      </c>
      <c r="LW238">
        <v>45</v>
      </c>
      <c r="LX238">
        <v>14</v>
      </c>
      <c r="LY238">
        <v>27</v>
      </c>
      <c r="LZ238">
        <v>28</v>
      </c>
      <c r="MA238">
        <v>8</v>
      </c>
      <c r="MB238">
        <v>10</v>
      </c>
      <c r="MC238">
        <v>5</v>
      </c>
      <c r="MD238">
        <v>7</v>
      </c>
      <c r="ME238">
        <v>14</v>
      </c>
      <c r="MF238">
        <v>7</v>
      </c>
      <c r="MG238">
        <v>3</v>
      </c>
      <c r="MH238">
        <v>7</v>
      </c>
      <c r="MI238">
        <v>3</v>
      </c>
      <c r="MJ238">
        <v>57</v>
      </c>
      <c r="MK238">
        <v>145</v>
      </c>
      <c r="ML238">
        <v>0</v>
      </c>
      <c r="MM238">
        <v>310</v>
      </c>
      <c r="MN238">
        <v>69</v>
      </c>
      <c r="MO238">
        <v>218</v>
      </c>
      <c r="MP238">
        <v>20</v>
      </c>
      <c r="MQ238">
        <v>233</v>
      </c>
      <c r="MR238">
        <v>216</v>
      </c>
      <c r="MS238">
        <v>1052</v>
      </c>
      <c r="MT238">
        <v>604</v>
      </c>
      <c r="MU238">
        <v>6</v>
      </c>
      <c r="MV238">
        <v>30</v>
      </c>
      <c r="MW238">
        <v>65</v>
      </c>
      <c r="MX238">
        <v>28</v>
      </c>
      <c r="MY238">
        <v>3</v>
      </c>
      <c r="MZ238">
        <v>26</v>
      </c>
      <c r="NA238">
        <v>44</v>
      </c>
      <c r="NB238">
        <v>500</v>
      </c>
      <c r="NC238">
        <v>200</v>
      </c>
      <c r="ND238">
        <v>6</v>
      </c>
      <c r="NE238">
        <v>212</v>
      </c>
      <c r="NF238">
        <v>167</v>
      </c>
      <c r="NG238">
        <v>331</v>
      </c>
      <c r="NH238">
        <v>85</v>
      </c>
      <c r="NI238">
        <v>238</v>
      </c>
      <c r="NJ238">
        <v>12</v>
      </c>
      <c r="NK238">
        <v>42</v>
      </c>
      <c r="NL238">
        <v>332</v>
      </c>
      <c r="NM238">
        <v>35</v>
      </c>
      <c r="NN238">
        <v>10</v>
      </c>
      <c r="NO238">
        <v>21</v>
      </c>
      <c r="NP238">
        <v>245</v>
      </c>
      <c r="NQ238">
        <v>282</v>
      </c>
      <c r="NR238">
        <v>55</v>
      </c>
      <c r="NS238">
        <v>15</v>
      </c>
      <c r="NT238">
        <v>8</v>
      </c>
      <c r="NU238">
        <v>11</v>
      </c>
      <c r="NV238">
        <v>1670</v>
      </c>
      <c r="NW238">
        <v>655</v>
      </c>
      <c r="NX238">
        <v>89</v>
      </c>
      <c r="NY238">
        <v>466</v>
      </c>
      <c r="NZ238">
        <v>58</v>
      </c>
      <c r="OA238">
        <v>1799</v>
      </c>
      <c r="OB238">
        <v>13</v>
      </c>
      <c r="OC238">
        <v>74</v>
      </c>
      <c r="OD238">
        <v>1846</v>
      </c>
      <c r="OE238">
        <v>76</v>
      </c>
      <c r="OF238">
        <v>2633</v>
      </c>
      <c r="OG238">
        <v>3454</v>
      </c>
      <c r="OH238">
        <v>294</v>
      </c>
      <c r="OI238">
        <v>10</v>
      </c>
      <c r="OJ238">
        <v>1856</v>
      </c>
      <c r="OK238">
        <v>67</v>
      </c>
      <c r="OL238">
        <v>0</v>
      </c>
      <c r="OM238">
        <v>852</v>
      </c>
      <c r="ON238">
        <v>911</v>
      </c>
      <c r="OO238">
        <v>112</v>
      </c>
      <c r="OP238">
        <v>13</v>
      </c>
      <c r="OQ238">
        <v>24</v>
      </c>
      <c r="OR238">
        <v>37</v>
      </c>
      <c r="OS238">
        <v>54</v>
      </c>
      <c r="OT238">
        <v>10</v>
      </c>
      <c r="OU238">
        <v>85</v>
      </c>
      <c r="OV238">
        <v>350</v>
      </c>
      <c r="OW238">
        <v>18</v>
      </c>
      <c r="OX238">
        <v>178</v>
      </c>
      <c r="OY238">
        <v>304</v>
      </c>
      <c r="OZ238">
        <v>18</v>
      </c>
      <c r="PA238">
        <v>3</v>
      </c>
    </row>
    <row r="239" spans="1:417">
      <c r="A239" s="67" t="str">
        <f>人口推移!B238</f>
        <v>R0807</v>
      </c>
      <c r="B239" s="66">
        <f>SUM(EL239:PA239)</f>
        <v>53373</v>
      </c>
      <c r="C239" s="66">
        <f>SUM(D239:EK239)</f>
        <v>24302</v>
      </c>
      <c r="D239">
        <v>924</v>
      </c>
      <c r="E239">
        <v>72</v>
      </c>
      <c r="F239">
        <v>1</v>
      </c>
      <c r="G239">
        <v>8</v>
      </c>
      <c r="H239">
        <v>16</v>
      </c>
      <c r="I239">
        <v>11</v>
      </c>
      <c r="J239">
        <v>7</v>
      </c>
      <c r="K239">
        <v>7</v>
      </c>
      <c r="L239">
        <v>72</v>
      </c>
      <c r="M239">
        <v>48</v>
      </c>
      <c r="N239">
        <v>144</v>
      </c>
      <c r="O239">
        <v>20</v>
      </c>
      <c r="P239">
        <v>1</v>
      </c>
      <c r="Q239">
        <v>12</v>
      </c>
      <c r="R239">
        <v>8</v>
      </c>
      <c r="S239">
        <v>28</v>
      </c>
      <c r="T239">
        <v>4</v>
      </c>
      <c r="U239">
        <v>15</v>
      </c>
      <c r="V239">
        <v>33</v>
      </c>
      <c r="W239">
        <v>16</v>
      </c>
      <c r="X239">
        <v>5</v>
      </c>
      <c r="Y239">
        <v>46</v>
      </c>
      <c r="Z239">
        <v>111</v>
      </c>
      <c r="AA239">
        <v>6</v>
      </c>
      <c r="AB239">
        <v>6</v>
      </c>
      <c r="AC239">
        <v>228</v>
      </c>
      <c r="AD239">
        <v>245</v>
      </c>
      <c r="AE239">
        <v>2</v>
      </c>
      <c r="AF239">
        <v>1</v>
      </c>
      <c r="AG239">
        <v>2</v>
      </c>
      <c r="AH239">
        <v>20</v>
      </c>
      <c r="AI239">
        <v>21</v>
      </c>
      <c r="AJ239">
        <v>0</v>
      </c>
      <c r="AK239">
        <v>1</v>
      </c>
      <c r="AL239">
        <v>15</v>
      </c>
      <c r="AM239">
        <v>7</v>
      </c>
      <c r="AN239">
        <v>13</v>
      </c>
      <c r="AO239">
        <v>15</v>
      </c>
      <c r="AP239">
        <v>19</v>
      </c>
      <c r="AQ239">
        <v>5</v>
      </c>
      <c r="AR239">
        <v>8</v>
      </c>
      <c r="AS239">
        <v>11</v>
      </c>
      <c r="AT239">
        <v>249</v>
      </c>
      <c r="AU239">
        <v>7</v>
      </c>
      <c r="AV239">
        <v>0</v>
      </c>
      <c r="AW239">
        <v>142</v>
      </c>
      <c r="AX239">
        <v>15</v>
      </c>
      <c r="AY239">
        <v>22</v>
      </c>
      <c r="AZ239">
        <v>1</v>
      </c>
      <c r="BA239">
        <v>47</v>
      </c>
      <c r="BB239">
        <v>10</v>
      </c>
      <c r="BC239">
        <v>3</v>
      </c>
      <c r="BD239">
        <v>7</v>
      </c>
      <c r="BE239">
        <v>16</v>
      </c>
      <c r="BF239">
        <v>5</v>
      </c>
      <c r="BG239">
        <v>29</v>
      </c>
      <c r="BH239">
        <v>8</v>
      </c>
      <c r="BI239">
        <v>20</v>
      </c>
      <c r="BJ239">
        <v>25</v>
      </c>
      <c r="BK239">
        <v>8</v>
      </c>
      <c r="BL239">
        <v>9</v>
      </c>
      <c r="BM239">
        <v>3</v>
      </c>
      <c r="BN239">
        <v>7</v>
      </c>
      <c r="BO239">
        <v>12</v>
      </c>
      <c r="BP239">
        <v>4</v>
      </c>
      <c r="BQ239">
        <v>3</v>
      </c>
      <c r="BR239">
        <v>4</v>
      </c>
      <c r="BS239">
        <v>4</v>
      </c>
      <c r="BT239">
        <v>53</v>
      </c>
      <c r="BU239">
        <v>105</v>
      </c>
      <c r="BV239">
        <v>1</v>
      </c>
      <c r="BW239">
        <v>281</v>
      </c>
      <c r="BX239">
        <v>54</v>
      </c>
      <c r="BY239">
        <v>200</v>
      </c>
      <c r="BZ239">
        <v>14</v>
      </c>
      <c r="CA239">
        <v>227</v>
      </c>
      <c r="CB239">
        <v>195</v>
      </c>
      <c r="CC239">
        <v>847</v>
      </c>
      <c r="CD239">
        <v>499</v>
      </c>
      <c r="CE239">
        <v>4</v>
      </c>
      <c r="CF239">
        <v>21</v>
      </c>
      <c r="CG239">
        <v>55</v>
      </c>
      <c r="CH239">
        <v>24</v>
      </c>
      <c r="CI239">
        <v>3</v>
      </c>
      <c r="CJ239">
        <v>27</v>
      </c>
      <c r="CK239">
        <v>61</v>
      </c>
      <c r="CL239">
        <v>463</v>
      </c>
      <c r="CM239">
        <v>211</v>
      </c>
      <c r="CN239">
        <v>7</v>
      </c>
      <c r="CO239">
        <v>201</v>
      </c>
      <c r="CP239">
        <v>152</v>
      </c>
      <c r="CQ239">
        <v>304</v>
      </c>
      <c r="CR239">
        <v>58</v>
      </c>
      <c r="CS239">
        <v>221</v>
      </c>
      <c r="CT239">
        <v>10</v>
      </c>
      <c r="CU239">
        <v>29</v>
      </c>
      <c r="CV239">
        <v>281</v>
      </c>
      <c r="CW239">
        <v>35</v>
      </c>
      <c r="CX239">
        <v>6</v>
      </c>
      <c r="CY239">
        <v>33</v>
      </c>
      <c r="CZ239">
        <v>184</v>
      </c>
      <c r="DA239">
        <v>237</v>
      </c>
      <c r="DB239">
        <v>65</v>
      </c>
      <c r="DC239">
        <v>11</v>
      </c>
      <c r="DD239">
        <v>5</v>
      </c>
      <c r="DE239">
        <v>7</v>
      </c>
      <c r="DF239">
        <v>1401</v>
      </c>
      <c r="DG239">
        <v>569</v>
      </c>
      <c r="DH239">
        <v>83</v>
      </c>
      <c r="DI239">
        <v>410</v>
      </c>
      <c r="DJ239">
        <v>49</v>
      </c>
      <c r="DK239">
        <v>1447</v>
      </c>
      <c r="DL239">
        <v>18</v>
      </c>
      <c r="DM239">
        <v>69</v>
      </c>
      <c r="DN239">
        <v>1310</v>
      </c>
      <c r="DO239">
        <v>75</v>
      </c>
      <c r="DP239">
        <v>2354</v>
      </c>
      <c r="DQ239">
        <v>3229</v>
      </c>
      <c r="DR239">
        <v>263</v>
      </c>
      <c r="DS239">
        <v>9</v>
      </c>
      <c r="DT239">
        <v>1619</v>
      </c>
      <c r="DU239">
        <v>66</v>
      </c>
      <c r="DV239">
        <v>0</v>
      </c>
      <c r="DW239">
        <v>820</v>
      </c>
      <c r="DX239">
        <v>917</v>
      </c>
      <c r="DY239">
        <v>114</v>
      </c>
      <c r="DZ239">
        <v>9</v>
      </c>
      <c r="EA239">
        <v>17</v>
      </c>
      <c r="EB239">
        <v>32</v>
      </c>
      <c r="EC239">
        <v>53</v>
      </c>
      <c r="ED239">
        <v>9</v>
      </c>
      <c r="EE239">
        <v>68</v>
      </c>
      <c r="EF239">
        <v>734</v>
      </c>
      <c r="EG239">
        <v>17</v>
      </c>
      <c r="EH239">
        <v>157</v>
      </c>
      <c r="EI239">
        <v>272</v>
      </c>
      <c r="EJ239">
        <v>21</v>
      </c>
      <c r="EK239">
        <v>6</v>
      </c>
      <c r="EL239">
        <v>934</v>
      </c>
      <c r="EM239">
        <v>82</v>
      </c>
      <c r="EN239">
        <v>1</v>
      </c>
      <c r="EO239">
        <v>13</v>
      </c>
      <c r="EP239">
        <v>17</v>
      </c>
      <c r="EQ239">
        <v>22</v>
      </c>
      <c r="ER239">
        <v>7</v>
      </c>
      <c r="ES239">
        <v>5</v>
      </c>
      <c r="ET239">
        <v>61</v>
      </c>
      <c r="EU239">
        <v>63</v>
      </c>
      <c r="EV239">
        <v>126</v>
      </c>
      <c r="EW239">
        <v>21</v>
      </c>
      <c r="EX239">
        <v>1</v>
      </c>
      <c r="EY239">
        <v>15</v>
      </c>
      <c r="EZ239">
        <v>12</v>
      </c>
      <c r="FA239">
        <v>26</v>
      </c>
      <c r="FB239">
        <v>5</v>
      </c>
      <c r="FC239">
        <v>18</v>
      </c>
      <c r="FD239">
        <v>38</v>
      </c>
      <c r="FE239">
        <v>22</v>
      </c>
      <c r="FF239">
        <v>6</v>
      </c>
      <c r="FG239">
        <v>48</v>
      </c>
      <c r="FH239">
        <v>133</v>
      </c>
      <c r="FI239">
        <v>14</v>
      </c>
      <c r="FJ239">
        <v>7</v>
      </c>
      <c r="FK239">
        <v>269</v>
      </c>
      <c r="FL239">
        <v>262</v>
      </c>
      <c r="FM239">
        <v>1</v>
      </c>
      <c r="FN239">
        <v>1</v>
      </c>
      <c r="FO239">
        <v>2</v>
      </c>
      <c r="FP239">
        <v>20</v>
      </c>
      <c r="FQ239">
        <v>29</v>
      </c>
      <c r="FR239">
        <v>0</v>
      </c>
      <c r="FS239">
        <v>2</v>
      </c>
      <c r="FT239">
        <v>14</v>
      </c>
      <c r="FU239">
        <v>7</v>
      </c>
      <c r="FV239">
        <v>16</v>
      </c>
      <c r="FW239">
        <v>12</v>
      </c>
      <c r="FX239">
        <v>24</v>
      </c>
      <c r="FY239">
        <v>5</v>
      </c>
      <c r="FZ239">
        <v>9</v>
      </c>
      <c r="GA239">
        <v>16</v>
      </c>
      <c r="GB239">
        <v>241</v>
      </c>
      <c r="GC239">
        <v>7</v>
      </c>
      <c r="GD239">
        <v>0</v>
      </c>
      <c r="GE239">
        <v>143</v>
      </c>
      <c r="GF239">
        <v>14</v>
      </c>
      <c r="GG239">
        <v>25</v>
      </c>
      <c r="GH239">
        <v>0</v>
      </c>
      <c r="GI239">
        <v>55</v>
      </c>
      <c r="GJ239">
        <v>15</v>
      </c>
      <c r="GK239">
        <v>3</v>
      </c>
      <c r="GL239">
        <v>10</v>
      </c>
      <c r="GM239">
        <v>21</v>
      </c>
      <c r="GN239">
        <v>3</v>
      </c>
      <c r="GO239">
        <v>43</v>
      </c>
      <c r="GP239">
        <v>11</v>
      </c>
      <c r="GQ239">
        <v>24</v>
      </c>
      <c r="GR239">
        <v>22</v>
      </c>
      <c r="GS239">
        <v>12</v>
      </c>
      <c r="GT239">
        <v>10</v>
      </c>
      <c r="GU239">
        <v>6</v>
      </c>
      <c r="GV239">
        <v>9</v>
      </c>
      <c r="GW239">
        <v>12</v>
      </c>
      <c r="GX239">
        <v>6</v>
      </c>
      <c r="GY239">
        <v>3</v>
      </c>
      <c r="GZ239">
        <v>6</v>
      </c>
      <c r="HA239">
        <v>5</v>
      </c>
      <c r="HB239">
        <v>62</v>
      </c>
      <c r="HC239">
        <v>130</v>
      </c>
      <c r="HD239">
        <v>1</v>
      </c>
      <c r="HE239">
        <v>261</v>
      </c>
      <c r="HF239">
        <v>65</v>
      </c>
      <c r="HG239">
        <v>207</v>
      </c>
      <c r="HH239">
        <v>22</v>
      </c>
      <c r="HI239">
        <v>217</v>
      </c>
      <c r="HJ239">
        <v>199</v>
      </c>
      <c r="HK239">
        <v>949</v>
      </c>
      <c r="HL239">
        <v>484</v>
      </c>
      <c r="HM239">
        <v>4</v>
      </c>
      <c r="HN239">
        <v>28</v>
      </c>
      <c r="HO239">
        <v>59</v>
      </c>
      <c r="HP239">
        <v>20</v>
      </c>
      <c r="HQ239">
        <v>4</v>
      </c>
      <c r="HR239">
        <v>27</v>
      </c>
      <c r="HS239">
        <v>48</v>
      </c>
      <c r="HT239">
        <v>478</v>
      </c>
      <c r="HU239">
        <v>185</v>
      </c>
      <c r="HV239">
        <v>10</v>
      </c>
      <c r="HW239">
        <v>202</v>
      </c>
      <c r="HX239">
        <v>159</v>
      </c>
      <c r="HY239">
        <v>303</v>
      </c>
      <c r="HZ239">
        <v>71</v>
      </c>
      <c r="IA239">
        <v>215</v>
      </c>
      <c r="IB239">
        <v>10</v>
      </c>
      <c r="IC239">
        <v>32</v>
      </c>
      <c r="ID239">
        <v>317</v>
      </c>
      <c r="IE239">
        <v>42</v>
      </c>
      <c r="IF239">
        <v>8</v>
      </c>
      <c r="IG239">
        <v>22</v>
      </c>
      <c r="IH239">
        <v>225</v>
      </c>
      <c r="II239">
        <v>273</v>
      </c>
      <c r="IJ239">
        <v>18</v>
      </c>
      <c r="IK239">
        <v>6</v>
      </c>
      <c r="IL239">
        <v>7</v>
      </c>
      <c r="IM239">
        <v>7</v>
      </c>
      <c r="IN239">
        <v>1508</v>
      </c>
      <c r="IO239">
        <v>615</v>
      </c>
      <c r="IP239">
        <v>85</v>
      </c>
      <c r="IQ239">
        <v>450</v>
      </c>
      <c r="IR239">
        <v>49</v>
      </c>
      <c r="IS239">
        <v>1679</v>
      </c>
      <c r="IT239">
        <v>17</v>
      </c>
      <c r="IU239">
        <v>85</v>
      </c>
      <c r="IV239">
        <v>1750</v>
      </c>
      <c r="IW239">
        <v>82</v>
      </c>
      <c r="IX239">
        <v>2542</v>
      </c>
      <c r="IY239">
        <v>3447</v>
      </c>
      <c r="IZ239">
        <v>296</v>
      </c>
      <c r="JA239">
        <v>8</v>
      </c>
      <c r="JB239">
        <v>1770</v>
      </c>
      <c r="JC239">
        <v>58</v>
      </c>
      <c r="JD239">
        <v>0</v>
      </c>
      <c r="JE239">
        <v>837</v>
      </c>
      <c r="JF239">
        <v>890</v>
      </c>
      <c r="JG239">
        <v>119</v>
      </c>
      <c r="JH239">
        <v>11</v>
      </c>
      <c r="JI239">
        <v>25</v>
      </c>
      <c r="JJ239">
        <v>35</v>
      </c>
      <c r="JK239">
        <v>60</v>
      </c>
      <c r="JL239">
        <v>10</v>
      </c>
      <c r="JM239">
        <v>72</v>
      </c>
      <c r="JN239">
        <v>683</v>
      </c>
      <c r="JO239">
        <v>21</v>
      </c>
      <c r="JP239">
        <v>166</v>
      </c>
      <c r="JQ239">
        <v>301</v>
      </c>
      <c r="JR239">
        <v>20</v>
      </c>
      <c r="JS239">
        <v>5</v>
      </c>
      <c r="JT239">
        <v>1015</v>
      </c>
      <c r="JU239">
        <v>86</v>
      </c>
      <c r="JV239">
        <v>0</v>
      </c>
      <c r="JW239">
        <v>8</v>
      </c>
      <c r="JX239">
        <v>14</v>
      </c>
      <c r="JY239">
        <v>20</v>
      </c>
      <c r="JZ239">
        <v>8</v>
      </c>
      <c r="KA239">
        <v>6</v>
      </c>
      <c r="KB239">
        <v>64</v>
      </c>
      <c r="KC239">
        <v>63</v>
      </c>
      <c r="KD239">
        <v>147</v>
      </c>
      <c r="KE239">
        <v>19</v>
      </c>
      <c r="KF239">
        <v>1</v>
      </c>
      <c r="KG239">
        <v>12</v>
      </c>
      <c r="KH239">
        <v>7</v>
      </c>
      <c r="KI239">
        <v>33</v>
      </c>
      <c r="KJ239">
        <v>6</v>
      </c>
      <c r="KK239">
        <v>26</v>
      </c>
      <c r="KL239">
        <v>39</v>
      </c>
      <c r="KM239">
        <v>18</v>
      </c>
      <c r="KN239">
        <v>4</v>
      </c>
      <c r="KO239">
        <v>53</v>
      </c>
      <c r="KP239">
        <v>133</v>
      </c>
      <c r="KQ239">
        <v>10</v>
      </c>
      <c r="KR239">
        <v>6</v>
      </c>
      <c r="KS239">
        <v>265</v>
      </c>
      <c r="KT239">
        <v>287</v>
      </c>
      <c r="KU239">
        <v>1</v>
      </c>
      <c r="KV239">
        <v>1</v>
      </c>
      <c r="KW239">
        <v>2</v>
      </c>
      <c r="KX239">
        <v>22</v>
      </c>
      <c r="KY239">
        <v>26</v>
      </c>
      <c r="KZ239">
        <v>0</v>
      </c>
      <c r="LA239">
        <v>1</v>
      </c>
      <c r="LB239">
        <v>15</v>
      </c>
      <c r="LC239">
        <v>9</v>
      </c>
      <c r="LD239">
        <v>16</v>
      </c>
      <c r="LE239">
        <v>20</v>
      </c>
      <c r="LF239">
        <v>23</v>
      </c>
      <c r="LG239">
        <v>7</v>
      </c>
      <c r="LH239">
        <v>10</v>
      </c>
      <c r="LI239">
        <v>16</v>
      </c>
      <c r="LJ239">
        <v>234</v>
      </c>
      <c r="LK239">
        <v>7</v>
      </c>
      <c r="LL239">
        <v>0</v>
      </c>
      <c r="LM239">
        <v>151</v>
      </c>
      <c r="LN239">
        <v>21</v>
      </c>
      <c r="LO239">
        <v>20</v>
      </c>
      <c r="LP239">
        <v>1</v>
      </c>
      <c r="LQ239">
        <v>51</v>
      </c>
      <c r="LR239">
        <v>14</v>
      </c>
      <c r="LS239">
        <v>3</v>
      </c>
      <c r="LT239">
        <v>8</v>
      </c>
      <c r="LU239">
        <v>23</v>
      </c>
      <c r="LV239">
        <v>7</v>
      </c>
      <c r="LW239">
        <v>45</v>
      </c>
      <c r="LX239">
        <v>14</v>
      </c>
      <c r="LY239">
        <v>27</v>
      </c>
      <c r="LZ239">
        <v>28</v>
      </c>
      <c r="MA239">
        <v>8</v>
      </c>
      <c r="MB239">
        <v>10</v>
      </c>
      <c r="MC239">
        <v>5</v>
      </c>
      <c r="MD239">
        <v>7</v>
      </c>
      <c r="ME239">
        <v>14</v>
      </c>
      <c r="MF239">
        <v>7</v>
      </c>
      <c r="MG239">
        <v>3</v>
      </c>
      <c r="MH239">
        <v>7</v>
      </c>
      <c r="MI239">
        <v>3</v>
      </c>
      <c r="MJ239">
        <v>57</v>
      </c>
      <c r="MK239">
        <v>148</v>
      </c>
      <c r="ML239">
        <v>0</v>
      </c>
      <c r="MM239">
        <v>310</v>
      </c>
      <c r="MN239">
        <v>72</v>
      </c>
      <c r="MO239">
        <v>218</v>
      </c>
      <c r="MP239">
        <v>19</v>
      </c>
      <c r="MQ239">
        <v>233</v>
      </c>
      <c r="MR239">
        <v>215</v>
      </c>
      <c r="MS239">
        <v>1050</v>
      </c>
      <c r="MT239">
        <v>600</v>
      </c>
      <c r="MU239">
        <v>6</v>
      </c>
      <c r="MV239">
        <v>30</v>
      </c>
      <c r="MW239">
        <v>64</v>
      </c>
      <c r="MX239">
        <v>28</v>
      </c>
      <c r="MY239">
        <v>3</v>
      </c>
      <c r="MZ239">
        <v>26</v>
      </c>
      <c r="NA239">
        <v>43</v>
      </c>
      <c r="NB239">
        <v>501</v>
      </c>
      <c r="NC239">
        <v>200</v>
      </c>
      <c r="ND239">
        <v>6</v>
      </c>
      <c r="NE239">
        <v>213</v>
      </c>
      <c r="NF239">
        <v>169</v>
      </c>
      <c r="NG239">
        <v>328</v>
      </c>
      <c r="NH239">
        <v>85</v>
      </c>
      <c r="NI239">
        <v>237</v>
      </c>
      <c r="NJ239">
        <v>12</v>
      </c>
      <c r="NK239">
        <v>42</v>
      </c>
      <c r="NL239">
        <v>332</v>
      </c>
      <c r="NM239">
        <v>35</v>
      </c>
      <c r="NN239">
        <v>10</v>
      </c>
      <c r="NO239">
        <v>21</v>
      </c>
      <c r="NP239">
        <v>248</v>
      </c>
      <c r="NQ239">
        <v>282</v>
      </c>
      <c r="NR239">
        <v>56</v>
      </c>
      <c r="NS239">
        <v>15</v>
      </c>
      <c r="NT239">
        <v>8</v>
      </c>
      <c r="NU239">
        <v>11</v>
      </c>
      <c r="NV239">
        <v>1665</v>
      </c>
      <c r="NW239">
        <v>652</v>
      </c>
      <c r="NX239">
        <v>89</v>
      </c>
      <c r="NY239">
        <v>465</v>
      </c>
      <c r="NZ239">
        <v>58</v>
      </c>
      <c r="OA239">
        <v>1801</v>
      </c>
      <c r="OB239">
        <v>13</v>
      </c>
      <c r="OC239">
        <v>74</v>
      </c>
      <c r="OD239">
        <v>1847</v>
      </c>
      <c r="OE239">
        <v>76</v>
      </c>
      <c r="OF239">
        <v>2624</v>
      </c>
      <c r="OG239">
        <v>3464</v>
      </c>
      <c r="OH239">
        <v>294</v>
      </c>
      <c r="OI239">
        <v>10</v>
      </c>
      <c r="OJ239">
        <v>1866</v>
      </c>
      <c r="OK239">
        <v>67</v>
      </c>
      <c r="OL239">
        <v>0</v>
      </c>
      <c r="OM239">
        <v>854</v>
      </c>
      <c r="ON239">
        <v>907</v>
      </c>
      <c r="OO239">
        <v>112</v>
      </c>
      <c r="OP239">
        <v>13</v>
      </c>
      <c r="OQ239">
        <v>24</v>
      </c>
      <c r="OR239">
        <v>37</v>
      </c>
      <c r="OS239">
        <v>54</v>
      </c>
      <c r="OT239">
        <v>10</v>
      </c>
      <c r="OU239">
        <v>85</v>
      </c>
      <c r="OV239">
        <v>353</v>
      </c>
      <c r="OW239">
        <v>18</v>
      </c>
      <c r="OX239">
        <v>177</v>
      </c>
      <c r="OY239">
        <v>307</v>
      </c>
      <c r="OZ239">
        <v>18</v>
      </c>
      <c r="PA239">
        <v>4</v>
      </c>
    </row>
  </sheetData>
  <phoneticPr fontId="2"/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6DD04-54D3-4B6E-8108-51290E528D70}">
  <dimension ref="B2:E23"/>
  <sheetViews>
    <sheetView topLeftCell="A7" workbookViewId="0">
      <selection activeCell="C22" sqref="C22"/>
    </sheetView>
  </sheetViews>
  <sheetFormatPr defaultRowHeight="13.5"/>
  <sheetData>
    <row r="2" spans="2:5">
      <c r="B2" t="s">
        <v>1740</v>
      </c>
      <c r="C2" t="s">
        <v>1741</v>
      </c>
      <c r="E2" t="s">
        <v>1766</v>
      </c>
    </row>
    <row r="3" spans="2:5">
      <c r="B3" t="s">
        <v>1701</v>
      </c>
      <c r="C3" t="s">
        <v>1720</v>
      </c>
    </row>
    <row r="4" spans="2:5">
      <c r="B4" t="s">
        <v>1702</v>
      </c>
      <c r="C4" t="s">
        <v>1721</v>
      </c>
    </row>
    <row r="5" spans="2:5">
      <c r="B5" t="s">
        <v>1703</v>
      </c>
      <c r="C5" t="s">
        <v>1722</v>
      </c>
    </row>
    <row r="6" spans="2:5">
      <c r="B6" t="s">
        <v>1704</v>
      </c>
      <c r="C6" t="s">
        <v>1723</v>
      </c>
    </row>
    <row r="7" spans="2:5">
      <c r="B7" t="s">
        <v>1705</v>
      </c>
      <c r="C7" t="s">
        <v>1724</v>
      </c>
    </row>
    <row r="8" spans="2:5">
      <c r="B8" t="s">
        <v>1706</v>
      </c>
      <c r="C8" t="s">
        <v>1725</v>
      </c>
    </row>
    <row r="9" spans="2:5">
      <c r="B9" t="s">
        <v>1707</v>
      </c>
      <c r="C9" t="s">
        <v>1726</v>
      </c>
    </row>
    <row r="10" spans="2:5">
      <c r="B10" t="s">
        <v>1708</v>
      </c>
      <c r="C10" t="s">
        <v>1727</v>
      </c>
    </row>
    <row r="11" spans="2:5">
      <c r="B11" t="s">
        <v>1709</v>
      </c>
      <c r="C11" t="s">
        <v>1728</v>
      </c>
    </row>
    <row r="12" spans="2:5">
      <c r="B12" t="s">
        <v>1710</v>
      </c>
      <c r="C12" t="s">
        <v>1729</v>
      </c>
    </row>
    <row r="13" spans="2:5">
      <c r="B13" t="s">
        <v>1711</v>
      </c>
      <c r="C13" t="s">
        <v>1730</v>
      </c>
    </row>
    <row r="14" spans="2:5">
      <c r="B14" t="s">
        <v>1712</v>
      </c>
      <c r="C14" t="s">
        <v>1731</v>
      </c>
    </row>
    <row r="15" spans="2:5">
      <c r="B15" t="s">
        <v>1713</v>
      </c>
      <c r="C15" t="s">
        <v>1732</v>
      </c>
    </row>
    <row r="16" spans="2:5">
      <c r="B16" t="s">
        <v>1714</v>
      </c>
      <c r="C16" t="s">
        <v>1733</v>
      </c>
    </row>
    <row r="17" spans="2:3">
      <c r="B17" t="s">
        <v>1715</v>
      </c>
      <c r="C17" t="s">
        <v>1734</v>
      </c>
    </row>
    <row r="18" spans="2:3">
      <c r="B18" t="s">
        <v>1716</v>
      </c>
      <c r="C18" t="s">
        <v>1735</v>
      </c>
    </row>
    <row r="19" spans="2:3">
      <c r="B19" t="s">
        <v>1717</v>
      </c>
      <c r="C19" t="s">
        <v>1736</v>
      </c>
    </row>
    <row r="20" spans="2:3">
      <c r="B20" t="s">
        <v>1718</v>
      </c>
      <c r="C20" t="s">
        <v>1737</v>
      </c>
    </row>
    <row r="21" spans="2:3">
      <c r="B21" t="s">
        <v>1700</v>
      </c>
      <c r="C21" t="s">
        <v>1738</v>
      </c>
    </row>
    <row r="22" spans="2:3">
      <c r="B22" t="s">
        <v>1719</v>
      </c>
      <c r="C22" t="s">
        <v>1739</v>
      </c>
    </row>
    <row r="23" spans="2:3">
      <c r="B23" t="s">
        <v>1770</v>
      </c>
      <c r="C23" t="s">
        <v>1771</v>
      </c>
    </row>
  </sheetData>
  <phoneticPr fontId="2"/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D3F75-11A2-4206-AFE1-1F66B11B7337}">
  <dimension ref="B1:L234"/>
  <sheetViews>
    <sheetView workbookViewId="0">
      <pane ySplit="2" topLeftCell="A223" activePane="bottomLeft" state="frozen"/>
      <selection pane="bottomLeft" activeCell="L236" sqref="L236"/>
    </sheetView>
  </sheetViews>
  <sheetFormatPr defaultRowHeight="13.5"/>
  <cols>
    <col min="1" max="1" width="2.125" customWidth="1"/>
  </cols>
  <sheetData>
    <row r="1" spans="2:12">
      <c r="C1" s="348" t="s">
        <v>1629</v>
      </c>
      <c r="J1" s="348" t="s">
        <v>627</v>
      </c>
    </row>
    <row r="2" spans="2:12">
      <c r="C2" t="s">
        <v>1621</v>
      </c>
      <c r="D2" t="s">
        <v>1622</v>
      </c>
      <c r="E2" t="s">
        <v>1623</v>
      </c>
      <c r="F2" t="s">
        <v>1624</v>
      </c>
      <c r="G2" s="56" t="s">
        <v>1769</v>
      </c>
      <c r="J2" t="s">
        <v>1621</v>
      </c>
      <c r="K2" t="s">
        <v>1624</v>
      </c>
      <c r="L2" s="56" t="s">
        <v>1769</v>
      </c>
    </row>
    <row r="3" spans="2:12" ht="17.25">
      <c r="B3" s="58" t="s">
        <v>761</v>
      </c>
      <c r="C3">
        <f>人口推移!I7</f>
        <v>52916</v>
      </c>
      <c r="D3">
        <f>増減事由!O3</f>
        <v>52916</v>
      </c>
      <c r="E3">
        <f>【基礎】年齢別!B5+【基礎】年齢別!C5</f>
        <v>52916</v>
      </c>
      <c r="F3">
        <f>【基礎】住所別!B8</f>
        <v>52916</v>
      </c>
      <c r="G3">
        <f>C3-SUM(C3:F3)/4</f>
        <v>0</v>
      </c>
      <c r="J3">
        <f>人口推移!O7</f>
        <v>19579</v>
      </c>
      <c r="K3">
        <f>【基礎】住所別!C8</f>
        <v>19579</v>
      </c>
      <c r="L3">
        <f>J3-K3</f>
        <v>0</v>
      </c>
    </row>
    <row r="4" spans="2:12" ht="17.25">
      <c r="B4" s="58" t="s">
        <v>762</v>
      </c>
      <c r="C4">
        <f>人口推移!I8</f>
        <v>52937</v>
      </c>
      <c r="D4">
        <f>増減事由!O4</f>
        <v>52937</v>
      </c>
      <c r="E4">
        <f>【基礎】年齢別!B6+【基礎】年齢別!C6</f>
        <v>52937</v>
      </c>
      <c r="F4">
        <f>【基礎】住所別!B9</f>
        <v>52937</v>
      </c>
      <c r="G4">
        <f t="shared" ref="G4:G67" si="0">C4-SUM(C4:F4)/4</f>
        <v>0</v>
      </c>
      <c r="J4">
        <f>人口推移!O8</f>
        <v>19578</v>
      </c>
      <c r="K4">
        <f>【基礎】住所別!C9</f>
        <v>19578</v>
      </c>
      <c r="L4">
        <f t="shared" ref="L4:L67" si="1">J4-K4</f>
        <v>0</v>
      </c>
    </row>
    <row r="5" spans="2:12" ht="17.25">
      <c r="B5" s="58" t="s">
        <v>763</v>
      </c>
      <c r="C5">
        <f>人口推移!I9</f>
        <v>52970</v>
      </c>
      <c r="D5">
        <f>増減事由!O5</f>
        <v>52970</v>
      </c>
      <c r="E5">
        <f>【基礎】年齢別!B7+【基礎】年齢別!C7</f>
        <v>52970</v>
      </c>
      <c r="F5">
        <f>【基礎】住所別!B10</f>
        <v>52970</v>
      </c>
      <c r="G5">
        <f t="shared" si="0"/>
        <v>0</v>
      </c>
      <c r="J5">
        <f>人口推移!O9</f>
        <v>19604</v>
      </c>
      <c r="K5">
        <f>【基礎】住所別!C10</f>
        <v>19604</v>
      </c>
      <c r="L5">
        <f t="shared" si="1"/>
        <v>0</v>
      </c>
    </row>
    <row r="6" spans="2:12" ht="17.25">
      <c r="B6" s="58" t="s">
        <v>764</v>
      </c>
      <c r="C6">
        <f>人口推移!I10</f>
        <v>53023</v>
      </c>
      <c r="D6">
        <f>増減事由!O6</f>
        <v>53023</v>
      </c>
      <c r="E6">
        <f>【基礎】年齢別!B8+【基礎】年齢別!C8</f>
        <v>53023</v>
      </c>
      <c r="F6">
        <f>【基礎】住所別!B11</f>
        <v>53023</v>
      </c>
      <c r="G6">
        <f t="shared" si="0"/>
        <v>0</v>
      </c>
      <c r="J6">
        <f>人口推移!O10</f>
        <v>19613</v>
      </c>
      <c r="K6">
        <f>【基礎】住所別!C11</f>
        <v>19613</v>
      </c>
      <c r="L6">
        <f t="shared" si="1"/>
        <v>0</v>
      </c>
    </row>
    <row r="7" spans="2:12" ht="17.25">
      <c r="B7" s="58" t="s">
        <v>765</v>
      </c>
      <c r="C7">
        <f>人口推移!I11</f>
        <v>53020</v>
      </c>
      <c r="D7">
        <f>増減事由!O7</f>
        <v>53020</v>
      </c>
      <c r="E7">
        <f>【基礎】年齢別!B9+【基礎】年齢別!C9</f>
        <v>53020</v>
      </c>
      <c r="F7">
        <f>【基礎】住所別!B12</f>
        <v>53020</v>
      </c>
      <c r="G7">
        <f t="shared" si="0"/>
        <v>0</v>
      </c>
      <c r="J7">
        <f>人口推移!O11</f>
        <v>19616</v>
      </c>
      <c r="K7">
        <f>【基礎】住所別!C12</f>
        <v>19616</v>
      </c>
      <c r="L7">
        <f t="shared" si="1"/>
        <v>0</v>
      </c>
    </row>
    <row r="8" spans="2:12" ht="17.25">
      <c r="B8" s="58" t="s">
        <v>766</v>
      </c>
      <c r="C8">
        <f>人口推移!I12</f>
        <v>53053</v>
      </c>
      <c r="D8">
        <f>増減事由!O8</f>
        <v>53053</v>
      </c>
      <c r="E8">
        <f>【基礎】年齢別!B10+【基礎】年齢別!C10</f>
        <v>53053</v>
      </c>
      <c r="F8">
        <f>【基礎】住所別!B13</f>
        <v>53053</v>
      </c>
      <c r="G8">
        <f t="shared" si="0"/>
        <v>0</v>
      </c>
      <c r="J8">
        <f>人口推移!O12</f>
        <v>19641</v>
      </c>
      <c r="K8">
        <f>【基礎】住所別!C13</f>
        <v>19641</v>
      </c>
      <c r="L8">
        <f t="shared" si="1"/>
        <v>0</v>
      </c>
    </row>
    <row r="9" spans="2:12" ht="17.25">
      <c r="B9" s="58" t="s">
        <v>767</v>
      </c>
      <c r="C9">
        <f>人口推移!I13</f>
        <v>53056</v>
      </c>
      <c r="D9">
        <f>増減事由!O9</f>
        <v>53056</v>
      </c>
      <c r="E9">
        <f>【基礎】年齢別!B11+【基礎】年齢別!C11</f>
        <v>53056</v>
      </c>
      <c r="F9">
        <f>【基礎】住所別!B14</f>
        <v>53056</v>
      </c>
      <c r="G9">
        <f t="shared" si="0"/>
        <v>0</v>
      </c>
      <c r="J9">
        <f>人口推移!O13</f>
        <v>19635</v>
      </c>
      <c r="K9">
        <f>【基礎】住所別!C14</f>
        <v>19635</v>
      </c>
      <c r="L9">
        <f t="shared" si="1"/>
        <v>0</v>
      </c>
    </row>
    <row r="10" spans="2:12" ht="17.25">
      <c r="B10" s="58" t="s">
        <v>768</v>
      </c>
      <c r="C10">
        <f>人口推移!I14</f>
        <v>53075</v>
      </c>
      <c r="D10">
        <f>増減事由!O10</f>
        <v>53075</v>
      </c>
      <c r="E10">
        <f>【基礎】年齢別!B12+【基礎】年齢別!C12</f>
        <v>53075</v>
      </c>
      <c r="F10">
        <f>【基礎】住所別!B15</f>
        <v>53075</v>
      </c>
      <c r="G10">
        <f t="shared" si="0"/>
        <v>0</v>
      </c>
      <c r="J10">
        <f>人口推移!O14</f>
        <v>19628</v>
      </c>
      <c r="K10">
        <f>【基礎】住所別!C15</f>
        <v>19628</v>
      </c>
      <c r="L10">
        <f t="shared" si="1"/>
        <v>0</v>
      </c>
    </row>
    <row r="11" spans="2:12" ht="17.25">
      <c r="B11" s="58" t="s">
        <v>769</v>
      </c>
      <c r="C11">
        <f>人口推移!I15</f>
        <v>53117</v>
      </c>
      <c r="D11">
        <f>増減事由!O11</f>
        <v>53117</v>
      </c>
      <c r="E11">
        <f>【基礎】年齢別!B13+【基礎】年齢別!C13</f>
        <v>53117</v>
      </c>
      <c r="F11">
        <f>【基礎】住所別!B16</f>
        <v>53117</v>
      </c>
      <c r="G11">
        <f t="shared" si="0"/>
        <v>0</v>
      </c>
      <c r="J11">
        <f>人口推移!O15</f>
        <v>19651</v>
      </c>
      <c r="K11">
        <f>【基礎】住所別!C16</f>
        <v>19651</v>
      </c>
      <c r="L11">
        <f t="shared" si="1"/>
        <v>0</v>
      </c>
    </row>
    <row r="12" spans="2:12" ht="17.25">
      <c r="B12" s="57" t="s">
        <v>770</v>
      </c>
      <c r="C12">
        <f>人口推移!I16</f>
        <v>53139</v>
      </c>
      <c r="D12">
        <f>増減事由!O12</f>
        <v>53139</v>
      </c>
      <c r="E12">
        <f>【基礎】年齢別!B14+【基礎】年齢別!C14</f>
        <v>53139</v>
      </c>
      <c r="F12">
        <f>【基礎】住所別!B17</f>
        <v>53139</v>
      </c>
      <c r="G12">
        <f t="shared" si="0"/>
        <v>0</v>
      </c>
      <c r="J12">
        <f>人口推移!O16</f>
        <v>19661</v>
      </c>
      <c r="K12">
        <f>【基礎】住所別!C17</f>
        <v>19661</v>
      </c>
      <c r="L12">
        <f t="shared" si="1"/>
        <v>0</v>
      </c>
    </row>
    <row r="13" spans="2:12" ht="17.25">
      <c r="B13" s="58" t="s">
        <v>771</v>
      </c>
      <c r="C13">
        <f>人口推移!I17</f>
        <v>53124</v>
      </c>
      <c r="D13">
        <f>増減事由!O13</f>
        <v>53124</v>
      </c>
      <c r="E13">
        <f>【基礎】年齢別!B15+【基礎】年齢別!C15</f>
        <v>53124</v>
      </c>
      <c r="F13">
        <f>【基礎】住所別!B18</f>
        <v>53124</v>
      </c>
      <c r="G13">
        <f t="shared" si="0"/>
        <v>0</v>
      </c>
      <c r="J13">
        <f>人口推移!O17</f>
        <v>19664</v>
      </c>
      <c r="K13">
        <f>【基礎】住所別!C18</f>
        <v>19664</v>
      </c>
      <c r="L13">
        <f t="shared" si="1"/>
        <v>0</v>
      </c>
    </row>
    <row r="14" spans="2:12" ht="17.25">
      <c r="B14" s="58" t="s">
        <v>772</v>
      </c>
      <c r="C14">
        <f>人口推移!I18</f>
        <v>52999</v>
      </c>
      <c r="D14">
        <f>増減事由!O14</f>
        <v>52999</v>
      </c>
      <c r="E14">
        <f>【基礎】年齢別!B16+【基礎】年齢別!C16</f>
        <v>52999</v>
      </c>
      <c r="F14">
        <f>【基礎】住所別!B19</f>
        <v>52999</v>
      </c>
      <c r="G14">
        <f t="shared" si="0"/>
        <v>0</v>
      </c>
      <c r="J14">
        <f>人口推移!O18</f>
        <v>19601</v>
      </c>
      <c r="K14">
        <f>【基礎】住所別!C19</f>
        <v>19601</v>
      </c>
      <c r="L14">
        <f t="shared" si="1"/>
        <v>0</v>
      </c>
    </row>
    <row r="15" spans="2:12" ht="17.25">
      <c r="B15" s="58" t="s">
        <v>773</v>
      </c>
      <c r="C15">
        <f>人口推移!I19</f>
        <v>53046</v>
      </c>
      <c r="D15">
        <f>増減事由!O15</f>
        <v>53046</v>
      </c>
      <c r="E15">
        <f>【基礎】年齢別!B17+【基礎】年齢別!C17</f>
        <v>53046</v>
      </c>
      <c r="F15">
        <f>【基礎】住所別!B20</f>
        <v>53046</v>
      </c>
      <c r="G15">
        <f t="shared" si="0"/>
        <v>0</v>
      </c>
      <c r="J15">
        <f>人口推移!O19</f>
        <v>19759</v>
      </c>
      <c r="K15">
        <f>【基礎】住所別!C20</f>
        <v>19759</v>
      </c>
      <c r="L15">
        <f t="shared" si="1"/>
        <v>0</v>
      </c>
    </row>
    <row r="16" spans="2:12" ht="17.25">
      <c r="B16" s="58" t="s">
        <v>774</v>
      </c>
      <c r="C16">
        <f>人口推移!I20</f>
        <v>53067</v>
      </c>
      <c r="D16">
        <f>増減事由!O16</f>
        <v>53067</v>
      </c>
      <c r="E16">
        <f>【基礎】年齢別!B18+【基礎】年齢別!C18</f>
        <v>53067</v>
      </c>
      <c r="F16">
        <f>【基礎】住所別!B21</f>
        <v>53067</v>
      </c>
      <c r="G16">
        <f t="shared" si="0"/>
        <v>0</v>
      </c>
      <c r="J16">
        <f>人口推移!O20</f>
        <v>19784</v>
      </c>
      <c r="K16">
        <f>【基礎】住所別!C21</f>
        <v>19784</v>
      </c>
      <c r="L16">
        <f t="shared" si="1"/>
        <v>0</v>
      </c>
    </row>
    <row r="17" spans="2:12" ht="17.25">
      <c r="B17" s="58" t="s">
        <v>775</v>
      </c>
      <c r="C17">
        <f>人口推移!I21</f>
        <v>53013</v>
      </c>
      <c r="D17">
        <f>増減事由!O17</f>
        <v>53013</v>
      </c>
      <c r="E17">
        <f>【基礎】年齢別!B19+【基礎】年齢別!C19</f>
        <v>53013</v>
      </c>
      <c r="F17">
        <f>【基礎】住所別!B22</f>
        <v>53013</v>
      </c>
      <c r="G17">
        <f t="shared" si="0"/>
        <v>0</v>
      </c>
      <c r="J17">
        <f>人口推移!O21</f>
        <v>19744</v>
      </c>
      <c r="K17">
        <f>【基礎】住所別!C22</f>
        <v>19744</v>
      </c>
      <c r="L17">
        <f t="shared" si="1"/>
        <v>0</v>
      </c>
    </row>
    <row r="18" spans="2:12" ht="17.25">
      <c r="B18" s="58" t="s">
        <v>776</v>
      </c>
      <c r="C18">
        <f>人口推移!I22</f>
        <v>53058</v>
      </c>
      <c r="D18">
        <f>増減事由!O18</f>
        <v>53058</v>
      </c>
      <c r="E18">
        <f>【基礎】年齢別!B20+【基礎】年齢別!C20</f>
        <v>53058</v>
      </c>
      <c r="F18">
        <f>【基礎】住所別!B23</f>
        <v>53058</v>
      </c>
      <c r="G18">
        <f t="shared" si="0"/>
        <v>0</v>
      </c>
      <c r="J18">
        <f>人口推移!O22</f>
        <v>19782</v>
      </c>
      <c r="K18">
        <f>【基礎】住所別!C23</f>
        <v>19782</v>
      </c>
      <c r="L18">
        <f t="shared" si="1"/>
        <v>0</v>
      </c>
    </row>
    <row r="19" spans="2:12" ht="17.25">
      <c r="B19" s="58" t="s">
        <v>777</v>
      </c>
      <c r="C19">
        <f>人口推移!I23</f>
        <v>53025</v>
      </c>
      <c r="D19">
        <f>増減事由!O19</f>
        <v>53025</v>
      </c>
      <c r="E19">
        <f>【基礎】年齢別!B21+【基礎】年齢別!C21</f>
        <v>53025</v>
      </c>
      <c r="F19">
        <f>【基礎】住所別!B24</f>
        <v>53025</v>
      </c>
      <c r="G19">
        <f t="shared" si="0"/>
        <v>0</v>
      </c>
      <c r="J19">
        <f>人口推移!O23</f>
        <v>19766</v>
      </c>
      <c r="K19">
        <f>【基礎】住所別!C24</f>
        <v>19766</v>
      </c>
      <c r="L19">
        <f t="shared" si="1"/>
        <v>0</v>
      </c>
    </row>
    <row r="20" spans="2:12" ht="17.25">
      <c r="B20" s="58" t="s">
        <v>778</v>
      </c>
      <c r="C20">
        <f>人口推移!I24</f>
        <v>53097</v>
      </c>
      <c r="D20">
        <f>増減事由!O20</f>
        <v>53097</v>
      </c>
      <c r="E20">
        <f>【基礎】年齢別!B22+【基礎】年齢別!C22</f>
        <v>53097</v>
      </c>
      <c r="F20">
        <f>【基礎】住所別!B25</f>
        <v>53097</v>
      </c>
      <c r="G20">
        <f t="shared" si="0"/>
        <v>0</v>
      </c>
      <c r="J20">
        <f>人口推移!O24</f>
        <v>19798</v>
      </c>
      <c r="K20">
        <f>【基礎】住所別!C25</f>
        <v>19798</v>
      </c>
      <c r="L20">
        <f t="shared" si="1"/>
        <v>0</v>
      </c>
    </row>
    <row r="21" spans="2:12" ht="17.25">
      <c r="B21" s="58" t="s">
        <v>779</v>
      </c>
      <c r="C21">
        <f>人口推移!I25</f>
        <v>53137</v>
      </c>
      <c r="D21">
        <f>増減事由!O21</f>
        <v>53137</v>
      </c>
      <c r="E21">
        <f>【基礎】年齢別!B23+【基礎】年齢別!C23</f>
        <v>53137</v>
      </c>
      <c r="F21">
        <f>【基礎】住所別!B26</f>
        <v>53137</v>
      </c>
      <c r="G21">
        <f t="shared" si="0"/>
        <v>0</v>
      </c>
      <c r="J21">
        <f>人口推移!O25</f>
        <v>19831</v>
      </c>
      <c r="K21">
        <f>【基礎】住所別!C26</f>
        <v>19831</v>
      </c>
      <c r="L21">
        <f t="shared" si="1"/>
        <v>0</v>
      </c>
    </row>
    <row r="22" spans="2:12" ht="17.25">
      <c r="B22" s="58" t="s">
        <v>780</v>
      </c>
      <c r="C22">
        <f>人口推移!I26</f>
        <v>53196</v>
      </c>
      <c r="D22">
        <f>増減事由!O22</f>
        <v>53196</v>
      </c>
      <c r="E22">
        <f>【基礎】年齢別!B24+【基礎】年齢別!C24</f>
        <v>53196</v>
      </c>
      <c r="F22">
        <f>【基礎】住所別!B27</f>
        <v>53196</v>
      </c>
      <c r="G22">
        <f t="shared" si="0"/>
        <v>0</v>
      </c>
      <c r="J22">
        <f>人口推移!O26</f>
        <v>19855</v>
      </c>
      <c r="K22">
        <f>【基礎】住所別!C27</f>
        <v>19855</v>
      </c>
      <c r="L22">
        <f t="shared" si="1"/>
        <v>0</v>
      </c>
    </row>
    <row r="23" spans="2:12" ht="17.25">
      <c r="B23" s="58" t="s">
        <v>781</v>
      </c>
      <c r="C23">
        <f>人口推移!I27</f>
        <v>53270</v>
      </c>
      <c r="D23">
        <f>増減事由!O23</f>
        <v>53270</v>
      </c>
      <c r="E23">
        <f>【基礎】年齢別!B25+【基礎】年齢別!C25</f>
        <v>53270</v>
      </c>
      <c r="F23">
        <f>【基礎】住所別!B28</f>
        <v>53270</v>
      </c>
      <c r="G23">
        <f t="shared" si="0"/>
        <v>0</v>
      </c>
      <c r="J23">
        <f>人口推移!O27</f>
        <v>19883</v>
      </c>
      <c r="K23">
        <f>【基礎】住所別!C28</f>
        <v>19883</v>
      </c>
      <c r="L23">
        <f t="shared" si="1"/>
        <v>0</v>
      </c>
    </row>
    <row r="24" spans="2:12" ht="17.25">
      <c r="B24" s="57" t="s">
        <v>782</v>
      </c>
      <c r="C24">
        <f>人口推移!I28</f>
        <v>53306</v>
      </c>
      <c r="D24">
        <f>増減事由!O24</f>
        <v>53306</v>
      </c>
      <c r="E24">
        <f>【基礎】年齢別!B26+【基礎】年齢別!C26</f>
        <v>53306</v>
      </c>
      <c r="F24">
        <f>【基礎】住所別!B29</f>
        <v>53306</v>
      </c>
      <c r="G24">
        <f t="shared" si="0"/>
        <v>0</v>
      </c>
      <c r="J24">
        <f>人口推移!O28</f>
        <v>19894</v>
      </c>
      <c r="K24">
        <f>【基礎】住所別!C29</f>
        <v>19894</v>
      </c>
      <c r="L24">
        <f t="shared" si="1"/>
        <v>0</v>
      </c>
    </row>
    <row r="25" spans="2:12" ht="17.25">
      <c r="B25" s="58" t="s">
        <v>783</v>
      </c>
      <c r="C25">
        <f>人口推移!I29</f>
        <v>53281</v>
      </c>
      <c r="D25">
        <f>増減事由!O25</f>
        <v>53281</v>
      </c>
      <c r="E25">
        <f>【基礎】年齢別!B27+【基礎】年齢別!C27</f>
        <v>53281</v>
      </c>
      <c r="F25">
        <f>【基礎】住所別!B30</f>
        <v>53281</v>
      </c>
      <c r="G25">
        <f t="shared" si="0"/>
        <v>0</v>
      </c>
      <c r="J25">
        <f>人口推移!O29</f>
        <v>19896</v>
      </c>
      <c r="K25">
        <f>【基礎】住所別!C30</f>
        <v>19896</v>
      </c>
      <c r="L25">
        <f t="shared" si="1"/>
        <v>0</v>
      </c>
    </row>
    <row r="26" spans="2:12" ht="17.25">
      <c r="B26" s="58" t="s">
        <v>784</v>
      </c>
      <c r="C26">
        <f>人口推移!I30</f>
        <v>53048</v>
      </c>
      <c r="D26">
        <f>増減事由!O26</f>
        <v>53048</v>
      </c>
      <c r="E26">
        <f>【基礎】年齢別!B28+【基礎】年齢別!C28</f>
        <v>53048</v>
      </c>
      <c r="F26">
        <f>【基礎】住所別!B31</f>
        <v>53048</v>
      </c>
      <c r="G26">
        <f t="shared" si="0"/>
        <v>0</v>
      </c>
      <c r="J26">
        <f>人口推移!O30</f>
        <v>19835</v>
      </c>
      <c r="K26">
        <f>【基礎】住所別!C31</f>
        <v>19835</v>
      </c>
      <c r="L26">
        <f t="shared" si="1"/>
        <v>0</v>
      </c>
    </row>
    <row r="27" spans="2:12" ht="17.25">
      <c r="B27" s="58" t="s">
        <v>785</v>
      </c>
      <c r="C27">
        <f>人口推移!I31</f>
        <v>53196</v>
      </c>
      <c r="D27">
        <f>増減事由!O27</f>
        <v>53196</v>
      </c>
      <c r="E27">
        <f>【基礎】年齢別!B29+【基礎】年齢別!C29</f>
        <v>53196</v>
      </c>
      <c r="F27">
        <f>【基礎】住所別!B32</f>
        <v>53196</v>
      </c>
      <c r="G27">
        <f t="shared" si="0"/>
        <v>0</v>
      </c>
      <c r="J27">
        <f>人口推移!O31</f>
        <v>20024</v>
      </c>
      <c r="K27">
        <f>【基礎】住所別!C32</f>
        <v>20024</v>
      </c>
      <c r="L27">
        <f t="shared" si="1"/>
        <v>0</v>
      </c>
    </row>
    <row r="28" spans="2:12" ht="17.25">
      <c r="B28" s="58" t="s">
        <v>786</v>
      </c>
      <c r="C28">
        <f>人口推移!I32</f>
        <v>53187</v>
      </c>
      <c r="D28">
        <f>増減事由!O28</f>
        <v>53187</v>
      </c>
      <c r="E28">
        <f>【基礎】年齢別!B30+【基礎】年齢別!C30</f>
        <v>53187</v>
      </c>
      <c r="F28">
        <f>【基礎】住所別!B33</f>
        <v>53187</v>
      </c>
      <c r="G28">
        <f t="shared" si="0"/>
        <v>0</v>
      </c>
      <c r="J28">
        <f>人口推移!O32</f>
        <v>20038</v>
      </c>
      <c r="K28">
        <f>【基礎】住所別!C33</f>
        <v>20038</v>
      </c>
      <c r="L28">
        <f t="shared" si="1"/>
        <v>0</v>
      </c>
    </row>
    <row r="29" spans="2:12" ht="17.25">
      <c r="B29" s="58" t="s">
        <v>787</v>
      </c>
      <c r="C29">
        <f>人口推移!I33</f>
        <v>53206</v>
      </c>
      <c r="D29">
        <f>増減事由!O29</f>
        <v>53206</v>
      </c>
      <c r="E29">
        <f>【基礎】年齢別!B31+【基礎】年齢別!C31</f>
        <v>53206</v>
      </c>
      <c r="F29">
        <f>【基礎】住所別!B34</f>
        <v>53206</v>
      </c>
      <c r="G29">
        <f t="shared" si="0"/>
        <v>0</v>
      </c>
      <c r="J29">
        <f>人口推移!O33</f>
        <v>20046</v>
      </c>
      <c r="K29">
        <f>【基礎】住所別!C34</f>
        <v>20046</v>
      </c>
      <c r="L29">
        <f t="shared" si="1"/>
        <v>0</v>
      </c>
    </row>
    <row r="30" spans="2:12" ht="17.25">
      <c r="B30" s="58" t="s">
        <v>788</v>
      </c>
      <c r="C30">
        <f>人口推移!I34</f>
        <v>53333</v>
      </c>
      <c r="D30">
        <f>増減事由!O30</f>
        <v>53333</v>
      </c>
      <c r="E30">
        <f>【基礎】年齢別!B32+【基礎】年齢別!C32</f>
        <v>53333</v>
      </c>
      <c r="F30">
        <f>【基礎】住所別!B35</f>
        <v>53333</v>
      </c>
      <c r="G30">
        <f t="shared" si="0"/>
        <v>0</v>
      </c>
      <c r="J30">
        <f>人口推移!O34</f>
        <v>20147</v>
      </c>
      <c r="K30">
        <f>【基礎】住所別!C35</f>
        <v>20147</v>
      </c>
      <c r="L30">
        <f t="shared" si="1"/>
        <v>0</v>
      </c>
    </row>
    <row r="31" spans="2:12" ht="17.25">
      <c r="B31" s="58" t="s">
        <v>789</v>
      </c>
      <c r="C31">
        <f>人口推移!I35</f>
        <v>53351</v>
      </c>
      <c r="D31">
        <f>増減事由!O31</f>
        <v>53351</v>
      </c>
      <c r="E31">
        <f>【基礎】年齢別!B33+【基礎】年齢別!C33</f>
        <v>53351</v>
      </c>
      <c r="F31">
        <f>【基礎】住所別!B36</f>
        <v>53351</v>
      </c>
      <c r="G31">
        <f t="shared" si="0"/>
        <v>0</v>
      </c>
      <c r="J31">
        <f>人口推移!O35</f>
        <v>20164</v>
      </c>
      <c r="K31">
        <f>【基礎】住所別!C36</f>
        <v>20164</v>
      </c>
      <c r="L31">
        <f t="shared" si="1"/>
        <v>0</v>
      </c>
    </row>
    <row r="32" spans="2:12" ht="17.25">
      <c r="B32" s="58" t="s">
        <v>790</v>
      </c>
      <c r="C32">
        <f>人口推移!I36</f>
        <v>53407</v>
      </c>
      <c r="D32">
        <f>増減事由!O32</f>
        <v>53407</v>
      </c>
      <c r="E32">
        <f>【基礎】年齢別!B34+【基礎】年齢別!C34</f>
        <v>53407</v>
      </c>
      <c r="F32">
        <f>【基礎】住所別!B37</f>
        <v>53407</v>
      </c>
      <c r="G32">
        <f t="shared" si="0"/>
        <v>0</v>
      </c>
      <c r="J32">
        <f>人口推移!O36</f>
        <v>20190</v>
      </c>
      <c r="K32">
        <f>【基礎】住所別!C37</f>
        <v>20190</v>
      </c>
      <c r="L32">
        <f t="shared" si="1"/>
        <v>0</v>
      </c>
    </row>
    <row r="33" spans="2:12" ht="17.25">
      <c r="B33" s="58" t="s">
        <v>791</v>
      </c>
      <c r="C33">
        <f>人口推移!I37</f>
        <v>53437</v>
      </c>
      <c r="D33">
        <f>増減事由!O33</f>
        <v>53437</v>
      </c>
      <c r="E33">
        <f>【基礎】年齢別!B35+【基礎】年齢別!C35</f>
        <v>53437</v>
      </c>
      <c r="F33">
        <f>【基礎】住所別!B38</f>
        <v>53437</v>
      </c>
      <c r="G33">
        <f t="shared" si="0"/>
        <v>0</v>
      </c>
      <c r="J33">
        <f>人口推移!O37</f>
        <v>20192</v>
      </c>
      <c r="K33">
        <f>【基礎】住所別!C38</f>
        <v>20192</v>
      </c>
      <c r="L33">
        <f t="shared" si="1"/>
        <v>0</v>
      </c>
    </row>
    <row r="34" spans="2:12" ht="17.25">
      <c r="B34" s="58" t="s">
        <v>792</v>
      </c>
      <c r="C34">
        <f>人口推移!I38</f>
        <v>53502</v>
      </c>
      <c r="D34">
        <f>増減事由!O34</f>
        <v>53502</v>
      </c>
      <c r="E34">
        <f>【基礎】年齢別!B36+【基礎】年齢別!C36</f>
        <v>53502</v>
      </c>
      <c r="F34">
        <f>【基礎】住所別!B39</f>
        <v>53502</v>
      </c>
      <c r="G34">
        <f t="shared" si="0"/>
        <v>0</v>
      </c>
      <c r="J34">
        <f>人口推移!O38</f>
        <v>20209</v>
      </c>
      <c r="K34">
        <f>【基礎】住所別!C39</f>
        <v>20209</v>
      </c>
      <c r="L34">
        <f t="shared" si="1"/>
        <v>0</v>
      </c>
    </row>
    <row r="35" spans="2:12" ht="17.25">
      <c r="B35" s="58" t="s">
        <v>793</v>
      </c>
      <c r="C35">
        <f>人口推移!I39</f>
        <v>53497</v>
      </c>
      <c r="D35">
        <f>増減事由!O35</f>
        <v>53497</v>
      </c>
      <c r="E35">
        <f>【基礎】年齢別!B37+【基礎】年齢別!C37</f>
        <v>53497</v>
      </c>
      <c r="F35">
        <f>【基礎】住所別!B40</f>
        <v>53497</v>
      </c>
      <c r="G35">
        <f t="shared" si="0"/>
        <v>0</v>
      </c>
      <c r="J35">
        <f>人口推移!O39</f>
        <v>20215</v>
      </c>
      <c r="K35">
        <f>【基礎】住所別!C40</f>
        <v>20215</v>
      </c>
      <c r="L35">
        <f t="shared" si="1"/>
        <v>0</v>
      </c>
    </row>
    <row r="36" spans="2:12" ht="17.25">
      <c r="B36" s="57" t="s">
        <v>794</v>
      </c>
      <c r="C36">
        <f>人口推移!I40</f>
        <v>53547</v>
      </c>
      <c r="D36">
        <f>増減事由!O36</f>
        <v>53547</v>
      </c>
      <c r="E36">
        <f>【基礎】年齢別!B38+【基礎】年齢別!C38</f>
        <v>53547</v>
      </c>
      <c r="F36">
        <f>【基礎】住所別!B41</f>
        <v>53547</v>
      </c>
      <c r="G36">
        <f t="shared" si="0"/>
        <v>0</v>
      </c>
      <c r="J36">
        <f>人口推移!O40</f>
        <v>20249</v>
      </c>
      <c r="K36">
        <f>【基礎】住所別!C41</f>
        <v>20249</v>
      </c>
      <c r="L36">
        <f t="shared" si="1"/>
        <v>0</v>
      </c>
    </row>
    <row r="37" spans="2:12" ht="17.25">
      <c r="B37" s="58" t="s">
        <v>795</v>
      </c>
      <c r="C37">
        <f>人口推移!I41</f>
        <v>53561</v>
      </c>
      <c r="D37">
        <f>増減事由!O37</f>
        <v>53561</v>
      </c>
      <c r="E37">
        <f>【基礎】年齢別!B39+【基礎】年齢別!C39</f>
        <v>53561</v>
      </c>
      <c r="F37">
        <f>【基礎】住所別!B42</f>
        <v>53561</v>
      </c>
      <c r="G37">
        <f t="shared" si="0"/>
        <v>0</v>
      </c>
      <c r="J37">
        <f>人口推移!O41</f>
        <v>20251</v>
      </c>
      <c r="K37">
        <f>【基礎】住所別!C42</f>
        <v>20251</v>
      </c>
      <c r="L37">
        <f t="shared" si="1"/>
        <v>0</v>
      </c>
    </row>
    <row r="38" spans="2:12" ht="17.25">
      <c r="B38" s="58" t="s">
        <v>796</v>
      </c>
      <c r="C38">
        <f>人口推移!I42</f>
        <v>53481</v>
      </c>
      <c r="D38">
        <f>増減事由!O38</f>
        <v>53481</v>
      </c>
      <c r="E38">
        <f>【基礎】年齢別!B40+【基礎】年齢別!C40</f>
        <v>53481</v>
      </c>
      <c r="F38">
        <f>【基礎】住所別!B43</f>
        <v>53481</v>
      </c>
      <c r="G38">
        <f t="shared" si="0"/>
        <v>0</v>
      </c>
      <c r="J38">
        <f>人口推移!O42</f>
        <v>20266</v>
      </c>
      <c r="K38">
        <f>【基礎】住所別!C43</f>
        <v>20266</v>
      </c>
      <c r="L38">
        <f t="shared" si="1"/>
        <v>0</v>
      </c>
    </row>
    <row r="39" spans="2:12" ht="17.25">
      <c r="B39" s="58" t="s">
        <v>797</v>
      </c>
      <c r="C39">
        <f>人口推移!I43</f>
        <v>53568</v>
      </c>
      <c r="D39">
        <f>増減事由!O39</f>
        <v>53568</v>
      </c>
      <c r="E39">
        <f>【基礎】年齢別!B41+【基礎】年齢別!C41</f>
        <v>53568</v>
      </c>
      <c r="F39">
        <f>【基礎】住所別!B44</f>
        <v>53568</v>
      </c>
      <c r="G39">
        <f t="shared" si="0"/>
        <v>0</v>
      </c>
      <c r="J39">
        <f>人口推移!O43</f>
        <v>20411</v>
      </c>
      <c r="K39">
        <f>【基礎】住所別!C44</f>
        <v>20411</v>
      </c>
      <c r="L39">
        <f t="shared" si="1"/>
        <v>0</v>
      </c>
    </row>
    <row r="40" spans="2:12" ht="17.25">
      <c r="B40" s="58" t="s">
        <v>798</v>
      </c>
      <c r="C40">
        <f>人口推移!I44</f>
        <v>53574</v>
      </c>
      <c r="D40">
        <f>増減事由!O40</f>
        <v>53574</v>
      </c>
      <c r="E40">
        <f>【基礎】年齢別!B42+【基礎】年齢別!C42</f>
        <v>53574</v>
      </c>
      <c r="F40">
        <f>【基礎】住所別!B45</f>
        <v>53574</v>
      </c>
      <c r="G40">
        <f t="shared" si="0"/>
        <v>0</v>
      </c>
      <c r="J40">
        <f>人口推移!O44</f>
        <v>20432</v>
      </c>
      <c r="K40">
        <f>【基礎】住所別!C45</f>
        <v>20432</v>
      </c>
      <c r="L40">
        <f t="shared" si="1"/>
        <v>0</v>
      </c>
    </row>
    <row r="41" spans="2:12" ht="17.25">
      <c r="B41" s="58" t="s">
        <v>799</v>
      </c>
      <c r="C41">
        <f>人口推移!I45</f>
        <v>53595</v>
      </c>
      <c r="D41">
        <f>増減事由!O41</f>
        <v>53595</v>
      </c>
      <c r="E41">
        <f>【基礎】年齢別!B43+【基礎】年齢別!C43</f>
        <v>53595</v>
      </c>
      <c r="F41">
        <f>【基礎】住所別!B46</f>
        <v>53595</v>
      </c>
      <c r="G41">
        <f t="shared" si="0"/>
        <v>0</v>
      </c>
      <c r="J41">
        <f>人口推移!O45</f>
        <v>20439</v>
      </c>
      <c r="K41">
        <f>【基礎】住所別!C46</f>
        <v>20439</v>
      </c>
      <c r="L41">
        <f t="shared" si="1"/>
        <v>0</v>
      </c>
    </row>
    <row r="42" spans="2:12" ht="17.25">
      <c r="B42" s="58" t="s">
        <v>800</v>
      </c>
      <c r="C42">
        <f>人口推移!I46</f>
        <v>53731</v>
      </c>
      <c r="D42">
        <f>増減事由!O42</f>
        <v>53731</v>
      </c>
      <c r="E42">
        <f>【基礎】年齢別!B44+【基礎】年齢別!C44</f>
        <v>53731</v>
      </c>
      <c r="F42">
        <f>【基礎】住所別!B47</f>
        <v>53731</v>
      </c>
      <c r="G42">
        <f t="shared" si="0"/>
        <v>0</v>
      </c>
      <c r="J42">
        <f>人口推移!O46</f>
        <v>20521</v>
      </c>
      <c r="K42">
        <f>【基礎】住所別!C47</f>
        <v>20521</v>
      </c>
      <c r="L42">
        <f t="shared" si="1"/>
        <v>0</v>
      </c>
    </row>
    <row r="43" spans="2:12" ht="17.25">
      <c r="B43" s="58" t="s">
        <v>801</v>
      </c>
      <c r="C43">
        <f>人口推移!I47</f>
        <v>53701</v>
      </c>
      <c r="D43">
        <f>増減事由!O43</f>
        <v>53701</v>
      </c>
      <c r="E43">
        <f>【基礎】年齢別!B45+【基礎】年齢別!C45</f>
        <v>53701</v>
      </c>
      <c r="F43">
        <f>【基礎】住所別!B48</f>
        <v>53701</v>
      </c>
      <c r="G43">
        <f t="shared" si="0"/>
        <v>0</v>
      </c>
      <c r="J43">
        <f>人口推移!O47</f>
        <v>20496</v>
      </c>
      <c r="K43">
        <f>【基礎】住所別!C48</f>
        <v>20496</v>
      </c>
      <c r="L43">
        <f t="shared" si="1"/>
        <v>0</v>
      </c>
    </row>
    <row r="44" spans="2:12" ht="17.25">
      <c r="B44" s="58" t="s">
        <v>802</v>
      </c>
      <c r="C44">
        <f>人口推移!I48</f>
        <v>53780</v>
      </c>
      <c r="D44">
        <f>増減事由!O44</f>
        <v>53780</v>
      </c>
      <c r="E44">
        <f>【基礎】年齢別!B46+【基礎】年齢別!C46</f>
        <v>53780</v>
      </c>
      <c r="F44">
        <f>【基礎】住所別!B49</f>
        <v>53780</v>
      </c>
      <c r="G44">
        <f t="shared" si="0"/>
        <v>0</v>
      </c>
      <c r="J44">
        <f>人口推移!O48</f>
        <v>20533</v>
      </c>
      <c r="K44">
        <f>【基礎】住所別!C49</f>
        <v>20533</v>
      </c>
      <c r="L44">
        <f t="shared" si="1"/>
        <v>0</v>
      </c>
    </row>
    <row r="45" spans="2:12" ht="17.25">
      <c r="B45" s="58" t="s">
        <v>803</v>
      </c>
      <c r="C45">
        <f>人口推移!I49</f>
        <v>53847</v>
      </c>
      <c r="D45">
        <f>増減事由!O45</f>
        <v>53847</v>
      </c>
      <c r="E45">
        <f>【基礎】年齢別!B47+【基礎】年齢別!C47</f>
        <v>53847</v>
      </c>
      <c r="F45">
        <f>【基礎】住所別!B50</f>
        <v>53847</v>
      </c>
      <c r="G45">
        <f t="shared" si="0"/>
        <v>0</v>
      </c>
      <c r="J45">
        <f>人口推移!O49</f>
        <v>20560</v>
      </c>
      <c r="K45">
        <f>【基礎】住所別!C50</f>
        <v>20560</v>
      </c>
      <c r="L45">
        <f t="shared" si="1"/>
        <v>0</v>
      </c>
    </row>
    <row r="46" spans="2:12" ht="17.25">
      <c r="B46" s="58" t="s">
        <v>804</v>
      </c>
      <c r="C46">
        <f>人口推移!I50</f>
        <v>53884</v>
      </c>
      <c r="D46">
        <f>増減事由!O46</f>
        <v>53884</v>
      </c>
      <c r="E46">
        <f>【基礎】年齢別!B48+【基礎】年齢別!C48</f>
        <v>53884</v>
      </c>
      <c r="F46">
        <f>【基礎】住所別!B51</f>
        <v>53884</v>
      </c>
      <c r="G46">
        <f t="shared" si="0"/>
        <v>0</v>
      </c>
      <c r="J46">
        <f>人口推移!O50</f>
        <v>20609</v>
      </c>
      <c r="K46">
        <f>【基礎】住所別!C51</f>
        <v>20609</v>
      </c>
      <c r="L46">
        <f t="shared" si="1"/>
        <v>0</v>
      </c>
    </row>
    <row r="47" spans="2:12" ht="17.25">
      <c r="B47" s="58" t="s">
        <v>805</v>
      </c>
      <c r="C47">
        <f>人口推移!I51</f>
        <v>53896</v>
      </c>
      <c r="D47">
        <f>増減事由!O47</f>
        <v>53896</v>
      </c>
      <c r="E47">
        <f>【基礎】年齢別!B49+【基礎】年齢別!C49</f>
        <v>53896</v>
      </c>
      <c r="F47">
        <f>【基礎】住所別!B52</f>
        <v>53896</v>
      </c>
      <c r="G47">
        <f t="shared" si="0"/>
        <v>0</v>
      </c>
      <c r="J47">
        <f>人口推移!O51</f>
        <v>20631</v>
      </c>
      <c r="K47">
        <f>【基礎】住所別!C52</f>
        <v>20631</v>
      </c>
      <c r="L47">
        <f t="shared" si="1"/>
        <v>0</v>
      </c>
    </row>
    <row r="48" spans="2:12" ht="17.25">
      <c r="B48" s="57" t="s">
        <v>806</v>
      </c>
      <c r="C48">
        <f>人口推移!I52</f>
        <v>53877</v>
      </c>
      <c r="D48">
        <f>増減事由!O48</f>
        <v>53877</v>
      </c>
      <c r="E48">
        <f>【基礎】年齢別!B50+【基礎】年齢別!C50</f>
        <v>53877</v>
      </c>
      <c r="F48">
        <f>【基礎】住所別!B53</f>
        <v>53877</v>
      </c>
      <c r="G48">
        <f t="shared" si="0"/>
        <v>0</v>
      </c>
      <c r="J48">
        <f>人口推移!O52</f>
        <v>20642</v>
      </c>
      <c r="K48">
        <f>【基礎】住所別!C53</f>
        <v>20642</v>
      </c>
      <c r="L48">
        <f t="shared" si="1"/>
        <v>0</v>
      </c>
    </row>
    <row r="49" spans="2:12" ht="17.25">
      <c r="B49" s="58" t="s">
        <v>807</v>
      </c>
      <c r="C49">
        <f>人口推移!I53</f>
        <v>53888</v>
      </c>
      <c r="D49">
        <f>増減事由!O49</f>
        <v>53888</v>
      </c>
      <c r="E49">
        <f>【基礎】年齢別!B51+【基礎】年齢別!C51</f>
        <v>53888</v>
      </c>
      <c r="F49">
        <f>【基礎】住所別!B54</f>
        <v>53888</v>
      </c>
      <c r="G49">
        <f t="shared" si="0"/>
        <v>0</v>
      </c>
      <c r="J49">
        <f>人口推移!O53</f>
        <v>20651</v>
      </c>
      <c r="K49">
        <f>【基礎】住所別!C54</f>
        <v>20651</v>
      </c>
      <c r="L49">
        <f t="shared" si="1"/>
        <v>0</v>
      </c>
    </row>
    <row r="50" spans="2:12" ht="17.25">
      <c r="B50" s="58" t="s">
        <v>808</v>
      </c>
      <c r="C50">
        <f>人口推移!I54</f>
        <v>53773</v>
      </c>
      <c r="D50">
        <f>増減事由!O50</f>
        <v>53773</v>
      </c>
      <c r="E50">
        <f>【基礎】年齢別!B52+【基礎】年齢別!C52</f>
        <v>53773</v>
      </c>
      <c r="F50">
        <f>【基礎】住所別!B55</f>
        <v>53773</v>
      </c>
      <c r="G50">
        <f t="shared" si="0"/>
        <v>0</v>
      </c>
      <c r="J50">
        <f>人口推移!O54</f>
        <v>20629</v>
      </c>
      <c r="K50">
        <f>【基礎】住所別!C55</f>
        <v>20629</v>
      </c>
      <c r="L50">
        <f t="shared" si="1"/>
        <v>0</v>
      </c>
    </row>
    <row r="51" spans="2:12" ht="17.25">
      <c r="B51" s="58" t="s">
        <v>809</v>
      </c>
      <c r="C51">
        <f>人口推移!I55</f>
        <v>53867</v>
      </c>
      <c r="D51">
        <f>増減事由!O51</f>
        <v>53867</v>
      </c>
      <c r="E51">
        <f>【基礎】年齢別!B53+【基礎】年齢別!C53</f>
        <v>53867</v>
      </c>
      <c r="F51">
        <f>【基礎】住所別!B56</f>
        <v>53867</v>
      </c>
      <c r="G51">
        <f t="shared" si="0"/>
        <v>0</v>
      </c>
      <c r="J51">
        <f>人口推移!O55</f>
        <v>20797</v>
      </c>
      <c r="K51">
        <f>【基礎】住所別!C56</f>
        <v>20797</v>
      </c>
      <c r="L51">
        <f t="shared" si="1"/>
        <v>0</v>
      </c>
    </row>
    <row r="52" spans="2:12" ht="17.25">
      <c r="B52" s="58" t="s">
        <v>810</v>
      </c>
      <c r="C52">
        <f>人口推移!I56</f>
        <v>53896</v>
      </c>
      <c r="D52">
        <f>増減事由!O52</f>
        <v>53896</v>
      </c>
      <c r="E52">
        <f>【基礎】年齢別!B54+【基礎】年齢別!C54</f>
        <v>53896</v>
      </c>
      <c r="F52">
        <f>【基礎】住所別!B57</f>
        <v>53896</v>
      </c>
      <c r="G52">
        <f t="shared" si="0"/>
        <v>0</v>
      </c>
      <c r="J52">
        <f>人口推移!O56</f>
        <v>20821</v>
      </c>
      <c r="K52">
        <f>【基礎】住所別!C57</f>
        <v>20821</v>
      </c>
      <c r="L52">
        <f t="shared" si="1"/>
        <v>0</v>
      </c>
    </row>
    <row r="53" spans="2:12" ht="17.25">
      <c r="B53" s="58" t="s">
        <v>811</v>
      </c>
      <c r="C53">
        <f>人口推移!I57</f>
        <v>53969</v>
      </c>
      <c r="D53">
        <f>増減事由!O53</f>
        <v>53969</v>
      </c>
      <c r="E53">
        <f>【基礎】年齢別!B55+【基礎】年齢別!C55</f>
        <v>53969</v>
      </c>
      <c r="F53">
        <f>【基礎】住所別!B58</f>
        <v>53969</v>
      </c>
      <c r="G53">
        <f t="shared" si="0"/>
        <v>0</v>
      </c>
      <c r="J53">
        <f>人口推移!O57</f>
        <v>20855</v>
      </c>
      <c r="K53">
        <f>【基礎】住所別!C58</f>
        <v>20855</v>
      </c>
      <c r="L53">
        <f t="shared" si="1"/>
        <v>0</v>
      </c>
    </row>
    <row r="54" spans="2:12" ht="17.25">
      <c r="B54" s="58" t="s">
        <v>812</v>
      </c>
      <c r="C54">
        <f>人口推移!I58</f>
        <v>54032</v>
      </c>
      <c r="D54">
        <f>増減事由!O54</f>
        <v>54032</v>
      </c>
      <c r="E54">
        <f>【基礎】年齢別!B56+【基礎】年齢別!C56</f>
        <v>54032</v>
      </c>
      <c r="F54">
        <f>【基礎】住所別!B59</f>
        <v>54032</v>
      </c>
      <c r="G54">
        <f t="shared" si="0"/>
        <v>0</v>
      </c>
      <c r="J54">
        <f>人口推移!O58</f>
        <v>20918</v>
      </c>
      <c r="K54">
        <f>【基礎】住所別!C59</f>
        <v>20918</v>
      </c>
      <c r="L54">
        <f t="shared" si="1"/>
        <v>0</v>
      </c>
    </row>
    <row r="55" spans="2:12" ht="17.25">
      <c r="B55" s="58" t="s">
        <v>813</v>
      </c>
      <c r="C55">
        <f>人口推移!I59</f>
        <v>54125</v>
      </c>
      <c r="D55">
        <f>増減事由!O55</f>
        <v>54125</v>
      </c>
      <c r="E55">
        <f>【基礎】年齢別!B57+【基礎】年齢別!C57</f>
        <v>54125</v>
      </c>
      <c r="F55">
        <f>【基礎】住所別!B60</f>
        <v>54125</v>
      </c>
      <c r="G55">
        <f t="shared" si="0"/>
        <v>0</v>
      </c>
      <c r="J55">
        <f>人口推移!O59</f>
        <v>20962</v>
      </c>
      <c r="K55">
        <f>【基礎】住所別!C60</f>
        <v>20962</v>
      </c>
      <c r="L55">
        <f t="shared" si="1"/>
        <v>0</v>
      </c>
    </row>
    <row r="56" spans="2:12" ht="17.25">
      <c r="B56" s="58" t="s">
        <v>814</v>
      </c>
      <c r="C56">
        <f>人口推移!I60</f>
        <v>54143</v>
      </c>
      <c r="D56">
        <f>増減事由!O56</f>
        <v>54143</v>
      </c>
      <c r="E56">
        <f>【基礎】年齢別!B58+【基礎】年齢別!C58</f>
        <v>54143</v>
      </c>
      <c r="F56">
        <f>【基礎】住所別!B61</f>
        <v>54143</v>
      </c>
      <c r="G56">
        <f t="shared" si="0"/>
        <v>0</v>
      </c>
      <c r="J56">
        <f>人口推移!O60</f>
        <v>20974</v>
      </c>
      <c r="K56">
        <f>【基礎】住所別!C61</f>
        <v>20974</v>
      </c>
      <c r="L56">
        <f t="shared" si="1"/>
        <v>0</v>
      </c>
    </row>
    <row r="57" spans="2:12" ht="17.25">
      <c r="B57" s="58" t="s">
        <v>815</v>
      </c>
      <c r="C57">
        <f>人口推移!I61</f>
        <v>54180</v>
      </c>
      <c r="D57">
        <f>増減事由!O57</f>
        <v>54180</v>
      </c>
      <c r="E57">
        <f>【基礎】年齢別!B59+【基礎】年齢別!C59</f>
        <v>54180</v>
      </c>
      <c r="F57">
        <f>【基礎】住所別!B62</f>
        <v>54180</v>
      </c>
      <c r="G57">
        <f t="shared" si="0"/>
        <v>0</v>
      </c>
      <c r="J57">
        <f>人口推移!O61</f>
        <v>20985</v>
      </c>
      <c r="K57">
        <f>【基礎】住所別!C62</f>
        <v>20985</v>
      </c>
      <c r="L57">
        <f t="shared" si="1"/>
        <v>0</v>
      </c>
    </row>
    <row r="58" spans="2:12" ht="17.25">
      <c r="B58" s="58" t="s">
        <v>816</v>
      </c>
      <c r="C58">
        <f>人口推移!I62</f>
        <v>54179</v>
      </c>
      <c r="D58">
        <f>増減事由!O58</f>
        <v>54179</v>
      </c>
      <c r="E58">
        <f>【基礎】年齢別!B60+【基礎】年齢別!C60</f>
        <v>54179</v>
      </c>
      <c r="F58">
        <f>【基礎】住所別!B63</f>
        <v>54179</v>
      </c>
      <c r="G58">
        <f t="shared" si="0"/>
        <v>0</v>
      </c>
      <c r="J58">
        <f>人口推移!O62</f>
        <v>21008</v>
      </c>
      <c r="K58">
        <f>【基礎】住所別!C63</f>
        <v>21008</v>
      </c>
      <c r="L58">
        <f t="shared" si="1"/>
        <v>0</v>
      </c>
    </row>
    <row r="59" spans="2:12" ht="17.25">
      <c r="B59" s="58" t="s">
        <v>817</v>
      </c>
      <c r="C59">
        <f>人口推移!I63</f>
        <v>54238</v>
      </c>
      <c r="D59">
        <f>増減事由!O59</f>
        <v>54238</v>
      </c>
      <c r="E59">
        <f>【基礎】年齢別!B61+【基礎】年齢別!C61</f>
        <v>54238</v>
      </c>
      <c r="F59">
        <f>【基礎】住所別!B64</f>
        <v>54238</v>
      </c>
      <c r="G59">
        <f t="shared" si="0"/>
        <v>0</v>
      </c>
      <c r="J59">
        <f>人口推移!O63</f>
        <v>21034</v>
      </c>
      <c r="K59">
        <f>【基礎】住所別!C64</f>
        <v>21034</v>
      </c>
      <c r="L59">
        <f t="shared" si="1"/>
        <v>0</v>
      </c>
    </row>
    <row r="60" spans="2:12" ht="17.25">
      <c r="B60" s="57" t="s">
        <v>818</v>
      </c>
      <c r="C60">
        <f>人口推移!I64</f>
        <v>54278</v>
      </c>
      <c r="D60">
        <f>増減事由!O60</f>
        <v>54278</v>
      </c>
      <c r="E60">
        <f>【基礎】年齢別!B62+【基礎】年齢別!C62</f>
        <v>54278</v>
      </c>
      <c r="F60">
        <f>【基礎】住所別!B65</f>
        <v>54278</v>
      </c>
      <c r="G60">
        <f t="shared" si="0"/>
        <v>0</v>
      </c>
      <c r="J60">
        <f>人口推移!O64</f>
        <v>21055</v>
      </c>
      <c r="K60">
        <f>【基礎】住所別!C65</f>
        <v>21055</v>
      </c>
      <c r="L60">
        <f t="shared" si="1"/>
        <v>0</v>
      </c>
    </row>
    <row r="61" spans="2:12" ht="17.25">
      <c r="B61" s="58" t="s">
        <v>819</v>
      </c>
      <c r="C61">
        <f>人口推移!I65</f>
        <v>54314</v>
      </c>
      <c r="D61">
        <f>増減事由!O61</f>
        <v>54314</v>
      </c>
      <c r="E61">
        <f>【基礎】年齢別!B63+【基礎】年齢別!C63</f>
        <v>54314</v>
      </c>
      <c r="F61">
        <f>【基礎】住所別!B66</f>
        <v>54314</v>
      </c>
      <c r="G61">
        <f t="shared" si="0"/>
        <v>0</v>
      </c>
      <c r="J61">
        <f>人口推移!O65</f>
        <v>21075</v>
      </c>
      <c r="K61">
        <f>【基礎】住所別!C66</f>
        <v>21075</v>
      </c>
      <c r="L61">
        <f t="shared" si="1"/>
        <v>0</v>
      </c>
    </row>
    <row r="62" spans="2:12" ht="17.25">
      <c r="B62" s="58" t="s">
        <v>820</v>
      </c>
      <c r="C62">
        <f>人口推移!I66</f>
        <v>54184</v>
      </c>
      <c r="D62">
        <f>増減事由!O62</f>
        <v>54184</v>
      </c>
      <c r="E62">
        <f>【基礎】年齢別!B64+【基礎】年齢別!C64</f>
        <v>54184</v>
      </c>
      <c r="F62">
        <f>【基礎】住所別!B67</f>
        <v>54184</v>
      </c>
      <c r="G62">
        <f t="shared" si="0"/>
        <v>0</v>
      </c>
      <c r="J62">
        <f>人口推移!O66</f>
        <v>21079</v>
      </c>
      <c r="K62">
        <f>【基礎】住所別!C67</f>
        <v>21079</v>
      </c>
      <c r="L62">
        <f t="shared" si="1"/>
        <v>0</v>
      </c>
    </row>
    <row r="63" spans="2:12" ht="17.25">
      <c r="B63" s="58" t="s">
        <v>821</v>
      </c>
      <c r="C63">
        <f>人口推移!I67</f>
        <v>54342</v>
      </c>
      <c r="D63">
        <f>増減事由!O63</f>
        <v>54342</v>
      </c>
      <c r="E63">
        <f>【基礎】年齢別!B65+【基礎】年齢別!C65</f>
        <v>54342</v>
      </c>
      <c r="F63">
        <f>【基礎】住所別!B68</f>
        <v>54342</v>
      </c>
      <c r="G63">
        <f t="shared" si="0"/>
        <v>0</v>
      </c>
      <c r="J63">
        <f>人口推移!O67</f>
        <v>21248</v>
      </c>
      <c r="K63">
        <f>【基礎】住所別!C68</f>
        <v>21248</v>
      </c>
      <c r="L63">
        <f t="shared" si="1"/>
        <v>0</v>
      </c>
    </row>
    <row r="64" spans="2:12" ht="17.25">
      <c r="B64" s="58" t="s">
        <v>822</v>
      </c>
      <c r="C64">
        <f>人口推移!I68</f>
        <v>54349</v>
      </c>
      <c r="D64">
        <f>増減事由!O64</f>
        <v>54349</v>
      </c>
      <c r="E64">
        <f>【基礎】年齢別!B66+【基礎】年齢別!C66</f>
        <v>54349</v>
      </c>
      <c r="F64">
        <f>【基礎】住所別!B69</f>
        <v>54349</v>
      </c>
      <c r="G64">
        <f t="shared" si="0"/>
        <v>0</v>
      </c>
      <c r="J64">
        <f>人口推移!O68</f>
        <v>21282</v>
      </c>
      <c r="K64">
        <f>【基礎】住所別!C69</f>
        <v>21282</v>
      </c>
      <c r="L64">
        <f t="shared" si="1"/>
        <v>0</v>
      </c>
    </row>
    <row r="65" spans="2:12" ht="17.25">
      <c r="B65" s="58" t="s">
        <v>823</v>
      </c>
      <c r="C65">
        <f>人口推移!I69</f>
        <v>54373</v>
      </c>
      <c r="D65">
        <f>増減事由!O65</f>
        <v>54373</v>
      </c>
      <c r="E65">
        <f>【基礎】年齢別!B67+【基礎】年齢別!C67</f>
        <v>54373</v>
      </c>
      <c r="F65">
        <f>【基礎】住所別!B70</f>
        <v>54373</v>
      </c>
      <c r="G65">
        <f t="shared" si="0"/>
        <v>0</v>
      </c>
      <c r="J65">
        <f>人口推移!O69</f>
        <v>21257</v>
      </c>
      <c r="K65">
        <f>【基礎】住所別!C70</f>
        <v>21257</v>
      </c>
      <c r="L65">
        <f t="shared" si="1"/>
        <v>0</v>
      </c>
    </row>
    <row r="66" spans="2:12" ht="17.25">
      <c r="B66" s="58" t="s">
        <v>824</v>
      </c>
      <c r="C66">
        <f>人口推移!I70</f>
        <v>54547</v>
      </c>
      <c r="D66">
        <f>増減事由!O66</f>
        <v>54547</v>
      </c>
      <c r="E66">
        <f>【基礎】年齢別!B68+【基礎】年齢別!C68</f>
        <v>54547</v>
      </c>
      <c r="F66">
        <f>【基礎】住所別!B71</f>
        <v>54547</v>
      </c>
      <c r="G66">
        <f t="shared" si="0"/>
        <v>0</v>
      </c>
      <c r="J66">
        <f>人口推移!O70</f>
        <v>21355</v>
      </c>
      <c r="K66">
        <f>【基礎】住所別!C71</f>
        <v>21355</v>
      </c>
      <c r="L66">
        <f t="shared" si="1"/>
        <v>0</v>
      </c>
    </row>
    <row r="67" spans="2:12" ht="17.25">
      <c r="B67" s="58" t="s">
        <v>825</v>
      </c>
      <c r="C67">
        <f>人口推移!I71</f>
        <v>54558</v>
      </c>
      <c r="D67">
        <f>増減事由!O67</f>
        <v>54558</v>
      </c>
      <c r="E67">
        <f>【基礎】年齢別!B69+【基礎】年齢別!C69</f>
        <v>54558</v>
      </c>
      <c r="F67">
        <f>【基礎】住所別!B72</f>
        <v>54558</v>
      </c>
      <c r="G67">
        <f t="shared" si="0"/>
        <v>0</v>
      </c>
      <c r="J67">
        <f>人口推移!O71</f>
        <v>21347</v>
      </c>
      <c r="K67">
        <f>【基礎】住所別!C72</f>
        <v>21347</v>
      </c>
      <c r="L67">
        <f t="shared" si="1"/>
        <v>0</v>
      </c>
    </row>
    <row r="68" spans="2:12" ht="17.25">
      <c r="B68" s="58" t="s">
        <v>826</v>
      </c>
      <c r="C68">
        <f>人口推移!I72</f>
        <v>54615</v>
      </c>
      <c r="D68">
        <f>増減事由!O68</f>
        <v>54615</v>
      </c>
      <c r="E68">
        <f>【基礎】年齢別!B70+【基礎】年齢別!C70</f>
        <v>54615</v>
      </c>
      <c r="F68">
        <f>【基礎】住所別!B73</f>
        <v>54615</v>
      </c>
      <c r="G68">
        <f t="shared" ref="G68:G131" si="2">C68-SUM(C68:F68)/4</f>
        <v>0</v>
      </c>
      <c r="J68">
        <f>人口推移!O72</f>
        <v>21393</v>
      </c>
      <c r="K68">
        <f>【基礎】住所別!C73</f>
        <v>21393</v>
      </c>
      <c r="L68">
        <f t="shared" ref="L68:L131" si="3">J68-K68</f>
        <v>0</v>
      </c>
    </row>
    <row r="69" spans="2:12" ht="17.25">
      <c r="B69" s="58" t="s">
        <v>827</v>
      </c>
      <c r="C69">
        <f>人口推移!I73</f>
        <v>54660</v>
      </c>
      <c r="D69">
        <f>増減事由!O69</f>
        <v>54660</v>
      </c>
      <c r="E69">
        <f>【基礎】年齢別!B71+【基礎】年齢別!C71</f>
        <v>54660</v>
      </c>
      <c r="F69">
        <f>【基礎】住所別!B74</f>
        <v>54660</v>
      </c>
      <c r="G69">
        <f t="shared" si="2"/>
        <v>0</v>
      </c>
      <c r="J69">
        <f>人口推移!O73</f>
        <v>21426</v>
      </c>
      <c r="K69">
        <f>【基礎】住所別!C74</f>
        <v>21426</v>
      </c>
      <c r="L69">
        <f t="shared" si="3"/>
        <v>0</v>
      </c>
    </row>
    <row r="70" spans="2:12" ht="17.25">
      <c r="B70" s="58" t="s">
        <v>828</v>
      </c>
      <c r="C70">
        <f>人口推移!I74</f>
        <v>54707</v>
      </c>
      <c r="D70">
        <f>増減事由!O70</f>
        <v>54707</v>
      </c>
      <c r="E70">
        <f>【基礎】年齢別!B72+【基礎】年齢別!C72</f>
        <v>54707</v>
      </c>
      <c r="F70">
        <f>【基礎】住所別!B75</f>
        <v>54707</v>
      </c>
      <c r="G70">
        <f t="shared" si="2"/>
        <v>0</v>
      </c>
      <c r="J70">
        <f>人口推移!O74</f>
        <v>21453</v>
      </c>
      <c r="K70">
        <f>【基礎】住所別!C75</f>
        <v>21453</v>
      </c>
      <c r="L70">
        <f t="shared" si="3"/>
        <v>0</v>
      </c>
    </row>
    <row r="71" spans="2:12" ht="17.25">
      <c r="B71" s="58" t="s">
        <v>829</v>
      </c>
      <c r="C71">
        <f>人口推移!I75</f>
        <v>54704</v>
      </c>
      <c r="D71">
        <f>増減事由!O71</f>
        <v>54704</v>
      </c>
      <c r="E71">
        <f>【基礎】年齢別!B73+【基礎】年齢別!C73</f>
        <v>54704</v>
      </c>
      <c r="F71">
        <f>【基礎】住所別!B76</f>
        <v>54704</v>
      </c>
      <c r="G71">
        <f t="shared" si="2"/>
        <v>0</v>
      </c>
      <c r="J71">
        <f>人口推移!O75</f>
        <v>21455</v>
      </c>
      <c r="K71">
        <f>【基礎】住所別!C76</f>
        <v>21455</v>
      </c>
      <c r="L71">
        <f t="shared" si="3"/>
        <v>0</v>
      </c>
    </row>
    <row r="72" spans="2:12" ht="17.25">
      <c r="B72" s="57" t="s">
        <v>830</v>
      </c>
      <c r="C72">
        <f>人口推移!I76</f>
        <v>54711</v>
      </c>
      <c r="D72">
        <f>増減事由!O72</f>
        <v>54711</v>
      </c>
      <c r="E72">
        <f>【基礎】年齢別!B74+【基礎】年齢別!C74</f>
        <v>54711</v>
      </c>
      <c r="F72">
        <f>【基礎】住所別!B77</f>
        <v>54711</v>
      </c>
      <c r="G72">
        <f t="shared" si="2"/>
        <v>0</v>
      </c>
      <c r="J72">
        <f>人口推移!O76</f>
        <v>21475</v>
      </c>
      <c r="K72">
        <f>【基礎】住所別!C77</f>
        <v>21475</v>
      </c>
      <c r="L72">
        <f t="shared" si="3"/>
        <v>0</v>
      </c>
    </row>
    <row r="73" spans="2:12" ht="17.25">
      <c r="B73" s="58" t="s">
        <v>831</v>
      </c>
      <c r="C73">
        <f>人口推移!I77</f>
        <v>54713</v>
      </c>
      <c r="D73">
        <f>増減事由!O73</f>
        <v>54713</v>
      </c>
      <c r="E73">
        <f>【基礎】年齢別!B75+【基礎】年齢別!C75</f>
        <v>54713</v>
      </c>
      <c r="F73">
        <f>【基礎】住所別!B78</f>
        <v>54713</v>
      </c>
      <c r="G73">
        <f t="shared" si="2"/>
        <v>0</v>
      </c>
      <c r="J73">
        <f>人口推移!O77</f>
        <v>21474</v>
      </c>
      <c r="K73">
        <f>【基礎】住所別!C78</f>
        <v>21474</v>
      </c>
      <c r="L73">
        <f t="shared" si="3"/>
        <v>0</v>
      </c>
    </row>
    <row r="74" spans="2:12" ht="17.25">
      <c r="B74" s="58" t="s">
        <v>832</v>
      </c>
      <c r="C74">
        <f>人口推移!I78</f>
        <v>54710</v>
      </c>
      <c r="D74">
        <f>増減事由!O74</f>
        <v>54710</v>
      </c>
      <c r="E74">
        <f>【基礎】年齢別!B76+【基礎】年齢別!C76</f>
        <v>54710</v>
      </c>
      <c r="F74">
        <f>【基礎】住所別!B79</f>
        <v>54710</v>
      </c>
      <c r="G74">
        <f t="shared" si="2"/>
        <v>0</v>
      </c>
      <c r="J74">
        <f>人口推移!O78</f>
        <v>21486</v>
      </c>
      <c r="K74">
        <f>【基礎】住所別!C79</f>
        <v>21486</v>
      </c>
      <c r="L74">
        <f t="shared" si="3"/>
        <v>0</v>
      </c>
    </row>
    <row r="75" spans="2:12" ht="17.25">
      <c r="B75" s="58" t="s">
        <v>833</v>
      </c>
      <c r="C75">
        <f>人口推移!I79</f>
        <v>54903</v>
      </c>
      <c r="D75">
        <f>増減事由!O75</f>
        <v>54903</v>
      </c>
      <c r="E75">
        <f>【基礎】年齢別!B77+【基礎】年齢別!C77</f>
        <v>54903</v>
      </c>
      <c r="F75">
        <f>【基礎】住所別!B80</f>
        <v>54903</v>
      </c>
      <c r="G75">
        <f t="shared" si="2"/>
        <v>0</v>
      </c>
      <c r="J75">
        <f>人口推移!O79</f>
        <v>21719</v>
      </c>
      <c r="K75">
        <f>【基礎】住所別!C80</f>
        <v>21719</v>
      </c>
      <c r="L75">
        <f t="shared" si="3"/>
        <v>0</v>
      </c>
    </row>
    <row r="76" spans="2:12" ht="17.25">
      <c r="B76" s="58" t="s">
        <v>834</v>
      </c>
      <c r="C76">
        <f>人口推移!I80</f>
        <v>54932</v>
      </c>
      <c r="D76">
        <f>増減事由!O76</f>
        <v>54932</v>
      </c>
      <c r="E76">
        <f>【基礎】年齢別!B78+【基礎】年齢別!C78</f>
        <v>54932</v>
      </c>
      <c r="F76">
        <f>【基礎】住所別!B81</f>
        <v>54932</v>
      </c>
      <c r="G76">
        <f t="shared" si="2"/>
        <v>0</v>
      </c>
      <c r="J76">
        <f>人口推移!O80</f>
        <v>21753</v>
      </c>
      <c r="K76">
        <f>【基礎】住所別!C81</f>
        <v>21753</v>
      </c>
      <c r="L76">
        <f t="shared" si="3"/>
        <v>0</v>
      </c>
    </row>
    <row r="77" spans="2:12" ht="17.25">
      <c r="B77" s="58" t="s">
        <v>835</v>
      </c>
      <c r="C77">
        <f>人口推移!I81</f>
        <v>54924</v>
      </c>
      <c r="D77">
        <f>増減事由!O77</f>
        <v>54924</v>
      </c>
      <c r="E77">
        <f>【基礎】年齢別!B79+【基礎】年齢別!C79</f>
        <v>54924</v>
      </c>
      <c r="F77">
        <f>【基礎】住所別!B82</f>
        <v>54924</v>
      </c>
      <c r="G77">
        <f t="shared" si="2"/>
        <v>0</v>
      </c>
      <c r="J77">
        <f>人口推移!O81</f>
        <v>21764</v>
      </c>
      <c r="K77">
        <f>【基礎】住所別!C82</f>
        <v>21764</v>
      </c>
      <c r="L77">
        <f t="shared" si="3"/>
        <v>0</v>
      </c>
    </row>
    <row r="78" spans="2:12" ht="17.25">
      <c r="B78" s="58" t="s">
        <v>836</v>
      </c>
      <c r="C78">
        <f>人口推移!I82</f>
        <v>54953</v>
      </c>
      <c r="D78">
        <f>増減事由!O78</f>
        <v>54953</v>
      </c>
      <c r="E78">
        <f>【基礎】年齢別!B80+【基礎】年齢別!C80</f>
        <v>54953</v>
      </c>
      <c r="F78">
        <f>【基礎】住所別!B83</f>
        <v>54953</v>
      </c>
      <c r="G78">
        <f t="shared" si="2"/>
        <v>0</v>
      </c>
      <c r="J78">
        <f>人口推移!O82</f>
        <v>21773</v>
      </c>
      <c r="K78">
        <f>【基礎】住所別!C83</f>
        <v>21773</v>
      </c>
      <c r="L78">
        <f t="shared" si="3"/>
        <v>0</v>
      </c>
    </row>
    <row r="79" spans="2:12" ht="17.25">
      <c r="B79" s="58" t="s">
        <v>837</v>
      </c>
      <c r="C79">
        <f>人口推移!I83</f>
        <v>54981</v>
      </c>
      <c r="D79">
        <f>増減事由!O79</f>
        <v>54981</v>
      </c>
      <c r="E79">
        <f>【基礎】年齢別!B81+【基礎】年齢別!C81</f>
        <v>54981</v>
      </c>
      <c r="F79">
        <f>【基礎】住所別!B84</f>
        <v>54981</v>
      </c>
      <c r="G79">
        <f t="shared" si="2"/>
        <v>0</v>
      </c>
      <c r="J79">
        <f>人口推移!O83</f>
        <v>21778</v>
      </c>
      <c r="K79">
        <f>【基礎】住所別!C84</f>
        <v>21778</v>
      </c>
      <c r="L79">
        <f t="shared" si="3"/>
        <v>0</v>
      </c>
    </row>
    <row r="80" spans="2:12" ht="17.25">
      <c r="B80" s="58" t="s">
        <v>838</v>
      </c>
      <c r="C80">
        <f>人口推移!I84</f>
        <v>55014</v>
      </c>
      <c r="D80">
        <f>増減事由!O80</f>
        <v>55014</v>
      </c>
      <c r="E80">
        <f>【基礎】年齢別!B82+【基礎】年齢別!C82</f>
        <v>55014</v>
      </c>
      <c r="F80">
        <f>【基礎】住所別!B85</f>
        <v>55014</v>
      </c>
      <c r="G80">
        <f t="shared" si="2"/>
        <v>0</v>
      </c>
      <c r="J80">
        <f>人口推移!O84</f>
        <v>21819</v>
      </c>
      <c r="K80">
        <f>【基礎】住所別!C85</f>
        <v>21819</v>
      </c>
      <c r="L80">
        <f t="shared" si="3"/>
        <v>0</v>
      </c>
    </row>
    <row r="81" spans="2:12" ht="17.25">
      <c r="B81" s="58" t="s">
        <v>839</v>
      </c>
      <c r="C81">
        <f>人口推移!I85</f>
        <v>55077</v>
      </c>
      <c r="D81">
        <f>増減事由!O81</f>
        <v>55077</v>
      </c>
      <c r="E81">
        <f>【基礎】年齢別!B83+【基礎】年齢別!C83</f>
        <v>55077</v>
      </c>
      <c r="F81">
        <f>【基礎】住所別!B86</f>
        <v>55077</v>
      </c>
      <c r="G81">
        <f t="shared" si="2"/>
        <v>0</v>
      </c>
      <c r="J81">
        <f>人口推移!O85</f>
        <v>21823</v>
      </c>
      <c r="K81">
        <f>【基礎】住所別!C86</f>
        <v>21823</v>
      </c>
      <c r="L81">
        <f t="shared" si="3"/>
        <v>0</v>
      </c>
    </row>
    <row r="82" spans="2:12" ht="17.25">
      <c r="B82" s="58" t="s">
        <v>840</v>
      </c>
      <c r="C82">
        <f>人口推移!I86</f>
        <v>55114</v>
      </c>
      <c r="D82">
        <f>増減事由!O82</f>
        <v>55114</v>
      </c>
      <c r="E82">
        <f>【基礎】年齢別!B84+【基礎】年齢別!C84</f>
        <v>55114</v>
      </c>
      <c r="F82">
        <f>【基礎】住所別!B87</f>
        <v>55114</v>
      </c>
      <c r="G82">
        <f t="shared" si="2"/>
        <v>0</v>
      </c>
      <c r="J82">
        <f>人口推移!O86</f>
        <v>21828</v>
      </c>
      <c r="K82">
        <f>【基礎】住所別!C87</f>
        <v>21828</v>
      </c>
      <c r="L82">
        <f t="shared" si="3"/>
        <v>0</v>
      </c>
    </row>
    <row r="83" spans="2:12" ht="17.25">
      <c r="B83" s="58" t="s">
        <v>841</v>
      </c>
      <c r="C83">
        <f>人口推移!I87</f>
        <v>55102</v>
      </c>
      <c r="D83">
        <f>増減事由!O83</f>
        <v>55102</v>
      </c>
      <c r="E83">
        <f>【基礎】年齢別!B85+【基礎】年齢別!C85</f>
        <v>55102</v>
      </c>
      <c r="F83">
        <f>【基礎】住所別!B88</f>
        <v>55102</v>
      </c>
      <c r="G83">
        <f t="shared" si="2"/>
        <v>0</v>
      </c>
      <c r="J83">
        <f>人口推移!O87</f>
        <v>21831</v>
      </c>
      <c r="K83">
        <f>【基礎】住所別!C88</f>
        <v>21831</v>
      </c>
      <c r="L83">
        <f t="shared" si="3"/>
        <v>0</v>
      </c>
    </row>
    <row r="84" spans="2:12" ht="17.25">
      <c r="B84" s="57" t="s">
        <v>842</v>
      </c>
      <c r="C84">
        <f>人口推移!I88</f>
        <v>55106</v>
      </c>
      <c r="D84">
        <f>増減事由!O84</f>
        <v>55106</v>
      </c>
      <c r="E84">
        <f>【基礎】年齢別!B86+【基礎】年齢別!C86</f>
        <v>55106</v>
      </c>
      <c r="F84">
        <f>【基礎】住所別!B89</f>
        <v>55106</v>
      </c>
      <c r="G84">
        <f t="shared" si="2"/>
        <v>0</v>
      </c>
      <c r="J84">
        <f>人口推移!O88</f>
        <v>21826</v>
      </c>
      <c r="K84">
        <f>【基礎】住所別!C89</f>
        <v>21826</v>
      </c>
      <c r="L84">
        <f t="shared" si="3"/>
        <v>0</v>
      </c>
    </row>
    <row r="85" spans="2:12" ht="17.25">
      <c r="B85" s="58" t="s">
        <v>843</v>
      </c>
      <c r="C85">
        <f>人口推移!I89</f>
        <v>55153</v>
      </c>
      <c r="D85">
        <f>増減事由!O85</f>
        <v>55153</v>
      </c>
      <c r="E85">
        <f>【基礎】年齢別!B87+【基礎】年齢別!C87</f>
        <v>55153</v>
      </c>
      <c r="F85">
        <f>【基礎】住所別!B90</f>
        <v>55153</v>
      </c>
      <c r="G85">
        <f t="shared" si="2"/>
        <v>0</v>
      </c>
      <c r="J85">
        <f>人口推移!O89</f>
        <v>21835</v>
      </c>
      <c r="K85">
        <f>【基礎】住所別!C90</f>
        <v>21835</v>
      </c>
      <c r="L85">
        <f t="shared" si="3"/>
        <v>0</v>
      </c>
    </row>
    <row r="86" spans="2:12" ht="17.25">
      <c r="B86" s="58" t="s">
        <v>844</v>
      </c>
      <c r="C86">
        <f>人口推移!I90</f>
        <v>55063</v>
      </c>
      <c r="D86">
        <f>増減事由!O86</f>
        <v>55063</v>
      </c>
      <c r="E86">
        <f>【基礎】年齢別!B88+【基礎】年齢別!C88</f>
        <v>55063</v>
      </c>
      <c r="F86">
        <f>【基礎】住所別!B91</f>
        <v>55063</v>
      </c>
      <c r="G86">
        <f t="shared" si="2"/>
        <v>0</v>
      </c>
      <c r="J86">
        <f>人口推移!O90</f>
        <v>21870</v>
      </c>
      <c r="K86">
        <f>【基礎】住所別!C91</f>
        <v>21870</v>
      </c>
      <c r="L86">
        <f t="shared" si="3"/>
        <v>0</v>
      </c>
    </row>
    <row r="87" spans="2:12" ht="17.25">
      <c r="B87" s="58" t="s">
        <v>845</v>
      </c>
      <c r="C87">
        <f>人口推移!I91</f>
        <v>55134</v>
      </c>
      <c r="D87">
        <f>増減事由!O87</f>
        <v>55134</v>
      </c>
      <c r="E87">
        <f>【基礎】年齢別!B89+【基礎】年齢別!C89</f>
        <v>55134</v>
      </c>
      <c r="F87">
        <f>【基礎】住所別!B92</f>
        <v>55134</v>
      </c>
      <c r="G87">
        <f t="shared" si="2"/>
        <v>0</v>
      </c>
      <c r="J87">
        <f>人口推移!O91</f>
        <v>21937</v>
      </c>
      <c r="K87">
        <f>【基礎】住所別!C92</f>
        <v>21937</v>
      </c>
      <c r="L87">
        <f t="shared" si="3"/>
        <v>0</v>
      </c>
    </row>
    <row r="88" spans="2:12" ht="17.25">
      <c r="B88" s="58" t="s">
        <v>846</v>
      </c>
      <c r="C88">
        <f>人口推移!I92</f>
        <v>55137</v>
      </c>
      <c r="D88">
        <f>増減事由!O88</f>
        <v>55137</v>
      </c>
      <c r="E88">
        <f>【基礎】年齢別!B90+【基礎】年齢別!C90</f>
        <v>55137</v>
      </c>
      <c r="F88">
        <f>【基礎】住所別!B93</f>
        <v>55137</v>
      </c>
      <c r="G88">
        <f t="shared" si="2"/>
        <v>0</v>
      </c>
      <c r="J88">
        <f>人口推移!O92</f>
        <v>21936</v>
      </c>
      <c r="K88">
        <f>【基礎】住所別!C93</f>
        <v>21936</v>
      </c>
      <c r="L88">
        <f t="shared" si="3"/>
        <v>0</v>
      </c>
    </row>
    <row r="89" spans="2:12" ht="17.25">
      <c r="B89" s="58" t="s">
        <v>847</v>
      </c>
      <c r="C89">
        <f>人口推移!I93</f>
        <v>55227</v>
      </c>
      <c r="D89">
        <f>増減事由!O89</f>
        <v>55227</v>
      </c>
      <c r="E89">
        <f>【基礎】年齢別!B91+【基礎】年齢別!C91</f>
        <v>55227</v>
      </c>
      <c r="F89">
        <f>【基礎】住所別!B94</f>
        <v>55227</v>
      </c>
      <c r="G89">
        <f t="shared" si="2"/>
        <v>0</v>
      </c>
      <c r="J89">
        <f>人口推移!O93</f>
        <v>22010</v>
      </c>
      <c r="K89">
        <f>【基礎】住所別!C94</f>
        <v>22010</v>
      </c>
      <c r="L89">
        <f t="shared" si="3"/>
        <v>0</v>
      </c>
    </row>
    <row r="90" spans="2:12" ht="17.25">
      <c r="B90" s="58" t="s">
        <v>848</v>
      </c>
      <c r="C90">
        <f>人口推移!I94</f>
        <v>55155</v>
      </c>
      <c r="D90">
        <f>増減事由!O90</f>
        <v>55155</v>
      </c>
      <c r="E90">
        <f>【基礎】年齢別!B92+【基礎】年齢別!C92</f>
        <v>55155</v>
      </c>
      <c r="F90">
        <f>【基礎】住所別!B95</f>
        <v>55155</v>
      </c>
      <c r="G90">
        <f t="shared" si="2"/>
        <v>0</v>
      </c>
      <c r="J90">
        <f>人口推移!O94</f>
        <v>21977</v>
      </c>
      <c r="K90">
        <f>【基礎】住所別!C95</f>
        <v>21977</v>
      </c>
      <c r="L90">
        <f t="shared" si="3"/>
        <v>0</v>
      </c>
    </row>
    <row r="91" spans="2:12" ht="17.25">
      <c r="B91" s="58" t="s">
        <v>849</v>
      </c>
      <c r="C91">
        <f>人口推移!I95</f>
        <v>55158</v>
      </c>
      <c r="D91">
        <f>増減事由!O91</f>
        <v>55158</v>
      </c>
      <c r="E91">
        <f>【基礎】年齢別!B93+【基礎】年齢別!C93</f>
        <v>55158</v>
      </c>
      <c r="F91">
        <f>【基礎】住所別!B96</f>
        <v>55158</v>
      </c>
      <c r="G91">
        <f t="shared" si="2"/>
        <v>0</v>
      </c>
      <c r="J91">
        <f>人口推移!O95</f>
        <v>21966</v>
      </c>
      <c r="K91">
        <f>【基礎】住所別!C96</f>
        <v>21966</v>
      </c>
      <c r="L91">
        <f t="shared" si="3"/>
        <v>0</v>
      </c>
    </row>
    <row r="92" spans="2:12" ht="17.25">
      <c r="B92" s="58" t="s">
        <v>850</v>
      </c>
      <c r="C92">
        <f>人口推移!I96</f>
        <v>55174</v>
      </c>
      <c r="D92">
        <f>増減事由!O92</f>
        <v>55174</v>
      </c>
      <c r="E92">
        <f>【基礎】年齢別!B94+【基礎】年齢別!C94</f>
        <v>55174</v>
      </c>
      <c r="F92">
        <f>【基礎】住所別!B97</f>
        <v>55174</v>
      </c>
      <c r="G92">
        <f t="shared" si="2"/>
        <v>0</v>
      </c>
      <c r="J92">
        <f>人口推移!O96</f>
        <v>21991</v>
      </c>
      <c r="K92">
        <f>【基礎】住所別!C97</f>
        <v>21991</v>
      </c>
      <c r="L92">
        <f t="shared" si="3"/>
        <v>0</v>
      </c>
    </row>
    <row r="93" spans="2:12" ht="17.25">
      <c r="B93" s="58" t="s">
        <v>851</v>
      </c>
      <c r="C93">
        <f>人口推移!I97</f>
        <v>55170</v>
      </c>
      <c r="D93">
        <f>増減事由!O93</f>
        <v>55170</v>
      </c>
      <c r="E93">
        <f>【基礎】年齢別!B95+【基礎】年齢別!C95</f>
        <v>55170</v>
      </c>
      <c r="F93">
        <f>【基礎】住所別!B98</f>
        <v>55170</v>
      </c>
      <c r="G93">
        <f t="shared" si="2"/>
        <v>0</v>
      </c>
      <c r="J93">
        <f>人口推移!O97</f>
        <v>21978</v>
      </c>
      <c r="K93">
        <f>【基礎】住所別!C98</f>
        <v>21978</v>
      </c>
      <c r="L93">
        <f t="shared" si="3"/>
        <v>0</v>
      </c>
    </row>
    <row r="94" spans="2:12" ht="17.25">
      <c r="B94" s="58" t="s">
        <v>852</v>
      </c>
      <c r="C94">
        <f>人口推移!I98</f>
        <v>55200</v>
      </c>
      <c r="D94">
        <f>増減事由!O94</f>
        <v>55200</v>
      </c>
      <c r="E94">
        <f>【基礎】年齢別!B96+【基礎】年齢別!C96</f>
        <v>55200</v>
      </c>
      <c r="F94">
        <f>【基礎】住所別!B99</f>
        <v>55200</v>
      </c>
      <c r="G94">
        <f t="shared" si="2"/>
        <v>0</v>
      </c>
      <c r="J94">
        <f>人口推移!O98</f>
        <v>22000</v>
      </c>
      <c r="K94">
        <f>【基礎】住所別!C99</f>
        <v>22000</v>
      </c>
      <c r="L94">
        <f t="shared" si="3"/>
        <v>0</v>
      </c>
    </row>
    <row r="95" spans="2:12" ht="17.25">
      <c r="B95" s="58" t="s">
        <v>853</v>
      </c>
      <c r="C95">
        <f>人口推移!I99</f>
        <v>55178</v>
      </c>
      <c r="D95">
        <f>増減事由!O95</f>
        <v>55178</v>
      </c>
      <c r="E95">
        <f>【基礎】年齢別!B97+【基礎】年齢別!C97</f>
        <v>55178</v>
      </c>
      <c r="F95">
        <f>【基礎】住所別!B100</f>
        <v>55178</v>
      </c>
      <c r="G95">
        <f t="shared" si="2"/>
        <v>0</v>
      </c>
      <c r="J95">
        <f>人口推移!O99</f>
        <v>22003</v>
      </c>
      <c r="K95">
        <f>【基礎】住所別!C100</f>
        <v>22003</v>
      </c>
      <c r="L95">
        <f t="shared" si="3"/>
        <v>0</v>
      </c>
    </row>
    <row r="96" spans="2:12" ht="17.25">
      <c r="B96" s="57" t="s">
        <v>854</v>
      </c>
      <c r="C96">
        <f>人口推移!I100</f>
        <v>55197</v>
      </c>
      <c r="D96">
        <f>増減事由!O96</f>
        <v>55197</v>
      </c>
      <c r="E96">
        <f>【基礎】年齢別!B98+【基礎】年齢別!C98</f>
        <v>55197</v>
      </c>
      <c r="F96">
        <f>【基礎】住所別!B101</f>
        <v>55197</v>
      </c>
      <c r="G96">
        <f t="shared" si="2"/>
        <v>0</v>
      </c>
      <c r="J96">
        <f>人口推移!O100</f>
        <v>22012</v>
      </c>
      <c r="K96">
        <f>【基礎】住所別!C101</f>
        <v>22012</v>
      </c>
      <c r="L96">
        <f t="shared" si="3"/>
        <v>0</v>
      </c>
    </row>
    <row r="97" spans="2:12" ht="17.25">
      <c r="B97" s="58" t="s">
        <v>855</v>
      </c>
      <c r="C97">
        <f>人口推移!I101</f>
        <v>55186</v>
      </c>
      <c r="D97">
        <f>増減事由!O97</f>
        <v>55186</v>
      </c>
      <c r="E97">
        <f>【基礎】年齢別!B99+【基礎】年齢別!C99</f>
        <v>55186</v>
      </c>
      <c r="F97">
        <f>【基礎】住所別!B102</f>
        <v>55186</v>
      </c>
      <c r="G97">
        <f t="shared" si="2"/>
        <v>0</v>
      </c>
      <c r="J97">
        <f>人口推移!O101</f>
        <v>22006</v>
      </c>
      <c r="K97">
        <f>【基礎】住所別!C102</f>
        <v>22006</v>
      </c>
      <c r="L97">
        <f t="shared" si="3"/>
        <v>0</v>
      </c>
    </row>
    <row r="98" spans="2:12" ht="17.25">
      <c r="B98" s="58" t="s">
        <v>856</v>
      </c>
      <c r="C98">
        <f>人口推移!I102</f>
        <v>55058</v>
      </c>
      <c r="D98">
        <f>増減事由!O98</f>
        <v>55058</v>
      </c>
      <c r="E98">
        <f>【基礎】年齢別!B100+【基礎】年齢別!C100</f>
        <v>55058</v>
      </c>
      <c r="F98">
        <f>【基礎】住所別!B103</f>
        <v>55058</v>
      </c>
      <c r="G98">
        <f t="shared" si="2"/>
        <v>0</v>
      </c>
      <c r="J98">
        <f>人口推移!O102</f>
        <v>22028</v>
      </c>
      <c r="K98">
        <f>【基礎】住所別!C103</f>
        <v>22028</v>
      </c>
      <c r="L98">
        <f t="shared" si="3"/>
        <v>0</v>
      </c>
    </row>
    <row r="99" spans="2:12" ht="17.25">
      <c r="B99" s="58" t="s">
        <v>857</v>
      </c>
      <c r="C99">
        <f>人口推移!I103</f>
        <v>55054</v>
      </c>
      <c r="D99">
        <f>増減事由!O99</f>
        <v>55054</v>
      </c>
      <c r="E99">
        <f>【基礎】年齢別!B101+【基礎】年齢別!C101</f>
        <v>55054</v>
      </c>
      <c r="F99">
        <f>【基礎】住所別!B104</f>
        <v>55054</v>
      </c>
      <c r="G99">
        <f t="shared" si="2"/>
        <v>0</v>
      </c>
      <c r="J99">
        <f>人口推移!O103</f>
        <v>22095</v>
      </c>
      <c r="K99">
        <f>【基礎】住所別!C104</f>
        <v>22095</v>
      </c>
      <c r="L99">
        <f t="shared" si="3"/>
        <v>0</v>
      </c>
    </row>
    <row r="100" spans="2:12" ht="17.25">
      <c r="B100" s="58" t="s">
        <v>858</v>
      </c>
      <c r="C100">
        <f>人口推移!I104</f>
        <v>55057</v>
      </c>
      <c r="D100">
        <f>増減事由!O100</f>
        <v>55057</v>
      </c>
      <c r="E100">
        <f>【基礎】年齢別!B102+【基礎】年齢別!C102</f>
        <v>55057</v>
      </c>
      <c r="F100">
        <f>【基礎】住所別!B105</f>
        <v>55057</v>
      </c>
      <c r="G100">
        <f t="shared" si="2"/>
        <v>0</v>
      </c>
      <c r="J100">
        <f>人口推移!O104</f>
        <v>22125</v>
      </c>
      <c r="K100">
        <f>【基礎】住所別!C105</f>
        <v>22125</v>
      </c>
      <c r="L100">
        <f t="shared" si="3"/>
        <v>0</v>
      </c>
    </row>
    <row r="101" spans="2:12" ht="17.25">
      <c r="B101" s="58" t="s">
        <v>859</v>
      </c>
      <c r="C101">
        <f>人口推移!I105</f>
        <v>55124</v>
      </c>
      <c r="D101">
        <f>増減事由!O101</f>
        <v>55124</v>
      </c>
      <c r="E101">
        <f>【基礎】年齢別!B103+【基礎】年齢別!C103</f>
        <v>55124</v>
      </c>
      <c r="F101">
        <f>【基礎】住所別!B106</f>
        <v>55124</v>
      </c>
      <c r="G101">
        <f t="shared" si="2"/>
        <v>0</v>
      </c>
      <c r="J101">
        <f>人口推移!O105</f>
        <v>22184</v>
      </c>
      <c r="K101">
        <f>【基礎】住所別!C106</f>
        <v>22184</v>
      </c>
      <c r="L101">
        <f t="shared" si="3"/>
        <v>0</v>
      </c>
    </row>
    <row r="102" spans="2:12" ht="17.25">
      <c r="B102" s="58" t="s">
        <v>860</v>
      </c>
      <c r="C102">
        <f>人口推移!I106</f>
        <v>55144</v>
      </c>
      <c r="D102">
        <f>増減事由!O102</f>
        <v>55144</v>
      </c>
      <c r="E102">
        <f>【基礎】年齢別!B104+【基礎】年齢別!C104</f>
        <v>55144</v>
      </c>
      <c r="F102">
        <f>【基礎】住所別!B107</f>
        <v>55144</v>
      </c>
      <c r="G102">
        <f t="shared" si="2"/>
        <v>0</v>
      </c>
      <c r="J102">
        <f>人口推移!O106</f>
        <v>22171</v>
      </c>
      <c r="K102">
        <f>【基礎】住所別!C107</f>
        <v>22171</v>
      </c>
      <c r="L102">
        <f t="shared" si="3"/>
        <v>0</v>
      </c>
    </row>
    <row r="103" spans="2:12" ht="17.25">
      <c r="B103" s="58" t="s">
        <v>861</v>
      </c>
      <c r="C103">
        <f>人口推移!I107</f>
        <v>55159</v>
      </c>
      <c r="D103">
        <f>増減事由!O103</f>
        <v>55159</v>
      </c>
      <c r="E103">
        <f>【基礎】年齢別!B105+【基礎】年齢別!C105</f>
        <v>55159</v>
      </c>
      <c r="F103">
        <f>【基礎】住所別!B108</f>
        <v>55159</v>
      </c>
      <c r="G103">
        <f t="shared" si="2"/>
        <v>0</v>
      </c>
      <c r="J103">
        <f>人口推移!O107</f>
        <v>22186</v>
      </c>
      <c r="K103">
        <f>【基礎】住所別!C108</f>
        <v>22186</v>
      </c>
      <c r="L103">
        <f t="shared" si="3"/>
        <v>0</v>
      </c>
    </row>
    <row r="104" spans="2:12" ht="17.25">
      <c r="B104" s="58" t="s">
        <v>862</v>
      </c>
      <c r="C104">
        <f>人口推移!I108</f>
        <v>55184</v>
      </c>
      <c r="D104">
        <f>増減事由!O104</f>
        <v>55184</v>
      </c>
      <c r="E104">
        <f>【基礎】年齢別!B106+【基礎】年齢別!C106</f>
        <v>55184</v>
      </c>
      <c r="F104">
        <f>【基礎】住所別!B109</f>
        <v>55184</v>
      </c>
      <c r="G104">
        <f t="shared" si="2"/>
        <v>0</v>
      </c>
      <c r="J104">
        <f>人口推移!O108</f>
        <v>22205</v>
      </c>
      <c r="K104">
        <f>【基礎】住所別!C109</f>
        <v>22205</v>
      </c>
      <c r="L104">
        <f t="shared" si="3"/>
        <v>0</v>
      </c>
    </row>
    <row r="105" spans="2:12" ht="17.25">
      <c r="B105" s="58" t="s">
        <v>863</v>
      </c>
      <c r="C105">
        <f>人口推移!I109</f>
        <v>55172</v>
      </c>
      <c r="D105">
        <f>増減事由!O105</f>
        <v>55172</v>
      </c>
      <c r="E105">
        <f>【基礎】年齢別!B107+【基礎】年齢別!C107</f>
        <v>55172</v>
      </c>
      <c r="F105">
        <f>【基礎】住所別!B110</f>
        <v>55172</v>
      </c>
      <c r="G105">
        <f t="shared" si="2"/>
        <v>0</v>
      </c>
      <c r="J105">
        <f>人口推移!O109</f>
        <v>22209</v>
      </c>
      <c r="K105">
        <f>【基礎】住所別!C110</f>
        <v>22209</v>
      </c>
      <c r="L105">
        <f t="shared" si="3"/>
        <v>0</v>
      </c>
    </row>
    <row r="106" spans="2:12" ht="17.25">
      <c r="B106" s="58" t="s">
        <v>864</v>
      </c>
      <c r="C106">
        <f>人口推移!I110</f>
        <v>55149</v>
      </c>
      <c r="D106">
        <f>増減事由!O106</f>
        <v>55149</v>
      </c>
      <c r="E106">
        <f>【基礎】年齢別!B108+【基礎】年齢別!C108</f>
        <v>55149</v>
      </c>
      <c r="F106">
        <f>【基礎】住所別!B111</f>
        <v>55149</v>
      </c>
      <c r="G106">
        <f t="shared" si="2"/>
        <v>0</v>
      </c>
      <c r="J106">
        <f>人口推移!O110</f>
        <v>22201</v>
      </c>
      <c r="K106">
        <f>【基礎】住所別!C111</f>
        <v>22201</v>
      </c>
      <c r="L106">
        <f t="shared" si="3"/>
        <v>0</v>
      </c>
    </row>
    <row r="107" spans="2:12" ht="17.25">
      <c r="B107" s="58" t="s">
        <v>865</v>
      </c>
      <c r="C107">
        <f>人口推移!I111</f>
        <v>55156</v>
      </c>
      <c r="D107">
        <f>増減事由!O107</f>
        <v>55156</v>
      </c>
      <c r="E107">
        <f>【基礎】年齢別!B109+【基礎】年齢別!C109</f>
        <v>55156</v>
      </c>
      <c r="F107">
        <f>【基礎】住所別!B112</f>
        <v>55156</v>
      </c>
      <c r="G107">
        <f t="shared" si="2"/>
        <v>0</v>
      </c>
      <c r="J107">
        <f>人口推移!O111</f>
        <v>22216</v>
      </c>
      <c r="K107">
        <f>【基礎】住所別!C112</f>
        <v>22216</v>
      </c>
      <c r="L107">
        <f t="shared" si="3"/>
        <v>0</v>
      </c>
    </row>
    <row r="108" spans="2:12" ht="17.25">
      <c r="B108" s="57" t="s">
        <v>866</v>
      </c>
      <c r="C108">
        <f>人口推移!I112</f>
        <v>55208</v>
      </c>
      <c r="D108">
        <f>増減事由!O108</f>
        <v>55208</v>
      </c>
      <c r="E108">
        <f>【基礎】年齢別!B110+【基礎】年齢別!C110</f>
        <v>55208</v>
      </c>
      <c r="F108">
        <f>【基礎】住所別!B113</f>
        <v>55208</v>
      </c>
      <c r="G108">
        <f t="shared" si="2"/>
        <v>0</v>
      </c>
      <c r="J108">
        <f>人口推移!O112</f>
        <v>22231</v>
      </c>
      <c r="K108">
        <f>【基礎】住所別!C113</f>
        <v>22231</v>
      </c>
      <c r="L108">
        <f t="shared" si="3"/>
        <v>0</v>
      </c>
    </row>
    <row r="109" spans="2:12" ht="17.25">
      <c r="B109" s="58" t="s">
        <v>867</v>
      </c>
      <c r="C109">
        <f>人口推移!I113</f>
        <v>55226</v>
      </c>
      <c r="D109">
        <f>増減事由!O109</f>
        <v>55226</v>
      </c>
      <c r="E109">
        <f>【基礎】年齢別!B111+【基礎】年齢別!C111</f>
        <v>55226</v>
      </c>
      <c r="F109">
        <f>【基礎】住所別!B114</f>
        <v>55226</v>
      </c>
      <c r="G109">
        <f t="shared" si="2"/>
        <v>0</v>
      </c>
      <c r="J109">
        <f>人口推移!O113</f>
        <v>22265</v>
      </c>
      <c r="K109">
        <f>【基礎】住所別!C114</f>
        <v>22265</v>
      </c>
      <c r="L109">
        <f t="shared" si="3"/>
        <v>0</v>
      </c>
    </row>
    <row r="110" spans="2:12" ht="17.25">
      <c r="B110" s="58" t="s">
        <v>868</v>
      </c>
      <c r="C110">
        <f>人口推移!I114</f>
        <v>55069</v>
      </c>
      <c r="D110">
        <f>増減事由!O110</f>
        <v>55069</v>
      </c>
      <c r="E110">
        <f>【基礎】年齢別!B112+【基礎】年齢別!C112</f>
        <v>55069</v>
      </c>
      <c r="F110">
        <f>【基礎】住所別!B115</f>
        <v>55069</v>
      </c>
      <c r="G110">
        <f t="shared" si="2"/>
        <v>0</v>
      </c>
      <c r="J110">
        <f>人口推移!O114</f>
        <v>22270</v>
      </c>
      <c r="K110">
        <f>【基礎】住所別!C115</f>
        <v>22270</v>
      </c>
      <c r="L110">
        <f t="shared" si="3"/>
        <v>0</v>
      </c>
    </row>
    <row r="111" spans="2:12" ht="17.25">
      <c r="B111" s="58" t="s">
        <v>869</v>
      </c>
      <c r="C111">
        <f>人口推移!I115</f>
        <v>55108</v>
      </c>
      <c r="D111">
        <f>増減事由!O111</f>
        <v>55108</v>
      </c>
      <c r="E111">
        <f>【基礎】年齢別!B113+【基礎】年齢別!C113</f>
        <v>55108</v>
      </c>
      <c r="F111">
        <f>【基礎】住所別!B116</f>
        <v>55108</v>
      </c>
      <c r="G111">
        <f t="shared" si="2"/>
        <v>0</v>
      </c>
      <c r="J111">
        <f>人口推移!O115</f>
        <v>22398</v>
      </c>
      <c r="K111">
        <f>【基礎】住所別!C116</f>
        <v>22398</v>
      </c>
      <c r="L111">
        <f t="shared" si="3"/>
        <v>0</v>
      </c>
    </row>
    <row r="112" spans="2:12" ht="17.25">
      <c r="B112" s="58" t="s">
        <v>870</v>
      </c>
      <c r="C112">
        <f>人口推移!I116</f>
        <v>55106</v>
      </c>
      <c r="D112">
        <f>増減事由!O112</f>
        <v>55106</v>
      </c>
      <c r="E112">
        <f>【基礎】年齢別!B114+【基礎】年齢別!C114</f>
        <v>55106</v>
      </c>
      <c r="F112">
        <f>【基礎】住所別!B117</f>
        <v>55106</v>
      </c>
      <c r="G112">
        <f t="shared" si="2"/>
        <v>0</v>
      </c>
      <c r="J112">
        <f>人口推移!O116</f>
        <v>22408</v>
      </c>
      <c r="K112">
        <f>【基礎】住所別!C117</f>
        <v>22408</v>
      </c>
      <c r="L112">
        <f t="shared" si="3"/>
        <v>0</v>
      </c>
    </row>
    <row r="113" spans="2:12" ht="17.25">
      <c r="B113" s="58" t="s">
        <v>871</v>
      </c>
      <c r="C113">
        <f>人口推移!I117</f>
        <v>55141</v>
      </c>
      <c r="D113">
        <f>増減事由!O113</f>
        <v>55141</v>
      </c>
      <c r="E113">
        <f>【基礎】年齢別!B115+【基礎】年齢別!C115</f>
        <v>55141</v>
      </c>
      <c r="F113">
        <f>【基礎】住所別!B118</f>
        <v>55141</v>
      </c>
      <c r="G113">
        <f t="shared" si="2"/>
        <v>0</v>
      </c>
      <c r="J113">
        <f>人口推移!O117</f>
        <v>22447</v>
      </c>
      <c r="K113">
        <f>【基礎】住所別!C118</f>
        <v>22447</v>
      </c>
      <c r="L113">
        <f t="shared" si="3"/>
        <v>0</v>
      </c>
    </row>
    <row r="114" spans="2:12" ht="17.25">
      <c r="B114" s="58" t="s">
        <v>872</v>
      </c>
      <c r="C114">
        <f>人口推移!I118</f>
        <v>55146</v>
      </c>
      <c r="D114">
        <f>増減事由!O114</f>
        <v>55146</v>
      </c>
      <c r="E114">
        <f>【基礎】年齢別!B116+【基礎】年齢別!C116</f>
        <v>55146</v>
      </c>
      <c r="F114">
        <f>【基礎】住所別!B119</f>
        <v>55146</v>
      </c>
      <c r="G114">
        <f t="shared" si="2"/>
        <v>0</v>
      </c>
      <c r="J114">
        <f>人口推移!O118</f>
        <v>22437</v>
      </c>
      <c r="K114">
        <f>【基礎】住所別!C119</f>
        <v>22437</v>
      </c>
      <c r="L114">
        <f t="shared" si="3"/>
        <v>0</v>
      </c>
    </row>
    <row r="115" spans="2:12" ht="17.25">
      <c r="B115" s="58" t="s">
        <v>873</v>
      </c>
      <c r="C115">
        <f>人口推移!I119</f>
        <v>55112</v>
      </c>
      <c r="D115">
        <f>増減事由!O115</f>
        <v>55112</v>
      </c>
      <c r="E115">
        <f>【基礎】年齢別!B117+【基礎】年齢別!C117</f>
        <v>55112</v>
      </c>
      <c r="F115">
        <f>【基礎】住所別!B120</f>
        <v>55112</v>
      </c>
      <c r="G115">
        <f t="shared" si="2"/>
        <v>0</v>
      </c>
      <c r="J115">
        <f>人口推移!O119</f>
        <v>22431</v>
      </c>
      <c r="K115">
        <f>【基礎】住所別!C120</f>
        <v>22431</v>
      </c>
      <c r="L115">
        <f t="shared" si="3"/>
        <v>0</v>
      </c>
    </row>
    <row r="116" spans="2:12" ht="17.25">
      <c r="B116" s="58" t="s">
        <v>874</v>
      </c>
      <c r="C116">
        <f>人口推移!I120</f>
        <v>55174</v>
      </c>
      <c r="D116">
        <f>増減事由!O116</f>
        <v>55174</v>
      </c>
      <c r="E116">
        <f>【基礎】年齢別!B118+【基礎】年齢別!C118</f>
        <v>55174</v>
      </c>
      <c r="F116">
        <f>【基礎】住所別!B121</f>
        <v>55174</v>
      </c>
      <c r="G116">
        <f t="shared" si="2"/>
        <v>0</v>
      </c>
      <c r="J116">
        <f>人口推移!O120</f>
        <v>22483</v>
      </c>
      <c r="K116">
        <f>【基礎】住所別!C121</f>
        <v>22483</v>
      </c>
      <c r="L116">
        <f t="shared" si="3"/>
        <v>0</v>
      </c>
    </row>
    <row r="117" spans="2:12" ht="17.25">
      <c r="B117" s="58" t="s">
        <v>875</v>
      </c>
      <c r="C117">
        <f>人口推移!I121</f>
        <v>55182</v>
      </c>
      <c r="D117">
        <f>増減事由!O117</f>
        <v>55182</v>
      </c>
      <c r="E117">
        <f>【基礎】年齢別!B119+【基礎】年齢別!C119</f>
        <v>55182</v>
      </c>
      <c r="F117">
        <f>【基礎】住所別!B122</f>
        <v>55182</v>
      </c>
      <c r="G117">
        <f t="shared" si="2"/>
        <v>0</v>
      </c>
      <c r="J117">
        <f>人口推移!O121</f>
        <v>22479</v>
      </c>
      <c r="K117">
        <f>【基礎】住所別!C122</f>
        <v>22479</v>
      </c>
      <c r="L117">
        <f t="shared" si="3"/>
        <v>0</v>
      </c>
    </row>
    <row r="118" spans="2:12" ht="17.25">
      <c r="B118" s="58" t="s">
        <v>876</v>
      </c>
      <c r="C118">
        <f>人口推移!I122</f>
        <v>55215</v>
      </c>
      <c r="D118">
        <f>増減事由!O118</f>
        <v>55215</v>
      </c>
      <c r="E118">
        <f>【基礎】年齢別!B120+【基礎】年齢別!C120</f>
        <v>55215</v>
      </c>
      <c r="F118">
        <f>【基礎】住所別!B123</f>
        <v>55215</v>
      </c>
      <c r="G118">
        <f t="shared" si="2"/>
        <v>0</v>
      </c>
      <c r="J118">
        <f>人口推移!O122</f>
        <v>22481</v>
      </c>
      <c r="K118">
        <f>【基礎】住所別!C123</f>
        <v>22481</v>
      </c>
      <c r="L118">
        <f t="shared" si="3"/>
        <v>0</v>
      </c>
    </row>
    <row r="119" spans="2:12" ht="17.25">
      <c r="B119" s="58" t="s">
        <v>877</v>
      </c>
      <c r="C119">
        <f>人口推移!I123</f>
        <v>55246</v>
      </c>
      <c r="D119">
        <f>増減事由!O119</f>
        <v>55246</v>
      </c>
      <c r="E119">
        <f>【基礎】年齢別!B121+【基礎】年齢別!C121</f>
        <v>55246</v>
      </c>
      <c r="F119">
        <f>【基礎】住所別!B124</f>
        <v>55246</v>
      </c>
      <c r="G119">
        <f t="shared" si="2"/>
        <v>0</v>
      </c>
      <c r="J119">
        <f>人口推移!O123</f>
        <v>22495</v>
      </c>
      <c r="K119">
        <f>【基礎】住所別!C124</f>
        <v>22495</v>
      </c>
      <c r="L119">
        <f t="shared" si="3"/>
        <v>0</v>
      </c>
    </row>
    <row r="120" spans="2:12" ht="17.25">
      <c r="B120" s="58" t="s">
        <v>878</v>
      </c>
      <c r="C120">
        <f>人口推移!I124</f>
        <v>55279</v>
      </c>
      <c r="D120">
        <f>増減事由!O120</f>
        <v>55279</v>
      </c>
      <c r="E120">
        <f>【基礎】年齢別!B122+【基礎】年齢別!C122</f>
        <v>55279</v>
      </c>
      <c r="F120">
        <f>【基礎】住所別!B125</f>
        <v>55279</v>
      </c>
      <c r="G120">
        <f t="shared" si="2"/>
        <v>0</v>
      </c>
      <c r="J120">
        <f>人口推移!O124</f>
        <v>22524</v>
      </c>
      <c r="K120">
        <f>【基礎】住所別!C125</f>
        <v>22524</v>
      </c>
      <c r="L120">
        <f t="shared" si="3"/>
        <v>0</v>
      </c>
    </row>
    <row r="121" spans="2:12" ht="17.25">
      <c r="B121" s="58" t="s">
        <v>879</v>
      </c>
      <c r="C121">
        <f>人口推移!I125</f>
        <v>55284</v>
      </c>
      <c r="D121">
        <f>増減事由!O121</f>
        <v>55284</v>
      </c>
      <c r="E121">
        <f>【基礎】年齢別!B123+【基礎】年齢別!C123</f>
        <v>55284</v>
      </c>
      <c r="F121">
        <f>【基礎】住所別!B126</f>
        <v>55284</v>
      </c>
      <c r="G121">
        <f t="shared" si="2"/>
        <v>0</v>
      </c>
      <c r="J121">
        <f>人口推移!O125</f>
        <v>22530</v>
      </c>
      <c r="K121">
        <f>【基礎】住所別!C126</f>
        <v>22530</v>
      </c>
      <c r="L121">
        <f t="shared" si="3"/>
        <v>0</v>
      </c>
    </row>
    <row r="122" spans="2:12" ht="17.25">
      <c r="B122" s="58" t="s">
        <v>880</v>
      </c>
      <c r="C122">
        <f>人口推移!I126</f>
        <v>55113</v>
      </c>
      <c r="D122">
        <f>増減事由!O122</f>
        <v>55113</v>
      </c>
      <c r="E122">
        <f>【基礎】年齢別!B124+【基礎】年齢別!C124</f>
        <v>55113</v>
      </c>
      <c r="F122">
        <f>【基礎】住所別!B127</f>
        <v>55113</v>
      </c>
      <c r="G122">
        <f t="shared" si="2"/>
        <v>0</v>
      </c>
      <c r="J122">
        <f>人口推移!O126</f>
        <v>22511</v>
      </c>
      <c r="K122">
        <f>【基礎】住所別!C127</f>
        <v>22511</v>
      </c>
      <c r="L122">
        <f t="shared" si="3"/>
        <v>0</v>
      </c>
    </row>
    <row r="123" spans="2:12" ht="17.25">
      <c r="B123" s="58" t="s">
        <v>881</v>
      </c>
      <c r="C123">
        <f>人口推移!I127</f>
        <v>55064</v>
      </c>
      <c r="D123">
        <f>増減事由!O123</f>
        <v>55064</v>
      </c>
      <c r="E123">
        <f>【基礎】年齢別!B125+【基礎】年齢別!C125</f>
        <v>55064</v>
      </c>
      <c r="F123">
        <f>【基礎】住所別!B128</f>
        <v>55064</v>
      </c>
      <c r="G123">
        <f t="shared" si="2"/>
        <v>0</v>
      </c>
      <c r="J123">
        <f>人口推移!O127</f>
        <v>22575</v>
      </c>
      <c r="K123">
        <f>【基礎】住所別!C128</f>
        <v>22575</v>
      </c>
      <c r="L123">
        <f t="shared" si="3"/>
        <v>0</v>
      </c>
    </row>
    <row r="124" spans="2:12" ht="17.25">
      <c r="B124" s="58" t="s">
        <v>882</v>
      </c>
      <c r="C124">
        <f>人口推移!I128</f>
        <v>55069</v>
      </c>
      <c r="D124">
        <f>増減事由!O124</f>
        <v>55069</v>
      </c>
      <c r="E124">
        <f>【基礎】年齢別!B126+【基礎】年齢別!C126</f>
        <v>55069</v>
      </c>
      <c r="F124">
        <f>【基礎】住所別!B129</f>
        <v>55069</v>
      </c>
      <c r="G124">
        <f t="shared" si="2"/>
        <v>0</v>
      </c>
      <c r="J124">
        <f>人口推移!O128</f>
        <v>22586</v>
      </c>
      <c r="K124">
        <f>【基礎】住所別!C129</f>
        <v>22586</v>
      </c>
      <c r="L124">
        <f t="shared" si="3"/>
        <v>0</v>
      </c>
    </row>
    <row r="125" spans="2:12" ht="17.25">
      <c r="B125" s="58" t="s">
        <v>883</v>
      </c>
      <c r="C125">
        <f>人口推移!I129</f>
        <v>55149</v>
      </c>
      <c r="D125">
        <f>増減事由!O125</f>
        <v>55149</v>
      </c>
      <c r="E125">
        <f>【基礎】年齢別!B127+【基礎】年齢別!C127</f>
        <v>55149</v>
      </c>
      <c r="F125">
        <f>【基礎】住所別!B130</f>
        <v>55149</v>
      </c>
      <c r="G125">
        <f t="shared" si="2"/>
        <v>0</v>
      </c>
      <c r="J125">
        <f>人口推移!O129</f>
        <v>22672</v>
      </c>
      <c r="K125">
        <f>【基礎】住所別!C130</f>
        <v>22672</v>
      </c>
      <c r="L125">
        <f t="shared" si="3"/>
        <v>0</v>
      </c>
    </row>
    <row r="126" spans="2:12" ht="17.25">
      <c r="B126" s="58" t="s">
        <v>884</v>
      </c>
      <c r="C126">
        <f>人口推移!I130</f>
        <v>55073</v>
      </c>
      <c r="D126">
        <f>増減事由!O126</f>
        <v>55073</v>
      </c>
      <c r="E126">
        <f>【基礎】年齢別!B128+【基礎】年齢別!C128</f>
        <v>55073</v>
      </c>
      <c r="F126">
        <f>【基礎】住所別!B131</f>
        <v>55073</v>
      </c>
      <c r="G126">
        <f t="shared" si="2"/>
        <v>0</v>
      </c>
      <c r="J126">
        <f>人口推移!O130</f>
        <v>22609</v>
      </c>
      <c r="K126">
        <f>【基礎】住所別!C131</f>
        <v>22609</v>
      </c>
      <c r="L126">
        <f t="shared" si="3"/>
        <v>0</v>
      </c>
    </row>
    <row r="127" spans="2:12" ht="17.25">
      <c r="B127" s="58" t="s">
        <v>885</v>
      </c>
      <c r="C127">
        <f>人口推移!I131</f>
        <v>55077</v>
      </c>
      <c r="D127">
        <f>増減事由!O127</f>
        <v>55077</v>
      </c>
      <c r="E127">
        <f>【基礎】年齢別!B129+【基礎】年齢別!C129</f>
        <v>55077</v>
      </c>
      <c r="F127">
        <f>【基礎】住所別!B132</f>
        <v>55077</v>
      </c>
      <c r="G127">
        <f t="shared" si="2"/>
        <v>0</v>
      </c>
      <c r="J127">
        <f>人口推移!O131</f>
        <v>22589</v>
      </c>
      <c r="K127">
        <f>【基礎】住所別!C132</f>
        <v>22589</v>
      </c>
      <c r="L127">
        <f t="shared" si="3"/>
        <v>0</v>
      </c>
    </row>
    <row r="128" spans="2:12" ht="17.25">
      <c r="B128" s="58" t="s">
        <v>886</v>
      </c>
      <c r="C128">
        <f>人口推移!I132</f>
        <v>55164</v>
      </c>
      <c r="D128">
        <f>増減事由!O128</f>
        <v>55164</v>
      </c>
      <c r="E128">
        <f>【基礎】年齢別!B130+【基礎】年齢別!C130</f>
        <v>55164</v>
      </c>
      <c r="F128">
        <f>【基礎】住所別!B133</f>
        <v>55164</v>
      </c>
      <c r="G128">
        <f t="shared" si="2"/>
        <v>0</v>
      </c>
      <c r="J128">
        <f>人口推移!O132</f>
        <v>22654</v>
      </c>
      <c r="K128">
        <f>【基礎】住所別!C133</f>
        <v>22654</v>
      </c>
      <c r="L128">
        <f t="shared" si="3"/>
        <v>0</v>
      </c>
    </row>
    <row r="129" spans="2:12" ht="17.25">
      <c r="B129" s="58" t="s">
        <v>887</v>
      </c>
      <c r="C129">
        <f>人口推移!I133</f>
        <v>55135</v>
      </c>
      <c r="D129">
        <f>増減事由!O129</f>
        <v>55135</v>
      </c>
      <c r="E129">
        <f>【基礎】年齢別!B131+【基礎】年齢別!C131</f>
        <v>55135</v>
      </c>
      <c r="F129">
        <f>【基礎】住所別!B134</f>
        <v>55135</v>
      </c>
      <c r="G129">
        <f t="shared" si="2"/>
        <v>0</v>
      </c>
      <c r="J129">
        <f>人口推移!O133</f>
        <v>22659</v>
      </c>
      <c r="K129">
        <f>【基礎】住所別!C134</f>
        <v>22659</v>
      </c>
      <c r="L129">
        <f t="shared" si="3"/>
        <v>0</v>
      </c>
    </row>
    <row r="130" spans="2:12" ht="17.25">
      <c r="B130" s="58" t="s">
        <v>888</v>
      </c>
      <c r="C130">
        <f>人口推移!I134</f>
        <v>55147</v>
      </c>
      <c r="D130">
        <f>増減事由!O130</f>
        <v>55147</v>
      </c>
      <c r="E130">
        <f>【基礎】年齢別!B132+【基礎】年齢別!C132</f>
        <v>55147</v>
      </c>
      <c r="F130">
        <f>【基礎】住所別!B135</f>
        <v>55147</v>
      </c>
      <c r="G130">
        <f t="shared" si="2"/>
        <v>0</v>
      </c>
      <c r="J130">
        <f>人口推移!O134</f>
        <v>22673</v>
      </c>
      <c r="K130">
        <f>【基礎】住所別!C135</f>
        <v>22673</v>
      </c>
      <c r="L130">
        <f t="shared" si="3"/>
        <v>0</v>
      </c>
    </row>
    <row r="131" spans="2:12" ht="17.25">
      <c r="B131" s="58" t="s">
        <v>889</v>
      </c>
      <c r="C131">
        <f>人口推移!I135</f>
        <v>55152</v>
      </c>
      <c r="D131">
        <f>増減事由!O131</f>
        <v>55152</v>
      </c>
      <c r="E131">
        <f>【基礎】年齢別!B133+【基礎】年齢別!C133</f>
        <v>55152</v>
      </c>
      <c r="F131">
        <f>【基礎】住所別!B136</f>
        <v>55152</v>
      </c>
      <c r="G131">
        <f t="shared" si="2"/>
        <v>0</v>
      </c>
      <c r="J131">
        <f>人口推移!O135</f>
        <v>22670</v>
      </c>
      <c r="K131">
        <f>【基礎】住所別!C136</f>
        <v>22670</v>
      </c>
      <c r="L131">
        <f t="shared" si="3"/>
        <v>0</v>
      </c>
    </row>
    <row r="132" spans="2:12" ht="17.25">
      <c r="B132" s="58" t="s">
        <v>890</v>
      </c>
      <c r="C132">
        <f>人口推移!I136</f>
        <v>55132</v>
      </c>
      <c r="D132">
        <f>増減事由!O132</f>
        <v>55132</v>
      </c>
      <c r="E132">
        <f>【基礎】年齢別!B134+【基礎】年齢別!C134</f>
        <v>55132</v>
      </c>
      <c r="F132">
        <f>【基礎】住所別!B137</f>
        <v>55132</v>
      </c>
      <c r="G132">
        <f t="shared" ref="G132:G195" si="4">C132-SUM(C132:F132)/4</f>
        <v>0</v>
      </c>
      <c r="J132">
        <f>人口推移!O136</f>
        <v>22661</v>
      </c>
      <c r="K132">
        <f>【基礎】住所別!C137</f>
        <v>22661</v>
      </c>
      <c r="L132">
        <f t="shared" ref="L132:L195" si="5">J132-K132</f>
        <v>0</v>
      </c>
    </row>
    <row r="133" spans="2:12" ht="17.25">
      <c r="B133" s="58" t="s">
        <v>891</v>
      </c>
      <c r="C133">
        <f>人口推移!I137</f>
        <v>55120</v>
      </c>
      <c r="D133">
        <f>増減事由!O133</f>
        <v>55120</v>
      </c>
      <c r="E133">
        <f>【基礎】年齢別!B135+【基礎】年齢別!C135</f>
        <v>55120</v>
      </c>
      <c r="F133">
        <f>【基礎】住所別!B138</f>
        <v>55120</v>
      </c>
      <c r="G133">
        <f t="shared" si="4"/>
        <v>0</v>
      </c>
      <c r="J133">
        <f>人口推移!O137</f>
        <v>22662</v>
      </c>
      <c r="K133">
        <f>【基礎】住所別!C138</f>
        <v>22662</v>
      </c>
      <c r="L133">
        <f t="shared" si="5"/>
        <v>0</v>
      </c>
    </row>
    <row r="134" spans="2:12" ht="17.25">
      <c r="B134" s="58" t="s">
        <v>892</v>
      </c>
      <c r="C134">
        <f>人口推移!I138</f>
        <v>54912</v>
      </c>
      <c r="D134">
        <f>増減事由!O134</f>
        <v>54912</v>
      </c>
      <c r="E134">
        <f>【基礎】年齢別!B136+【基礎】年齢別!C136</f>
        <v>54912</v>
      </c>
      <c r="F134">
        <f>【基礎】住所別!B139</f>
        <v>54912</v>
      </c>
      <c r="G134">
        <f t="shared" si="4"/>
        <v>0</v>
      </c>
      <c r="J134">
        <f>人口推移!O138</f>
        <v>22627</v>
      </c>
      <c r="K134">
        <f>【基礎】住所別!C139</f>
        <v>22627</v>
      </c>
      <c r="L134">
        <f t="shared" si="5"/>
        <v>0</v>
      </c>
    </row>
    <row r="135" spans="2:12" ht="17.25">
      <c r="B135" s="58" t="s">
        <v>893</v>
      </c>
      <c r="C135">
        <f>人口推移!I139</f>
        <v>54980</v>
      </c>
      <c r="D135">
        <f>増減事由!O135</f>
        <v>54980</v>
      </c>
      <c r="E135">
        <f>【基礎】年齢別!B137+【基礎】年齢別!C137</f>
        <v>54980</v>
      </c>
      <c r="F135">
        <f>【基礎】住所別!B140</f>
        <v>54980</v>
      </c>
      <c r="G135">
        <f t="shared" si="4"/>
        <v>0</v>
      </c>
      <c r="J135">
        <f>人口推移!O139</f>
        <v>22763</v>
      </c>
      <c r="K135">
        <f>【基礎】住所別!C140</f>
        <v>22763</v>
      </c>
      <c r="L135">
        <f t="shared" si="5"/>
        <v>0</v>
      </c>
    </row>
    <row r="136" spans="2:12" ht="17.25">
      <c r="B136" s="58" t="s">
        <v>894</v>
      </c>
      <c r="C136">
        <f>人口推移!I140</f>
        <v>54999</v>
      </c>
      <c r="D136">
        <f>増減事由!O136</f>
        <v>54999</v>
      </c>
      <c r="E136">
        <f>【基礎】年齢別!B138+【基礎】年齢別!C138</f>
        <v>54999</v>
      </c>
      <c r="F136">
        <f>【基礎】住所別!B141</f>
        <v>54999</v>
      </c>
      <c r="G136">
        <f t="shared" si="4"/>
        <v>0</v>
      </c>
      <c r="J136">
        <f>人口推移!O140</f>
        <v>22777</v>
      </c>
      <c r="K136">
        <f>【基礎】住所別!C141</f>
        <v>22777</v>
      </c>
      <c r="L136">
        <f t="shared" si="5"/>
        <v>0</v>
      </c>
    </row>
    <row r="137" spans="2:12" ht="17.25">
      <c r="B137" s="58" t="s">
        <v>895</v>
      </c>
      <c r="C137">
        <f>人口推移!I141</f>
        <v>55089</v>
      </c>
      <c r="D137">
        <f>増減事由!O137</f>
        <v>55089</v>
      </c>
      <c r="E137">
        <f>【基礎】年齢別!B139+【基礎】年齢別!C139</f>
        <v>55089</v>
      </c>
      <c r="F137">
        <f>【基礎】住所別!B142</f>
        <v>55089</v>
      </c>
      <c r="G137">
        <f t="shared" si="4"/>
        <v>0</v>
      </c>
      <c r="J137">
        <f>人口推移!O141</f>
        <v>22869</v>
      </c>
      <c r="K137">
        <f>【基礎】住所別!C142</f>
        <v>22869</v>
      </c>
      <c r="L137">
        <f t="shared" si="5"/>
        <v>0</v>
      </c>
    </row>
    <row r="138" spans="2:12" ht="17.25">
      <c r="B138" s="58" t="s">
        <v>896</v>
      </c>
      <c r="C138">
        <f>人口推移!I142</f>
        <v>55153</v>
      </c>
      <c r="D138">
        <f>増減事由!O138</f>
        <v>55153</v>
      </c>
      <c r="E138">
        <f>【基礎】年齢別!B140+【基礎】年齢別!C140</f>
        <v>55153</v>
      </c>
      <c r="F138">
        <f>【基礎】住所別!B143</f>
        <v>55153</v>
      </c>
      <c r="G138">
        <f t="shared" si="4"/>
        <v>0</v>
      </c>
      <c r="J138">
        <f>人口推移!O142</f>
        <v>22923</v>
      </c>
      <c r="K138">
        <f>【基礎】住所別!C143</f>
        <v>22923</v>
      </c>
      <c r="L138">
        <f t="shared" si="5"/>
        <v>0</v>
      </c>
    </row>
    <row r="139" spans="2:12" ht="17.25">
      <c r="B139" s="58" t="s">
        <v>897</v>
      </c>
      <c r="C139">
        <f>人口推移!I143</f>
        <v>55150</v>
      </c>
      <c r="D139">
        <f>増減事由!O139</f>
        <v>55150</v>
      </c>
      <c r="E139">
        <f>【基礎】年齢別!B141+【基礎】年齢別!C141</f>
        <v>55150</v>
      </c>
      <c r="F139">
        <f>【基礎】住所別!B144</f>
        <v>55150</v>
      </c>
      <c r="G139">
        <f t="shared" si="4"/>
        <v>0</v>
      </c>
      <c r="J139">
        <f>人口推移!O143</f>
        <v>22899</v>
      </c>
      <c r="K139">
        <f>【基礎】住所別!C144</f>
        <v>22899</v>
      </c>
      <c r="L139">
        <f t="shared" si="5"/>
        <v>0</v>
      </c>
    </row>
    <row r="140" spans="2:12" ht="17.25">
      <c r="B140" s="58" t="s">
        <v>898</v>
      </c>
      <c r="C140">
        <f>人口推移!I144</f>
        <v>55211</v>
      </c>
      <c r="D140">
        <f>増減事由!O140</f>
        <v>55211</v>
      </c>
      <c r="E140">
        <f>【基礎】年齢別!B142+【基礎】年齢別!C142</f>
        <v>55211</v>
      </c>
      <c r="F140">
        <f>【基礎】住所別!B145</f>
        <v>55211</v>
      </c>
      <c r="G140">
        <f t="shared" si="4"/>
        <v>0</v>
      </c>
      <c r="J140">
        <f>人口推移!O144</f>
        <v>22940</v>
      </c>
      <c r="K140">
        <f>【基礎】住所別!C145</f>
        <v>22940</v>
      </c>
      <c r="L140">
        <f t="shared" si="5"/>
        <v>0</v>
      </c>
    </row>
    <row r="141" spans="2:12" ht="17.25">
      <c r="B141" s="58" t="s">
        <v>899</v>
      </c>
      <c r="C141">
        <f>人口推移!I145</f>
        <v>55233</v>
      </c>
      <c r="D141">
        <f>増減事由!O141</f>
        <v>55233</v>
      </c>
      <c r="E141">
        <f>【基礎】年齢別!B143+【基礎】年齢別!C143</f>
        <v>55233</v>
      </c>
      <c r="F141">
        <f>【基礎】住所別!B146</f>
        <v>55233</v>
      </c>
      <c r="G141">
        <f t="shared" si="4"/>
        <v>0</v>
      </c>
      <c r="J141">
        <f>人口推移!O145</f>
        <v>22953</v>
      </c>
      <c r="K141">
        <f>【基礎】住所別!C146</f>
        <v>22953</v>
      </c>
      <c r="L141">
        <f t="shared" si="5"/>
        <v>0</v>
      </c>
    </row>
    <row r="142" spans="2:12" ht="17.25">
      <c r="B142" s="58" t="s">
        <v>900</v>
      </c>
      <c r="C142">
        <f>人口推移!I146</f>
        <v>55267</v>
      </c>
      <c r="D142">
        <f>増減事由!O142</f>
        <v>55267</v>
      </c>
      <c r="E142">
        <f>【基礎】年齢別!B144+【基礎】年齢別!C144</f>
        <v>55267</v>
      </c>
      <c r="F142">
        <f>【基礎】住所別!B147</f>
        <v>55267</v>
      </c>
      <c r="G142">
        <f t="shared" si="4"/>
        <v>0</v>
      </c>
      <c r="J142">
        <f>人口推移!O146</f>
        <v>22973</v>
      </c>
      <c r="K142">
        <f>【基礎】住所別!C147</f>
        <v>22973</v>
      </c>
      <c r="L142">
        <f t="shared" si="5"/>
        <v>0</v>
      </c>
    </row>
    <row r="143" spans="2:12" ht="17.25">
      <c r="B143" s="58" t="s">
        <v>901</v>
      </c>
      <c r="C143">
        <f>人口推移!I147</f>
        <v>55288</v>
      </c>
      <c r="D143">
        <f>増減事由!O143</f>
        <v>55288</v>
      </c>
      <c r="E143">
        <f>【基礎】年齢別!B145+【基礎】年齢別!C145</f>
        <v>55288</v>
      </c>
      <c r="F143">
        <f>【基礎】住所別!B148</f>
        <v>55288</v>
      </c>
      <c r="G143">
        <f t="shared" si="4"/>
        <v>0</v>
      </c>
      <c r="J143">
        <f>人口推移!O147</f>
        <v>22991</v>
      </c>
      <c r="K143">
        <f>【基礎】住所別!C148</f>
        <v>22991</v>
      </c>
      <c r="L143">
        <f t="shared" si="5"/>
        <v>0</v>
      </c>
    </row>
    <row r="144" spans="2:12" ht="17.25">
      <c r="B144" s="58" t="s">
        <v>902</v>
      </c>
      <c r="C144">
        <f>人口推移!I148</f>
        <v>55268</v>
      </c>
      <c r="D144">
        <f>増減事由!O144</f>
        <v>55268</v>
      </c>
      <c r="E144">
        <f>【基礎】年齢別!B146+【基礎】年齢別!C146</f>
        <v>55268</v>
      </c>
      <c r="F144">
        <f>【基礎】住所別!B149</f>
        <v>55268</v>
      </c>
      <c r="G144">
        <f t="shared" si="4"/>
        <v>0</v>
      </c>
      <c r="J144">
        <f>人口推移!O148</f>
        <v>22985</v>
      </c>
      <c r="K144">
        <f>【基礎】住所別!C149</f>
        <v>22985</v>
      </c>
      <c r="L144">
        <f t="shared" si="5"/>
        <v>0</v>
      </c>
    </row>
    <row r="145" spans="2:12" ht="17.25">
      <c r="B145" s="58" t="s">
        <v>903</v>
      </c>
      <c r="C145">
        <f>人口推移!I149</f>
        <v>55246</v>
      </c>
      <c r="D145">
        <f>増減事由!O145</f>
        <v>55246</v>
      </c>
      <c r="E145">
        <f>【基礎】年齢別!B147+【基礎】年齢別!C147</f>
        <v>55246</v>
      </c>
      <c r="F145">
        <f>【基礎】住所別!B150</f>
        <v>55246</v>
      </c>
      <c r="G145">
        <f t="shared" si="4"/>
        <v>0</v>
      </c>
      <c r="J145">
        <f>人口推移!O149</f>
        <v>22957</v>
      </c>
      <c r="K145">
        <f>【基礎】住所別!C150</f>
        <v>22957</v>
      </c>
      <c r="L145">
        <f t="shared" si="5"/>
        <v>0</v>
      </c>
    </row>
    <row r="146" spans="2:12" ht="17.25">
      <c r="B146" s="58" t="s">
        <v>904</v>
      </c>
      <c r="C146">
        <f>人口推移!I150</f>
        <v>55133</v>
      </c>
      <c r="D146">
        <f>増減事由!O146</f>
        <v>55133</v>
      </c>
      <c r="E146">
        <f>【基礎】年齢別!B148+【基礎】年齢別!C148</f>
        <v>55133</v>
      </c>
      <c r="F146">
        <f>【基礎】住所別!B151</f>
        <v>55133</v>
      </c>
      <c r="G146">
        <f t="shared" si="4"/>
        <v>0</v>
      </c>
      <c r="J146">
        <f>人口推移!O150</f>
        <v>22969</v>
      </c>
      <c r="K146">
        <f>【基礎】住所別!C151</f>
        <v>22969</v>
      </c>
      <c r="L146">
        <f t="shared" si="5"/>
        <v>0</v>
      </c>
    </row>
    <row r="147" spans="2:12" ht="17.25">
      <c r="B147" s="58" t="s">
        <v>905</v>
      </c>
      <c r="C147">
        <f>人口推移!I151</f>
        <v>55285</v>
      </c>
      <c r="D147">
        <f>増減事由!O147</f>
        <v>55285</v>
      </c>
      <c r="E147">
        <f>【基礎】年齢別!B149+【基礎】年齢別!C149</f>
        <v>55285</v>
      </c>
      <c r="F147">
        <f>【基礎】住所別!B152</f>
        <v>55285</v>
      </c>
      <c r="G147">
        <f t="shared" si="4"/>
        <v>0</v>
      </c>
      <c r="J147">
        <f>人口推移!O151</f>
        <v>23162</v>
      </c>
      <c r="K147">
        <f>【基礎】住所別!C152</f>
        <v>23162</v>
      </c>
      <c r="L147">
        <f t="shared" si="5"/>
        <v>0</v>
      </c>
    </row>
    <row r="148" spans="2:12" ht="17.25">
      <c r="B148" s="58" t="s">
        <v>906</v>
      </c>
      <c r="C148">
        <f>人口推移!I152</f>
        <v>55289</v>
      </c>
      <c r="D148">
        <f>増減事由!O148</f>
        <v>55289</v>
      </c>
      <c r="E148">
        <f>【基礎】年齢別!B150+【基礎】年齢別!C150</f>
        <v>55289</v>
      </c>
      <c r="F148">
        <f>【基礎】住所別!B153</f>
        <v>55289</v>
      </c>
      <c r="G148">
        <f t="shared" si="4"/>
        <v>0</v>
      </c>
      <c r="J148">
        <f>人口推移!O152</f>
        <v>23146</v>
      </c>
      <c r="K148">
        <f>【基礎】住所別!C153</f>
        <v>23146</v>
      </c>
      <c r="L148">
        <f t="shared" si="5"/>
        <v>0</v>
      </c>
    </row>
    <row r="149" spans="2:12" ht="17.25">
      <c r="B149" s="58" t="s">
        <v>907</v>
      </c>
      <c r="C149">
        <f>人口推移!I153</f>
        <v>55314</v>
      </c>
      <c r="D149">
        <f>増減事由!O149</f>
        <v>55314</v>
      </c>
      <c r="E149">
        <f>【基礎】年齢別!B151+【基礎】年齢別!C151</f>
        <v>55314</v>
      </c>
      <c r="F149">
        <f>【基礎】住所別!B154</f>
        <v>55314</v>
      </c>
      <c r="G149">
        <f t="shared" si="4"/>
        <v>0</v>
      </c>
      <c r="J149">
        <f>人口推移!O153</f>
        <v>23189</v>
      </c>
      <c r="K149">
        <f>【基礎】住所別!C154</f>
        <v>23189</v>
      </c>
      <c r="L149">
        <f t="shared" si="5"/>
        <v>0</v>
      </c>
    </row>
    <row r="150" spans="2:12" ht="17.25">
      <c r="B150" s="58" t="s">
        <v>908</v>
      </c>
      <c r="C150">
        <f>人口推移!I154</f>
        <v>55374</v>
      </c>
      <c r="D150">
        <f>増減事由!O150</f>
        <v>55374</v>
      </c>
      <c r="E150">
        <f>【基礎】年齢別!B152+【基礎】年齢別!C152</f>
        <v>55374</v>
      </c>
      <c r="F150">
        <f>【基礎】住所別!B155</f>
        <v>55374</v>
      </c>
      <c r="G150">
        <f t="shared" si="4"/>
        <v>0</v>
      </c>
      <c r="J150">
        <f>人口推移!O154</f>
        <v>23216</v>
      </c>
      <c r="K150">
        <f>【基礎】住所別!C155</f>
        <v>23216</v>
      </c>
      <c r="L150">
        <f t="shared" si="5"/>
        <v>0</v>
      </c>
    </row>
    <row r="151" spans="2:12" ht="17.25">
      <c r="B151" s="58" t="s">
        <v>909</v>
      </c>
      <c r="C151">
        <f>人口推移!I155</f>
        <v>55345</v>
      </c>
      <c r="D151">
        <f>増減事由!O151</f>
        <v>55345</v>
      </c>
      <c r="E151">
        <f>【基礎】年齢別!B153+【基礎】年齢別!C153</f>
        <v>55345</v>
      </c>
      <c r="F151">
        <f>【基礎】住所別!B156</f>
        <v>55345</v>
      </c>
      <c r="G151">
        <f t="shared" si="4"/>
        <v>0</v>
      </c>
      <c r="J151">
        <f>人口推移!O155</f>
        <v>23173</v>
      </c>
      <c r="K151">
        <f>【基礎】住所別!C156</f>
        <v>23173</v>
      </c>
      <c r="L151">
        <f t="shared" si="5"/>
        <v>0</v>
      </c>
    </row>
    <row r="152" spans="2:12" ht="17.25">
      <c r="B152" s="58" t="s">
        <v>910</v>
      </c>
      <c r="C152">
        <f>人口推移!I156</f>
        <v>55422</v>
      </c>
      <c r="D152">
        <f>増減事由!O152</f>
        <v>55422</v>
      </c>
      <c r="E152">
        <f>【基礎】年齢別!B154+【基礎】年齢別!C154</f>
        <v>55422</v>
      </c>
      <c r="F152">
        <f>【基礎】住所別!B157</f>
        <v>55422</v>
      </c>
      <c r="G152">
        <f t="shared" si="4"/>
        <v>0</v>
      </c>
      <c r="J152">
        <f>人口推移!O156</f>
        <v>23228</v>
      </c>
      <c r="K152">
        <f>【基礎】住所別!C157</f>
        <v>23228</v>
      </c>
      <c r="L152">
        <f t="shared" si="5"/>
        <v>0</v>
      </c>
    </row>
    <row r="153" spans="2:12" ht="17.25">
      <c r="B153" s="58" t="s">
        <v>911</v>
      </c>
      <c r="C153">
        <f>人口推移!I157</f>
        <v>55460</v>
      </c>
      <c r="D153">
        <f>増減事由!O153</f>
        <v>55460</v>
      </c>
      <c r="E153">
        <f>【基礎】年齢別!B155+【基礎】年齢別!C155</f>
        <v>55460</v>
      </c>
      <c r="F153">
        <f>【基礎】住所別!B158</f>
        <v>55460</v>
      </c>
      <c r="G153">
        <f t="shared" si="4"/>
        <v>0</v>
      </c>
      <c r="J153">
        <f>人口推移!O157</f>
        <v>23259</v>
      </c>
      <c r="K153">
        <f>【基礎】住所別!C158</f>
        <v>23259</v>
      </c>
      <c r="L153">
        <f t="shared" si="5"/>
        <v>0</v>
      </c>
    </row>
    <row r="154" spans="2:12" ht="17.25">
      <c r="B154" s="58" t="s">
        <v>912</v>
      </c>
      <c r="C154">
        <f>人口推移!I158</f>
        <v>55451</v>
      </c>
      <c r="D154">
        <f>増減事由!O154</f>
        <v>55451</v>
      </c>
      <c r="E154">
        <f>【基礎】年齢別!B156+【基礎】年齢別!C156</f>
        <v>55451</v>
      </c>
      <c r="F154">
        <f>【基礎】住所別!B159</f>
        <v>55451</v>
      </c>
      <c r="G154">
        <f t="shared" si="4"/>
        <v>0</v>
      </c>
      <c r="J154">
        <f>人口推移!O158</f>
        <v>23254</v>
      </c>
      <c r="K154">
        <f>【基礎】住所別!C159</f>
        <v>23254</v>
      </c>
      <c r="L154">
        <f t="shared" si="5"/>
        <v>0</v>
      </c>
    </row>
    <row r="155" spans="2:12" ht="17.25">
      <c r="B155" s="58" t="s">
        <v>913</v>
      </c>
      <c r="C155">
        <f>人口推移!I159</f>
        <v>55448</v>
      </c>
      <c r="D155">
        <f>増減事由!O155</f>
        <v>55448</v>
      </c>
      <c r="E155">
        <f>【基礎】年齢別!B157+【基礎】年齢別!C157</f>
        <v>55448</v>
      </c>
      <c r="F155">
        <f>【基礎】住所別!B160</f>
        <v>55448</v>
      </c>
      <c r="G155">
        <f t="shared" si="4"/>
        <v>0</v>
      </c>
      <c r="J155">
        <f>人口推移!O159</f>
        <v>23264</v>
      </c>
      <c r="K155">
        <f>【基礎】住所別!C160</f>
        <v>23264</v>
      </c>
      <c r="L155">
        <f t="shared" si="5"/>
        <v>0</v>
      </c>
    </row>
    <row r="156" spans="2:12" ht="17.25">
      <c r="B156" s="58" t="s">
        <v>914</v>
      </c>
      <c r="C156">
        <f>人口推移!I160</f>
        <v>55479</v>
      </c>
      <c r="D156">
        <f>増減事由!O156</f>
        <v>55479</v>
      </c>
      <c r="E156">
        <f>【基礎】年齢別!B158+【基礎】年齢別!C158</f>
        <v>55479</v>
      </c>
      <c r="F156">
        <f>【基礎】住所別!B161</f>
        <v>55479</v>
      </c>
      <c r="G156">
        <f t="shared" si="4"/>
        <v>0</v>
      </c>
      <c r="J156">
        <f>人口推移!O160</f>
        <v>23286</v>
      </c>
      <c r="K156">
        <f>【基礎】住所別!C161</f>
        <v>23286</v>
      </c>
      <c r="L156">
        <f t="shared" si="5"/>
        <v>0</v>
      </c>
    </row>
    <row r="157" spans="2:12" ht="17.25">
      <c r="B157" s="58" t="s">
        <v>915</v>
      </c>
      <c r="C157">
        <f>人口推移!I161</f>
        <v>55514</v>
      </c>
      <c r="D157">
        <f>増減事由!O157</f>
        <v>55514</v>
      </c>
      <c r="E157">
        <f>【基礎】年齢別!B159+【基礎】年齢別!C159</f>
        <v>55514</v>
      </c>
      <c r="F157">
        <f>【基礎】住所別!B162</f>
        <v>55514</v>
      </c>
      <c r="G157">
        <f t="shared" si="4"/>
        <v>0</v>
      </c>
      <c r="J157">
        <f>人口推移!O161</f>
        <v>23315</v>
      </c>
      <c r="K157">
        <f>【基礎】住所別!C162</f>
        <v>23315</v>
      </c>
      <c r="L157">
        <f t="shared" si="5"/>
        <v>0</v>
      </c>
    </row>
    <row r="158" spans="2:12" ht="17.25">
      <c r="B158" s="58" t="s">
        <v>916</v>
      </c>
      <c r="C158">
        <f>人口推移!I162</f>
        <v>55325</v>
      </c>
      <c r="D158">
        <f>増減事由!O158</f>
        <v>55325</v>
      </c>
      <c r="E158">
        <f>【基礎】年齢別!B160+【基礎】年齢別!C160</f>
        <v>55325</v>
      </c>
      <c r="F158">
        <f>【基礎】住所別!B163</f>
        <v>55325</v>
      </c>
      <c r="G158">
        <f t="shared" si="4"/>
        <v>0</v>
      </c>
      <c r="J158">
        <f>人口推移!O162</f>
        <v>23270</v>
      </c>
      <c r="K158">
        <f>【基礎】住所別!C163</f>
        <v>23270</v>
      </c>
      <c r="L158">
        <f t="shared" si="5"/>
        <v>0</v>
      </c>
    </row>
    <row r="159" spans="2:12" ht="17.25">
      <c r="B159" s="58" t="s">
        <v>917</v>
      </c>
      <c r="C159">
        <f>人口推移!I163</f>
        <v>55328</v>
      </c>
      <c r="D159">
        <f>増減事由!O159</f>
        <v>55328</v>
      </c>
      <c r="E159">
        <f>【基礎】年齢別!B161+【基礎】年齢別!C161</f>
        <v>55328</v>
      </c>
      <c r="F159">
        <f>【基礎】住所別!B164</f>
        <v>55328</v>
      </c>
      <c r="G159">
        <f t="shared" si="4"/>
        <v>0</v>
      </c>
      <c r="J159">
        <f>人口推移!O163</f>
        <v>23370</v>
      </c>
      <c r="K159">
        <f>【基礎】住所別!C164</f>
        <v>23370</v>
      </c>
      <c r="L159">
        <f t="shared" si="5"/>
        <v>0</v>
      </c>
    </row>
    <row r="160" spans="2:12" ht="17.25">
      <c r="B160" s="58" t="s">
        <v>918</v>
      </c>
      <c r="C160">
        <f>人口推移!I164</f>
        <v>55319</v>
      </c>
      <c r="D160">
        <f>増減事由!O160</f>
        <v>55319</v>
      </c>
      <c r="E160">
        <f>【基礎】年齢別!B162+【基礎】年齢別!C162</f>
        <v>55319</v>
      </c>
      <c r="F160">
        <f>【基礎】住所別!B165</f>
        <v>55319</v>
      </c>
      <c r="G160">
        <f t="shared" si="4"/>
        <v>0</v>
      </c>
      <c r="J160">
        <f>人口推移!O164</f>
        <v>23391</v>
      </c>
      <c r="K160">
        <f>【基礎】住所別!C165</f>
        <v>23391</v>
      </c>
      <c r="L160">
        <f t="shared" si="5"/>
        <v>0</v>
      </c>
    </row>
    <row r="161" spans="2:12" ht="17.25">
      <c r="B161" s="58" t="s">
        <v>919</v>
      </c>
      <c r="C161">
        <f>人口推移!I165</f>
        <v>55406</v>
      </c>
      <c r="D161">
        <f>増減事由!O161</f>
        <v>55406</v>
      </c>
      <c r="E161">
        <f>【基礎】年齢別!B163+【基礎】年齢別!C163</f>
        <v>55406</v>
      </c>
      <c r="F161">
        <f>【基礎】住所別!B166</f>
        <v>55406</v>
      </c>
      <c r="G161">
        <f t="shared" si="4"/>
        <v>0</v>
      </c>
      <c r="J161">
        <f>人口推移!O165</f>
        <v>23448</v>
      </c>
      <c r="K161">
        <f>【基礎】住所別!C166</f>
        <v>23448</v>
      </c>
      <c r="L161">
        <f t="shared" si="5"/>
        <v>0</v>
      </c>
    </row>
    <row r="162" spans="2:12" ht="17.25">
      <c r="B162" s="58" t="s">
        <v>920</v>
      </c>
      <c r="C162">
        <f>人口推移!I166</f>
        <v>55513</v>
      </c>
      <c r="D162">
        <f>増減事由!O162</f>
        <v>55513</v>
      </c>
      <c r="E162">
        <f>【基礎】年齢別!B164+【基礎】年齢別!C164</f>
        <v>55513</v>
      </c>
      <c r="F162">
        <f>【基礎】住所別!B167</f>
        <v>55513</v>
      </c>
      <c r="G162">
        <f t="shared" si="4"/>
        <v>0</v>
      </c>
      <c r="J162">
        <f>人口推移!O166</f>
        <v>23521</v>
      </c>
      <c r="K162">
        <f>【基礎】住所別!C167</f>
        <v>23521</v>
      </c>
      <c r="L162">
        <f t="shared" si="5"/>
        <v>0</v>
      </c>
    </row>
    <row r="163" spans="2:12" ht="17.25">
      <c r="B163" s="58" t="s">
        <v>921</v>
      </c>
      <c r="C163">
        <f>人口推移!I167</f>
        <v>55513</v>
      </c>
      <c r="D163">
        <f>増減事由!O163</f>
        <v>55513</v>
      </c>
      <c r="E163">
        <f>【基礎】年齢別!B165+【基礎】年齢別!C165</f>
        <v>55513</v>
      </c>
      <c r="F163">
        <f>【基礎】住所別!B168</f>
        <v>55513</v>
      </c>
      <c r="G163">
        <f t="shared" si="4"/>
        <v>0</v>
      </c>
      <c r="J163">
        <f>人口推移!O167</f>
        <v>23510</v>
      </c>
      <c r="K163">
        <f>【基礎】住所別!C168</f>
        <v>23510</v>
      </c>
      <c r="L163">
        <f t="shared" si="5"/>
        <v>0</v>
      </c>
    </row>
    <row r="164" spans="2:12" ht="17.25">
      <c r="B164" s="58" t="s">
        <v>922</v>
      </c>
      <c r="C164">
        <f>人口推移!I168</f>
        <v>55524</v>
      </c>
      <c r="D164">
        <f>増減事由!O164</f>
        <v>55524</v>
      </c>
      <c r="E164">
        <f>【基礎】年齢別!B166+【基礎】年齢別!C166</f>
        <v>55524</v>
      </c>
      <c r="F164">
        <f>【基礎】住所別!B169</f>
        <v>55524</v>
      </c>
      <c r="G164">
        <f t="shared" si="4"/>
        <v>0</v>
      </c>
      <c r="J164">
        <f>人口推移!O168</f>
        <v>23571</v>
      </c>
      <c r="K164">
        <f>【基礎】住所別!C169</f>
        <v>23571</v>
      </c>
      <c r="L164">
        <f t="shared" si="5"/>
        <v>0</v>
      </c>
    </row>
    <row r="165" spans="2:12" ht="17.25">
      <c r="B165" s="58" t="s">
        <v>923</v>
      </c>
      <c r="C165">
        <f>人口推移!I169</f>
        <v>55561</v>
      </c>
      <c r="D165">
        <f>増減事由!O165</f>
        <v>55561</v>
      </c>
      <c r="E165">
        <f>【基礎】年齢別!B167+【基礎】年齢別!C167</f>
        <v>55561</v>
      </c>
      <c r="F165">
        <f>【基礎】住所別!B170</f>
        <v>55561</v>
      </c>
      <c r="G165">
        <f t="shared" si="4"/>
        <v>0</v>
      </c>
      <c r="J165">
        <f>人口推移!O169</f>
        <v>23585</v>
      </c>
      <c r="K165">
        <f>【基礎】住所別!C170</f>
        <v>23585</v>
      </c>
      <c r="L165">
        <f t="shared" si="5"/>
        <v>0</v>
      </c>
    </row>
    <row r="166" spans="2:12" ht="17.25">
      <c r="B166" s="58" t="s">
        <v>924</v>
      </c>
      <c r="C166">
        <f>人口推移!I170</f>
        <v>55532</v>
      </c>
      <c r="D166">
        <f>増減事由!O166</f>
        <v>55532</v>
      </c>
      <c r="E166">
        <f>【基礎】年齢別!B168+【基礎】年齢別!C168</f>
        <v>55532</v>
      </c>
      <c r="F166">
        <f>【基礎】住所別!B171</f>
        <v>55532</v>
      </c>
      <c r="G166">
        <f t="shared" si="4"/>
        <v>0</v>
      </c>
      <c r="J166">
        <f>人口推移!O170</f>
        <v>23588</v>
      </c>
      <c r="K166">
        <f>【基礎】住所別!C171</f>
        <v>23588</v>
      </c>
      <c r="L166">
        <f t="shared" si="5"/>
        <v>0</v>
      </c>
    </row>
    <row r="167" spans="2:12" ht="17.25">
      <c r="B167" s="58" t="s">
        <v>925</v>
      </c>
      <c r="C167">
        <f>人口推移!I171</f>
        <v>55605</v>
      </c>
      <c r="D167">
        <f>増減事由!O167</f>
        <v>55605</v>
      </c>
      <c r="E167">
        <f>【基礎】年齢別!B169+【基礎】年齢別!C169</f>
        <v>55605</v>
      </c>
      <c r="F167">
        <f>【基礎】住所別!B172</f>
        <v>55605</v>
      </c>
      <c r="G167">
        <f t="shared" si="4"/>
        <v>0</v>
      </c>
      <c r="J167">
        <f>人口推移!O171</f>
        <v>23629</v>
      </c>
      <c r="K167">
        <f>【基礎】住所別!C172</f>
        <v>23629</v>
      </c>
      <c r="L167">
        <f t="shared" si="5"/>
        <v>0</v>
      </c>
    </row>
    <row r="168" spans="2:12" ht="17.25">
      <c r="B168" s="58" t="s">
        <v>926</v>
      </c>
      <c r="C168">
        <f>人口推移!I172</f>
        <v>55611</v>
      </c>
      <c r="D168">
        <f>増減事由!O168</f>
        <v>55611</v>
      </c>
      <c r="E168">
        <f>【基礎】年齢別!B170+【基礎】年齢別!C170</f>
        <v>55611</v>
      </c>
      <c r="F168">
        <f>【基礎】住所別!B173</f>
        <v>55611</v>
      </c>
      <c r="G168">
        <f t="shared" si="4"/>
        <v>0</v>
      </c>
      <c r="J168">
        <f>人口推移!O172</f>
        <v>23646</v>
      </c>
      <c r="K168">
        <f>【基礎】住所別!C173</f>
        <v>23646</v>
      </c>
      <c r="L168">
        <f t="shared" si="5"/>
        <v>0</v>
      </c>
    </row>
    <row r="169" spans="2:12" ht="17.25">
      <c r="B169" s="58" t="s">
        <v>927</v>
      </c>
      <c r="C169">
        <f>人口推移!I173</f>
        <v>55624</v>
      </c>
      <c r="D169">
        <f>増減事由!O169</f>
        <v>55624</v>
      </c>
      <c r="E169">
        <f>【基礎】年齢別!B171+【基礎】年齢別!C171</f>
        <v>55624</v>
      </c>
      <c r="F169">
        <f>【基礎】住所別!B174</f>
        <v>55624</v>
      </c>
      <c r="G169">
        <f t="shared" si="4"/>
        <v>0</v>
      </c>
      <c r="J169">
        <f>人口推移!O173</f>
        <v>23647</v>
      </c>
      <c r="K169">
        <f>【基礎】住所別!C174</f>
        <v>23647</v>
      </c>
      <c r="L169">
        <f t="shared" si="5"/>
        <v>0</v>
      </c>
    </row>
    <row r="170" spans="2:12" ht="17.25">
      <c r="B170" s="58" t="s">
        <v>928</v>
      </c>
      <c r="C170">
        <f>人口推移!I174</f>
        <v>55506</v>
      </c>
      <c r="D170">
        <f>増減事由!O170</f>
        <v>55506</v>
      </c>
      <c r="E170">
        <f>【基礎】年齢別!B172+【基礎】年齢別!C172</f>
        <v>55506</v>
      </c>
      <c r="F170">
        <f>【基礎】住所別!B175</f>
        <v>55506</v>
      </c>
      <c r="G170">
        <f t="shared" si="4"/>
        <v>0</v>
      </c>
      <c r="J170">
        <f>人口推移!O174</f>
        <v>23677</v>
      </c>
      <c r="K170">
        <f>【基礎】住所別!C175</f>
        <v>23677</v>
      </c>
      <c r="L170">
        <f t="shared" si="5"/>
        <v>0</v>
      </c>
    </row>
    <row r="171" spans="2:12" ht="17.25">
      <c r="B171" s="58" t="s">
        <v>929</v>
      </c>
      <c r="C171">
        <f>人口推移!I175</f>
        <v>55537</v>
      </c>
      <c r="D171">
        <f>増減事由!O171</f>
        <v>55537</v>
      </c>
      <c r="E171">
        <f>【基礎】年齢別!B173+【基礎】年齢別!C173</f>
        <v>55537</v>
      </c>
      <c r="F171">
        <f>【基礎】住所別!B176</f>
        <v>55537</v>
      </c>
      <c r="G171">
        <f t="shared" si="4"/>
        <v>0</v>
      </c>
      <c r="J171">
        <f>人口推移!O175</f>
        <v>23768</v>
      </c>
      <c r="K171">
        <f>【基礎】住所別!C176</f>
        <v>23768</v>
      </c>
      <c r="L171">
        <f t="shared" si="5"/>
        <v>0</v>
      </c>
    </row>
    <row r="172" spans="2:12" ht="17.25">
      <c r="B172" s="58" t="s">
        <v>930</v>
      </c>
      <c r="C172">
        <f>人口推移!I176</f>
        <v>55530</v>
      </c>
      <c r="D172">
        <f>増減事由!O172</f>
        <v>55530</v>
      </c>
      <c r="E172">
        <f>【基礎】年齢別!B174+【基礎】年齢別!C174</f>
        <v>55530</v>
      </c>
      <c r="F172">
        <f>【基礎】住所別!B177</f>
        <v>55530</v>
      </c>
      <c r="G172">
        <f t="shared" si="4"/>
        <v>0</v>
      </c>
      <c r="J172">
        <f>人口推移!O176</f>
        <v>23776</v>
      </c>
      <c r="K172">
        <f>【基礎】住所別!C177</f>
        <v>23776</v>
      </c>
      <c r="L172">
        <f t="shared" si="5"/>
        <v>0</v>
      </c>
    </row>
    <row r="173" spans="2:12" ht="17.25">
      <c r="B173" s="58" t="s">
        <v>931</v>
      </c>
      <c r="C173">
        <f>人口推移!I177</f>
        <v>55573</v>
      </c>
      <c r="D173">
        <f>増減事由!O173</f>
        <v>55573</v>
      </c>
      <c r="E173">
        <f>【基礎】年齢別!B175+【基礎】年齢別!C175</f>
        <v>55573</v>
      </c>
      <c r="F173">
        <f>【基礎】住所別!B178</f>
        <v>55573</v>
      </c>
      <c r="G173">
        <f t="shared" si="4"/>
        <v>0</v>
      </c>
      <c r="J173">
        <f>人口推移!O177</f>
        <v>23815</v>
      </c>
      <c r="K173">
        <f>【基礎】住所別!C178</f>
        <v>23815</v>
      </c>
      <c r="L173">
        <f t="shared" si="5"/>
        <v>0</v>
      </c>
    </row>
    <row r="174" spans="2:12" ht="17.25">
      <c r="B174" s="58" t="s">
        <v>932</v>
      </c>
      <c r="C174">
        <f>人口推移!I178</f>
        <v>55669</v>
      </c>
      <c r="D174">
        <f>増減事由!O174</f>
        <v>55669</v>
      </c>
      <c r="E174">
        <f>【基礎】年齢別!B176+【基礎】年齢別!C176</f>
        <v>55669</v>
      </c>
      <c r="F174">
        <f>【基礎】住所別!B179</f>
        <v>55669</v>
      </c>
      <c r="G174">
        <f t="shared" si="4"/>
        <v>0</v>
      </c>
      <c r="J174">
        <f>人口推移!O178</f>
        <v>23909</v>
      </c>
      <c r="K174">
        <f>【基礎】住所別!C179</f>
        <v>23909</v>
      </c>
      <c r="L174">
        <f t="shared" si="5"/>
        <v>0</v>
      </c>
    </row>
    <row r="175" spans="2:12" ht="17.25">
      <c r="B175" s="58" t="s">
        <v>933</v>
      </c>
      <c r="C175">
        <f>人口推移!I179</f>
        <v>55659</v>
      </c>
      <c r="D175">
        <f>増減事由!O175</f>
        <v>55659</v>
      </c>
      <c r="E175">
        <f>【基礎】年齢別!B177+【基礎】年齢別!C177</f>
        <v>55659</v>
      </c>
      <c r="F175">
        <f>【基礎】住所別!B180</f>
        <v>55659</v>
      </c>
      <c r="G175">
        <f t="shared" si="4"/>
        <v>0</v>
      </c>
      <c r="J175">
        <f>人口推移!O179</f>
        <v>23904</v>
      </c>
      <c r="K175">
        <f>【基礎】住所別!C180</f>
        <v>23904</v>
      </c>
      <c r="L175">
        <f t="shared" si="5"/>
        <v>0</v>
      </c>
    </row>
    <row r="176" spans="2:12" ht="17.25">
      <c r="B176" s="58" t="s">
        <v>934</v>
      </c>
      <c r="C176">
        <f>人口推移!I180</f>
        <v>55668</v>
      </c>
      <c r="D176">
        <f>増減事由!O176</f>
        <v>55668</v>
      </c>
      <c r="E176">
        <f>【基礎】年齢別!B178+【基礎】年齢別!C178</f>
        <v>55668</v>
      </c>
      <c r="F176">
        <f>【基礎】住所別!B181</f>
        <v>55668</v>
      </c>
      <c r="G176">
        <f t="shared" si="4"/>
        <v>0</v>
      </c>
      <c r="J176">
        <f>人口推移!O180</f>
        <v>23930</v>
      </c>
      <c r="K176">
        <f>【基礎】住所別!C181</f>
        <v>23930</v>
      </c>
      <c r="L176">
        <f t="shared" si="5"/>
        <v>0</v>
      </c>
    </row>
    <row r="177" spans="2:12" ht="17.25">
      <c r="B177" s="58" t="s">
        <v>935</v>
      </c>
      <c r="C177">
        <f>人口推移!I181</f>
        <v>55636</v>
      </c>
      <c r="D177">
        <f>増減事由!O177</f>
        <v>55636</v>
      </c>
      <c r="E177">
        <f>【基礎】年齢別!B179+【基礎】年齢別!C179</f>
        <v>55636</v>
      </c>
      <c r="F177">
        <f>【基礎】住所別!B182</f>
        <v>55636</v>
      </c>
      <c r="G177">
        <f t="shared" si="4"/>
        <v>0</v>
      </c>
      <c r="J177">
        <f>人口推移!O181</f>
        <v>23913</v>
      </c>
      <c r="K177">
        <f>【基礎】住所別!C182</f>
        <v>23913</v>
      </c>
      <c r="L177">
        <f t="shared" si="5"/>
        <v>0</v>
      </c>
    </row>
    <row r="178" spans="2:12" ht="17.25">
      <c r="B178" s="58" t="s">
        <v>936</v>
      </c>
      <c r="C178">
        <f>人口推移!I182</f>
        <v>55642</v>
      </c>
      <c r="D178">
        <f>増減事由!O178</f>
        <v>55642</v>
      </c>
      <c r="E178">
        <f>【基礎】年齢別!B180+【基礎】年齢別!C180</f>
        <v>55642</v>
      </c>
      <c r="F178">
        <f>【基礎】住所別!B183</f>
        <v>55642</v>
      </c>
      <c r="G178">
        <f t="shared" si="4"/>
        <v>0</v>
      </c>
      <c r="J178">
        <f>人口推移!O182</f>
        <v>23896</v>
      </c>
      <c r="K178">
        <f>【基礎】住所別!C183</f>
        <v>23896</v>
      </c>
      <c r="L178">
        <f t="shared" si="5"/>
        <v>0</v>
      </c>
    </row>
    <row r="179" spans="2:12" ht="17.25">
      <c r="B179" s="58" t="s">
        <v>937</v>
      </c>
      <c r="C179">
        <f>人口推移!I183</f>
        <v>55642</v>
      </c>
      <c r="D179">
        <f>増減事由!O179</f>
        <v>55642</v>
      </c>
      <c r="E179">
        <f>【基礎】年齢別!B181+【基礎】年齢別!C181</f>
        <v>55642</v>
      </c>
      <c r="F179">
        <f>【基礎】住所別!B184</f>
        <v>55642</v>
      </c>
      <c r="G179">
        <f t="shared" si="4"/>
        <v>0</v>
      </c>
      <c r="J179">
        <f>人口推移!O183</f>
        <v>23912</v>
      </c>
      <c r="K179">
        <f>【基礎】住所別!C184</f>
        <v>23912</v>
      </c>
      <c r="L179">
        <f t="shared" si="5"/>
        <v>0</v>
      </c>
    </row>
    <row r="180" spans="2:12" ht="17.25">
      <c r="B180" s="58" t="s">
        <v>938</v>
      </c>
      <c r="C180">
        <f>人口推移!I184</f>
        <v>55664</v>
      </c>
      <c r="D180">
        <f>増減事由!O180</f>
        <v>55664</v>
      </c>
      <c r="E180">
        <f>【基礎】年齢別!B182+【基礎】年齢別!C182</f>
        <v>55664</v>
      </c>
      <c r="F180">
        <f>【基礎】住所別!B185</f>
        <v>55664</v>
      </c>
      <c r="G180">
        <f t="shared" si="4"/>
        <v>0</v>
      </c>
      <c r="J180">
        <f>人口推移!O184</f>
        <v>23928</v>
      </c>
      <c r="K180">
        <f>【基礎】住所別!C185</f>
        <v>23928</v>
      </c>
      <c r="L180">
        <f t="shared" si="5"/>
        <v>0</v>
      </c>
    </row>
    <row r="181" spans="2:12" ht="17.25">
      <c r="B181" s="58" t="s">
        <v>939</v>
      </c>
      <c r="C181">
        <f>人口推移!I185</f>
        <v>55638</v>
      </c>
      <c r="D181">
        <f>増減事由!O181</f>
        <v>55638</v>
      </c>
      <c r="E181">
        <f>【基礎】年齢別!B183+【基礎】年齢別!C183</f>
        <v>55638</v>
      </c>
      <c r="F181">
        <f>【基礎】住所別!B186</f>
        <v>55638</v>
      </c>
      <c r="G181">
        <f t="shared" si="4"/>
        <v>0</v>
      </c>
      <c r="J181">
        <f>人口推移!O185</f>
        <v>23918</v>
      </c>
      <c r="K181">
        <f>【基礎】住所別!C186</f>
        <v>23918</v>
      </c>
      <c r="L181">
        <f t="shared" si="5"/>
        <v>0</v>
      </c>
    </row>
    <row r="182" spans="2:12" ht="17.25">
      <c r="B182" s="58" t="s">
        <v>940</v>
      </c>
      <c r="C182">
        <f>人口推移!I186</f>
        <v>55400</v>
      </c>
      <c r="D182">
        <f>増減事由!O182</f>
        <v>55400</v>
      </c>
      <c r="E182">
        <f>【基礎】年齢別!B184+【基礎】年齢別!C184</f>
        <v>55400</v>
      </c>
      <c r="F182">
        <f>【基礎】住所別!B187</f>
        <v>55400</v>
      </c>
      <c r="G182">
        <f t="shared" si="4"/>
        <v>0</v>
      </c>
      <c r="J182">
        <f>人口推移!O186</f>
        <v>23866</v>
      </c>
      <c r="K182">
        <f>【基礎】住所別!C187</f>
        <v>23866</v>
      </c>
      <c r="L182">
        <f t="shared" si="5"/>
        <v>0</v>
      </c>
    </row>
    <row r="183" spans="2:12" ht="17.25">
      <c r="B183" s="58" t="s">
        <v>941</v>
      </c>
      <c r="C183">
        <f>人口推移!I187</f>
        <v>55379</v>
      </c>
      <c r="D183">
        <f>増減事由!O183</f>
        <v>55379</v>
      </c>
      <c r="E183">
        <f>【基礎】年齢別!B185+【基礎】年齢別!C185</f>
        <v>55379</v>
      </c>
      <c r="F183">
        <f>【基礎】住所別!B188</f>
        <v>55379</v>
      </c>
      <c r="G183">
        <f t="shared" si="4"/>
        <v>0</v>
      </c>
      <c r="J183">
        <f>人口推移!O187</f>
        <v>23960</v>
      </c>
      <c r="K183">
        <f>【基礎】住所別!C188</f>
        <v>23960</v>
      </c>
      <c r="L183">
        <f t="shared" si="5"/>
        <v>0</v>
      </c>
    </row>
    <row r="184" spans="2:12" ht="17.25">
      <c r="B184" s="58" t="s">
        <v>942</v>
      </c>
      <c r="C184">
        <f>人口推移!I188</f>
        <v>55359</v>
      </c>
      <c r="D184">
        <f>増減事由!O184</f>
        <v>55359</v>
      </c>
      <c r="E184">
        <f>【基礎】年齢別!B186+【基礎】年齢別!C186</f>
        <v>55359</v>
      </c>
      <c r="F184">
        <f>【基礎】住所別!B189</f>
        <v>55359</v>
      </c>
      <c r="G184">
        <f t="shared" si="4"/>
        <v>0</v>
      </c>
      <c r="J184">
        <f>人口推移!O188</f>
        <v>23968</v>
      </c>
      <c r="K184">
        <f>【基礎】住所別!C189</f>
        <v>23968</v>
      </c>
      <c r="L184">
        <f t="shared" si="5"/>
        <v>0</v>
      </c>
    </row>
    <row r="185" spans="2:12" ht="17.25">
      <c r="B185" s="58" t="s">
        <v>943</v>
      </c>
      <c r="C185">
        <f>人口推移!I189</f>
        <v>55347</v>
      </c>
      <c r="D185">
        <f>増減事由!O185</f>
        <v>55347</v>
      </c>
      <c r="E185">
        <f>【基礎】年齢別!B187+【基礎】年齢別!C187</f>
        <v>55347</v>
      </c>
      <c r="F185">
        <f>【基礎】住所別!B190</f>
        <v>55347</v>
      </c>
      <c r="G185">
        <f t="shared" si="4"/>
        <v>0</v>
      </c>
      <c r="J185">
        <f>人口推移!O189</f>
        <v>23986</v>
      </c>
      <c r="K185">
        <f>【基礎】住所別!C190</f>
        <v>23986</v>
      </c>
      <c r="L185">
        <f t="shared" si="5"/>
        <v>0</v>
      </c>
    </row>
    <row r="186" spans="2:12" ht="17.25">
      <c r="B186" s="58" t="s">
        <v>944</v>
      </c>
      <c r="C186">
        <f>人口推移!I190</f>
        <v>55467</v>
      </c>
      <c r="D186">
        <f>増減事由!O186</f>
        <v>55467</v>
      </c>
      <c r="E186">
        <f>【基礎】年齢別!B188+【基礎】年齢別!C188</f>
        <v>55467</v>
      </c>
      <c r="F186">
        <f>【基礎】住所別!B191</f>
        <v>55467</v>
      </c>
      <c r="G186">
        <f t="shared" si="4"/>
        <v>0</v>
      </c>
      <c r="J186">
        <f>人口推移!O190</f>
        <v>24132</v>
      </c>
      <c r="K186">
        <f>【基礎】住所別!C191</f>
        <v>24132</v>
      </c>
      <c r="L186">
        <f t="shared" si="5"/>
        <v>0</v>
      </c>
    </row>
    <row r="187" spans="2:12" ht="17.25">
      <c r="B187" s="58" t="s">
        <v>945</v>
      </c>
      <c r="C187">
        <f>人口推移!I191</f>
        <v>55438</v>
      </c>
      <c r="D187">
        <f>増減事由!O187</f>
        <v>55438</v>
      </c>
      <c r="E187">
        <f>【基礎】年齢別!B189+【基礎】年齢別!C189</f>
        <v>55438</v>
      </c>
      <c r="F187">
        <f>【基礎】住所別!B192</f>
        <v>55438</v>
      </c>
      <c r="G187">
        <f t="shared" si="4"/>
        <v>0</v>
      </c>
      <c r="J187">
        <f>人口推移!O191</f>
        <v>24121</v>
      </c>
      <c r="K187">
        <f>【基礎】住所別!C192</f>
        <v>24121</v>
      </c>
      <c r="L187">
        <f t="shared" si="5"/>
        <v>0</v>
      </c>
    </row>
    <row r="188" spans="2:12" ht="17.25">
      <c r="B188" s="58" t="s">
        <v>946</v>
      </c>
      <c r="C188">
        <f>人口推移!I192</f>
        <v>55377</v>
      </c>
      <c r="D188">
        <f>増減事由!O188</f>
        <v>55377</v>
      </c>
      <c r="E188">
        <f>【基礎】年齢別!B190+【基礎】年齢別!C190</f>
        <v>55377</v>
      </c>
      <c r="F188">
        <f>【基礎】住所別!B193</f>
        <v>55377</v>
      </c>
      <c r="G188">
        <f t="shared" si="4"/>
        <v>0</v>
      </c>
      <c r="J188">
        <f>人口推移!O192</f>
        <v>24082</v>
      </c>
      <c r="K188">
        <f>【基礎】住所別!C193</f>
        <v>24082</v>
      </c>
      <c r="L188">
        <f t="shared" si="5"/>
        <v>0</v>
      </c>
    </row>
    <row r="189" spans="2:12" ht="17.25">
      <c r="B189" s="58" t="s">
        <v>947</v>
      </c>
      <c r="C189">
        <f>人口推移!I193</f>
        <v>55357</v>
      </c>
      <c r="D189">
        <f>増減事由!O189</f>
        <v>55357</v>
      </c>
      <c r="E189">
        <f>【基礎】年齢別!B191+【基礎】年齢別!C191</f>
        <v>55357</v>
      </c>
      <c r="F189">
        <f>【基礎】住所別!B194</f>
        <v>55357</v>
      </c>
      <c r="G189">
        <f t="shared" si="4"/>
        <v>0</v>
      </c>
      <c r="J189">
        <f>人口推移!O193</f>
        <v>24066</v>
      </c>
      <c r="K189">
        <f>【基礎】住所別!C194</f>
        <v>24066</v>
      </c>
      <c r="L189">
        <f t="shared" si="5"/>
        <v>0</v>
      </c>
    </row>
    <row r="190" spans="2:12" ht="17.25">
      <c r="B190" s="58" t="s">
        <v>948</v>
      </c>
      <c r="C190">
        <f>人口推移!I194</f>
        <v>55335</v>
      </c>
      <c r="D190">
        <f>増減事由!O190</f>
        <v>55335</v>
      </c>
      <c r="E190">
        <f>【基礎】年齢別!B192+【基礎】年齢別!C192</f>
        <v>55335</v>
      </c>
      <c r="F190">
        <f>【基礎】住所別!B195</f>
        <v>55335</v>
      </c>
      <c r="G190">
        <f t="shared" si="4"/>
        <v>0</v>
      </c>
      <c r="J190">
        <f>人口推移!O194</f>
        <v>24066</v>
      </c>
      <c r="K190">
        <f>【基礎】住所別!C195</f>
        <v>24066</v>
      </c>
      <c r="L190">
        <f t="shared" si="5"/>
        <v>0</v>
      </c>
    </row>
    <row r="191" spans="2:12" ht="17.25">
      <c r="B191" s="58" t="s">
        <v>949</v>
      </c>
      <c r="C191">
        <f>人口推移!I195</f>
        <v>55273</v>
      </c>
      <c r="D191">
        <f>増減事由!O191</f>
        <v>55273</v>
      </c>
      <c r="E191">
        <f>【基礎】年齢別!B193+【基礎】年齢別!C193</f>
        <v>55273</v>
      </c>
      <c r="F191">
        <f>【基礎】住所別!B196</f>
        <v>55273</v>
      </c>
      <c r="G191">
        <f t="shared" si="4"/>
        <v>0</v>
      </c>
      <c r="J191">
        <f>人口推移!O195</f>
        <v>24034</v>
      </c>
      <c r="K191">
        <f>【基礎】住所別!C196</f>
        <v>24034</v>
      </c>
      <c r="L191">
        <f t="shared" si="5"/>
        <v>0</v>
      </c>
    </row>
    <row r="192" spans="2:12" ht="17.25">
      <c r="B192" s="58" t="s">
        <v>950</v>
      </c>
      <c r="C192">
        <f>人口推移!I196</f>
        <v>55238</v>
      </c>
      <c r="D192">
        <f>増減事由!O192</f>
        <v>55238</v>
      </c>
      <c r="E192">
        <f>【基礎】年齢別!B194+【基礎】年齢別!C194</f>
        <v>55238</v>
      </c>
      <c r="F192">
        <f>【基礎】住所別!B197</f>
        <v>55238</v>
      </c>
      <c r="G192">
        <f t="shared" si="4"/>
        <v>0</v>
      </c>
      <c r="J192">
        <f>人口推移!O196</f>
        <v>24018</v>
      </c>
      <c r="K192">
        <f>【基礎】住所別!C197</f>
        <v>24018</v>
      </c>
      <c r="L192">
        <f t="shared" si="5"/>
        <v>0</v>
      </c>
    </row>
    <row r="193" spans="2:12" ht="17.25">
      <c r="B193" s="58" t="s">
        <v>951</v>
      </c>
      <c r="C193">
        <f>人口推移!I197</f>
        <v>55213</v>
      </c>
      <c r="D193">
        <f>増減事由!O193</f>
        <v>55213</v>
      </c>
      <c r="E193">
        <f>【基礎】年齢別!B195+【基礎】年齢別!C195</f>
        <v>55213</v>
      </c>
      <c r="F193">
        <f>【基礎】住所別!B198</f>
        <v>55213</v>
      </c>
      <c r="G193">
        <f t="shared" si="4"/>
        <v>0</v>
      </c>
      <c r="J193">
        <f>人口推移!O197</f>
        <v>24018</v>
      </c>
      <c r="K193">
        <f>【基礎】住所別!C198</f>
        <v>24018</v>
      </c>
      <c r="L193">
        <f t="shared" si="5"/>
        <v>0</v>
      </c>
    </row>
    <row r="194" spans="2:12" ht="17.25">
      <c r="B194" s="58" t="s">
        <v>952</v>
      </c>
      <c r="C194">
        <f>人口推移!I198</f>
        <v>54961</v>
      </c>
      <c r="D194">
        <f>増減事由!O194</f>
        <v>54961</v>
      </c>
      <c r="E194">
        <f>【基礎】年齢別!B196+【基礎】年齢別!C196</f>
        <v>54961</v>
      </c>
      <c r="F194">
        <f>【基礎】住所別!B199</f>
        <v>54961</v>
      </c>
      <c r="G194">
        <f t="shared" si="4"/>
        <v>0</v>
      </c>
      <c r="J194">
        <f>人口推移!O198</f>
        <v>23979</v>
      </c>
      <c r="K194">
        <f>【基礎】住所別!C199</f>
        <v>23979</v>
      </c>
      <c r="L194">
        <f t="shared" si="5"/>
        <v>0</v>
      </c>
    </row>
    <row r="195" spans="2:12" ht="17.25">
      <c r="B195" s="58" t="s">
        <v>953</v>
      </c>
      <c r="C195">
        <f>人口推移!I199</f>
        <v>54958</v>
      </c>
      <c r="D195">
        <f>増減事由!O195</f>
        <v>54958</v>
      </c>
      <c r="E195">
        <f>【基礎】年齢別!B197+【基礎】年齢別!C197</f>
        <v>54958</v>
      </c>
      <c r="F195">
        <f>【基礎】住所別!B200</f>
        <v>54958</v>
      </c>
      <c r="G195">
        <f t="shared" si="4"/>
        <v>0</v>
      </c>
      <c r="J195">
        <f>人口推移!O199</f>
        <v>24060</v>
      </c>
      <c r="K195">
        <f>【基礎】住所別!C200</f>
        <v>24060</v>
      </c>
      <c r="L195">
        <f t="shared" si="5"/>
        <v>0</v>
      </c>
    </row>
    <row r="196" spans="2:12" ht="17.25">
      <c r="B196" s="58" t="s">
        <v>954</v>
      </c>
      <c r="C196">
        <f>人口推移!I200</f>
        <v>54959</v>
      </c>
      <c r="D196">
        <f>増減事由!O196</f>
        <v>54959</v>
      </c>
      <c r="E196">
        <f>【基礎】年齢別!B198+【基礎】年齢別!C198</f>
        <v>54959</v>
      </c>
      <c r="F196">
        <f>【基礎】住所別!B201</f>
        <v>54959</v>
      </c>
      <c r="G196">
        <f t="shared" ref="G196:G233" si="6">C196-SUM(C196:F196)/4</f>
        <v>0</v>
      </c>
      <c r="J196">
        <f>人口推移!O200</f>
        <v>24075</v>
      </c>
      <c r="K196">
        <f>【基礎】住所別!C201</f>
        <v>24075</v>
      </c>
      <c r="L196">
        <f t="shared" ref="L196:L230" si="7">J196-K196</f>
        <v>0</v>
      </c>
    </row>
    <row r="197" spans="2:12" ht="17.25">
      <c r="B197" s="58" t="s">
        <v>955</v>
      </c>
      <c r="C197">
        <f>人口推移!I201</f>
        <v>54961</v>
      </c>
      <c r="D197">
        <f>増減事由!O197</f>
        <v>54961</v>
      </c>
      <c r="E197">
        <f>【基礎】年齢別!B199+【基礎】年齢別!C199</f>
        <v>54961</v>
      </c>
      <c r="F197">
        <f>【基礎】住所別!B202</f>
        <v>54961</v>
      </c>
      <c r="G197">
        <f t="shared" si="6"/>
        <v>0</v>
      </c>
      <c r="J197">
        <f>人口推移!O201</f>
        <v>24087</v>
      </c>
      <c r="K197">
        <f>【基礎】住所別!C202</f>
        <v>24087</v>
      </c>
      <c r="L197">
        <f t="shared" si="7"/>
        <v>0</v>
      </c>
    </row>
    <row r="198" spans="2:12" ht="17.25">
      <c r="B198" s="58" t="s">
        <v>956</v>
      </c>
      <c r="C198">
        <f>人口推移!I202</f>
        <v>55073</v>
      </c>
      <c r="D198">
        <f>増減事由!O198</f>
        <v>55073</v>
      </c>
      <c r="E198">
        <f>【基礎】年齢別!B200+【基礎】年齢別!C200</f>
        <v>55073</v>
      </c>
      <c r="F198">
        <f>【基礎】住所別!B203</f>
        <v>55073</v>
      </c>
      <c r="G198">
        <f t="shared" si="6"/>
        <v>0</v>
      </c>
      <c r="J198">
        <f>人口推移!O202</f>
        <v>24201</v>
      </c>
      <c r="K198">
        <f>【基礎】住所別!C203</f>
        <v>24201</v>
      </c>
      <c r="L198">
        <f t="shared" si="7"/>
        <v>0</v>
      </c>
    </row>
    <row r="199" spans="2:12" ht="17.25">
      <c r="B199" s="58" t="s">
        <v>957</v>
      </c>
      <c r="C199">
        <f>人口推移!I203</f>
        <v>55038</v>
      </c>
      <c r="D199">
        <f>増減事由!O199</f>
        <v>55038</v>
      </c>
      <c r="E199">
        <f>【基礎】年齢別!B201+【基礎】年齢別!C201</f>
        <v>55038</v>
      </c>
      <c r="F199">
        <f>【基礎】住所別!B204</f>
        <v>55038</v>
      </c>
      <c r="G199">
        <f t="shared" si="6"/>
        <v>0</v>
      </c>
      <c r="J199">
        <f>人口推移!O203</f>
        <v>24171</v>
      </c>
      <c r="K199">
        <f>【基礎】住所別!C204</f>
        <v>24171</v>
      </c>
      <c r="L199">
        <f t="shared" si="7"/>
        <v>0</v>
      </c>
    </row>
    <row r="200" spans="2:12" ht="17.25">
      <c r="B200" s="58" t="s">
        <v>958</v>
      </c>
      <c r="C200">
        <f>人口推移!I204</f>
        <v>54988</v>
      </c>
      <c r="D200">
        <f>増減事由!O200</f>
        <v>54988</v>
      </c>
      <c r="E200">
        <f>【基礎】年齢別!B202+【基礎】年齢別!C202</f>
        <v>54988</v>
      </c>
      <c r="F200">
        <f>【基礎】住所別!B205</f>
        <v>54988</v>
      </c>
      <c r="G200">
        <f t="shared" si="6"/>
        <v>0</v>
      </c>
      <c r="J200">
        <f>人口推移!O204</f>
        <v>24153</v>
      </c>
      <c r="K200">
        <f>【基礎】住所別!C205</f>
        <v>24153</v>
      </c>
      <c r="L200">
        <f t="shared" si="7"/>
        <v>0</v>
      </c>
    </row>
    <row r="201" spans="2:12" ht="17.25">
      <c r="B201" s="58" t="s">
        <v>959</v>
      </c>
      <c r="C201">
        <f>人口推移!I205</f>
        <v>54982</v>
      </c>
      <c r="D201">
        <f>増減事由!O201</f>
        <v>54982</v>
      </c>
      <c r="E201">
        <f>【基礎】年齢別!B203+【基礎】年齢別!C203</f>
        <v>54982</v>
      </c>
      <c r="F201">
        <f>【基礎】住所別!B206</f>
        <v>54982</v>
      </c>
      <c r="G201">
        <f t="shared" si="6"/>
        <v>0</v>
      </c>
      <c r="J201">
        <f>人口推移!O205</f>
        <v>24170</v>
      </c>
      <c r="K201">
        <f>【基礎】住所別!C206</f>
        <v>24170</v>
      </c>
      <c r="L201">
        <f t="shared" si="7"/>
        <v>0</v>
      </c>
    </row>
    <row r="202" spans="2:12" ht="17.25">
      <c r="B202" s="58" t="s">
        <v>960</v>
      </c>
      <c r="C202">
        <f>人口推移!I206</f>
        <v>54965</v>
      </c>
      <c r="D202">
        <f>増減事由!O202</f>
        <v>54965</v>
      </c>
      <c r="E202">
        <f>【基礎】年齢別!B204+【基礎】年齢別!C204</f>
        <v>54965</v>
      </c>
      <c r="F202">
        <f>【基礎】住所別!B207</f>
        <v>54965</v>
      </c>
      <c r="G202">
        <f t="shared" si="6"/>
        <v>0</v>
      </c>
      <c r="J202">
        <f>人口推移!O206</f>
        <v>24166</v>
      </c>
      <c r="K202">
        <f>【基礎】住所別!C207</f>
        <v>24166</v>
      </c>
      <c r="L202">
        <f t="shared" si="7"/>
        <v>0</v>
      </c>
    </row>
    <row r="203" spans="2:12" ht="17.25">
      <c r="B203" s="58" t="s">
        <v>961</v>
      </c>
      <c r="C203">
        <f>人口推移!I207</f>
        <v>54933</v>
      </c>
      <c r="D203">
        <f>増減事由!O203</f>
        <v>54933</v>
      </c>
      <c r="E203">
        <f>【基礎】年齢別!B205+【基礎】年齢別!C205</f>
        <v>54933</v>
      </c>
      <c r="F203">
        <f>【基礎】住所別!B208</f>
        <v>54933</v>
      </c>
      <c r="G203">
        <f t="shared" si="6"/>
        <v>0</v>
      </c>
      <c r="J203">
        <f>人口推移!O207</f>
        <v>24149</v>
      </c>
      <c r="K203">
        <f>【基礎】住所別!C208</f>
        <v>24149</v>
      </c>
      <c r="L203">
        <f t="shared" si="7"/>
        <v>0</v>
      </c>
    </row>
    <row r="204" spans="2:12" ht="17.25">
      <c r="B204" s="58" t="s">
        <v>962</v>
      </c>
      <c r="C204">
        <f>人口推移!I208</f>
        <v>54867</v>
      </c>
      <c r="D204">
        <f>増減事由!O204</f>
        <v>54867</v>
      </c>
      <c r="E204">
        <f>【基礎】年齢別!B206+【基礎】年齢別!C206</f>
        <v>54867</v>
      </c>
      <c r="F204">
        <f>【基礎】住所別!B209</f>
        <v>54867</v>
      </c>
      <c r="G204">
        <f t="shared" si="6"/>
        <v>0</v>
      </c>
      <c r="J204">
        <f>人口推移!O208</f>
        <v>24139</v>
      </c>
      <c r="K204">
        <f>【基礎】住所別!C209</f>
        <v>24139</v>
      </c>
      <c r="L204">
        <f t="shared" si="7"/>
        <v>0</v>
      </c>
    </row>
    <row r="205" spans="2:12" ht="17.25">
      <c r="B205" s="58" t="s">
        <v>963</v>
      </c>
      <c r="C205">
        <f>人口推移!I209</f>
        <v>54816</v>
      </c>
      <c r="D205">
        <f>増減事由!O205</f>
        <v>54816</v>
      </c>
      <c r="E205">
        <f>【基礎】年齢別!B207+【基礎】年齢別!C207</f>
        <v>54816</v>
      </c>
      <c r="F205">
        <f>【基礎】住所別!B210</f>
        <v>54816</v>
      </c>
      <c r="G205">
        <f t="shared" si="6"/>
        <v>0</v>
      </c>
      <c r="J205">
        <f>人口推移!O209</f>
        <v>24126</v>
      </c>
      <c r="K205">
        <f>【基礎】住所別!C210</f>
        <v>24126</v>
      </c>
      <c r="L205">
        <f t="shared" si="7"/>
        <v>0</v>
      </c>
    </row>
    <row r="206" spans="2:12" ht="17.25">
      <c r="B206" s="58" t="s">
        <v>964</v>
      </c>
      <c r="C206">
        <f>人口推移!I210</f>
        <v>54650</v>
      </c>
      <c r="D206">
        <f>増減事由!O206</f>
        <v>54650</v>
      </c>
      <c r="E206">
        <f>【基礎】年齢別!B208+【基礎】年齢別!C208</f>
        <v>54650</v>
      </c>
      <c r="F206">
        <f>【基礎】住所別!B211</f>
        <v>54650</v>
      </c>
      <c r="G206">
        <f t="shared" si="6"/>
        <v>0</v>
      </c>
      <c r="J206">
        <f>人口推移!O210</f>
        <v>24170</v>
      </c>
      <c r="K206">
        <f>【基礎】住所別!C211</f>
        <v>24170</v>
      </c>
      <c r="L206">
        <f t="shared" si="7"/>
        <v>0</v>
      </c>
    </row>
    <row r="207" spans="2:12" ht="17.25">
      <c r="B207" s="58" t="s">
        <v>965</v>
      </c>
      <c r="C207">
        <f>人口推移!I211</f>
        <v>54624</v>
      </c>
      <c r="D207">
        <f>増減事由!O207</f>
        <v>54624</v>
      </c>
      <c r="E207">
        <f>【基礎】年齢別!B209+【基礎】年齢別!C209</f>
        <v>54624</v>
      </c>
      <c r="F207">
        <f>【基礎】住所別!B212</f>
        <v>54624</v>
      </c>
      <c r="G207">
        <f t="shared" si="6"/>
        <v>0</v>
      </c>
      <c r="J207">
        <f>人口推移!O211</f>
        <v>24228</v>
      </c>
      <c r="K207">
        <f>【基礎】住所別!C212</f>
        <v>24228</v>
      </c>
      <c r="L207">
        <f t="shared" si="7"/>
        <v>0</v>
      </c>
    </row>
    <row r="208" spans="2:12" ht="17.25">
      <c r="B208" s="58" t="s">
        <v>966</v>
      </c>
      <c r="C208">
        <f>人口推移!I212</f>
        <v>54619</v>
      </c>
      <c r="D208">
        <f>増減事由!O208</f>
        <v>54619</v>
      </c>
      <c r="E208">
        <f>【基礎】年齢別!B210+【基礎】年齢別!C210</f>
        <v>54619</v>
      </c>
      <c r="F208">
        <f>【基礎】住所別!B213</f>
        <v>54619</v>
      </c>
      <c r="G208">
        <f t="shared" si="6"/>
        <v>0</v>
      </c>
      <c r="J208">
        <f>人口推移!O212</f>
        <v>24235</v>
      </c>
      <c r="K208">
        <f>【基礎】住所別!C213</f>
        <v>24235</v>
      </c>
      <c r="L208">
        <f t="shared" si="7"/>
        <v>0</v>
      </c>
    </row>
    <row r="209" spans="2:12" ht="17.25">
      <c r="B209" s="58" t="s">
        <v>967</v>
      </c>
      <c r="C209">
        <f>人口推移!I213</f>
        <v>54567</v>
      </c>
      <c r="D209">
        <f>増減事由!O209</f>
        <v>54567</v>
      </c>
      <c r="E209">
        <f>【基礎】年齢別!B211+【基礎】年齢別!C211</f>
        <v>54567</v>
      </c>
      <c r="F209">
        <f>【基礎】住所別!B214</f>
        <v>54567</v>
      </c>
      <c r="G209">
        <f t="shared" si="6"/>
        <v>0</v>
      </c>
      <c r="J209">
        <f>人口推移!O213</f>
        <v>24215</v>
      </c>
      <c r="K209">
        <f>【基礎】住所別!C214</f>
        <v>24215</v>
      </c>
      <c r="L209">
        <f t="shared" si="7"/>
        <v>0</v>
      </c>
    </row>
    <row r="210" spans="2:12" ht="17.25">
      <c r="B210" s="58" t="s">
        <v>968</v>
      </c>
      <c r="C210">
        <f>人口推移!I214</f>
        <v>54581</v>
      </c>
      <c r="D210">
        <f>増減事由!O210</f>
        <v>54581</v>
      </c>
      <c r="E210">
        <f>【基礎】年齢別!B212+【基礎】年齢別!C212</f>
        <v>54581</v>
      </c>
      <c r="F210">
        <f>【基礎】住所別!B215</f>
        <v>54581</v>
      </c>
      <c r="G210">
        <f t="shared" si="6"/>
        <v>0</v>
      </c>
      <c r="J210">
        <f>人口推移!O214</f>
        <v>24272</v>
      </c>
      <c r="K210">
        <f>【基礎】住所別!C215</f>
        <v>24272</v>
      </c>
      <c r="L210">
        <f t="shared" si="7"/>
        <v>0</v>
      </c>
    </row>
    <row r="211" spans="2:12" ht="17.25">
      <c r="B211" s="58" t="s">
        <v>969</v>
      </c>
      <c r="C211">
        <f>人口推移!I215</f>
        <v>54534</v>
      </c>
      <c r="D211">
        <f>増減事由!O211</f>
        <v>54534</v>
      </c>
      <c r="E211">
        <f>【基礎】年齢別!B213+【基礎】年齢別!C213</f>
        <v>54534</v>
      </c>
      <c r="F211">
        <f>【基礎】住所別!B216</f>
        <v>54534</v>
      </c>
      <c r="G211">
        <f t="shared" si="6"/>
        <v>0</v>
      </c>
      <c r="J211">
        <f>人口推移!O215</f>
        <v>24250</v>
      </c>
      <c r="K211">
        <f>【基礎】住所別!C216</f>
        <v>24250</v>
      </c>
      <c r="L211">
        <f t="shared" si="7"/>
        <v>0</v>
      </c>
    </row>
    <row r="212" spans="2:12" ht="17.25">
      <c r="B212" s="58" t="s">
        <v>970</v>
      </c>
      <c r="C212">
        <f>人口推移!I216</f>
        <v>54505</v>
      </c>
      <c r="D212">
        <f>増減事由!O212</f>
        <v>54505</v>
      </c>
      <c r="E212">
        <f>【基礎】年齢別!B214+【基礎】年齢別!C214</f>
        <v>54505</v>
      </c>
      <c r="F212">
        <f>【基礎】住所別!B217</f>
        <v>54505</v>
      </c>
      <c r="G212">
        <f t="shared" si="6"/>
        <v>0</v>
      </c>
      <c r="J212">
        <f>人口推移!O216</f>
        <v>24241</v>
      </c>
      <c r="K212">
        <f>【基礎】住所別!C217</f>
        <v>24241</v>
      </c>
      <c r="L212">
        <f t="shared" si="7"/>
        <v>0</v>
      </c>
    </row>
    <row r="213" spans="2:12" ht="17.25">
      <c r="B213" s="58" t="s">
        <v>971</v>
      </c>
      <c r="C213">
        <f>人口推移!I217</f>
        <v>54511</v>
      </c>
      <c r="D213">
        <f>増減事由!O213</f>
        <v>54511</v>
      </c>
      <c r="E213">
        <f>【基礎】年齢別!B215+【基礎】年齢別!C215</f>
        <v>54511</v>
      </c>
      <c r="F213">
        <f>【基礎】住所別!B218</f>
        <v>54511</v>
      </c>
      <c r="G213">
        <f t="shared" si="6"/>
        <v>0</v>
      </c>
      <c r="J213">
        <f>人口推移!O217</f>
        <v>24246</v>
      </c>
      <c r="K213">
        <f>【基礎】住所別!C218</f>
        <v>24246</v>
      </c>
      <c r="L213">
        <f t="shared" si="7"/>
        <v>0</v>
      </c>
    </row>
    <row r="214" spans="2:12" ht="17.25">
      <c r="B214" s="58" t="s">
        <v>972</v>
      </c>
      <c r="C214">
        <f>人口推移!I218</f>
        <v>54456</v>
      </c>
      <c r="D214">
        <f>増減事由!O214</f>
        <v>54456</v>
      </c>
      <c r="E214">
        <f>【基礎】年齢別!B216+【基礎】年齢別!C216</f>
        <v>54456</v>
      </c>
      <c r="F214">
        <f>【基礎】住所別!B219</f>
        <v>54456</v>
      </c>
      <c r="G214">
        <f t="shared" si="6"/>
        <v>0</v>
      </c>
      <c r="J214">
        <f>人口推移!O218</f>
        <v>24247</v>
      </c>
      <c r="K214">
        <f>【基礎】住所別!C219</f>
        <v>24247</v>
      </c>
      <c r="L214">
        <f t="shared" si="7"/>
        <v>0</v>
      </c>
    </row>
    <row r="215" spans="2:12" ht="17.25">
      <c r="B215" s="58" t="s">
        <v>973</v>
      </c>
      <c r="C215">
        <f>人口推移!I219</f>
        <v>54413</v>
      </c>
      <c r="D215">
        <f>増減事由!O215</f>
        <v>54413</v>
      </c>
      <c r="E215">
        <f>【基礎】年齢別!B217+【基礎】年齢別!C217</f>
        <v>54413</v>
      </c>
      <c r="F215">
        <f>【基礎】住所別!B220</f>
        <v>54413</v>
      </c>
      <c r="G215">
        <f t="shared" si="6"/>
        <v>0</v>
      </c>
      <c r="J215">
        <f>人口推移!O219</f>
        <v>24238</v>
      </c>
      <c r="K215">
        <f>【基礎】住所別!C220</f>
        <v>24238</v>
      </c>
      <c r="L215">
        <f t="shared" si="7"/>
        <v>0</v>
      </c>
    </row>
    <row r="216" spans="2:12" ht="17.25">
      <c r="B216" s="58" t="s">
        <v>974</v>
      </c>
      <c r="C216">
        <f>人口推移!I220</f>
        <v>54345</v>
      </c>
      <c r="D216">
        <f>増減事由!O216</f>
        <v>54345</v>
      </c>
      <c r="E216">
        <f>【基礎】年齢別!B218+【基礎】年齢別!C218</f>
        <v>54345</v>
      </c>
      <c r="F216">
        <f>【基礎】住所別!B221</f>
        <v>54345</v>
      </c>
      <c r="G216">
        <f t="shared" si="6"/>
        <v>0</v>
      </c>
      <c r="J216">
        <f>人口推移!O220</f>
        <v>24215</v>
      </c>
      <c r="K216">
        <f>【基礎】住所別!C221</f>
        <v>24215</v>
      </c>
      <c r="L216">
        <f t="shared" si="7"/>
        <v>0</v>
      </c>
    </row>
    <row r="217" spans="2:12" ht="17.25">
      <c r="B217" s="58" t="s">
        <v>975</v>
      </c>
      <c r="C217">
        <f>人口推移!I221</f>
        <v>54309</v>
      </c>
      <c r="D217">
        <f>増減事由!O217</f>
        <v>54309</v>
      </c>
      <c r="E217">
        <f>【基礎】年齢別!B219+【基礎】年齢別!C219</f>
        <v>54309</v>
      </c>
      <c r="F217">
        <f>【基礎】住所別!B222</f>
        <v>54309</v>
      </c>
      <c r="G217">
        <f t="shared" si="6"/>
        <v>0</v>
      </c>
      <c r="J217">
        <f>人口推移!O221</f>
        <v>24203</v>
      </c>
      <c r="K217">
        <f>【基礎】住所別!C222</f>
        <v>24203</v>
      </c>
      <c r="L217">
        <f t="shared" si="7"/>
        <v>0</v>
      </c>
    </row>
    <row r="218" spans="2:12" ht="17.25">
      <c r="B218" s="58" t="s">
        <v>976</v>
      </c>
      <c r="C218">
        <f>人口推移!I222</f>
        <v>54086</v>
      </c>
      <c r="D218">
        <f>増減事由!O218</f>
        <v>54086</v>
      </c>
      <c r="E218">
        <f>【基礎】年齢別!B220+【基礎】年齢別!C220</f>
        <v>54086</v>
      </c>
      <c r="F218">
        <f>【基礎】住所別!B223</f>
        <v>54086</v>
      </c>
      <c r="G218">
        <f t="shared" si="6"/>
        <v>0</v>
      </c>
      <c r="J218">
        <f>人口推移!O222</f>
        <v>24161</v>
      </c>
      <c r="K218">
        <f>【基礎】住所別!C223</f>
        <v>24161</v>
      </c>
      <c r="L218">
        <f t="shared" si="7"/>
        <v>0</v>
      </c>
    </row>
    <row r="219" spans="2:12" ht="17.25">
      <c r="B219" s="58" t="s">
        <v>977</v>
      </c>
      <c r="C219">
        <f>人口推移!I223</f>
        <v>54070</v>
      </c>
      <c r="D219">
        <f>増減事由!O219</f>
        <v>54070</v>
      </c>
      <c r="E219">
        <f>【基礎】年齢別!B221+【基礎】年齢別!C221</f>
        <v>54070</v>
      </c>
      <c r="F219">
        <f>【基礎】住所別!B224</f>
        <v>54070</v>
      </c>
      <c r="G219">
        <f t="shared" si="6"/>
        <v>0</v>
      </c>
      <c r="J219">
        <f>人口推移!O223</f>
        <v>24221</v>
      </c>
      <c r="K219">
        <f>【基礎】住所別!C224</f>
        <v>24221</v>
      </c>
      <c r="L219">
        <f t="shared" si="7"/>
        <v>0</v>
      </c>
    </row>
    <row r="220" spans="2:12" ht="17.25">
      <c r="B220" s="58" t="s">
        <v>978</v>
      </c>
      <c r="C220">
        <f>人口推移!I224</f>
        <v>54045</v>
      </c>
      <c r="D220">
        <f>増減事由!O220</f>
        <v>54045</v>
      </c>
      <c r="E220">
        <f>【基礎】年齢別!B222+【基礎】年齢別!C222</f>
        <v>54045</v>
      </c>
      <c r="F220">
        <f>【基礎】住所別!B225</f>
        <v>54045</v>
      </c>
      <c r="G220">
        <f t="shared" si="6"/>
        <v>0</v>
      </c>
      <c r="J220">
        <f>人口推移!O224</f>
        <v>24226</v>
      </c>
      <c r="K220">
        <f>【基礎】住所別!C225</f>
        <v>24226</v>
      </c>
      <c r="L220">
        <f t="shared" si="7"/>
        <v>0</v>
      </c>
    </row>
    <row r="221" spans="2:12" ht="17.25">
      <c r="B221" s="58" t="s">
        <v>979</v>
      </c>
      <c r="C221">
        <f>人口推移!I225</f>
        <v>53999</v>
      </c>
      <c r="D221">
        <f>増減事由!O221</f>
        <v>53999</v>
      </c>
      <c r="E221">
        <f>【基礎】年齢別!B223+【基礎】年齢別!C223</f>
        <v>53999</v>
      </c>
      <c r="F221">
        <f>【基礎】住所別!B226</f>
        <v>53999</v>
      </c>
      <c r="G221">
        <f t="shared" si="6"/>
        <v>0</v>
      </c>
      <c r="J221">
        <f>人口推移!O225</f>
        <v>24226</v>
      </c>
      <c r="K221">
        <f>【基礎】住所別!C226</f>
        <v>24226</v>
      </c>
      <c r="L221">
        <f t="shared" si="7"/>
        <v>0</v>
      </c>
    </row>
    <row r="222" spans="2:12" ht="17.25">
      <c r="B222" s="58" t="s">
        <v>980</v>
      </c>
      <c r="C222">
        <f>人口推移!I226</f>
        <v>54047</v>
      </c>
      <c r="D222">
        <f>増減事由!O222</f>
        <v>54047</v>
      </c>
      <c r="E222">
        <f>【基礎】年齢別!B224+【基礎】年齢別!C224</f>
        <v>54047</v>
      </c>
      <c r="F222">
        <f>【基礎】住所別!B227</f>
        <v>54047</v>
      </c>
      <c r="G222">
        <f t="shared" si="6"/>
        <v>0</v>
      </c>
      <c r="J222">
        <f>人口推移!O226</f>
        <v>24308</v>
      </c>
      <c r="K222">
        <f>【基礎】住所別!C227</f>
        <v>24308</v>
      </c>
      <c r="L222">
        <f t="shared" si="7"/>
        <v>0</v>
      </c>
    </row>
    <row r="223" spans="2:12" ht="17.25">
      <c r="B223" s="58" t="s">
        <v>983</v>
      </c>
      <c r="C223">
        <f>人口推移!I227</f>
        <v>54046</v>
      </c>
      <c r="D223">
        <f>増減事由!O223</f>
        <v>54046</v>
      </c>
      <c r="E223">
        <f>【基礎】年齢別!B225+【基礎】年齢別!C225</f>
        <v>54046</v>
      </c>
      <c r="F223">
        <f>【基礎】住所別!B228</f>
        <v>54046</v>
      </c>
      <c r="G223">
        <f t="shared" si="6"/>
        <v>0</v>
      </c>
      <c r="J223">
        <f>人口推移!O227</f>
        <v>24303</v>
      </c>
      <c r="K223">
        <f>【基礎】住所別!C228</f>
        <v>24303</v>
      </c>
      <c r="L223">
        <f t="shared" si="7"/>
        <v>0</v>
      </c>
    </row>
    <row r="224" spans="2:12" ht="17.25">
      <c r="B224" s="58" t="s">
        <v>984</v>
      </c>
      <c r="C224">
        <f>人口推移!I228</f>
        <v>53994</v>
      </c>
      <c r="D224">
        <f>増減事由!O224</f>
        <v>53994</v>
      </c>
      <c r="E224">
        <f>【基礎】年齢別!B226+【基礎】年齢別!C226</f>
        <v>53994</v>
      </c>
      <c r="F224">
        <f>【基礎】住所別!B229</f>
        <v>53994</v>
      </c>
      <c r="G224">
        <f t="shared" si="6"/>
        <v>0</v>
      </c>
      <c r="J224">
        <f>人口推移!O228</f>
        <v>24261</v>
      </c>
      <c r="K224">
        <f>【基礎】住所別!C229</f>
        <v>24261</v>
      </c>
      <c r="L224">
        <f t="shared" si="7"/>
        <v>0</v>
      </c>
    </row>
    <row r="225" spans="2:12" ht="17.25">
      <c r="B225" s="58" t="s">
        <v>985</v>
      </c>
      <c r="C225">
        <f>人口推移!I229</f>
        <v>53954</v>
      </c>
      <c r="D225">
        <f>増減事由!O225</f>
        <v>53954</v>
      </c>
      <c r="E225">
        <f>【基礎】年齢別!B227+【基礎】年齢別!C227</f>
        <v>53954</v>
      </c>
      <c r="F225">
        <f>【基礎】住所別!B230</f>
        <v>53954</v>
      </c>
      <c r="G225">
        <f t="shared" si="6"/>
        <v>0</v>
      </c>
      <c r="J225">
        <f>人口推移!O229</f>
        <v>24259</v>
      </c>
      <c r="K225">
        <f>【基礎】住所別!C230</f>
        <v>24259</v>
      </c>
      <c r="L225">
        <f t="shared" si="7"/>
        <v>0</v>
      </c>
    </row>
    <row r="226" spans="2:12" ht="17.25">
      <c r="B226" s="58" t="s">
        <v>986</v>
      </c>
      <c r="C226">
        <f>人口推移!I230</f>
        <v>53895</v>
      </c>
      <c r="D226">
        <f>増減事由!O226</f>
        <v>53895</v>
      </c>
      <c r="E226">
        <f>【基礎】年齢別!B228+【基礎】年齢別!C228</f>
        <v>53895</v>
      </c>
      <c r="F226">
        <f>【基礎】住所別!B231</f>
        <v>53895</v>
      </c>
      <c r="G226">
        <f t="shared" si="6"/>
        <v>0</v>
      </c>
      <c r="J226">
        <f>人口推移!O230</f>
        <v>24248</v>
      </c>
      <c r="K226">
        <f>【基礎】住所別!C231</f>
        <v>24248</v>
      </c>
      <c r="L226">
        <f t="shared" si="7"/>
        <v>0</v>
      </c>
    </row>
    <row r="227" spans="2:12" ht="17.25">
      <c r="B227" s="58" t="s">
        <v>987</v>
      </c>
      <c r="C227">
        <f>人口推移!I231</f>
        <v>53876</v>
      </c>
      <c r="D227">
        <f>増減事由!O227</f>
        <v>53876</v>
      </c>
      <c r="E227">
        <f>【基礎】年齢別!B229+【基礎】年齢別!C229</f>
        <v>53876</v>
      </c>
      <c r="F227">
        <f>【基礎】住所別!B232</f>
        <v>53876</v>
      </c>
      <c r="G227">
        <f t="shared" si="6"/>
        <v>0</v>
      </c>
      <c r="J227">
        <f>人口推移!O231</f>
        <v>24252</v>
      </c>
      <c r="K227">
        <f>【基礎】住所別!C232</f>
        <v>24252</v>
      </c>
      <c r="L227">
        <f t="shared" si="7"/>
        <v>0</v>
      </c>
    </row>
    <row r="228" spans="2:12" ht="17.25">
      <c r="B228" s="58" t="s">
        <v>1615</v>
      </c>
      <c r="C228">
        <f>人口推移!I232</f>
        <v>53861</v>
      </c>
      <c r="D228">
        <f>増減事由!O228</f>
        <v>53861</v>
      </c>
      <c r="E228">
        <f>【基礎】年齢別!B230+【基礎】年齢別!C230</f>
        <v>53861</v>
      </c>
      <c r="F228">
        <f>【基礎】住所別!B233</f>
        <v>53861</v>
      </c>
      <c r="G228">
        <f t="shared" si="6"/>
        <v>0</v>
      </c>
      <c r="J228">
        <f>人口推移!O232</f>
        <v>24260</v>
      </c>
      <c r="K228">
        <f>【基礎】住所別!C233</f>
        <v>24260</v>
      </c>
      <c r="L228">
        <f t="shared" si="7"/>
        <v>0</v>
      </c>
    </row>
    <row r="229" spans="2:12" ht="17.25">
      <c r="B229" s="58" t="s">
        <v>1616</v>
      </c>
      <c r="C229">
        <f>人口推移!I233</f>
        <v>53815</v>
      </c>
      <c r="D229">
        <f>増減事由!O229</f>
        <v>53815</v>
      </c>
      <c r="E229">
        <f>【基礎】年齢別!B231+【基礎】年齢別!C231</f>
        <v>53815</v>
      </c>
      <c r="F229">
        <f>【基礎】住所別!B234</f>
        <v>53815</v>
      </c>
      <c r="G229">
        <f t="shared" si="6"/>
        <v>0</v>
      </c>
      <c r="J229">
        <f>人口推移!O233</f>
        <v>24260</v>
      </c>
      <c r="K229">
        <f>【基礎】住所別!C234</f>
        <v>24260</v>
      </c>
      <c r="L229">
        <f t="shared" si="7"/>
        <v>0</v>
      </c>
    </row>
    <row r="230" spans="2:12" ht="17.25">
      <c r="B230" s="58" t="s">
        <v>1617</v>
      </c>
      <c r="C230">
        <f>人口推移!I234</f>
        <v>53535</v>
      </c>
      <c r="D230">
        <f>増減事由!O230</f>
        <v>53535</v>
      </c>
      <c r="E230">
        <f>【基礎】年齢別!B232+【基礎】年齢別!C232</f>
        <v>53535</v>
      </c>
      <c r="F230">
        <f>【基礎】住所別!B235</f>
        <v>53535</v>
      </c>
      <c r="G230">
        <f t="shared" si="6"/>
        <v>0</v>
      </c>
      <c r="J230">
        <f>人口推移!O234</f>
        <v>24217</v>
      </c>
      <c r="K230">
        <f>【基礎】住所別!C235</f>
        <v>24217</v>
      </c>
      <c r="L230">
        <f t="shared" si="7"/>
        <v>0</v>
      </c>
    </row>
    <row r="231" spans="2:12" ht="17.25">
      <c r="B231" s="58" t="s">
        <v>1631</v>
      </c>
      <c r="C231">
        <f>人口推移!I235</f>
        <v>53498</v>
      </c>
      <c r="D231">
        <f>増減事由!O231</f>
        <v>53498</v>
      </c>
      <c r="E231">
        <f>【基礎】年齢別!B233+【基礎】年齢別!C233</f>
        <v>53498</v>
      </c>
      <c r="F231">
        <f>【基礎】住所別!B236</f>
        <v>53498</v>
      </c>
      <c r="G231">
        <f t="shared" si="6"/>
        <v>0</v>
      </c>
      <c r="J231">
        <f>人口推移!O235</f>
        <v>24288</v>
      </c>
      <c r="K231">
        <f>【基礎】住所別!C236</f>
        <v>24288</v>
      </c>
      <c r="L231">
        <f t="shared" ref="L231:L233" si="8">J231-K231</f>
        <v>0</v>
      </c>
    </row>
    <row r="232" spans="2:12" ht="17.25">
      <c r="B232" s="58" t="s">
        <v>1632</v>
      </c>
      <c r="C232">
        <f>人口推移!I236</f>
        <v>53421</v>
      </c>
      <c r="D232">
        <f>増減事由!O232</f>
        <v>53421</v>
      </c>
      <c r="E232">
        <f>【基礎】年齢別!B234+【基礎】年齢別!C234</f>
        <v>53421</v>
      </c>
      <c r="F232">
        <f>【基礎】住所別!B237</f>
        <v>53421</v>
      </c>
      <c r="G232">
        <f t="shared" si="6"/>
        <v>0</v>
      </c>
      <c r="J232">
        <f>人口推移!O236</f>
        <v>24272</v>
      </c>
      <c r="K232">
        <f>【基礎】住所別!C237</f>
        <v>24272</v>
      </c>
      <c r="L232">
        <f t="shared" si="8"/>
        <v>0</v>
      </c>
    </row>
    <row r="233" spans="2:12" ht="17.25">
      <c r="B233" s="58" t="s">
        <v>1633</v>
      </c>
      <c r="C233">
        <f>人口推移!I237</f>
        <v>53383</v>
      </c>
      <c r="D233">
        <f>増減事由!O233</f>
        <v>53383</v>
      </c>
      <c r="E233">
        <f>【基礎】年齢別!B235+【基礎】年齢別!C235</f>
        <v>53383</v>
      </c>
      <c r="F233">
        <f>【基礎】住所別!B238</f>
        <v>53383</v>
      </c>
      <c r="G233">
        <f t="shared" si="6"/>
        <v>0</v>
      </c>
      <c r="J233">
        <f>人口推移!O237</f>
        <v>24272</v>
      </c>
      <c r="K233">
        <f>【基礎】住所別!C238</f>
        <v>24272</v>
      </c>
      <c r="L233">
        <f t="shared" si="8"/>
        <v>0</v>
      </c>
    </row>
    <row r="234" spans="2:12" ht="17.25">
      <c r="B234" s="58" t="s">
        <v>1634</v>
      </c>
      <c r="C234">
        <f>人口推移!I238</f>
        <v>53373</v>
      </c>
      <c r="D234">
        <f>増減事由!O234</f>
        <v>53373</v>
      </c>
      <c r="E234">
        <f>【基礎】年齢別!B236+【基礎】年齢別!C236</f>
        <v>53373</v>
      </c>
      <c r="F234">
        <f>【基礎】住所別!B239</f>
        <v>53373</v>
      </c>
      <c r="G234">
        <f t="shared" ref="G234" si="9">C234-SUM(C234:F234)/4</f>
        <v>0</v>
      </c>
      <c r="J234">
        <f>人口推移!O238</f>
        <v>24302</v>
      </c>
      <c r="K234">
        <f>【基礎】住所別!C239</f>
        <v>24302</v>
      </c>
      <c r="L234">
        <f t="shared" ref="L234" si="10">J234-K234</f>
        <v>0</v>
      </c>
    </row>
  </sheetData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AFA77-596F-4997-B21D-F2BAAF841A27}">
  <sheetPr>
    <pageSetUpPr fitToPage="1"/>
  </sheetPr>
  <dimension ref="A1:AE415"/>
  <sheetViews>
    <sheetView topLeftCell="A373" zoomScale="80" zoomScaleNormal="80" workbookViewId="0">
      <selection activeCell="A2" sqref="A2:A415"/>
    </sheetView>
  </sheetViews>
  <sheetFormatPr defaultRowHeight="14.25"/>
  <cols>
    <col min="2" max="2" width="8.875" style="2" customWidth="1"/>
    <col min="3" max="3" width="17.625" style="4" customWidth="1"/>
    <col min="4" max="31" width="11.125" style="4" bestFit="1" customWidth="1"/>
  </cols>
  <sheetData>
    <row r="1" spans="1:31" ht="29.25" thickBot="1">
      <c r="B1" s="15" t="s">
        <v>257</v>
      </c>
      <c r="C1" s="16" t="s">
        <v>256</v>
      </c>
      <c r="D1" s="37" t="s">
        <v>624</v>
      </c>
      <c r="E1" s="37" t="s">
        <v>623</v>
      </c>
      <c r="F1" s="37" t="s">
        <v>622</v>
      </c>
      <c r="G1" s="37" t="s">
        <v>621</v>
      </c>
      <c r="H1" s="37" t="s">
        <v>620</v>
      </c>
      <c r="I1" s="37" t="s">
        <v>619</v>
      </c>
      <c r="J1" s="37" t="s">
        <v>618</v>
      </c>
      <c r="K1" s="37" t="s">
        <v>617</v>
      </c>
      <c r="L1" s="37" t="s">
        <v>616</v>
      </c>
      <c r="M1" s="37" t="s">
        <v>615</v>
      </c>
      <c r="N1" s="37" t="s">
        <v>614</v>
      </c>
      <c r="O1" s="37" t="s">
        <v>613</v>
      </c>
      <c r="P1" s="37" t="s">
        <v>612</v>
      </c>
      <c r="Q1" s="37" t="s">
        <v>611</v>
      </c>
      <c r="R1" s="37" t="s">
        <v>610</v>
      </c>
      <c r="S1" s="37" t="s">
        <v>609</v>
      </c>
      <c r="T1" s="37" t="s">
        <v>608</v>
      </c>
      <c r="U1" s="37" t="s">
        <v>607</v>
      </c>
      <c r="V1" s="37" t="s">
        <v>606</v>
      </c>
      <c r="W1" s="37" t="s">
        <v>604</v>
      </c>
      <c r="X1" s="37" t="s">
        <v>603</v>
      </c>
      <c r="Y1" s="37" t="s">
        <v>602</v>
      </c>
      <c r="Z1" s="37" t="s">
        <v>601</v>
      </c>
      <c r="AA1" s="37" t="s">
        <v>600</v>
      </c>
      <c r="AB1" s="37" t="s">
        <v>599</v>
      </c>
      <c r="AC1" s="37" t="s">
        <v>598</v>
      </c>
      <c r="AD1" s="37" t="s">
        <v>597</v>
      </c>
      <c r="AE1" s="37" t="s">
        <v>596</v>
      </c>
    </row>
    <row r="2" spans="1:31">
      <c r="A2" t="s">
        <v>627</v>
      </c>
      <c r="B2" s="22">
        <v>101</v>
      </c>
      <c r="C2" s="17" t="s">
        <v>349</v>
      </c>
      <c r="D2" s="21">
        <v>919</v>
      </c>
      <c r="E2" s="21">
        <v>924</v>
      </c>
      <c r="F2" s="21">
        <v>921</v>
      </c>
      <c r="G2" s="21">
        <v>921</v>
      </c>
      <c r="H2" s="21">
        <v>918</v>
      </c>
      <c r="I2" s="21">
        <v>916</v>
      </c>
      <c r="J2" s="21">
        <v>919</v>
      </c>
      <c r="K2" s="21">
        <v>919</v>
      </c>
      <c r="L2" s="21">
        <v>915</v>
      </c>
      <c r="M2" s="21">
        <v>910</v>
      </c>
      <c r="N2" s="21">
        <v>908</v>
      </c>
      <c r="O2" s="21">
        <v>909</v>
      </c>
      <c r="P2" s="21">
        <v>909</v>
      </c>
      <c r="Q2" s="21">
        <v>912</v>
      </c>
      <c r="R2" s="21">
        <v>904</v>
      </c>
      <c r="S2" s="21">
        <v>904</v>
      </c>
      <c r="T2" s="21">
        <v>898</v>
      </c>
      <c r="U2" s="21">
        <v>891</v>
      </c>
      <c r="V2" s="21">
        <v>889</v>
      </c>
      <c r="W2" s="21">
        <v>891</v>
      </c>
      <c r="X2" s="21">
        <v>899</v>
      </c>
      <c r="Y2" s="21">
        <v>899</v>
      </c>
      <c r="Z2" s="21">
        <v>900</v>
      </c>
      <c r="AA2" s="21">
        <v>903</v>
      </c>
      <c r="AB2" s="21">
        <v>902</v>
      </c>
      <c r="AC2" s="21">
        <v>900</v>
      </c>
      <c r="AD2" s="21">
        <v>903</v>
      </c>
      <c r="AE2" s="21">
        <v>906</v>
      </c>
    </row>
    <row r="3" spans="1:31">
      <c r="A3" t="s">
        <v>627</v>
      </c>
      <c r="B3" s="23">
        <v>102</v>
      </c>
      <c r="C3" s="18" t="s">
        <v>350</v>
      </c>
      <c r="D3" s="20">
        <v>74</v>
      </c>
      <c r="E3" s="20">
        <v>76</v>
      </c>
      <c r="F3" s="20">
        <v>76</v>
      </c>
      <c r="G3" s="20">
        <v>76</v>
      </c>
      <c r="H3" s="20">
        <v>76</v>
      </c>
      <c r="I3" s="20">
        <v>75</v>
      </c>
      <c r="J3" s="20">
        <v>75</v>
      </c>
      <c r="K3" s="20">
        <v>74</v>
      </c>
      <c r="L3" s="20">
        <v>74</v>
      </c>
      <c r="M3" s="20">
        <v>75</v>
      </c>
      <c r="N3" s="20">
        <v>74</v>
      </c>
      <c r="O3" s="20">
        <v>76</v>
      </c>
      <c r="P3" s="20">
        <v>76</v>
      </c>
      <c r="Q3" s="20">
        <v>76</v>
      </c>
      <c r="R3" s="20">
        <v>76</v>
      </c>
      <c r="S3" s="20">
        <v>77</v>
      </c>
      <c r="T3" s="20">
        <v>77</v>
      </c>
      <c r="U3" s="20">
        <v>74</v>
      </c>
      <c r="V3" s="20">
        <v>75</v>
      </c>
      <c r="W3" s="20">
        <v>75</v>
      </c>
      <c r="X3" s="20">
        <v>76</v>
      </c>
      <c r="Y3" s="20">
        <v>74</v>
      </c>
      <c r="Z3" s="20">
        <v>74</v>
      </c>
      <c r="AA3" s="20">
        <v>73</v>
      </c>
      <c r="AB3" s="20">
        <v>74</v>
      </c>
      <c r="AC3" s="20">
        <v>74</v>
      </c>
      <c r="AD3" s="20">
        <v>73</v>
      </c>
      <c r="AE3" s="20">
        <v>73</v>
      </c>
    </row>
    <row r="4" spans="1:31">
      <c r="A4" t="s">
        <v>627</v>
      </c>
      <c r="B4" s="23">
        <v>103</v>
      </c>
      <c r="C4" s="18" t="s">
        <v>351</v>
      </c>
      <c r="D4" s="20">
        <v>1</v>
      </c>
      <c r="E4" s="20">
        <v>1</v>
      </c>
      <c r="F4" s="20">
        <v>1</v>
      </c>
      <c r="G4" s="20">
        <v>1</v>
      </c>
      <c r="H4" s="20">
        <v>1</v>
      </c>
      <c r="I4" s="20">
        <v>1</v>
      </c>
      <c r="J4" s="20">
        <v>1</v>
      </c>
      <c r="K4" s="20">
        <v>1</v>
      </c>
      <c r="L4" s="20">
        <v>1</v>
      </c>
      <c r="M4" s="20">
        <v>1</v>
      </c>
      <c r="N4" s="20">
        <v>1</v>
      </c>
      <c r="O4" s="20">
        <v>1</v>
      </c>
      <c r="P4" s="20">
        <v>1</v>
      </c>
      <c r="Q4" s="20">
        <v>1</v>
      </c>
      <c r="R4" s="20">
        <v>1</v>
      </c>
      <c r="S4" s="20">
        <v>1</v>
      </c>
      <c r="T4" s="20">
        <v>1</v>
      </c>
      <c r="U4" s="20">
        <v>1</v>
      </c>
      <c r="V4" s="20">
        <v>1</v>
      </c>
      <c r="W4" s="20">
        <v>2</v>
      </c>
      <c r="X4" s="20">
        <v>2</v>
      </c>
      <c r="Y4" s="20">
        <v>2</v>
      </c>
      <c r="Z4" s="20">
        <v>2</v>
      </c>
      <c r="AA4" s="20">
        <v>2</v>
      </c>
      <c r="AB4" s="20">
        <v>2</v>
      </c>
      <c r="AC4" s="20">
        <v>2</v>
      </c>
      <c r="AD4" s="20">
        <v>2</v>
      </c>
      <c r="AE4" s="20">
        <v>2</v>
      </c>
    </row>
    <row r="5" spans="1:31">
      <c r="A5" t="s">
        <v>627</v>
      </c>
      <c r="B5" s="23">
        <v>201</v>
      </c>
      <c r="C5" s="18" t="s">
        <v>352</v>
      </c>
      <c r="D5" s="20">
        <v>8</v>
      </c>
      <c r="E5" s="20">
        <v>8</v>
      </c>
      <c r="F5" s="20">
        <v>8</v>
      </c>
      <c r="G5" s="20">
        <v>8</v>
      </c>
      <c r="H5" s="20">
        <v>7</v>
      </c>
      <c r="I5" s="20">
        <v>7</v>
      </c>
      <c r="J5" s="20">
        <v>7</v>
      </c>
      <c r="K5" s="20">
        <v>7</v>
      </c>
      <c r="L5" s="20">
        <v>7</v>
      </c>
      <c r="M5" s="20">
        <v>7</v>
      </c>
      <c r="N5" s="20">
        <v>7</v>
      </c>
      <c r="O5" s="20">
        <v>7</v>
      </c>
      <c r="P5" s="20">
        <v>7</v>
      </c>
      <c r="Q5" s="20">
        <v>7</v>
      </c>
      <c r="R5" s="20">
        <v>7</v>
      </c>
      <c r="S5" s="20">
        <v>7</v>
      </c>
      <c r="T5" s="20">
        <v>7</v>
      </c>
      <c r="U5" s="20">
        <v>7</v>
      </c>
      <c r="V5" s="20">
        <v>7</v>
      </c>
      <c r="W5" s="20">
        <v>7</v>
      </c>
      <c r="X5" s="20">
        <v>7</v>
      </c>
      <c r="Y5" s="20">
        <v>7</v>
      </c>
      <c r="Z5" s="20">
        <v>7</v>
      </c>
      <c r="AA5" s="20">
        <v>7</v>
      </c>
      <c r="AB5" s="20">
        <v>7</v>
      </c>
      <c r="AC5" s="20">
        <v>7</v>
      </c>
      <c r="AD5" s="20">
        <v>7</v>
      </c>
      <c r="AE5" s="20">
        <v>7</v>
      </c>
    </row>
    <row r="6" spans="1:31">
      <c r="A6" t="s">
        <v>627</v>
      </c>
      <c r="B6" s="23">
        <v>202</v>
      </c>
      <c r="C6" s="18" t="s">
        <v>353</v>
      </c>
      <c r="D6" s="20">
        <v>15</v>
      </c>
      <c r="E6" s="20">
        <v>15</v>
      </c>
      <c r="F6" s="20">
        <v>15</v>
      </c>
      <c r="G6" s="20">
        <v>15</v>
      </c>
      <c r="H6" s="20">
        <v>15</v>
      </c>
      <c r="I6" s="20">
        <v>15</v>
      </c>
      <c r="J6" s="20">
        <v>15</v>
      </c>
      <c r="K6" s="20">
        <v>15</v>
      </c>
      <c r="L6" s="20">
        <v>15</v>
      </c>
      <c r="M6" s="20">
        <v>15</v>
      </c>
      <c r="N6" s="20">
        <v>15</v>
      </c>
      <c r="O6" s="20">
        <v>15</v>
      </c>
      <c r="P6" s="20">
        <v>15</v>
      </c>
      <c r="Q6" s="20">
        <v>15</v>
      </c>
      <c r="R6" s="20">
        <v>15</v>
      </c>
      <c r="S6" s="20">
        <v>15</v>
      </c>
      <c r="T6" s="20">
        <v>15</v>
      </c>
      <c r="U6" s="20">
        <v>15</v>
      </c>
      <c r="V6" s="20">
        <v>15</v>
      </c>
      <c r="W6" s="20">
        <v>15</v>
      </c>
      <c r="X6" s="20">
        <v>15</v>
      </c>
      <c r="Y6" s="20">
        <v>15</v>
      </c>
      <c r="Z6" s="20">
        <v>15</v>
      </c>
      <c r="AA6" s="20">
        <v>15</v>
      </c>
      <c r="AB6" s="20">
        <v>15</v>
      </c>
      <c r="AC6" s="20">
        <v>15</v>
      </c>
      <c r="AD6" s="20">
        <v>15</v>
      </c>
      <c r="AE6" s="20">
        <v>15</v>
      </c>
    </row>
    <row r="7" spans="1:31">
      <c r="A7" t="s">
        <v>627</v>
      </c>
      <c r="B7" s="23">
        <v>203</v>
      </c>
      <c r="C7" s="18" t="s">
        <v>354</v>
      </c>
      <c r="D7" s="20">
        <v>11</v>
      </c>
      <c r="E7" s="20">
        <v>11</v>
      </c>
      <c r="F7" s="20">
        <v>11</v>
      </c>
      <c r="G7" s="20">
        <v>11</v>
      </c>
      <c r="H7" s="20">
        <v>11</v>
      </c>
      <c r="I7" s="20">
        <v>11</v>
      </c>
      <c r="J7" s="20">
        <v>11</v>
      </c>
      <c r="K7" s="20">
        <v>11</v>
      </c>
      <c r="L7" s="20">
        <v>11</v>
      </c>
      <c r="M7" s="20">
        <v>11</v>
      </c>
      <c r="N7" s="20">
        <v>11</v>
      </c>
      <c r="O7" s="20">
        <v>11</v>
      </c>
      <c r="P7" s="20">
        <v>11</v>
      </c>
      <c r="Q7" s="20">
        <v>11</v>
      </c>
      <c r="R7" s="20">
        <v>11</v>
      </c>
      <c r="S7" s="20">
        <v>11</v>
      </c>
      <c r="T7" s="20">
        <v>11</v>
      </c>
      <c r="U7" s="20">
        <v>11</v>
      </c>
      <c r="V7" s="20">
        <v>12</v>
      </c>
      <c r="W7" s="20">
        <v>12</v>
      </c>
      <c r="X7" s="20">
        <v>12</v>
      </c>
      <c r="Y7" s="20">
        <v>12</v>
      </c>
      <c r="Z7" s="20">
        <v>14</v>
      </c>
      <c r="AA7" s="20">
        <v>14</v>
      </c>
      <c r="AB7" s="20">
        <v>14</v>
      </c>
      <c r="AC7" s="20">
        <v>14</v>
      </c>
      <c r="AD7" s="20">
        <v>14</v>
      </c>
      <c r="AE7" s="20">
        <v>14</v>
      </c>
    </row>
    <row r="8" spans="1:31">
      <c r="A8" t="s">
        <v>627</v>
      </c>
      <c r="B8" s="23">
        <v>204</v>
      </c>
      <c r="C8" s="18" t="s">
        <v>355</v>
      </c>
      <c r="D8" s="20">
        <v>7</v>
      </c>
      <c r="E8" s="20">
        <v>7</v>
      </c>
      <c r="F8" s="20">
        <v>7</v>
      </c>
      <c r="G8" s="20">
        <v>8</v>
      </c>
      <c r="H8" s="20">
        <v>8</v>
      </c>
      <c r="I8" s="20">
        <v>8</v>
      </c>
      <c r="J8" s="20">
        <v>8</v>
      </c>
      <c r="K8" s="20">
        <v>8</v>
      </c>
      <c r="L8" s="20">
        <v>8</v>
      </c>
      <c r="M8" s="20">
        <v>8</v>
      </c>
      <c r="N8" s="20">
        <v>8</v>
      </c>
      <c r="O8" s="20">
        <v>8</v>
      </c>
      <c r="P8" s="20">
        <v>8</v>
      </c>
      <c r="Q8" s="20">
        <v>8</v>
      </c>
      <c r="R8" s="20">
        <v>8</v>
      </c>
      <c r="S8" s="20">
        <v>8</v>
      </c>
      <c r="T8" s="20">
        <v>7</v>
      </c>
      <c r="U8" s="20">
        <v>7</v>
      </c>
      <c r="V8" s="20">
        <v>7</v>
      </c>
      <c r="W8" s="20">
        <v>7</v>
      </c>
      <c r="X8" s="20">
        <v>7</v>
      </c>
      <c r="Y8" s="20">
        <v>7</v>
      </c>
      <c r="Z8" s="20">
        <v>7</v>
      </c>
      <c r="AA8" s="20">
        <v>7</v>
      </c>
      <c r="AB8" s="20">
        <v>7</v>
      </c>
      <c r="AC8" s="20">
        <v>7</v>
      </c>
      <c r="AD8" s="20">
        <v>7</v>
      </c>
      <c r="AE8" s="20">
        <v>7</v>
      </c>
    </row>
    <row r="9" spans="1:31">
      <c r="A9" t="s">
        <v>627</v>
      </c>
      <c r="B9" s="23">
        <v>205</v>
      </c>
      <c r="C9" s="18" t="s">
        <v>356</v>
      </c>
      <c r="D9" s="20">
        <v>8</v>
      </c>
      <c r="E9" s="20">
        <v>8</v>
      </c>
      <c r="F9" s="20">
        <v>8</v>
      </c>
      <c r="G9" s="20">
        <v>8</v>
      </c>
      <c r="H9" s="20">
        <v>9</v>
      </c>
      <c r="I9" s="20">
        <v>9</v>
      </c>
      <c r="J9" s="20">
        <v>9</v>
      </c>
      <c r="K9" s="20">
        <v>8</v>
      </c>
      <c r="L9" s="20">
        <v>7</v>
      </c>
      <c r="M9" s="20">
        <v>7</v>
      </c>
      <c r="N9" s="20">
        <v>7</v>
      </c>
      <c r="O9" s="20">
        <v>7</v>
      </c>
      <c r="P9" s="20">
        <v>7</v>
      </c>
      <c r="Q9" s="20">
        <v>7</v>
      </c>
      <c r="R9" s="20">
        <v>7</v>
      </c>
      <c r="S9" s="20">
        <v>7</v>
      </c>
      <c r="T9" s="20">
        <v>7</v>
      </c>
      <c r="U9" s="20">
        <v>7</v>
      </c>
      <c r="V9" s="20">
        <v>7</v>
      </c>
      <c r="W9" s="20">
        <v>7</v>
      </c>
      <c r="X9" s="20">
        <v>7</v>
      </c>
      <c r="Y9" s="20">
        <v>7</v>
      </c>
      <c r="Z9" s="20">
        <v>7</v>
      </c>
      <c r="AA9" s="20">
        <v>7</v>
      </c>
      <c r="AB9" s="20">
        <v>7</v>
      </c>
      <c r="AC9" s="20">
        <v>7</v>
      </c>
      <c r="AD9" s="20">
        <v>7</v>
      </c>
      <c r="AE9" s="20">
        <v>7</v>
      </c>
    </row>
    <row r="10" spans="1:31">
      <c r="A10" t="s">
        <v>627</v>
      </c>
      <c r="B10" s="23">
        <v>206</v>
      </c>
      <c r="C10" s="18" t="s">
        <v>357</v>
      </c>
      <c r="D10" s="20">
        <v>71</v>
      </c>
      <c r="E10" s="20">
        <v>71</v>
      </c>
      <c r="F10" s="20">
        <v>71</v>
      </c>
      <c r="G10" s="20">
        <v>72</v>
      </c>
      <c r="H10" s="20">
        <v>72</v>
      </c>
      <c r="I10" s="20">
        <v>70</v>
      </c>
      <c r="J10" s="20">
        <v>70</v>
      </c>
      <c r="K10" s="20">
        <v>70</v>
      </c>
      <c r="L10" s="20">
        <v>70</v>
      </c>
      <c r="M10" s="20">
        <v>70</v>
      </c>
      <c r="N10" s="20">
        <v>70</v>
      </c>
      <c r="O10" s="20">
        <v>70</v>
      </c>
      <c r="P10" s="20">
        <v>70</v>
      </c>
      <c r="Q10" s="20">
        <v>70</v>
      </c>
      <c r="R10" s="20">
        <v>70</v>
      </c>
      <c r="S10" s="20">
        <v>70</v>
      </c>
      <c r="T10" s="20">
        <v>69</v>
      </c>
      <c r="U10" s="20">
        <v>68</v>
      </c>
      <c r="V10" s="20">
        <v>67</v>
      </c>
      <c r="W10" s="20">
        <v>67</v>
      </c>
      <c r="X10" s="20">
        <v>66</v>
      </c>
      <c r="Y10" s="20">
        <v>65</v>
      </c>
      <c r="Z10" s="20">
        <v>65</v>
      </c>
      <c r="AA10" s="20">
        <v>65</v>
      </c>
      <c r="AB10" s="20">
        <v>65</v>
      </c>
      <c r="AC10" s="20">
        <v>65</v>
      </c>
      <c r="AD10" s="20">
        <v>65</v>
      </c>
      <c r="AE10" s="20">
        <v>65</v>
      </c>
    </row>
    <row r="11" spans="1:31">
      <c r="A11" t="s">
        <v>627</v>
      </c>
      <c r="B11" s="23">
        <v>207</v>
      </c>
      <c r="C11" s="18" t="s">
        <v>358</v>
      </c>
      <c r="D11" s="20">
        <v>45</v>
      </c>
      <c r="E11" s="20">
        <v>45</v>
      </c>
      <c r="F11" s="20">
        <v>46</v>
      </c>
      <c r="G11" s="20">
        <v>46</v>
      </c>
      <c r="H11" s="20">
        <v>46</v>
      </c>
      <c r="I11" s="20">
        <v>47</v>
      </c>
      <c r="J11" s="20">
        <v>47</v>
      </c>
      <c r="K11" s="20">
        <v>47</v>
      </c>
      <c r="L11" s="20">
        <v>47</v>
      </c>
      <c r="M11" s="20">
        <v>47</v>
      </c>
      <c r="N11" s="20">
        <v>47</v>
      </c>
      <c r="O11" s="20">
        <v>47</v>
      </c>
      <c r="P11" s="20">
        <v>47</v>
      </c>
      <c r="Q11" s="20">
        <v>47</v>
      </c>
      <c r="R11" s="20">
        <v>47</v>
      </c>
      <c r="S11" s="20">
        <v>47</v>
      </c>
      <c r="T11" s="20">
        <v>46</v>
      </c>
      <c r="U11" s="20">
        <v>44</v>
      </c>
      <c r="V11" s="20">
        <v>44</v>
      </c>
      <c r="W11" s="20">
        <v>44</v>
      </c>
      <c r="X11" s="20">
        <v>44</v>
      </c>
      <c r="Y11" s="20">
        <v>44</v>
      </c>
      <c r="Z11" s="20">
        <v>44</v>
      </c>
      <c r="AA11" s="20">
        <v>44</v>
      </c>
      <c r="AB11" s="20">
        <v>45</v>
      </c>
      <c r="AC11" s="20">
        <v>44</v>
      </c>
      <c r="AD11" s="20">
        <v>44</v>
      </c>
      <c r="AE11" s="20">
        <v>44</v>
      </c>
    </row>
    <row r="12" spans="1:31">
      <c r="A12" t="s">
        <v>627</v>
      </c>
      <c r="B12" s="23">
        <v>208</v>
      </c>
      <c r="C12" s="18" t="s">
        <v>359</v>
      </c>
      <c r="D12" s="20">
        <v>145</v>
      </c>
      <c r="E12" s="20">
        <v>144</v>
      </c>
      <c r="F12" s="20">
        <v>144</v>
      </c>
      <c r="G12" s="20">
        <v>144</v>
      </c>
      <c r="H12" s="20">
        <v>145</v>
      </c>
      <c r="I12" s="20">
        <v>146</v>
      </c>
      <c r="J12" s="20">
        <v>145</v>
      </c>
      <c r="K12" s="20">
        <v>145</v>
      </c>
      <c r="L12" s="20">
        <v>147</v>
      </c>
      <c r="M12" s="20">
        <v>149</v>
      </c>
      <c r="N12" s="20">
        <v>150</v>
      </c>
      <c r="O12" s="20">
        <v>150</v>
      </c>
      <c r="P12" s="20">
        <v>151</v>
      </c>
      <c r="Q12" s="20">
        <v>152</v>
      </c>
      <c r="R12" s="20">
        <v>151</v>
      </c>
      <c r="S12" s="20">
        <v>150</v>
      </c>
      <c r="T12" s="20">
        <v>149</v>
      </c>
      <c r="U12" s="20">
        <v>149</v>
      </c>
      <c r="V12" s="20">
        <v>149</v>
      </c>
      <c r="W12" s="20">
        <v>148</v>
      </c>
      <c r="X12" s="20">
        <v>150</v>
      </c>
      <c r="Y12" s="20">
        <v>150</v>
      </c>
      <c r="Z12" s="20">
        <v>150</v>
      </c>
      <c r="AA12" s="20">
        <v>153</v>
      </c>
      <c r="AB12" s="20">
        <v>153</v>
      </c>
      <c r="AC12" s="20">
        <v>153</v>
      </c>
      <c r="AD12" s="20">
        <v>153</v>
      </c>
      <c r="AE12" s="20">
        <v>155</v>
      </c>
    </row>
    <row r="13" spans="1:31">
      <c r="A13" t="s">
        <v>627</v>
      </c>
      <c r="B13" s="23">
        <v>211</v>
      </c>
      <c r="C13" s="18" t="s">
        <v>360</v>
      </c>
      <c r="D13" s="20">
        <v>20</v>
      </c>
      <c r="E13" s="20">
        <v>20</v>
      </c>
      <c r="F13" s="20">
        <v>20</v>
      </c>
      <c r="G13" s="20">
        <v>20</v>
      </c>
      <c r="H13" s="20">
        <v>20</v>
      </c>
      <c r="I13" s="20">
        <v>20</v>
      </c>
      <c r="J13" s="20">
        <v>20</v>
      </c>
      <c r="K13" s="20">
        <v>20</v>
      </c>
      <c r="L13" s="20">
        <v>20</v>
      </c>
      <c r="M13" s="20">
        <v>20</v>
      </c>
      <c r="N13" s="20">
        <v>20</v>
      </c>
      <c r="O13" s="20">
        <v>20</v>
      </c>
      <c r="P13" s="20">
        <v>20</v>
      </c>
      <c r="Q13" s="20">
        <v>20</v>
      </c>
      <c r="R13" s="20">
        <v>22</v>
      </c>
      <c r="S13" s="20">
        <v>22</v>
      </c>
      <c r="T13" s="20">
        <v>22</v>
      </c>
      <c r="U13" s="20">
        <v>22</v>
      </c>
      <c r="V13" s="20">
        <v>23</v>
      </c>
      <c r="W13" s="20">
        <v>23</v>
      </c>
      <c r="X13" s="20">
        <v>23</v>
      </c>
      <c r="Y13" s="20">
        <v>23</v>
      </c>
      <c r="Z13" s="20">
        <v>23</v>
      </c>
      <c r="AA13" s="20">
        <v>23</v>
      </c>
      <c r="AB13" s="20">
        <v>23</v>
      </c>
      <c r="AC13" s="20">
        <v>23</v>
      </c>
      <c r="AD13" s="20">
        <v>23</v>
      </c>
      <c r="AE13" s="20">
        <v>23</v>
      </c>
    </row>
    <row r="14" spans="1:31">
      <c r="A14" t="s">
        <v>627</v>
      </c>
      <c r="B14" s="23">
        <v>212</v>
      </c>
      <c r="C14" s="18" t="s">
        <v>361</v>
      </c>
      <c r="D14" s="20">
        <v>1</v>
      </c>
      <c r="E14" s="20">
        <v>1</v>
      </c>
      <c r="F14" s="20">
        <v>1</v>
      </c>
      <c r="G14" s="20">
        <v>1</v>
      </c>
      <c r="H14" s="20">
        <v>1</v>
      </c>
      <c r="I14" s="20">
        <v>1</v>
      </c>
      <c r="J14" s="20">
        <v>1</v>
      </c>
      <c r="K14" s="20">
        <v>1</v>
      </c>
      <c r="L14" s="20">
        <v>1</v>
      </c>
      <c r="M14" s="20">
        <v>1</v>
      </c>
      <c r="N14" s="20">
        <v>1</v>
      </c>
      <c r="O14" s="20">
        <v>1</v>
      </c>
      <c r="P14" s="20">
        <v>1</v>
      </c>
      <c r="Q14" s="20">
        <v>1</v>
      </c>
      <c r="R14" s="20">
        <v>1</v>
      </c>
      <c r="S14" s="20">
        <v>1</v>
      </c>
      <c r="T14" s="20">
        <v>1</v>
      </c>
      <c r="U14" s="20">
        <v>1</v>
      </c>
      <c r="V14" s="20">
        <v>1</v>
      </c>
      <c r="W14" s="20">
        <v>1</v>
      </c>
      <c r="X14" s="20">
        <v>1</v>
      </c>
      <c r="Y14" s="20">
        <v>1</v>
      </c>
      <c r="Z14" s="20">
        <v>1</v>
      </c>
      <c r="AA14" s="20">
        <v>1</v>
      </c>
      <c r="AB14" s="20">
        <v>1</v>
      </c>
      <c r="AC14" s="20">
        <v>1</v>
      </c>
      <c r="AD14" s="20">
        <v>1</v>
      </c>
      <c r="AE14" s="20">
        <v>1</v>
      </c>
    </row>
    <row r="15" spans="1:31">
      <c r="A15" t="s">
        <v>627</v>
      </c>
      <c r="B15" s="23">
        <v>213</v>
      </c>
      <c r="C15" s="18" t="s">
        <v>362</v>
      </c>
      <c r="D15" s="20">
        <v>12</v>
      </c>
      <c r="E15" s="20">
        <v>12</v>
      </c>
      <c r="F15" s="20">
        <v>12</v>
      </c>
      <c r="G15" s="20">
        <v>12</v>
      </c>
      <c r="H15" s="20">
        <v>12</v>
      </c>
      <c r="I15" s="20">
        <v>12</v>
      </c>
      <c r="J15" s="20">
        <v>12</v>
      </c>
      <c r="K15" s="20">
        <v>12</v>
      </c>
      <c r="L15" s="20">
        <v>12</v>
      </c>
      <c r="M15" s="20">
        <v>12</v>
      </c>
      <c r="N15" s="20">
        <v>12</v>
      </c>
      <c r="O15" s="20">
        <v>12</v>
      </c>
      <c r="P15" s="20">
        <v>12</v>
      </c>
      <c r="Q15" s="20">
        <v>12</v>
      </c>
      <c r="R15" s="20">
        <v>12</v>
      </c>
      <c r="S15" s="20">
        <v>12</v>
      </c>
      <c r="T15" s="20">
        <v>12</v>
      </c>
      <c r="U15" s="20">
        <v>12</v>
      </c>
      <c r="V15" s="20">
        <v>12</v>
      </c>
      <c r="W15" s="20">
        <v>13</v>
      </c>
      <c r="X15" s="20">
        <v>13</v>
      </c>
      <c r="Y15" s="20">
        <v>13</v>
      </c>
      <c r="Z15" s="20">
        <v>13</v>
      </c>
      <c r="AA15" s="20">
        <v>13</v>
      </c>
      <c r="AB15" s="20">
        <v>13</v>
      </c>
      <c r="AC15" s="20">
        <v>13</v>
      </c>
      <c r="AD15" s="20">
        <v>13</v>
      </c>
      <c r="AE15" s="20">
        <v>13</v>
      </c>
    </row>
    <row r="16" spans="1:31">
      <c r="A16" t="s">
        <v>627</v>
      </c>
      <c r="B16" s="23">
        <v>214</v>
      </c>
      <c r="C16" s="18" t="s">
        <v>363</v>
      </c>
      <c r="D16" s="20">
        <v>8</v>
      </c>
      <c r="E16" s="20">
        <v>7</v>
      </c>
      <c r="F16" s="20">
        <v>7</v>
      </c>
      <c r="G16" s="20">
        <v>7</v>
      </c>
      <c r="H16" s="20">
        <v>7</v>
      </c>
      <c r="I16" s="20">
        <v>7</v>
      </c>
      <c r="J16" s="20">
        <v>7</v>
      </c>
      <c r="K16" s="20">
        <v>7</v>
      </c>
      <c r="L16" s="20">
        <v>7</v>
      </c>
      <c r="M16" s="20">
        <v>7</v>
      </c>
      <c r="N16" s="20">
        <v>8</v>
      </c>
      <c r="O16" s="20">
        <v>7</v>
      </c>
      <c r="P16" s="20">
        <v>8</v>
      </c>
      <c r="Q16" s="20">
        <v>8</v>
      </c>
      <c r="R16" s="20">
        <v>8</v>
      </c>
      <c r="S16" s="20">
        <v>8</v>
      </c>
      <c r="T16" s="20">
        <v>8</v>
      </c>
      <c r="U16" s="20">
        <v>8</v>
      </c>
      <c r="V16" s="20">
        <v>8</v>
      </c>
      <c r="W16" s="20">
        <v>8</v>
      </c>
      <c r="X16" s="20">
        <v>8</v>
      </c>
      <c r="Y16" s="20">
        <v>8</v>
      </c>
      <c r="Z16" s="20">
        <v>8</v>
      </c>
      <c r="AA16" s="20">
        <v>8</v>
      </c>
      <c r="AB16" s="20">
        <v>8</v>
      </c>
      <c r="AC16" s="20">
        <v>8</v>
      </c>
      <c r="AD16" s="20">
        <v>7</v>
      </c>
      <c r="AE16" s="20">
        <v>7</v>
      </c>
    </row>
    <row r="17" spans="1:31">
      <c r="A17" t="s">
        <v>627</v>
      </c>
      <c r="B17" s="23">
        <v>215</v>
      </c>
      <c r="C17" s="18" t="s">
        <v>364</v>
      </c>
      <c r="D17" s="20">
        <v>28</v>
      </c>
      <c r="E17" s="20">
        <v>27</v>
      </c>
      <c r="F17" s="20">
        <v>27</v>
      </c>
      <c r="G17" s="20">
        <v>27</v>
      </c>
      <c r="H17" s="20">
        <v>28</v>
      </c>
      <c r="I17" s="20">
        <v>28</v>
      </c>
      <c r="J17" s="20">
        <v>28</v>
      </c>
      <c r="K17" s="20">
        <v>28</v>
      </c>
      <c r="L17" s="20">
        <v>28</v>
      </c>
      <c r="M17" s="20">
        <v>28</v>
      </c>
      <c r="N17" s="20">
        <v>28</v>
      </c>
      <c r="O17" s="20">
        <v>28</v>
      </c>
      <c r="P17" s="20">
        <v>28</v>
      </c>
      <c r="Q17" s="20">
        <v>28</v>
      </c>
      <c r="R17" s="20">
        <v>29</v>
      </c>
      <c r="S17" s="20">
        <v>29</v>
      </c>
      <c r="T17" s="20">
        <v>29</v>
      </c>
      <c r="U17" s="20">
        <v>29</v>
      </c>
      <c r="V17" s="20">
        <v>29</v>
      </c>
      <c r="W17" s="20">
        <v>29</v>
      </c>
      <c r="X17" s="20">
        <v>29</v>
      </c>
      <c r="Y17" s="20">
        <v>29</v>
      </c>
      <c r="Z17" s="20">
        <v>29</v>
      </c>
      <c r="AA17" s="20">
        <v>29</v>
      </c>
      <c r="AB17" s="20">
        <v>30</v>
      </c>
      <c r="AC17" s="20">
        <v>30</v>
      </c>
      <c r="AD17" s="20">
        <v>30</v>
      </c>
      <c r="AE17" s="20">
        <v>30</v>
      </c>
    </row>
    <row r="18" spans="1:31">
      <c r="A18" t="s">
        <v>627</v>
      </c>
      <c r="B18" s="23">
        <v>216</v>
      </c>
      <c r="C18" s="18" t="s">
        <v>365</v>
      </c>
      <c r="D18" s="20">
        <v>5</v>
      </c>
      <c r="E18" s="20">
        <v>5</v>
      </c>
      <c r="F18" s="20">
        <v>5</v>
      </c>
      <c r="G18" s="20">
        <v>5</v>
      </c>
      <c r="H18" s="20">
        <v>5</v>
      </c>
      <c r="I18" s="20">
        <v>5</v>
      </c>
      <c r="J18" s="20">
        <v>5</v>
      </c>
      <c r="K18" s="20">
        <v>5</v>
      </c>
      <c r="L18" s="20">
        <v>5</v>
      </c>
      <c r="M18" s="20">
        <v>5</v>
      </c>
      <c r="N18" s="20">
        <v>5</v>
      </c>
      <c r="O18" s="20">
        <v>5</v>
      </c>
      <c r="P18" s="20">
        <v>5</v>
      </c>
      <c r="Q18" s="20">
        <v>5</v>
      </c>
      <c r="R18" s="20">
        <v>5</v>
      </c>
      <c r="S18" s="20">
        <v>5</v>
      </c>
      <c r="T18" s="20">
        <v>5</v>
      </c>
      <c r="U18" s="20">
        <v>5</v>
      </c>
      <c r="V18" s="20">
        <v>5</v>
      </c>
      <c r="W18" s="20">
        <v>5</v>
      </c>
      <c r="X18" s="20">
        <v>5</v>
      </c>
      <c r="Y18" s="20">
        <v>5</v>
      </c>
      <c r="Z18" s="20">
        <v>5</v>
      </c>
      <c r="AA18" s="20">
        <v>5</v>
      </c>
      <c r="AB18" s="20">
        <v>5</v>
      </c>
      <c r="AC18" s="20">
        <v>5</v>
      </c>
      <c r="AD18" s="20">
        <v>5</v>
      </c>
      <c r="AE18" s="20">
        <v>5</v>
      </c>
    </row>
    <row r="19" spans="1:31">
      <c r="A19" t="s">
        <v>627</v>
      </c>
      <c r="B19" s="23">
        <v>217</v>
      </c>
      <c r="C19" s="18" t="s">
        <v>366</v>
      </c>
      <c r="D19" s="20">
        <v>16</v>
      </c>
      <c r="E19" s="20">
        <v>16</v>
      </c>
      <c r="F19" s="20">
        <v>16</v>
      </c>
      <c r="G19" s="20">
        <v>16</v>
      </c>
      <c r="H19" s="20">
        <v>16</v>
      </c>
      <c r="I19" s="20">
        <v>16</v>
      </c>
      <c r="J19" s="20">
        <v>16</v>
      </c>
      <c r="K19" s="20">
        <v>16</v>
      </c>
      <c r="L19" s="20">
        <v>16</v>
      </c>
      <c r="M19" s="20">
        <v>16</v>
      </c>
      <c r="N19" s="20">
        <v>16</v>
      </c>
      <c r="O19" s="20">
        <v>16</v>
      </c>
      <c r="P19" s="20">
        <v>16</v>
      </c>
      <c r="Q19" s="20">
        <v>16</v>
      </c>
      <c r="R19" s="20">
        <v>16</v>
      </c>
      <c r="S19" s="20">
        <v>16</v>
      </c>
      <c r="T19" s="20">
        <v>17</v>
      </c>
      <c r="U19" s="20">
        <v>17</v>
      </c>
      <c r="V19" s="20">
        <v>17</v>
      </c>
      <c r="W19" s="20">
        <v>17</v>
      </c>
      <c r="X19" s="20">
        <v>17</v>
      </c>
      <c r="Y19" s="20">
        <v>17</v>
      </c>
      <c r="Z19" s="20">
        <v>17</v>
      </c>
      <c r="AA19" s="20">
        <v>17</v>
      </c>
      <c r="AB19" s="20">
        <v>18</v>
      </c>
      <c r="AC19" s="20">
        <v>18</v>
      </c>
      <c r="AD19" s="20">
        <v>18</v>
      </c>
      <c r="AE19" s="20">
        <v>18</v>
      </c>
    </row>
    <row r="20" spans="1:31">
      <c r="A20" t="s">
        <v>627</v>
      </c>
      <c r="B20" s="23">
        <v>218</v>
      </c>
      <c r="C20" s="18" t="s">
        <v>367</v>
      </c>
      <c r="D20" s="20">
        <v>33</v>
      </c>
      <c r="E20" s="20">
        <v>34</v>
      </c>
      <c r="F20" s="20">
        <v>34</v>
      </c>
      <c r="G20" s="20">
        <v>34</v>
      </c>
      <c r="H20" s="20">
        <v>35</v>
      </c>
      <c r="I20" s="20">
        <v>35</v>
      </c>
      <c r="J20" s="20">
        <v>36</v>
      </c>
      <c r="K20" s="20">
        <v>35</v>
      </c>
      <c r="L20" s="20">
        <v>34</v>
      </c>
      <c r="M20" s="20">
        <v>34</v>
      </c>
      <c r="N20" s="20">
        <v>34</v>
      </c>
      <c r="O20" s="20">
        <v>34</v>
      </c>
      <c r="P20" s="20">
        <v>34</v>
      </c>
      <c r="Q20" s="20">
        <v>34</v>
      </c>
      <c r="R20" s="20">
        <v>34</v>
      </c>
      <c r="S20" s="20">
        <v>34</v>
      </c>
      <c r="T20" s="20">
        <v>34</v>
      </c>
      <c r="U20" s="20">
        <v>34</v>
      </c>
      <c r="V20" s="20">
        <v>34</v>
      </c>
      <c r="W20" s="20">
        <v>35</v>
      </c>
      <c r="X20" s="20">
        <v>35</v>
      </c>
      <c r="Y20" s="20">
        <v>35</v>
      </c>
      <c r="Z20" s="20">
        <v>35</v>
      </c>
      <c r="AA20" s="20">
        <v>35</v>
      </c>
      <c r="AB20" s="20">
        <v>35</v>
      </c>
      <c r="AC20" s="20">
        <v>35</v>
      </c>
      <c r="AD20" s="20">
        <v>35</v>
      </c>
      <c r="AE20" s="20">
        <v>35</v>
      </c>
    </row>
    <row r="21" spans="1:31">
      <c r="A21" t="s">
        <v>627</v>
      </c>
      <c r="B21" s="23">
        <v>219</v>
      </c>
      <c r="C21" s="18" t="s">
        <v>368</v>
      </c>
      <c r="D21" s="20">
        <v>16</v>
      </c>
      <c r="E21" s="20">
        <v>16</v>
      </c>
      <c r="F21" s="20">
        <v>16</v>
      </c>
      <c r="G21" s="20">
        <v>16</v>
      </c>
      <c r="H21" s="20">
        <v>16</v>
      </c>
      <c r="I21" s="20">
        <v>16</v>
      </c>
      <c r="J21" s="20">
        <v>16</v>
      </c>
      <c r="K21" s="20">
        <v>16</v>
      </c>
      <c r="L21" s="20">
        <v>16</v>
      </c>
      <c r="M21" s="20">
        <v>16</v>
      </c>
      <c r="N21" s="20">
        <v>16</v>
      </c>
      <c r="O21" s="20">
        <v>16</v>
      </c>
      <c r="P21" s="20">
        <v>16</v>
      </c>
      <c r="Q21" s="20">
        <v>16</v>
      </c>
      <c r="R21" s="20">
        <v>16</v>
      </c>
      <c r="S21" s="20">
        <v>16</v>
      </c>
      <c r="T21" s="20">
        <v>16</v>
      </c>
      <c r="U21" s="20">
        <v>16</v>
      </c>
      <c r="V21" s="20">
        <v>16</v>
      </c>
      <c r="W21" s="20">
        <v>16</v>
      </c>
      <c r="X21" s="20">
        <v>16</v>
      </c>
      <c r="Y21" s="20">
        <v>16</v>
      </c>
      <c r="Z21" s="20">
        <v>16</v>
      </c>
      <c r="AA21" s="20">
        <v>16</v>
      </c>
      <c r="AB21" s="20">
        <v>16</v>
      </c>
      <c r="AC21" s="20">
        <v>16</v>
      </c>
      <c r="AD21" s="20">
        <v>16</v>
      </c>
      <c r="AE21" s="20">
        <v>16</v>
      </c>
    </row>
    <row r="22" spans="1:31">
      <c r="A22" t="s">
        <v>627</v>
      </c>
      <c r="B22" s="23">
        <v>220</v>
      </c>
      <c r="C22" s="18" t="s">
        <v>369</v>
      </c>
      <c r="D22" s="20">
        <v>5</v>
      </c>
      <c r="E22" s="20">
        <v>5</v>
      </c>
      <c r="F22" s="20">
        <v>5</v>
      </c>
      <c r="G22" s="20">
        <v>5</v>
      </c>
      <c r="H22" s="20">
        <v>5</v>
      </c>
      <c r="I22" s="20">
        <v>5</v>
      </c>
      <c r="J22" s="20">
        <v>5</v>
      </c>
      <c r="K22" s="20">
        <v>5</v>
      </c>
      <c r="L22" s="20">
        <v>5</v>
      </c>
      <c r="M22" s="20">
        <v>5</v>
      </c>
      <c r="N22" s="20">
        <v>5</v>
      </c>
      <c r="O22" s="20">
        <v>5</v>
      </c>
      <c r="P22" s="20">
        <v>5</v>
      </c>
      <c r="Q22" s="20">
        <v>5</v>
      </c>
      <c r="R22" s="20">
        <v>5</v>
      </c>
      <c r="S22" s="20">
        <v>5</v>
      </c>
      <c r="T22" s="20">
        <v>5</v>
      </c>
      <c r="U22" s="20">
        <v>5</v>
      </c>
      <c r="V22" s="20">
        <v>5</v>
      </c>
      <c r="W22" s="20">
        <v>5</v>
      </c>
      <c r="X22" s="20">
        <v>5</v>
      </c>
      <c r="Y22" s="20">
        <v>5</v>
      </c>
      <c r="Z22" s="20">
        <v>5</v>
      </c>
      <c r="AA22" s="20">
        <v>5</v>
      </c>
      <c r="AB22" s="20">
        <v>5</v>
      </c>
      <c r="AC22" s="20">
        <v>5</v>
      </c>
      <c r="AD22" s="20">
        <v>5</v>
      </c>
      <c r="AE22" s="20">
        <v>5</v>
      </c>
    </row>
    <row r="23" spans="1:31">
      <c r="A23" t="s">
        <v>627</v>
      </c>
      <c r="B23" s="23">
        <v>221</v>
      </c>
      <c r="C23" s="18" t="s">
        <v>370</v>
      </c>
      <c r="D23" s="20">
        <v>51</v>
      </c>
      <c r="E23" s="20">
        <v>51</v>
      </c>
      <c r="F23" s="20">
        <v>50</v>
      </c>
      <c r="G23" s="20">
        <v>51</v>
      </c>
      <c r="H23" s="20">
        <v>51</v>
      </c>
      <c r="I23" s="20">
        <v>51</v>
      </c>
      <c r="J23" s="20">
        <v>51</v>
      </c>
      <c r="K23" s="20">
        <v>51</v>
      </c>
      <c r="L23" s="20">
        <v>51</v>
      </c>
      <c r="M23" s="20">
        <v>50</v>
      </c>
      <c r="N23" s="20">
        <v>51</v>
      </c>
      <c r="O23" s="20">
        <v>51</v>
      </c>
      <c r="P23" s="20">
        <v>51</v>
      </c>
      <c r="Q23" s="20">
        <v>51</v>
      </c>
      <c r="R23" s="20">
        <v>52</v>
      </c>
      <c r="S23" s="20">
        <v>49</v>
      </c>
      <c r="T23" s="20">
        <v>50</v>
      </c>
      <c r="U23" s="20">
        <v>50</v>
      </c>
      <c r="V23" s="20">
        <v>48</v>
      </c>
      <c r="W23" s="20">
        <v>47</v>
      </c>
      <c r="X23" s="20">
        <v>46</v>
      </c>
      <c r="Y23" s="20">
        <v>44</v>
      </c>
      <c r="Z23" s="20">
        <v>44</v>
      </c>
      <c r="AA23" s="20">
        <v>44</v>
      </c>
      <c r="AB23" s="20">
        <v>43</v>
      </c>
      <c r="AC23" s="20">
        <v>42</v>
      </c>
      <c r="AD23" s="20">
        <v>40</v>
      </c>
      <c r="AE23" s="20">
        <v>40</v>
      </c>
    </row>
    <row r="24" spans="1:31">
      <c r="A24" t="s">
        <v>627</v>
      </c>
      <c r="B24" s="23">
        <v>222</v>
      </c>
      <c r="C24" s="18" t="s">
        <v>371</v>
      </c>
      <c r="D24" s="20">
        <v>113</v>
      </c>
      <c r="E24" s="20">
        <v>112</v>
      </c>
      <c r="F24" s="20">
        <v>114</v>
      </c>
      <c r="G24" s="20">
        <v>116</v>
      </c>
      <c r="H24" s="20">
        <v>117</v>
      </c>
      <c r="I24" s="20">
        <v>116</v>
      </c>
      <c r="J24" s="20">
        <v>117</v>
      </c>
      <c r="K24" s="20">
        <v>117</v>
      </c>
      <c r="L24" s="20">
        <v>117</v>
      </c>
      <c r="M24" s="20">
        <v>115</v>
      </c>
      <c r="N24" s="20">
        <v>115</v>
      </c>
      <c r="O24" s="20">
        <v>117</v>
      </c>
      <c r="P24" s="20">
        <v>120</v>
      </c>
      <c r="Q24" s="20">
        <v>118</v>
      </c>
      <c r="R24" s="20">
        <v>119</v>
      </c>
      <c r="S24" s="20">
        <v>121</v>
      </c>
      <c r="T24" s="20">
        <v>120</v>
      </c>
      <c r="U24" s="20">
        <v>122</v>
      </c>
      <c r="V24" s="20">
        <v>122</v>
      </c>
      <c r="W24" s="20">
        <v>122</v>
      </c>
      <c r="X24" s="20">
        <v>122</v>
      </c>
      <c r="Y24" s="20">
        <v>121</v>
      </c>
      <c r="Z24" s="20">
        <v>120</v>
      </c>
      <c r="AA24" s="20">
        <v>120</v>
      </c>
      <c r="AB24" s="20">
        <v>118</v>
      </c>
      <c r="AC24" s="20">
        <v>118</v>
      </c>
      <c r="AD24" s="20">
        <v>118</v>
      </c>
      <c r="AE24" s="20">
        <v>118</v>
      </c>
    </row>
    <row r="25" spans="1:31">
      <c r="A25" t="s">
        <v>627</v>
      </c>
      <c r="B25" s="23">
        <v>223</v>
      </c>
      <c r="C25" s="18" t="s">
        <v>372</v>
      </c>
      <c r="D25" s="20">
        <v>7</v>
      </c>
      <c r="E25" s="20">
        <v>7</v>
      </c>
      <c r="F25" s="20">
        <v>7</v>
      </c>
      <c r="G25" s="20">
        <v>7</v>
      </c>
      <c r="H25" s="20">
        <v>7</v>
      </c>
      <c r="I25" s="20">
        <v>7</v>
      </c>
      <c r="J25" s="20">
        <v>7</v>
      </c>
      <c r="K25" s="20">
        <v>7</v>
      </c>
      <c r="L25" s="20">
        <v>7</v>
      </c>
      <c r="M25" s="20">
        <v>7</v>
      </c>
      <c r="N25" s="20">
        <v>7</v>
      </c>
      <c r="O25" s="20">
        <v>7</v>
      </c>
      <c r="P25" s="20">
        <v>7</v>
      </c>
      <c r="Q25" s="20">
        <v>7</v>
      </c>
      <c r="R25" s="20">
        <v>7</v>
      </c>
      <c r="S25" s="20">
        <v>7</v>
      </c>
      <c r="T25" s="20">
        <v>7</v>
      </c>
      <c r="U25" s="20">
        <v>7</v>
      </c>
      <c r="V25" s="20">
        <v>7</v>
      </c>
      <c r="W25" s="20">
        <v>7</v>
      </c>
      <c r="X25" s="20">
        <v>7</v>
      </c>
      <c r="Y25" s="20">
        <v>7</v>
      </c>
      <c r="Z25" s="20">
        <v>7</v>
      </c>
      <c r="AA25" s="20">
        <v>7</v>
      </c>
      <c r="AB25" s="20">
        <v>7</v>
      </c>
      <c r="AC25" s="20">
        <v>7</v>
      </c>
      <c r="AD25" s="20">
        <v>7</v>
      </c>
      <c r="AE25" s="20">
        <v>7</v>
      </c>
    </row>
    <row r="26" spans="1:31">
      <c r="A26" t="s">
        <v>627</v>
      </c>
      <c r="B26" s="23">
        <v>224</v>
      </c>
      <c r="C26" s="18" t="s">
        <v>373</v>
      </c>
      <c r="D26" s="20">
        <v>6</v>
      </c>
      <c r="E26" s="20">
        <v>6</v>
      </c>
      <c r="F26" s="20">
        <v>6</v>
      </c>
      <c r="G26" s="20">
        <v>6</v>
      </c>
      <c r="H26" s="20">
        <v>6</v>
      </c>
      <c r="I26" s="20">
        <v>6</v>
      </c>
      <c r="J26" s="20">
        <v>6</v>
      </c>
      <c r="K26" s="20">
        <v>6</v>
      </c>
      <c r="L26" s="20">
        <v>6</v>
      </c>
      <c r="M26" s="20">
        <v>6</v>
      </c>
      <c r="N26" s="20">
        <v>5</v>
      </c>
      <c r="O26" s="20">
        <v>5</v>
      </c>
      <c r="P26" s="20">
        <v>5</v>
      </c>
      <c r="Q26" s="20">
        <v>5</v>
      </c>
      <c r="R26" s="20">
        <v>4</v>
      </c>
      <c r="S26" s="20">
        <v>4</v>
      </c>
      <c r="T26" s="20">
        <v>4</v>
      </c>
      <c r="U26" s="20">
        <v>4</v>
      </c>
      <c r="V26" s="20">
        <v>4</v>
      </c>
      <c r="W26" s="20">
        <v>4</v>
      </c>
      <c r="X26" s="20">
        <v>4</v>
      </c>
      <c r="Y26" s="20">
        <v>4</v>
      </c>
      <c r="Z26" s="20">
        <v>4</v>
      </c>
      <c r="AA26" s="20">
        <v>4</v>
      </c>
      <c r="AB26" s="20">
        <v>4</v>
      </c>
      <c r="AC26" s="20">
        <v>4</v>
      </c>
      <c r="AD26" s="20">
        <v>4</v>
      </c>
      <c r="AE26" s="20">
        <v>4</v>
      </c>
    </row>
    <row r="27" spans="1:31">
      <c r="A27" t="s">
        <v>627</v>
      </c>
      <c r="B27" s="23">
        <v>225</v>
      </c>
      <c r="C27" s="18" t="s">
        <v>374</v>
      </c>
      <c r="D27" s="20">
        <v>231</v>
      </c>
      <c r="E27" s="20">
        <v>230</v>
      </c>
      <c r="F27" s="20">
        <v>225</v>
      </c>
      <c r="G27" s="20">
        <v>226</v>
      </c>
      <c r="H27" s="20">
        <v>223</v>
      </c>
      <c r="I27" s="20">
        <v>218</v>
      </c>
      <c r="J27" s="20">
        <v>216</v>
      </c>
      <c r="K27" s="20">
        <v>216</v>
      </c>
      <c r="L27" s="20">
        <v>218</v>
      </c>
      <c r="M27" s="20">
        <v>219</v>
      </c>
      <c r="N27" s="20">
        <v>218</v>
      </c>
      <c r="O27" s="20">
        <v>216</v>
      </c>
      <c r="P27" s="20">
        <v>215</v>
      </c>
      <c r="Q27" s="20">
        <v>213</v>
      </c>
      <c r="R27" s="20">
        <v>215</v>
      </c>
      <c r="S27" s="20">
        <v>213</v>
      </c>
      <c r="T27" s="20">
        <v>212</v>
      </c>
      <c r="U27" s="20">
        <v>211</v>
      </c>
      <c r="V27" s="20">
        <v>212</v>
      </c>
      <c r="W27" s="20">
        <v>211</v>
      </c>
      <c r="X27" s="20">
        <v>211</v>
      </c>
      <c r="Y27" s="20">
        <v>214</v>
      </c>
      <c r="Z27" s="20">
        <v>214</v>
      </c>
      <c r="AA27" s="20">
        <v>213</v>
      </c>
      <c r="AB27" s="20">
        <v>214</v>
      </c>
      <c r="AC27" s="20">
        <v>215</v>
      </c>
      <c r="AD27" s="20">
        <v>216</v>
      </c>
      <c r="AE27" s="20">
        <v>219</v>
      </c>
    </row>
    <row r="28" spans="1:31">
      <c r="A28" t="s">
        <v>627</v>
      </c>
      <c r="B28" s="23">
        <v>226</v>
      </c>
      <c r="C28" s="18" t="s">
        <v>375</v>
      </c>
      <c r="D28" s="20">
        <v>234</v>
      </c>
      <c r="E28" s="20">
        <v>232</v>
      </c>
      <c r="F28" s="20">
        <v>235</v>
      </c>
      <c r="G28" s="20">
        <v>235</v>
      </c>
      <c r="H28" s="20">
        <v>232</v>
      </c>
      <c r="I28" s="20">
        <v>226</v>
      </c>
      <c r="J28" s="20">
        <v>229</v>
      </c>
      <c r="K28" s="20">
        <v>230</v>
      </c>
      <c r="L28" s="20">
        <v>229</v>
      </c>
      <c r="M28" s="20">
        <v>232</v>
      </c>
      <c r="N28" s="20">
        <v>232</v>
      </c>
      <c r="O28" s="20">
        <v>233</v>
      </c>
      <c r="P28" s="20">
        <v>232</v>
      </c>
      <c r="Q28" s="20">
        <v>232</v>
      </c>
      <c r="R28" s="20">
        <v>233</v>
      </c>
      <c r="S28" s="20">
        <v>234</v>
      </c>
      <c r="T28" s="20">
        <v>236</v>
      </c>
      <c r="U28" s="20">
        <v>238</v>
      </c>
      <c r="V28" s="20">
        <v>237</v>
      </c>
      <c r="W28" s="20">
        <v>233</v>
      </c>
      <c r="X28" s="20">
        <v>229</v>
      </c>
      <c r="Y28" s="20">
        <v>225</v>
      </c>
      <c r="Z28" s="20">
        <v>227</v>
      </c>
      <c r="AA28" s="20">
        <v>230</v>
      </c>
      <c r="AB28" s="20">
        <v>236</v>
      </c>
      <c r="AC28" s="20">
        <v>236</v>
      </c>
      <c r="AD28" s="20">
        <v>236</v>
      </c>
      <c r="AE28" s="20">
        <v>236</v>
      </c>
    </row>
    <row r="29" spans="1:31">
      <c r="A29" t="s">
        <v>627</v>
      </c>
      <c r="B29" s="23">
        <v>302</v>
      </c>
      <c r="C29" s="18" t="s">
        <v>376</v>
      </c>
      <c r="D29" s="20">
        <v>2</v>
      </c>
      <c r="E29" s="20">
        <v>2</v>
      </c>
      <c r="F29" s="20">
        <v>2</v>
      </c>
      <c r="G29" s="20">
        <v>2</v>
      </c>
      <c r="H29" s="20">
        <v>2</v>
      </c>
      <c r="I29" s="20">
        <v>2</v>
      </c>
      <c r="J29" s="20">
        <v>2</v>
      </c>
      <c r="K29" s="20">
        <v>2</v>
      </c>
      <c r="L29" s="20">
        <v>2</v>
      </c>
      <c r="M29" s="20">
        <v>2</v>
      </c>
      <c r="N29" s="20">
        <v>2</v>
      </c>
      <c r="O29" s="20">
        <v>2</v>
      </c>
      <c r="P29" s="20">
        <v>2</v>
      </c>
      <c r="Q29" s="20">
        <v>2</v>
      </c>
      <c r="R29" s="20">
        <v>2</v>
      </c>
      <c r="S29" s="20">
        <v>2</v>
      </c>
      <c r="T29" s="20">
        <v>2</v>
      </c>
      <c r="U29" s="20">
        <v>2</v>
      </c>
      <c r="V29" s="20">
        <v>2</v>
      </c>
      <c r="W29" s="20">
        <v>2</v>
      </c>
      <c r="X29" s="20">
        <v>2</v>
      </c>
      <c r="Y29" s="20">
        <v>2</v>
      </c>
      <c r="Z29" s="20">
        <v>2</v>
      </c>
      <c r="AA29" s="20">
        <v>2</v>
      </c>
      <c r="AB29" s="20">
        <v>2</v>
      </c>
      <c r="AC29" s="20">
        <v>2</v>
      </c>
      <c r="AD29" s="20">
        <v>2</v>
      </c>
      <c r="AE29" s="20">
        <v>2</v>
      </c>
    </row>
    <row r="30" spans="1:31">
      <c r="A30" t="s">
        <v>627</v>
      </c>
      <c r="B30" s="23">
        <v>303</v>
      </c>
      <c r="C30" s="18" t="s">
        <v>377</v>
      </c>
      <c r="D30" s="20">
        <v>1</v>
      </c>
      <c r="E30" s="20">
        <v>1</v>
      </c>
      <c r="F30" s="20">
        <v>1</v>
      </c>
      <c r="G30" s="20">
        <v>1</v>
      </c>
      <c r="H30" s="20">
        <v>1</v>
      </c>
      <c r="I30" s="20">
        <v>1</v>
      </c>
      <c r="J30" s="20">
        <v>1</v>
      </c>
      <c r="K30" s="20">
        <v>1</v>
      </c>
      <c r="L30" s="20">
        <v>1</v>
      </c>
      <c r="M30" s="20">
        <v>1</v>
      </c>
      <c r="N30" s="20">
        <v>1</v>
      </c>
      <c r="O30" s="20">
        <v>1</v>
      </c>
      <c r="P30" s="20">
        <v>1</v>
      </c>
      <c r="Q30" s="20">
        <v>1</v>
      </c>
      <c r="R30" s="20">
        <v>1</v>
      </c>
      <c r="S30" s="20">
        <v>1</v>
      </c>
      <c r="T30" s="20">
        <v>1</v>
      </c>
      <c r="U30" s="20">
        <v>1</v>
      </c>
      <c r="V30" s="20">
        <v>1</v>
      </c>
      <c r="W30" s="20">
        <v>1</v>
      </c>
      <c r="X30" s="20">
        <v>1</v>
      </c>
      <c r="Y30" s="20">
        <v>1</v>
      </c>
      <c r="Z30" s="20">
        <v>1</v>
      </c>
      <c r="AA30" s="20">
        <v>1</v>
      </c>
      <c r="AB30" s="20">
        <v>1</v>
      </c>
      <c r="AC30" s="20">
        <v>1</v>
      </c>
      <c r="AD30" s="20">
        <v>1</v>
      </c>
      <c r="AE30" s="20">
        <v>1</v>
      </c>
    </row>
    <row r="31" spans="1:31">
      <c r="A31" t="s">
        <v>627</v>
      </c>
      <c r="B31" s="23">
        <v>304</v>
      </c>
      <c r="C31" s="18" t="s">
        <v>378</v>
      </c>
      <c r="D31" s="20">
        <v>2</v>
      </c>
      <c r="E31" s="20">
        <v>2</v>
      </c>
      <c r="F31" s="20">
        <v>2</v>
      </c>
      <c r="G31" s="20">
        <v>2</v>
      </c>
      <c r="H31" s="20">
        <v>2</v>
      </c>
      <c r="I31" s="20">
        <v>2</v>
      </c>
      <c r="J31" s="20">
        <v>2</v>
      </c>
      <c r="K31" s="20">
        <v>2</v>
      </c>
      <c r="L31" s="20">
        <v>2</v>
      </c>
      <c r="M31" s="20">
        <v>2</v>
      </c>
      <c r="N31" s="20">
        <v>2</v>
      </c>
      <c r="O31" s="20">
        <v>2</v>
      </c>
      <c r="P31" s="20">
        <v>2</v>
      </c>
      <c r="Q31" s="20">
        <v>2</v>
      </c>
      <c r="R31" s="20">
        <v>2</v>
      </c>
      <c r="S31" s="20">
        <v>2</v>
      </c>
      <c r="T31" s="20">
        <v>2</v>
      </c>
      <c r="U31" s="20">
        <v>2</v>
      </c>
      <c r="V31" s="20">
        <v>2</v>
      </c>
      <c r="W31" s="20">
        <v>2</v>
      </c>
      <c r="X31" s="20">
        <v>2</v>
      </c>
      <c r="Y31" s="20">
        <v>2</v>
      </c>
      <c r="Z31" s="20">
        <v>2</v>
      </c>
      <c r="AA31" s="20">
        <v>2</v>
      </c>
      <c r="AB31" s="20">
        <v>2</v>
      </c>
      <c r="AC31" s="20">
        <v>2</v>
      </c>
      <c r="AD31" s="20">
        <v>2</v>
      </c>
      <c r="AE31" s="20">
        <v>2</v>
      </c>
    </row>
    <row r="32" spans="1:31">
      <c r="A32" t="s">
        <v>627</v>
      </c>
      <c r="B32" s="23">
        <v>307</v>
      </c>
      <c r="C32" s="18" t="s">
        <v>379</v>
      </c>
      <c r="D32" s="20">
        <v>20</v>
      </c>
      <c r="E32" s="20">
        <v>21</v>
      </c>
      <c r="F32" s="20">
        <v>21</v>
      </c>
      <c r="G32" s="20">
        <v>21</v>
      </c>
      <c r="H32" s="20">
        <v>21</v>
      </c>
      <c r="I32" s="20">
        <v>21</v>
      </c>
      <c r="J32" s="20">
        <v>21</v>
      </c>
      <c r="K32" s="20">
        <v>21</v>
      </c>
      <c r="L32" s="20">
        <v>21</v>
      </c>
      <c r="M32" s="20">
        <v>21</v>
      </c>
      <c r="N32" s="20">
        <v>21</v>
      </c>
      <c r="O32" s="20">
        <v>21</v>
      </c>
      <c r="P32" s="20">
        <v>21</v>
      </c>
      <c r="Q32" s="20">
        <v>21</v>
      </c>
      <c r="R32" s="20">
        <v>21</v>
      </c>
      <c r="S32" s="20">
        <v>21</v>
      </c>
      <c r="T32" s="20">
        <v>21</v>
      </c>
      <c r="U32" s="20">
        <v>21</v>
      </c>
      <c r="V32" s="20">
        <v>21</v>
      </c>
      <c r="W32" s="20">
        <v>21</v>
      </c>
      <c r="X32" s="20">
        <v>21</v>
      </c>
      <c r="Y32" s="20">
        <v>21</v>
      </c>
      <c r="Z32" s="20">
        <v>21</v>
      </c>
      <c r="AA32" s="20">
        <v>21</v>
      </c>
      <c r="AB32" s="20">
        <v>22</v>
      </c>
      <c r="AC32" s="20">
        <v>22</v>
      </c>
      <c r="AD32" s="20">
        <v>22</v>
      </c>
      <c r="AE32" s="20">
        <v>22</v>
      </c>
    </row>
    <row r="33" spans="1:31">
      <c r="A33" t="s">
        <v>627</v>
      </c>
      <c r="B33" s="23">
        <v>311</v>
      </c>
      <c r="C33" s="18" t="s">
        <v>380</v>
      </c>
      <c r="D33" s="20">
        <v>20</v>
      </c>
      <c r="E33" s="20">
        <v>20</v>
      </c>
      <c r="F33" s="20">
        <v>20</v>
      </c>
      <c r="G33" s="20">
        <v>20</v>
      </c>
      <c r="H33" s="20">
        <v>20</v>
      </c>
      <c r="I33" s="20">
        <v>21</v>
      </c>
      <c r="J33" s="20">
        <v>21</v>
      </c>
      <c r="K33" s="20">
        <v>21</v>
      </c>
      <c r="L33" s="20">
        <v>21</v>
      </c>
      <c r="M33" s="20">
        <v>21</v>
      </c>
      <c r="N33" s="20">
        <v>21</v>
      </c>
      <c r="O33" s="20">
        <v>21</v>
      </c>
      <c r="P33" s="20">
        <v>21</v>
      </c>
      <c r="Q33" s="20">
        <v>21</v>
      </c>
      <c r="R33" s="20">
        <v>21</v>
      </c>
      <c r="S33" s="20">
        <v>21</v>
      </c>
      <c r="T33" s="20">
        <v>21</v>
      </c>
      <c r="U33" s="20">
        <v>21</v>
      </c>
      <c r="V33" s="20">
        <v>21</v>
      </c>
      <c r="W33" s="20">
        <v>21</v>
      </c>
      <c r="X33" s="20">
        <v>21</v>
      </c>
      <c r="Y33" s="20">
        <v>21</v>
      </c>
      <c r="Z33" s="20">
        <v>21</v>
      </c>
      <c r="AA33" s="20">
        <v>21</v>
      </c>
      <c r="AB33" s="20">
        <v>20</v>
      </c>
      <c r="AC33" s="20">
        <v>20</v>
      </c>
      <c r="AD33" s="20">
        <v>20</v>
      </c>
      <c r="AE33" s="20">
        <v>19</v>
      </c>
    </row>
    <row r="34" spans="1:31">
      <c r="A34" t="s">
        <v>627</v>
      </c>
      <c r="B34" s="23">
        <v>312</v>
      </c>
      <c r="C34" s="18" t="s">
        <v>381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0">
        <v>0</v>
      </c>
      <c r="T34" s="20">
        <v>0</v>
      </c>
      <c r="U34" s="20">
        <v>0</v>
      </c>
      <c r="V34" s="20">
        <v>0</v>
      </c>
      <c r="W34" s="20">
        <v>0</v>
      </c>
      <c r="X34" s="20">
        <v>0</v>
      </c>
      <c r="Y34" s="20">
        <v>0</v>
      </c>
      <c r="Z34" s="20">
        <v>0</v>
      </c>
      <c r="AA34" s="20">
        <v>0</v>
      </c>
      <c r="AB34" s="20">
        <v>0</v>
      </c>
      <c r="AC34" s="20">
        <v>0</v>
      </c>
      <c r="AD34" s="20">
        <v>0</v>
      </c>
      <c r="AE34" s="20">
        <v>0</v>
      </c>
    </row>
    <row r="35" spans="1:31">
      <c r="A35" t="s">
        <v>627</v>
      </c>
      <c r="B35" s="23">
        <v>314</v>
      </c>
      <c r="C35" s="18" t="s">
        <v>382</v>
      </c>
      <c r="D35" s="20">
        <v>1</v>
      </c>
      <c r="E35" s="20">
        <v>1</v>
      </c>
      <c r="F35" s="20">
        <v>1</v>
      </c>
      <c r="G35" s="20">
        <v>1</v>
      </c>
      <c r="H35" s="20">
        <v>1</v>
      </c>
      <c r="I35" s="20">
        <v>1</v>
      </c>
      <c r="J35" s="20">
        <v>1</v>
      </c>
      <c r="K35" s="20">
        <v>1</v>
      </c>
      <c r="L35" s="20">
        <v>1</v>
      </c>
      <c r="M35" s="20">
        <v>1</v>
      </c>
      <c r="N35" s="20">
        <v>1</v>
      </c>
      <c r="O35" s="20">
        <v>1</v>
      </c>
      <c r="P35" s="20">
        <v>1</v>
      </c>
      <c r="Q35" s="20">
        <v>1</v>
      </c>
      <c r="R35" s="20">
        <v>1</v>
      </c>
      <c r="S35" s="20">
        <v>1</v>
      </c>
      <c r="T35" s="20">
        <v>1</v>
      </c>
      <c r="U35" s="20">
        <v>1</v>
      </c>
      <c r="V35" s="20">
        <v>1</v>
      </c>
      <c r="W35" s="20">
        <v>1</v>
      </c>
      <c r="X35" s="20">
        <v>1</v>
      </c>
      <c r="Y35" s="20">
        <v>1</v>
      </c>
      <c r="Z35" s="20">
        <v>1</v>
      </c>
      <c r="AA35" s="20">
        <v>1</v>
      </c>
      <c r="AB35" s="20">
        <v>1</v>
      </c>
      <c r="AC35" s="20">
        <v>1</v>
      </c>
      <c r="AD35" s="20">
        <v>1</v>
      </c>
      <c r="AE35" s="20">
        <v>1</v>
      </c>
    </row>
    <row r="36" spans="1:31">
      <c r="A36" t="s">
        <v>627</v>
      </c>
      <c r="B36" s="23">
        <v>316</v>
      </c>
      <c r="C36" s="18" t="s">
        <v>383</v>
      </c>
      <c r="D36" s="20">
        <v>15</v>
      </c>
      <c r="E36" s="20">
        <v>15</v>
      </c>
      <c r="F36" s="20">
        <v>15</v>
      </c>
      <c r="G36" s="20">
        <v>15</v>
      </c>
      <c r="H36" s="20">
        <v>15</v>
      </c>
      <c r="I36" s="20">
        <v>15</v>
      </c>
      <c r="J36" s="20">
        <v>15</v>
      </c>
      <c r="K36" s="20">
        <v>15</v>
      </c>
      <c r="L36" s="20">
        <v>15</v>
      </c>
      <c r="M36" s="20">
        <v>15</v>
      </c>
      <c r="N36" s="20">
        <v>15</v>
      </c>
      <c r="O36" s="20">
        <v>15</v>
      </c>
      <c r="P36" s="20">
        <v>15</v>
      </c>
      <c r="Q36" s="20">
        <v>14</v>
      </c>
      <c r="R36" s="20">
        <v>14</v>
      </c>
      <c r="S36" s="20">
        <v>14</v>
      </c>
      <c r="T36" s="20">
        <v>14</v>
      </c>
      <c r="U36" s="20">
        <v>14</v>
      </c>
      <c r="V36" s="20">
        <v>14</v>
      </c>
      <c r="W36" s="20">
        <v>14</v>
      </c>
      <c r="X36" s="20">
        <v>14</v>
      </c>
      <c r="Y36" s="20">
        <v>14</v>
      </c>
      <c r="Z36" s="20">
        <v>14</v>
      </c>
      <c r="AA36" s="20">
        <v>14</v>
      </c>
      <c r="AB36" s="20">
        <v>14</v>
      </c>
      <c r="AC36" s="20">
        <v>14</v>
      </c>
      <c r="AD36" s="20">
        <v>14</v>
      </c>
      <c r="AE36" s="20">
        <v>14</v>
      </c>
    </row>
    <row r="37" spans="1:31">
      <c r="A37" t="s">
        <v>627</v>
      </c>
      <c r="B37" s="23">
        <v>317</v>
      </c>
      <c r="C37" s="18" t="s">
        <v>384</v>
      </c>
      <c r="D37" s="20">
        <v>7</v>
      </c>
      <c r="E37" s="20">
        <v>7</v>
      </c>
      <c r="F37" s="20">
        <v>7</v>
      </c>
      <c r="G37" s="20">
        <v>7</v>
      </c>
      <c r="H37" s="20">
        <v>7</v>
      </c>
      <c r="I37" s="20">
        <v>7</v>
      </c>
      <c r="J37" s="20">
        <v>7</v>
      </c>
      <c r="K37" s="20">
        <v>7</v>
      </c>
      <c r="L37" s="20">
        <v>7</v>
      </c>
      <c r="M37" s="20">
        <v>7</v>
      </c>
      <c r="N37" s="20">
        <v>7</v>
      </c>
      <c r="O37" s="20">
        <v>7</v>
      </c>
      <c r="P37" s="20">
        <v>7</v>
      </c>
      <c r="Q37" s="20">
        <v>7</v>
      </c>
      <c r="R37" s="20">
        <v>7</v>
      </c>
      <c r="S37" s="20">
        <v>7</v>
      </c>
      <c r="T37" s="20">
        <v>7</v>
      </c>
      <c r="U37" s="20">
        <v>7</v>
      </c>
      <c r="V37" s="20">
        <v>7</v>
      </c>
      <c r="W37" s="20">
        <v>7</v>
      </c>
      <c r="X37" s="20">
        <v>7</v>
      </c>
      <c r="Y37" s="20">
        <v>7</v>
      </c>
      <c r="Z37" s="20">
        <v>7</v>
      </c>
      <c r="AA37" s="20">
        <v>7</v>
      </c>
      <c r="AB37" s="20">
        <v>7</v>
      </c>
      <c r="AC37" s="20">
        <v>7</v>
      </c>
      <c r="AD37" s="20">
        <v>7</v>
      </c>
      <c r="AE37" s="20">
        <v>7</v>
      </c>
    </row>
    <row r="38" spans="1:31">
      <c r="A38" t="s">
        <v>627</v>
      </c>
      <c r="B38" s="23">
        <v>318</v>
      </c>
      <c r="C38" s="18" t="s">
        <v>385</v>
      </c>
      <c r="D38" s="20">
        <v>14</v>
      </c>
      <c r="E38" s="20">
        <v>14</v>
      </c>
      <c r="F38" s="20">
        <v>14</v>
      </c>
      <c r="G38" s="20">
        <v>14</v>
      </c>
      <c r="H38" s="20">
        <v>14</v>
      </c>
      <c r="I38" s="20">
        <v>14</v>
      </c>
      <c r="J38" s="20">
        <v>14</v>
      </c>
      <c r="K38" s="20">
        <v>14</v>
      </c>
      <c r="L38" s="20">
        <v>14</v>
      </c>
      <c r="M38" s="20">
        <v>14</v>
      </c>
      <c r="N38" s="20">
        <v>14</v>
      </c>
      <c r="O38" s="20">
        <v>14</v>
      </c>
      <c r="P38" s="20">
        <v>14</v>
      </c>
      <c r="Q38" s="20">
        <v>14</v>
      </c>
      <c r="R38" s="20">
        <v>14</v>
      </c>
      <c r="S38" s="20">
        <v>14</v>
      </c>
      <c r="T38" s="20">
        <v>14</v>
      </c>
      <c r="U38" s="20">
        <v>14</v>
      </c>
      <c r="V38" s="20">
        <v>14</v>
      </c>
      <c r="W38" s="20">
        <v>14</v>
      </c>
      <c r="X38" s="20">
        <v>14</v>
      </c>
      <c r="Y38" s="20">
        <v>14</v>
      </c>
      <c r="Z38" s="20">
        <v>14</v>
      </c>
      <c r="AA38" s="20">
        <v>14</v>
      </c>
      <c r="AB38" s="20">
        <v>14</v>
      </c>
      <c r="AC38" s="20">
        <v>14</v>
      </c>
      <c r="AD38" s="20">
        <v>14</v>
      </c>
      <c r="AE38" s="20">
        <v>14</v>
      </c>
    </row>
    <row r="39" spans="1:31">
      <c r="A39" t="s">
        <v>627</v>
      </c>
      <c r="B39" s="23">
        <v>319</v>
      </c>
      <c r="C39" s="18" t="s">
        <v>386</v>
      </c>
      <c r="D39" s="20">
        <v>17</v>
      </c>
      <c r="E39" s="20">
        <v>16</v>
      </c>
      <c r="F39" s="20">
        <v>16</v>
      </c>
      <c r="G39" s="20">
        <v>16</v>
      </c>
      <c r="H39" s="20">
        <v>16</v>
      </c>
      <c r="I39" s="20">
        <v>16</v>
      </c>
      <c r="J39" s="20">
        <v>16</v>
      </c>
      <c r="K39" s="20">
        <v>16</v>
      </c>
      <c r="L39" s="20">
        <v>16</v>
      </c>
      <c r="M39" s="20">
        <v>16</v>
      </c>
      <c r="N39" s="20">
        <v>16</v>
      </c>
      <c r="O39" s="20">
        <v>16</v>
      </c>
      <c r="P39" s="20">
        <v>16</v>
      </c>
      <c r="Q39" s="20">
        <v>16</v>
      </c>
      <c r="R39" s="20">
        <v>16</v>
      </c>
      <c r="S39" s="20">
        <v>16</v>
      </c>
      <c r="T39" s="20">
        <v>16</v>
      </c>
      <c r="U39" s="20">
        <v>16</v>
      </c>
      <c r="V39" s="20">
        <v>16</v>
      </c>
      <c r="W39" s="20">
        <v>16</v>
      </c>
      <c r="X39" s="20">
        <v>16</v>
      </c>
      <c r="Y39" s="20">
        <v>16</v>
      </c>
      <c r="Z39" s="20">
        <v>16</v>
      </c>
      <c r="AA39" s="20">
        <v>16</v>
      </c>
      <c r="AB39" s="20">
        <v>16</v>
      </c>
      <c r="AC39" s="20">
        <v>16</v>
      </c>
      <c r="AD39" s="20">
        <v>16</v>
      </c>
      <c r="AE39" s="20">
        <v>16</v>
      </c>
    </row>
    <row r="40" spans="1:31">
      <c r="A40" t="s">
        <v>627</v>
      </c>
      <c r="B40" s="23">
        <v>320</v>
      </c>
      <c r="C40" s="18" t="s">
        <v>387</v>
      </c>
      <c r="D40" s="20">
        <v>18</v>
      </c>
      <c r="E40" s="20">
        <v>18</v>
      </c>
      <c r="F40" s="20">
        <v>18</v>
      </c>
      <c r="G40" s="20">
        <v>19</v>
      </c>
      <c r="H40" s="20">
        <v>19</v>
      </c>
      <c r="I40" s="20">
        <v>19</v>
      </c>
      <c r="J40" s="20">
        <v>19</v>
      </c>
      <c r="K40" s="20">
        <v>20</v>
      </c>
      <c r="L40" s="20">
        <v>20</v>
      </c>
      <c r="M40" s="20">
        <v>20</v>
      </c>
      <c r="N40" s="20">
        <v>20</v>
      </c>
      <c r="O40" s="20">
        <v>20</v>
      </c>
      <c r="P40" s="20">
        <v>20</v>
      </c>
      <c r="Q40" s="20">
        <v>20</v>
      </c>
      <c r="R40" s="20">
        <v>20</v>
      </c>
      <c r="S40" s="20">
        <v>20</v>
      </c>
      <c r="T40" s="20">
        <v>19</v>
      </c>
      <c r="U40" s="20">
        <v>19</v>
      </c>
      <c r="V40" s="20">
        <v>19</v>
      </c>
      <c r="W40" s="20">
        <v>19</v>
      </c>
      <c r="X40" s="20">
        <v>19</v>
      </c>
      <c r="Y40" s="20">
        <v>20</v>
      </c>
      <c r="Z40" s="20">
        <v>20</v>
      </c>
      <c r="AA40" s="20">
        <v>20</v>
      </c>
      <c r="AB40" s="20">
        <v>20</v>
      </c>
      <c r="AC40" s="20">
        <v>20</v>
      </c>
      <c r="AD40" s="20">
        <v>20</v>
      </c>
      <c r="AE40" s="20">
        <v>20</v>
      </c>
    </row>
    <row r="41" spans="1:31">
      <c r="A41" t="s">
        <v>627</v>
      </c>
      <c r="B41" s="23">
        <v>321</v>
      </c>
      <c r="C41" s="18" t="s">
        <v>388</v>
      </c>
      <c r="D41" s="20">
        <v>5</v>
      </c>
      <c r="E41" s="20">
        <v>5</v>
      </c>
      <c r="F41" s="20">
        <v>5</v>
      </c>
      <c r="G41" s="20">
        <v>5</v>
      </c>
      <c r="H41" s="20">
        <v>5</v>
      </c>
      <c r="I41" s="20">
        <v>5</v>
      </c>
      <c r="J41" s="20">
        <v>5</v>
      </c>
      <c r="K41" s="20">
        <v>5</v>
      </c>
      <c r="L41" s="20">
        <v>5</v>
      </c>
      <c r="M41" s="20">
        <v>5</v>
      </c>
      <c r="N41" s="20">
        <v>5</v>
      </c>
      <c r="O41" s="20">
        <v>5</v>
      </c>
      <c r="P41" s="20">
        <v>5</v>
      </c>
      <c r="Q41" s="20">
        <v>5</v>
      </c>
      <c r="R41" s="20">
        <v>5</v>
      </c>
      <c r="S41" s="20">
        <v>5</v>
      </c>
      <c r="T41" s="20">
        <v>5</v>
      </c>
      <c r="U41" s="20">
        <v>5</v>
      </c>
      <c r="V41" s="20">
        <v>5</v>
      </c>
      <c r="W41" s="20">
        <v>5</v>
      </c>
      <c r="X41" s="20">
        <v>5</v>
      </c>
      <c r="Y41" s="20">
        <v>5</v>
      </c>
      <c r="Z41" s="20">
        <v>5</v>
      </c>
      <c r="AA41" s="20">
        <v>5</v>
      </c>
      <c r="AB41" s="20">
        <v>5</v>
      </c>
      <c r="AC41" s="20">
        <v>5</v>
      </c>
      <c r="AD41" s="20">
        <v>5</v>
      </c>
      <c r="AE41" s="20">
        <v>5</v>
      </c>
    </row>
    <row r="42" spans="1:31">
      <c r="A42" t="s">
        <v>627</v>
      </c>
      <c r="B42" s="23">
        <v>322</v>
      </c>
      <c r="C42" s="18" t="s">
        <v>389</v>
      </c>
      <c r="D42" s="20">
        <v>8</v>
      </c>
      <c r="E42" s="20">
        <v>8</v>
      </c>
      <c r="F42" s="20">
        <v>8</v>
      </c>
      <c r="G42" s="20">
        <v>8</v>
      </c>
      <c r="H42" s="20">
        <v>8</v>
      </c>
      <c r="I42" s="20">
        <v>8</v>
      </c>
      <c r="J42" s="20">
        <v>8</v>
      </c>
      <c r="K42" s="20">
        <v>8</v>
      </c>
      <c r="L42" s="20">
        <v>9</v>
      </c>
      <c r="M42" s="20">
        <v>9</v>
      </c>
      <c r="N42" s="20">
        <v>9</v>
      </c>
      <c r="O42" s="20">
        <v>9</v>
      </c>
      <c r="P42" s="20">
        <v>9</v>
      </c>
      <c r="Q42" s="20">
        <v>9</v>
      </c>
      <c r="R42" s="20">
        <v>9</v>
      </c>
      <c r="S42" s="20">
        <v>9</v>
      </c>
      <c r="T42" s="20">
        <v>9</v>
      </c>
      <c r="U42" s="20">
        <v>9</v>
      </c>
      <c r="V42" s="20">
        <v>9</v>
      </c>
      <c r="W42" s="20">
        <v>9</v>
      </c>
      <c r="X42" s="20">
        <v>9</v>
      </c>
      <c r="Y42" s="20">
        <v>9</v>
      </c>
      <c r="Z42" s="20">
        <v>9</v>
      </c>
      <c r="AA42" s="20">
        <v>9</v>
      </c>
      <c r="AB42" s="20">
        <v>9</v>
      </c>
      <c r="AC42" s="20">
        <v>9</v>
      </c>
      <c r="AD42" s="20">
        <v>9</v>
      </c>
      <c r="AE42" s="20">
        <v>9</v>
      </c>
    </row>
    <row r="43" spans="1:31">
      <c r="A43" t="s">
        <v>627</v>
      </c>
      <c r="B43" s="23">
        <v>323</v>
      </c>
      <c r="C43" s="18" t="s">
        <v>390</v>
      </c>
      <c r="D43" s="20">
        <v>11</v>
      </c>
      <c r="E43" s="20">
        <v>11</v>
      </c>
      <c r="F43" s="20">
        <v>11</v>
      </c>
      <c r="G43" s="20">
        <v>11</v>
      </c>
      <c r="H43" s="20">
        <v>11</v>
      </c>
      <c r="I43" s="20">
        <v>11</v>
      </c>
      <c r="J43" s="20">
        <v>11</v>
      </c>
      <c r="K43" s="20">
        <v>11</v>
      </c>
      <c r="L43" s="20">
        <v>11</v>
      </c>
      <c r="M43" s="20">
        <v>11</v>
      </c>
      <c r="N43" s="20">
        <v>11</v>
      </c>
      <c r="O43" s="20">
        <v>11</v>
      </c>
      <c r="P43" s="20">
        <v>11</v>
      </c>
      <c r="Q43" s="20">
        <v>11</v>
      </c>
      <c r="R43" s="20">
        <v>11</v>
      </c>
      <c r="S43" s="20">
        <v>11</v>
      </c>
      <c r="T43" s="20">
        <v>11</v>
      </c>
      <c r="U43" s="20">
        <v>11</v>
      </c>
      <c r="V43" s="20">
        <v>11</v>
      </c>
      <c r="W43" s="20">
        <v>11</v>
      </c>
      <c r="X43" s="20">
        <v>11</v>
      </c>
      <c r="Y43" s="20">
        <v>11</v>
      </c>
      <c r="Z43" s="20">
        <v>11</v>
      </c>
      <c r="AA43" s="20">
        <v>11</v>
      </c>
      <c r="AB43" s="20">
        <v>11</v>
      </c>
      <c r="AC43" s="20">
        <v>11</v>
      </c>
      <c r="AD43" s="20">
        <v>11</v>
      </c>
      <c r="AE43" s="20">
        <v>11</v>
      </c>
    </row>
    <row r="44" spans="1:31">
      <c r="A44" t="s">
        <v>627</v>
      </c>
      <c r="B44" s="23">
        <v>324</v>
      </c>
      <c r="C44" s="18" t="s">
        <v>391</v>
      </c>
      <c r="D44" s="20">
        <v>253</v>
      </c>
      <c r="E44" s="20">
        <v>255</v>
      </c>
      <c r="F44" s="20">
        <v>256</v>
      </c>
      <c r="G44" s="20">
        <v>257</v>
      </c>
      <c r="H44" s="20">
        <v>257</v>
      </c>
      <c r="I44" s="20">
        <v>257</v>
      </c>
      <c r="J44" s="20">
        <v>256</v>
      </c>
      <c r="K44" s="20">
        <v>255</v>
      </c>
      <c r="L44" s="20">
        <v>256</v>
      </c>
      <c r="M44" s="20">
        <v>254</v>
      </c>
      <c r="N44" s="20">
        <v>256</v>
      </c>
      <c r="O44" s="20">
        <v>256</v>
      </c>
      <c r="P44" s="20">
        <v>257</v>
      </c>
      <c r="Q44" s="20">
        <v>257</v>
      </c>
      <c r="R44" s="20">
        <v>255</v>
      </c>
      <c r="S44" s="20">
        <v>253</v>
      </c>
      <c r="T44" s="20">
        <v>252</v>
      </c>
      <c r="U44" s="20">
        <v>255</v>
      </c>
      <c r="V44" s="20">
        <v>254</v>
      </c>
      <c r="W44" s="20">
        <v>254</v>
      </c>
      <c r="X44" s="20">
        <v>255</v>
      </c>
      <c r="Y44" s="20">
        <v>257</v>
      </c>
      <c r="Z44" s="20">
        <v>255</v>
      </c>
      <c r="AA44" s="20">
        <v>255</v>
      </c>
      <c r="AB44" s="20">
        <v>255</v>
      </c>
      <c r="AC44" s="20">
        <v>252</v>
      </c>
      <c r="AD44" s="20">
        <v>250</v>
      </c>
      <c r="AE44" s="20">
        <v>250</v>
      </c>
    </row>
    <row r="45" spans="1:31">
      <c r="A45" t="s">
        <v>627</v>
      </c>
      <c r="B45" s="23">
        <v>325</v>
      </c>
      <c r="C45" s="18" t="s">
        <v>392</v>
      </c>
      <c r="D45" s="20">
        <v>7</v>
      </c>
      <c r="E45" s="20">
        <v>7</v>
      </c>
      <c r="F45" s="20">
        <v>7</v>
      </c>
      <c r="G45" s="20">
        <v>7</v>
      </c>
      <c r="H45" s="20">
        <v>7</v>
      </c>
      <c r="I45" s="20">
        <v>7</v>
      </c>
      <c r="J45" s="20">
        <v>7</v>
      </c>
      <c r="K45" s="20">
        <v>7</v>
      </c>
      <c r="L45" s="20">
        <v>7</v>
      </c>
      <c r="M45" s="20">
        <v>7</v>
      </c>
      <c r="N45" s="20">
        <v>7</v>
      </c>
      <c r="O45" s="20">
        <v>7</v>
      </c>
      <c r="P45" s="20">
        <v>7</v>
      </c>
      <c r="Q45" s="20">
        <v>7</v>
      </c>
      <c r="R45" s="20">
        <v>7</v>
      </c>
      <c r="S45" s="20">
        <v>7</v>
      </c>
      <c r="T45" s="20">
        <v>7</v>
      </c>
      <c r="U45" s="20">
        <v>7</v>
      </c>
      <c r="V45" s="20">
        <v>7</v>
      </c>
      <c r="W45" s="20">
        <v>7</v>
      </c>
      <c r="X45" s="20">
        <v>7</v>
      </c>
      <c r="Y45" s="20">
        <v>7</v>
      </c>
      <c r="Z45" s="20">
        <v>7</v>
      </c>
      <c r="AA45" s="20">
        <v>7</v>
      </c>
      <c r="AB45" s="20">
        <v>7</v>
      </c>
      <c r="AC45" s="20">
        <v>7</v>
      </c>
      <c r="AD45" s="20">
        <v>7</v>
      </c>
      <c r="AE45" s="20">
        <v>7</v>
      </c>
    </row>
    <row r="46" spans="1:31">
      <c r="A46" t="s">
        <v>627</v>
      </c>
      <c r="B46" s="23">
        <v>326</v>
      </c>
      <c r="C46" s="18" t="s">
        <v>393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0">
        <v>0</v>
      </c>
      <c r="T46" s="20">
        <v>0</v>
      </c>
      <c r="U46" s="20">
        <v>0</v>
      </c>
      <c r="V46" s="20">
        <v>0</v>
      </c>
      <c r="W46" s="20">
        <v>0</v>
      </c>
      <c r="X46" s="20">
        <v>0</v>
      </c>
      <c r="Y46" s="20">
        <v>0</v>
      </c>
      <c r="Z46" s="20">
        <v>0</v>
      </c>
      <c r="AA46" s="20">
        <v>0</v>
      </c>
      <c r="AB46" s="20">
        <v>0</v>
      </c>
      <c r="AC46" s="20">
        <v>0</v>
      </c>
      <c r="AD46" s="20">
        <v>0</v>
      </c>
      <c r="AE46" s="20">
        <v>0</v>
      </c>
    </row>
    <row r="47" spans="1:31">
      <c r="A47" t="s">
        <v>627</v>
      </c>
      <c r="B47" s="23">
        <v>327</v>
      </c>
      <c r="C47" s="18" t="s">
        <v>394</v>
      </c>
      <c r="D47" s="20">
        <v>141</v>
      </c>
      <c r="E47" s="20">
        <v>140</v>
      </c>
      <c r="F47" s="20">
        <v>140</v>
      </c>
      <c r="G47" s="20">
        <v>140</v>
      </c>
      <c r="H47" s="20">
        <v>141</v>
      </c>
      <c r="I47" s="20">
        <v>143</v>
      </c>
      <c r="J47" s="20">
        <v>143</v>
      </c>
      <c r="K47" s="20">
        <v>143</v>
      </c>
      <c r="L47" s="20">
        <v>144</v>
      </c>
      <c r="M47" s="20">
        <v>144</v>
      </c>
      <c r="N47" s="20">
        <v>144</v>
      </c>
      <c r="O47" s="20">
        <v>146</v>
      </c>
      <c r="P47" s="20">
        <v>146</v>
      </c>
      <c r="Q47" s="20">
        <v>144</v>
      </c>
      <c r="R47" s="20">
        <v>143</v>
      </c>
      <c r="S47" s="20">
        <v>144</v>
      </c>
      <c r="T47" s="20">
        <v>146</v>
      </c>
      <c r="U47" s="20">
        <v>148</v>
      </c>
      <c r="V47" s="20">
        <v>146</v>
      </c>
      <c r="W47" s="20">
        <v>145</v>
      </c>
      <c r="X47" s="20">
        <v>146</v>
      </c>
      <c r="Y47" s="20">
        <v>145</v>
      </c>
      <c r="Z47" s="20">
        <v>146</v>
      </c>
      <c r="AA47" s="20">
        <v>143</v>
      </c>
      <c r="AB47" s="20">
        <v>142</v>
      </c>
      <c r="AC47" s="20">
        <v>142</v>
      </c>
      <c r="AD47" s="20">
        <v>141</v>
      </c>
      <c r="AE47" s="20">
        <v>141</v>
      </c>
    </row>
    <row r="48" spans="1:31">
      <c r="A48" t="s">
        <v>627</v>
      </c>
      <c r="B48" s="23">
        <v>328</v>
      </c>
      <c r="C48" s="18" t="s">
        <v>395</v>
      </c>
      <c r="D48" s="20">
        <v>14</v>
      </c>
      <c r="E48" s="20">
        <v>14</v>
      </c>
      <c r="F48" s="20">
        <v>14</v>
      </c>
      <c r="G48" s="20">
        <v>14</v>
      </c>
      <c r="H48" s="20">
        <v>14</v>
      </c>
      <c r="I48" s="20">
        <v>14</v>
      </c>
      <c r="J48" s="20">
        <v>14</v>
      </c>
      <c r="K48" s="20">
        <v>14</v>
      </c>
      <c r="L48" s="20">
        <v>14</v>
      </c>
      <c r="M48" s="20">
        <v>14</v>
      </c>
      <c r="N48" s="20">
        <v>14</v>
      </c>
      <c r="O48" s="20">
        <v>14</v>
      </c>
      <c r="P48" s="20">
        <v>14</v>
      </c>
      <c r="Q48" s="20">
        <v>14</v>
      </c>
      <c r="R48" s="20">
        <v>14</v>
      </c>
      <c r="S48" s="20">
        <v>14</v>
      </c>
      <c r="T48" s="20">
        <v>15</v>
      </c>
      <c r="U48" s="20">
        <v>14</v>
      </c>
      <c r="V48" s="20">
        <v>14</v>
      </c>
      <c r="W48" s="20">
        <v>14</v>
      </c>
      <c r="X48" s="20">
        <v>14</v>
      </c>
      <c r="Y48" s="20">
        <v>14</v>
      </c>
      <c r="Z48" s="20">
        <v>14</v>
      </c>
      <c r="AA48" s="20">
        <v>14</v>
      </c>
      <c r="AB48" s="20">
        <v>14</v>
      </c>
      <c r="AC48" s="20">
        <v>14</v>
      </c>
      <c r="AD48" s="20">
        <v>14</v>
      </c>
      <c r="AE48" s="20">
        <v>14</v>
      </c>
    </row>
    <row r="49" spans="1:31">
      <c r="A49" t="s">
        <v>627</v>
      </c>
      <c r="B49" s="23">
        <v>329</v>
      </c>
      <c r="C49" s="18" t="s">
        <v>396</v>
      </c>
      <c r="D49" s="20">
        <v>23</v>
      </c>
      <c r="E49" s="20">
        <v>23</v>
      </c>
      <c r="F49" s="20">
        <v>23</v>
      </c>
      <c r="G49" s="20">
        <v>23</v>
      </c>
      <c r="H49" s="20">
        <v>22</v>
      </c>
      <c r="I49" s="20">
        <v>22</v>
      </c>
      <c r="J49" s="20">
        <v>22</v>
      </c>
      <c r="K49" s="20">
        <v>22</v>
      </c>
      <c r="L49" s="20">
        <v>22</v>
      </c>
      <c r="M49" s="20">
        <v>22</v>
      </c>
      <c r="N49" s="20">
        <v>22</v>
      </c>
      <c r="O49" s="20">
        <v>22</v>
      </c>
      <c r="P49" s="20">
        <v>22</v>
      </c>
      <c r="Q49" s="20">
        <v>22</v>
      </c>
      <c r="R49" s="20">
        <v>22</v>
      </c>
      <c r="S49" s="20">
        <v>22</v>
      </c>
      <c r="T49" s="20">
        <v>22</v>
      </c>
      <c r="U49" s="20">
        <v>22</v>
      </c>
      <c r="V49" s="20">
        <v>22</v>
      </c>
      <c r="W49" s="20">
        <v>22</v>
      </c>
      <c r="X49" s="20">
        <v>22</v>
      </c>
      <c r="Y49" s="20">
        <v>22</v>
      </c>
      <c r="Z49" s="20">
        <v>22</v>
      </c>
      <c r="AA49" s="20">
        <v>22</v>
      </c>
      <c r="AB49" s="20">
        <v>23</v>
      </c>
      <c r="AC49" s="20">
        <v>23</v>
      </c>
      <c r="AD49" s="20">
        <v>22</v>
      </c>
      <c r="AE49" s="20">
        <v>22</v>
      </c>
    </row>
    <row r="50" spans="1:31">
      <c r="A50" t="s">
        <v>627</v>
      </c>
      <c r="B50" s="23">
        <v>402</v>
      </c>
      <c r="C50" s="18" t="s">
        <v>397</v>
      </c>
      <c r="D50" s="20">
        <v>1</v>
      </c>
      <c r="E50" s="20">
        <v>1</v>
      </c>
      <c r="F50" s="20">
        <v>1</v>
      </c>
      <c r="G50" s="20">
        <v>1</v>
      </c>
      <c r="H50" s="20">
        <v>1</v>
      </c>
      <c r="I50" s="20">
        <v>1</v>
      </c>
      <c r="J50" s="20">
        <v>1</v>
      </c>
      <c r="K50" s="20">
        <v>1</v>
      </c>
      <c r="L50" s="20">
        <v>1</v>
      </c>
      <c r="M50" s="20">
        <v>1</v>
      </c>
      <c r="N50" s="20">
        <v>1</v>
      </c>
      <c r="O50" s="20">
        <v>1</v>
      </c>
      <c r="P50" s="20">
        <v>1</v>
      </c>
      <c r="Q50" s="20">
        <v>1</v>
      </c>
      <c r="R50" s="20">
        <v>1</v>
      </c>
      <c r="S50" s="20">
        <v>1</v>
      </c>
      <c r="T50" s="20">
        <v>1</v>
      </c>
      <c r="U50" s="20">
        <v>1</v>
      </c>
      <c r="V50" s="20">
        <v>1</v>
      </c>
      <c r="W50" s="20">
        <v>1</v>
      </c>
      <c r="X50" s="20">
        <v>1</v>
      </c>
      <c r="Y50" s="20">
        <v>1</v>
      </c>
      <c r="Z50" s="20">
        <v>1</v>
      </c>
      <c r="AA50" s="20">
        <v>1</v>
      </c>
      <c r="AB50" s="20">
        <v>1</v>
      </c>
      <c r="AC50" s="20">
        <v>1</v>
      </c>
      <c r="AD50" s="20">
        <v>1</v>
      </c>
      <c r="AE50" s="20">
        <v>1</v>
      </c>
    </row>
    <row r="51" spans="1:31">
      <c r="A51" t="s">
        <v>627</v>
      </c>
      <c r="B51" s="23">
        <v>406</v>
      </c>
      <c r="C51" s="18" t="s">
        <v>398</v>
      </c>
      <c r="D51" s="20">
        <v>46</v>
      </c>
      <c r="E51" s="20">
        <v>46</v>
      </c>
      <c r="F51" s="20">
        <v>45</v>
      </c>
      <c r="G51" s="20">
        <v>45</v>
      </c>
      <c r="H51" s="20">
        <v>45</v>
      </c>
      <c r="I51" s="20">
        <v>45</v>
      </c>
      <c r="J51" s="20">
        <v>45</v>
      </c>
      <c r="K51" s="20">
        <v>45</v>
      </c>
      <c r="L51" s="20">
        <v>45</v>
      </c>
      <c r="M51" s="20">
        <v>45</v>
      </c>
      <c r="N51" s="20">
        <v>45</v>
      </c>
      <c r="O51" s="20">
        <v>44</v>
      </c>
      <c r="P51" s="20">
        <v>44</v>
      </c>
      <c r="Q51" s="20">
        <v>44</v>
      </c>
      <c r="R51" s="20">
        <v>44</v>
      </c>
      <c r="S51" s="20">
        <v>44</v>
      </c>
      <c r="T51" s="20">
        <v>44</v>
      </c>
      <c r="U51" s="20">
        <v>44</v>
      </c>
      <c r="V51" s="20">
        <v>44</v>
      </c>
      <c r="W51" s="20">
        <v>44</v>
      </c>
      <c r="X51" s="20">
        <v>43</v>
      </c>
      <c r="Y51" s="20">
        <v>43</v>
      </c>
      <c r="Z51" s="20">
        <v>43</v>
      </c>
      <c r="AA51" s="20">
        <v>43</v>
      </c>
      <c r="AB51" s="20">
        <v>43</v>
      </c>
      <c r="AC51" s="20">
        <v>43</v>
      </c>
      <c r="AD51" s="20">
        <v>43</v>
      </c>
      <c r="AE51" s="20">
        <v>43</v>
      </c>
    </row>
    <row r="52" spans="1:31">
      <c r="A52" t="s">
        <v>627</v>
      </c>
      <c r="B52" s="23">
        <v>407</v>
      </c>
      <c r="C52" s="18" t="s">
        <v>399</v>
      </c>
      <c r="D52" s="20">
        <v>10</v>
      </c>
      <c r="E52" s="20">
        <v>10</v>
      </c>
      <c r="F52" s="20">
        <v>10</v>
      </c>
      <c r="G52" s="20">
        <v>10</v>
      </c>
      <c r="H52" s="20">
        <v>10</v>
      </c>
      <c r="I52" s="20">
        <v>10</v>
      </c>
      <c r="J52" s="20">
        <v>10</v>
      </c>
      <c r="K52" s="20">
        <v>10</v>
      </c>
      <c r="L52" s="20">
        <v>10</v>
      </c>
      <c r="M52" s="20">
        <v>10</v>
      </c>
      <c r="N52" s="20">
        <v>10</v>
      </c>
      <c r="O52" s="20">
        <v>10</v>
      </c>
      <c r="P52" s="20">
        <v>10</v>
      </c>
      <c r="Q52" s="20">
        <v>10</v>
      </c>
      <c r="R52" s="20">
        <v>10</v>
      </c>
      <c r="S52" s="20">
        <v>10</v>
      </c>
      <c r="T52" s="20">
        <v>10</v>
      </c>
      <c r="U52" s="20">
        <v>10</v>
      </c>
      <c r="V52" s="20">
        <v>10</v>
      </c>
      <c r="W52" s="20">
        <v>10</v>
      </c>
      <c r="X52" s="20">
        <v>10</v>
      </c>
      <c r="Y52" s="20">
        <v>10</v>
      </c>
      <c r="Z52" s="20">
        <v>10</v>
      </c>
      <c r="AA52" s="20">
        <v>10</v>
      </c>
      <c r="AB52" s="20">
        <v>10</v>
      </c>
      <c r="AC52" s="20">
        <v>10</v>
      </c>
      <c r="AD52" s="20">
        <v>10</v>
      </c>
      <c r="AE52" s="20">
        <v>10</v>
      </c>
    </row>
    <row r="53" spans="1:31">
      <c r="A53" t="s">
        <v>627</v>
      </c>
      <c r="B53" s="23">
        <v>408</v>
      </c>
      <c r="C53" s="18" t="s">
        <v>400</v>
      </c>
      <c r="D53" s="20">
        <v>3</v>
      </c>
      <c r="E53" s="20">
        <v>3</v>
      </c>
      <c r="F53" s="20">
        <v>3</v>
      </c>
      <c r="G53" s="20">
        <v>3</v>
      </c>
      <c r="H53" s="20">
        <v>3</v>
      </c>
      <c r="I53" s="20">
        <v>3</v>
      </c>
      <c r="J53" s="20">
        <v>3</v>
      </c>
      <c r="K53" s="20">
        <v>3</v>
      </c>
      <c r="L53" s="20">
        <v>4</v>
      </c>
      <c r="M53" s="20">
        <v>4</v>
      </c>
      <c r="N53" s="20">
        <v>4</v>
      </c>
      <c r="O53" s="20">
        <v>4</v>
      </c>
      <c r="P53" s="20">
        <v>4</v>
      </c>
      <c r="Q53" s="20">
        <v>4</v>
      </c>
      <c r="R53" s="20">
        <v>4</v>
      </c>
      <c r="S53" s="20">
        <v>4</v>
      </c>
      <c r="T53" s="20">
        <v>4</v>
      </c>
      <c r="U53" s="20">
        <v>4</v>
      </c>
      <c r="V53" s="20">
        <v>4</v>
      </c>
      <c r="W53" s="20">
        <v>4</v>
      </c>
      <c r="X53" s="20">
        <v>4</v>
      </c>
      <c r="Y53" s="20">
        <v>3</v>
      </c>
      <c r="Z53" s="20">
        <v>3</v>
      </c>
      <c r="AA53" s="20">
        <v>3</v>
      </c>
      <c r="AB53" s="20">
        <v>3</v>
      </c>
      <c r="AC53" s="20">
        <v>3</v>
      </c>
      <c r="AD53" s="20">
        <v>3</v>
      </c>
      <c r="AE53" s="20">
        <v>3</v>
      </c>
    </row>
    <row r="54" spans="1:31">
      <c r="A54" t="s">
        <v>627</v>
      </c>
      <c r="B54" s="23">
        <v>409</v>
      </c>
      <c r="C54" s="18" t="s">
        <v>401</v>
      </c>
      <c r="D54" s="20">
        <v>7</v>
      </c>
      <c r="E54" s="20">
        <v>7</v>
      </c>
      <c r="F54" s="20">
        <v>7</v>
      </c>
      <c r="G54" s="20">
        <v>7</v>
      </c>
      <c r="H54" s="20">
        <v>7</v>
      </c>
      <c r="I54" s="20">
        <v>7</v>
      </c>
      <c r="J54" s="20">
        <v>7</v>
      </c>
      <c r="K54" s="20">
        <v>7</v>
      </c>
      <c r="L54" s="20">
        <v>7</v>
      </c>
      <c r="M54" s="20">
        <v>7</v>
      </c>
      <c r="N54" s="20">
        <v>7</v>
      </c>
      <c r="O54" s="20">
        <v>7</v>
      </c>
      <c r="P54" s="20">
        <v>7</v>
      </c>
      <c r="Q54" s="20">
        <v>7</v>
      </c>
      <c r="R54" s="20">
        <v>7</v>
      </c>
      <c r="S54" s="20">
        <v>7</v>
      </c>
      <c r="T54" s="20">
        <v>7</v>
      </c>
      <c r="U54" s="20">
        <v>7</v>
      </c>
      <c r="V54" s="20">
        <v>7</v>
      </c>
      <c r="W54" s="20">
        <v>7</v>
      </c>
      <c r="X54" s="20">
        <v>7</v>
      </c>
      <c r="Y54" s="20">
        <v>7</v>
      </c>
      <c r="Z54" s="20">
        <v>7</v>
      </c>
      <c r="AA54" s="20">
        <v>7</v>
      </c>
      <c r="AB54" s="20">
        <v>7</v>
      </c>
      <c r="AC54" s="20">
        <v>7</v>
      </c>
      <c r="AD54" s="20">
        <v>7</v>
      </c>
      <c r="AE54" s="20">
        <v>7</v>
      </c>
    </row>
    <row r="55" spans="1:31">
      <c r="A55" t="s">
        <v>627</v>
      </c>
      <c r="B55" s="23">
        <v>410</v>
      </c>
      <c r="C55" s="18" t="s">
        <v>402</v>
      </c>
      <c r="D55" s="20">
        <v>17</v>
      </c>
      <c r="E55" s="20">
        <v>17</v>
      </c>
      <c r="F55" s="20">
        <v>17</v>
      </c>
      <c r="G55" s="20">
        <v>17</v>
      </c>
      <c r="H55" s="20">
        <v>17</v>
      </c>
      <c r="I55" s="20">
        <v>17</v>
      </c>
      <c r="J55" s="20">
        <v>17</v>
      </c>
      <c r="K55" s="20">
        <v>17</v>
      </c>
      <c r="L55" s="20">
        <v>17</v>
      </c>
      <c r="M55" s="20">
        <v>17</v>
      </c>
      <c r="N55" s="20">
        <v>17</v>
      </c>
      <c r="O55" s="20">
        <v>17</v>
      </c>
      <c r="P55" s="20">
        <v>17</v>
      </c>
      <c r="Q55" s="20">
        <v>17</v>
      </c>
      <c r="R55" s="20">
        <v>17</v>
      </c>
      <c r="S55" s="20">
        <v>17</v>
      </c>
      <c r="T55" s="20">
        <v>17</v>
      </c>
      <c r="U55" s="20">
        <v>17</v>
      </c>
      <c r="V55" s="20">
        <v>17</v>
      </c>
      <c r="W55" s="20">
        <v>17</v>
      </c>
      <c r="X55" s="20">
        <v>17</v>
      </c>
      <c r="Y55" s="20">
        <v>17</v>
      </c>
      <c r="Z55" s="20">
        <v>17</v>
      </c>
      <c r="AA55" s="20">
        <v>17</v>
      </c>
      <c r="AB55" s="20">
        <v>17</v>
      </c>
      <c r="AC55" s="20">
        <v>17</v>
      </c>
      <c r="AD55" s="20">
        <v>17</v>
      </c>
      <c r="AE55" s="20">
        <v>17</v>
      </c>
    </row>
    <row r="56" spans="1:31">
      <c r="A56" t="s">
        <v>627</v>
      </c>
      <c r="B56" s="23">
        <v>411</v>
      </c>
      <c r="C56" s="18" t="s">
        <v>403</v>
      </c>
      <c r="D56" s="20">
        <v>5</v>
      </c>
      <c r="E56" s="20">
        <v>5</v>
      </c>
      <c r="F56" s="20">
        <v>6</v>
      </c>
      <c r="G56" s="20">
        <v>6</v>
      </c>
      <c r="H56" s="20">
        <v>6</v>
      </c>
      <c r="I56" s="20">
        <v>6</v>
      </c>
      <c r="J56" s="20">
        <v>6</v>
      </c>
      <c r="K56" s="20">
        <v>6</v>
      </c>
      <c r="L56" s="20">
        <v>6</v>
      </c>
      <c r="M56" s="20">
        <v>6</v>
      </c>
      <c r="N56" s="20">
        <v>6</v>
      </c>
      <c r="O56" s="20">
        <v>6</v>
      </c>
      <c r="P56" s="20">
        <v>6</v>
      </c>
      <c r="Q56" s="20">
        <v>6</v>
      </c>
      <c r="R56" s="20">
        <v>6</v>
      </c>
      <c r="S56" s="20">
        <v>6</v>
      </c>
      <c r="T56" s="20">
        <v>6</v>
      </c>
      <c r="U56" s="20">
        <v>6</v>
      </c>
      <c r="V56" s="20">
        <v>6</v>
      </c>
      <c r="W56" s="20">
        <v>6</v>
      </c>
      <c r="X56" s="20">
        <v>6</v>
      </c>
      <c r="Y56" s="20">
        <v>6</v>
      </c>
      <c r="Z56" s="20">
        <v>6</v>
      </c>
      <c r="AA56" s="20">
        <v>6</v>
      </c>
      <c r="AB56" s="20">
        <v>6</v>
      </c>
      <c r="AC56" s="20">
        <v>6</v>
      </c>
      <c r="AD56" s="20">
        <v>6</v>
      </c>
      <c r="AE56" s="20">
        <v>6</v>
      </c>
    </row>
    <row r="57" spans="1:31">
      <c r="A57" t="s">
        <v>627</v>
      </c>
      <c r="B57" s="23">
        <v>412</v>
      </c>
      <c r="C57" s="18" t="s">
        <v>404</v>
      </c>
      <c r="D57" s="20">
        <v>30</v>
      </c>
      <c r="E57" s="20">
        <v>30</v>
      </c>
      <c r="F57" s="20">
        <v>30</v>
      </c>
      <c r="G57" s="20">
        <v>30</v>
      </c>
      <c r="H57" s="20">
        <v>30</v>
      </c>
      <c r="I57" s="20">
        <v>30</v>
      </c>
      <c r="J57" s="20">
        <v>30</v>
      </c>
      <c r="K57" s="20">
        <v>30</v>
      </c>
      <c r="L57" s="20">
        <v>30</v>
      </c>
      <c r="M57" s="20">
        <v>30</v>
      </c>
      <c r="N57" s="20">
        <v>30</v>
      </c>
      <c r="O57" s="20">
        <v>30</v>
      </c>
      <c r="P57" s="20">
        <v>30</v>
      </c>
      <c r="Q57" s="20">
        <v>30</v>
      </c>
      <c r="R57" s="20">
        <v>30</v>
      </c>
      <c r="S57" s="20">
        <v>30</v>
      </c>
      <c r="T57" s="20">
        <v>30</v>
      </c>
      <c r="U57" s="20">
        <v>29</v>
      </c>
      <c r="V57" s="20">
        <v>29</v>
      </c>
      <c r="W57" s="20">
        <v>29</v>
      </c>
      <c r="X57" s="20">
        <v>29</v>
      </c>
      <c r="Y57" s="20">
        <v>29</v>
      </c>
      <c r="Z57" s="20">
        <v>29</v>
      </c>
      <c r="AA57" s="20">
        <v>29</v>
      </c>
      <c r="AB57" s="20">
        <v>29</v>
      </c>
      <c r="AC57" s="20">
        <v>29</v>
      </c>
      <c r="AD57" s="20">
        <v>29</v>
      </c>
      <c r="AE57" s="20">
        <v>29</v>
      </c>
    </row>
    <row r="58" spans="1:31">
      <c r="A58" t="s">
        <v>627</v>
      </c>
      <c r="B58" s="23">
        <v>413</v>
      </c>
      <c r="C58" s="18" t="s">
        <v>405</v>
      </c>
      <c r="D58" s="20">
        <v>8</v>
      </c>
      <c r="E58" s="20">
        <v>8</v>
      </c>
      <c r="F58" s="20">
        <v>8</v>
      </c>
      <c r="G58" s="20">
        <v>8</v>
      </c>
      <c r="H58" s="20">
        <v>8</v>
      </c>
      <c r="I58" s="20">
        <v>8</v>
      </c>
      <c r="J58" s="20">
        <v>8</v>
      </c>
      <c r="K58" s="20">
        <v>8</v>
      </c>
      <c r="L58" s="20">
        <v>8</v>
      </c>
      <c r="M58" s="20">
        <v>8</v>
      </c>
      <c r="N58" s="20">
        <v>8</v>
      </c>
      <c r="O58" s="20">
        <v>8</v>
      </c>
      <c r="P58" s="20">
        <v>8</v>
      </c>
      <c r="Q58" s="20">
        <v>8</v>
      </c>
      <c r="R58" s="20">
        <v>8</v>
      </c>
      <c r="S58" s="20">
        <v>8</v>
      </c>
      <c r="T58" s="20">
        <v>8</v>
      </c>
      <c r="U58" s="20">
        <v>8</v>
      </c>
      <c r="V58" s="20">
        <v>8</v>
      </c>
      <c r="W58" s="20">
        <v>8</v>
      </c>
      <c r="X58" s="20">
        <v>8</v>
      </c>
      <c r="Y58" s="20">
        <v>8</v>
      </c>
      <c r="Z58" s="20">
        <v>8</v>
      </c>
      <c r="AA58" s="20">
        <v>7</v>
      </c>
      <c r="AB58" s="20">
        <v>7</v>
      </c>
      <c r="AC58" s="20">
        <v>7</v>
      </c>
      <c r="AD58" s="20">
        <v>7</v>
      </c>
      <c r="AE58" s="20">
        <v>7</v>
      </c>
    </row>
    <row r="59" spans="1:31">
      <c r="A59" t="s">
        <v>627</v>
      </c>
      <c r="B59" s="23">
        <v>414</v>
      </c>
      <c r="C59" s="18" t="s">
        <v>406</v>
      </c>
      <c r="D59" s="20">
        <v>20</v>
      </c>
      <c r="E59" s="20">
        <v>20</v>
      </c>
      <c r="F59" s="20">
        <v>20</v>
      </c>
      <c r="G59" s="20">
        <v>21</v>
      </c>
      <c r="H59" s="20">
        <v>21</v>
      </c>
      <c r="I59" s="20">
        <v>21</v>
      </c>
      <c r="J59" s="20">
        <v>21</v>
      </c>
      <c r="K59" s="20">
        <v>21</v>
      </c>
      <c r="L59" s="20">
        <v>21</v>
      </c>
      <c r="M59" s="20">
        <v>21</v>
      </c>
      <c r="N59" s="20">
        <v>21</v>
      </c>
      <c r="O59" s="20">
        <v>21</v>
      </c>
      <c r="P59" s="20">
        <v>21</v>
      </c>
      <c r="Q59" s="20">
        <v>21</v>
      </c>
      <c r="R59" s="20">
        <v>21</v>
      </c>
      <c r="S59" s="20">
        <v>21</v>
      </c>
      <c r="T59" s="20">
        <v>21</v>
      </c>
      <c r="U59" s="20">
        <v>22</v>
      </c>
      <c r="V59" s="20">
        <v>22</v>
      </c>
      <c r="W59" s="20">
        <v>22</v>
      </c>
      <c r="X59" s="20">
        <v>22</v>
      </c>
      <c r="Y59" s="20">
        <v>22</v>
      </c>
      <c r="Z59" s="20">
        <v>22</v>
      </c>
      <c r="AA59" s="20">
        <v>22</v>
      </c>
      <c r="AB59" s="20">
        <v>22</v>
      </c>
      <c r="AC59" s="20">
        <v>22</v>
      </c>
      <c r="AD59" s="20">
        <v>22</v>
      </c>
      <c r="AE59" s="20">
        <v>22</v>
      </c>
    </row>
    <row r="60" spans="1:31">
      <c r="A60" t="s">
        <v>627</v>
      </c>
      <c r="B60" s="23">
        <v>415</v>
      </c>
      <c r="C60" s="18" t="s">
        <v>407</v>
      </c>
      <c r="D60" s="20">
        <v>25</v>
      </c>
      <c r="E60" s="20">
        <v>25</v>
      </c>
      <c r="F60" s="20">
        <v>25</v>
      </c>
      <c r="G60" s="20">
        <v>25</v>
      </c>
      <c r="H60" s="20">
        <v>25</v>
      </c>
      <c r="I60" s="20">
        <v>25</v>
      </c>
      <c r="J60" s="20">
        <v>25</v>
      </c>
      <c r="K60" s="20">
        <v>24</v>
      </c>
      <c r="L60" s="20">
        <v>24</v>
      </c>
      <c r="M60" s="20">
        <v>24</v>
      </c>
      <c r="N60" s="20">
        <v>24</v>
      </c>
      <c r="O60" s="20">
        <v>23</v>
      </c>
      <c r="P60" s="20">
        <v>23</v>
      </c>
      <c r="Q60" s="20">
        <v>23</v>
      </c>
      <c r="R60" s="20">
        <v>23</v>
      </c>
      <c r="S60" s="20">
        <v>23</v>
      </c>
      <c r="T60" s="20">
        <v>23</v>
      </c>
      <c r="U60" s="20">
        <v>23</v>
      </c>
      <c r="V60" s="20">
        <v>23</v>
      </c>
      <c r="W60" s="20">
        <v>23</v>
      </c>
      <c r="X60" s="20">
        <v>24</v>
      </c>
      <c r="Y60" s="20">
        <v>24</v>
      </c>
      <c r="Z60" s="20">
        <v>24</v>
      </c>
      <c r="AA60" s="20">
        <v>24</v>
      </c>
      <c r="AB60" s="20">
        <v>24</v>
      </c>
      <c r="AC60" s="20">
        <v>24</v>
      </c>
      <c r="AD60" s="20">
        <v>24</v>
      </c>
      <c r="AE60" s="20">
        <v>24</v>
      </c>
    </row>
    <row r="61" spans="1:31">
      <c r="A61" t="s">
        <v>627</v>
      </c>
      <c r="B61" s="23">
        <v>416</v>
      </c>
      <c r="C61" s="18" t="s">
        <v>408</v>
      </c>
      <c r="D61" s="20">
        <v>8</v>
      </c>
      <c r="E61" s="20">
        <v>8</v>
      </c>
      <c r="F61" s="20">
        <v>8</v>
      </c>
      <c r="G61" s="20">
        <v>7</v>
      </c>
      <c r="H61" s="20">
        <v>7</v>
      </c>
      <c r="I61" s="20">
        <v>7</v>
      </c>
      <c r="J61" s="20">
        <v>7</v>
      </c>
      <c r="K61" s="20">
        <v>7</v>
      </c>
      <c r="L61" s="20">
        <v>7</v>
      </c>
      <c r="M61" s="20">
        <v>7</v>
      </c>
      <c r="N61" s="20">
        <v>7</v>
      </c>
      <c r="O61" s="20">
        <v>7</v>
      </c>
      <c r="P61" s="20">
        <v>7</v>
      </c>
      <c r="Q61" s="20">
        <v>7</v>
      </c>
      <c r="R61" s="20">
        <v>7</v>
      </c>
      <c r="S61" s="20">
        <v>7</v>
      </c>
      <c r="T61" s="20">
        <v>7</v>
      </c>
      <c r="U61" s="20">
        <v>7</v>
      </c>
      <c r="V61" s="20">
        <v>7</v>
      </c>
      <c r="W61" s="20">
        <v>7</v>
      </c>
      <c r="X61" s="20">
        <v>7</v>
      </c>
      <c r="Y61" s="20">
        <v>7</v>
      </c>
      <c r="Z61" s="20">
        <v>7</v>
      </c>
      <c r="AA61" s="20">
        <v>7</v>
      </c>
      <c r="AB61" s="20">
        <v>7</v>
      </c>
      <c r="AC61" s="20">
        <v>7</v>
      </c>
      <c r="AD61" s="20">
        <v>7</v>
      </c>
      <c r="AE61" s="20">
        <v>7</v>
      </c>
    </row>
    <row r="62" spans="1:31">
      <c r="A62" t="s">
        <v>627</v>
      </c>
      <c r="B62" s="23">
        <v>417</v>
      </c>
      <c r="C62" s="18" t="s">
        <v>409</v>
      </c>
      <c r="D62" s="20">
        <v>8</v>
      </c>
      <c r="E62" s="20">
        <v>8</v>
      </c>
      <c r="F62" s="20">
        <v>8</v>
      </c>
      <c r="G62" s="20">
        <v>8</v>
      </c>
      <c r="H62" s="20">
        <v>8</v>
      </c>
      <c r="I62" s="20">
        <v>8</v>
      </c>
      <c r="J62" s="20">
        <v>8</v>
      </c>
      <c r="K62" s="20">
        <v>8</v>
      </c>
      <c r="L62" s="20">
        <v>8</v>
      </c>
      <c r="M62" s="20">
        <v>8</v>
      </c>
      <c r="N62" s="20">
        <v>7</v>
      </c>
      <c r="O62" s="20">
        <v>7</v>
      </c>
      <c r="P62" s="20">
        <v>7</v>
      </c>
      <c r="Q62" s="20">
        <v>7</v>
      </c>
      <c r="R62" s="20">
        <v>7</v>
      </c>
      <c r="S62" s="20">
        <v>7</v>
      </c>
      <c r="T62" s="20">
        <v>7</v>
      </c>
      <c r="U62" s="20">
        <v>7</v>
      </c>
      <c r="V62" s="20">
        <v>7</v>
      </c>
      <c r="W62" s="20">
        <v>8</v>
      </c>
      <c r="X62" s="20">
        <v>8</v>
      </c>
      <c r="Y62" s="20">
        <v>8</v>
      </c>
      <c r="Z62" s="20">
        <v>8</v>
      </c>
      <c r="AA62" s="20">
        <v>8</v>
      </c>
      <c r="AB62" s="20">
        <v>8</v>
      </c>
      <c r="AC62" s="20">
        <v>8</v>
      </c>
      <c r="AD62" s="20">
        <v>8</v>
      </c>
      <c r="AE62" s="20">
        <v>8</v>
      </c>
    </row>
    <row r="63" spans="1:31">
      <c r="A63" t="s">
        <v>627</v>
      </c>
      <c r="B63" s="23">
        <v>418</v>
      </c>
      <c r="C63" s="18" t="s">
        <v>410</v>
      </c>
      <c r="D63" s="20">
        <v>3</v>
      </c>
      <c r="E63" s="20">
        <v>3</v>
      </c>
      <c r="F63" s="20">
        <v>3</v>
      </c>
      <c r="G63" s="20">
        <v>3</v>
      </c>
      <c r="H63" s="20">
        <v>3</v>
      </c>
      <c r="I63" s="20">
        <v>3</v>
      </c>
      <c r="J63" s="20">
        <v>3</v>
      </c>
      <c r="K63" s="20">
        <v>3</v>
      </c>
      <c r="L63" s="20">
        <v>3</v>
      </c>
      <c r="M63" s="20">
        <v>3</v>
      </c>
      <c r="N63" s="20">
        <v>3</v>
      </c>
      <c r="O63" s="20">
        <v>3</v>
      </c>
      <c r="P63" s="20">
        <v>3</v>
      </c>
      <c r="Q63" s="20">
        <v>3</v>
      </c>
      <c r="R63" s="20">
        <v>3</v>
      </c>
      <c r="S63" s="20">
        <v>3</v>
      </c>
      <c r="T63" s="20">
        <v>3</v>
      </c>
      <c r="U63" s="20">
        <v>3</v>
      </c>
      <c r="V63" s="20">
        <v>3</v>
      </c>
      <c r="W63" s="20">
        <v>3</v>
      </c>
      <c r="X63" s="20">
        <v>3</v>
      </c>
      <c r="Y63" s="20">
        <v>3</v>
      </c>
      <c r="Z63" s="20">
        <v>3</v>
      </c>
      <c r="AA63" s="20">
        <v>3</v>
      </c>
      <c r="AB63" s="20">
        <v>3</v>
      </c>
      <c r="AC63" s="20">
        <v>3</v>
      </c>
      <c r="AD63" s="20">
        <v>3</v>
      </c>
      <c r="AE63" s="20">
        <v>3</v>
      </c>
    </row>
    <row r="64" spans="1:31">
      <c r="A64" t="s">
        <v>627</v>
      </c>
      <c r="B64" s="23">
        <v>419</v>
      </c>
      <c r="C64" s="18" t="s">
        <v>411</v>
      </c>
      <c r="D64" s="20">
        <v>7</v>
      </c>
      <c r="E64" s="20">
        <v>7</v>
      </c>
      <c r="F64" s="20">
        <v>7</v>
      </c>
      <c r="G64" s="20">
        <v>7</v>
      </c>
      <c r="H64" s="20">
        <v>7</v>
      </c>
      <c r="I64" s="20">
        <v>7</v>
      </c>
      <c r="J64" s="20">
        <v>7</v>
      </c>
      <c r="K64" s="20">
        <v>7</v>
      </c>
      <c r="L64" s="20">
        <v>7</v>
      </c>
      <c r="M64" s="20">
        <v>7</v>
      </c>
      <c r="N64" s="20">
        <v>7</v>
      </c>
      <c r="O64" s="20">
        <v>7</v>
      </c>
      <c r="P64" s="20">
        <v>7</v>
      </c>
      <c r="Q64" s="20">
        <v>7</v>
      </c>
      <c r="R64" s="20">
        <v>7</v>
      </c>
      <c r="S64" s="20">
        <v>7</v>
      </c>
      <c r="T64" s="20">
        <v>7</v>
      </c>
      <c r="U64" s="20">
        <v>7</v>
      </c>
      <c r="V64" s="20">
        <v>7</v>
      </c>
      <c r="W64" s="20">
        <v>7</v>
      </c>
      <c r="X64" s="20">
        <v>7</v>
      </c>
      <c r="Y64" s="20">
        <v>7</v>
      </c>
      <c r="Z64" s="20">
        <v>7</v>
      </c>
      <c r="AA64" s="20">
        <v>7</v>
      </c>
      <c r="AB64" s="20">
        <v>7</v>
      </c>
      <c r="AC64" s="20">
        <v>7</v>
      </c>
      <c r="AD64" s="20">
        <v>7</v>
      </c>
      <c r="AE64" s="20">
        <v>7</v>
      </c>
    </row>
    <row r="65" spans="1:31">
      <c r="A65" t="s">
        <v>627</v>
      </c>
      <c r="B65" s="23">
        <v>420</v>
      </c>
      <c r="C65" s="18" t="s">
        <v>412</v>
      </c>
      <c r="D65" s="20">
        <v>12</v>
      </c>
      <c r="E65" s="20">
        <v>12</v>
      </c>
      <c r="F65" s="20">
        <v>12</v>
      </c>
      <c r="G65" s="20">
        <v>11</v>
      </c>
      <c r="H65" s="20">
        <v>11</v>
      </c>
      <c r="I65" s="20">
        <v>11</v>
      </c>
      <c r="J65" s="20">
        <v>11</v>
      </c>
      <c r="K65" s="20">
        <v>11</v>
      </c>
      <c r="L65" s="20">
        <v>11</v>
      </c>
      <c r="M65" s="20">
        <v>11</v>
      </c>
      <c r="N65" s="20">
        <v>11</v>
      </c>
      <c r="O65" s="20">
        <v>11</v>
      </c>
      <c r="P65" s="20">
        <v>11</v>
      </c>
      <c r="Q65" s="20">
        <v>11</v>
      </c>
      <c r="R65" s="20">
        <v>11</v>
      </c>
      <c r="S65" s="20">
        <v>11</v>
      </c>
      <c r="T65" s="20">
        <v>11</v>
      </c>
      <c r="U65" s="20">
        <v>12</v>
      </c>
      <c r="V65" s="20">
        <v>12</v>
      </c>
      <c r="W65" s="20">
        <v>12</v>
      </c>
      <c r="X65" s="20">
        <v>12</v>
      </c>
      <c r="Y65" s="20">
        <v>12</v>
      </c>
      <c r="Z65" s="20">
        <v>12</v>
      </c>
      <c r="AA65" s="20">
        <v>12</v>
      </c>
      <c r="AB65" s="20">
        <v>11</v>
      </c>
      <c r="AC65" s="20">
        <v>11</v>
      </c>
      <c r="AD65" s="20">
        <v>11</v>
      </c>
      <c r="AE65" s="20">
        <v>11</v>
      </c>
    </row>
    <row r="66" spans="1:31">
      <c r="A66" t="s">
        <v>627</v>
      </c>
      <c r="B66" s="23">
        <v>421</v>
      </c>
      <c r="C66" s="18" t="s">
        <v>413</v>
      </c>
      <c r="D66" s="20">
        <v>4</v>
      </c>
      <c r="E66" s="20">
        <v>4</v>
      </c>
      <c r="F66" s="20">
        <v>4</v>
      </c>
      <c r="G66" s="20">
        <v>4</v>
      </c>
      <c r="H66" s="20">
        <v>4</v>
      </c>
      <c r="I66" s="20">
        <v>4</v>
      </c>
      <c r="J66" s="20">
        <v>4</v>
      </c>
      <c r="K66" s="20">
        <v>4</v>
      </c>
      <c r="L66" s="20">
        <v>4</v>
      </c>
      <c r="M66" s="20">
        <v>4</v>
      </c>
      <c r="N66" s="20">
        <v>4</v>
      </c>
      <c r="O66" s="20">
        <v>4</v>
      </c>
      <c r="P66" s="20">
        <v>4</v>
      </c>
      <c r="Q66" s="20">
        <v>4</v>
      </c>
      <c r="R66" s="20">
        <v>4</v>
      </c>
      <c r="S66" s="20">
        <v>4</v>
      </c>
      <c r="T66" s="20">
        <v>4</v>
      </c>
      <c r="U66" s="20">
        <v>4</v>
      </c>
      <c r="V66" s="20">
        <v>4</v>
      </c>
      <c r="W66" s="20">
        <v>4</v>
      </c>
      <c r="X66" s="20">
        <v>4</v>
      </c>
      <c r="Y66" s="20">
        <v>4</v>
      </c>
      <c r="Z66" s="20">
        <v>4</v>
      </c>
      <c r="AA66" s="20">
        <v>4</v>
      </c>
      <c r="AB66" s="20">
        <v>4</v>
      </c>
      <c r="AC66" s="20">
        <v>4</v>
      </c>
      <c r="AD66" s="20">
        <v>4</v>
      </c>
      <c r="AE66" s="20">
        <v>4</v>
      </c>
    </row>
    <row r="67" spans="1:31">
      <c r="A67" t="s">
        <v>627</v>
      </c>
      <c r="B67" s="23">
        <v>422</v>
      </c>
      <c r="C67" s="18" t="s">
        <v>414</v>
      </c>
      <c r="D67" s="20">
        <v>3</v>
      </c>
      <c r="E67" s="20">
        <v>3</v>
      </c>
      <c r="F67" s="20">
        <v>3</v>
      </c>
      <c r="G67" s="20">
        <v>3</v>
      </c>
      <c r="H67" s="20">
        <v>3</v>
      </c>
      <c r="I67" s="20">
        <v>3</v>
      </c>
      <c r="J67" s="20">
        <v>3</v>
      </c>
      <c r="K67" s="20">
        <v>4</v>
      </c>
      <c r="L67" s="20">
        <v>4</v>
      </c>
      <c r="M67" s="20">
        <v>4</v>
      </c>
      <c r="N67" s="20">
        <v>4</v>
      </c>
      <c r="O67" s="20">
        <v>4</v>
      </c>
      <c r="P67" s="20">
        <v>4</v>
      </c>
      <c r="Q67" s="20">
        <v>4</v>
      </c>
      <c r="R67" s="20">
        <v>4</v>
      </c>
      <c r="S67" s="20">
        <v>4</v>
      </c>
      <c r="T67" s="20">
        <v>4</v>
      </c>
      <c r="U67" s="20">
        <v>4</v>
      </c>
      <c r="V67" s="20">
        <v>4</v>
      </c>
      <c r="W67" s="20">
        <v>4</v>
      </c>
      <c r="X67" s="20">
        <v>4</v>
      </c>
      <c r="Y67" s="20">
        <v>4</v>
      </c>
      <c r="Z67" s="20">
        <v>4</v>
      </c>
      <c r="AA67" s="20">
        <v>4</v>
      </c>
      <c r="AB67" s="20">
        <v>4</v>
      </c>
      <c r="AC67" s="20">
        <v>4</v>
      </c>
      <c r="AD67" s="20">
        <v>4</v>
      </c>
      <c r="AE67" s="20">
        <v>4</v>
      </c>
    </row>
    <row r="68" spans="1:31">
      <c r="A68" t="s">
        <v>627</v>
      </c>
      <c r="B68" s="23">
        <v>436</v>
      </c>
      <c r="C68" s="18" t="s">
        <v>605</v>
      </c>
      <c r="D68" s="20">
        <v>3</v>
      </c>
      <c r="E68" s="20">
        <v>3</v>
      </c>
      <c r="F68" s="20">
        <v>3</v>
      </c>
      <c r="G68" s="20">
        <v>3</v>
      </c>
      <c r="H68" s="20">
        <v>3</v>
      </c>
      <c r="I68" s="20">
        <v>3</v>
      </c>
      <c r="J68" s="20">
        <v>3</v>
      </c>
      <c r="K68" s="20">
        <v>3</v>
      </c>
      <c r="L68" s="20">
        <v>3</v>
      </c>
      <c r="M68" s="20">
        <v>1</v>
      </c>
      <c r="N68" s="20">
        <v>1</v>
      </c>
      <c r="O68" s="20">
        <v>1</v>
      </c>
      <c r="P68" s="20">
        <v>1</v>
      </c>
      <c r="Q68" s="20">
        <v>1</v>
      </c>
      <c r="R68" s="20">
        <v>1</v>
      </c>
      <c r="S68" s="20">
        <v>1</v>
      </c>
      <c r="T68" s="20">
        <v>1</v>
      </c>
      <c r="U68" s="20">
        <v>1</v>
      </c>
      <c r="V68" s="20">
        <v>1</v>
      </c>
      <c r="W68" s="20">
        <v>1</v>
      </c>
      <c r="X68" s="20">
        <v>0</v>
      </c>
      <c r="Y68" s="20">
        <v>0</v>
      </c>
      <c r="Z68" s="20">
        <v>0</v>
      </c>
      <c r="AA68" s="20">
        <v>0</v>
      </c>
      <c r="AB68" s="20">
        <v>0</v>
      </c>
      <c r="AC68" s="20">
        <v>0</v>
      </c>
      <c r="AD68" s="20">
        <v>0</v>
      </c>
      <c r="AE68" s="20">
        <v>0</v>
      </c>
    </row>
    <row r="69" spans="1:31">
      <c r="A69" t="s">
        <v>627</v>
      </c>
      <c r="B69" s="23">
        <v>501</v>
      </c>
      <c r="C69" s="18" t="s">
        <v>422</v>
      </c>
      <c r="D69" s="20">
        <v>4</v>
      </c>
      <c r="E69" s="20">
        <v>4</v>
      </c>
      <c r="F69" s="20">
        <v>4</v>
      </c>
      <c r="G69" s="20">
        <v>4</v>
      </c>
      <c r="H69" s="20">
        <v>4</v>
      </c>
      <c r="I69" s="20">
        <v>4</v>
      </c>
      <c r="J69" s="20">
        <v>4</v>
      </c>
      <c r="K69" s="20">
        <v>4</v>
      </c>
      <c r="L69" s="20">
        <v>4</v>
      </c>
      <c r="M69" s="20">
        <v>4</v>
      </c>
      <c r="N69" s="20">
        <v>4</v>
      </c>
      <c r="O69" s="20">
        <v>4</v>
      </c>
      <c r="P69" s="20">
        <v>4</v>
      </c>
      <c r="Q69" s="20">
        <v>4</v>
      </c>
      <c r="R69" s="20">
        <v>4</v>
      </c>
      <c r="S69" s="20">
        <v>4</v>
      </c>
      <c r="T69" s="20">
        <v>4</v>
      </c>
      <c r="U69" s="20">
        <v>4</v>
      </c>
      <c r="V69" s="20">
        <v>4</v>
      </c>
      <c r="W69" s="20">
        <v>4</v>
      </c>
      <c r="X69" s="20">
        <v>4</v>
      </c>
      <c r="Y69" s="20">
        <v>4</v>
      </c>
      <c r="Z69" s="20">
        <v>4</v>
      </c>
      <c r="AA69" s="20">
        <v>4</v>
      </c>
      <c r="AB69" s="20">
        <v>4</v>
      </c>
      <c r="AC69" s="20">
        <v>4</v>
      </c>
      <c r="AD69" s="20">
        <v>4</v>
      </c>
      <c r="AE69" s="20">
        <v>4</v>
      </c>
    </row>
    <row r="70" spans="1:31">
      <c r="A70" t="s">
        <v>627</v>
      </c>
      <c r="B70" s="23">
        <v>502</v>
      </c>
      <c r="C70" s="18" t="s">
        <v>415</v>
      </c>
      <c r="D70" s="20">
        <v>52</v>
      </c>
      <c r="E70" s="20">
        <v>52</v>
      </c>
      <c r="F70" s="20">
        <v>52</v>
      </c>
      <c r="G70" s="20">
        <v>53</v>
      </c>
      <c r="H70" s="20">
        <v>53</v>
      </c>
      <c r="I70" s="20">
        <v>52</v>
      </c>
      <c r="J70" s="20">
        <v>52</v>
      </c>
      <c r="K70" s="20">
        <v>52</v>
      </c>
      <c r="L70" s="20">
        <v>52</v>
      </c>
      <c r="M70" s="20">
        <v>52</v>
      </c>
      <c r="N70" s="20">
        <v>52</v>
      </c>
      <c r="O70" s="20">
        <v>52</v>
      </c>
      <c r="P70" s="20">
        <v>52</v>
      </c>
      <c r="Q70" s="20">
        <v>51</v>
      </c>
      <c r="R70" s="20">
        <v>51</v>
      </c>
      <c r="S70" s="20">
        <v>51</v>
      </c>
      <c r="T70" s="20">
        <v>52</v>
      </c>
      <c r="U70" s="20">
        <v>52</v>
      </c>
      <c r="V70" s="20">
        <v>52</v>
      </c>
      <c r="W70" s="20">
        <v>52</v>
      </c>
      <c r="X70" s="20">
        <v>52</v>
      </c>
      <c r="Y70" s="20">
        <v>52</v>
      </c>
      <c r="Z70" s="20">
        <v>52</v>
      </c>
      <c r="AA70" s="20">
        <v>52</v>
      </c>
      <c r="AB70" s="20">
        <v>53</v>
      </c>
      <c r="AC70" s="20">
        <v>53</v>
      </c>
      <c r="AD70" s="20">
        <v>53</v>
      </c>
      <c r="AE70" s="20">
        <v>53</v>
      </c>
    </row>
    <row r="71" spans="1:31">
      <c r="A71" t="s">
        <v>627</v>
      </c>
      <c r="B71" s="23">
        <v>503</v>
      </c>
      <c r="C71" s="18" t="s">
        <v>416</v>
      </c>
      <c r="D71" s="20">
        <v>103</v>
      </c>
      <c r="E71" s="20">
        <v>104</v>
      </c>
      <c r="F71" s="20">
        <v>104</v>
      </c>
      <c r="G71" s="20">
        <v>104</v>
      </c>
      <c r="H71" s="20">
        <v>104</v>
      </c>
      <c r="I71" s="20">
        <v>104</v>
      </c>
      <c r="J71" s="20">
        <v>104</v>
      </c>
      <c r="K71" s="20">
        <v>104</v>
      </c>
      <c r="L71" s="20">
        <v>103</v>
      </c>
      <c r="M71" s="20">
        <v>102</v>
      </c>
      <c r="N71" s="20">
        <v>102</v>
      </c>
      <c r="O71" s="20">
        <v>102</v>
      </c>
      <c r="P71" s="20">
        <v>102</v>
      </c>
      <c r="Q71" s="20">
        <v>103</v>
      </c>
      <c r="R71" s="20">
        <v>102</v>
      </c>
      <c r="S71" s="20">
        <v>102</v>
      </c>
      <c r="T71" s="20">
        <v>102</v>
      </c>
      <c r="U71" s="20">
        <v>102</v>
      </c>
      <c r="V71" s="20">
        <v>102</v>
      </c>
      <c r="W71" s="20">
        <v>102</v>
      </c>
      <c r="X71" s="20">
        <v>102</v>
      </c>
      <c r="Y71" s="20">
        <v>101</v>
      </c>
      <c r="Z71" s="20">
        <v>101</v>
      </c>
      <c r="AA71" s="20">
        <v>102</v>
      </c>
      <c r="AB71" s="20">
        <v>103</v>
      </c>
      <c r="AC71" s="20">
        <v>103</v>
      </c>
      <c r="AD71" s="20">
        <v>103</v>
      </c>
      <c r="AE71" s="20">
        <v>103</v>
      </c>
    </row>
    <row r="72" spans="1:31">
      <c r="A72" t="s">
        <v>627</v>
      </c>
      <c r="B72" s="23">
        <v>504</v>
      </c>
      <c r="C72" s="18" t="s">
        <v>417</v>
      </c>
      <c r="D72" s="20">
        <v>1</v>
      </c>
      <c r="E72" s="20">
        <v>1</v>
      </c>
      <c r="F72" s="20">
        <v>1</v>
      </c>
      <c r="G72" s="20">
        <v>1</v>
      </c>
      <c r="H72" s="20">
        <v>1</v>
      </c>
      <c r="I72" s="20">
        <v>1</v>
      </c>
      <c r="J72" s="20">
        <v>1</v>
      </c>
      <c r="K72" s="20">
        <v>1</v>
      </c>
      <c r="L72" s="20">
        <v>1</v>
      </c>
      <c r="M72" s="20">
        <v>1</v>
      </c>
      <c r="N72" s="20">
        <v>1</v>
      </c>
      <c r="O72" s="20">
        <v>1</v>
      </c>
      <c r="P72" s="20">
        <v>1</v>
      </c>
      <c r="Q72" s="20">
        <v>1</v>
      </c>
      <c r="R72" s="20">
        <v>1</v>
      </c>
      <c r="S72" s="20">
        <v>1</v>
      </c>
      <c r="T72" s="20">
        <v>1</v>
      </c>
      <c r="U72" s="20">
        <v>1</v>
      </c>
      <c r="V72" s="20">
        <v>1</v>
      </c>
      <c r="W72" s="20">
        <v>1</v>
      </c>
      <c r="X72" s="20">
        <v>1</v>
      </c>
      <c r="Y72" s="20">
        <v>1</v>
      </c>
      <c r="Z72" s="20">
        <v>1</v>
      </c>
      <c r="AA72" s="20">
        <v>1</v>
      </c>
      <c r="AB72" s="20">
        <v>1</v>
      </c>
      <c r="AC72" s="20">
        <v>1</v>
      </c>
      <c r="AD72" s="20">
        <v>1</v>
      </c>
      <c r="AE72" s="20">
        <v>1</v>
      </c>
    </row>
    <row r="73" spans="1:31">
      <c r="A73" t="s">
        <v>627</v>
      </c>
      <c r="B73" s="23">
        <v>506</v>
      </c>
      <c r="C73" s="18" t="s">
        <v>418</v>
      </c>
      <c r="D73" s="20">
        <v>283</v>
      </c>
      <c r="E73" s="20">
        <v>284</v>
      </c>
      <c r="F73" s="20">
        <v>284</v>
      </c>
      <c r="G73" s="20">
        <v>284</v>
      </c>
      <c r="H73" s="20">
        <v>284</v>
      </c>
      <c r="I73" s="20">
        <v>287</v>
      </c>
      <c r="J73" s="20">
        <v>286</v>
      </c>
      <c r="K73" s="20">
        <v>286</v>
      </c>
      <c r="L73" s="20">
        <v>287</v>
      </c>
      <c r="M73" s="20">
        <v>286</v>
      </c>
      <c r="N73" s="20">
        <v>286</v>
      </c>
      <c r="O73" s="20">
        <v>285</v>
      </c>
      <c r="P73" s="20">
        <v>285</v>
      </c>
      <c r="Q73" s="20">
        <v>286</v>
      </c>
      <c r="R73" s="20">
        <v>288</v>
      </c>
      <c r="S73" s="20">
        <v>288</v>
      </c>
      <c r="T73" s="20">
        <v>289</v>
      </c>
      <c r="U73" s="20">
        <v>289</v>
      </c>
      <c r="V73" s="20">
        <v>288</v>
      </c>
      <c r="W73" s="20">
        <v>288</v>
      </c>
      <c r="X73" s="20">
        <v>288</v>
      </c>
      <c r="Y73" s="20">
        <v>286</v>
      </c>
      <c r="Z73" s="20">
        <v>286</v>
      </c>
      <c r="AA73" s="20">
        <v>286</v>
      </c>
      <c r="AB73" s="20">
        <v>285</v>
      </c>
      <c r="AC73" s="20">
        <v>285</v>
      </c>
      <c r="AD73" s="20">
        <v>286</v>
      </c>
      <c r="AE73" s="20">
        <v>284</v>
      </c>
    </row>
    <row r="74" spans="1:31">
      <c r="A74" t="s">
        <v>627</v>
      </c>
      <c r="B74" s="23">
        <v>507</v>
      </c>
      <c r="C74" s="18" t="s">
        <v>419</v>
      </c>
      <c r="D74" s="20">
        <v>54</v>
      </c>
      <c r="E74" s="20">
        <v>57</v>
      </c>
      <c r="F74" s="20">
        <v>57</v>
      </c>
      <c r="G74" s="20">
        <v>57</v>
      </c>
      <c r="H74" s="20">
        <v>58</v>
      </c>
      <c r="I74" s="20">
        <v>62</v>
      </c>
      <c r="J74" s="20">
        <v>62</v>
      </c>
      <c r="K74" s="20">
        <v>62</v>
      </c>
      <c r="L74" s="20">
        <v>62</v>
      </c>
      <c r="M74" s="20">
        <v>62</v>
      </c>
      <c r="N74" s="20">
        <v>62</v>
      </c>
      <c r="O74" s="20">
        <v>62</v>
      </c>
      <c r="P74" s="20">
        <v>62</v>
      </c>
      <c r="Q74" s="20">
        <v>62</v>
      </c>
      <c r="R74" s="20">
        <v>63</v>
      </c>
      <c r="S74" s="20">
        <v>63</v>
      </c>
      <c r="T74" s="20">
        <v>63</v>
      </c>
      <c r="U74" s="20">
        <v>63</v>
      </c>
      <c r="V74" s="20">
        <v>62</v>
      </c>
      <c r="W74" s="20">
        <v>62</v>
      </c>
      <c r="X74" s="20">
        <v>62</v>
      </c>
      <c r="Y74" s="20">
        <v>62</v>
      </c>
      <c r="Z74" s="20">
        <v>61</v>
      </c>
      <c r="AA74" s="20">
        <v>59</v>
      </c>
      <c r="AB74" s="20">
        <v>59</v>
      </c>
      <c r="AC74" s="20">
        <v>59</v>
      </c>
      <c r="AD74" s="20">
        <v>59</v>
      </c>
      <c r="AE74" s="20">
        <v>57</v>
      </c>
    </row>
    <row r="75" spans="1:31">
      <c r="A75" t="s">
        <v>627</v>
      </c>
      <c r="B75" s="23">
        <v>511</v>
      </c>
      <c r="C75" s="18" t="s">
        <v>420</v>
      </c>
      <c r="D75" s="20">
        <v>193</v>
      </c>
      <c r="E75" s="20">
        <v>192</v>
      </c>
      <c r="F75" s="20">
        <v>193</v>
      </c>
      <c r="G75" s="20">
        <v>194</v>
      </c>
      <c r="H75" s="20">
        <v>195</v>
      </c>
      <c r="I75" s="20">
        <v>195</v>
      </c>
      <c r="J75" s="20">
        <v>196</v>
      </c>
      <c r="K75" s="20">
        <v>196</v>
      </c>
      <c r="L75" s="20">
        <v>196</v>
      </c>
      <c r="M75" s="20">
        <v>196</v>
      </c>
      <c r="N75" s="20">
        <v>195</v>
      </c>
      <c r="O75" s="20">
        <v>195</v>
      </c>
      <c r="P75" s="20">
        <v>194</v>
      </c>
      <c r="Q75" s="20">
        <v>193</v>
      </c>
      <c r="R75" s="20">
        <v>193</v>
      </c>
      <c r="S75" s="20">
        <v>193</v>
      </c>
      <c r="T75" s="20">
        <v>192</v>
      </c>
      <c r="U75" s="20">
        <v>191</v>
      </c>
      <c r="V75" s="20">
        <v>190</v>
      </c>
      <c r="W75" s="20">
        <v>191</v>
      </c>
      <c r="X75" s="20">
        <v>190</v>
      </c>
      <c r="Y75" s="20">
        <v>189</v>
      </c>
      <c r="Z75" s="20">
        <v>189</v>
      </c>
      <c r="AA75" s="20">
        <v>189</v>
      </c>
      <c r="AB75" s="20">
        <v>190</v>
      </c>
      <c r="AC75" s="20">
        <v>192</v>
      </c>
      <c r="AD75" s="20">
        <v>192</v>
      </c>
      <c r="AE75" s="20">
        <v>193</v>
      </c>
    </row>
    <row r="76" spans="1:31">
      <c r="A76" t="s">
        <v>627</v>
      </c>
      <c r="B76" s="23">
        <v>512</v>
      </c>
      <c r="C76" s="18" t="s">
        <v>421</v>
      </c>
      <c r="D76" s="20">
        <v>14</v>
      </c>
      <c r="E76" s="20">
        <v>14</v>
      </c>
      <c r="F76" s="20">
        <v>14</v>
      </c>
      <c r="G76" s="20">
        <v>14</v>
      </c>
      <c r="H76" s="20">
        <v>14</v>
      </c>
      <c r="I76" s="20">
        <v>14</v>
      </c>
      <c r="J76" s="20">
        <v>14</v>
      </c>
      <c r="K76" s="20">
        <v>14</v>
      </c>
      <c r="L76" s="20">
        <v>14</v>
      </c>
      <c r="M76" s="20">
        <v>14</v>
      </c>
      <c r="N76" s="20">
        <v>14</v>
      </c>
      <c r="O76" s="20">
        <v>14</v>
      </c>
      <c r="P76" s="20">
        <v>14</v>
      </c>
      <c r="Q76" s="20">
        <v>14</v>
      </c>
      <c r="R76" s="20">
        <v>14</v>
      </c>
      <c r="S76" s="20">
        <v>14</v>
      </c>
      <c r="T76" s="20">
        <v>14</v>
      </c>
      <c r="U76" s="20">
        <v>14</v>
      </c>
      <c r="V76" s="20">
        <v>14</v>
      </c>
      <c r="W76" s="20">
        <v>14</v>
      </c>
      <c r="X76" s="20">
        <v>14</v>
      </c>
      <c r="Y76" s="20">
        <v>14</v>
      </c>
      <c r="Z76" s="20">
        <v>14</v>
      </c>
      <c r="AA76" s="20">
        <v>14</v>
      </c>
      <c r="AB76" s="20">
        <v>14</v>
      </c>
      <c r="AC76" s="20">
        <v>14</v>
      </c>
      <c r="AD76" s="20">
        <v>14</v>
      </c>
      <c r="AE76" s="20">
        <v>14</v>
      </c>
    </row>
    <row r="77" spans="1:31">
      <c r="A77" t="s">
        <v>627</v>
      </c>
      <c r="B77" s="23">
        <v>513</v>
      </c>
      <c r="C77" s="18" t="s">
        <v>423</v>
      </c>
      <c r="D77" s="20">
        <v>226</v>
      </c>
      <c r="E77" s="20">
        <v>227</v>
      </c>
      <c r="F77" s="20">
        <v>228</v>
      </c>
      <c r="G77" s="20">
        <v>228</v>
      </c>
      <c r="H77" s="20">
        <v>228</v>
      </c>
      <c r="I77" s="20">
        <v>230</v>
      </c>
      <c r="J77" s="20">
        <v>231</v>
      </c>
      <c r="K77" s="20">
        <v>232</v>
      </c>
      <c r="L77" s="20">
        <v>232</v>
      </c>
      <c r="M77" s="20">
        <v>232</v>
      </c>
      <c r="N77" s="20">
        <v>231</v>
      </c>
      <c r="O77" s="20">
        <v>230</v>
      </c>
      <c r="P77" s="20">
        <v>230</v>
      </c>
      <c r="Q77" s="20">
        <v>228</v>
      </c>
      <c r="R77" s="20">
        <v>227</v>
      </c>
      <c r="S77" s="20">
        <v>227</v>
      </c>
      <c r="T77" s="20">
        <v>230</v>
      </c>
      <c r="U77" s="20">
        <v>231</v>
      </c>
      <c r="V77" s="20">
        <v>230</v>
      </c>
      <c r="W77" s="20">
        <v>231</v>
      </c>
      <c r="X77" s="20">
        <v>229</v>
      </c>
      <c r="Y77" s="20">
        <v>230</v>
      </c>
      <c r="Z77" s="20">
        <v>230</v>
      </c>
      <c r="AA77" s="20">
        <v>228</v>
      </c>
      <c r="AB77" s="20">
        <v>228</v>
      </c>
      <c r="AC77" s="20">
        <v>227</v>
      </c>
      <c r="AD77" s="20">
        <v>226</v>
      </c>
      <c r="AE77" s="20">
        <v>226</v>
      </c>
    </row>
    <row r="78" spans="1:31">
      <c r="A78" t="s">
        <v>627</v>
      </c>
      <c r="B78" s="23">
        <v>514</v>
      </c>
      <c r="C78" s="18" t="s">
        <v>424</v>
      </c>
      <c r="D78" s="20">
        <v>193</v>
      </c>
      <c r="E78" s="20">
        <v>192</v>
      </c>
      <c r="F78" s="20">
        <v>193</v>
      </c>
      <c r="G78" s="20">
        <v>193</v>
      </c>
      <c r="H78" s="20">
        <v>191</v>
      </c>
      <c r="I78" s="20">
        <v>189</v>
      </c>
      <c r="J78" s="20">
        <v>189</v>
      </c>
      <c r="K78" s="20">
        <v>189</v>
      </c>
      <c r="L78" s="20">
        <v>189</v>
      </c>
      <c r="M78" s="20">
        <v>190</v>
      </c>
      <c r="N78" s="20">
        <v>190</v>
      </c>
      <c r="O78" s="20">
        <v>190</v>
      </c>
      <c r="P78" s="20">
        <v>189</v>
      </c>
      <c r="Q78" s="20">
        <v>190</v>
      </c>
      <c r="R78" s="20">
        <v>192</v>
      </c>
      <c r="S78" s="20">
        <v>191</v>
      </c>
      <c r="T78" s="20">
        <v>192</v>
      </c>
      <c r="U78" s="20">
        <v>190</v>
      </c>
      <c r="V78" s="20">
        <v>190</v>
      </c>
      <c r="W78" s="20">
        <v>188</v>
      </c>
      <c r="X78" s="20">
        <v>189</v>
      </c>
      <c r="Y78" s="20">
        <v>189</v>
      </c>
      <c r="Z78" s="20">
        <v>190</v>
      </c>
      <c r="AA78" s="20">
        <v>188</v>
      </c>
      <c r="AB78" s="20">
        <v>190</v>
      </c>
      <c r="AC78" s="20">
        <v>190</v>
      </c>
      <c r="AD78" s="20">
        <v>190</v>
      </c>
      <c r="AE78" s="20">
        <v>190</v>
      </c>
    </row>
    <row r="79" spans="1:31">
      <c r="A79" t="s">
        <v>627</v>
      </c>
      <c r="B79" s="23">
        <v>515</v>
      </c>
      <c r="C79" s="18" t="s">
        <v>425</v>
      </c>
      <c r="D79" s="20">
        <v>848</v>
      </c>
      <c r="E79" s="20">
        <v>848</v>
      </c>
      <c r="F79" s="20">
        <v>848</v>
      </c>
      <c r="G79" s="20">
        <v>844</v>
      </c>
      <c r="H79" s="20">
        <v>842</v>
      </c>
      <c r="I79" s="20">
        <v>833</v>
      </c>
      <c r="J79" s="20">
        <v>832</v>
      </c>
      <c r="K79" s="20">
        <v>837</v>
      </c>
      <c r="L79" s="20">
        <v>830</v>
      </c>
      <c r="M79" s="20">
        <v>827</v>
      </c>
      <c r="N79" s="20">
        <v>820</v>
      </c>
      <c r="O79" s="20">
        <v>816</v>
      </c>
      <c r="P79" s="20">
        <v>812</v>
      </c>
      <c r="Q79" s="20">
        <v>816</v>
      </c>
      <c r="R79" s="20">
        <v>818</v>
      </c>
      <c r="S79" s="20">
        <v>818</v>
      </c>
      <c r="T79" s="20">
        <v>815</v>
      </c>
      <c r="U79" s="20">
        <v>813</v>
      </c>
      <c r="V79" s="20">
        <v>817</v>
      </c>
      <c r="W79" s="20">
        <v>814</v>
      </c>
      <c r="X79" s="20">
        <v>814</v>
      </c>
      <c r="Y79" s="20">
        <v>808</v>
      </c>
      <c r="Z79" s="20">
        <v>804</v>
      </c>
      <c r="AA79" s="20">
        <v>807</v>
      </c>
      <c r="AB79" s="20">
        <v>811</v>
      </c>
      <c r="AC79" s="20">
        <v>807</v>
      </c>
      <c r="AD79" s="20">
        <v>803</v>
      </c>
      <c r="AE79" s="20">
        <v>799</v>
      </c>
    </row>
    <row r="80" spans="1:31">
      <c r="A80" t="s">
        <v>627</v>
      </c>
      <c r="B80" s="23">
        <v>516</v>
      </c>
      <c r="C80" s="18" t="s">
        <v>426</v>
      </c>
      <c r="D80" s="20">
        <v>490</v>
      </c>
      <c r="E80" s="20">
        <v>490</v>
      </c>
      <c r="F80" s="20">
        <v>490</v>
      </c>
      <c r="G80" s="20">
        <v>495</v>
      </c>
      <c r="H80" s="20">
        <v>495</v>
      </c>
      <c r="I80" s="20">
        <v>493</v>
      </c>
      <c r="J80" s="20">
        <v>494</v>
      </c>
      <c r="K80" s="20">
        <v>493</v>
      </c>
      <c r="L80" s="20">
        <v>495</v>
      </c>
      <c r="M80" s="20">
        <v>494</v>
      </c>
      <c r="N80" s="20">
        <v>495</v>
      </c>
      <c r="O80" s="20">
        <v>493</v>
      </c>
      <c r="P80" s="20">
        <v>492</v>
      </c>
      <c r="Q80" s="20">
        <v>489</v>
      </c>
      <c r="R80" s="20">
        <v>489</v>
      </c>
      <c r="S80" s="20">
        <v>488</v>
      </c>
      <c r="T80" s="20">
        <v>492</v>
      </c>
      <c r="U80" s="20">
        <v>491</v>
      </c>
      <c r="V80" s="20">
        <v>490</v>
      </c>
      <c r="W80" s="20">
        <v>492</v>
      </c>
      <c r="X80" s="20">
        <v>496</v>
      </c>
      <c r="Y80" s="20">
        <v>501</v>
      </c>
      <c r="Z80" s="20">
        <v>502</v>
      </c>
      <c r="AA80" s="20">
        <v>501</v>
      </c>
      <c r="AB80" s="20">
        <v>504</v>
      </c>
      <c r="AC80" s="20">
        <v>504</v>
      </c>
      <c r="AD80" s="20">
        <v>503</v>
      </c>
      <c r="AE80" s="20">
        <v>506</v>
      </c>
    </row>
    <row r="81" spans="1:31">
      <c r="A81" t="s">
        <v>627</v>
      </c>
      <c r="B81" s="23">
        <v>517</v>
      </c>
      <c r="C81" s="18" t="s">
        <v>427</v>
      </c>
      <c r="D81" s="20">
        <v>4</v>
      </c>
      <c r="E81" s="20">
        <v>4</v>
      </c>
      <c r="F81" s="20">
        <v>4</v>
      </c>
      <c r="G81" s="20">
        <v>4</v>
      </c>
      <c r="H81" s="20">
        <v>4</v>
      </c>
      <c r="I81" s="20">
        <v>4</v>
      </c>
      <c r="J81" s="20">
        <v>4</v>
      </c>
      <c r="K81" s="20">
        <v>4</v>
      </c>
      <c r="L81" s="20">
        <v>4</v>
      </c>
      <c r="M81" s="20">
        <v>4</v>
      </c>
      <c r="N81" s="20">
        <v>4</v>
      </c>
      <c r="O81" s="20">
        <v>4</v>
      </c>
      <c r="P81" s="20">
        <v>4</v>
      </c>
      <c r="Q81" s="20">
        <v>4</v>
      </c>
      <c r="R81" s="20">
        <v>4</v>
      </c>
      <c r="S81" s="20">
        <v>4</v>
      </c>
      <c r="T81" s="20">
        <v>4</v>
      </c>
      <c r="U81" s="20">
        <v>4</v>
      </c>
      <c r="V81" s="20">
        <v>4</v>
      </c>
      <c r="W81" s="20">
        <v>4</v>
      </c>
      <c r="X81" s="20">
        <v>4</v>
      </c>
      <c r="Y81" s="20">
        <v>4</v>
      </c>
      <c r="Z81" s="20">
        <v>4</v>
      </c>
      <c r="AA81" s="20">
        <v>4</v>
      </c>
      <c r="AB81" s="20">
        <v>4</v>
      </c>
      <c r="AC81" s="20">
        <v>4</v>
      </c>
      <c r="AD81" s="20">
        <v>4</v>
      </c>
      <c r="AE81" s="20">
        <v>4</v>
      </c>
    </row>
    <row r="82" spans="1:31">
      <c r="A82" t="s">
        <v>627</v>
      </c>
      <c r="B82" s="23">
        <v>518</v>
      </c>
      <c r="C82" s="18" t="s">
        <v>428</v>
      </c>
      <c r="D82" s="20">
        <v>21</v>
      </c>
      <c r="E82" s="20">
        <v>22</v>
      </c>
      <c r="F82" s="20">
        <v>22</v>
      </c>
      <c r="G82" s="20">
        <v>22</v>
      </c>
      <c r="H82" s="20">
        <v>22</v>
      </c>
      <c r="I82" s="20">
        <v>22</v>
      </c>
      <c r="J82" s="20">
        <v>22</v>
      </c>
      <c r="K82" s="20">
        <v>22</v>
      </c>
      <c r="L82" s="20">
        <v>22</v>
      </c>
      <c r="M82" s="20">
        <v>22</v>
      </c>
      <c r="N82" s="20">
        <v>22</v>
      </c>
      <c r="O82" s="20">
        <v>22</v>
      </c>
      <c r="P82" s="20">
        <v>22</v>
      </c>
      <c r="Q82" s="20">
        <v>22</v>
      </c>
      <c r="R82" s="20">
        <v>22</v>
      </c>
      <c r="S82" s="20">
        <v>22</v>
      </c>
      <c r="T82" s="20">
        <v>22</v>
      </c>
      <c r="U82" s="20">
        <v>22</v>
      </c>
      <c r="V82" s="20">
        <v>22</v>
      </c>
      <c r="W82" s="20">
        <v>22</v>
      </c>
      <c r="X82" s="20">
        <v>22</v>
      </c>
      <c r="Y82" s="20">
        <v>22</v>
      </c>
      <c r="Z82" s="20">
        <v>22</v>
      </c>
      <c r="AA82" s="20">
        <v>22</v>
      </c>
      <c r="AB82" s="20">
        <v>22</v>
      </c>
      <c r="AC82" s="20">
        <v>22</v>
      </c>
      <c r="AD82" s="20">
        <v>22</v>
      </c>
      <c r="AE82" s="20">
        <v>22</v>
      </c>
    </row>
    <row r="83" spans="1:31">
      <c r="A83" t="s">
        <v>627</v>
      </c>
      <c r="B83" s="23">
        <v>519</v>
      </c>
      <c r="C83" s="18" t="s">
        <v>429</v>
      </c>
      <c r="D83" s="20">
        <v>57</v>
      </c>
      <c r="E83" s="20">
        <v>57</v>
      </c>
      <c r="F83" s="20">
        <v>57</v>
      </c>
      <c r="G83" s="20">
        <v>57</v>
      </c>
      <c r="H83" s="20">
        <v>56</v>
      </c>
      <c r="I83" s="20">
        <v>56</v>
      </c>
      <c r="J83" s="20">
        <v>56</v>
      </c>
      <c r="K83" s="20">
        <v>55</v>
      </c>
      <c r="L83" s="20">
        <v>54</v>
      </c>
      <c r="M83" s="20">
        <v>54</v>
      </c>
      <c r="N83" s="20">
        <v>54</v>
      </c>
      <c r="O83" s="20">
        <v>54</v>
      </c>
      <c r="P83" s="20">
        <v>53</v>
      </c>
      <c r="Q83" s="20">
        <v>53</v>
      </c>
      <c r="R83" s="20">
        <v>52</v>
      </c>
      <c r="S83" s="20">
        <v>52</v>
      </c>
      <c r="T83" s="20">
        <v>52</v>
      </c>
      <c r="U83" s="20">
        <v>52</v>
      </c>
      <c r="V83" s="20">
        <v>51</v>
      </c>
      <c r="W83" s="20">
        <v>51</v>
      </c>
      <c r="X83" s="20">
        <v>49</v>
      </c>
      <c r="Y83" s="20">
        <v>49</v>
      </c>
      <c r="Z83" s="20">
        <v>49</v>
      </c>
      <c r="AA83" s="20">
        <v>49</v>
      </c>
      <c r="AB83" s="20">
        <v>49</v>
      </c>
      <c r="AC83" s="20">
        <v>49</v>
      </c>
      <c r="AD83" s="20">
        <v>49</v>
      </c>
      <c r="AE83" s="20">
        <v>49</v>
      </c>
    </row>
    <row r="84" spans="1:31">
      <c r="A84" t="s">
        <v>627</v>
      </c>
      <c r="B84" s="23">
        <v>520</v>
      </c>
      <c r="C84" s="18" t="s">
        <v>430</v>
      </c>
      <c r="D84" s="20">
        <v>26</v>
      </c>
      <c r="E84" s="20">
        <v>26</v>
      </c>
      <c r="F84" s="20">
        <v>26</v>
      </c>
      <c r="G84" s="20">
        <v>26</v>
      </c>
      <c r="H84" s="20">
        <v>26</v>
      </c>
      <c r="I84" s="20">
        <v>26</v>
      </c>
      <c r="J84" s="20">
        <v>26</v>
      </c>
      <c r="K84" s="20">
        <v>26</v>
      </c>
      <c r="L84" s="20">
        <v>26</v>
      </c>
      <c r="M84" s="20">
        <v>26</v>
      </c>
      <c r="N84" s="20">
        <v>26</v>
      </c>
      <c r="O84" s="20">
        <v>26</v>
      </c>
      <c r="P84" s="20">
        <v>26</v>
      </c>
      <c r="Q84" s="20">
        <v>26</v>
      </c>
      <c r="R84" s="20">
        <v>26</v>
      </c>
      <c r="S84" s="20">
        <v>26</v>
      </c>
      <c r="T84" s="20">
        <v>23</v>
      </c>
      <c r="U84" s="20">
        <v>23</v>
      </c>
      <c r="V84" s="20">
        <v>23</v>
      </c>
      <c r="W84" s="20">
        <v>23</v>
      </c>
      <c r="X84" s="20">
        <v>23</v>
      </c>
      <c r="Y84" s="20">
        <v>23</v>
      </c>
      <c r="Z84" s="20">
        <v>23</v>
      </c>
      <c r="AA84" s="20">
        <v>23</v>
      </c>
      <c r="AB84" s="20">
        <v>22</v>
      </c>
      <c r="AC84" s="20">
        <v>22</v>
      </c>
      <c r="AD84" s="20">
        <v>22</v>
      </c>
      <c r="AE84" s="20">
        <v>22</v>
      </c>
    </row>
    <row r="85" spans="1:31">
      <c r="A85" t="s">
        <v>627</v>
      </c>
      <c r="B85" s="23">
        <v>522</v>
      </c>
      <c r="C85" s="18" t="s">
        <v>431</v>
      </c>
      <c r="D85" s="20">
        <v>3</v>
      </c>
      <c r="E85" s="20">
        <v>3</v>
      </c>
      <c r="F85" s="20">
        <v>3</v>
      </c>
      <c r="G85" s="20">
        <v>3</v>
      </c>
      <c r="H85" s="20">
        <v>3</v>
      </c>
      <c r="I85" s="20">
        <v>3</v>
      </c>
      <c r="J85" s="20">
        <v>3</v>
      </c>
      <c r="K85" s="20">
        <v>3</v>
      </c>
      <c r="L85" s="20">
        <v>3</v>
      </c>
      <c r="M85" s="20">
        <v>3</v>
      </c>
      <c r="N85" s="20">
        <v>3</v>
      </c>
      <c r="O85" s="20">
        <v>3</v>
      </c>
      <c r="P85" s="20">
        <v>3</v>
      </c>
      <c r="Q85" s="20">
        <v>3</v>
      </c>
      <c r="R85" s="20">
        <v>3</v>
      </c>
      <c r="S85" s="20">
        <v>3</v>
      </c>
      <c r="T85" s="20">
        <v>3</v>
      </c>
      <c r="U85" s="20">
        <v>3</v>
      </c>
      <c r="V85" s="20">
        <v>3</v>
      </c>
      <c r="W85" s="20">
        <v>3</v>
      </c>
      <c r="X85" s="20">
        <v>3</v>
      </c>
      <c r="Y85" s="20">
        <v>3</v>
      </c>
      <c r="Z85" s="20">
        <v>3</v>
      </c>
      <c r="AA85" s="20">
        <v>3</v>
      </c>
      <c r="AB85" s="20">
        <v>3</v>
      </c>
      <c r="AC85" s="20">
        <v>3</v>
      </c>
      <c r="AD85" s="20">
        <v>3</v>
      </c>
      <c r="AE85" s="20">
        <v>3</v>
      </c>
    </row>
    <row r="86" spans="1:31">
      <c r="A86" t="s">
        <v>627</v>
      </c>
      <c r="B86" s="23">
        <v>523</v>
      </c>
      <c r="C86" s="18" t="s">
        <v>432</v>
      </c>
      <c r="D86" s="20">
        <v>25</v>
      </c>
      <c r="E86" s="20">
        <v>25</v>
      </c>
      <c r="F86" s="20">
        <v>26</v>
      </c>
      <c r="G86" s="20">
        <v>24</v>
      </c>
      <c r="H86" s="20">
        <v>25</v>
      </c>
      <c r="I86" s="20">
        <v>25</v>
      </c>
      <c r="J86" s="20">
        <v>25</v>
      </c>
      <c r="K86" s="20">
        <v>25</v>
      </c>
      <c r="L86" s="20">
        <v>25</v>
      </c>
      <c r="M86" s="20">
        <v>25</v>
      </c>
      <c r="N86" s="20">
        <v>25</v>
      </c>
      <c r="O86" s="20">
        <v>25</v>
      </c>
      <c r="P86" s="20">
        <v>25</v>
      </c>
      <c r="Q86" s="20">
        <v>25</v>
      </c>
      <c r="R86" s="20">
        <v>25</v>
      </c>
      <c r="S86" s="20">
        <v>25</v>
      </c>
      <c r="T86" s="20">
        <v>25</v>
      </c>
      <c r="U86" s="20">
        <v>25</v>
      </c>
      <c r="V86" s="20">
        <v>23</v>
      </c>
      <c r="W86" s="20">
        <v>23</v>
      </c>
      <c r="X86" s="20">
        <v>22</v>
      </c>
      <c r="Y86" s="20">
        <v>23</v>
      </c>
      <c r="Z86" s="20">
        <v>23</v>
      </c>
      <c r="AA86" s="20">
        <v>22</v>
      </c>
      <c r="AB86" s="20">
        <v>21</v>
      </c>
      <c r="AC86" s="20">
        <v>21</v>
      </c>
      <c r="AD86" s="20">
        <v>21</v>
      </c>
      <c r="AE86" s="20">
        <v>21</v>
      </c>
    </row>
    <row r="87" spans="1:31">
      <c r="A87" t="s">
        <v>627</v>
      </c>
      <c r="B87" s="23">
        <v>524</v>
      </c>
      <c r="C87" s="18" t="s">
        <v>433</v>
      </c>
      <c r="D87" s="20">
        <v>65</v>
      </c>
      <c r="E87" s="20">
        <v>64</v>
      </c>
      <c r="F87" s="20">
        <v>65</v>
      </c>
      <c r="G87" s="20">
        <v>65</v>
      </c>
      <c r="H87" s="20">
        <v>62</v>
      </c>
      <c r="I87" s="20">
        <v>64</v>
      </c>
      <c r="J87" s="20">
        <v>59</v>
      </c>
      <c r="K87" s="20">
        <v>59</v>
      </c>
      <c r="L87" s="20">
        <v>59</v>
      </c>
      <c r="M87" s="20">
        <v>59</v>
      </c>
      <c r="N87" s="20">
        <v>59</v>
      </c>
      <c r="O87" s="20">
        <v>57</v>
      </c>
      <c r="P87" s="20">
        <v>55</v>
      </c>
      <c r="Q87" s="20">
        <v>55</v>
      </c>
      <c r="R87" s="20">
        <v>54</v>
      </c>
      <c r="S87" s="20">
        <v>56</v>
      </c>
      <c r="T87" s="20">
        <v>77</v>
      </c>
      <c r="U87" s="20">
        <v>81</v>
      </c>
      <c r="V87" s="20">
        <v>81</v>
      </c>
      <c r="W87" s="20">
        <v>81</v>
      </c>
      <c r="X87" s="20">
        <v>85</v>
      </c>
      <c r="Y87" s="20">
        <v>90</v>
      </c>
      <c r="Z87" s="20">
        <v>89</v>
      </c>
      <c r="AA87" s="20">
        <v>90</v>
      </c>
      <c r="AB87" s="20">
        <v>89</v>
      </c>
      <c r="AC87" s="20">
        <v>86</v>
      </c>
      <c r="AD87" s="20">
        <v>87</v>
      </c>
      <c r="AE87" s="20">
        <v>79</v>
      </c>
    </row>
    <row r="88" spans="1:31">
      <c r="A88" t="s">
        <v>627</v>
      </c>
      <c r="B88" s="23">
        <v>525</v>
      </c>
      <c r="C88" s="18" t="s">
        <v>434</v>
      </c>
      <c r="D88" s="20">
        <v>462</v>
      </c>
      <c r="E88" s="20">
        <v>461</v>
      </c>
      <c r="F88" s="20">
        <v>463</v>
      </c>
      <c r="G88" s="20">
        <v>463</v>
      </c>
      <c r="H88" s="20">
        <v>461</v>
      </c>
      <c r="I88" s="20">
        <v>459</v>
      </c>
      <c r="J88" s="20">
        <v>461</v>
      </c>
      <c r="K88" s="20">
        <v>462</v>
      </c>
      <c r="L88" s="20">
        <v>462</v>
      </c>
      <c r="M88" s="20">
        <v>456</v>
      </c>
      <c r="N88" s="20">
        <v>449</v>
      </c>
      <c r="O88" s="20">
        <v>449</v>
      </c>
      <c r="P88" s="20">
        <v>450</v>
      </c>
      <c r="Q88" s="20">
        <v>449</v>
      </c>
      <c r="R88" s="20">
        <v>450</v>
      </c>
      <c r="S88" s="20">
        <v>450</v>
      </c>
      <c r="T88" s="20">
        <v>444</v>
      </c>
      <c r="U88" s="20">
        <v>441</v>
      </c>
      <c r="V88" s="20">
        <v>443</v>
      </c>
      <c r="W88" s="20">
        <v>447</v>
      </c>
      <c r="X88" s="20">
        <v>447</v>
      </c>
      <c r="Y88" s="20">
        <v>447</v>
      </c>
      <c r="Z88" s="20">
        <v>449</v>
      </c>
      <c r="AA88" s="20">
        <v>451</v>
      </c>
      <c r="AB88" s="20">
        <v>453</v>
      </c>
      <c r="AC88" s="20">
        <v>450</v>
      </c>
      <c r="AD88" s="20">
        <v>451</v>
      </c>
      <c r="AE88" s="20">
        <v>448</v>
      </c>
    </row>
    <row r="89" spans="1:31">
      <c r="A89" t="s">
        <v>627</v>
      </c>
      <c r="B89" s="23">
        <v>526</v>
      </c>
      <c r="C89" s="18" t="s">
        <v>435</v>
      </c>
      <c r="D89" s="20">
        <v>208</v>
      </c>
      <c r="E89" s="20">
        <v>210</v>
      </c>
      <c r="F89" s="20">
        <v>211</v>
      </c>
      <c r="G89" s="20">
        <v>212</v>
      </c>
      <c r="H89" s="20">
        <v>210</v>
      </c>
      <c r="I89" s="20">
        <v>212</v>
      </c>
      <c r="J89" s="20">
        <v>210</v>
      </c>
      <c r="K89" s="20">
        <v>210</v>
      </c>
      <c r="L89" s="20">
        <v>206</v>
      </c>
      <c r="M89" s="20">
        <v>208</v>
      </c>
      <c r="N89" s="20">
        <v>209</v>
      </c>
      <c r="O89" s="20">
        <v>209</v>
      </c>
      <c r="P89" s="20">
        <v>209</v>
      </c>
      <c r="Q89" s="20">
        <v>208</v>
      </c>
      <c r="R89" s="20">
        <v>209</v>
      </c>
      <c r="S89" s="20">
        <v>210</v>
      </c>
      <c r="T89" s="20">
        <v>214</v>
      </c>
      <c r="U89" s="20">
        <v>219</v>
      </c>
      <c r="V89" s="20">
        <v>218</v>
      </c>
      <c r="W89" s="20">
        <v>217</v>
      </c>
      <c r="X89" s="20">
        <v>215</v>
      </c>
      <c r="Y89" s="20">
        <v>212</v>
      </c>
      <c r="Z89" s="20">
        <v>212</v>
      </c>
      <c r="AA89" s="20">
        <v>209</v>
      </c>
      <c r="AB89" s="20">
        <v>209</v>
      </c>
      <c r="AC89" s="20">
        <v>209</v>
      </c>
      <c r="AD89" s="20">
        <v>208</v>
      </c>
      <c r="AE89" s="20">
        <v>208</v>
      </c>
    </row>
    <row r="90" spans="1:31">
      <c r="A90" t="s">
        <v>627</v>
      </c>
      <c r="B90" s="23">
        <v>527</v>
      </c>
      <c r="C90" s="18" t="s">
        <v>436</v>
      </c>
      <c r="D90" s="20">
        <v>7</v>
      </c>
      <c r="E90" s="20">
        <v>7</v>
      </c>
      <c r="F90" s="20">
        <v>7</v>
      </c>
      <c r="G90" s="20">
        <v>7</v>
      </c>
      <c r="H90" s="20">
        <v>7</v>
      </c>
      <c r="I90" s="20">
        <v>7</v>
      </c>
      <c r="J90" s="20">
        <v>7</v>
      </c>
      <c r="K90" s="20">
        <v>7</v>
      </c>
      <c r="L90" s="20">
        <v>7</v>
      </c>
      <c r="M90" s="20">
        <v>7</v>
      </c>
      <c r="N90" s="20">
        <v>7</v>
      </c>
      <c r="O90" s="20">
        <v>7</v>
      </c>
      <c r="P90" s="20">
        <v>7</v>
      </c>
      <c r="Q90" s="20">
        <v>7</v>
      </c>
      <c r="R90" s="20">
        <v>7</v>
      </c>
      <c r="S90" s="20">
        <v>7</v>
      </c>
      <c r="T90" s="20">
        <v>7</v>
      </c>
      <c r="U90" s="20">
        <v>6</v>
      </c>
      <c r="V90" s="20">
        <v>6</v>
      </c>
      <c r="W90" s="20">
        <v>6</v>
      </c>
      <c r="X90" s="20">
        <v>6</v>
      </c>
      <c r="Y90" s="20">
        <v>6</v>
      </c>
      <c r="Z90" s="20">
        <v>6</v>
      </c>
      <c r="AA90" s="20">
        <v>6</v>
      </c>
      <c r="AB90" s="20">
        <v>6</v>
      </c>
      <c r="AC90" s="20">
        <v>6</v>
      </c>
      <c r="AD90" s="20">
        <v>6</v>
      </c>
      <c r="AE90" s="20">
        <v>6</v>
      </c>
    </row>
    <row r="91" spans="1:31">
      <c r="A91" t="s">
        <v>627</v>
      </c>
      <c r="B91" s="23">
        <v>528</v>
      </c>
      <c r="C91" s="18" t="s">
        <v>437</v>
      </c>
      <c r="D91" s="20">
        <v>194</v>
      </c>
      <c r="E91" s="20">
        <v>193</v>
      </c>
      <c r="F91" s="20">
        <v>192</v>
      </c>
      <c r="G91" s="20">
        <v>190</v>
      </c>
      <c r="H91" s="20">
        <v>187</v>
      </c>
      <c r="I91" s="20">
        <v>185</v>
      </c>
      <c r="J91" s="20">
        <v>187</v>
      </c>
      <c r="K91" s="20">
        <v>187</v>
      </c>
      <c r="L91" s="20">
        <v>187</v>
      </c>
      <c r="M91" s="20">
        <v>188</v>
      </c>
      <c r="N91" s="20">
        <v>187</v>
      </c>
      <c r="O91" s="20">
        <v>189</v>
      </c>
      <c r="P91" s="20">
        <v>190</v>
      </c>
      <c r="Q91" s="20">
        <v>190</v>
      </c>
      <c r="R91" s="20">
        <v>191</v>
      </c>
      <c r="S91" s="20">
        <v>191</v>
      </c>
      <c r="T91" s="20">
        <v>191</v>
      </c>
      <c r="U91" s="20">
        <v>191</v>
      </c>
      <c r="V91" s="20">
        <v>191</v>
      </c>
      <c r="W91" s="20">
        <v>189</v>
      </c>
      <c r="X91" s="20">
        <v>190</v>
      </c>
      <c r="Y91" s="20">
        <v>189</v>
      </c>
      <c r="Z91" s="20">
        <v>187</v>
      </c>
      <c r="AA91" s="20">
        <v>185</v>
      </c>
      <c r="AB91" s="20">
        <v>186</v>
      </c>
      <c r="AC91" s="20">
        <v>186</v>
      </c>
      <c r="AD91" s="20">
        <v>188</v>
      </c>
      <c r="AE91" s="20">
        <v>189</v>
      </c>
    </row>
    <row r="92" spans="1:31">
      <c r="A92" t="s">
        <v>627</v>
      </c>
      <c r="B92" s="23">
        <v>529</v>
      </c>
      <c r="C92" s="18" t="s">
        <v>438</v>
      </c>
      <c r="D92" s="20">
        <v>150</v>
      </c>
      <c r="E92" s="20">
        <v>149</v>
      </c>
      <c r="F92" s="20">
        <v>152</v>
      </c>
      <c r="G92" s="20">
        <v>149</v>
      </c>
      <c r="H92" s="20">
        <v>148</v>
      </c>
      <c r="I92" s="20">
        <v>147</v>
      </c>
      <c r="J92" s="20">
        <v>147</v>
      </c>
      <c r="K92" s="20">
        <v>148</v>
      </c>
      <c r="L92" s="20">
        <v>149</v>
      </c>
      <c r="M92" s="20">
        <v>149</v>
      </c>
      <c r="N92" s="20">
        <v>149</v>
      </c>
      <c r="O92" s="20">
        <v>149</v>
      </c>
      <c r="P92" s="20">
        <v>149</v>
      </c>
      <c r="Q92" s="20">
        <v>148</v>
      </c>
      <c r="R92" s="20">
        <v>147</v>
      </c>
      <c r="S92" s="20">
        <v>148</v>
      </c>
      <c r="T92" s="20">
        <v>146</v>
      </c>
      <c r="U92" s="20">
        <v>143</v>
      </c>
      <c r="V92" s="20">
        <v>144</v>
      </c>
      <c r="W92" s="20">
        <v>143</v>
      </c>
      <c r="X92" s="20">
        <v>144</v>
      </c>
      <c r="Y92" s="20">
        <v>146</v>
      </c>
      <c r="Z92" s="20">
        <v>145</v>
      </c>
      <c r="AA92" s="20">
        <v>148</v>
      </c>
      <c r="AB92" s="20">
        <v>149</v>
      </c>
      <c r="AC92" s="20">
        <v>150</v>
      </c>
      <c r="AD92" s="20">
        <v>150</v>
      </c>
      <c r="AE92" s="20">
        <v>149</v>
      </c>
    </row>
    <row r="93" spans="1:31">
      <c r="A93" t="s">
        <v>627</v>
      </c>
      <c r="B93" s="23">
        <v>530</v>
      </c>
      <c r="C93" s="18" t="s">
        <v>439</v>
      </c>
      <c r="D93" s="20">
        <v>301</v>
      </c>
      <c r="E93" s="20">
        <v>302</v>
      </c>
      <c r="F93" s="20">
        <v>299</v>
      </c>
      <c r="G93" s="20">
        <v>295</v>
      </c>
      <c r="H93" s="20">
        <v>288</v>
      </c>
      <c r="I93" s="20">
        <v>286</v>
      </c>
      <c r="J93" s="20">
        <v>287</v>
      </c>
      <c r="K93" s="20">
        <v>289</v>
      </c>
      <c r="L93" s="20">
        <v>290</v>
      </c>
      <c r="M93" s="20">
        <v>289</v>
      </c>
      <c r="N93" s="20">
        <v>290</v>
      </c>
      <c r="O93" s="20">
        <v>293</v>
      </c>
      <c r="P93" s="20">
        <v>297</v>
      </c>
      <c r="Q93" s="20">
        <v>303</v>
      </c>
      <c r="R93" s="20">
        <v>305</v>
      </c>
      <c r="S93" s="20">
        <v>305</v>
      </c>
      <c r="T93" s="20">
        <v>306</v>
      </c>
      <c r="U93" s="20">
        <v>303</v>
      </c>
      <c r="V93" s="20">
        <v>304</v>
      </c>
      <c r="W93" s="20">
        <v>303</v>
      </c>
      <c r="X93" s="20">
        <v>306</v>
      </c>
      <c r="Y93" s="20">
        <v>306</v>
      </c>
      <c r="Z93" s="20">
        <v>300</v>
      </c>
      <c r="AA93" s="20">
        <v>297</v>
      </c>
      <c r="AB93" s="20">
        <v>294</v>
      </c>
      <c r="AC93" s="20">
        <v>293</v>
      </c>
      <c r="AD93" s="20">
        <v>295</v>
      </c>
      <c r="AE93" s="20">
        <v>292</v>
      </c>
    </row>
    <row r="94" spans="1:31">
      <c r="A94" t="s">
        <v>627</v>
      </c>
      <c r="B94" s="23">
        <v>531</v>
      </c>
      <c r="C94" s="18" t="s">
        <v>440</v>
      </c>
      <c r="D94" s="20">
        <v>59</v>
      </c>
      <c r="E94" s="20">
        <v>59</v>
      </c>
      <c r="F94" s="20">
        <v>59</v>
      </c>
      <c r="G94" s="20">
        <v>59</v>
      </c>
      <c r="H94" s="20">
        <v>59</v>
      </c>
      <c r="I94" s="20">
        <v>58</v>
      </c>
      <c r="J94" s="20">
        <v>58</v>
      </c>
      <c r="K94" s="20">
        <v>58</v>
      </c>
      <c r="L94" s="20">
        <v>58</v>
      </c>
      <c r="M94" s="20">
        <v>58</v>
      </c>
      <c r="N94" s="20">
        <v>57</v>
      </c>
      <c r="O94" s="20">
        <v>57</v>
      </c>
      <c r="P94" s="20">
        <v>57</v>
      </c>
      <c r="Q94" s="20">
        <v>57</v>
      </c>
      <c r="R94" s="20">
        <v>56</v>
      </c>
      <c r="S94" s="20">
        <v>56</v>
      </c>
      <c r="T94" s="20">
        <v>56</v>
      </c>
      <c r="U94" s="20">
        <v>56</v>
      </c>
      <c r="V94" s="20">
        <v>56</v>
      </c>
      <c r="W94" s="20">
        <v>56</v>
      </c>
      <c r="X94" s="20">
        <v>56</v>
      </c>
      <c r="Y94" s="20">
        <v>56</v>
      </c>
      <c r="Z94" s="20">
        <v>56</v>
      </c>
      <c r="AA94" s="20">
        <v>56</v>
      </c>
      <c r="AB94" s="20">
        <v>56</v>
      </c>
      <c r="AC94" s="20">
        <v>56</v>
      </c>
      <c r="AD94" s="20">
        <v>56</v>
      </c>
      <c r="AE94" s="20">
        <v>56</v>
      </c>
    </row>
    <row r="95" spans="1:31">
      <c r="A95" t="s">
        <v>627</v>
      </c>
      <c r="B95" s="23">
        <v>533</v>
      </c>
      <c r="C95" s="18" t="s">
        <v>441</v>
      </c>
      <c r="D95" s="20">
        <v>223</v>
      </c>
      <c r="E95" s="20">
        <v>223</v>
      </c>
      <c r="F95" s="20">
        <v>223</v>
      </c>
      <c r="G95" s="20">
        <v>224</v>
      </c>
      <c r="H95" s="20">
        <v>222</v>
      </c>
      <c r="I95" s="20">
        <v>223</v>
      </c>
      <c r="J95" s="20">
        <v>224</v>
      </c>
      <c r="K95" s="20">
        <v>226</v>
      </c>
      <c r="L95" s="20">
        <v>226</v>
      </c>
      <c r="M95" s="20">
        <v>225</v>
      </c>
      <c r="N95" s="20">
        <v>227</v>
      </c>
      <c r="O95" s="20">
        <v>227</v>
      </c>
      <c r="P95" s="20">
        <v>226</v>
      </c>
      <c r="Q95" s="20">
        <v>225</v>
      </c>
      <c r="R95" s="20">
        <v>225</v>
      </c>
      <c r="S95" s="20">
        <v>226</v>
      </c>
      <c r="T95" s="20">
        <v>224</v>
      </c>
      <c r="U95" s="20">
        <v>223</v>
      </c>
      <c r="V95" s="20">
        <v>225</v>
      </c>
      <c r="W95" s="20">
        <v>224</v>
      </c>
      <c r="X95" s="20">
        <v>224</v>
      </c>
      <c r="Y95" s="20">
        <v>225</v>
      </c>
      <c r="Z95" s="20">
        <v>224</v>
      </c>
      <c r="AA95" s="20">
        <v>225</v>
      </c>
      <c r="AB95" s="20">
        <v>227</v>
      </c>
      <c r="AC95" s="20">
        <v>227</v>
      </c>
      <c r="AD95" s="20">
        <v>225</v>
      </c>
      <c r="AE95" s="20">
        <v>226</v>
      </c>
    </row>
    <row r="96" spans="1:31">
      <c r="A96" t="s">
        <v>627</v>
      </c>
      <c r="B96" s="23">
        <v>601</v>
      </c>
      <c r="C96" s="18" t="s">
        <v>442</v>
      </c>
      <c r="D96" s="20">
        <v>10</v>
      </c>
      <c r="E96" s="20">
        <v>10</v>
      </c>
      <c r="F96" s="20">
        <v>10</v>
      </c>
      <c r="G96" s="20">
        <v>10</v>
      </c>
      <c r="H96" s="20">
        <v>10</v>
      </c>
      <c r="I96" s="20">
        <v>10</v>
      </c>
      <c r="J96" s="20">
        <v>10</v>
      </c>
      <c r="K96" s="20">
        <v>10</v>
      </c>
      <c r="L96" s="20">
        <v>10</v>
      </c>
      <c r="M96" s="20">
        <v>10</v>
      </c>
      <c r="N96" s="20">
        <v>10</v>
      </c>
      <c r="O96" s="20">
        <v>10</v>
      </c>
      <c r="P96" s="20">
        <v>10</v>
      </c>
      <c r="Q96" s="20">
        <v>11</v>
      </c>
      <c r="R96" s="20">
        <v>11</v>
      </c>
      <c r="S96" s="20">
        <v>11</v>
      </c>
      <c r="T96" s="20">
        <v>11</v>
      </c>
      <c r="U96" s="20">
        <v>11</v>
      </c>
      <c r="V96" s="20">
        <v>11</v>
      </c>
      <c r="W96" s="20">
        <v>11</v>
      </c>
      <c r="X96" s="20">
        <v>11</v>
      </c>
      <c r="Y96" s="20">
        <v>11</v>
      </c>
      <c r="Z96" s="20">
        <v>11</v>
      </c>
      <c r="AA96" s="20">
        <v>11</v>
      </c>
      <c r="AB96" s="20">
        <v>11</v>
      </c>
      <c r="AC96" s="20">
        <v>11</v>
      </c>
      <c r="AD96" s="20">
        <v>10</v>
      </c>
      <c r="AE96" s="20">
        <v>9</v>
      </c>
    </row>
    <row r="97" spans="1:31">
      <c r="A97" t="s">
        <v>627</v>
      </c>
      <c r="B97" s="23">
        <v>602</v>
      </c>
      <c r="C97" s="18" t="s">
        <v>443</v>
      </c>
      <c r="D97" s="20">
        <v>29</v>
      </c>
      <c r="E97" s="20">
        <v>29</v>
      </c>
      <c r="F97" s="20">
        <v>29</v>
      </c>
      <c r="G97" s="20">
        <v>29</v>
      </c>
      <c r="H97" s="20">
        <v>29</v>
      </c>
      <c r="I97" s="20">
        <v>29</v>
      </c>
      <c r="J97" s="20">
        <v>29</v>
      </c>
      <c r="K97" s="20">
        <v>29</v>
      </c>
      <c r="L97" s="20">
        <v>28</v>
      </c>
      <c r="M97" s="20">
        <v>27</v>
      </c>
      <c r="N97" s="20">
        <v>27</v>
      </c>
      <c r="O97" s="20">
        <v>27</v>
      </c>
      <c r="P97" s="20">
        <v>27</v>
      </c>
      <c r="Q97" s="20">
        <v>27</v>
      </c>
      <c r="R97" s="20">
        <v>27</v>
      </c>
      <c r="S97" s="20">
        <v>27</v>
      </c>
      <c r="T97" s="20">
        <v>27</v>
      </c>
      <c r="U97" s="20">
        <v>27</v>
      </c>
      <c r="V97" s="20">
        <v>27</v>
      </c>
      <c r="W97" s="20">
        <v>27</v>
      </c>
      <c r="X97" s="20">
        <v>27</v>
      </c>
      <c r="Y97" s="20">
        <v>27</v>
      </c>
      <c r="Z97" s="20">
        <v>27</v>
      </c>
      <c r="AA97" s="20">
        <v>27</v>
      </c>
      <c r="AB97" s="20">
        <v>28</v>
      </c>
      <c r="AC97" s="20">
        <v>27</v>
      </c>
      <c r="AD97" s="20">
        <v>27</v>
      </c>
      <c r="AE97" s="20">
        <v>27</v>
      </c>
    </row>
    <row r="98" spans="1:31">
      <c r="A98" t="s">
        <v>627</v>
      </c>
      <c r="B98" s="23">
        <v>603</v>
      </c>
      <c r="C98" s="18" t="s">
        <v>444</v>
      </c>
      <c r="D98" s="20">
        <v>279</v>
      </c>
      <c r="E98" s="20">
        <v>277</v>
      </c>
      <c r="F98" s="20">
        <v>276</v>
      </c>
      <c r="G98" s="20">
        <v>276</v>
      </c>
      <c r="H98" s="20">
        <v>276</v>
      </c>
      <c r="I98" s="20">
        <v>278</v>
      </c>
      <c r="J98" s="20">
        <v>276</v>
      </c>
      <c r="K98" s="20">
        <v>277</v>
      </c>
      <c r="L98" s="20">
        <v>276</v>
      </c>
      <c r="M98" s="20">
        <v>276</v>
      </c>
      <c r="N98" s="20">
        <v>276</v>
      </c>
      <c r="O98" s="20">
        <v>276</v>
      </c>
      <c r="P98" s="20">
        <v>275</v>
      </c>
      <c r="Q98" s="20">
        <v>274</v>
      </c>
      <c r="R98" s="20">
        <v>275</v>
      </c>
      <c r="S98" s="20">
        <v>274</v>
      </c>
      <c r="T98" s="20">
        <v>272</v>
      </c>
      <c r="U98" s="20">
        <v>272</v>
      </c>
      <c r="V98" s="20">
        <v>271</v>
      </c>
      <c r="W98" s="20">
        <v>272</v>
      </c>
      <c r="X98" s="20">
        <v>273</v>
      </c>
      <c r="Y98" s="20">
        <v>273</v>
      </c>
      <c r="Z98" s="20">
        <v>273</v>
      </c>
      <c r="AA98" s="20">
        <v>273</v>
      </c>
      <c r="AB98" s="20">
        <v>271</v>
      </c>
      <c r="AC98" s="20">
        <v>269</v>
      </c>
      <c r="AD98" s="20">
        <v>271</v>
      </c>
      <c r="AE98" s="20">
        <v>271</v>
      </c>
    </row>
    <row r="99" spans="1:31">
      <c r="A99" t="s">
        <v>627</v>
      </c>
      <c r="B99" s="23">
        <v>604</v>
      </c>
      <c r="C99" s="18" t="s">
        <v>445</v>
      </c>
      <c r="D99" s="20">
        <v>34</v>
      </c>
      <c r="E99" s="20">
        <v>34</v>
      </c>
      <c r="F99" s="20">
        <v>34</v>
      </c>
      <c r="G99" s="20">
        <v>34</v>
      </c>
      <c r="H99" s="20">
        <v>34</v>
      </c>
      <c r="I99" s="20">
        <v>30</v>
      </c>
      <c r="J99" s="20">
        <v>30</v>
      </c>
      <c r="K99" s="20">
        <v>30</v>
      </c>
      <c r="L99" s="20">
        <v>34</v>
      </c>
      <c r="M99" s="20">
        <v>34</v>
      </c>
      <c r="N99" s="20">
        <v>34</v>
      </c>
      <c r="O99" s="20">
        <v>34</v>
      </c>
      <c r="P99" s="20">
        <v>34</v>
      </c>
      <c r="Q99" s="20">
        <v>34</v>
      </c>
      <c r="R99" s="20">
        <v>35</v>
      </c>
      <c r="S99" s="20">
        <v>34</v>
      </c>
      <c r="T99" s="20">
        <v>35</v>
      </c>
      <c r="U99" s="20">
        <v>34</v>
      </c>
      <c r="V99" s="20">
        <v>35</v>
      </c>
      <c r="W99" s="20">
        <v>35</v>
      </c>
      <c r="X99" s="20">
        <v>35</v>
      </c>
      <c r="Y99" s="20">
        <v>35</v>
      </c>
      <c r="Z99" s="20">
        <v>35</v>
      </c>
      <c r="AA99" s="20">
        <v>35</v>
      </c>
      <c r="AB99" s="20">
        <v>35</v>
      </c>
      <c r="AC99" s="20">
        <v>35</v>
      </c>
      <c r="AD99" s="20">
        <v>33</v>
      </c>
      <c r="AE99" s="20">
        <v>33</v>
      </c>
    </row>
    <row r="100" spans="1:31">
      <c r="A100" t="s">
        <v>627</v>
      </c>
      <c r="B100" s="23">
        <v>605</v>
      </c>
      <c r="C100" s="18" t="s">
        <v>446</v>
      </c>
      <c r="D100" s="20">
        <v>6</v>
      </c>
      <c r="E100" s="20">
        <v>6</v>
      </c>
      <c r="F100" s="20">
        <v>6</v>
      </c>
      <c r="G100" s="20">
        <v>6</v>
      </c>
      <c r="H100" s="20">
        <v>6</v>
      </c>
      <c r="I100" s="20">
        <v>6</v>
      </c>
      <c r="J100" s="20">
        <v>6</v>
      </c>
      <c r="K100" s="20">
        <v>6</v>
      </c>
      <c r="L100" s="20">
        <v>6</v>
      </c>
      <c r="M100" s="20">
        <v>6</v>
      </c>
      <c r="N100" s="20">
        <v>6</v>
      </c>
      <c r="O100" s="20">
        <v>6</v>
      </c>
      <c r="P100" s="20">
        <v>6</v>
      </c>
      <c r="Q100" s="20">
        <v>7</v>
      </c>
      <c r="R100" s="20">
        <v>7</v>
      </c>
      <c r="S100" s="20">
        <v>7</v>
      </c>
      <c r="T100" s="20">
        <v>7</v>
      </c>
      <c r="U100" s="20">
        <v>7</v>
      </c>
      <c r="V100" s="20">
        <v>7</v>
      </c>
      <c r="W100" s="20">
        <v>7</v>
      </c>
      <c r="X100" s="20">
        <v>7</v>
      </c>
      <c r="Y100" s="20">
        <v>7</v>
      </c>
      <c r="Z100" s="20">
        <v>7</v>
      </c>
      <c r="AA100" s="20">
        <v>7</v>
      </c>
      <c r="AB100" s="20">
        <v>7</v>
      </c>
      <c r="AC100" s="20">
        <v>7</v>
      </c>
      <c r="AD100" s="20">
        <v>7</v>
      </c>
      <c r="AE100" s="20">
        <v>7</v>
      </c>
    </row>
    <row r="101" spans="1:31">
      <c r="A101" t="s">
        <v>627</v>
      </c>
      <c r="B101" s="23">
        <v>606</v>
      </c>
      <c r="C101" s="18" t="s">
        <v>447</v>
      </c>
      <c r="D101" s="20">
        <v>33</v>
      </c>
      <c r="E101" s="20">
        <v>30</v>
      </c>
      <c r="F101" s="20">
        <v>30</v>
      </c>
      <c r="G101" s="20">
        <v>30</v>
      </c>
      <c r="H101" s="20">
        <v>30</v>
      </c>
      <c r="I101" s="20">
        <v>30</v>
      </c>
      <c r="J101" s="20">
        <v>30</v>
      </c>
      <c r="K101" s="20">
        <v>30</v>
      </c>
      <c r="L101" s="20">
        <v>29</v>
      </c>
      <c r="M101" s="20">
        <v>29</v>
      </c>
      <c r="N101" s="20">
        <v>29</v>
      </c>
      <c r="O101" s="20">
        <v>29</v>
      </c>
      <c r="P101" s="20">
        <v>30</v>
      </c>
      <c r="Q101" s="20">
        <v>30</v>
      </c>
      <c r="R101" s="20">
        <v>30</v>
      </c>
      <c r="S101" s="20">
        <v>30</v>
      </c>
      <c r="T101" s="20">
        <v>30</v>
      </c>
      <c r="U101" s="20">
        <v>30</v>
      </c>
      <c r="V101" s="20">
        <v>30</v>
      </c>
      <c r="W101" s="20">
        <v>30</v>
      </c>
      <c r="X101" s="20">
        <v>30</v>
      </c>
      <c r="Y101" s="20">
        <v>30</v>
      </c>
      <c r="Z101" s="20">
        <v>30</v>
      </c>
      <c r="AA101" s="20">
        <v>28</v>
      </c>
      <c r="AB101" s="20">
        <v>28</v>
      </c>
      <c r="AC101" s="20">
        <v>28</v>
      </c>
      <c r="AD101" s="20">
        <v>29</v>
      </c>
      <c r="AE101" s="20">
        <v>30</v>
      </c>
    </row>
    <row r="102" spans="1:31">
      <c r="A102" t="s">
        <v>627</v>
      </c>
      <c r="B102" s="23">
        <v>701</v>
      </c>
      <c r="C102" s="18" t="s">
        <v>448</v>
      </c>
      <c r="D102" s="20">
        <v>182</v>
      </c>
      <c r="E102" s="20">
        <v>182</v>
      </c>
      <c r="F102" s="20">
        <v>182</v>
      </c>
      <c r="G102" s="20">
        <v>181</v>
      </c>
      <c r="H102" s="20">
        <v>183</v>
      </c>
      <c r="I102" s="20">
        <v>182</v>
      </c>
      <c r="J102" s="20">
        <v>181</v>
      </c>
      <c r="K102" s="20">
        <v>182</v>
      </c>
      <c r="L102" s="20">
        <v>182</v>
      </c>
      <c r="M102" s="20">
        <v>183</v>
      </c>
      <c r="N102" s="20">
        <v>182</v>
      </c>
      <c r="O102" s="20">
        <v>182</v>
      </c>
      <c r="P102" s="20">
        <v>182</v>
      </c>
      <c r="Q102" s="20">
        <v>181</v>
      </c>
      <c r="R102" s="20">
        <v>182</v>
      </c>
      <c r="S102" s="20">
        <v>182</v>
      </c>
      <c r="T102" s="20">
        <v>181</v>
      </c>
      <c r="U102" s="20">
        <v>181</v>
      </c>
      <c r="V102" s="20">
        <v>179</v>
      </c>
      <c r="W102" s="20">
        <v>179</v>
      </c>
      <c r="X102" s="20">
        <v>179</v>
      </c>
      <c r="Y102" s="20">
        <v>179</v>
      </c>
      <c r="Z102" s="20">
        <v>178</v>
      </c>
      <c r="AA102" s="20">
        <v>179</v>
      </c>
      <c r="AB102" s="20">
        <v>179</v>
      </c>
      <c r="AC102" s="20">
        <v>178</v>
      </c>
      <c r="AD102" s="20">
        <v>178</v>
      </c>
      <c r="AE102" s="20">
        <v>177</v>
      </c>
    </row>
    <row r="103" spans="1:31">
      <c r="A103" t="s">
        <v>627</v>
      </c>
      <c r="B103" s="23">
        <v>702</v>
      </c>
      <c r="C103" s="18" t="s">
        <v>449</v>
      </c>
      <c r="D103" s="20">
        <v>236</v>
      </c>
      <c r="E103" s="20">
        <v>237</v>
      </c>
      <c r="F103" s="20">
        <v>236</v>
      </c>
      <c r="G103" s="20">
        <v>236</v>
      </c>
      <c r="H103" s="20">
        <v>234</v>
      </c>
      <c r="I103" s="20">
        <v>237</v>
      </c>
      <c r="J103" s="20">
        <v>236</v>
      </c>
      <c r="K103" s="20">
        <v>235</v>
      </c>
      <c r="L103" s="20">
        <v>237</v>
      </c>
      <c r="M103" s="20">
        <v>236</v>
      </c>
      <c r="N103" s="20">
        <v>236</v>
      </c>
      <c r="O103" s="20">
        <v>236</v>
      </c>
      <c r="P103" s="20">
        <v>237</v>
      </c>
      <c r="Q103" s="20">
        <v>235</v>
      </c>
      <c r="R103" s="20">
        <v>237</v>
      </c>
      <c r="S103" s="20">
        <v>239</v>
      </c>
      <c r="T103" s="20">
        <v>238</v>
      </c>
      <c r="U103" s="20">
        <v>236</v>
      </c>
      <c r="V103" s="20">
        <v>236</v>
      </c>
      <c r="W103" s="20">
        <v>234</v>
      </c>
      <c r="X103" s="20">
        <v>234</v>
      </c>
      <c r="Y103" s="20">
        <v>236</v>
      </c>
      <c r="Z103" s="20">
        <v>236</v>
      </c>
      <c r="AA103" s="20">
        <v>238</v>
      </c>
      <c r="AB103" s="20">
        <v>238</v>
      </c>
      <c r="AC103" s="20">
        <v>238</v>
      </c>
      <c r="AD103" s="20">
        <v>237</v>
      </c>
      <c r="AE103" s="20">
        <v>237</v>
      </c>
    </row>
    <row r="104" spans="1:31">
      <c r="A104" t="s">
        <v>627</v>
      </c>
      <c r="B104" s="23">
        <v>703</v>
      </c>
      <c r="C104" s="18" t="s">
        <v>450</v>
      </c>
      <c r="D104" s="20">
        <v>80</v>
      </c>
      <c r="E104" s="20">
        <v>78</v>
      </c>
      <c r="F104" s="20">
        <v>77</v>
      </c>
      <c r="G104" s="20">
        <v>78</v>
      </c>
      <c r="H104" s="20">
        <v>78</v>
      </c>
      <c r="I104" s="20">
        <v>80</v>
      </c>
      <c r="J104" s="20">
        <v>78</v>
      </c>
      <c r="K104" s="20">
        <v>81</v>
      </c>
      <c r="L104" s="20">
        <v>83</v>
      </c>
      <c r="M104" s="20">
        <v>84</v>
      </c>
      <c r="N104" s="20">
        <v>84</v>
      </c>
      <c r="O104" s="20">
        <v>84</v>
      </c>
      <c r="P104" s="20">
        <v>85</v>
      </c>
      <c r="Q104" s="20">
        <v>85</v>
      </c>
      <c r="R104" s="20">
        <v>84</v>
      </c>
      <c r="S104" s="20">
        <v>83</v>
      </c>
      <c r="T104" s="20">
        <v>85</v>
      </c>
      <c r="U104" s="20">
        <v>84</v>
      </c>
      <c r="V104" s="20">
        <v>84</v>
      </c>
      <c r="W104" s="20">
        <v>87</v>
      </c>
      <c r="X104" s="20">
        <v>88</v>
      </c>
      <c r="Y104" s="20">
        <v>87</v>
      </c>
      <c r="Z104" s="20">
        <v>86</v>
      </c>
      <c r="AA104" s="20">
        <v>86</v>
      </c>
      <c r="AB104" s="20">
        <v>88</v>
      </c>
      <c r="AC104" s="20">
        <v>86</v>
      </c>
      <c r="AD104" s="20">
        <v>86</v>
      </c>
      <c r="AE104" s="20">
        <v>88</v>
      </c>
    </row>
    <row r="105" spans="1:31">
      <c r="A105" t="s">
        <v>627</v>
      </c>
      <c r="B105" s="23">
        <v>704</v>
      </c>
      <c r="C105" s="18" t="s">
        <v>451</v>
      </c>
      <c r="D105" s="20">
        <v>13</v>
      </c>
      <c r="E105" s="20">
        <v>13</v>
      </c>
      <c r="F105" s="20">
        <v>13</v>
      </c>
      <c r="G105" s="20">
        <v>14</v>
      </c>
      <c r="H105" s="20">
        <v>14</v>
      </c>
      <c r="I105" s="20">
        <v>15</v>
      </c>
      <c r="J105" s="20">
        <v>15</v>
      </c>
      <c r="K105" s="20">
        <v>15</v>
      </c>
      <c r="L105" s="20">
        <v>15</v>
      </c>
      <c r="M105" s="20">
        <v>14</v>
      </c>
      <c r="N105" s="20">
        <v>13</v>
      </c>
      <c r="O105" s="20">
        <v>13</v>
      </c>
      <c r="P105" s="20">
        <v>13</v>
      </c>
      <c r="Q105" s="20">
        <v>13</v>
      </c>
      <c r="R105" s="20">
        <v>13</v>
      </c>
      <c r="S105" s="20">
        <v>13</v>
      </c>
      <c r="T105" s="20">
        <v>13</v>
      </c>
      <c r="U105" s="20">
        <v>13</v>
      </c>
      <c r="V105" s="20">
        <v>13</v>
      </c>
      <c r="W105" s="20">
        <v>16</v>
      </c>
      <c r="X105" s="20">
        <v>15</v>
      </c>
      <c r="Y105" s="20">
        <v>16</v>
      </c>
      <c r="Z105" s="20">
        <v>16</v>
      </c>
      <c r="AA105" s="20">
        <v>16</v>
      </c>
      <c r="AB105" s="20">
        <v>16</v>
      </c>
      <c r="AC105" s="20">
        <v>16</v>
      </c>
      <c r="AD105" s="20">
        <v>16</v>
      </c>
      <c r="AE105" s="20">
        <v>16</v>
      </c>
    </row>
    <row r="106" spans="1:31">
      <c r="A106" t="s">
        <v>627</v>
      </c>
      <c r="B106" s="23">
        <v>705</v>
      </c>
      <c r="C106" s="18" t="s">
        <v>452</v>
      </c>
      <c r="D106" s="20">
        <v>5</v>
      </c>
      <c r="E106" s="20">
        <v>5</v>
      </c>
      <c r="F106" s="20">
        <v>5</v>
      </c>
      <c r="G106" s="20">
        <v>5</v>
      </c>
      <c r="H106" s="20">
        <v>5</v>
      </c>
      <c r="I106" s="20">
        <v>5</v>
      </c>
      <c r="J106" s="20">
        <v>5</v>
      </c>
      <c r="K106" s="20">
        <v>5</v>
      </c>
      <c r="L106" s="20">
        <v>5</v>
      </c>
      <c r="M106" s="20">
        <v>5</v>
      </c>
      <c r="N106" s="20">
        <v>5</v>
      </c>
      <c r="O106" s="20">
        <v>5</v>
      </c>
      <c r="P106" s="20">
        <v>5</v>
      </c>
      <c r="Q106" s="20">
        <v>5</v>
      </c>
      <c r="R106" s="20">
        <v>5</v>
      </c>
      <c r="S106" s="20">
        <v>5</v>
      </c>
      <c r="T106" s="20">
        <v>5</v>
      </c>
      <c r="U106" s="20">
        <v>5</v>
      </c>
      <c r="V106" s="20">
        <v>5</v>
      </c>
      <c r="W106" s="20">
        <v>5</v>
      </c>
      <c r="X106" s="20">
        <v>5</v>
      </c>
      <c r="Y106" s="20">
        <v>5</v>
      </c>
      <c r="Z106" s="20">
        <v>5</v>
      </c>
      <c r="AA106" s="20">
        <v>5</v>
      </c>
      <c r="AB106" s="20">
        <v>5</v>
      </c>
      <c r="AC106" s="20">
        <v>5</v>
      </c>
      <c r="AD106" s="20">
        <v>5</v>
      </c>
      <c r="AE106" s="20">
        <v>5</v>
      </c>
    </row>
    <row r="107" spans="1:31">
      <c r="A107" t="s">
        <v>627</v>
      </c>
      <c r="B107" s="23">
        <v>706</v>
      </c>
      <c r="C107" s="18" t="s">
        <v>453</v>
      </c>
      <c r="D107" s="20">
        <v>7</v>
      </c>
      <c r="E107" s="20">
        <v>7</v>
      </c>
      <c r="F107" s="20">
        <v>7</v>
      </c>
      <c r="G107" s="20">
        <v>7</v>
      </c>
      <c r="H107" s="20">
        <v>7</v>
      </c>
      <c r="I107" s="20">
        <v>7</v>
      </c>
      <c r="J107" s="20">
        <v>7</v>
      </c>
      <c r="K107" s="20">
        <v>7</v>
      </c>
      <c r="L107" s="20">
        <v>7</v>
      </c>
      <c r="M107" s="20">
        <v>7</v>
      </c>
      <c r="N107" s="20">
        <v>7</v>
      </c>
      <c r="O107" s="20">
        <v>7</v>
      </c>
      <c r="P107" s="20">
        <v>7</v>
      </c>
      <c r="Q107" s="20">
        <v>7</v>
      </c>
      <c r="R107" s="20">
        <v>7</v>
      </c>
      <c r="S107" s="20">
        <v>7</v>
      </c>
      <c r="T107" s="20">
        <v>7</v>
      </c>
      <c r="U107" s="20">
        <v>7</v>
      </c>
      <c r="V107" s="20">
        <v>7</v>
      </c>
      <c r="W107" s="20">
        <v>7</v>
      </c>
      <c r="X107" s="20">
        <v>7</v>
      </c>
      <c r="Y107" s="20">
        <v>7</v>
      </c>
      <c r="Z107" s="20">
        <v>7</v>
      </c>
      <c r="AA107" s="20">
        <v>7</v>
      </c>
      <c r="AB107" s="20">
        <v>7</v>
      </c>
      <c r="AC107" s="20">
        <v>7</v>
      </c>
      <c r="AD107" s="20">
        <v>7</v>
      </c>
      <c r="AE107" s="20">
        <v>7</v>
      </c>
    </row>
    <row r="108" spans="1:31">
      <c r="A108" t="s">
        <v>627</v>
      </c>
      <c r="B108" s="23">
        <v>707</v>
      </c>
      <c r="C108" s="18" t="s">
        <v>454</v>
      </c>
      <c r="D108" s="20">
        <v>1393</v>
      </c>
      <c r="E108" s="20">
        <v>1390</v>
      </c>
      <c r="F108" s="20">
        <v>1383</v>
      </c>
      <c r="G108" s="20">
        <v>1385</v>
      </c>
      <c r="H108" s="20">
        <v>1384</v>
      </c>
      <c r="I108" s="20">
        <v>1395</v>
      </c>
      <c r="J108" s="20">
        <v>1396</v>
      </c>
      <c r="K108" s="20">
        <v>1405</v>
      </c>
      <c r="L108" s="20">
        <v>1410</v>
      </c>
      <c r="M108" s="20">
        <v>1406</v>
      </c>
      <c r="N108" s="20">
        <v>1410</v>
      </c>
      <c r="O108" s="20">
        <v>1408</v>
      </c>
      <c r="P108" s="20">
        <v>1411</v>
      </c>
      <c r="Q108" s="20">
        <v>1406</v>
      </c>
      <c r="R108" s="20">
        <v>1403</v>
      </c>
      <c r="S108" s="20">
        <v>1402</v>
      </c>
      <c r="T108" s="20">
        <v>1396</v>
      </c>
      <c r="U108" s="20">
        <v>1396</v>
      </c>
      <c r="V108" s="20">
        <v>1395</v>
      </c>
      <c r="W108" s="20">
        <v>1398</v>
      </c>
      <c r="X108" s="20">
        <v>1400</v>
      </c>
      <c r="Y108" s="20">
        <v>1399</v>
      </c>
      <c r="Z108" s="20">
        <v>1398</v>
      </c>
      <c r="AA108" s="20">
        <v>1401</v>
      </c>
      <c r="AB108" s="20">
        <v>1397</v>
      </c>
      <c r="AC108" s="20">
        <v>1399</v>
      </c>
      <c r="AD108" s="20">
        <v>1395</v>
      </c>
      <c r="AE108" s="20">
        <v>1396</v>
      </c>
    </row>
    <row r="109" spans="1:31">
      <c r="A109" t="s">
        <v>627</v>
      </c>
      <c r="B109" s="23">
        <v>708</v>
      </c>
      <c r="C109" s="18" t="s">
        <v>455</v>
      </c>
      <c r="D109" s="20">
        <v>560</v>
      </c>
      <c r="E109" s="20">
        <v>560</v>
      </c>
      <c r="F109" s="20">
        <v>560</v>
      </c>
      <c r="G109" s="20">
        <v>560</v>
      </c>
      <c r="H109" s="20">
        <v>563</v>
      </c>
      <c r="I109" s="20">
        <v>562</v>
      </c>
      <c r="J109" s="20">
        <v>562</v>
      </c>
      <c r="K109" s="20">
        <v>557</v>
      </c>
      <c r="L109" s="20">
        <v>562</v>
      </c>
      <c r="M109" s="20">
        <v>564</v>
      </c>
      <c r="N109" s="20">
        <v>564</v>
      </c>
      <c r="O109" s="20">
        <v>565</v>
      </c>
      <c r="P109" s="20">
        <v>566</v>
      </c>
      <c r="Q109" s="20">
        <v>568</v>
      </c>
      <c r="R109" s="20">
        <v>571</v>
      </c>
      <c r="S109" s="20">
        <v>571</v>
      </c>
      <c r="T109" s="20">
        <v>575</v>
      </c>
      <c r="U109" s="20">
        <v>571</v>
      </c>
      <c r="V109" s="20">
        <v>566</v>
      </c>
      <c r="W109" s="20">
        <v>564</v>
      </c>
      <c r="X109" s="20">
        <v>562</v>
      </c>
      <c r="Y109" s="20">
        <v>562</v>
      </c>
      <c r="Z109" s="20">
        <v>560</v>
      </c>
      <c r="AA109" s="20">
        <v>560</v>
      </c>
      <c r="AB109" s="20">
        <v>557</v>
      </c>
      <c r="AC109" s="20">
        <v>554</v>
      </c>
      <c r="AD109" s="20">
        <v>554</v>
      </c>
      <c r="AE109" s="20">
        <v>557</v>
      </c>
    </row>
    <row r="110" spans="1:31">
      <c r="A110" t="s">
        <v>627</v>
      </c>
      <c r="B110" s="23">
        <v>709</v>
      </c>
      <c r="C110" s="18" t="s">
        <v>456</v>
      </c>
      <c r="D110" s="20">
        <v>83</v>
      </c>
      <c r="E110" s="20">
        <v>83</v>
      </c>
      <c r="F110" s="20">
        <v>83</v>
      </c>
      <c r="G110" s="20">
        <v>83</v>
      </c>
      <c r="H110" s="20">
        <v>83</v>
      </c>
      <c r="I110" s="20">
        <v>84</v>
      </c>
      <c r="J110" s="20">
        <v>85</v>
      </c>
      <c r="K110" s="20">
        <v>86</v>
      </c>
      <c r="L110" s="20">
        <v>85</v>
      </c>
      <c r="M110" s="20">
        <v>85</v>
      </c>
      <c r="N110" s="20">
        <v>85</v>
      </c>
      <c r="O110" s="20">
        <v>85</v>
      </c>
      <c r="P110" s="20">
        <v>85</v>
      </c>
      <c r="Q110" s="20">
        <v>86</v>
      </c>
      <c r="R110" s="20">
        <v>86</v>
      </c>
      <c r="S110" s="20">
        <v>86</v>
      </c>
      <c r="T110" s="20">
        <v>85</v>
      </c>
      <c r="U110" s="20">
        <v>86</v>
      </c>
      <c r="V110" s="20">
        <v>86</v>
      </c>
      <c r="W110" s="20">
        <v>85</v>
      </c>
      <c r="X110" s="20">
        <v>84</v>
      </c>
      <c r="Y110" s="20">
        <v>84</v>
      </c>
      <c r="Z110" s="20">
        <v>85</v>
      </c>
      <c r="AA110" s="20">
        <v>85</v>
      </c>
      <c r="AB110" s="20">
        <v>86</v>
      </c>
      <c r="AC110" s="20">
        <v>87</v>
      </c>
      <c r="AD110" s="20">
        <v>87</v>
      </c>
      <c r="AE110" s="20">
        <v>87</v>
      </c>
    </row>
    <row r="111" spans="1:31">
      <c r="A111" t="s">
        <v>627</v>
      </c>
      <c r="B111" s="23">
        <v>710</v>
      </c>
      <c r="C111" s="18" t="s">
        <v>457</v>
      </c>
      <c r="D111" s="20">
        <v>405</v>
      </c>
      <c r="E111" s="20">
        <v>406</v>
      </c>
      <c r="F111" s="20">
        <v>405</v>
      </c>
      <c r="G111" s="20">
        <v>406</v>
      </c>
      <c r="H111" s="20">
        <v>407</v>
      </c>
      <c r="I111" s="20">
        <v>407</v>
      </c>
      <c r="J111" s="20">
        <v>407</v>
      </c>
      <c r="K111" s="20">
        <v>408</v>
      </c>
      <c r="L111" s="20">
        <v>407</v>
      </c>
      <c r="M111" s="20">
        <v>405</v>
      </c>
      <c r="N111" s="20">
        <v>405</v>
      </c>
      <c r="O111" s="20">
        <v>406</v>
      </c>
      <c r="P111" s="20">
        <v>404</v>
      </c>
      <c r="Q111" s="20">
        <v>406</v>
      </c>
      <c r="R111" s="20">
        <v>404</v>
      </c>
      <c r="S111" s="20">
        <v>405</v>
      </c>
      <c r="T111" s="20">
        <v>405</v>
      </c>
      <c r="U111" s="20">
        <v>405</v>
      </c>
      <c r="V111" s="20">
        <v>405</v>
      </c>
      <c r="W111" s="20">
        <v>405</v>
      </c>
      <c r="X111" s="20">
        <v>404</v>
      </c>
      <c r="Y111" s="20">
        <v>403</v>
      </c>
      <c r="Z111" s="20">
        <v>403</v>
      </c>
      <c r="AA111" s="20">
        <v>401</v>
      </c>
      <c r="AB111" s="20">
        <v>398</v>
      </c>
      <c r="AC111" s="20">
        <v>402</v>
      </c>
      <c r="AD111" s="20">
        <v>401</v>
      </c>
      <c r="AE111" s="20">
        <v>402</v>
      </c>
    </row>
    <row r="112" spans="1:31">
      <c r="A112" t="s">
        <v>627</v>
      </c>
      <c r="B112" s="23">
        <v>711</v>
      </c>
      <c r="C112" s="18" t="s">
        <v>458</v>
      </c>
      <c r="D112" s="20">
        <v>53</v>
      </c>
      <c r="E112" s="20">
        <v>53</v>
      </c>
      <c r="F112" s="20">
        <v>52</v>
      </c>
      <c r="G112" s="20">
        <v>52</v>
      </c>
      <c r="H112" s="20">
        <v>51</v>
      </c>
      <c r="I112" s="20">
        <v>52</v>
      </c>
      <c r="J112" s="20">
        <v>52</v>
      </c>
      <c r="K112" s="20">
        <v>52</v>
      </c>
      <c r="L112" s="20">
        <v>53</v>
      </c>
      <c r="M112" s="20">
        <v>53</v>
      </c>
      <c r="N112" s="20">
        <v>54</v>
      </c>
      <c r="O112" s="20">
        <v>55</v>
      </c>
      <c r="P112" s="20">
        <v>55</v>
      </c>
      <c r="Q112" s="20">
        <v>55</v>
      </c>
      <c r="R112" s="20">
        <v>55</v>
      </c>
      <c r="S112" s="20">
        <v>55</v>
      </c>
      <c r="T112" s="20">
        <v>55</v>
      </c>
      <c r="U112" s="20">
        <v>54</v>
      </c>
      <c r="V112" s="20">
        <v>54</v>
      </c>
      <c r="W112" s="20">
        <v>54</v>
      </c>
      <c r="X112" s="20">
        <v>55</v>
      </c>
      <c r="Y112" s="20">
        <v>55</v>
      </c>
      <c r="Z112" s="20">
        <v>55</v>
      </c>
      <c r="AA112" s="20">
        <v>55</v>
      </c>
      <c r="AB112" s="20">
        <v>55</v>
      </c>
      <c r="AC112" s="20">
        <v>54</v>
      </c>
      <c r="AD112" s="20">
        <v>54</v>
      </c>
      <c r="AE112" s="20">
        <v>54</v>
      </c>
    </row>
    <row r="113" spans="1:31">
      <c r="A113" t="s">
        <v>627</v>
      </c>
      <c r="B113" s="23">
        <v>712</v>
      </c>
      <c r="C113" s="18" t="s">
        <v>459</v>
      </c>
      <c r="D113" s="20">
        <v>1435</v>
      </c>
      <c r="E113" s="20">
        <v>1429</v>
      </c>
      <c r="F113" s="20">
        <v>1429</v>
      </c>
      <c r="G113" s="20">
        <v>1429</v>
      </c>
      <c r="H113" s="20">
        <v>1428</v>
      </c>
      <c r="I113" s="20">
        <v>1427</v>
      </c>
      <c r="J113" s="20">
        <v>1428</v>
      </c>
      <c r="K113" s="20">
        <v>1431</v>
      </c>
      <c r="L113" s="20">
        <v>1434</v>
      </c>
      <c r="M113" s="20">
        <v>1429</v>
      </c>
      <c r="N113" s="20">
        <v>1420</v>
      </c>
      <c r="O113" s="20">
        <v>1421</v>
      </c>
      <c r="P113" s="20">
        <v>1421</v>
      </c>
      <c r="Q113" s="20">
        <v>1422</v>
      </c>
      <c r="R113" s="20">
        <v>1424</v>
      </c>
      <c r="S113" s="20">
        <v>1425</v>
      </c>
      <c r="T113" s="20">
        <v>1423</v>
      </c>
      <c r="U113" s="20">
        <v>1418</v>
      </c>
      <c r="V113" s="20">
        <v>1416</v>
      </c>
      <c r="W113" s="20">
        <v>1418</v>
      </c>
      <c r="X113" s="20">
        <v>1417</v>
      </c>
      <c r="Y113" s="20">
        <v>1418</v>
      </c>
      <c r="Z113" s="20">
        <v>1419</v>
      </c>
      <c r="AA113" s="20">
        <v>1420</v>
      </c>
      <c r="AB113" s="20">
        <v>1422</v>
      </c>
      <c r="AC113" s="20">
        <v>1421</v>
      </c>
      <c r="AD113" s="20">
        <v>1415</v>
      </c>
      <c r="AE113" s="20">
        <v>1412</v>
      </c>
    </row>
    <row r="114" spans="1:31">
      <c r="A114" t="s">
        <v>627</v>
      </c>
      <c r="B114" s="23">
        <v>713</v>
      </c>
      <c r="C114" s="18" t="s">
        <v>460</v>
      </c>
      <c r="D114" s="20">
        <v>21</v>
      </c>
      <c r="E114" s="20">
        <v>21</v>
      </c>
      <c r="F114" s="20">
        <v>21</v>
      </c>
      <c r="G114" s="20">
        <v>21</v>
      </c>
      <c r="H114" s="20">
        <v>21</v>
      </c>
      <c r="I114" s="20">
        <v>21</v>
      </c>
      <c r="J114" s="20">
        <v>21</v>
      </c>
      <c r="K114" s="20">
        <v>21</v>
      </c>
      <c r="L114" s="20">
        <v>21</v>
      </c>
      <c r="M114" s="20">
        <v>21</v>
      </c>
      <c r="N114" s="20">
        <v>21</v>
      </c>
      <c r="O114" s="20">
        <v>21</v>
      </c>
      <c r="P114" s="20">
        <v>21</v>
      </c>
      <c r="Q114" s="20">
        <v>20</v>
      </c>
      <c r="R114" s="20">
        <v>20</v>
      </c>
      <c r="S114" s="20">
        <v>19</v>
      </c>
      <c r="T114" s="20">
        <v>20</v>
      </c>
      <c r="U114" s="20">
        <v>20</v>
      </c>
      <c r="V114" s="20">
        <v>20</v>
      </c>
      <c r="W114" s="20">
        <v>20</v>
      </c>
      <c r="X114" s="20">
        <v>21</v>
      </c>
      <c r="Y114" s="20">
        <v>22</v>
      </c>
      <c r="Z114" s="20">
        <v>22</v>
      </c>
      <c r="AA114" s="20">
        <v>22</v>
      </c>
      <c r="AB114" s="20">
        <v>22</v>
      </c>
      <c r="AC114" s="20">
        <v>22</v>
      </c>
      <c r="AD114" s="20">
        <v>22</v>
      </c>
      <c r="AE114" s="20">
        <v>22</v>
      </c>
    </row>
    <row r="115" spans="1:31">
      <c r="A115" t="s">
        <v>627</v>
      </c>
      <c r="B115" s="23">
        <v>714</v>
      </c>
      <c r="C115" s="18" t="s">
        <v>461</v>
      </c>
      <c r="D115" s="20">
        <v>70</v>
      </c>
      <c r="E115" s="20">
        <v>70</v>
      </c>
      <c r="F115" s="20">
        <v>70</v>
      </c>
      <c r="G115" s="20">
        <v>71</v>
      </c>
      <c r="H115" s="20">
        <v>71</v>
      </c>
      <c r="I115" s="20">
        <v>71</v>
      </c>
      <c r="J115" s="20">
        <v>71</v>
      </c>
      <c r="K115" s="20">
        <v>71</v>
      </c>
      <c r="L115" s="20">
        <v>71</v>
      </c>
      <c r="M115" s="20">
        <v>72</v>
      </c>
      <c r="N115" s="20">
        <v>73</v>
      </c>
      <c r="O115" s="20">
        <v>74</v>
      </c>
      <c r="P115" s="20">
        <v>75</v>
      </c>
      <c r="Q115" s="20">
        <v>75</v>
      </c>
      <c r="R115" s="20">
        <v>74</v>
      </c>
      <c r="S115" s="20">
        <v>73</v>
      </c>
      <c r="T115" s="20">
        <v>72</v>
      </c>
      <c r="U115" s="20">
        <v>73</v>
      </c>
      <c r="V115" s="20">
        <v>73</v>
      </c>
      <c r="W115" s="20">
        <v>72</v>
      </c>
      <c r="X115" s="20">
        <v>71</v>
      </c>
      <c r="Y115" s="20">
        <v>70</v>
      </c>
      <c r="Z115" s="20">
        <v>70</v>
      </c>
      <c r="AA115" s="20">
        <v>70</v>
      </c>
      <c r="AB115" s="20">
        <v>71</v>
      </c>
      <c r="AC115" s="20">
        <v>71</v>
      </c>
      <c r="AD115" s="20">
        <v>71</v>
      </c>
      <c r="AE115" s="20">
        <v>71</v>
      </c>
    </row>
    <row r="116" spans="1:31">
      <c r="A116" t="s">
        <v>627</v>
      </c>
      <c r="B116" s="23">
        <v>715</v>
      </c>
      <c r="C116" s="18" t="s">
        <v>462</v>
      </c>
      <c r="D116" s="20">
        <v>1303</v>
      </c>
      <c r="E116" s="20">
        <v>1305</v>
      </c>
      <c r="F116" s="20">
        <v>1303</v>
      </c>
      <c r="G116" s="20">
        <v>1300</v>
      </c>
      <c r="H116" s="20">
        <v>1301</v>
      </c>
      <c r="I116" s="20">
        <v>1298</v>
      </c>
      <c r="J116" s="20">
        <v>1294</v>
      </c>
      <c r="K116" s="20">
        <v>1289</v>
      </c>
      <c r="L116" s="20">
        <v>1286</v>
      </c>
      <c r="M116" s="20">
        <v>1283</v>
      </c>
      <c r="N116" s="20">
        <v>1285</v>
      </c>
      <c r="O116" s="20">
        <v>1284</v>
      </c>
      <c r="P116" s="20">
        <v>1282</v>
      </c>
      <c r="Q116" s="20">
        <v>1281</v>
      </c>
      <c r="R116" s="20">
        <v>1283</v>
      </c>
      <c r="S116" s="20">
        <v>1282</v>
      </c>
      <c r="T116" s="20">
        <v>1280</v>
      </c>
      <c r="U116" s="20">
        <v>1281</v>
      </c>
      <c r="V116" s="20">
        <v>1280</v>
      </c>
      <c r="W116" s="20">
        <v>1280</v>
      </c>
      <c r="X116" s="20">
        <v>1275</v>
      </c>
      <c r="Y116" s="20">
        <v>1276</v>
      </c>
      <c r="Z116" s="20">
        <v>1277</v>
      </c>
      <c r="AA116" s="20">
        <v>1278</v>
      </c>
      <c r="AB116" s="20">
        <v>1276</v>
      </c>
      <c r="AC116" s="20">
        <v>1271</v>
      </c>
      <c r="AD116" s="20">
        <v>1270</v>
      </c>
      <c r="AE116" s="20">
        <v>1271</v>
      </c>
    </row>
    <row r="117" spans="1:31">
      <c r="A117" t="s">
        <v>627</v>
      </c>
      <c r="B117" s="23">
        <v>716</v>
      </c>
      <c r="C117" s="18" t="s">
        <v>463</v>
      </c>
      <c r="D117" s="20">
        <v>79</v>
      </c>
      <c r="E117" s="20">
        <v>79</v>
      </c>
      <c r="F117" s="20">
        <v>80</v>
      </c>
      <c r="G117" s="20">
        <v>80</v>
      </c>
      <c r="H117" s="20">
        <v>80</v>
      </c>
      <c r="I117" s="20">
        <v>80</v>
      </c>
      <c r="J117" s="20">
        <v>81</v>
      </c>
      <c r="K117" s="20">
        <v>81</v>
      </c>
      <c r="L117" s="20">
        <v>83</v>
      </c>
      <c r="M117" s="20">
        <v>82</v>
      </c>
      <c r="N117" s="20">
        <v>80</v>
      </c>
      <c r="O117" s="20">
        <v>80</v>
      </c>
      <c r="P117" s="20">
        <v>82</v>
      </c>
      <c r="Q117" s="20">
        <v>82</v>
      </c>
      <c r="R117" s="20">
        <v>82</v>
      </c>
      <c r="S117" s="20">
        <v>82</v>
      </c>
      <c r="T117" s="20">
        <v>82</v>
      </c>
      <c r="U117" s="20">
        <v>82</v>
      </c>
      <c r="V117" s="20">
        <v>82</v>
      </c>
      <c r="W117" s="20">
        <v>82</v>
      </c>
      <c r="X117" s="20">
        <v>82</v>
      </c>
      <c r="Y117" s="20">
        <v>82</v>
      </c>
      <c r="Z117" s="20">
        <v>82</v>
      </c>
      <c r="AA117" s="20">
        <v>81</v>
      </c>
      <c r="AB117" s="20">
        <v>81</v>
      </c>
      <c r="AC117" s="20">
        <v>81</v>
      </c>
      <c r="AD117" s="20">
        <v>81</v>
      </c>
      <c r="AE117" s="20">
        <v>81</v>
      </c>
    </row>
    <row r="118" spans="1:31">
      <c r="A118" t="s">
        <v>627</v>
      </c>
      <c r="B118" s="24">
        <v>717</v>
      </c>
      <c r="C118" s="18" t="s">
        <v>464</v>
      </c>
      <c r="D118" s="20">
        <v>2355</v>
      </c>
      <c r="E118" s="20">
        <v>2352</v>
      </c>
      <c r="F118" s="20">
        <v>2353</v>
      </c>
      <c r="G118" s="20">
        <v>2348</v>
      </c>
      <c r="H118" s="20">
        <v>2350</v>
      </c>
      <c r="I118" s="20">
        <v>2355</v>
      </c>
      <c r="J118" s="20">
        <v>2357</v>
      </c>
      <c r="K118" s="20">
        <v>2355</v>
      </c>
      <c r="L118" s="20">
        <v>2365</v>
      </c>
      <c r="M118" s="20">
        <v>2367</v>
      </c>
      <c r="N118" s="20">
        <v>2362</v>
      </c>
      <c r="O118" s="20">
        <v>2357</v>
      </c>
      <c r="P118" s="20">
        <v>2356</v>
      </c>
      <c r="Q118" s="20">
        <v>2354</v>
      </c>
      <c r="R118" s="20">
        <v>2354</v>
      </c>
      <c r="S118" s="20">
        <v>2350</v>
      </c>
      <c r="T118" s="20">
        <v>2335</v>
      </c>
      <c r="U118" s="20">
        <v>2329</v>
      </c>
      <c r="V118" s="20">
        <v>2329</v>
      </c>
      <c r="W118" s="20">
        <v>2328</v>
      </c>
      <c r="X118" s="20">
        <v>2329</v>
      </c>
      <c r="Y118" s="20">
        <v>2331</v>
      </c>
      <c r="Z118" s="20">
        <v>2325</v>
      </c>
      <c r="AA118" s="20">
        <v>2323</v>
      </c>
      <c r="AB118" s="20">
        <v>2318</v>
      </c>
      <c r="AC118" s="20">
        <v>2321</v>
      </c>
      <c r="AD118" s="20">
        <v>2319</v>
      </c>
      <c r="AE118" s="20">
        <v>2322</v>
      </c>
    </row>
    <row r="119" spans="1:31">
      <c r="A119" t="s">
        <v>627</v>
      </c>
      <c r="B119" s="23">
        <v>801</v>
      </c>
      <c r="C119" s="18" t="s">
        <v>465</v>
      </c>
      <c r="D119" s="20">
        <v>3202</v>
      </c>
      <c r="E119" s="20">
        <v>3200</v>
      </c>
      <c r="F119" s="20">
        <v>3199</v>
      </c>
      <c r="G119" s="20">
        <v>3199</v>
      </c>
      <c r="H119" s="20">
        <v>3197</v>
      </c>
      <c r="I119" s="20">
        <v>3186</v>
      </c>
      <c r="J119" s="20">
        <v>3194</v>
      </c>
      <c r="K119" s="20">
        <v>3190</v>
      </c>
      <c r="L119" s="20">
        <v>3187</v>
      </c>
      <c r="M119" s="20">
        <v>3188</v>
      </c>
      <c r="N119" s="20">
        <v>3197</v>
      </c>
      <c r="O119" s="20">
        <v>3198</v>
      </c>
      <c r="P119" s="20">
        <v>3190</v>
      </c>
      <c r="Q119" s="20">
        <v>3190</v>
      </c>
      <c r="R119" s="20">
        <v>3198</v>
      </c>
      <c r="S119" s="20">
        <v>3190</v>
      </c>
      <c r="T119" s="20">
        <v>3185</v>
      </c>
      <c r="U119" s="20">
        <v>3178</v>
      </c>
      <c r="V119" s="20">
        <v>3190</v>
      </c>
      <c r="W119" s="20">
        <v>3194</v>
      </c>
      <c r="X119" s="20">
        <v>3196</v>
      </c>
      <c r="Y119" s="20">
        <v>3187</v>
      </c>
      <c r="Z119" s="20">
        <v>3184</v>
      </c>
      <c r="AA119" s="20">
        <v>3183</v>
      </c>
      <c r="AB119" s="20">
        <v>3174</v>
      </c>
      <c r="AC119" s="20">
        <v>3173</v>
      </c>
      <c r="AD119" s="20">
        <v>3169</v>
      </c>
      <c r="AE119" s="20">
        <v>3158</v>
      </c>
    </row>
    <row r="120" spans="1:31">
      <c r="A120" t="s">
        <v>627</v>
      </c>
      <c r="B120" s="23">
        <v>802</v>
      </c>
      <c r="C120" s="18" t="s">
        <v>466</v>
      </c>
      <c r="D120" s="20">
        <v>259</v>
      </c>
      <c r="E120" s="20">
        <v>258</v>
      </c>
      <c r="F120" s="20">
        <v>258</v>
      </c>
      <c r="G120" s="20">
        <v>257</v>
      </c>
      <c r="H120" s="20">
        <v>260</v>
      </c>
      <c r="I120" s="20">
        <v>260</v>
      </c>
      <c r="J120" s="20">
        <v>260</v>
      </c>
      <c r="K120" s="20">
        <v>260</v>
      </c>
      <c r="L120" s="20">
        <v>259</v>
      </c>
      <c r="M120" s="20">
        <v>260</v>
      </c>
      <c r="N120" s="20">
        <v>261</v>
      </c>
      <c r="O120" s="20">
        <v>261</v>
      </c>
      <c r="P120" s="20">
        <v>260</v>
      </c>
      <c r="Q120" s="20">
        <v>263</v>
      </c>
      <c r="R120" s="20">
        <v>264</v>
      </c>
      <c r="S120" s="20">
        <v>262</v>
      </c>
      <c r="T120" s="20">
        <v>262</v>
      </c>
      <c r="U120" s="20">
        <v>260</v>
      </c>
      <c r="V120" s="20">
        <v>265</v>
      </c>
      <c r="W120" s="20">
        <v>265</v>
      </c>
      <c r="X120" s="20">
        <v>265</v>
      </c>
      <c r="Y120" s="20">
        <v>265</v>
      </c>
      <c r="Z120" s="20">
        <v>266</v>
      </c>
      <c r="AA120" s="20">
        <v>267</v>
      </c>
      <c r="AB120" s="20">
        <v>266</v>
      </c>
      <c r="AC120" s="20">
        <v>266</v>
      </c>
      <c r="AD120" s="20">
        <v>266</v>
      </c>
      <c r="AE120" s="20">
        <v>266</v>
      </c>
    </row>
    <row r="121" spans="1:31">
      <c r="A121" t="s">
        <v>627</v>
      </c>
      <c r="B121" s="23">
        <v>803</v>
      </c>
      <c r="C121" s="18" t="s">
        <v>467</v>
      </c>
      <c r="D121" s="20">
        <v>9</v>
      </c>
      <c r="E121" s="20">
        <v>9</v>
      </c>
      <c r="F121" s="20">
        <v>9</v>
      </c>
      <c r="G121" s="20">
        <v>9</v>
      </c>
      <c r="H121" s="20">
        <v>9</v>
      </c>
      <c r="I121" s="20">
        <v>9</v>
      </c>
      <c r="J121" s="20">
        <v>9</v>
      </c>
      <c r="K121" s="20">
        <v>9</v>
      </c>
      <c r="L121" s="20">
        <v>9</v>
      </c>
      <c r="M121" s="20">
        <v>9</v>
      </c>
      <c r="N121" s="20">
        <v>9</v>
      </c>
      <c r="O121" s="20">
        <v>9</v>
      </c>
      <c r="P121" s="20">
        <v>9</v>
      </c>
      <c r="Q121" s="20">
        <v>9</v>
      </c>
      <c r="R121" s="20">
        <v>9</v>
      </c>
      <c r="S121" s="20">
        <v>9</v>
      </c>
      <c r="T121" s="20">
        <v>9</v>
      </c>
      <c r="U121" s="20">
        <v>9</v>
      </c>
      <c r="V121" s="20">
        <v>9</v>
      </c>
      <c r="W121" s="20">
        <v>9</v>
      </c>
      <c r="X121" s="20">
        <v>9</v>
      </c>
      <c r="Y121" s="20">
        <v>9</v>
      </c>
      <c r="Z121" s="20">
        <v>9</v>
      </c>
      <c r="AA121" s="20">
        <v>9</v>
      </c>
      <c r="AB121" s="20">
        <v>9</v>
      </c>
      <c r="AC121" s="20">
        <v>9</v>
      </c>
      <c r="AD121" s="20">
        <v>9</v>
      </c>
      <c r="AE121" s="20">
        <v>9</v>
      </c>
    </row>
    <row r="122" spans="1:31">
      <c r="A122" t="s">
        <v>627</v>
      </c>
      <c r="B122" s="23">
        <v>804</v>
      </c>
      <c r="C122" s="32" t="s">
        <v>468</v>
      </c>
      <c r="D122" s="20">
        <v>1614</v>
      </c>
      <c r="E122" s="20">
        <v>1603</v>
      </c>
      <c r="F122" s="20">
        <v>1606</v>
      </c>
      <c r="G122" s="20">
        <v>1603</v>
      </c>
      <c r="H122" s="20">
        <v>1596</v>
      </c>
      <c r="I122" s="20">
        <v>1598</v>
      </c>
      <c r="J122" s="20">
        <v>1599</v>
      </c>
      <c r="K122" s="20">
        <v>1598</v>
      </c>
      <c r="L122" s="20">
        <v>1586</v>
      </c>
      <c r="M122" s="20">
        <v>1591</v>
      </c>
      <c r="N122" s="20">
        <v>1594</v>
      </c>
      <c r="O122" s="20">
        <v>1589</v>
      </c>
      <c r="P122" s="20">
        <v>1585</v>
      </c>
      <c r="Q122" s="20">
        <v>1577</v>
      </c>
      <c r="R122" s="20">
        <v>1573</v>
      </c>
      <c r="S122" s="20">
        <v>1580</v>
      </c>
      <c r="T122" s="20">
        <v>1576</v>
      </c>
      <c r="U122" s="20">
        <v>1578</v>
      </c>
      <c r="V122" s="20">
        <v>1574</v>
      </c>
      <c r="W122" s="20">
        <v>1578</v>
      </c>
      <c r="X122" s="20">
        <v>1572</v>
      </c>
      <c r="Y122" s="20">
        <v>1572</v>
      </c>
      <c r="Z122" s="20">
        <v>1570</v>
      </c>
      <c r="AA122" s="20">
        <v>1565</v>
      </c>
      <c r="AB122" s="20">
        <v>1565</v>
      </c>
      <c r="AC122" s="20">
        <v>1556</v>
      </c>
      <c r="AD122" s="20">
        <v>1566</v>
      </c>
      <c r="AE122" s="20">
        <v>1563</v>
      </c>
    </row>
    <row r="123" spans="1:31">
      <c r="A123" t="s">
        <v>627</v>
      </c>
      <c r="B123" s="23">
        <v>806</v>
      </c>
      <c r="C123" s="18" t="s">
        <v>469</v>
      </c>
      <c r="D123" s="20">
        <v>65</v>
      </c>
      <c r="E123" s="20">
        <v>65</v>
      </c>
      <c r="F123" s="20">
        <v>65</v>
      </c>
      <c r="G123" s="20">
        <v>66</v>
      </c>
      <c r="H123" s="20">
        <v>67</v>
      </c>
      <c r="I123" s="20">
        <v>67</v>
      </c>
      <c r="J123" s="20">
        <v>68</v>
      </c>
      <c r="K123" s="20">
        <v>68</v>
      </c>
      <c r="L123" s="20">
        <v>68</v>
      </c>
      <c r="M123" s="20">
        <v>68</v>
      </c>
      <c r="N123" s="20">
        <v>67</v>
      </c>
      <c r="O123" s="20">
        <v>67</v>
      </c>
      <c r="P123" s="20">
        <v>67</v>
      </c>
      <c r="Q123" s="20">
        <v>67</v>
      </c>
      <c r="R123" s="20">
        <v>67</v>
      </c>
      <c r="S123" s="20">
        <v>67</v>
      </c>
      <c r="T123" s="20">
        <v>67</v>
      </c>
      <c r="U123" s="20">
        <v>67</v>
      </c>
      <c r="V123" s="20">
        <v>68</v>
      </c>
      <c r="W123" s="20">
        <v>68</v>
      </c>
      <c r="X123" s="20">
        <v>68</v>
      </c>
      <c r="Y123" s="20">
        <v>68</v>
      </c>
      <c r="Z123" s="20">
        <v>69</v>
      </c>
      <c r="AA123" s="20">
        <v>69</v>
      </c>
      <c r="AB123" s="20">
        <v>69</v>
      </c>
      <c r="AC123" s="20">
        <v>69</v>
      </c>
      <c r="AD123" s="20">
        <v>69</v>
      </c>
      <c r="AE123" s="20">
        <v>70</v>
      </c>
    </row>
    <row r="124" spans="1:31">
      <c r="A124" t="s">
        <v>627</v>
      </c>
      <c r="B124" s="23">
        <v>811</v>
      </c>
      <c r="C124" s="18" t="s">
        <v>470</v>
      </c>
      <c r="D124" s="20">
        <v>0</v>
      </c>
      <c r="E124" s="20">
        <v>0</v>
      </c>
      <c r="F124" s="20">
        <v>0</v>
      </c>
      <c r="G124" s="20">
        <v>0</v>
      </c>
      <c r="H124" s="20">
        <v>0</v>
      </c>
      <c r="I124" s="20">
        <v>0</v>
      </c>
      <c r="J124" s="20">
        <v>0</v>
      </c>
      <c r="K124" s="20">
        <v>0</v>
      </c>
      <c r="L124" s="20">
        <v>0</v>
      </c>
      <c r="M124" s="20">
        <v>0</v>
      </c>
      <c r="N124" s="20">
        <v>0</v>
      </c>
      <c r="O124" s="20">
        <v>0</v>
      </c>
      <c r="P124" s="20">
        <v>0</v>
      </c>
      <c r="Q124" s="20">
        <v>0</v>
      </c>
      <c r="R124" s="20">
        <v>0</v>
      </c>
      <c r="S124" s="20">
        <v>0</v>
      </c>
      <c r="T124" s="20">
        <v>0</v>
      </c>
      <c r="U124" s="20">
        <v>0</v>
      </c>
      <c r="V124" s="20">
        <v>0</v>
      </c>
      <c r="W124" s="20">
        <v>0</v>
      </c>
      <c r="X124" s="20">
        <v>0</v>
      </c>
      <c r="Y124" s="20">
        <v>0</v>
      </c>
      <c r="Z124" s="20">
        <v>0</v>
      </c>
      <c r="AA124" s="20">
        <v>0</v>
      </c>
      <c r="AB124" s="20">
        <v>0</v>
      </c>
      <c r="AC124" s="20">
        <v>0</v>
      </c>
      <c r="AD124" s="20">
        <v>0</v>
      </c>
      <c r="AE124" s="20">
        <v>0</v>
      </c>
    </row>
    <row r="125" spans="1:31">
      <c r="A125" t="s">
        <v>627</v>
      </c>
      <c r="B125" s="23">
        <v>812</v>
      </c>
      <c r="C125" s="18" t="s">
        <v>471</v>
      </c>
      <c r="D125" s="20">
        <v>832</v>
      </c>
      <c r="E125" s="20">
        <v>829</v>
      </c>
      <c r="F125" s="20">
        <v>827</v>
      </c>
      <c r="G125" s="20">
        <v>826</v>
      </c>
      <c r="H125" s="20">
        <v>822</v>
      </c>
      <c r="I125" s="20">
        <v>822</v>
      </c>
      <c r="J125" s="20">
        <v>824</v>
      </c>
      <c r="K125" s="20">
        <v>826</v>
      </c>
      <c r="L125" s="20">
        <v>826</v>
      </c>
      <c r="M125" s="20">
        <v>827</v>
      </c>
      <c r="N125" s="20">
        <v>828</v>
      </c>
      <c r="O125" s="20">
        <v>833</v>
      </c>
      <c r="P125" s="20">
        <v>838</v>
      </c>
      <c r="Q125" s="20">
        <v>841</v>
      </c>
      <c r="R125" s="20">
        <v>842</v>
      </c>
      <c r="S125" s="20">
        <v>838</v>
      </c>
      <c r="T125" s="20">
        <v>826</v>
      </c>
      <c r="U125" s="20">
        <v>835</v>
      </c>
      <c r="V125" s="20">
        <v>835</v>
      </c>
      <c r="W125" s="20">
        <v>836</v>
      </c>
      <c r="X125" s="20">
        <v>838</v>
      </c>
      <c r="Y125" s="20">
        <v>839</v>
      </c>
      <c r="Z125" s="20">
        <v>840</v>
      </c>
      <c r="AA125" s="20">
        <v>831</v>
      </c>
      <c r="AB125" s="20">
        <v>830</v>
      </c>
      <c r="AC125" s="20">
        <v>826</v>
      </c>
      <c r="AD125" s="20">
        <v>827</v>
      </c>
      <c r="AE125" s="20">
        <v>828</v>
      </c>
    </row>
    <row r="126" spans="1:31">
      <c r="A126" t="s">
        <v>627</v>
      </c>
      <c r="B126" s="23">
        <v>813</v>
      </c>
      <c r="C126" s="18" t="s">
        <v>472</v>
      </c>
      <c r="D126" s="20">
        <v>907</v>
      </c>
      <c r="E126" s="20">
        <v>908</v>
      </c>
      <c r="F126" s="20">
        <v>906</v>
      </c>
      <c r="G126" s="20">
        <v>902</v>
      </c>
      <c r="H126" s="20">
        <v>900</v>
      </c>
      <c r="I126" s="20">
        <v>909</v>
      </c>
      <c r="J126" s="20">
        <v>905</v>
      </c>
      <c r="K126" s="20">
        <v>911</v>
      </c>
      <c r="L126" s="20">
        <v>911</v>
      </c>
      <c r="M126" s="20">
        <v>912</v>
      </c>
      <c r="N126" s="20">
        <v>914</v>
      </c>
      <c r="O126" s="20">
        <v>913</v>
      </c>
      <c r="P126" s="20">
        <v>912</v>
      </c>
      <c r="Q126" s="20">
        <v>916</v>
      </c>
      <c r="R126" s="20">
        <v>918</v>
      </c>
      <c r="S126" s="20">
        <v>916</v>
      </c>
      <c r="T126" s="20">
        <v>903</v>
      </c>
      <c r="U126" s="20">
        <v>922</v>
      </c>
      <c r="V126" s="20">
        <v>924</v>
      </c>
      <c r="W126" s="20">
        <v>918</v>
      </c>
      <c r="X126" s="20">
        <v>923</v>
      </c>
      <c r="Y126" s="20">
        <v>923</v>
      </c>
      <c r="Z126" s="20">
        <v>923</v>
      </c>
      <c r="AA126" s="20">
        <v>927</v>
      </c>
      <c r="AB126" s="20">
        <v>932</v>
      </c>
      <c r="AC126" s="20">
        <v>932</v>
      </c>
      <c r="AD126" s="20">
        <v>934</v>
      </c>
      <c r="AE126" s="20">
        <v>931</v>
      </c>
    </row>
    <row r="127" spans="1:31">
      <c r="A127" t="s">
        <v>627</v>
      </c>
      <c r="B127" s="23">
        <v>815</v>
      </c>
      <c r="C127" s="18" t="s">
        <v>473</v>
      </c>
      <c r="D127" s="20">
        <v>118</v>
      </c>
      <c r="E127" s="20">
        <v>118</v>
      </c>
      <c r="F127" s="20">
        <v>118</v>
      </c>
      <c r="G127" s="20">
        <v>118</v>
      </c>
      <c r="H127" s="20">
        <v>118</v>
      </c>
      <c r="I127" s="20">
        <v>120</v>
      </c>
      <c r="J127" s="20">
        <v>120</v>
      </c>
      <c r="K127" s="20">
        <v>120</v>
      </c>
      <c r="L127" s="20">
        <v>126</v>
      </c>
      <c r="M127" s="20">
        <v>129</v>
      </c>
      <c r="N127" s="20">
        <v>129</v>
      </c>
      <c r="O127" s="20">
        <v>125</v>
      </c>
      <c r="P127" s="20">
        <v>124</v>
      </c>
      <c r="Q127" s="20">
        <v>126</v>
      </c>
      <c r="R127" s="20">
        <v>128</v>
      </c>
      <c r="S127" s="20">
        <v>128</v>
      </c>
      <c r="T127" s="20">
        <v>126</v>
      </c>
      <c r="U127" s="20">
        <v>125</v>
      </c>
      <c r="V127" s="20">
        <v>125</v>
      </c>
      <c r="W127" s="20">
        <v>125</v>
      </c>
      <c r="X127" s="20">
        <v>126</v>
      </c>
      <c r="Y127" s="20">
        <v>126</v>
      </c>
      <c r="Z127" s="20">
        <v>120</v>
      </c>
      <c r="AA127" s="20">
        <v>121</v>
      </c>
      <c r="AB127" s="20">
        <v>121</v>
      </c>
      <c r="AC127" s="20">
        <v>123</v>
      </c>
      <c r="AD127" s="20">
        <v>123</v>
      </c>
      <c r="AE127" s="20">
        <v>123</v>
      </c>
    </row>
    <row r="128" spans="1:31">
      <c r="A128" t="s">
        <v>627</v>
      </c>
      <c r="B128" s="23">
        <v>816</v>
      </c>
      <c r="C128" s="18" t="s">
        <v>474</v>
      </c>
      <c r="D128" s="20">
        <v>9</v>
      </c>
      <c r="E128" s="20">
        <v>9</v>
      </c>
      <c r="F128" s="20">
        <v>9</v>
      </c>
      <c r="G128" s="20">
        <v>9</v>
      </c>
      <c r="H128" s="20">
        <v>9</v>
      </c>
      <c r="I128" s="20">
        <v>9</v>
      </c>
      <c r="J128" s="20">
        <v>9</v>
      </c>
      <c r="K128" s="20">
        <v>9</v>
      </c>
      <c r="L128" s="20">
        <v>9</v>
      </c>
      <c r="M128" s="20">
        <v>9</v>
      </c>
      <c r="N128" s="20">
        <v>9</v>
      </c>
      <c r="O128" s="20">
        <v>9</v>
      </c>
      <c r="P128" s="20">
        <v>9</v>
      </c>
      <c r="Q128" s="20">
        <v>9</v>
      </c>
      <c r="R128" s="20">
        <v>9</v>
      </c>
      <c r="S128" s="20">
        <v>9</v>
      </c>
      <c r="T128" s="20">
        <v>9</v>
      </c>
      <c r="U128" s="20">
        <v>9</v>
      </c>
      <c r="V128" s="20">
        <v>9</v>
      </c>
      <c r="W128" s="20">
        <v>9</v>
      </c>
      <c r="X128" s="20">
        <v>9</v>
      </c>
      <c r="Y128" s="20">
        <v>9</v>
      </c>
      <c r="Z128" s="20">
        <v>9</v>
      </c>
      <c r="AA128" s="20">
        <v>9</v>
      </c>
      <c r="AB128" s="20">
        <v>9</v>
      </c>
      <c r="AC128" s="20">
        <v>9</v>
      </c>
      <c r="AD128" s="20">
        <v>9</v>
      </c>
      <c r="AE128" s="20">
        <v>9</v>
      </c>
    </row>
    <row r="129" spans="1:31">
      <c r="A129" t="s">
        <v>627</v>
      </c>
      <c r="B129" s="23">
        <v>817</v>
      </c>
      <c r="C129" s="18" t="s">
        <v>475</v>
      </c>
      <c r="D129" s="20">
        <v>16</v>
      </c>
      <c r="E129" s="20">
        <v>16</v>
      </c>
      <c r="F129" s="20">
        <v>16</v>
      </c>
      <c r="G129" s="20">
        <v>15</v>
      </c>
      <c r="H129" s="20">
        <v>15</v>
      </c>
      <c r="I129" s="20">
        <v>15</v>
      </c>
      <c r="J129" s="20">
        <v>16</v>
      </c>
      <c r="K129" s="20">
        <v>16</v>
      </c>
      <c r="L129" s="20">
        <v>16</v>
      </c>
      <c r="M129" s="20">
        <v>16</v>
      </c>
      <c r="N129" s="20">
        <v>16</v>
      </c>
      <c r="O129" s="20">
        <v>16</v>
      </c>
      <c r="P129" s="20">
        <v>16</v>
      </c>
      <c r="Q129" s="20">
        <v>16</v>
      </c>
      <c r="R129" s="20">
        <v>16</v>
      </c>
      <c r="S129" s="20">
        <v>16</v>
      </c>
      <c r="T129" s="20">
        <v>16</v>
      </c>
      <c r="U129" s="20">
        <v>16</v>
      </c>
      <c r="V129" s="20">
        <v>16</v>
      </c>
      <c r="W129" s="20">
        <v>16</v>
      </c>
      <c r="X129" s="20">
        <v>16</v>
      </c>
      <c r="Y129" s="20">
        <v>16</v>
      </c>
      <c r="Z129" s="20">
        <v>16</v>
      </c>
      <c r="AA129" s="20">
        <v>16</v>
      </c>
      <c r="AB129" s="20">
        <v>16</v>
      </c>
      <c r="AC129" s="20">
        <v>16</v>
      </c>
      <c r="AD129" s="20">
        <v>16</v>
      </c>
      <c r="AE129" s="20">
        <v>16</v>
      </c>
    </row>
    <row r="130" spans="1:31">
      <c r="A130" t="s">
        <v>627</v>
      </c>
      <c r="B130" s="23">
        <v>901</v>
      </c>
      <c r="C130" s="18" t="s">
        <v>476</v>
      </c>
      <c r="D130" s="20">
        <v>33</v>
      </c>
      <c r="E130" s="20">
        <v>33</v>
      </c>
      <c r="F130" s="20">
        <v>32</v>
      </c>
      <c r="G130" s="20">
        <v>32</v>
      </c>
      <c r="H130" s="20">
        <v>32</v>
      </c>
      <c r="I130" s="20">
        <v>32</v>
      </c>
      <c r="J130" s="20">
        <v>32</v>
      </c>
      <c r="K130" s="20">
        <v>33</v>
      </c>
      <c r="L130" s="20">
        <v>32</v>
      </c>
      <c r="M130" s="20">
        <v>32</v>
      </c>
      <c r="N130" s="20">
        <v>32</v>
      </c>
      <c r="O130" s="20">
        <v>32</v>
      </c>
      <c r="P130" s="20">
        <v>32</v>
      </c>
      <c r="Q130" s="20">
        <v>32</v>
      </c>
      <c r="R130" s="20">
        <v>32</v>
      </c>
      <c r="S130" s="20">
        <v>30</v>
      </c>
      <c r="T130" s="20">
        <v>30</v>
      </c>
      <c r="U130" s="20">
        <v>30</v>
      </c>
      <c r="V130" s="20">
        <v>30</v>
      </c>
      <c r="W130" s="20">
        <v>30</v>
      </c>
      <c r="X130" s="20">
        <v>30</v>
      </c>
      <c r="Y130" s="20">
        <v>30</v>
      </c>
      <c r="Z130" s="20">
        <v>30</v>
      </c>
      <c r="AA130" s="20">
        <v>30</v>
      </c>
      <c r="AB130" s="20">
        <v>30</v>
      </c>
      <c r="AC130" s="20">
        <v>30</v>
      </c>
      <c r="AD130" s="20">
        <v>29</v>
      </c>
      <c r="AE130" s="20">
        <v>29</v>
      </c>
    </row>
    <row r="131" spans="1:31">
      <c r="A131" t="s">
        <v>627</v>
      </c>
      <c r="B131" s="23">
        <v>902</v>
      </c>
      <c r="C131" s="18" t="s">
        <v>477</v>
      </c>
      <c r="D131" s="20">
        <v>49</v>
      </c>
      <c r="E131" s="20">
        <v>49</v>
      </c>
      <c r="F131" s="20">
        <v>49</v>
      </c>
      <c r="G131" s="20">
        <v>50</v>
      </c>
      <c r="H131" s="20">
        <v>50</v>
      </c>
      <c r="I131" s="20">
        <v>49</v>
      </c>
      <c r="J131" s="20">
        <v>50</v>
      </c>
      <c r="K131" s="20">
        <v>50</v>
      </c>
      <c r="L131" s="20">
        <v>50</v>
      </c>
      <c r="M131" s="20">
        <v>52</v>
      </c>
      <c r="N131" s="20">
        <v>52</v>
      </c>
      <c r="O131" s="20">
        <v>52</v>
      </c>
      <c r="P131" s="20">
        <v>52</v>
      </c>
      <c r="Q131" s="20">
        <v>52</v>
      </c>
      <c r="R131" s="20">
        <v>51</v>
      </c>
      <c r="S131" s="20">
        <v>51</v>
      </c>
      <c r="T131" s="20">
        <v>51</v>
      </c>
      <c r="U131" s="20">
        <v>50</v>
      </c>
      <c r="V131" s="20">
        <v>50</v>
      </c>
      <c r="W131" s="20">
        <v>50</v>
      </c>
      <c r="X131" s="20">
        <v>50</v>
      </c>
      <c r="Y131" s="20">
        <v>50</v>
      </c>
      <c r="Z131" s="20">
        <v>50</v>
      </c>
      <c r="AA131" s="20">
        <v>50</v>
      </c>
      <c r="AB131" s="20">
        <v>50</v>
      </c>
      <c r="AC131" s="20">
        <v>50</v>
      </c>
      <c r="AD131" s="20">
        <v>51</v>
      </c>
      <c r="AE131" s="20">
        <v>52</v>
      </c>
    </row>
    <row r="132" spans="1:31">
      <c r="A132" t="s">
        <v>627</v>
      </c>
      <c r="B132" s="23">
        <v>903</v>
      </c>
      <c r="C132" s="18" t="s">
        <v>478</v>
      </c>
      <c r="D132" s="20">
        <v>9</v>
      </c>
      <c r="E132" s="20">
        <v>9</v>
      </c>
      <c r="F132" s="20">
        <v>9</v>
      </c>
      <c r="G132" s="20">
        <v>9</v>
      </c>
      <c r="H132" s="20">
        <v>9</v>
      </c>
      <c r="I132" s="20">
        <v>9</v>
      </c>
      <c r="J132" s="20">
        <v>9</v>
      </c>
      <c r="K132" s="20">
        <v>9</v>
      </c>
      <c r="L132" s="20">
        <v>9</v>
      </c>
      <c r="M132" s="20">
        <v>9</v>
      </c>
      <c r="N132" s="20">
        <v>9</v>
      </c>
      <c r="O132" s="20">
        <v>9</v>
      </c>
      <c r="P132" s="20">
        <v>9</v>
      </c>
      <c r="Q132" s="20">
        <v>9</v>
      </c>
      <c r="R132" s="20">
        <v>9</v>
      </c>
      <c r="S132" s="20">
        <v>9</v>
      </c>
      <c r="T132" s="20">
        <v>11</v>
      </c>
      <c r="U132" s="20">
        <v>11</v>
      </c>
      <c r="V132" s="20">
        <v>11</v>
      </c>
      <c r="W132" s="20">
        <v>11</v>
      </c>
      <c r="X132" s="20">
        <v>11</v>
      </c>
      <c r="Y132" s="20">
        <v>11</v>
      </c>
      <c r="Z132" s="20">
        <v>11</v>
      </c>
      <c r="AA132" s="20">
        <v>11</v>
      </c>
      <c r="AB132" s="20">
        <v>11</v>
      </c>
      <c r="AC132" s="20">
        <v>11</v>
      </c>
      <c r="AD132" s="20">
        <v>11</v>
      </c>
      <c r="AE132" s="20">
        <v>11</v>
      </c>
    </row>
    <row r="133" spans="1:31">
      <c r="A133" t="s">
        <v>627</v>
      </c>
      <c r="B133" s="23">
        <v>904</v>
      </c>
      <c r="C133" s="18" t="s">
        <v>479</v>
      </c>
      <c r="D133" s="20">
        <v>68</v>
      </c>
      <c r="E133" s="20">
        <v>69</v>
      </c>
      <c r="F133" s="20">
        <v>70</v>
      </c>
      <c r="G133" s="20">
        <v>70</v>
      </c>
      <c r="H133" s="20">
        <v>70</v>
      </c>
      <c r="I133" s="20">
        <v>70</v>
      </c>
      <c r="J133" s="20">
        <v>71</v>
      </c>
      <c r="K133" s="20">
        <v>71</v>
      </c>
      <c r="L133" s="20">
        <v>71</v>
      </c>
      <c r="M133" s="20">
        <v>72</v>
      </c>
      <c r="N133" s="20">
        <v>72</v>
      </c>
      <c r="O133" s="20">
        <v>70</v>
      </c>
      <c r="P133" s="20">
        <v>70</v>
      </c>
      <c r="Q133" s="20">
        <v>70</v>
      </c>
      <c r="R133" s="20">
        <v>70</v>
      </c>
      <c r="S133" s="20">
        <v>70</v>
      </c>
      <c r="T133" s="20">
        <v>70</v>
      </c>
      <c r="U133" s="20">
        <v>70</v>
      </c>
      <c r="V133" s="20">
        <v>70</v>
      </c>
      <c r="W133" s="20">
        <v>70</v>
      </c>
      <c r="X133" s="20">
        <v>71</v>
      </c>
      <c r="Y133" s="20">
        <v>72</v>
      </c>
      <c r="Z133" s="20">
        <v>71</v>
      </c>
      <c r="AA133" s="20">
        <v>71</v>
      </c>
      <c r="AB133" s="20">
        <v>71</v>
      </c>
      <c r="AC133" s="20">
        <v>71</v>
      </c>
      <c r="AD133" s="20">
        <v>71</v>
      </c>
      <c r="AE133" s="20">
        <v>70</v>
      </c>
    </row>
    <row r="134" spans="1:31">
      <c r="A134" t="s">
        <v>627</v>
      </c>
      <c r="B134" s="23">
        <v>905</v>
      </c>
      <c r="C134" s="18" t="s">
        <v>480</v>
      </c>
      <c r="D134" s="20">
        <v>822</v>
      </c>
      <c r="E134" s="20">
        <v>766</v>
      </c>
      <c r="F134" s="20">
        <v>776</v>
      </c>
      <c r="G134" s="20">
        <v>780</v>
      </c>
      <c r="H134" s="20">
        <v>754</v>
      </c>
      <c r="I134" s="20">
        <v>797</v>
      </c>
      <c r="J134" s="20">
        <v>799</v>
      </c>
      <c r="K134" s="20">
        <v>801</v>
      </c>
      <c r="L134" s="20">
        <v>802</v>
      </c>
      <c r="M134" s="20">
        <v>812</v>
      </c>
      <c r="N134" s="20">
        <v>817</v>
      </c>
      <c r="O134" s="20">
        <v>838</v>
      </c>
      <c r="P134" s="20">
        <v>869</v>
      </c>
      <c r="Q134" s="20">
        <v>815</v>
      </c>
      <c r="R134" s="20">
        <v>821</v>
      </c>
      <c r="S134" s="20">
        <v>831</v>
      </c>
      <c r="T134" s="20">
        <v>819</v>
      </c>
      <c r="U134" s="20">
        <v>793</v>
      </c>
      <c r="V134" s="20">
        <v>803</v>
      </c>
      <c r="W134" s="20">
        <v>810</v>
      </c>
      <c r="X134" s="20">
        <v>815</v>
      </c>
      <c r="Y134" s="20">
        <v>824</v>
      </c>
      <c r="Z134" s="20">
        <v>834</v>
      </c>
      <c r="AA134" s="20">
        <v>860</v>
      </c>
      <c r="AB134" s="20">
        <v>890</v>
      </c>
      <c r="AC134" s="20">
        <v>810</v>
      </c>
      <c r="AD134" s="20">
        <v>809</v>
      </c>
      <c r="AE134" s="20">
        <v>814</v>
      </c>
    </row>
    <row r="135" spans="1:31">
      <c r="A135" t="s">
        <v>627</v>
      </c>
      <c r="B135" s="23">
        <v>906</v>
      </c>
      <c r="C135" s="18" t="s">
        <v>481</v>
      </c>
      <c r="D135" s="20">
        <v>17</v>
      </c>
      <c r="E135" s="20">
        <v>17</v>
      </c>
      <c r="F135" s="20">
        <v>17</v>
      </c>
      <c r="G135" s="20">
        <v>17</v>
      </c>
      <c r="H135" s="20">
        <v>18</v>
      </c>
      <c r="I135" s="20">
        <v>18</v>
      </c>
      <c r="J135" s="20">
        <v>18</v>
      </c>
      <c r="K135" s="20">
        <v>18</v>
      </c>
      <c r="L135" s="20">
        <v>18</v>
      </c>
      <c r="M135" s="20">
        <v>18</v>
      </c>
      <c r="N135" s="20">
        <v>18</v>
      </c>
      <c r="O135" s="20">
        <v>18</v>
      </c>
      <c r="P135" s="20">
        <v>17</v>
      </c>
      <c r="Q135" s="20">
        <v>17</v>
      </c>
      <c r="R135" s="20">
        <v>17</v>
      </c>
      <c r="S135" s="20">
        <v>17</v>
      </c>
      <c r="T135" s="20">
        <v>17</v>
      </c>
      <c r="U135" s="20">
        <v>17</v>
      </c>
      <c r="V135" s="20">
        <v>17</v>
      </c>
      <c r="W135" s="20">
        <v>17</v>
      </c>
      <c r="X135" s="20">
        <v>17</v>
      </c>
      <c r="Y135" s="20">
        <v>17</v>
      </c>
      <c r="Z135" s="20">
        <v>17</v>
      </c>
      <c r="AA135" s="20">
        <v>17</v>
      </c>
      <c r="AB135" s="20">
        <v>17</v>
      </c>
      <c r="AC135" s="20">
        <v>17</v>
      </c>
      <c r="AD135" s="20">
        <v>17</v>
      </c>
      <c r="AE135" s="20">
        <v>17</v>
      </c>
    </row>
    <row r="136" spans="1:31">
      <c r="A136" t="s">
        <v>627</v>
      </c>
      <c r="B136" s="23">
        <v>1002</v>
      </c>
      <c r="C136" s="18" t="s">
        <v>482</v>
      </c>
      <c r="D136" s="20">
        <v>158</v>
      </c>
      <c r="E136" s="20">
        <v>158</v>
      </c>
      <c r="F136" s="20">
        <v>158</v>
      </c>
      <c r="G136" s="20">
        <v>158</v>
      </c>
      <c r="H136" s="20">
        <v>160</v>
      </c>
      <c r="I136" s="20">
        <v>162</v>
      </c>
      <c r="J136" s="20">
        <v>162</v>
      </c>
      <c r="K136" s="20">
        <v>163</v>
      </c>
      <c r="L136" s="20">
        <v>164</v>
      </c>
      <c r="M136" s="20">
        <v>162</v>
      </c>
      <c r="N136" s="20">
        <v>162</v>
      </c>
      <c r="O136" s="20">
        <v>161</v>
      </c>
      <c r="P136" s="20">
        <v>161</v>
      </c>
      <c r="Q136" s="20">
        <v>162</v>
      </c>
      <c r="R136" s="20">
        <v>162</v>
      </c>
      <c r="S136" s="20">
        <v>163</v>
      </c>
      <c r="T136" s="20">
        <v>165</v>
      </c>
      <c r="U136" s="20">
        <v>165</v>
      </c>
      <c r="V136" s="20">
        <v>165</v>
      </c>
      <c r="W136" s="20">
        <v>166</v>
      </c>
      <c r="X136" s="20">
        <v>165</v>
      </c>
      <c r="Y136" s="20">
        <v>167</v>
      </c>
      <c r="Z136" s="20">
        <v>166</v>
      </c>
      <c r="AA136" s="20">
        <v>166</v>
      </c>
      <c r="AB136" s="20">
        <v>166</v>
      </c>
      <c r="AC136" s="20">
        <v>166</v>
      </c>
      <c r="AD136" s="20">
        <v>165</v>
      </c>
      <c r="AE136" s="20">
        <v>165</v>
      </c>
    </row>
    <row r="137" spans="1:31">
      <c r="A137" t="s">
        <v>627</v>
      </c>
      <c r="B137" s="23">
        <v>1003</v>
      </c>
      <c r="C137" s="18" t="s">
        <v>483</v>
      </c>
      <c r="D137" s="20">
        <v>266</v>
      </c>
      <c r="E137" s="20">
        <v>265</v>
      </c>
      <c r="F137" s="20">
        <v>264</v>
      </c>
      <c r="G137" s="20">
        <v>265</v>
      </c>
      <c r="H137" s="20">
        <v>262</v>
      </c>
      <c r="I137" s="20">
        <v>262</v>
      </c>
      <c r="J137" s="20">
        <v>261</v>
      </c>
      <c r="K137" s="20">
        <v>263</v>
      </c>
      <c r="L137" s="20">
        <v>263</v>
      </c>
      <c r="M137" s="20">
        <v>266</v>
      </c>
      <c r="N137" s="20">
        <v>264</v>
      </c>
      <c r="O137" s="20">
        <v>264</v>
      </c>
      <c r="P137" s="20">
        <v>263</v>
      </c>
      <c r="Q137" s="20">
        <v>263</v>
      </c>
      <c r="R137" s="20">
        <v>262</v>
      </c>
      <c r="S137" s="20">
        <v>261</v>
      </c>
      <c r="T137" s="20">
        <v>257</v>
      </c>
      <c r="U137" s="20">
        <v>250</v>
      </c>
      <c r="V137" s="20">
        <v>253</v>
      </c>
      <c r="W137" s="20">
        <v>252</v>
      </c>
      <c r="X137" s="20">
        <v>252</v>
      </c>
      <c r="Y137" s="20">
        <v>253</v>
      </c>
      <c r="Z137" s="20">
        <v>253</v>
      </c>
      <c r="AA137" s="20">
        <v>254</v>
      </c>
      <c r="AB137" s="20">
        <v>255</v>
      </c>
      <c r="AC137" s="20">
        <v>254</v>
      </c>
      <c r="AD137" s="20">
        <v>256</v>
      </c>
      <c r="AE137" s="20">
        <v>254</v>
      </c>
    </row>
    <row r="138" spans="1:31">
      <c r="A138" t="s">
        <v>627</v>
      </c>
      <c r="B138" s="23">
        <v>1004</v>
      </c>
      <c r="C138" s="18" t="s">
        <v>484</v>
      </c>
      <c r="D138" s="20">
        <v>22</v>
      </c>
      <c r="E138" s="20">
        <v>22</v>
      </c>
      <c r="F138" s="20">
        <v>22</v>
      </c>
      <c r="G138" s="20">
        <v>22</v>
      </c>
      <c r="H138" s="20">
        <v>22</v>
      </c>
      <c r="I138" s="20">
        <v>22</v>
      </c>
      <c r="J138" s="20">
        <v>22</v>
      </c>
      <c r="K138" s="20">
        <v>22</v>
      </c>
      <c r="L138" s="20">
        <v>21</v>
      </c>
      <c r="M138" s="20">
        <v>20</v>
      </c>
      <c r="N138" s="20">
        <v>20</v>
      </c>
      <c r="O138" s="20">
        <v>20</v>
      </c>
      <c r="P138" s="20">
        <v>20</v>
      </c>
      <c r="Q138" s="20">
        <v>19</v>
      </c>
      <c r="R138" s="20">
        <v>19</v>
      </c>
      <c r="S138" s="20">
        <v>19</v>
      </c>
      <c r="T138" s="20">
        <v>20</v>
      </c>
      <c r="U138" s="20">
        <v>20</v>
      </c>
      <c r="V138" s="20">
        <v>20</v>
      </c>
      <c r="W138" s="20">
        <v>20</v>
      </c>
      <c r="X138" s="20">
        <v>20</v>
      </c>
      <c r="Y138" s="20">
        <v>20</v>
      </c>
      <c r="Z138" s="20">
        <v>20</v>
      </c>
      <c r="AA138" s="20">
        <v>20</v>
      </c>
      <c r="AB138" s="20">
        <v>20</v>
      </c>
      <c r="AC138" s="20">
        <v>20</v>
      </c>
      <c r="AD138" s="20">
        <v>20</v>
      </c>
      <c r="AE138" s="20">
        <v>20</v>
      </c>
    </row>
    <row r="139" spans="1:31">
      <c r="A139" t="s">
        <v>627</v>
      </c>
      <c r="B139" s="23">
        <v>1005</v>
      </c>
      <c r="C139" s="18" t="s">
        <v>485</v>
      </c>
      <c r="D139" s="20">
        <v>7</v>
      </c>
      <c r="E139" s="20">
        <v>6</v>
      </c>
      <c r="F139" s="20">
        <v>6</v>
      </c>
      <c r="G139" s="20">
        <v>6</v>
      </c>
      <c r="H139" s="20">
        <v>6</v>
      </c>
      <c r="I139" s="20">
        <v>6</v>
      </c>
      <c r="J139" s="20">
        <v>6</v>
      </c>
      <c r="K139" s="20">
        <v>6</v>
      </c>
      <c r="L139" s="20">
        <v>6</v>
      </c>
      <c r="M139" s="20">
        <v>6</v>
      </c>
      <c r="N139" s="20">
        <v>7</v>
      </c>
      <c r="O139" s="20">
        <v>7</v>
      </c>
      <c r="P139" s="20">
        <v>7</v>
      </c>
      <c r="Q139" s="20">
        <v>6</v>
      </c>
      <c r="R139" s="20">
        <v>6</v>
      </c>
      <c r="S139" s="20">
        <v>7</v>
      </c>
      <c r="T139" s="20">
        <v>7</v>
      </c>
      <c r="U139" s="20">
        <v>6</v>
      </c>
      <c r="V139" s="20">
        <v>5</v>
      </c>
      <c r="W139" s="20">
        <v>5</v>
      </c>
      <c r="X139" s="20">
        <v>6</v>
      </c>
      <c r="Y139" s="20">
        <v>6</v>
      </c>
      <c r="Z139" s="20">
        <v>6</v>
      </c>
      <c r="AA139" s="20">
        <v>7</v>
      </c>
      <c r="AB139" s="20">
        <v>7</v>
      </c>
      <c r="AC139" s="20">
        <v>7</v>
      </c>
      <c r="AD139" s="20">
        <v>7</v>
      </c>
      <c r="AE139" s="20">
        <v>7</v>
      </c>
    </row>
    <row r="140" spans="1:31">
      <c r="A140" t="s">
        <v>625</v>
      </c>
      <c r="B140" s="41">
        <v>101</v>
      </c>
      <c r="C140" s="42" t="s">
        <v>349</v>
      </c>
      <c r="D140" s="6">
        <v>949</v>
      </c>
      <c r="E140" s="6">
        <v>955</v>
      </c>
      <c r="F140" s="6">
        <v>954</v>
      </c>
      <c r="G140" s="6">
        <v>952</v>
      </c>
      <c r="H140" s="6">
        <v>949</v>
      </c>
      <c r="I140" s="6">
        <v>949</v>
      </c>
      <c r="J140" s="6">
        <v>952</v>
      </c>
      <c r="K140" s="6">
        <v>955</v>
      </c>
      <c r="L140" s="6">
        <v>956</v>
      </c>
      <c r="M140" s="6">
        <v>954</v>
      </c>
      <c r="N140" s="6">
        <v>951</v>
      </c>
      <c r="O140" s="6">
        <v>952</v>
      </c>
      <c r="P140" s="6">
        <v>950</v>
      </c>
      <c r="Q140" s="6">
        <v>953</v>
      </c>
      <c r="R140" s="6">
        <v>948</v>
      </c>
      <c r="S140" s="6">
        <v>947</v>
      </c>
      <c r="T140" s="6">
        <v>943</v>
      </c>
      <c r="U140" s="6">
        <v>941</v>
      </c>
      <c r="V140" s="6">
        <v>938</v>
      </c>
      <c r="W140" s="6">
        <v>939</v>
      </c>
      <c r="X140" s="6">
        <v>943</v>
      </c>
      <c r="Y140" s="6">
        <v>946</v>
      </c>
      <c r="Z140" s="6">
        <v>945</v>
      </c>
      <c r="AA140" s="6">
        <v>950</v>
      </c>
      <c r="AB140" s="6">
        <v>945</v>
      </c>
      <c r="AC140" s="6">
        <v>944</v>
      </c>
      <c r="AD140" s="6">
        <v>947</v>
      </c>
      <c r="AE140" s="6">
        <v>951</v>
      </c>
    </row>
    <row r="141" spans="1:31">
      <c r="A141" t="s">
        <v>625</v>
      </c>
      <c r="B141" s="43">
        <v>102</v>
      </c>
      <c r="C141" s="44" t="s">
        <v>350</v>
      </c>
      <c r="D141" s="7">
        <v>87</v>
      </c>
      <c r="E141" s="7">
        <v>87</v>
      </c>
      <c r="F141" s="7">
        <v>87</v>
      </c>
      <c r="G141" s="7">
        <v>87</v>
      </c>
      <c r="H141" s="7">
        <v>86</v>
      </c>
      <c r="I141" s="7">
        <v>85</v>
      </c>
      <c r="J141" s="7">
        <v>85</v>
      </c>
      <c r="K141" s="7">
        <v>85</v>
      </c>
      <c r="L141" s="7">
        <v>85</v>
      </c>
      <c r="M141" s="7">
        <v>85</v>
      </c>
      <c r="N141" s="7">
        <v>84</v>
      </c>
      <c r="O141" s="7">
        <v>85</v>
      </c>
      <c r="P141" s="7">
        <v>86</v>
      </c>
      <c r="Q141" s="7">
        <v>86</v>
      </c>
      <c r="R141" s="7">
        <v>86</v>
      </c>
      <c r="S141" s="7">
        <v>87</v>
      </c>
      <c r="T141" s="7">
        <v>87</v>
      </c>
      <c r="U141" s="7">
        <v>85</v>
      </c>
      <c r="V141" s="7">
        <v>86</v>
      </c>
      <c r="W141" s="7">
        <v>86</v>
      </c>
      <c r="X141" s="7">
        <v>86</v>
      </c>
      <c r="Y141" s="7">
        <v>83</v>
      </c>
      <c r="Z141" s="7">
        <v>85</v>
      </c>
      <c r="AA141" s="7">
        <v>83</v>
      </c>
      <c r="AB141" s="7">
        <v>83</v>
      </c>
      <c r="AC141" s="7">
        <v>83</v>
      </c>
      <c r="AD141" s="7">
        <v>83</v>
      </c>
      <c r="AE141" s="7">
        <v>83</v>
      </c>
    </row>
    <row r="142" spans="1:31">
      <c r="A142" t="s">
        <v>625</v>
      </c>
      <c r="B142" s="43">
        <v>103</v>
      </c>
      <c r="C142" s="44" t="s">
        <v>351</v>
      </c>
      <c r="D142" s="7">
        <v>1</v>
      </c>
      <c r="E142" s="7">
        <v>1</v>
      </c>
      <c r="F142" s="7">
        <v>1</v>
      </c>
      <c r="G142" s="7">
        <v>1</v>
      </c>
      <c r="H142" s="7">
        <v>1</v>
      </c>
      <c r="I142" s="7">
        <v>1</v>
      </c>
      <c r="J142" s="7">
        <v>1</v>
      </c>
      <c r="K142" s="7">
        <v>1</v>
      </c>
      <c r="L142" s="7">
        <v>1</v>
      </c>
      <c r="M142" s="7">
        <v>1</v>
      </c>
      <c r="N142" s="7">
        <v>1</v>
      </c>
      <c r="O142" s="7">
        <v>1</v>
      </c>
      <c r="P142" s="7">
        <v>1</v>
      </c>
      <c r="Q142" s="7">
        <v>1</v>
      </c>
      <c r="R142" s="7">
        <v>1</v>
      </c>
      <c r="S142" s="7">
        <v>1</v>
      </c>
      <c r="T142" s="7">
        <v>1</v>
      </c>
      <c r="U142" s="7">
        <v>1</v>
      </c>
      <c r="V142" s="7">
        <v>1</v>
      </c>
      <c r="W142" s="7">
        <v>2</v>
      </c>
      <c r="X142" s="7">
        <v>2</v>
      </c>
      <c r="Y142" s="7">
        <v>2</v>
      </c>
      <c r="Z142" s="7">
        <v>2</v>
      </c>
      <c r="AA142" s="7">
        <v>2</v>
      </c>
      <c r="AB142" s="7">
        <v>2</v>
      </c>
      <c r="AC142" s="7">
        <v>2</v>
      </c>
      <c r="AD142" s="7">
        <v>2</v>
      </c>
      <c r="AE142" s="7">
        <v>2</v>
      </c>
    </row>
    <row r="143" spans="1:31">
      <c r="A143" t="s">
        <v>625</v>
      </c>
      <c r="B143" s="43">
        <v>201</v>
      </c>
      <c r="C143" s="44" t="s">
        <v>352</v>
      </c>
      <c r="D143" s="7">
        <v>13</v>
      </c>
      <c r="E143" s="7">
        <v>13</v>
      </c>
      <c r="F143" s="7">
        <v>13</v>
      </c>
      <c r="G143" s="7">
        <v>13</v>
      </c>
      <c r="H143" s="7">
        <v>12</v>
      </c>
      <c r="I143" s="7">
        <v>12</v>
      </c>
      <c r="J143" s="7">
        <v>12</v>
      </c>
      <c r="K143" s="7">
        <v>12</v>
      </c>
      <c r="L143" s="7">
        <v>12</v>
      </c>
      <c r="M143" s="7">
        <v>12</v>
      </c>
      <c r="N143" s="7">
        <v>12</v>
      </c>
      <c r="O143" s="7">
        <v>12</v>
      </c>
      <c r="P143" s="7">
        <v>12</v>
      </c>
      <c r="Q143" s="7">
        <v>12</v>
      </c>
      <c r="R143" s="7">
        <v>12</v>
      </c>
      <c r="S143" s="7">
        <v>12</v>
      </c>
      <c r="T143" s="7">
        <v>12</v>
      </c>
      <c r="U143" s="7">
        <v>12</v>
      </c>
      <c r="V143" s="7">
        <v>12</v>
      </c>
      <c r="W143" s="7">
        <v>12</v>
      </c>
      <c r="X143" s="7">
        <v>12</v>
      </c>
      <c r="Y143" s="7">
        <v>12</v>
      </c>
      <c r="Z143" s="7">
        <v>12</v>
      </c>
      <c r="AA143" s="7">
        <v>12</v>
      </c>
      <c r="AB143" s="7">
        <v>12</v>
      </c>
      <c r="AC143" s="7">
        <v>12</v>
      </c>
      <c r="AD143" s="7">
        <v>12</v>
      </c>
      <c r="AE143" s="7">
        <v>12</v>
      </c>
    </row>
    <row r="144" spans="1:31">
      <c r="A144" t="s">
        <v>625</v>
      </c>
      <c r="B144" s="43">
        <v>202</v>
      </c>
      <c r="C144" s="44" t="s">
        <v>353</v>
      </c>
      <c r="D144" s="7">
        <v>17</v>
      </c>
      <c r="E144" s="7">
        <v>17</v>
      </c>
      <c r="F144" s="7">
        <v>17</v>
      </c>
      <c r="G144" s="7">
        <v>17</v>
      </c>
      <c r="H144" s="7">
        <v>17</v>
      </c>
      <c r="I144" s="7">
        <v>17</v>
      </c>
      <c r="J144" s="7">
        <v>17</v>
      </c>
      <c r="K144" s="7">
        <v>17</v>
      </c>
      <c r="L144" s="7">
        <v>17</v>
      </c>
      <c r="M144" s="7">
        <v>17</v>
      </c>
      <c r="N144" s="7">
        <v>17</v>
      </c>
      <c r="O144" s="7">
        <v>17</v>
      </c>
      <c r="P144" s="7">
        <v>17</v>
      </c>
      <c r="Q144" s="7">
        <v>17</v>
      </c>
      <c r="R144" s="7">
        <v>17</v>
      </c>
      <c r="S144" s="7">
        <v>17</v>
      </c>
      <c r="T144" s="7">
        <v>17</v>
      </c>
      <c r="U144" s="7">
        <v>17</v>
      </c>
      <c r="V144" s="7">
        <v>17</v>
      </c>
      <c r="W144" s="7">
        <v>17</v>
      </c>
      <c r="X144" s="7">
        <v>17</v>
      </c>
      <c r="Y144" s="7">
        <v>17</v>
      </c>
      <c r="Z144" s="7">
        <v>17</v>
      </c>
      <c r="AA144" s="7">
        <v>17</v>
      </c>
      <c r="AB144" s="7">
        <v>17</v>
      </c>
      <c r="AC144" s="7">
        <v>17</v>
      </c>
      <c r="AD144" s="7">
        <v>17</v>
      </c>
      <c r="AE144" s="7">
        <v>17</v>
      </c>
    </row>
    <row r="145" spans="1:31">
      <c r="A145" t="s">
        <v>625</v>
      </c>
      <c r="B145" s="43">
        <v>203</v>
      </c>
      <c r="C145" s="44" t="s">
        <v>354</v>
      </c>
      <c r="D145" s="7">
        <v>23</v>
      </c>
      <c r="E145" s="7">
        <v>23</v>
      </c>
      <c r="F145" s="7">
        <v>23</v>
      </c>
      <c r="G145" s="7">
        <v>23</v>
      </c>
      <c r="H145" s="7">
        <v>23</v>
      </c>
      <c r="I145" s="7">
        <v>23</v>
      </c>
      <c r="J145" s="7">
        <v>23</v>
      </c>
      <c r="K145" s="7">
        <v>23</v>
      </c>
      <c r="L145" s="7">
        <v>23</v>
      </c>
      <c r="M145" s="7">
        <v>23</v>
      </c>
      <c r="N145" s="7">
        <v>23</v>
      </c>
      <c r="O145" s="7">
        <v>23</v>
      </c>
      <c r="P145" s="7">
        <v>23</v>
      </c>
      <c r="Q145" s="7">
        <v>23</v>
      </c>
      <c r="R145" s="7">
        <v>23</v>
      </c>
      <c r="S145" s="7">
        <v>23</v>
      </c>
      <c r="T145" s="7">
        <v>23</v>
      </c>
      <c r="U145" s="7">
        <v>23</v>
      </c>
      <c r="V145" s="7">
        <v>25</v>
      </c>
      <c r="W145" s="7">
        <v>25</v>
      </c>
      <c r="X145" s="7">
        <v>25</v>
      </c>
      <c r="Y145" s="7">
        <v>25</v>
      </c>
      <c r="Z145" s="7">
        <v>25</v>
      </c>
      <c r="AA145" s="7">
        <v>25</v>
      </c>
      <c r="AB145" s="7">
        <v>25</v>
      </c>
      <c r="AC145" s="7">
        <v>25</v>
      </c>
      <c r="AD145" s="7">
        <v>25</v>
      </c>
      <c r="AE145" s="7">
        <v>25</v>
      </c>
    </row>
    <row r="146" spans="1:31">
      <c r="A146" t="s">
        <v>625</v>
      </c>
      <c r="B146" s="43">
        <v>204</v>
      </c>
      <c r="C146" s="44" t="s">
        <v>355</v>
      </c>
      <c r="D146" s="7">
        <v>7</v>
      </c>
      <c r="E146" s="7">
        <v>7</v>
      </c>
      <c r="F146" s="7">
        <v>7</v>
      </c>
      <c r="G146" s="7">
        <v>8</v>
      </c>
      <c r="H146" s="7">
        <v>8</v>
      </c>
      <c r="I146" s="7">
        <v>8</v>
      </c>
      <c r="J146" s="7">
        <v>8</v>
      </c>
      <c r="K146" s="7">
        <v>8</v>
      </c>
      <c r="L146" s="7">
        <v>8</v>
      </c>
      <c r="M146" s="7">
        <v>8</v>
      </c>
      <c r="N146" s="7">
        <v>8</v>
      </c>
      <c r="O146" s="7">
        <v>8</v>
      </c>
      <c r="P146" s="7">
        <v>8</v>
      </c>
      <c r="Q146" s="7">
        <v>8</v>
      </c>
      <c r="R146" s="7">
        <v>8</v>
      </c>
      <c r="S146" s="7">
        <v>8</v>
      </c>
      <c r="T146" s="7">
        <v>8</v>
      </c>
      <c r="U146" s="7">
        <v>8</v>
      </c>
      <c r="V146" s="7">
        <v>9</v>
      </c>
      <c r="W146" s="7">
        <v>9</v>
      </c>
      <c r="X146" s="7">
        <v>9</v>
      </c>
      <c r="Y146" s="7">
        <v>9</v>
      </c>
      <c r="Z146" s="7">
        <v>9</v>
      </c>
      <c r="AA146" s="7">
        <v>9</v>
      </c>
      <c r="AB146" s="7">
        <v>9</v>
      </c>
      <c r="AC146" s="7">
        <v>9</v>
      </c>
      <c r="AD146" s="7">
        <v>9</v>
      </c>
      <c r="AE146" s="7">
        <v>9</v>
      </c>
    </row>
    <row r="147" spans="1:31">
      <c r="A147" t="s">
        <v>625</v>
      </c>
      <c r="B147" s="43">
        <v>205</v>
      </c>
      <c r="C147" s="44" t="s">
        <v>356</v>
      </c>
      <c r="D147" s="7">
        <v>6</v>
      </c>
      <c r="E147" s="7">
        <v>6</v>
      </c>
      <c r="F147" s="7">
        <v>6</v>
      </c>
      <c r="G147" s="7">
        <v>6</v>
      </c>
      <c r="H147" s="7">
        <v>7</v>
      </c>
      <c r="I147" s="7">
        <v>7</v>
      </c>
      <c r="J147" s="7">
        <v>7</v>
      </c>
      <c r="K147" s="7">
        <v>7</v>
      </c>
      <c r="L147" s="7">
        <v>6</v>
      </c>
      <c r="M147" s="7">
        <v>6</v>
      </c>
      <c r="N147" s="7">
        <v>6</v>
      </c>
      <c r="O147" s="7">
        <v>6</v>
      </c>
      <c r="P147" s="7">
        <v>6</v>
      </c>
      <c r="Q147" s="7">
        <v>6</v>
      </c>
      <c r="R147" s="7">
        <v>6</v>
      </c>
      <c r="S147" s="7">
        <v>6</v>
      </c>
      <c r="T147" s="7">
        <v>6</v>
      </c>
      <c r="U147" s="7">
        <v>6</v>
      </c>
      <c r="V147" s="7">
        <v>6</v>
      </c>
      <c r="W147" s="7">
        <v>6</v>
      </c>
      <c r="X147" s="7">
        <v>6</v>
      </c>
      <c r="Y147" s="7">
        <v>6</v>
      </c>
      <c r="Z147" s="7">
        <v>6</v>
      </c>
      <c r="AA147" s="7">
        <v>6</v>
      </c>
      <c r="AB147" s="7">
        <v>6</v>
      </c>
      <c r="AC147" s="7">
        <v>6</v>
      </c>
      <c r="AD147" s="7">
        <v>6</v>
      </c>
      <c r="AE147" s="7">
        <v>6</v>
      </c>
    </row>
    <row r="148" spans="1:31">
      <c r="A148" t="s">
        <v>625</v>
      </c>
      <c r="B148" s="43">
        <v>206</v>
      </c>
      <c r="C148" s="44" t="s">
        <v>357</v>
      </c>
      <c r="D148" s="7">
        <v>60</v>
      </c>
      <c r="E148" s="7">
        <v>60</v>
      </c>
      <c r="F148" s="7">
        <v>60</v>
      </c>
      <c r="G148" s="7">
        <v>60</v>
      </c>
      <c r="H148" s="7">
        <v>60</v>
      </c>
      <c r="I148" s="7">
        <v>58</v>
      </c>
      <c r="J148" s="7">
        <v>59</v>
      </c>
      <c r="K148" s="7">
        <v>60</v>
      </c>
      <c r="L148" s="7">
        <v>61</v>
      </c>
      <c r="M148" s="7">
        <v>61</v>
      </c>
      <c r="N148" s="7">
        <v>61</v>
      </c>
      <c r="O148" s="7">
        <v>61</v>
      </c>
      <c r="P148" s="7">
        <v>61</v>
      </c>
      <c r="Q148" s="7">
        <v>61</v>
      </c>
      <c r="R148" s="7">
        <v>61</v>
      </c>
      <c r="S148" s="7">
        <v>61</v>
      </c>
      <c r="T148" s="7">
        <v>60</v>
      </c>
      <c r="U148" s="7">
        <v>58</v>
      </c>
      <c r="V148" s="7">
        <v>57</v>
      </c>
      <c r="W148" s="7">
        <v>58</v>
      </c>
      <c r="X148" s="7">
        <v>57</v>
      </c>
      <c r="Y148" s="7">
        <v>57</v>
      </c>
      <c r="Z148" s="7">
        <v>57</v>
      </c>
      <c r="AA148" s="7">
        <v>57</v>
      </c>
      <c r="AB148" s="7">
        <v>57</v>
      </c>
      <c r="AC148" s="7">
        <v>57</v>
      </c>
      <c r="AD148" s="7">
        <v>57</v>
      </c>
      <c r="AE148" s="7">
        <v>57</v>
      </c>
    </row>
    <row r="149" spans="1:31">
      <c r="A149" t="s">
        <v>625</v>
      </c>
      <c r="B149" s="43">
        <v>207</v>
      </c>
      <c r="C149" s="44" t="s">
        <v>358</v>
      </c>
      <c r="D149" s="7">
        <v>64</v>
      </c>
      <c r="E149" s="7">
        <v>64</v>
      </c>
      <c r="F149" s="7">
        <v>65</v>
      </c>
      <c r="G149" s="7">
        <v>65</v>
      </c>
      <c r="H149" s="7">
        <v>65</v>
      </c>
      <c r="I149" s="7">
        <v>66</v>
      </c>
      <c r="J149" s="7">
        <v>66</v>
      </c>
      <c r="K149" s="7">
        <v>66</v>
      </c>
      <c r="L149" s="7">
        <v>66</v>
      </c>
      <c r="M149" s="7">
        <v>66</v>
      </c>
      <c r="N149" s="7">
        <v>66</v>
      </c>
      <c r="O149" s="7">
        <v>66</v>
      </c>
      <c r="P149" s="7">
        <v>66</v>
      </c>
      <c r="Q149" s="7">
        <v>66</v>
      </c>
      <c r="R149" s="7">
        <v>66</v>
      </c>
      <c r="S149" s="7">
        <v>66</v>
      </c>
      <c r="T149" s="7">
        <v>65</v>
      </c>
      <c r="U149" s="7">
        <v>62</v>
      </c>
      <c r="V149" s="7">
        <v>62</v>
      </c>
      <c r="W149" s="7">
        <v>62</v>
      </c>
      <c r="X149" s="7">
        <v>62</v>
      </c>
      <c r="Y149" s="7">
        <v>62</v>
      </c>
      <c r="Z149" s="7">
        <v>62</v>
      </c>
      <c r="AA149" s="7">
        <v>62</v>
      </c>
      <c r="AB149" s="7">
        <v>63</v>
      </c>
      <c r="AC149" s="7">
        <v>60</v>
      </c>
      <c r="AD149" s="7">
        <v>60</v>
      </c>
      <c r="AE149" s="7">
        <v>60</v>
      </c>
    </row>
    <row r="150" spans="1:31">
      <c r="A150" t="s">
        <v>625</v>
      </c>
      <c r="B150" s="43">
        <v>208</v>
      </c>
      <c r="C150" s="44" t="s">
        <v>359</v>
      </c>
      <c r="D150" s="7">
        <v>128</v>
      </c>
      <c r="E150" s="7">
        <v>127</v>
      </c>
      <c r="F150" s="7">
        <v>127</v>
      </c>
      <c r="G150" s="7">
        <v>127</v>
      </c>
      <c r="H150" s="7">
        <v>129</v>
      </c>
      <c r="I150" s="7">
        <v>131</v>
      </c>
      <c r="J150" s="7">
        <v>131</v>
      </c>
      <c r="K150" s="7">
        <v>131</v>
      </c>
      <c r="L150" s="7">
        <v>133</v>
      </c>
      <c r="M150" s="7">
        <v>134</v>
      </c>
      <c r="N150" s="7">
        <v>135</v>
      </c>
      <c r="O150" s="7">
        <v>135</v>
      </c>
      <c r="P150" s="7">
        <v>135</v>
      </c>
      <c r="Q150" s="7">
        <v>137</v>
      </c>
      <c r="R150" s="7">
        <v>136</v>
      </c>
      <c r="S150" s="7">
        <v>134</v>
      </c>
      <c r="T150" s="7">
        <v>135</v>
      </c>
      <c r="U150" s="7">
        <v>138</v>
      </c>
      <c r="V150" s="7">
        <v>138</v>
      </c>
      <c r="W150" s="7">
        <v>138</v>
      </c>
      <c r="X150" s="7">
        <v>138</v>
      </c>
      <c r="Y150" s="7">
        <v>138</v>
      </c>
      <c r="Z150" s="7">
        <v>138</v>
      </c>
      <c r="AA150" s="7">
        <v>140</v>
      </c>
      <c r="AB150" s="7">
        <v>139</v>
      </c>
      <c r="AC150" s="7">
        <v>139</v>
      </c>
      <c r="AD150" s="7">
        <v>138</v>
      </c>
      <c r="AE150" s="7">
        <v>139</v>
      </c>
    </row>
    <row r="151" spans="1:31">
      <c r="A151" t="s">
        <v>625</v>
      </c>
      <c r="B151" s="43">
        <v>211</v>
      </c>
      <c r="C151" s="44" t="s">
        <v>360</v>
      </c>
      <c r="D151" s="7">
        <v>22</v>
      </c>
      <c r="E151" s="7">
        <v>22</v>
      </c>
      <c r="F151" s="7">
        <v>23</v>
      </c>
      <c r="G151" s="7">
        <v>23</v>
      </c>
      <c r="H151" s="7">
        <v>24</v>
      </c>
      <c r="I151" s="7">
        <v>25</v>
      </c>
      <c r="J151" s="7">
        <v>25</v>
      </c>
      <c r="K151" s="7">
        <v>25</v>
      </c>
      <c r="L151" s="7">
        <v>25</v>
      </c>
      <c r="M151" s="7">
        <v>25</v>
      </c>
      <c r="N151" s="7">
        <v>25</v>
      </c>
      <c r="O151" s="7">
        <v>25</v>
      </c>
      <c r="P151" s="7">
        <v>25</v>
      </c>
      <c r="Q151" s="7">
        <v>25</v>
      </c>
      <c r="R151" s="7">
        <v>26</v>
      </c>
      <c r="S151" s="7">
        <v>26</v>
      </c>
      <c r="T151" s="7">
        <v>26</v>
      </c>
      <c r="U151" s="7">
        <v>27</v>
      </c>
      <c r="V151" s="7">
        <v>29</v>
      </c>
      <c r="W151" s="7">
        <v>29</v>
      </c>
      <c r="X151" s="7">
        <v>29</v>
      </c>
      <c r="Y151" s="7">
        <v>30</v>
      </c>
      <c r="Z151" s="7">
        <v>30</v>
      </c>
      <c r="AA151" s="7">
        <v>30</v>
      </c>
      <c r="AB151" s="7">
        <v>29</v>
      </c>
      <c r="AC151" s="7">
        <v>29</v>
      </c>
      <c r="AD151" s="7">
        <v>29</v>
      </c>
      <c r="AE151" s="7">
        <v>29</v>
      </c>
    </row>
    <row r="152" spans="1:31">
      <c r="A152" t="s">
        <v>625</v>
      </c>
      <c r="B152" s="43">
        <v>212</v>
      </c>
      <c r="C152" s="44" t="s">
        <v>361</v>
      </c>
      <c r="D152" s="7">
        <v>1</v>
      </c>
      <c r="E152" s="7">
        <v>1</v>
      </c>
      <c r="F152" s="7">
        <v>1</v>
      </c>
      <c r="G152" s="7">
        <v>1</v>
      </c>
      <c r="H152" s="7">
        <v>1</v>
      </c>
      <c r="I152" s="7">
        <v>1</v>
      </c>
      <c r="J152" s="7">
        <v>1</v>
      </c>
      <c r="K152" s="7">
        <v>1</v>
      </c>
      <c r="L152" s="7">
        <v>1</v>
      </c>
      <c r="M152" s="7">
        <v>1</v>
      </c>
      <c r="N152" s="7">
        <v>1</v>
      </c>
      <c r="O152" s="7">
        <v>1</v>
      </c>
      <c r="P152" s="7">
        <v>1</v>
      </c>
      <c r="Q152" s="7">
        <v>1</v>
      </c>
      <c r="R152" s="7">
        <v>1</v>
      </c>
      <c r="S152" s="7">
        <v>1</v>
      </c>
      <c r="T152" s="7">
        <v>1</v>
      </c>
      <c r="U152" s="7">
        <v>1</v>
      </c>
      <c r="V152" s="7">
        <v>1</v>
      </c>
      <c r="W152" s="7">
        <v>1</v>
      </c>
      <c r="X152" s="7">
        <v>1</v>
      </c>
      <c r="Y152" s="7">
        <v>1</v>
      </c>
      <c r="Z152" s="7">
        <v>1</v>
      </c>
      <c r="AA152" s="7">
        <v>1</v>
      </c>
      <c r="AB152" s="7">
        <v>1</v>
      </c>
      <c r="AC152" s="7">
        <v>1</v>
      </c>
      <c r="AD152" s="7">
        <v>1</v>
      </c>
      <c r="AE152" s="7">
        <v>1</v>
      </c>
    </row>
    <row r="153" spans="1:31">
      <c r="A153" t="s">
        <v>625</v>
      </c>
      <c r="B153" s="43">
        <v>213</v>
      </c>
      <c r="C153" s="44" t="s">
        <v>362</v>
      </c>
      <c r="D153" s="7">
        <v>15</v>
      </c>
      <c r="E153" s="7">
        <v>15</v>
      </c>
      <c r="F153" s="7">
        <v>15</v>
      </c>
      <c r="G153" s="7">
        <v>15</v>
      </c>
      <c r="H153" s="7">
        <v>15</v>
      </c>
      <c r="I153" s="7">
        <v>15</v>
      </c>
      <c r="J153" s="7">
        <v>15</v>
      </c>
      <c r="K153" s="7">
        <v>15</v>
      </c>
      <c r="L153" s="7">
        <v>15</v>
      </c>
      <c r="M153" s="7">
        <v>15</v>
      </c>
      <c r="N153" s="7">
        <v>15</v>
      </c>
      <c r="O153" s="7">
        <v>15</v>
      </c>
      <c r="P153" s="7">
        <v>15</v>
      </c>
      <c r="Q153" s="7">
        <v>15</v>
      </c>
      <c r="R153" s="7">
        <v>15</v>
      </c>
      <c r="S153" s="7">
        <v>15</v>
      </c>
      <c r="T153" s="7">
        <v>15</v>
      </c>
      <c r="U153" s="7">
        <v>15</v>
      </c>
      <c r="V153" s="7">
        <v>15</v>
      </c>
      <c r="W153" s="7">
        <v>16</v>
      </c>
      <c r="X153" s="7">
        <v>16</v>
      </c>
      <c r="Y153" s="7">
        <v>16</v>
      </c>
      <c r="Z153" s="7">
        <v>16</v>
      </c>
      <c r="AA153" s="7">
        <v>16</v>
      </c>
      <c r="AB153" s="7">
        <v>16</v>
      </c>
      <c r="AC153" s="7">
        <v>16</v>
      </c>
      <c r="AD153" s="7">
        <v>16</v>
      </c>
      <c r="AE153" s="7">
        <v>16</v>
      </c>
    </row>
    <row r="154" spans="1:31">
      <c r="A154" t="s">
        <v>625</v>
      </c>
      <c r="B154" s="43">
        <v>214</v>
      </c>
      <c r="C154" s="44" t="s">
        <v>363</v>
      </c>
      <c r="D154" s="7">
        <v>12</v>
      </c>
      <c r="E154" s="7">
        <v>11</v>
      </c>
      <c r="F154" s="7">
        <v>11</v>
      </c>
      <c r="G154" s="7">
        <v>11</v>
      </c>
      <c r="H154" s="7">
        <v>11</v>
      </c>
      <c r="I154" s="7">
        <v>11</v>
      </c>
      <c r="J154" s="7">
        <v>11</v>
      </c>
      <c r="K154" s="7">
        <v>11</v>
      </c>
      <c r="L154" s="7">
        <v>11</v>
      </c>
      <c r="M154" s="7">
        <v>11</v>
      </c>
      <c r="N154" s="7">
        <v>12</v>
      </c>
      <c r="O154" s="7">
        <v>11</v>
      </c>
      <c r="P154" s="7">
        <v>12</v>
      </c>
      <c r="Q154" s="7">
        <v>12</v>
      </c>
      <c r="R154" s="7">
        <v>12</v>
      </c>
      <c r="S154" s="7">
        <v>12</v>
      </c>
      <c r="T154" s="7">
        <v>12</v>
      </c>
      <c r="U154" s="7">
        <v>12</v>
      </c>
      <c r="V154" s="7">
        <v>12</v>
      </c>
      <c r="W154" s="7">
        <v>12</v>
      </c>
      <c r="X154" s="7">
        <v>12</v>
      </c>
      <c r="Y154" s="7">
        <v>12</v>
      </c>
      <c r="Z154" s="7">
        <v>12</v>
      </c>
      <c r="AA154" s="7">
        <v>12</v>
      </c>
      <c r="AB154" s="7">
        <v>12</v>
      </c>
      <c r="AC154" s="7">
        <v>12</v>
      </c>
      <c r="AD154" s="7">
        <v>11</v>
      </c>
      <c r="AE154" s="7">
        <v>11</v>
      </c>
    </row>
    <row r="155" spans="1:31">
      <c r="A155" t="s">
        <v>625</v>
      </c>
      <c r="B155" s="43">
        <v>215</v>
      </c>
      <c r="C155" s="44" t="s">
        <v>364</v>
      </c>
      <c r="D155" s="7">
        <v>29</v>
      </c>
      <c r="E155" s="7">
        <v>28</v>
      </c>
      <c r="F155" s="7">
        <v>28</v>
      </c>
      <c r="G155" s="7">
        <v>28</v>
      </c>
      <c r="H155" s="7">
        <v>29</v>
      </c>
      <c r="I155" s="7">
        <v>28</v>
      </c>
      <c r="J155" s="7">
        <v>28</v>
      </c>
      <c r="K155" s="7">
        <v>28</v>
      </c>
      <c r="L155" s="7">
        <v>28</v>
      </c>
      <c r="M155" s="7">
        <v>28</v>
      </c>
      <c r="N155" s="7">
        <v>28</v>
      </c>
      <c r="O155" s="7">
        <v>28</v>
      </c>
      <c r="P155" s="7">
        <v>28</v>
      </c>
      <c r="Q155" s="7">
        <v>28</v>
      </c>
      <c r="R155" s="7">
        <v>28</v>
      </c>
      <c r="S155" s="7">
        <v>28</v>
      </c>
      <c r="T155" s="7">
        <v>28</v>
      </c>
      <c r="U155" s="7">
        <v>30</v>
      </c>
      <c r="V155" s="7">
        <v>30</v>
      </c>
      <c r="W155" s="7">
        <v>30</v>
      </c>
      <c r="X155" s="7">
        <v>30</v>
      </c>
      <c r="Y155" s="7">
        <v>30</v>
      </c>
      <c r="Z155" s="7">
        <v>29</v>
      </c>
      <c r="AA155" s="7">
        <v>29</v>
      </c>
      <c r="AB155" s="7">
        <v>29</v>
      </c>
      <c r="AC155" s="7">
        <v>29</v>
      </c>
      <c r="AD155" s="7">
        <v>29</v>
      </c>
      <c r="AE155" s="7">
        <v>29</v>
      </c>
    </row>
    <row r="156" spans="1:31">
      <c r="A156" t="s">
        <v>625</v>
      </c>
      <c r="B156" s="43">
        <v>216</v>
      </c>
      <c r="C156" s="44" t="s">
        <v>365</v>
      </c>
      <c r="D156" s="7">
        <v>6</v>
      </c>
      <c r="E156" s="7">
        <v>6</v>
      </c>
      <c r="F156" s="7">
        <v>6</v>
      </c>
      <c r="G156" s="7">
        <v>7</v>
      </c>
      <c r="H156" s="7">
        <v>7</v>
      </c>
      <c r="I156" s="7">
        <v>6</v>
      </c>
      <c r="J156" s="7">
        <v>6</v>
      </c>
      <c r="K156" s="7">
        <v>6</v>
      </c>
      <c r="L156" s="7">
        <v>6</v>
      </c>
      <c r="M156" s="7">
        <v>6</v>
      </c>
      <c r="N156" s="7">
        <v>5</v>
      </c>
      <c r="O156" s="7">
        <v>6</v>
      </c>
      <c r="P156" s="7">
        <v>6</v>
      </c>
      <c r="Q156" s="7">
        <v>6</v>
      </c>
      <c r="R156" s="7">
        <v>6</v>
      </c>
      <c r="S156" s="7">
        <v>6</v>
      </c>
      <c r="T156" s="7">
        <v>6</v>
      </c>
      <c r="U156" s="7">
        <v>6</v>
      </c>
      <c r="V156" s="7">
        <v>6</v>
      </c>
      <c r="W156" s="7">
        <v>6</v>
      </c>
      <c r="X156" s="7">
        <v>6</v>
      </c>
      <c r="Y156" s="7">
        <v>6</v>
      </c>
      <c r="Z156" s="7">
        <v>6</v>
      </c>
      <c r="AA156" s="7">
        <v>6</v>
      </c>
      <c r="AB156" s="7">
        <v>6</v>
      </c>
      <c r="AC156" s="7">
        <v>6</v>
      </c>
      <c r="AD156" s="7">
        <v>6</v>
      </c>
      <c r="AE156" s="7">
        <v>6</v>
      </c>
    </row>
    <row r="157" spans="1:31">
      <c r="A157" t="s">
        <v>625</v>
      </c>
      <c r="B157" s="43">
        <v>217</v>
      </c>
      <c r="C157" s="44" t="s">
        <v>366</v>
      </c>
      <c r="D157" s="7">
        <v>20</v>
      </c>
      <c r="E157" s="7">
        <v>20</v>
      </c>
      <c r="F157" s="7">
        <v>20</v>
      </c>
      <c r="G157" s="7">
        <v>20</v>
      </c>
      <c r="H157" s="7">
        <v>20</v>
      </c>
      <c r="I157" s="7">
        <v>20</v>
      </c>
      <c r="J157" s="7">
        <v>20</v>
      </c>
      <c r="K157" s="7">
        <v>20</v>
      </c>
      <c r="L157" s="7">
        <v>20</v>
      </c>
      <c r="M157" s="7">
        <v>20</v>
      </c>
      <c r="N157" s="7">
        <v>20</v>
      </c>
      <c r="O157" s="7">
        <v>21</v>
      </c>
      <c r="P157" s="7">
        <v>21</v>
      </c>
      <c r="Q157" s="7">
        <v>22</v>
      </c>
      <c r="R157" s="7">
        <v>22</v>
      </c>
      <c r="S157" s="7">
        <v>22</v>
      </c>
      <c r="T157" s="7">
        <v>22</v>
      </c>
      <c r="U157" s="7">
        <v>22</v>
      </c>
      <c r="V157" s="7">
        <v>22</v>
      </c>
      <c r="W157" s="7">
        <v>22</v>
      </c>
      <c r="X157" s="7">
        <v>22</v>
      </c>
      <c r="Y157" s="7">
        <v>22</v>
      </c>
      <c r="Z157" s="7">
        <v>22</v>
      </c>
      <c r="AA157" s="7">
        <v>22</v>
      </c>
      <c r="AB157" s="7">
        <v>22</v>
      </c>
      <c r="AC157" s="7">
        <v>22</v>
      </c>
      <c r="AD157" s="7">
        <v>22</v>
      </c>
      <c r="AE157" s="7">
        <v>22</v>
      </c>
    </row>
    <row r="158" spans="1:31">
      <c r="A158" t="s">
        <v>625</v>
      </c>
      <c r="B158" s="43">
        <v>218</v>
      </c>
      <c r="C158" s="44" t="s">
        <v>367</v>
      </c>
      <c r="D158" s="7">
        <v>38</v>
      </c>
      <c r="E158" s="7">
        <v>39</v>
      </c>
      <c r="F158" s="7">
        <v>40</v>
      </c>
      <c r="G158" s="7">
        <v>40</v>
      </c>
      <c r="H158" s="7">
        <v>40</v>
      </c>
      <c r="I158" s="7">
        <v>40</v>
      </c>
      <c r="J158" s="7">
        <v>40</v>
      </c>
      <c r="K158" s="7">
        <v>39</v>
      </c>
      <c r="L158" s="7">
        <v>38</v>
      </c>
      <c r="M158" s="7">
        <v>38</v>
      </c>
      <c r="N158" s="7">
        <v>38</v>
      </c>
      <c r="O158" s="7">
        <v>38</v>
      </c>
      <c r="P158" s="7">
        <v>38</v>
      </c>
      <c r="Q158" s="7">
        <v>38</v>
      </c>
      <c r="R158" s="7">
        <v>38</v>
      </c>
      <c r="S158" s="7">
        <v>38</v>
      </c>
      <c r="T158" s="7">
        <v>38</v>
      </c>
      <c r="U158" s="7">
        <v>37</v>
      </c>
      <c r="V158" s="7">
        <v>37</v>
      </c>
      <c r="W158" s="7">
        <v>38</v>
      </c>
      <c r="X158" s="7">
        <v>37</v>
      </c>
      <c r="Y158" s="7">
        <v>37</v>
      </c>
      <c r="Z158" s="7">
        <v>37</v>
      </c>
      <c r="AA158" s="7">
        <v>37</v>
      </c>
      <c r="AB158" s="7">
        <v>37</v>
      </c>
      <c r="AC158" s="7">
        <v>37</v>
      </c>
      <c r="AD158" s="7">
        <v>37</v>
      </c>
      <c r="AE158" s="7">
        <v>37</v>
      </c>
    </row>
    <row r="159" spans="1:31">
      <c r="A159" t="s">
        <v>625</v>
      </c>
      <c r="B159" s="43">
        <v>219</v>
      </c>
      <c r="C159" s="44" t="s">
        <v>368</v>
      </c>
      <c r="D159" s="7">
        <v>23</v>
      </c>
      <c r="E159" s="7">
        <v>23</v>
      </c>
      <c r="F159" s="7">
        <v>23</v>
      </c>
      <c r="G159" s="7">
        <v>23</v>
      </c>
      <c r="H159" s="7">
        <v>23</v>
      </c>
      <c r="I159" s="7">
        <v>23</v>
      </c>
      <c r="J159" s="7">
        <v>23</v>
      </c>
      <c r="K159" s="7">
        <v>23</v>
      </c>
      <c r="L159" s="7">
        <v>23</v>
      </c>
      <c r="M159" s="7">
        <v>23</v>
      </c>
      <c r="N159" s="7">
        <v>23</v>
      </c>
      <c r="O159" s="7">
        <v>23</v>
      </c>
      <c r="P159" s="7">
        <v>23</v>
      </c>
      <c r="Q159" s="7">
        <v>23</v>
      </c>
      <c r="R159" s="7">
        <v>23</v>
      </c>
      <c r="S159" s="7">
        <v>23</v>
      </c>
      <c r="T159" s="7">
        <v>24</v>
      </c>
      <c r="U159" s="7">
        <v>25</v>
      </c>
      <c r="V159" s="7">
        <v>25</v>
      </c>
      <c r="W159" s="7">
        <v>25</v>
      </c>
      <c r="X159" s="7">
        <v>25</v>
      </c>
      <c r="Y159" s="7">
        <v>25</v>
      </c>
      <c r="Z159" s="7">
        <v>25</v>
      </c>
      <c r="AA159" s="7">
        <v>25</v>
      </c>
      <c r="AB159" s="7">
        <v>25</v>
      </c>
      <c r="AC159" s="7">
        <v>25</v>
      </c>
      <c r="AD159" s="7">
        <v>24</v>
      </c>
      <c r="AE159" s="7">
        <v>24</v>
      </c>
    </row>
    <row r="160" spans="1:31">
      <c r="A160" t="s">
        <v>625</v>
      </c>
      <c r="B160" s="43">
        <v>220</v>
      </c>
      <c r="C160" s="44" t="s">
        <v>369</v>
      </c>
      <c r="D160" s="7">
        <v>6</v>
      </c>
      <c r="E160" s="7">
        <v>6</v>
      </c>
      <c r="F160" s="7">
        <v>6</v>
      </c>
      <c r="G160" s="7">
        <v>6</v>
      </c>
      <c r="H160" s="7">
        <v>6</v>
      </c>
      <c r="I160" s="7">
        <v>6</v>
      </c>
      <c r="J160" s="7">
        <v>6</v>
      </c>
      <c r="K160" s="7">
        <v>6</v>
      </c>
      <c r="L160" s="7">
        <v>6</v>
      </c>
      <c r="M160" s="7">
        <v>6</v>
      </c>
      <c r="N160" s="7">
        <v>6</v>
      </c>
      <c r="O160" s="7">
        <v>6</v>
      </c>
      <c r="P160" s="7">
        <v>6</v>
      </c>
      <c r="Q160" s="7">
        <v>6</v>
      </c>
      <c r="R160" s="7">
        <v>6</v>
      </c>
      <c r="S160" s="7">
        <v>6</v>
      </c>
      <c r="T160" s="7">
        <v>6</v>
      </c>
      <c r="U160" s="7">
        <v>6</v>
      </c>
      <c r="V160" s="7">
        <v>6</v>
      </c>
      <c r="W160" s="7">
        <v>6</v>
      </c>
      <c r="X160" s="7">
        <v>6</v>
      </c>
      <c r="Y160" s="7">
        <v>6</v>
      </c>
      <c r="Z160" s="7">
        <v>6</v>
      </c>
      <c r="AA160" s="7">
        <v>6</v>
      </c>
      <c r="AB160" s="7">
        <v>6</v>
      </c>
      <c r="AC160" s="7">
        <v>6</v>
      </c>
      <c r="AD160" s="7">
        <v>6</v>
      </c>
      <c r="AE160" s="7">
        <v>6</v>
      </c>
    </row>
    <row r="161" spans="1:31">
      <c r="A161" t="s">
        <v>625</v>
      </c>
      <c r="B161" s="43">
        <v>221</v>
      </c>
      <c r="C161" s="44" t="s">
        <v>370</v>
      </c>
      <c r="D161" s="7">
        <v>49</v>
      </c>
      <c r="E161" s="7">
        <v>50</v>
      </c>
      <c r="F161" s="7">
        <v>50</v>
      </c>
      <c r="G161" s="7">
        <v>50</v>
      </c>
      <c r="H161" s="7">
        <v>50</v>
      </c>
      <c r="I161" s="7">
        <v>50</v>
      </c>
      <c r="J161" s="7">
        <v>50</v>
      </c>
      <c r="K161" s="7">
        <v>50</v>
      </c>
      <c r="L161" s="7">
        <v>50</v>
      </c>
      <c r="M161" s="7">
        <v>49</v>
      </c>
      <c r="N161" s="7">
        <v>50</v>
      </c>
      <c r="O161" s="7">
        <v>50</v>
      </c>
      <c r="P161" s="7">
        <v>50</v>
      </c>
      <c r="Q161" s="7">
        <v>50</v>
      </c>
      <c r="R161" s="7">
        <v>50</v>
      </c>
      <c r="S161" s="7">
        <v>48</v>
      </c>
      <c r="T161" s="7">
        <v>49</v>
      </c>
      <c r="U161" s="7">
        <v>51</v>
      </c>
      <c r="V161" s="7">
        <v>48</v>
      </c>
      <c r="W161" s="7">
        <v>47</v>
      </c>
      <c r="X161" s="7">
        <v>47</v>
      </c>
      <c r="Y161" s="7">
        <v>46</v>
      </c>
      <c r="Z161" s="7">
        <v>46</v>
      </c>
      <c r="AA161" s="7">
        <v>46</v>
      </c>
      <c r="AB161" s="7">
        <v>46</v>
      </c>
      <c r="AC161" s="7">
        <v>45</v>
      </c>
      <c r="AD161" s="7">
        <v>46</v>
      </c>
      <c r="AE161" s="7">
        <v>46</v>
      </c>
    </row>
    <row r="162" spans="1:31">
      <c r="A162" t="s">
        <v>625</v>
      </c>
      <c r="B162" s="43">
        <v>222</v>
      </c>
      <c r="C162" s="44" t="s">
        <v>371</v>
      </c>
      <c r="D162" s="7">
        <v>133</v>
      </c>
      <c r="E162" s="7">
        <v>131</v>
      </c>
      <c r="F162" s="7">
        <v>132</v>
      </c>
      <c r="G162" s="7">
        <v>133</v>
      </c>
      <c r="H162" s="7">
        <v>134</v>
      </c>
      <c r="I162" s="7">
        <v>134</v>
      </c>
      <c r="J162" s="7">
        <v>134</v>
      </c>
      <c r="K162" s="7">
        <v>134</v>
      </c>
      <c r="L162" s="7">
        <v>134</v>
      </c>
      <c r="M162" s="7">
        <v>132</v>
      </c>
      <c r="N162" s="7">
        <v>132</v>
      </c>
      <c r="O162" s="7">
        <v>133</v>
      </c>
      <c r="P162" s="7">
        <v>137</v>
      </c>
      <c r="Q162" s="7">
        <v>134</v>
      </c>
      <c r="R162" s="7">
        <v>135</v>
      </c>
      <c r="S162" s="7">
        <v>138</v>
      </c>
      <c r="T162" s="7">
        <v>137</v>
      </c>
      <c r="U162" s="7">
        <v>139</v>
      </c>
      <c r="V162" s="7">
        <v>139</v>
      </c>
      <c r="W162" s="7">
        <v>139</v>
      </c>
      <c r="X162" s="7">
        <v>138</v>
      </c>
      <c r="Y162" s="7">
        <v>135</v>
      </c>
      <c r="Z162" s="7">
        <v>134</v>
      </c>
      <c r="AA162" s="7">
        <v>133</v>
      </c>
      <c r="AB162" s="7">
        <v>132</v>
      </c>
      <c r="AC162" s="7">
        <v>132</v>
      </c>
      <c r="AD162" s="7">
        <v>132</v>
      </c>
      <c r="AE162" s="7">
        <v>132</v>
      </c>
    </row>
    <row r="163" spans="1:31">
      <c r="A163" t="s">
        <v>625</v>
      </c>
      <c r="B163" s="43">
        <v>223</v>
      </c>
      <c r="C163" s="44" t="s">
        <v>372</v>
      </c>
      <c r="D163" s="7">
        <v>14</v>
      </c>
      <c r="E163" s="7">
        <v>14</v>
      </c>
      <c r="F163" s="7">
        <v>14</v>
      </c>
      <c r="G163" s="7">
        <v>14</v>
      </c>
      <c r="H163" s="7">
        <v>14</v>
      </c>
      <c r="I163" s="7">
        <v>14</v>
      </c>
      <c r="J163" s="7">
        <v>14</v>
      </c>
      <c r="K163" s="7">
        <v>14</v>
      </c>
      <c r="L163" s="7">
        <v>14</v>
      </c>
      <c r="M163" s="7">
        <v>14</v>
      </c>
      <c r="N163" s="7">
        <v>14</v>
      </c>
      <c r="O163" s="7">
        <v>14</v>
      </c>
      <c r="P163" s="7">
        <v>14</v>
      </c>
      <c r="Q163" s="7">
        <v>14</v>
      </c>
      <c r="R163" s="7">
        <v>14</v>
      </c>
      <c r="S163" s="7">
        <v>14</v>
      </c>
      <c r="T163" s="7">
        <v>14</v>
      </c>
      <c r="U163" s="7">
        <v>15</v>
      </c>
      <c r="V163" s="7">
        <v>15</v>
      </c>
      <c r="W163" s="7">
        <v>15</v>
      </c>
      <c r="X163" s="7">
        <v>15</v>
      </c>
      <c r="Y163" s="7">
        <v>15</v>
      </c>
      <c r="Z163" s="7">
        <v>15</v>
      </c>
      <c r="AA163" s="7">
        <v>15</v>
      </c>
      <c r="AB163" s="7">
        <v>15</v>
      </c>
      <c r="AC163" s="7">
        <v>15</v>
      </c>
      <c r="AD163" s="7">
        <v>15</v>
      </c>
      <c r="AE163" s="7">
        <v>15</v>
      </c>
    </row>
    <row r="164" spans="1:31">
      <c r="A164" t="s">
        <v>625</v>
      </c>
      <c r="B164" s="43">
        <v>224</v>
      </c>
      <c r="C164" s="44" t="s">
        <v>373</v>
      </c>
      <c r="D164" s="7">
        <v>8</v>
      </c>
      <c r="E164" s="7">
        <v>8</v>
      </c>
      <c r="F164" s="7">
        <v>8</v>
      </c>
      <c r="G164" s="7">
        <v>8</v>
      </c>
      <c r="H164" s="7">
        <v>8</v>
      </c>
      <c r="I164" s="7">
        <v>8</v>
      </c>
      <c r="J164" s="7">
        <v>8</v>
      </c>
      <c r="K164" s="7">
        <v>8</v>
      </c>
      <c r="L164" s="7">
        <v>8</v>
      </c>
      <c r="M164" s="7">
        <v>8</v>
      </c>
      <c r="N164" s="7">
        <v>7</v>
      </c>
      <c r="O164" s="7">
        <v>7</v>
      </c>
      <c r="P164" s="7">
        <v>7</v>
      </c>
      <c r="Q164" s="7">
        <v>7</v>
      </c>
      <c r="R164" s="7">
        <v>6</v>
      </c>
      <c r="S164" s="7">
        <v>6</v>
      </c>
      <c r="T164" s="7">
        <v>6</v>
      </c>
      <c r="U164" s="7">
        <v>6</v>
      </c>
      <c r="V164" s="7">
        <v>6</v>
      </c>
      <c r="W164" s="7">
        <v>6</v>
      </c>
      <c r="X164" s="7">
        <v>6</v>
      </c>
      <c r="Y164" s="7">
        <v>6</v>
      </c>
      <c r="Z164" s="7">
        <v>6</v>
      </c>
      <c r="AA164" s="7">
        <v>6</v>
      </c>
      <c r="AB164" s="7">
        <v>6</v>
      </c>
      <c r="AC164" s="7">
        <v>6</v>
      </c>
      <c r="AD164" s="7">
        <v>6</v>
      </c>
      <c r="AE164" s="7">
        <v>6</v>
      </c>
    </row>
    <row r="165" spans="1:31">
      <c r="A165" t="s">
        <v>625</v>
      </c>
      <c r="B165" s="43">
        <v>225</v>
      </c>
      <c r="C165" s="44" t="s">
        <v>374</v>
      </c>
      <c r="D165" s="7">
        <v>276</v>
      </c>
      <c r="E165" s="7">
        <v>276</v>
      </c>
      <c r="F165" s="7">
        <v>273</v>
      </c>
      <c r="G165" s="7">
        <v>274</v>
      </c>
      <c r="H165" s="7">
        <v>272</v>
      </c>
      <c r="I165" s="7">
        <v>271</v>
      </c>
      <c r="J165" s="7">
        <v>270</v>
      </c>
      <c r="K165" s="7">
        <v>268</v>
      </c>
      <c r="L165" s="7">
        <v>271</v>
      </c>
      <c r="M165" s="7">
        <v>270</v>
      </c>
      <c r="N165" s="7">
        <v>272</v>
      </c>
      <c r="O165" s="7">
        <v>272</v>
      </c>
      <c r="P165" s="7">
        <v>271</v>
      </c>
      <c r="Q165" s="7">
        <v>269</v>
      </c>
      <c r="R165" s="7">
        <v>271</v>
      </c>
      <c r="S165" s="7">
        <v>268</v>
      </c>
      <c r="T165" s="7">
        <v>266</v>
      </c>
      <c r="U165" s="7">
        <v>272</v>
      </c>
      <c r="V165" s="7">
        <v>273</v>
      </c>
      <c r="W165" s="7">
        <v>273</v>
      </c>
      <c r="X165" s="7">
        <v>273</v>
      </c>
      <c r="Y165" s="7">
        <v>275</v>
      </c>
      <c r="Z165" s="7">
        <v>275</v>
      </c>
      <c r="AA165" s="7">
        <v>273</v>
      </c>
      <c r="AB165" s="7">
        <v>272</v>
      </c>
      <c r="AC165" s="7">
        <v>272</v>
      </c>
      <c r="AD165" s="7">
        <v>271</v>
      </c>
      <c r="AE165" s="7">
        <v>275</v>
      </c>
    </row>
    <row r="166" spans="1:31">
      <c r="A166" t="s">
        <v>625</v>
      </c>
      <c r="B166" s="43">
        <v>226</v>
      </c>
      <c r="C166" s="44" t="s">
        <v>375</v>
      </c>
      <c r="D166" s="7">
        <v>245</v>
      </c>
      <c r="E166" s="7">
        <v>244</v>
      </c>
      <c r="F166" s="7">
        <v>244</v>
      </c>
      <c r="G166" s="7">
        <v>242</v>
      </c>
      <c r="H166" s="7">
        <v>242</v>
      </c>
      <c r="I166" s="7">
        <v>235</v>
      </c>
      <c r="J166" s="7">
        <v>236</v>
      </c>
      <c r="K166" s="7">
        <v>239</v>
      </c>
      <c r="L166" s="7">
        <v>239</v>
      </c>
      <c r="M166" s="7">
        <v>242</v>
      </c>
      <c r="N166" s="7">
        <v>245</v>
      </c>
      <c r="O166" s="7">
        <v>245</v>
      </c>
      <c r="P166" s="7">
        <v>245</v>
      </c>
      <c r="Q166" s="7">
        <v>245</v>
      </c>
      <c r="R166" s="7">
        <v>246</v>
      </c>
      <c r="S166" s="7">
        <v>247</v>
      </c>
      <c r="T166" s="7">
        <v>246</v>
      </c>
      <c r="U166" s="7">
        <v>248</v>
      </c>
      <c r="V166" s="7">
        <v>249</v>
      </c>
      <c r="W166" s="7">
        <v>248</v>
      </c>
      <c r="X166" s="7">
        <v>246</v>
      </c>
      <c r="Y166" s="7">
        <v>244</v>
      </c>
      <c r="Z166" s="7">
        <v>247</v>
      </c>
      <c r="AA166" s="7">
        <v>250</v>
      </c>
      <c r="AB166" s="7">
        <v>256</v>
      </c>
      <c r="AC166" s="7">
        <v>255</v>
      </c>
      <c r="AD166" s="7">
        <v>257</v>
      </c>
      <c r="AE166" s="7">
        <v>258</v>
      </c>
    </row>
    <row r="167" spans="1:31">
      <c r="A167" t="s">
        <v>625</v>
      </c>
      <c r="B167" s="43">
        <v>302</v>
      </c>
      <c r="C167" s="44" t="s">
        <v>376</v>
      </c>
      <c r="D167" s="7">
        <v>1</v>
      </c>
      <c r="E167" s="7">
        <v>1</v>
      </c>
      <c r="F167" s="7">
        <v>1</v>
      </c>
      <c r="G167" s="7">
        <v>1</v>
      </c>
      <c r="H167" s="7">
        <v>1</v>
      </c>
      <c r="I167" s="7">
        <v>1</v>
      </c>
      <c r="J167" s="7">
        <v>1</v>
      </c>
      <c r="K167" s="7">
        <v>1</v>
      </c>
      <c r="L167" s="7">
        <v>1</v>
      </c>
      <c r="M167" s="7">
        <v>1</v>
      </c>
      <c r="N167" s="7">
        <v>1</v>
      </c>
      <c r="O167" s="7">
        <v>1</v>
      </c>
      <c r="P167" s="7">
        <v>1</v>
      </c>
      <c r="Q167" s="7">
        <v>1</v>
      </c>
      <c r="R167" s="7">
        <v>1</v>
      </c>
      <c r="S167" s="7">
        <v>1</v>
      </c>
      <c r="T167" s="7">
        <v>1</v>
      </c>
      <c r="U167" s="7">
        <v>1</v>
      </c>
      <c r="V167" s="7">
        <v>1</v>
      </c>
      <c r="W167" s="7">
        <v>1</v>
      </c>
      <c r="X167" s="7">
        <v>1</v>
      </c>
      <c r="Y167" s="7">
        <v>1</v>
      </c>
      <c r="Z167" s="7">
        <v>1</v>
      </c>
      <c r="AA167" s="7">
        <v>1</v>
      </c>
      <c r="AB167" s="7">
        <v>1</v>
      </c>
      <c r="AC167" s="7">
        <v>1</v>
      </c>
      <c r="AD167" s="7">
        <v>1</v>
      </c>
      <c r="AE167" s="7">
        <v>1</v>
      </c>
    </row>
    <row r="168" spans="1:31">
      <c r="A168" t="s">
        <v>625</v>
      </c>
      <c r="B168" s="43">
        <v>303</v>
      </c>
      <c r="C168" s="44" t="s">
        <v>377</v>
      </c>
      <c r="D168" s="7">
        <v>1</v>
      </c>
      <c r="E168" s="7">
        <v>1</v>
      </c>
      <c r="F168" s="7">
        <v>1</v>
      </c>
      <c r="G168" s="7">
        <v>1</v>
      </c>
      <c r="H168" s="7">
        <v>1</v>
      </c>
      <c r="I168" s="7">
        <v>1</v>
      </c>
      <c r="J168" s="7">
        <v>1</v>
      </c>
      <c r="K168" s="7">
        <v>1</v>
      </c>
      <c r="L168" s="7">
        <v>1</v>
      </c>
      <c r="M168" s="7">
        <v>1</v>
      </c>
      <c r="N168" s="7">
        <v>1</v>
      </c>
      <c r="O168" s="7">
        <v>1</v>
      </c>
      <c r="P168" s="7">
        <v>1</v>
      </c>
      <c r="Q168" s="7">
        <v>1</v>
      </c>
      <c r="R168" s="7">
        <v>1</v>
      </c>
      <c r="S168" s="7">
        <v>1</v>
      </c>
      <c r="T168" s="7">
        <v>1</v>
      </c>
      <c r="U168" s="7">
        <v>1</v>
      </c>
      <c r="V168" s="7">
        <v>1</v>
      </c>
      <c r="W168" s="7">
        <v>1</v>
      </c>
      <c r="X168" s="7">
        <v>1</v>
      </c>
      <c r="Y168" s="7">
        <v>1</v>
      </c>
      <c r="Z168" s="7">
        <v>1</v>
      </c>
      <c r="AA168" s="7">
        <v>1</v>
      </c>
      <c r="AB168" s="7">
        <v>1</v>
      </c>
      <c r="AC168" s="7">
        <v>1</v>
      </c>
      <c r="AD168" s="7">
        <v>1</v>
      </c>
      <c r="AE168" s="7">
        <v>1</v>
      </c>
    </row>
    <row r="169" spans="1:31">
      <c r="A169" t="s">
        <v>625</v>
      </c>
      <c r="B169" s="43">
        <v>304</v>
      </c>
      <c r="C169" s="44" t="s">
        <v>378</v>
      </c>
      <c r="D169" s="7">
        <v>2</v>
      </c>
      <c r="E169" s="7">
        <v>2</v>
      </c>
      <c r="F169" s="7">
        <v>2</v>
      </c>
      <c r="G169" s="7">
        <v>2</v>
      </c>
      <c r="H169" s="7">
        <v>2</v>
      </c>
      <c r="I169" s="7">
        <v>2</v>
      </c>
      <c r="J169" s="7">
        <v>2</v>
      </c>
      <c r="K169" s="7">
        <v>2</v>
      </c>
      <c r="L169" s="7">
        <v>2</v>
      </c>
      <c r="M169" s="7">
        <v>2</v>
      </c>
      <c r="N169" s="7">
        <v>2</v>
      </c>
      <c r="O169" s="7">
        <v>2</v>
      </c>
      <c r="P169" s="7">
        <v>2</v>
      </c>
      <c r="Q169" s="7">
        <v>2</v>
      </c>
      <c r="R169" s="7">
        <v>2</v>
      </c>
      <c r="S169" s="7">
        <v>2</v>
      </c>
      <c r="T169" s="7">
        <v>2</v>
      </c>
      <c r="U169" s="7">
        <v>2</v>
      </c>
      <c r="V169" s="7">
        <v>2</v>
      </c>
      <c r="W169" s="7">
        <v>2</v>
      </c>
      <c r="X169" s="7">
        <v>2</v>
      </c>
      <c r="Y169" s="7">
        <v>2</v>
      </c>
      <c r="Z169" s="7">
        <v>2</v>
      </c>
      <c r="AA169" s="7">
        <v>2</v>
      </c>
      <c r="AB169" s="7">
        <v>2</v>
      </c>
      <c r="AC169" s="7">
        <v>2</v>
      </c>
      <c r="AD169" s="7">
        <v>2</v>
      </c>
      <c r="AE169" s="7">
        <v>2</v>
      </c>
    </row>
    <row r="170" spans="1:31">
      <c r="A170" t="s">
        <v>625</v>
      </c>
      <c r="B170" s="43">
        <v>307</v>
      </c>
      <c r="C170" s="44" t="s">
        <v>379</v>
      </c>
      <c r="D170" s="7">
        <v>21</v>
      </c>
      <c r="E170" s="7">
        <v>23</v>
      </c>
      <c r="F170" s="7">
        <v>23</v>
      </c>
      <c r="G170" s="7">
        <v>23</v>
      </c>
      <c r="H170" s="7">
        <v>23</v>
      </c>
      <c r="I170" s="7">
        <v>23</v>
      </c>
      <c r="J170" s="7">
        <v>23</v>
      </c>
      <c r="K170" s="7">
        <v>23</v>
      </c>
      <c r="L170" s="7">
        <v>23</v>
      </c>
      <c r="M170" s="7">
        <v>23</v>
      </c>
      <c r="N170" s="7">
        <v>23</v>
      </c>
      <c r="O170" s="7">
        <v>23</v>
      </c>
      <c r="P170" s="7">
        <v>23</v>
      </c>
      <c r="Q170" s="7">
        <v>24</v>
      </c>
      <c r="R170" s="7">
        <v>24</v>
      </c>
      <c r="S170" s="7">
        <v>24</v>
      </c>
      <c r="T170" s="7">
        <v>23</v>
      </c>
      <c r="U170" s="7">
        <v>23</v>
      </c>
      <c r="V170" s="7">
        <v>23</v>
      </c>
      <c r="W170" s="7">
        <v>23</v>
      </c>
      <c r="X170" s="7">
        <v>23</v>
      </c>
      <c r="Y170" s="7">
        <v>23</v>
      </c>
      <c r="Z170" s="7">
        <v>24</v>
      </c>
      <c r="AA170" s="7">
        <v>24</v>
      </c>
      <c r="AB170" s="7">
        <v>24</v>
      </c>
      <c r="AC170" s="7">
        <v>24</v>
      </c>
      <c r="AD170" s="7">
        <v>25</v>
      </c>
      <c r="AE170" s="7">
        <v>25</v>
      </c>
    </row>
    <row r="171" spans="1:31">
      <c r="A171" t="s">
        <v>625</v>
      </c>
      <c r="B171" s="43">
        <v>311</v>
      </c>
      <c r="C171" s="44" t="s">
        <v>380</v>
      </c>
      <c r="D171" s="7">
        <v>28</v>
      </c>
      <c r="E171" s="7">
        <v>28</v>
      </c>
      <c r="F171" s="7">
        <v>29</v>
      </c>
      <c r="G171" s="7">
        <v>29</v>
      </c>
      <c r="H171" s="7">
        <v>29</v>
      </c>
      <c r="I171" s="7">
        <v>31</v>
      </c>
      <c r="J171" s="7">
        <v>31</v>
      </c>
      <c r="K171" s="7">
        <v>31</v>
      </c>
      <c r="L171" s="7">
        <v>31</v>
      </c>
      <c r="M171" s="7">
        <v>31</v>
      </c>
      <c r="N171" s="7">
        <v>31</v>
      </c>
      <c r="O171" s="7">
        <v>31</v>
      </c>
      <c r="P171" s="7">
        <v>31</v>
      </c>
      <c r="Q171" s="7">
        <v>31</v>
      </c>
      <c r="R171" s="7">
        <v>31</v>
      </c>
      <c r="S171" s="7">
        <v>31</v>
      </c>
      <c r="T171" s="7">
        <v>31</v>
      </c>
      <c r="U171" s="7">
        <v>31</v>
      </c>
      <c r="V171" s="7">
        <v>31</v>
      </c>
      <c r="W171" s="7">
        <v>31</v>
      </c>
      <c r="X171" s="7">
        <v>32</v>
      </c>
      <c r="Y171" s="7">
        <v>32</v>
      </c>
      <c r="Z171" s="7">
        <v>32</v>
      </c>
      <c r="AA171" s="7">
        <v>32</v>
      </c>
      <c r="AB171" s="7">
        <v>31</v>
      </c>
      <c r="AC171" s="7">
        <v>31</v>
      </c>
      <c r="AD171" s="7">
        <v>31</v>
      </c>
      <c r="AE171" s="7">
        <v>30</v>
      </c>
    </row>
    <row r="172" spans="1:31">
      <c r="A172" t="s">
        <v>625</v>
      </c>
      <c r="B172" s="43">
        <v>312</v>
      </c>
      <c r="C172" s="44" t="s">
        <v>381</v>
      </c>
      <c r="D172" s="7">
        <v>0</v>
      </c>
      <c r="E172" s="7">
        <v>0</v>
      </c>
      <c r="F172" s="7">
        <v>0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  <c r="L172" s="7">
        <v>0</v>
      </c>
      <c r="M172" s="7">
        <v>0</v>
      </c>
      <c r="N172" s="7">
        <v>0</v>
      </c>
      <c r="O172" s="7">
        <v>0</v>
      </c>
      <c r="P172" s="7">
        <v>0</v>
      </c>
      <c r="Q172" s="7">
        <v>0</v>
      </c>
      <c r="R172" s="7">
        <v>0</v>
      </c>
      <c r="S172" s="7">
        <v>0</v>
      </c>
      <c r="T172" s="7">
        <v>0</v>
      </c>
      <c r="U172" s="7">
        <v>0</v>
      </c>
      <c r="V172" s="7">
        <v>0</v>
      </c>
      <c r="W172" s="7">
        <v>0</v>
      </c>
      <c r="X172" s="7">
        <v>0</v>
      </c>
      <c r="Y172" s="7">
        <v>0</v>
      </c>
      <c r="Z172" s="7">
        <v>0</v>
      </c>
      <c r="AA172" s="7">
        <v>0</v>
      </c>
      <c r="AB172" s="7">
        <v>0</v>
      </c>
      <c r="AC172" s="7">
        <v>0</v>
      </c>
      <c r="AD172" s="7">
        <v>0</v>
      </c>
      <c r="AE172" s="7">
        <v>0</v>
      </c>
    </row>
    <row r="173" spans="1:31">
      <c r="A173" t="s">
        <v>625</v>
      </c>
      <c r="B173" s="43">
        <v>314</v>
      </c>
      <c r="C173" s="44" t="s">
        <v>382</v>
      </c>
      <c r="D173" s="7">
        <v>2</v>
      </c>
      <c r="E173" s="7">
        <v>2</v>
      </c>
      <c r="F173" s="7">
        <v>2</v>
      </c>
      <c r="G173" s="7">
        <v>2</v>
      </c>
      <c r="H173" s="7">
        <v>2</v>
      </c>
      <c r="I173" s="7">
        <v>2</v>
      </c>
      <c r="J173" s="7">
        <v>2</v>
      </c>
      <c r="K173" s="7">
        <v>2</v>
      </c>
      <c r="L173" s="7">
        <v>2</v>
      </c>
      <c r="M173" s="7">
        <v>2</v>
      </c>
      <c r="N173" s="7">
        <v>2</v>
      </c>
      <c r="O173" s="7">
        <v>2</v>
      </c>
      <c r="P173" s="7">
        <v>2</v>
      </c>
      <c r="Q173" s="7">
        <v>2</v>
      </c>
      <c r="R173" s="7">
        <v>2</v>
      </c>
      <c r="S173" s="7">
        <v>2</v>
      </c>
      <c r="T173" s="7">
        <v>2</v>
      </c>
      <c r="U173" s="7">
        <v>2</v>
      </c>
      <c r="V173" s="7">
        <v>2</v>
      </c>
      <c r="W173" s="7">
        <v>2</v>
      </c>
      <c r="X173" s="7">
        <v>2</v>
      </c>
      <c r="Y173" s="7">
        <v>2</v>
      </c>
      <c r="Z173" s="7">
        <v>2</v>
      </c>
      <c r="AA173" s="7">
        <v>2</v>
      </c>
      <c r="AB173" s="7">
        <v>2</v>
      </c>
      <c r="AC173" s="7">
        <v>2</v>
      </c>
      <c r="AD173" s="7">
        <v>2</v>
      </c>
      <c r="AE173" s="7">
        <v>2</v>
      </c>
    </row>
    <row r="174" spans="1:31">
      <c r="A174" t="s">
        <v>625</v>
      </c>
      <c r="B174" s="43">
        <v>316</v>
      </c>
      <c r="C174" s="44" t="s">
        <v>383</v>
      </c>
      <c r="D174" s="7">
        <v>14</v>
      </c>
      <c r="E174" s="7">
        <v>14</v>
      </c>
      <c r="F174" s="7">
        <v>14</v>
      </c>
      <c r="G174" s="7">
        <v>14</v>
      </c>
      <c r="H174" s="7">
        <v>14</v>
      </c>
      <c r="I174" s="7">
        <v>14</v>
      </c>
      <c r="J174" s="7">
        <v>14</v>
      </c>
      <c r="K174" s="7">
        <v>14</v>
      </c>
      <c r="L174" s="7">
        <v>14</v>
      </c>
      <c r="M174" s="7">
        <v>14</v>
      </c>
      <c r="N174" s="7">
        <v>14</v>
      </c>
      <c r="O174" s="7">
        <v>15</v>
      </c>
      <c r="P174" s="7">
        <v>15</v>
      </c>
      <c r="Q174" s="7">
        <v>14</v>
      </c>
      <c r="R174" s="7">
        <v>14</v>
      </c>
      <c r="S174" s="7">
        <v>14</v>
      </c>
      <c r="T174" s="7">
        <v>14</v>
      </c>
      <c r="U174" s="7">
        <v>14</v>
      </c>
      <c r="V174" s="7">
        <v>14</v>
      </c>
      <c r="W174" s="7">
        <v>14</v>
      </c>
      <c r="X174" s="7">
        <v>14</v>
      </c>
      <c r="Y174" s="7">
        <v>14</v>
      </c>
      <c r="Z174" s="7">
        <v>14</v>
      </c>
      <c r="AA174" s="7">
        <v>14</v>
      </c>
      <c r="AB174" s="7">
        <v>14</v>
      </c>
      <c r="AC174" s="7">
        <v>14</v>
      </c>
      <c r="AD174" s="7">
        <v>14</v>
      </c>
      <c r="AE174" s="7">
        <v>14</v>
      </c>
    </row>
    <row r="175" spans="1:31">
      <c r="A175" t="s">
        <v>625</v>
      </c>
      <c r="B175" s="43">
        <v>317</v>
      </c>
      <c r="C175" s="44" t="s">
        <v>384</v>
      </c>
      <c r="D175" s="7">
        <v>7</v>
      </c>
      <c r="E175" s="7">
        <v>7</v>
      </c>
      <c r="F175" s="7">
        <v>7</v>
      </c>
      <c r="G175" s="7">
        <v>7</v>
      </c>
      <c r="H175" s="7">
        <v>7</v>
      </c>
      <c r="I175" s="7">
        <v>7</v>
      </c>
      <c r="J175" s="7">
        <v>7</v>
      </c>
      <c r="K175" s="7">
        <v>7</v>
      </c>
      <c r="L175" s="7">
        <v>7</v>
      </c>
      <c r="M175" s="7">
        <v>7</v>
      </c>
      <c r="N175" s="7">
        <v>7</v>
      </c>
      <c r="O175" s="7">
        <v>7</v>
      </c>
      <c r="P175" s="7">
        <v>7</v>
      </c>
      <c r="Q175" s="7">
        <v>7</v>
      </c>
      <c r="R175" s="7">
        <v>7</v>
      </c>
      <c r="S175" s="7">
        <v>7</v>
      </c>
      <c r="T175" s="7">
        <v>7</v>
      </c>
      <c r="U175" s="7">
        <v>7</v>
      </c>
      <c r="V175" s="7">
        <v>7</v>
      </c>
      <c r="W175" s="7">
        <v>7</v>
      </c>
      <c r="X175" s="7">
        <v>7</v>
      </c>
      <c r="Y175" s="7">
        <v>7</v>
      </c>
      <c r="Z175" s="7">
        <v>7</v>
      </c>
      <c r="AA175" s="7">
        <v>7</v>
      </c>
      <c r="AB175" s="7">
        <v>7</v>
      </c>
      <c r="AC175" s="7">
        <v>7</v>
      </c>
      <c r="AD175" s="7">
        <v>7</v>
      </c>
      <c r="AE175" s="7">
        <v>7</v>
      </c>
    </row>
    <row r="176" spans="1:31">
      <c r="A176" t="s">
        <v>625</v>
      </c>
      <c r="B176" s="43">
        <v>318</v>
      </c>
      <c r="C176" s="44" t="s">
        <v>385</v>
      </c>
      <c r="D176" s="7">
        <v>15</v>
      </c>
      <c r="E176" s="7">
        <v>15</v>
      </c>
      <c r="F176" s="7">
        <v>15</v>
      </c>
      <c r="G176" s="7">
        <v>15</v>
      </c>
      <c r="H176" s="7">
        <v>15</v>
      </c>
      <c r="I176" s="7">
        <v>15</v>
      </c>
      <c r="J176" s="7">
        <v>15</v>
      </c>
      <c r="K176" s="7">
        <v>15</v>
      </c>
      <c r="L176" s="7">
        <v>15</v>
      </c>
      <c r="M176" s="7">
        <v>15</v>
      </c>
      <c r="N176" s="7">
        <v>15</v>
      </c>
      <c r="O176" s="7">
        <v>14</v>
      </c>
      <c r="P176" s="7">
        <v>14</v>
      </c>
      <c r="Q176" s="7">
        <v>14</v>
      </c>
      <c r="R176" s="7">
        <v>14</v>
      </c>
      <c r="S176" s="7">
        <v>14</v>
      </c>
      <c r="T176" s="7">
        <v>14</v>
      </c>
      <c r="U176" s="7">
        <v>14</v>
      </c>
      <c r="V176" s="7">
        <v>14</v>
      </c>
      <c r="W176" s="7">
        <v>14</v>
      </c>
      <c r="X176" s="7">
        <v>14</v>
      </c>
      <c r="Y176" s="7">
        <v>14</v>
      </c>
      <c r="Z176" s="7">
        <v>14</v>
      </c>
      <c r="AA176" s="7">
        <v>14</v>
      </c>
      <c r="AB176" s="7">
        <v>14</v>
      </c>
      <c r="AC176" s="7">
        <v>14</v>
      </c>
      <c r="AD176" s="7">
        <v>14</v>
      </c>
      <c r="AE176" s="7">
        <v>14</v>
      </c>
    </row>
    <row r="177" spans="1:31">
      <c r="A177" t="s">
        <v>625</v>
      </c>
      <c r="B177" s="43">
        <v>319</v>
      </c>
      <c r="C177" s="44" t="s">
        <v>386</v>
      </c>
      <c r="D177" s="7">
        <v>14</v>
      </c>
      <c r="E177" s="7">
        <v>13</v>
      </c>
      <c r="F177" s="7">
        <v>13</v>
      </c>
      <c r="G177" s="7">
        <v>13</v>
      </c>
      <c r="H177" s="7">
        <v>13</v>
      </c>
      <c r="I177" s="7">
        <v>14</v>
      </c>
      <c r="J177" s="7">
        <v>14</v>
      </c>
      <c r="K177" s="7">
        <v>14</v>
      </c>
      <c r="L177" s="7">
        <v>14</v>
      </c>
      <c r="M177" s="7">
        <v>14</v>
      </c>
      <c r="N177" s="7">
        <v>14</v>
      </c>
      <c r="O177" s="7">
        <v>14</v>
      </c>
      <c r="P177" s="7">
        <v>14</v>
      </c>
      <c r="Q177" s="7">
        <v>14</v>
      </c>
      <c r="R177" s="7">
        <v>14</v>
      </c>
      <c r="S177" s="7">
        <v>14</v>
      </c>
      <c r="T177" s="7">
        <v>14</v>
      </c>
      <c r="U177" s="7">
        <v>14</v>
      </c>
      <c r="V177" s="7">
        <v>14</v>
      </c>
      <c r="W177" s="7">
        <v>14</v>
      </c>
      <c r="X177" s="7">
        <v>14</v>
      </c>
      <c r="Y177" s="7">
        <v>14</v>
      </c>
      <c r="Z177" s="7">
        <v>15</v>
      </c>
      <c r="AA177" s="7">
        <v>15</v>
      </c>
      <c r="AB177" s="7">
        <v>15</v>
      </c>
      <c r="AC177" s="7">
        <v>15</v>
      </c>
      <c r="AD177" s="7">
        <v>15</v>
      </c>
      <c r="AE177" s="7">
        <v>15</v>
      </c>
    </row>
    <row r="178" spans="1:31">
      <c r="A178" t="s">
        <v>625</v>
      </c>
      <c r="B178" s="43">
        <v>320</v>
      </c>
      <c r="C178" s="44" t="s">
        <v>387</v>
      </c>
      <c r="D178" s="7">
        <v>22</v>
      </c>
      <c r="E178" s="7">
        <v>22</v>
      </c>
      <c r="F178" s="7">
        <v>22</v>
      </c>
      <c r="G178" s="7">
        <v>22</v>
      </c>
      <c r="H178" s="7">
        <v>21</v>
      </c>
      <c r="I178" s="7">
        <v>21</v>
      </c>
      <c r="J178" s="7">
        <v>21</v>
      </c>
      <c r="K178" s="7">
        <v>21</v>
      </c>
      <c r="L178" s="7">
        <v>21</v>
      </c>
      <c r="M178" s="7">
        <v>21</v>
      </c>
      <c r="N178" s="7">
        <v>21</v>
      </c>
      <c r="O178" s="7">
        <v>21</v>
      </c>
      <c r="P178" s="7">
        <v>21</v>
      </c>
      <c r="Q178" s="7">
        <v>21</v>
      </c>
      <c r="R178" s="7">
        <v>21</v>
      </c>
      <c r="S178" s="7">
        <v>21</v>
      </c>
      <c r="T178" s="7">
        <v>21</v>
      </c>
      <c r="U178" s="7">
        <v>21</v>
      </c>
      <c r="V178" s="7">
        <v>21</v>
      </c>
      <c r="W178" s="7">
        <v>21</v>
      </c>
      <c r="X178" s="7">
        <v>21</v>
      </c>
      <c r="Y178" s="7">
        <v>21</v>
      </c>
      <c r="Z178" s="7">
        <v>21</v>
      </c>
      <c r="AA178" s="7">
        <v>21</v>
      </c>
      <c r="AB178" s="7">
        <v>21</v>
      </c>
      <c r="AC178" s="7">
        <v>21</v>
      </c>
      <c r="AD178" s="7">
        <v>21</v>
      </c>
      <c r="AE178" s="7">
        <v>21</v>
      </c>
    </row>
    <row r="179" spans="1:31">
      <c r="A179" t="s">
        <v>625</v>
      </c>
      <c r="B179" s="43">
        <v>321</v>
      </c>
      <c r="C179" s="44" t="s">
        <v>388</v>
      </c>
      <c r="D179" s="7">
        <v>5</v>
      </c>
      <c r="E179" s="7">
        <v>5</v>
      </c>
      <c r="F179" s="7">
        <v>5</v>
      </c>
      <c r="G179" s="7">
        <v>5</v>
      </c>
      <c r="H179" s="7">
        <v>5</v>
      </c>
      <c r="I179" s="7">
        <v>5</v>
      </c>
      <c r="J179" s="7">
        <v>5</v>
      </c>
      <c r="K179" s="7">
        <v>5</v>
      </c>
      <c r="L179" s="7">
        <v>5</v>
      </c>
      <c r="M179" s="7">
        <v>5</v>
      </c>
      <c r="N179" s="7">
        <v>5</v>
      </c>
      <c r="O179" s="7">
        <v>5</v>
      </c>
      <c r="P179" s="7">
        <v>5</v>
      </c>
      <c r="Q179" s="7">
        <v>5</v>
      </c>
      <c r="R179" s="7">
        <v>5</v>
      </c>
      <c r="S179" s="7">
        <v>5</v>
      </c>
      <c r="T179" s="7">
        <v>5</v>
      </c>
      <c r="U179" s="7">
        <v>5</v>
      </c>
      <c r="V179" s="7">
        <v>5</v>
      </c>
      <c r="W179" s="7">
        <v>5</v>
      </c>
      <c r="X179" s="7">
        <v>5</v>
      </c>
      <c r="Y179" s="7">
        <v>5</v>
      </c>
      <c r="Z179" s="7">
        <v>5</v>
      </c>
      <c r="AA179" s="7">
        <v>5</v>
      </c>
      <c r="AB179" s="7">
        <v>5</v>
      </c>
      <c r="AC179" s="7">
        <v>5</v>
      </c>
      <c r="AD179" s="7">
        <v>5</v>
      </c>
      <c r="AE179" s="7">
        <v>5</v>
      </c>
    </row>
    <row r="180" spans="1:31">
      <c r="A180" t="s">
        <v>625</v>
      </c>
      <c r="B180" s="43">
        <v>322</v>
      </c>
      <c r="C180" s="44" t="s">
        <v>389</v>
      </c>
      <c r="D180" s="7">
        <v>9</v>
      </c>
      <c r="E180" s="7">
        <v>9</v>
      </c>
      <c r="F180" s="7">
        <v>9</v>
      </c>
      <c r="G180" s="7">
        <v>9</v>
      </c>
      <c r="H180" s="7">
        <v>9</v>
      </c>
      <c r="I180" s="7">
        <v>9</v>
      </c>
      <c r="J180" s="7">
        <v>9</v>
      </c>
      <c r="K180" s="7">
        <v>9</v>
      </c>
      <c r="L180" s="7">
        <v>10</v>
      </c>
      <c r="M180" s="7">
        <v>10</v>
      </c>
      <c r="N180" s="7">
        <v>10</v>
      </c>
      <c r="O180" s="7">
        <v>10</v>
      </c>
      <c r="P180" s="7">
        <v>9</v>
      </c>
      <c r="Q180" s="7">
        <v>9</v>
      </c>
      <c r="R180" s="7">
        <v>9</v>
      </c>
      <c r="S180" s="7">
        <v>9</v>
      </c>
      <c r="T180" s="7">
        <v>9</v>
      </c>
      <c r="U180" s="7">
        <v>9</v>
      </c>
      <c r="V180" s="7">
        <v>9</v>
      </c>
      <c r="W180" s="7">
        <v>9</v>
      </c>
      <c r="X180" s="7">
        <v>9</v>
      </c>
      <c r="Y180" s="7">
        <v>9</v>
      </c>
      <c r="Z180" s="7">
        <v>9</v>
      </c>
      <c r="AA180" s="7">
        <v>9</v>
      </c>
      <c r="AB180" s="7">
        <v>9</v>
      </c>
      <c r="AC180" s="7">
        <v>9</v>
      </c>
      <c r="AD180" s="7">
        <v>9</v>
      </c>
      <c r="AE180" s="7">
        <v>9</v>
      </c>
    </row>
    <row r="181" spans="1:31">
      <c r="A181" t="s">
        <v>625</v>
      </c>
      <c r="B181" s="43">
        <v>323</v>
      </c>
      <c r="C181" s="44" t="s">
        <v>390</v>
      </c>
      <c r="D181" s="7">
        <v>16</v>
      </c>
      <c r="E181" s="7">
        <v>16</v>
      </c>
      <c r="F181" s="7">
        <v>16</v>
      </c>
      <c r="G181" s="7">
        <v>16</v>
      </c>
      <c r="H181" s="7">
        <v>16</v>
      </c>
      <c r="I181" s="7">
        <v>16</v>
      </c>
      <c r="J181" s="7">
        <v>16</v>
      </c>
      <c r="K181" s="7">
        <v>16</v>
      </c>
      <c r="L181" s="7">
        <v>16</v>
      </c>
      <c r="M181" s="7">
        <v>16</v>
      </c>
      <c r="N181" s="7">
        <v>16</v>
      </c>
      <c r="O181" s="7">
        <v>16</v>
      </c>
      <c r="P181" s="7">
        <v>16</v>
      </c>
      <c r="Q181" s="7">
        <v>16</v>
      </c>
      <c r="R181" s="7">
        <v>16</v>
      </c>
      <c r="S181" s="7">
        <v>16</v>
      </c>
      <c r="T181" s="7">
        <v>16</v>
      </c>
      <c r="U181" s="7">
        <v>16</v>
      </c>
      <c r="V181" s="7">
        <v>16</v>
      </c>
      <c r="W181" s="7">
        <v>16</v>
      </c>
      <c r="X181" s="7">
        <v>16</v>
      </c>
      <c r="Y181" s="7">
        <v>16</v>
      </c>
      <c r="Z181" s="7">
        <v>16</v>
      </c>
      <c r="AA181" s="7">
        <v>16</v>
      </c>
      <c r="AB181" s="7">
        <v>16</v>
      </c>
      <c r="AC181" s="7">
        <v>16</v>
      </c>
      <c r="AD181" s="7">
        <v>16</v>
      </c>
      <c r="AE181" s="7">
        <v>16</v>
      </c>
    </row>
    <row r="182" spans="1:31">
      <c r="A182" t="s">
        <v>625</v>
      </c>
      <c r="B182" s="43">
        <v>324</v>
      </c>
      <c r="C182" s="44" t="s">
        <v>391</v>
      </c>
      <c r="D182" s="7">
        <v>242</v>
      </c>
      <c r="E182" s="7">
        <v>244</v>
      </c>
      <c r="F182" s="7">
        <v>244</v>
      </c>
      <c r="G182" s="7">
        <v>246</v>
      </c>
      <c r="H182" s="7">
        <v>248</v>
      </c>
      <c r="I182" s="7">
        <v>249</v>
      </c>
      <c r="J182" s="7">
        <v>249</v>
      </c>
      <c r="K182" s="7">
        <v>248</v>
      </c>
      <c r="L182" s="7">
        <v>249</v>
      </c>
      <c r="M182" s="7">
        <v>250</v>
      </c>
      <c r="N182" s="7">
        <v>255</v>
      </c>
      <c r="O182" s="7">
        <v>254</v>
      </c>
      <c r="P182" s="7">
        <v>253</v>
      </c>
      <c r="Q182" s="7">
        <v>255</v>
      </c>
      <c r="R182" s="7">
        <v>254</v>
      </c>
      <c r="S182" s="7">
        <v>253</v>
      </c>
      <c r="T182" s="7">
        <v>254</v>
      </c>
      <c r="U182" s="7">
        <v>263</v>
      </c>
      <c r="V182" s="7">
        <v>262</v>
      </c>
      <c r="W182" s="7">
        <v>263</v>
      </c>
      <c r="X182" s="7">
        <v>268</v>
      </c>
      <c r="Y182" s="7">
        <v>269</v>
      </c>
      <c r="Z182" s="7">
        <v>268</v>
      </c>
      <c r="AA182" s="7">
        <v>270</v>
      </c>
      <c r="AB182" s="7">
        <v>269</v>
      </c>
      <c r="AC182" s="7">
        <v>269</v>
      </c>
      <c r="AD182" s="7">
        <v>267</v>
      </c>
      <c r="AE182" s="7">
        <v>268</v>
      </c>
    </row>
    <row r="183" spans="1:31">
      <c r="A183" t="s">
        <v>625</v>
      </c>
      <c r="B183" s="43">
        <v>325</v>
      </c>
      <c r="C183" s="44" t="s">
        <v>392</v>
      </c>
      <c r="D183" s="7">
        <v>7</v>
      </c>
      <c r="E183" s="7">
        <v>7</v>
      </c>
      <c r="F183" s="7">
        <v>7</v>
      </c>
      <c r="G183" s="7">
        <v>8</v>
      </c>
      <c r="H183" s="7">
        <v>8</v>
      </c>
      <c r="I183" s="7">
        <v>8</v>
      </c>
      <c r="J183" s="7">
        <v>8</v>
      </c>
      <c r="K183" s="7">
        <v>8</v>
      </c>
      <c r="L183" s="7">
        <v>8</v>
      </c>
      <c r="M183" s="7">
        <v>8</v>
      </c>
      <c r="N183" s="7">
        <v>8</v>
      </c>
      <c r="O183" s="7">
        <v>8</v>
      </c>
      <c r="P183" s="7">
        <v>8</v>
      </c>
      <c r="Q183" s="7">
        <v>8</v>
      </c>
      <c r="R183" s="7">
        <v>8</v>
      </c>
      <c r="S183" s="7">
        <v>8</v>
      </c>
      <c r="T183" s="7">
        <v>8</v>
      </c>
      <c r="U183" s="7">
        <v>8</v>
      </c>
      <c r="V183" s="7">
        <v>8</v>
      </c>
      <c r="W183" s="7">
        <v>8</v>
      </c>
      <c r="X183" s="7">
        <v>8</v>
      </c>
      <c r="Y183" s="7">
        <v>8</v>
      </c>
      <c r="Z183" s="7">
        <v>8</v>
      </c>
      <c r="AA183" s="7">
        <v>8</v>
      </c>
      <c r="AB183" s="7">
        <v>8</v>
      </c>
      <c r="AC183" s="7">
        <v>8</v>
      </c>
      <c r="AD183" s="7">
        <v>8</v>
      </c>
      <c r="AE183" s="7">
        <v>8</v>
      </c>
    </row>
    <row r="184" spans="1:31">
      <c r="A184" t="s">
        <v>625</v>
      </c>
      <c r="B184" s="43">
        <v>326</v>
      </c>
      <c r="C184" s="44" t="s">
        <v>393</v>
      </c>
      <c r="D184" s="7">
        <v>0</v>
      </c>
      <c r="E184" s="7">
        <v>0</v>
      </c>
      <c r="F184" s="7">
        <v>0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  <c r="L184" s="7">
        <v>0</v>
      </c>
      <c r="M184" s="7">
        <v>0</v>
      </c>
      <c r="N184" s="7">
        <v>0</v>
      </c>
      <c r="O184" s="7">
        <v>0</v>
      </c>
      <c r="P184" s="7">
        <v>0</v>
      </c>
      <c r="Q184" s="7">
        <v>0</v>
      </c>
      <c r="R184" s="7">
        <v>0</v>
      </c>
      <c r="S184" s="7">
        <v>0</v>
      </c>
      <c r="T184" s="7">
        <v>0</v>
      </c>
      <c r="U184" s="7">
        <v>0</v>
      </c>
      <c r="V184" s="7">
        <v>0</v>
      </c>
      <c r="W184" s="7">
        <v>0</v>
      </c>
      <c r="X184" s="7">
        <v>0</v>
      </c>
      <c r="Y184" s="7">
        <v>0</v>
      </c>
      <c r="Z184" s="7">
        <v>0</v>
      </c>
      <c r="AA184" s="7">
        <v>0</v>
      </c>
      <c r="AB184" s="7">
        <v>0</v>
      </c>
      <c r="AC184" s="7">
        <v>0</v>
      </c>
      <c r="AD184" s="7">
        <v>0</v>
      </c>
      <c r="AE184" s="7">
        <v>0</v>
      </c>
    </row>
    <row r="185" spans="1:31">
      <c r="A185" t="s">
        <v>625</v>
      </c>
      <c r="B185" s="43">
        <v>327</v>
      </c>
      <c r="C185" s="44" t="s">
        <v>394</v>
      </c>
      <c r="D185" s="7">
        <v>144</v>
      </c>
      <c r="E185" s="7">
        <v>143</v>
      </c>
      <c r="F185" s="7">
        <v>146</v>
      </c>
      <c r="G185" s="7">
        <v>146</v>
      </c>
      <c r="H185" s="7">
        <v>147</v>
      </c>
      <c r="I185" s="7">
        <v>150</v>
      </c>
      <c r="J185" s="7">
        <v>150</v>
      </c>
      <c r="K185" s="7">
        <v>150</v>
      </c>
      <c r="L185" s="7">
        <v>150</v>
      </c>
      <c r="M185" s="7">
        <v>149</v>
      </c>
      <c r="N185" s="7">
        <v>149</v>
      </c>
      <c r="O185" s="7">
        <v>151</v>
      </c>
      <c r="P185" s="7">
        <v>151</v>
      </c>
      <c r="Q185" s="7">
        <v>153</v>
      </c>
      <c r="R185" s="7">
        <v>153</v>
      </c>
      <c r="S185" s="7">
        <v>154</v>
      </c>
      <c r="T185" s="7">
        <v>158</v>
      </c>
      <c r="U185" s="7">
        <v>164</v>
      </c>
      <c r="V185" s="7">
        <v>164</v>
      </c>
      <c r="W185" s="7">
        <v>163</v>
      </c>
      <c r="X185" s="7">
        <v>165</v>
      </c>
      <c r="Y185" s="7">
        <v>163</v>
      </c>
      <c r="Z185" s="7">
        <v>164</v>
      </c>
      <c r="AA185" s="7">
        <v>161</v>
      </c>
      <c r="AB185" s="7">
        <v>159</v>
      </c>
      <c r="AC185" s="7">
        <v>159</v>
      </c>
      <c r="AD185" s="7">
        <v>160</v>
      </c>
      <c r="AE185" s="7">
        <v>160</v>
      </c>
    </row>
    <row r="186" spans="1:31">
      <c r="A186" t="s">
        <v>625</v>
      </c>
      <c r="B186" s="43">
        <v>328</v>
      </c>
      <c r="C186" s="44" t="s">
        <v>395</v>
      </c>
      <c r="D186" s="7">
        <v>15</v>
      </c>
      <c r="E186" s="7">
        <v>15</v>
      </c>
      <c r="F186" s="7">
        <v>15</v>
      </c>
      <c r="G186" s="7">
        <v>16</v>
      </c>
      <c r="H186" s="7">
        <v>15</v>
      </c>
      <c r="I186" s="7">
        <v>15</v>
      </c>
      <c r="J186" s="7">
        <v>15</v>
      </c>
      <c r="K186" s="7">
        <v>15</v>
      </c>
      <c r="L186" s="7">
        <v>15</v>
      </c>
      <c r="M186" s="7">
        <v>15</v>
      </c>
      <c r="N186" s="7">
        <v>15</v>
      </c>
      <c r="O186" s="7">
        <v>15</v>
      </c>
      <c r="P186" s="7">
        <v>15</v>
      </c>
      <c r="Q186" s="7">
        <v>15</v>
      </c>
      <c r="R186" s="7">
        <v>15</v>
      </c>
      <c r="S186" s="7">
        <v>15</v>
      </c>
      <c r="T186" s="7">
        <v>16</v>
      </c>
      <c r="U186" s="7">
        <v>16</v>
      </c>
      <c r="V186" s="7">
        <v>16</v>
      </c>
      <c r="W186" s="7">
        <v>17</v>
      </c>
      <c r="X186" s="7">
        <v>17</v>
      </c>
      <c r="Y186" s="7">
        <v>17</v>
      </c>
      <c r="Z186" s="7">
        <v>17</v>
      </c>
      <c r="AA186" s="7">
        <v>17</v>
      </c>
      <c r="AB186" s="7">
        <v>17</v>
      </c>
      <c r="AC186" s="7">
        <v>17</v>
      </c>
      <c r="AD186" s="7">
        <v>17</v>
      </c>
      <c r="AE186" s="7">
        <v>17</v>
      </c>
    </row>
    <row r="187" spans="1:31">
      <c r="A187" t="s">
        <v>625</v>
      </c>
      <c r="B187" s="43">
        <v>329</v>
      </c>
      <c r="C187" s="44" t="s">
        <v>396</v>
      </c>
      <c r="D187" s="7">
        <v>28</v>
      </c>
      <c r="E187" s="7">
        <v>28</v>
      </c>
      <c r="F187" s="7">
        <v>28</v>
      </c>
      <c r="G187" s="7">
        <v>28</v>
      </c>
      <c r="H187" s="7">
        <v>28</v>
      </c>
      <c r="I187" s="7">
        <v>27</v>
      </c>
      <c r="J187" s="7">
        <v>27</v>
      </c>
      <c r="K187" s="7">
        <v>27</v>
      </c>
      <c r="L187" s="7">
        <v>27</v>
      </c>
      <c r="M187" s="7">
        <v>27</v>
      </c>
      <c r="N187" s="7">
        <v>27</v>
      </c>
      <c r="O187" s="7">
        <v>27</v>
      </c>
      <c r="P187" s="7">
        <v>27</v>
      </c>
      <c r="Q187" s="7">
        <v>27</v>
      </c>
      <c r="R187" s="7">
        <v>27</v>
      </c>
      <c r="S187" s="7">
        <v>27</v>
      </c>
      <c r="T187" s="7">
        <v>27</v>
      </c>
      <c r="U187" s="7">
        <v>28</v>
      </c>
      <c r="V187" s="7">
        <v>28</v>
      </c>
      <c r="W187" s="7">
        <v>28</v>
      </c>
      <c r="X187" s="7">
        <v>28</v>
      </c>
      <c r="Y187" s="7">
        <v>29</v>
      </c>
      <c r="Z187" s="7">
        <v>29</v>
      </c>
      <c r="AA187" s="7">
        <v>29</v>
      </c>
      <c r="AB187" s="7">
        <v>29</v>
      </c>
      <c r="AC187" s="7">
        <v>29</v>
      </c>
      <c r="AD187" s="7">
        <v>28</v>
      </c>
      <c r="AE187" s="7">
        <v>28</v>
      </c>
    </row>
    <row r="188" spans="1:31">
      <c r="A188" t="s">
        <v>625</v>
      </c>
      <c r="B188" s="43">
        <v>402</v>
      </c>
      <c r="C188" s="44" t="s">
        <v>397</v>
      </c>
      <c r="D188" s="7">
        <v>0</v>
      </c>
      <c r="E188" s="7">
        <v>0</v>
      </c>
      <c r="F188" s="7">
        <v>0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  <c r="N188" s="7">
        <v>0</v>
      </c>
      <c r="O188" s="7">
        <v>0</v>
      </c>
      <c r="P188" s="7">
        <v>0</v>
      </c>
      <c r="Q188" s="7">
        <v>0</v>
      </c>
      <c r="R188" s="7">
        <v>0</v>
      </c>
      <c r="S188" s="7">
        <v>0</v>
      </c>
      <c r="T188" s="7">
        <v>0</v>
      </c>
      <c r="U188" s="7">
        <v>0</v>
      </c>
      <c r="V188" s="7">
        <v>0</v>
      </c>
      <c r="W188" s="7">
        <v>0</v>
      </c>
      <c r="X188" s="7">
        <v>0</v>
      </c>
      <c r="Y188" s="7">
        <v>0</v>
      </c>
      <c r="Z188" s="7">
        <v>0</v>
      </c>
      <c r="AA188" s="7">
        <v>0</v>
      </c>
      <c r="AB188" s="7">
        <v>0</v>
      </c>
      <c r="AC188" s="7">
        <v>0</v>
      </c>
      <c r="AD188" s="7">
        <v>0</v>
      </c>
      <c r="AE188" s="7">
        <v>0</v>
      </c>
    </row>
    <row r="189" spans="1:31">
      <c r="A189" t="s">
        <v>625</v>
      </c>
      <c r="B189" s="43">
        <v>406</v>
      </c>
      <c r="C189" s="44" t="s">
        <v>398</v>
      </c>
      <c r="D189" s="7">
        <v>54</v>
      </c>
      <c r="E189" s="7">
        <v>55</v>
      </c>
      <c r="F189" s="7">
        <v>55</v>
      </c>
      <c r="G189" s="7">
        <v>56</v>
      </c>
      <c r="H189" s="7">
        <v>56</v>
      </c>
      <c r="I189" s="7">
        <v>56</v>
      </c>
      <c r="J189" s="7">
        <v>56</v>
      </c>
      <c r="K189" s="7">
        <v>57</v>
      </c>
      <c r="L189" s="7">
        <v>57</v>
      </c>
      <c r="M189" s="7">
        <v>57</v>
      </c>
      <c r="N189" s="7">
        <v>57</v>
      </c>
      <c r="O189" s="7">
        <v>56</v>
      </c>
      <c r="P189" s="7">
        <v>56</v>
      </c>
      <c r="Q189" s="7">
        <v>56</v>
      </c>
      <c r="R189" s="7">
        <v>56</v>
      </c>
      <c r="S189" s="7">
        <v>57</v>
      </c>
      <c r="T189" s="7">
        <v>56</v>
      </c>
      <c r="U189" s="7">
        <v>56</v>
      </c>
      <c r="V189" s="7">
        <v>56</v>
      </c>
      <c r="W189" s="7">
        <v>56</v>
      </c>
      <c r="X189" s="7">
        <v>55</v>
      </c>
      <c r="Y189" s="7">
        <v>55</v>
      </c>
      <c r="Z189" s="7">
        <v>55</v>
      </c>
      <c r="AA189" s="7">
        <v>55</v>
      </c>
      <c r="AB189" s="7">
        <v>55</v>
      </c>
      <c r="AC189" s="7">
        <v>55</v>
      </c>
      <c r="AD189" s="7">
        <v>55</v>
      </c>
      <c r="AE189" s="7">
        <v>55</v>
      </c>
    </row>
    <row r="190" spans="1:31">
      <c r="A190" t="s">
        <v>625</v>
      </c>
      <c r="B190" s="43">
        <v>407</v>
      </c>
      <c r="C190" s="44" t="s">
        <v>399</v>
      </c>
      <c r="D190" s="7">
        <v>15</v>
      </c>
      <c r="E190" s="7">
        <v>15</v>
      </c>
      <c r="F190" s="7">
        <v>15</v>
      </c>
      <c r="G190" s="7">
        <v>15</v>
      </c>
      <c r="H190" s="7">
        <v>15</v>
      </c>
      <c r="I190" s="7">
        <v>15</v>
      </c>
      <c r="J190" s="7">
        <v>15</v>
      </c>
      <c r="K190" s="7">
        <v>15</v>
      </c>
      <c r="L190" s="7">
        <v>15</v>
      </c>
      <c r="M190" s="7">
        <v>15</v>
      </c>
      <c r="N190" s="7">
        <v>15</v>
      </c>
      <c r="O190" s="7">
        <v>15</v>
      </c>
      <c r="P190" s="7">
        <v>15</v>
      </c>
      <c r="Q190" s="7">
        <v>15</v>
      </c>
      <c r="R190" s="7">
        <v>15</v>
      </c>
      <c r="S190" s="7">
        <v>15</v>
      </c>
      <c r="T190" s="7">
        <v>15</v>
      </c>
      <c r="U190" s="7">
        <v>15</v>
      </c>
      <c r="V190" s="7">
        <v>15</v>
      </c>
      <c r="W190" s="7">
        <v>15</v>
      </c>
      <c r="X190" s="7">
        <v>15</v>
      </c>
      <c r="Y190" s="7">
        <v>15</v>
      </c>
      <c r="Z190" s="7">
        <v>15</v>
      </c>
      <c r="AA190" s="7">
        <v>15</v>
      </c>
      <c r="AB190" s="7">
        <v>15</v>
      </c>
      <c r="AC190" s="7">
        <v>15</v>
      </c>
      <c r="AD190" s="7">
        <v>15</v>
      </c>
      <c r="AE190" s="7">
        <v>15</v>
      </c>
    </row>
    <row r="191" spans="1:31">
      <c r="A191" t="s">
        <v>625</v>
      </c>
      <c r="B191" s="43">
        <v>408</v>
      </c>
      <c r="C191" s="44" t="s">
        <v>400</v>
      </c>
      <c r="D191" s="7">
        <v>3</v>
      </c>
      <c r="E191" s="7">
        <v>3</v>
      </c>
      <c r="F191" s="7">
        <v>3</v>
      </c>
      <c r="G191" s="7">
        <v>3</v>
      </c>
      <c r="H191" s="7">
        <v>3</v>
      </c>
      <c r="I191" s="7">
        <v>3</v>
      </c>
      <c r="J191" s="7">
        <v>3</v>
      </c>
      <c r="K191" s="7">
        <v>3</v>
      </c>
      <c r="L191" s="7">
        <v>4</v>
      </c>
      <c r="M191" s="7">
        <v>4</v>
      </c>
      <c r="N191" s="7">
        <v>4</v>
      </c>
      <c r="O191" s="7">
        <v>4</v>
      </c>
      <c r="P191" s="7">
        <v>4</v>
      </c>
      <c r="Q191" s="7">
        <v>4</v>
      </c>
      <c r="R191" s="7">
        <v>4</v>
      </c>
      <c r="S191" s="7">
        <v>4</v>
      </c>
      <c r="T191" s="7">
        <v>4</v>
      </c>
      <c r="U191" s="7">
        <v>4</v>
      </c>
      <c r="V191" s="7">
        <v>4</v>
      </c>
      <c r="W191" s="7">
        <v>4</v>
      </c>
      <c r="X191" s="7">
        <v>4</v>
      </c>
      <c r="Y191" s="7">
        <v>3</v>
      </c>
      <c r="Z191" s="7">
        <v>3</v>
      </c>
      <c r="AA191" s="7">
        <v>3</v>
      </c>
      <c r="AB191" s="7">
        <v>3</v>
      </c>
      <c r="AC191" s="7">
        <v>3</v>
      </c>
      <c r="AD191" s="7">
        <v>3</v>
      </c>
      <c r="AE191" s="7">
        <v>3</v>
      </c>
    </row>
    <row r="192" spans="1:31">
      <c r="A192" t="s">
        <v>625</v>
      </c>
      <c r="B192" s="43">
        <v>409</v>
      </c>
      <c r="C192" s="44" t="s">
        <v>401</v>
      </c>
      <c r="D192" s="7">
        <v>11</v>
      </c>
      <c r="E192" s="7">
        <v>11</v>
      </c>
      <c r="F192" s="7">
        <v>11</v>
      </c>
      <c r="G192" s="7">
        <v>11</v>
      </c>
      <c r="H192" s="7">
        <v>11</v>
      </c>
      <c r="I192" s="7">
        <v>11</v>
      </c>
      <c r="J192" s="7">
        <v>11</v>
      </c>
      <c r="K192" s="7">
        <v>11</v>
      </c>
      <c r="L192" s="7">
        <v>11</v>
      </c>
      <c r="M192" s="7">
        <v>11</v>
      </c>
      <c r="N192" s="7">
        <v>11</v>
      </c>
      <c r="O192" s="7">
        <v>11</v>
      </c>
      <c r="P192" s="7">
        <v>11</v>
      </c>
      <c r="Q192" s="7">
        <v>11</v>
      </c>
      <c r="R192" s="7">
        <v>11</v>
      </c>
      <c r="S192" s="7">
        <v>11</v>
      </c>
      <c r="T192" s="7">
        <v>11</v>
      </c>
      <c r="U192" s="7">
        <v>11</v>
      </c>
      <c r="V192" s="7">
        <v>11</v>
      </c>
      <c r="W192" s="7">
        <v>11</v>
      </c>
      <c r="X192" s="7">
        <v>11</v>
      </c>
      <c r="Y192" s="7">
        <v>11</v>
      </c>
      <c r="Z192" s="7">
        <v>11</v>
      </c>
      <c r="AA192" s="7">
        <v>11</v>
      </c>
      <c r="AB192" s="7">
        <v>11</v>
      </c>
      <c r="AC192" s="7">
        <v>11</v>
      </c>
      <c r="AD192" s="7">
        <v>11</v>
      </c>
      <c r="AE192" s="7">
        <v>11</v>
      </c>
    </row>
    <row r="193" spans="1:31">
      <c r="A193" t="s">
        <v>625</v>
      </c>
      <c r="B193" s="43">
        <v>410</v>
      </c>
      <c r="C193" s="44" t="s">
        <v>402</v>
      </c>
      <c r="D193" s="7">
        <v>21</v>
      </c>
      <c r="E193" s="7">
        <v>21</v>
      </c>
      <c r="F193" s="7">
        <v>21</v>
      </c>
      <c r="G193" s="7">
        <v>22</v>
      </c>
      <c r="H193" s="7">
        <v>22</v>
      </c>
      <c r="I193" s="7">
        <v>22</v>
      </c>
      <c r="J193" s="7">
        <v>22</v>
      </c>
      <c r="K193" s="7">
        <v>21</v>
      </c>
      <c r="L193" s="7">
        <v>21</v>
      </c>
      <c r="M193" s="7">
        <v>21</v>
      </c>
      <c r="N193" s="7">
        <v>21</v>
      </c>
      <c r="O193" s="7">
        <v>21</v>
      </c>
      <c r="P193" s="7">
        <v>21</v>
      </c>
      <c r="Q193" s="7">
        <v>21</v>
      </c>
      <c r="R193" s="7">
        <v>21</v>
      </c>
      <c r="S193" s="7">
        <v>21</v>
      </c>
      <c r="T193" s="7">
        <v>21</v>
      </c>
      <c r="U193" s="7">
        <v>21</v>
      </c>
      <c r="V193" s="7">
        <v>21</v>
      </c>
      <c r="W193" s="7">
        <v>21</v>
      </c>
      <c r="X193" s="7">
        <v>21</v>
      </c>
      <c r="Y193" s="7">
        <v>22</v>
      </c>
      <c r="Z193" s="7">
        <v>22</v>
      </c>
      <c r="AA193" s="7">
        <v>22</v>
      </c>
      <c r="AB193" s="7">
        <v>22</v>
      </c>
      <c r="AC193" s="7">
        <v>22</v>
      </c>
      <c r="AD193" s="7">
        <v>22</v>
      </c>
      <c r="AE193" s="7">
        <v>22</v>
      </c>
    </row>
    <row r="194" spans="1:31">
      <c r="A194" t="s">
        <v>625</v>
      </c>
      <c r="B194" s="43">
        <v>411</v>
      </c>
      <c r="C194" s="44" t="s">
        <v>403</v>
      </c>
      <c r="D194" s="7">
        <v>3</v>
      </c>
      <c r="E194" s="7">
        <v>3</v>
      </c>
      <c r="F194" s="7">
        <v>3</v>
      </c>
      <c r="G194" s="7">
        <v>3</v>
      </c>
      <c r="H194" s="7">
        <v>3</v>
      </c>
      <c r="I194" s="7">
        <v>3</v>
      </c>
      <c r="J194" s="7">
        <v>3</v>
      </c>
      <c r="K194" s="7">
        <v>3</v>
      </c>
      <c r="L194" s="7">
        <v>3</v>
      </c>
      <c r="M194" s="7">
        <v>3</v>
      </c>
      <c r="N194" s="7">
        <v>3</v>
      </c>
      <c r="O194" s="7">
        <v>3</v>
      </c>
      <c r="P194" s="7">
        <v>3</v>
      </c>
      <c r="Q194" s="7">
        <v>3</v>
      </c>
      <c r="R194" s="7">
        <v>3</v>
      </c>
      <c r="S194" s="7">
        <v>3</v>
      </c>
      <c r="T194" s="7">
        <v>3</v>
      </c>
      <c r="U194" s="7">
        <v>3</v>
      </c>
      <c r="V194" s="7">
        <v>3</v>
      </c>
      <c r="W194" s="7">
        <v>3</v>
      </c>
      <c r="X194" s="7">
        <v>3</v>
      </c>
      <c r="Y194" s="7">
        <v>3</v>
      </c>
      <c r="Z194" s="7">
        <v>3</v>
      </c>
      <c r="AA194" s="7">
        <v>3</v>
      </c>
      <c r="AB194" s="7">
        <v>5</v>
      </c>
      <c r="AC194" s="7">
        <v>5</v>
      </c>
      <c r="AD194" s="7">
        <v>5</v>
      </c>
      <c r="AE194" s="7">
        <v>5</v>
      </c>
    </row>
    <row r="195" spans="1:31">
      <c r="A195" t="s">
        <v>625</v>
      </c>
      <c r="B195" s="43">
        <v>412</v>
      </c>
      <c r="C195" s="44" t="s">
        <v>404</v>
      </c>
      <c r="D195" s="7">
        <v>44</v>
      </c>
      <c r="E195" s="7">
        <v>44</v>
      </c>
      <c r="F195" s="7">
        <v>44</v>
      </c>
      <c r="G195" s="7">
        <v>44</v>
      </c>
      <c r="H195" s="7">
        <v>44</v>
      </c>
      <c r="I195" s="7">
        <v>44</v>
      </c>
      <c r="J195" s="7">
        <v>44</v>
      </c>
      <c r="K195" s="7">
        <v>44</v>
      </c>
      <c r="L195" s="7">
        <v>44</v>
      </c>
      <c r="M195" s="7">
        <v>44</v>
      </c>
      <c r="N195" s="7">
        <v>44</v>
      </c>
      <c r="O195" s="7">
        <v>44</v>
      </c>
      <c r="P195" s="7">
        <v>44</v>
      </c>
      <c r="Q195" s="7">
        <v>44</v>
      </c>
      <c r="R195" s="7">
        <v>44</v>
      </c>
      <c r="S195" s="7">
        <v>44</v>
      </c>
      <c r="T195" s="7">
        <v>44</v>
      </c>
      <c r="U195" s="7">
        <v>44</v>
      </c>
      <c r="V195" s="7">
        <v>44</v>
      </c>
      <c r="W195" s="7">
        <v>44</v>
      </c>
      <c r="X195" s="7">
        <v>44</v>
      </c>
      <c r="Y195" s="7">
        <v>44</v>
      </c>
      <c r="Z195" s="7">
        <v>44</v>
      </c>
      <c r="AA195" s="7">
        <v>44</v>
      </c>
      <c r="AB195" s="7">
        <v>44</v>
      </c>
      <c r="AC195" s="7">
        <v>44</v>
      </c>
      <c r="AD195" s="7">
        <v>44</v>
      </c>
      <c r="AE195" s="7">
        <v>44</v>
      </c>
    </row>
    <row r="196" spans="1:31">
      <c r="A196" t="s">
        <v>625</v>
      </c>
      <c r="B196" s="43">
        <v>413</v>
      </c>
      <c r="C196" s="44" t="s">
        <v>405</v>
      </c>
      <c r="D196" s="7">
        <v>11</v>
      </c>
      <c r="E196" s="7">
        <v>11</v>
      </c>
      <c r="F196" s="7">
        <v>11</v>
      </c>
      <c r="G196" s="7">
        <v>11</v>
      </c>
      <c r="H196" s="7">
        <v>10</v>
      </c>
      <c r="I196" s="7">
        <v>10</v>
      </c>
      <c r="J196" s="7">
        <v>10</v>
      </c>
      <c r="K196" s="7">
        <v>10</v>
      </c>
      <c r="L196" s="7">
        <v>10</v>
      </c>
      <c r="M196" s="7">
        <v>10</v>
      </c>
      <c r="N196" s="7">
        <v>10</v>
      </c>
      <c r="O196" s="7">
        <v>10</v>
      </c>
      <c r="P196" s="7">
        <v>10</v>
      </c>
      <c r="Q196" s="7">
        <v>10</v>
      </c>
      <c r="R196" s="7">
        <v>10</v>
      </c>
      <c r="S196" s="7">
        <v>10</v>
      </c>
      <c r="T196" s="7">
        <v>10</v>
      </c>
      <c r="U196" s="7">
        <v>10</v>
      </c>
      <c r="V196" s="7">
        <v>10</v>
      </c>
      <c r="W196" s="7">
        <v>10</v>
      </c>
      <c r="X196" s="7">
        <v>10</v>
      </c>
      <c r="Y196" s="7">
        <v>10</v>
      </c>
      <c r="Z196" s="7">
        <v>10</v>
      </c>
      <c r="AA196" s="7">
        <v>7</v>
      </c>
      <c r="AB196" s="7">
        <v>7</v>
      </c>
      <c r="AC196" s="7">
        <v>7</v>
      </c>
      <c r="AD196" s="7">
        <v>7</v>
      </c>
      <c r="AE196" s="7">
        <v>7</v>
      </c>
    </row>
    <row r="197" spans="1:31">
      <c r="A197" t="s">
        <v>625</v>
      </c>
      <c r="B197" s="43">
        <v>414</v>
      </c>
      <c r="C197" s="44" t="s">
        <v>406</v>
      </c>
      <c r="D197" s="7">
        <v>24</v>
      </c>
      <c r="E197" s="7">
        <v>24</v>
      </c>
      <c r="F197" s="7">
        <v>24</v>
      </c>
      <c r="G197" s="7">
        <v>24</v>
      </c>
      <c r="H197" s="7">
        <v>24</v>
      </c>
      <c r="I197" s="7">
        <v>24</v>
      </c>
      <c r="J197" s="7">
        <v>24</v>
      </c>
      <c r="K197" s="7">
        <v>24</v>
      </c>
      <c r="L197" s="7">
        <v>24</v>
      </c>
      <c r="M197" s="7">
        <v>24</v>
      </c>
      <c r="N197" s="7">
        <v>25</v>
      </c>
      <c r="O197" s="7">
        <v>25</v>
      </c>
      <c r="P197" s="7">
        <v>25</v>
      </c>
      <c r="Q197" s="7">
        <v>25</v>
      </c>
      <c r="R197" s="7">
        <v>25</v>
      </c>
      <c r="S197" s="7">
        <v>25</v>
      </c>
      <c r="T197" s="7">
        <v>25</v>
      </c>
      <c r="U197" s="7">
        <v>25</v>
      </c>
      <c r="V197" s="7">
        <v>25</v>
      </c>
      <c r="W197" s="7">
        <v>25</v>
      </c>
      <c r="X197" s="7">
        <v>25</v>
      </c>
      <c r="Y197" s="7">
        <v>25</v>
      </c>
      <c r="Z197" s="7">
        <v>25</v>
      </c>
      <c r="AA197" s="7">
        <v>25</v>
      </c>
      <c r="AB197" s="7">
        <v>25</v>
      </c>
      <c r="AC197" s="7">
        <v>24</v>
      </c>
      <c r="AD197" s="7">
        <v>24</v>
      </c>
      <c r="AE197" s="7">
        <v>24</v>
      </c>
    </row>
    <row r="198" spans="1:31">
      <c r="A198" t="s">
        <v>625</v>
      </c>
      <c r="B198" s="43">
        <v>415</v>
      </c>
      <c r="C198" s="44" t="s">
        <v>407</v>
      </c>
      <c r="D198" s="7">
        <v>23</v>
      </c>
      <c r="E198" s="7">
        <v>23</v>
      </c>
      <c r="F198" s="7">
        <v>23</v>
      </c>
      <c r="G198" s="7">
        <v>23</v>
      </c>
      <c r="H198" s="7">
        <v>23</v>
      </c>
      <c r="I198" s="7">
        <v>23</v>
      </c>
      <c r="J198" s="7">
        <v>23</v>
      </c>
      <c r="K198" s="7">
        <v>23</v>
      </c>
      <c r="L198" s="7">
        <v>23</v>
      </c>
      <c r="M198" s="7">
        <v>23</v>
      </c>
      <c r="N198" s="7">
        <v>23</v>
      </c>
      <c r="O198" s="7">
        <v>23</v>
      </c>
      <c r="P198" s="7">
        <v>23</v>
      </c>
      <c r="Q198" s="7">
        <v>23</v>
      </c>
      <c r="R198" s="7">
        <v>23</v>
      </c>
      <c r="S198" s="7">
        <v>23</v>
      </c>
      <c r="T198" s="7">
        <v>23</v>
      </c>
      <c r="U198" s="7">
        <v>22</v>
      </c>
      <c r="V198" s="7">
        <v>22</v>
      </c>
      <c r="W198" s="7">
        <v>22</v>
      </c>
      <c r="X198" s="7">
        <v>23</v>
      </c>
      <c r="Y198" s="7">
        <v>23</v>
      </c>
      <c r="Z198" s="7">
        <v>23</v>
      </c>
      <c r="AA198" s="7">
        <v>23</v>
      </c>
      <c r="AB198" s="7">
        <v>23</v>
      </c>
      <c r="AC198" s="7">
        <v>23</v>
      </c>
      <c r="AD198" s="7">
        <v>23</v>
      </c>
      <c r="AE198" s="7">
        <v>23</v>
      </c>
    </row>
    <row r="199" spans="1:31">
      <c r="A199" t="s">
        <v>625</v>
      </c>
      <c r="B199" s="43">
        <v>416</v>
      </c>
      <c r="C199" s="44" t="s">
        <v>408</v>
      </c>
      <c r="D199" s="7">
        <v>12</v>
      </c>
      <c r="E199" s="7">
        <v>12</v>
      </c>
      <c r="F199" s="7">
        <v>12</v>
      </c>
      <c r="G199" s="7">
        <v>11</v>
      </c>
      <c r="H199" s="7">
        <v>11</v>
      </c>
      <c r="I199" s="7">
        <v>11</v>
      </c>
      <c r="J199" s="7">
        <v>11</v>
      </c>
      <c r="K199" s="7">
        <v>11</v>
      </c>
      <c r="L199" s="7">
        <v>11</v>
      </c>
      <c r="M199" s="7">
        <v>11</v>
      </c>
      <c r="N199" s="7">
        <v>11</v>
      </c>
      <c r="O199" s="7">
        <v>11</v>
      </c>
      <c r="P199" s="7">
        <v>11</v>
      </c>
      <c r="Q199" s="7">
        <v>11</v>
      </c>
      <c r="R199" s="7">
        <v>11</v>
      </c>
      <c r="S199" s="7">
        <v>11</v>
      </c>
      <c r="T199" s="7">
        <v>11</v>
      </c>
      <c r="U199" s="7">
        <v>11</v>
      </c>
      <c r="V199" s="7">
        <v>11</v>
      </c>
      <c r="W199" s="7">
        <v>11</v>
      </c>
      <c r="X199" s="7">
        <v>11</v>
      </c>
      <c r="Y199" s="7">
        <v>11</v>
      </c>
      <c r="Z199" s="7">
        <v>11</v>
      </c>
      <c r="AA199" s="7">
        <v>11</v>
      </c>
      <c r="AB199" s="7">
        <v>11</v>
      </c>
      <c r="AC199" s="7">
        <v>11</v>
      </c>
      <c r="AD199" s="7">
        <v>11</v>
      </c>
      <c r="AE199" s="7">
        <v>11</v>
      </c>
    </row>
    <row r="200" spans="1:31">
      <c r="A200" t="s">
        <v>625</v>
      </c>
      <c r="B200" s="43">
        <v>417</v>
      </c>
      <c r="C200" s="44" t="s">
        <v>409</v>
      </c>
      <c r="D200" s="7">
        <v>7</v>
      </c>
      <c r="E200" s="7">
        <v>7</v>
      </c>
      <c r="F200" s="7">
        <v>7</v>
      </c>
      <c r="G200" s="7">
        <v>7</v>
      </c>
      <c r="H200" s="7">
        <v>7</v>
      </c>
      <c r="I200" s="7">
        <v>7</v>
      </c>
      <c r="J200" s="7">
        <v>7</v>
      </c>
      <c r="K200" s="7">
        <v>7</v>
      </c>
      <c r="L200" s="7">
        <v>7</v>
      </c>
      <c r="M200" s="7">
        <v>7</v>
      </c>
      <c r="N200" s="7">
        <v>7</v>
      </c>
      <c r="O200" s="7">
        <v>7</v>
      </c>
      <c r="P200" s="7">
        <v>7</v>
      </c>
      <c r="Q200" s="7">
        <v>7</v>
      </c>
      <c r="R200" s="7">
        <v>7</v>
      </c>
      <c r="S200" s="7">
        <v>7</v>
      </c>
      <c r="T200" s="7">
        <v>7</v>
      </c>
      <c r="U200" s="7">
        <v>7</v>
      </c>
      <c r="V200" s="7">
        <v>7</v>
      </c>
      <c r="W200" s="7">
        <v>7</v>
      </c>
      <c r="X200" s="7">
        <v>7</v>
      </c>
      <c r="Y200" s="7">
        <v>7</v>
      </c>
      <c r="Z200" s="7">
        <v>7</v>
      </c>
      <c r="AA200" s="7">
        <v>7</v>
      </c>
      <c r="AB200" s="7">
        <v>7</v>
      </c>
      <c r="AC200" s="7">
        <v>7</v>
      </c>
      <c r="AD200" s="7">
        <v>7</v>
      </c>
      <c r="AE200" s="7">
        <v>7</v>
      </c>
    </row>
    <row r="201" spans="1:31">
      <c r="A201" t="s">
        <v>625</v>
      </c>
      <c r="B201" s="43">
        <v>418</v>
      </c>
      <c r="C201" s="44" t="s">
        <v>410</v>
      </c>
      <c r="D201" s="7">
        <v>5</v>
      </c>
      <c r="E201" s="7">
        <v>5</v>
      </c>
      <c r="F201" s="7">
        <v>5</v>
      </c>
      <c r="G201" s="7">
        <v>5</v>
      </c>
      <c r="H201" s="7">
        <v>5</v>
      </c>
      <c r="I201" s="7">
        <v>5</v>
      </c>
      <c r="J201" s="7">
        <v>5</v>
      </c>
      <c r="K201" s="7">
        <v>5</v>
      </c>
      <c r="L201" s="7">
        <v>5</v>
      </c>
      <c r="M201" s="7">
        <v>5</v>
      </c>
      <c r="N201" s="7">
        <v>5</v>
      </c>
      <c r="O201" s="7">
        <v>5</v>
      </c>
      <c r="P201" s="7">
        <v>5</v>
      </c>
      <c r="Q201" s="7">
        <v>5</v>
      </c>
      <c r="R201" s="7">
        <v>5</v>
      </c>
      <c r="S201" s="7">
        <v>5</v>
      </c>
      <c r="T201" s="7">
        <v>5</v>
      </c>
      <c r="U201" s="7">
        <v>5</v>
      </c>
      <c r="V201" s="7">
        <v>5</v>
      </c>
      <c r="W201" s="7">
        <v>5</v>
      </c>
      <c r="X201" s="7">
        <v>5</v>
      </c>
      <c r="Y201" s="7">
        <v>5</v>
      </c>
      <c r="Z201" s="7">
        <v>5</v>
      </c>
      <c r="AA201" s="7">
        <v>5</v>
      </c>
      <c r="AB201" s="7">
        <v>5</v>
      </c>
      <c r="AC201" s="7">
        <v>5</v>
      </c>
      <c r="AD201" s="7">
        <v>5</v>
      </c>
      <c r="AE201" s="7">
        <v>5</v>
      </c>
    </row>
    <row r="202" spans="1:31">
      <c r="A202" t="s">
        <v>625</v>
      </c>
      <c r="B202" s="43">
        <v>419</v>
      </c>
      <c r="C202" s="44" t="s">
        <v>411</v>
      </c>
      <c r="D202" s="7">
        <v>10</v>
      </c>
      <c r="E202" s="7">
        <v>10</v>
      </c>
      <c r="F202" s="7">
        <v>10</v>
      </c>
      <c r="G202" s="7">
        <v>10</v>
      </c>
      <c r="H202" s="7">
        <v>10</v>
      </c>
      <c r="I202" s="7">
        <v>10</v>
      </c>
      <c r="J202" s="7">
        <v>10</v>
      </c>
      <c r="K202" s="7">
        <v>10</v>
      </c>
      <c r="L202" s="7">
        <v>10</v>
      </c>
      <c r="M202" s="7">
        <v>11</v>
      </c>
      <c r="N202" s="7">
        <v>11</v>
      </c>
      <c r="O202" s="7">
        <v>11</v>
      </c>
      <c r="P202" s="7">
        <v>11</v>
      </c>
      <c r="Q202" s="7">
        <v>11</v>
      </c>
      <c r="R202" s="7">
        <v>11</v>
      </c>
      <c r="S202" s="7">
        <v>11</v>
      </c>
      <c r="T202" s="7">
        <v>11</v>
      </c>
      <c r="U202" s="7">
        <v>11</v>
      </c>
      <c r="V202" s="7">
        <v>11</v>
      </c>
      <c r="W202" s="7">
        <v>11</v>
      </c>
      <c r="X202" s="7">
        <v>11</v>
      </c>
      <c r="Y202" s="7">
        <v>11</v>
      </c>
      <c r="Z202" s="7">
        <v>11</v>
      </c>
      <c r="AA202" s="7">
        <v>11</v>
      </c>
      <c r="AB202" s="7">
        <v>11</v>
      </c>
      <c r="AC202" s="7">
        <v>11</v>
      </c>
      <c r="AD202" s="7">
        <v>11</v>
      </c>
      <c r="AE202" s="7">
        <v>11</v>
      </c>
    </row>
    <row r="203" spans="1:31">
      <c r="A203" t="s">
        <v>625</v>
      </c>
      <c r="B203" s="43">
        <v>420</v>
      </c>
      <c r="C203" s="44" t="s">
        <v>412</v>
      </c>
      <c r="D203" s="7">
        <v>12</v>
      </c>
      <c r="E203" s="7">
        <v>12</v>
      </c>
      <c r="F203" s="7">
        <v>12</v>
      </c>
      <c r="G203" s="7">
        <v>11</v>
      </c>
      <c r="H203" s="7">
        <v>11</v>
      </c>
      <c r="I203" s="7">
        <v>11</v>
      </c>
      <c r="J203" s="7">
        <v>11</v>
      </c>
      <c r="K203" s="7">
        <v>11</v>
      </c>
      <c r="L203" s="7">
        <v>11</v>
      </c>
      <c r="M203" s="7">
        <v>11</v>
      </c>
      <c r="N203" s="7">
        <v>11</v>
      </c>
      <c r="O203" s="7">
        <v>11</v>
      </c>
      <c r="P203" s="7">
        <v>11</v>
      </c>
      <c r="Q203" s="7">
        <v>11</v>
      </c>
      <c r="R203" s="7">
        <v>11</v>
      </c>
      <c r="S203" s="7">
        <v>11</v>
      </c>
      <c r="T203" s="7">
        <v>11</v>
      </c>
      <c r="U203" s="7">
        <v>12</v>
      </c>
      <c r="V203" s="7">
        <v>12</v>
      </c>
      <c r="W203" s="7">
        <v>12</v>
      </c>
      <c r="X203" s="7">
        <v>12</v>
      </c>
      <c r="Y203" s="7">
        <v>12</v>
      </c>
      <c r="Z203" s="7">
        <v>12</v>
      </c>
      <c r="AA203" s="7">
        <v>12</v>
      </c>
      <c r="AB203" s="7">
        <v>11</v>
      </c>
      <c r="AC203" s="7">
        <v>11</v>
      </c>
      <c r="AD203" s="7">
        <v>11</v>
      </c>
      <c r="AE203" s="7">
        <v>11</v>
      </c>
    </row>
    <row r="204" spans="1:31">
      <c r="A204" t="s">
        <v>625</v>
      </c>
      <c r="B204" s="43">
        <v>421</v>
      </c>
      <c r="C204" s="44" t="s">
        <v>413</v>
      </c>
      <c r="D204" s="7">
        <v>6</v>
      </c>
      <c r="E204" s="7">
        <v>6</v>
      </c>
      <c r="F204" s="7">
        <v>6</v>
      </c>
      <c r="G204" s="7">
        <v>6</v>
      </c>
      <c r="H204" s="7">
        <v>6</v>
      </c>
      <c r="I204" s="7">
        <v>6</v>
      </c>
      <c r="J204" s="7">
        <v>6</v>
      </c>
      <c r="K204" s="7">
        <v>6</v>
      </c>
      <c r="L204" s="7">
        <v>6</v>
      </c>
      <c r="M204" s="7">
        <v>6</v>
      </c>
      <c r="N204" s="7">
        <v>6</v>
      </c>
      <c r="O204" s="7">
        <v>6</v>
      </c>
      <c r="P204" s="7">
        <v>6</v>
      </c>
      <c r="Q204" s="7">
        <v>6</v>
      </c>
      <c r="R204" s="7">
        <v>6</v>
      </c>
      <c r="S204" s="7">
        <v>6</v>
      </c>
      <c r="T204" s="7">
        <v>6</v>
      </c>
      <c r="U204" s="7">
        <v>6</v>
      </c>
      <c r="V204" s="7">
        <v>6</v>
      </c>
      <c r="W204" s="7">
        <v>6</v>
      </c>
      <c r="X204" s="7">
        <v>6</v>
      </c>
      <c r="Y204" s="7">
        <v>6</v>
      </c>
      <c r="Z204" s="7">
        <v>6</v>
      </c>
      <c r="AA204" s="7">
        <v>6</v>
      </c>
      <c r="AB204" s="7">
        <v>6</v>
      </c>
      <c r="AC204" s="7">
        <v>6</v>
      </c>
      <c r="AD204" s="7">
        <v>6</v>
      </c>
      <c r="AE204" s="7">
        <v>6</v>
      </c>
    </row>
    <row r="205" spans="1:31">
      <c r="A205" t="s">
        <v>625</v>
      </c>
      <c r="B205" s="43">
        <v>422</v>
      </c>
      <c r="C205" s="44" t="s">
        <v>414</v>
      </c>
      <c r="D205" s="7">
        <v>3</v>
      </c>
      <c r="E205" s="7">
        <v>3</v>
      </c>
      <c r="F205" s="7">
        <v>3</v>
      </c>
      <c r="G205" s="7">
        <v>3</v>
      </c>
      <c r="H205" s="7">
        <v>3</v>
      </c>
      <c r="I205" s="7">
        <v>3</v>
      </c>
      <c r="J205" s="7">
        <v>3</v>
      </c>
      <c r="K205" s="7">
        <v>3</v>
      </c>
      <c r="L205" s="7">
        <v>3</v>
      </c>
      <c r="M205" s="7">
        <v>3</v>
      </c>
      <c r="N205" s="7">
        <v>3</v>
      </c>
      <c r="O205" s="7">
        <v>3</v>
      </c>
      <c r="P205" s="7">
        <v>3</v>
      </c>
      <c r="Q205" s="7">
        <v>3</v>
      </c>
      <c r="R205" s="7">
        <v>3</v>
      </c>
      <c r="S205" s="7">
        <v>3</v>
      </c>
      <c r="T205" s="7">
        <v>3</v>
      </c>
      <c r="U205" s="7">
        <v>3</v>
      </c>
      <c r="V205" s="7">
        <v>3</v>
      </c>
      <c r="W205" s="7">
        <v>3</v>
      </c>
      <c r="X205" s="7">
        <v>3</v>
      </c>
      <c r="Y205" s="7">
        <v>3</v>
      </c>
      <c r="Z205" s="7">
        <v>3</v>
      </c>
      <c r="AA205" s="7">
        <v>3</v>
      </c>
      <c r="AB205" s="7">
        <v>3</v>
      </c>
      <c r="AC205" s="7">
        <v>3</v>
      </c>
      <c r="AD205" s="7">
        <v>3</v>
      </c>
      <c r="AE205" s="7">
        <v>3</v>
      </c>
    </row>
    <row r="206" spans="1:31">
      <c r="A206" t="s">
        <v>625</v>
      </c>
      <c r="B206" s="43">
        <v>436</v>
      </c>
      <c r="C206" s="44" t="s">
        <v>605</v>
      </c>
      <c r="D206" s="7">
        <v>4</v>
      </c>
      <c r="E206" s="7">
        <v>4</v>
      </c>
      <c r="F206" s="7">
        <v>4</v>
      </c>
      <c r="G206" s="7">
        <v>4</v>
      </c>
      <c r="H206" s="7">
        <v>4</v>
      </c>
      <c r="I206" s="7">
        <v>4</v>
      </c>
      <c r="J206" s="7">
        <v>4</v>
      </c>
      <c r="K206" s="7">
        <v>4</v>
      </c>
      <c r="L206" s="7">
        <v>4</v>
      </c>
      <c r="M206" s="7">
        <v>1</v>
      </c>
      <c r="N206" s="7">
        <v>1</v>
      </c>
      <c r="O206" s="7">
        <v>1</v>
      </c>
      <c r="P206" s="7">
        <v>1</v>
      </c>
      <c r="Q206" s="7">
        <v>1</v>
      </c>
      <c r="R206" s="7">
        <v>1</v>
      </c>
      <c r="S206" s="7">
        <v>1</v>
      </c>
      <c r="T206" s="7">
        <v>1</v>
      </c>
      <c r="U206" s="7">
        <v>1</v>
      </c>
      <c r="V206" s="7">
        <v>1</v>
      </c>
      <c r="W206" s="7">
        <v>1</v>
      </c>
      <c r="X206" s="7">
        <v>0</v>
      </c>
      <c r="Y206" s="7">
        <v>0</v>
      </c>
      <c r="Z206" s="7">
        <v>0</v>
      </c>
      <c r="AA206" s="7">
        <v>0</v>
      </c>
      <c r="AB206" s="7">
        <v>0</v>
      </c>
      <c r="AC206" s="7">
        <v>0</v>
      </c>
      <c r="AD206" s="7">
        <v>0</v>
      </c>
      <c r="AE206" s="7">
        <v>0</v>
      </c>
    </row>
    <row r="207" spans="1:31">
      <c r="A207" t="s">
        <v>625</v>
      </c>
      <c r="B207" s="43">
        <v>501</v>
      </c>
      <c r="C207" s="44" t="s">
        <v>422</v>
      </c>
      <c r="D207" s="7">
        <v>5</v>
      </c>
      <c r="E207" s="7">
        <v>5</v>
      </c>
      <c r="F207" s="7">
        <v>5</v>
      </c>
      <c r="G207" s="7">
        <v>5</v>
      </c>
      <c r="H207" s="7">
        <v>5</v>
      </c>
      <c r="I207" s="7">
        <v>5</v>
      </c>
      <c r="J207" s="7">
        <v>5</v>
      </c>
      <c r="K207" s="7">
        <v>5</v>
      </c>
      <c r="L207" s="7">
        <v>5</v>
      </c>
      <c r="M207" s="7">
        <v>5</v>
      </c>
      <c r="N207" s="7">
        <v>5</v>
      </c>
      <c r="O207" s="7">
        <v>5</v>
      </c>
      <c r="P207" s="7">
        <v>5</v>
      </c>
      <c r="Q207" s="7">
        <v>5</v>
      </c>
      <c r="R207" s="7">
        <v>5</v>
      </c>
      <c r="S207" s="7">
        <v>5</v>
      </c>
      <c r="T207" s="7">
        <v>5</v>
      </c>
      <c r="U207" s="7">
        <v>5</v>
      </c>
      <c r="V207" s="7">
        <v>5</v>
      </c>
      <c r="W207" s="7">
        <v>5</v>
      </c>
      <c r="X207" s="7">
        <v>5</v>
      </c>
      <c r="Y207" s="7">
        <v>5</v>
      </c>
      <c r="Z207" s="7">
        <v>5</v>
      </c>
      <c r="AA207" s="7">
        <v>5</v>
      </c>
      <c r="AB207" s="7">
        <v>5</v>
      </c>
      <c r="AC207" s="7">
        <v>5</v>
      </c>
      <c r="AD207" s="7">
        <v>5</v>
      </c>
      <c r="AE207" s="7">
        <v>5</v>
      </c>
    </row>
    <row r="208" spans="1:31">
      <c r="A208" t="s">
        <v>625</v>
      </c>
      <c r="B208" s="43">
        <v>502</v>
      </c>
      <c r="C208" s="44" t="s">
        <v>415</v>
      </c>
      <c r="D208" s="7">
        <v>62</v>
      </c>
      <c r="E208" s="7">
        <v>62</v>
      </c>
      <c r="F208" s="7">
        <v>62</v>
      </c>
      <c r="G208" s="7">
        <v>62</v>
      </c>
      <c r="H208" s="7">
        <v>63</v>
      </c>
      <c r="I208" s="7">
        <v>63</v>
      </c>
      <c r="J208" s="7">
        <v>63</v>
      </c>
      <c r="K208" s="7">
        <v>63</v>
      </c>
      <c r="L208" s="7">
        <v>63</v>
      </c>
      <c r="M208" s="7">
        <v>63</v>
      </c>
      <c r="N208" s="7">
        <v>63</v>
      </c>
      <c r="O208" s="7">
        <v>63</v>
      </c>
      <c r="P208" s="7">
        <v>63</v>
      </c>
      <c r="Q208" s="7">
        <v>62</v>
      </c>
      <c r="R208" s="7">
        <v>62</v>
      </c>
      <c r="S208" s="7">
        <v>62</v>
      </c>
      <c r="T208" s="7">
        <v>62</v>
      </c>
      <c r="U208" s="7">
        <v>62</v>
      </c>
      <c r="V208" s="7">
        <v>62</v>
      </c>
      <c r="W208" s="7">
        <v>62</v>
      </c>
      <c r="X208" s="7">
        <v>62</v>
      </c>
      <c r="Y208" s="7">
        <v>62</v>
      </c>
      <c r="Z208" s="7">
        <v>62</v>
      </c>
      <c r="AA208" s="7">
        <v>62</v>
      </c>
      <c r="AB208" s="7">
        <v>63</v>
      </c>
      <c r="AC208" s="7">
        <v>63</v>
      </c>
      <c r="AD208" s="7">
        <v>63</v>
      </c>
      <c r="AE208" s="7">
        <v>64</v>
      </c>
    </row>
    <row r="209" spans="1:31">
      <c r="A209" t="s">
        <v>625</v>
      </c>
      <c r="B209" s="43">
        <v>503</v>
      </c>
      <c r="C209" s="44" t="s">
        <v>416</v>
      </c>
      <c r="D209" s="7">
        <v>129</v>
      </c>
      <c r="E209" s="7">
        <v>131</v>
      </c>
      <c r="F209" s="7">
        <v>131</v>
      </c>
      <c r="G209" s="7">
        <v>132</v>
      </c>
      <c r="H209" s="7">
        <v>133</v>
      </c>
      <c r="I209" s="7">
        <v>136</v>
      </c>
      <c r="J209" s="7">
        <v>136</v>
      </c>
      <c r="K209" s="7">
        <v>137</v>
      </c>
      <c r="L209" s="7">
        <v>137</v>
      </c>
      <c r="M209" s="7">
        <v>137</v>
      </c>
      <c r="N209" s="7">
        <v>137</v>
      </c>
      <c r="O209" s="7">
        <v>138</v>
      </c>
      <c r="P209" s="7">
        <v>138</v>
      </c>
      <c r="Q209" s="7">
        <v>139</v>
      </c>
      <c r="R209" s="7">
        <v>138</v>
      </c>
      <c r="S209" s="7">
        <v>138</v>
      </c>
      <c r="T209" s="7">
        <v>139</v>
      </c>
      <c r="U209" s="7">
        <v>142</v>
      </c>
      <c r="V209" s="7">
        <v>142</v>
      </c>
      <c r="W209" s="7">
        <v>142</v>
      </c>
      <c r="X209" s="7">
        <v>143</v>
      </c>
      <c r="Y209" s="7">
        <v>142</v>
      </c>
      <c r="Z209" s="7">
        <v>143</v>
      </c>
      <c r="AA209" s="7">
        <v>143</v>
      </c>
      <c r="AB209" s="7">
        <v>143</v>
      </c>
      <c r="AC209" s="7">
        <v>143</v>
      </c>
      <c r="AD209" s="7">
        <v>143</v>
      </c>
      <c r="AE209" s="7">
        <v>143</v>
      </c>
    </row>
    <row r="210" spans="1:31">
      <c r="A210" t="s">
        <v>625</v>
      </c>
      <c r="B210" s="43">
        <v>504</v>
      </c>
      <c r="C210" s="44" t="s">
        <v>417</v>
      </c>
      <c r="D210" s="7">
        <v>1</v>
      </c>
      <c r="E210" s="7">
        <v>1</v>
      </c>
      <c r="F210" s="7">
        <v>1</v>
      </c>
      <c r="G210" s="7">
        <v>1</v>
      </c>
      <c r="H210" s="7">
        <v>1</v>
      </c>
      <c r="I210" s="7">
        <v>1</v>
      </c>
      <c r="J210" s="7">
        <v>1</v>
      </c>
      <c r="K210" s="7">
        <v>1</v>
      </c>
      <c r="L210" s="7">
        <v>1</v>
      </c>
      <c r="M210" s="7">
        <v>1</v>
      </c>
      <c r="N210" s="7">
        <v>1</v>
      </c>
      <c r="O210" s="7">
        <v>1</v>
      </c>
      <c r="P210" s="7">
        <v>1</v>
      </c>
      <c r="Q210" s="7">
        <v>1</v>
      </c>
      <c r="R210" s="7">
        <v>1</v>
      </c>
      <c r="S210" s="7">
        <v>1</v>
      </c>
      <c r="T210" s="7">
        <v>1</v>
      </c>
      <c r="U210" s="7">
        <v>1</v>
      </c>
      <c r="V210" s="7">
        <v>1</v>
      </c>
      <c r="W210" s="7">
        <v>1</v>
      </c>
      <c r="X210" s="7">
        <v>1</v>
      </c>
      <c r="Y210" s="7">
        <v>1</v>
      </c>
      <c r="Z210" s="7">
        <v>1</v>
      </c>
      <c r="AA210" s="7">
        <v>1</v>
      </c>
      <c r="AB210" s="7">
        <v>1</v>
      </c>
      <c r="AC210" s="7">
        <v>1</v>
      </c>
      <c r="AD210" s="7">
        <v>1</v>
      </c>
      <c r="AE210" s="7">
        <v>1</v>
      </c>
    </row>
    <row r="211" spans="1:31">
      <c r="A211" t="s">
        <v>625</v>
      </c>
      <c r="B211" s="43">
        <v>506</v>
      </c>
      <c r="C211" s="44" t="s">
        <v>418</v>
      </c>
      <c r="D211" s="7">
        <v>273</v>
      </c>
      <c r="E211" s="7">
        <v>274</v>
      </c>
      <c r="F211" s="7">
        <v>274</v>
      </c>
      <c r="G211" s="7">
        <v>274</v>
      </c>
      <c r="H211" s="7">
        <v>275</v>
      </c>
      <c r="I211" s="7">
        <v>279</v>
      </c>
      <c r="J211" s="7">
        <v>278</v>
      </c>
      <c r="K211" s="7">
        <v>279</v>
      </c>
      <c r="L211" s="7">
        <v>281</v>
      </c>
      <c r="M211" s="7">
        <v>281</v>
      </c>
      <c r="N211" s="7">
        <v>281</v>
      </c>
      <c r="O211" s="7">
        <v>280</v>
      </c>
      <c r="P211" s="7">
        <v>279</v>
      </c>
      <c r="Q211" s="7">
        <v>280</v>
      </c>
      <c r="R211" s="7">
        <v>280</v>
      </c>
      <c r="S211" s="7">
        <v>280</v>
      </c>
      <c r="T211" s="7">
        <v>281</v>
      </c>
      <c r="U211" s="7">
        <v>286</v>
      </c>
      <c r="V211" s="7">
        <v>282</v>
      </c>
      <c r="W211" s="7">
        <v>282</v>
      </c>
      <c r="X211" s="7">
        <v>282</v>
      </c>
      <c r="Y211" s="7">
        <v>281</v>
      </c>
      <c r="Z211" s="7">
        <v>283</v>
      </c>
      <c r="AA211" s="7">
        <v>284</v>
      </c>
      <c r="AB211" s="7">
        <v>285</v>
      </c>
      <c r="AC211" s="7">
        <v>287</v>
      </c>
      <c r="AD211" s="7">
        <v>289</v>
      </c>
      <c r="AE211" s="7">
        <v>286</v>
      </c>
    </row>
    <row r="212" spans="1:31">
      <c r="A212" t="s">
        <v>625</v>
      </c>
      <c r="B212" s="43">
        <v>507</v>
      </c>
      <c r="C212" s="44" t="s">
        <v>419</v>
      </c>
      <c r="D212" s="7">
        <v>66</v>
      </c>
      <c r="E212" s="7">
        <v>68</v>
      </c>
      <c r="F212" s="7">
        <v>68</v>
      </c>
      <c r="G212" s="7">
        <v>67</v>
      </c>
      <c r="H212" s="7">
        <v>68</v>
      </c>
      <c r="I212" s="7">
        <v>71</v>
      </c>
      <c r="J212" s="7">
        <v>71</v>
      </c>
      <c r="K212" s="7">
        <v>71</v>
      </c>
      <c r="L212" s="7">
        <v>71</v>
      </c>
      <c r="M212" s="7">
        <v>71</v>
      </c>
      <c r="N212" s="7">
        <v>70</v>
      </c>
      <c r="O212" s="7">
        <v>71</v>
      </c>
      <c r="P212" s="7">
        <v>71</v>
      </c>
      <c r="Q212" s="7">
        <v>71</v>
      </c>
      <c r="R212" s="7">
        <v>71</v>
      </c>
      <c r="S212" s="7">
        <v>71</v>
      </c>
      <c r="T212" s="7">
        <v>70</v>
      </c>
      <c r="U212" s="7">
        <v>71</v>
      </c>
      <c r="V212" s="7">
        <v>69</v>
      </c>
      <c r="W212" s="7">
        <v>69</v>
      </c>
      <c r="X212" s="7">
        <v>69</v>
      </c>
      <c r="Y212" s="7">
        <v>69</v>
      </c>
      <c r="Z212" s="7">
        <v>69</v>
      </c>
      <c r="AA212" s="7">
        <v>68</v>
      </c>
      <c r="AB212" s="7">
        <v>68</v>
      </c>
      <c r="AC212" s="7">
        <v>67</v>
      </c>
      <c r="AD212" s="7">
        <v>67</v>
      </c>
      <c r="AE212" s="7">
        <v>65</v>
      </c>
    </row>
    <row r="213" spans="1:31">
      <c r="A213" t="s">
        <v>625</v>
      </c>
      <c r="B213" s="43">
        <v>511</v>
      </c>
      <c r="C213" s="44" t="s">
        <v>420</v>
      </c>
      <c r="D213" s="7">
        <v>206</v>
      </c>
      <c r="E213" s="7">
        <v>205</v>
      </c>
      <c r="F213" s="7">
        <v>207</v>
      </c>
      <c r="G213" s="7">
        <v>211</v>
      </c>
      <c r="H213" s="7">
        <v>213</v>
      </c>
      <c r="I213" s="7">
        <v>213</v>
      </c>
      <c r="J213" s="7">
        <v>213</v>
      </c>
      <c r="K213" s="7">
        <v>214</v>
      </c>
      <c r="L213" s="7">
        <v>214</v>
      </c>
      <c r="M213" s="7">
        <v>214</v>
      </c>
      <c r="N213" s="7">
        <v>213</v>
      </c>
      <c r="O213" s="7">
        <v>213</v>
      </c>
      <c r="P213" s="7">
        <v>213</v>
      </c>
      <c r="Q213" s="7">
        <v>211</v>
      </c>
      <c r="R213" s="7">
        <v>211</v>
      </c>
      <c r="S213" s="7">
        <v>211</v>
      </c>
      <c r="T213" s="7">
        <v>210</v>
      </c>
      <c r="U213" s="7">
        <v>208</v>
      </c>
      <c r="V213" s="7">
        <v>208</v>
      </c>
      <c r="W213" s="7">
        <v>209</v>
      </c>
      <c r="X213" s="7">
        <v>206</v>
      </c>
      <c r="Y213" s="7">
        <v>206</v>
      </c>
      <c r="Z213" s="7">
        <v>206</v>
      </c>
      <c r="AA213" s="7">
        <v>206</v>
      </c>
      <c r="AB213" s="7">
        <v>206</v>
      </c>
      <c r="AC213" s="7">
        <v>206</v>
      </c>
      <c r="AD213" s="7">
        <v>206</v>
      </c>
      <c r="AE213" s="7">
        <v>206</v>
      </c>
    </row>
    <row r="214" spans="1:31">
      <c r="A214" t="s">
        <v>625</v>
      </c>
      <c r="B214" s="43">
        <v>512</v>
      </c>
      <c r="C214" s="44" t="s">
        <v>421</v>
      </c>
      <c r="D214" s="7">
        <v>22</v>
      </c>
      <c r="E214" s="7">
        <v>22</v>
      </c>
      <c r="F214" s="7">
        <v>22</v>
      </c>
      <c r="G214" s="7">
        <v>22</v>
      </c>
      <c r="H214" s="7">
        <v>22</v>
      </c>
      <c r="I214" s="7">
        <v>22</v>
      </c>
      <c r="J214" s="7">
        <v>22</v>
      </c>
      <c r="K214" s="7">
        <v>22</v>
      </c>
      <c r="L214" s="7">
        <v>22</v>
      </c>
      <c r="M214" s="7">
        <v>22</v>
      </c>
      <c r="N214" s="7">
        <v>22</v>
      </c>
      <c r="O214" s="7">
        <v>22</v>
      </c>
      <c r="P214" s="7">
        <v>23</v>
      </c>
      <c r="Q214" s="7">
        <v>23</v>
      </c>
      <c r="R214" s="7">
        <v>23</v>
      </c>
      <c r="S214" s="7">
        <v>23</v>
      </c>
      <c r="T214" s="7">
        <v>23</v>
      </c>
      <c r="U214" s="7">
        <v>23</v>
      </c>
      <c r="V214" s="7">
        <v>23</v>
      </c>
      <c r="W214" s="7">
        <v>23</v>
      </c>
      <c r="X214" s="7">
        <v>23</v>
      </c>
      <c r="Y214" s="7">
        <v>23</v>
      </c>
      <c r="Z214" s="7">
        <v>23</v>
      </c>
      <c r="AA214" s="7">
        <v>23</v>
      </c>
      <c r="AB214" s="7">
        <v>23</v>
      </c>
      <c r="AC214" s="7">
        <v>23</v>
      </c>
      <c r="AD214" s="7">
        <v>23</v>
      </c>
      <c r="AE214" s="7">
        <v>23</v>
      </c>
    </row>
    <row r="215" spans="1:31">
      <c r="A215" t="s">
        <v>625</v>
      </c>
      <c r="B215" s="43">
        <v>513</v>
      </c>
      <c r="C215" s="44" t="s">
        <v>423</v>
      </c>
      <c r="D215" s="7">
        <v>216</v>
      </c>
      <c r="E215" s="7">
        <v>218</v>
      </c>
      <c r="F215" s="7">
        <v>221</v>
      </c>
      <c r="G215" s="7">
        <v>221</v>
      </c>
      <c r="H215" s="7">
        <v>221</v>
      </c>
      <c r="I215" s="7">
        <v>224</v>
      </c>
      <c r="J215" s="7">
        <v>225</v>
      </c>
      <c r="K215" s="7">
        <v>225</v>
      </c>
      <c r="L215" s="7">
        <v>224</v>
      </c>
      <c r="M215" s="7">
        <v>224</v>
      </c>
      <c r="N215" s="7">
        <v>225</v>
      </c>
      <c r="O215" s="7">
        <v>224</v>
      </c>
      <c r="P215" s="7">
        <v>223</v>
      </c>
      <c r="Q215" s="7">
        <v>222</v>
      </c>
      <c r="R215" s="7">
        <v>224</v>
      </c>
      <c r="S215" s="7">
        <v>225</v>
      </c>
      <c r="T215" s="7">
        <v>226</v>
      </c>
      <c r="U215" s="7">
        <v>227</v>
      </c>
      <c r="V215" s="7">
        <v>227</v>
      </c>
      <c r="W215" s="7">
        <v>229</v>
      </c>
      <c r="X215" s="7">
        <v>230</v>
      </c>
      <c r="Y215" s="7">
        <v>230</v>
      </c>
      <c r="Z215" s="7">
        <v>231</v>
      </c>
      <c r="AA215" s="7">
        <v>228</v>
      </c>
      <c r="AB215" s="7">
        <v>228</v>
      </c>
      <c r="AC215" s="7">
        <v>226</v>
      </c>
      <c r="AD215" s="7">
        <v>225</v>
      </c>
      <c r="AE215" s="7">
        <v>226</v>
      </c>
    </row>
    <row r="216" spans="1:31">
      <c r="A216" t="s">
        <v>625</v>
      </c>
      <c r="B216" s="43">
        <v>514</v>
      </c>
      <c r="C216" s="44" t="s">
        <v>424</v>
      </c>
      <c r="D216" s="7">
        <v>199</v>
      </c>
      <c r="E216" s="7">
        <v>198</v>
      </c>
      <c r="F216" s="7">
        <v>198</v>
      </c>
      <c r="G216" s="7">
        <v>199</v>
      </c>
      <c r="H216" s="7">
        <v>198</v>
      </c>
      <c r="I216" s="7">
        <v>198</v>
      </c>
      <c r="J216" s="7">
        <v>198</v>
      </c>
      <c r="K216" s="7">
        <v>198</v>
      </c>
      <c r="L216" s="7">
        <v>199</v>
      </c>
      <c r="M216" s="7">
        <v>199</v>
      </c>
      <c r="N216" s="7">
        <v>199</v>
      </c>
      <c r="O216" s="7">
        <v>200</v>
      </c>
      <c r="P216" s="7">
        <v>200</v>
      </c>
      <c r="Q216" s="7">
        <v>204</v>
      </c>
      <c r="R216" s="7">
        <v>205</v>
      </c>
      <c r="S216" s="7">
        <v>203</v>
      </c>
      <c r="T216" s="7">
        <v>204</v>
      </c>
      <c r="U216" s="7">
        <v>205</v>
      </c>
      <c r="V216" s="7">
        <v>206</v>
      </c>
      <c r="W216" s="7">
        <v>207</v>
      </c>
      <c r="X216" s="7">
        <v>208</v>
      </c>
      <c r="Y216" s="7">
        <v>207</v>
      </c>
      <c r="Z216" s="7">
        <v>207</v>
      </c>
      <c r="AA216" s="7">
        <v>207</v>
      </c>
      <c r="AB216" s="7">
        <v>209</v>
      </c>
      <c r="AC216" s="7">
        <v>209</v>
      </c>
      <c r="AD216" s="7">
        <v>208</v>
      </c>
      <c r="AE216" s="7">
        <v>209</v>
      </c>
    </row>
    <row r="217" spans="1:31">
      <c r="A217" t="s">
        <v>625</v>
      </c>
      <c r="B217" s="43">
        <v>515</v>
      </c>
      <c r="C217" s="44" t="s">
        <v>425</v>
      </c>
      <c r="D217" s="7">
        <v>979</v>
      </c>
      <c r="E217" s="7">
        <v>980</v>
      </c>
      <c r="F217" s="7">
        <v>979</v>
      </c>
      <c r="G217" s="7">
        <v>982</v>
      </c>
      <c r="H217" s="7">
        <v>984</v>
      </c>
      <c r="I217" s="7">
        <v>984</v>
      </c>
      <c r="J217" s="7">
        <v>987</v>
      </c>
      <c r="K217" s="7">
        <v>991</v>
      </c>
      <c r="L217" s="7">
        <v>990</v>
      </c>
      <c r="M217" s="7">
        <v>990</v>
      </c>
      <c r="N217" s="7">
        <v>984</v>
      </c>
      <c r="O217" s="7">
        <v>978</v>
      </c>
      <c r="P217" s="7">
        <v>974</v>
      </c>
      <c r="Q217" s="7">
        <v>977</v>
      </c>
      <c r="R217" s="7">
        <v>980</v>
      </c>
      <c r="S217" s="7">
        <v>980</v>
      </c>
      <c r="T217" s="7">
        <v>979</v>
      </c>
      <c r="U217" s="7">
        <v>979</v>
      </c>
      <c r="V217" s="7">
        <v>981</v>
      </c>
      <c r="W217" s="7">
        <v>979</v>
      </c>
      <c r="X217" s="7">
        <v>982</v>
      </c>
      <c r="Y217" s="7">
        <v>975</v>
      </c>
      <c r="Z217" s="7">
        <v>971</v>
      </c>
      <c r="AA217" s="7">
        <v>972</v>
      </c>
      <c r="AB217" s="7">
        <v>971</v>
      </c>
      <c r="AC217" s="7">
        <v>971</v>
      </c>
      <c r="AD217" s="7">
        <v>965</v>
      </c>
      <c r="AE217" s="7">
        <v>960</v>
      </c>
    </row>
    <row r="218" spans="1:31">
      <c r="A218" t="s">
        <v>625</v>
      </c>
      <c r="B218" s="43">
        <v>516</v>
      </c>
      <c r="C218" s="44" t="s">
        <v>426</v>
      </c>
      <c r="D218" s="7">
        <v>489</v>
      </c>
      <c r="E218" s="7">
        <v>488</v>
      </c>
      <c r="F218" s="7">
        <v>488</v>
      </c>
      <c r="G218" s="7">
        <v>493</v>
      </c>
      <c r="H218" s="7">
        <v>488</v>
      </c>
      <c r="I218" s="7">
        <v>488</v>
      </c>
      <c r="J218" s="7">
        <v>490</v>
      </c>
      <c r="K218" s="7">
        <v>490</v>
      </c>
      <c r="L218" s="7">
        <v>492</v>
      </c>
      <c r="M218" s="7">
        <v>492</v>
      </c>
      <c r="N218" s="7">
        <v>495</v>
      </c>
      <c r="O218" s="7">
        <v>493</v>
      </c>
      <c r="P218" s="7">
        <v>494</v>
      </c>
      <c r="Q218" s="7">
        <v>494</v>
      </c>
      <c r="R218" s="7">
        <v>494</v>
      </c>
      <c r="S218" s="7">
        <v>493</v>
      </c>
      <c r="T218" s="7">
        <v>500</v>
      </c>
      <c r="U218" s="7">
        <v>499</v>
      </c>
      <c r="V218" s="7">
        <v>500</v>
      </c>
      <c r="W218" s="7">
        <v>500</v>
      </c>
      <c r="X218" s="7">
        <v>503</v>
      </c>
      <c r="Y218" s="7">
        <v>506</v>
      </c>
      <c r="Z218" s="7">
        <v>505</v>
      </c>
      <c r="AA218" s="7">
        <v>504</v>
      </c>
      <c r="AB218" s="7">
        <v>505</v>
      </c>
      <c r="AC218" s="7">
        <v>506</v>
      </c>
      <c r="AD218" s="7">
        <v>505</v>
      </c>
      <c r="AE218" s="7">
        <v>505</v>
      </c>
    </row>
    <row r="219" spans="1:31">
      <c r="A219" t="s">
        <v>625</v>
      </c>
      <c r="B219" s="43">
        <v>517</v>
      </c>
      <c r="C219" s="44" t="s">
        <v>427</v>
      </c>
      <c r="D219" s="7">
        <v>5</v>
      </c>
      <c r="E219" s="7">
        <v>5</v>
      </c>
      <c r="F219" s="7">
        <v>5</v>
      </c>
      <c r="G219" s="7">
        <v>5</v>
      </c>
      <c r="H219" s="7">
        <v>5</v>
      </c>
      <c r="I219" s="7">
        <v>5</v>
      </c>
      <c r="J219" s="7">
        <v>5</v>
      </c>
      <c r="K219" s="7">
        <v>5</v>
      </c>
      <c r="L219" s="7">
        <v>5</v>
      </c>
      <c r="M219" s="7">
        <v>5</v>
      </c>
      <c r="N219" s="7">
        <v>5</v>
      </c>
      <c r="O219" s="7">
        <v>5</v>
      </c>
      <c r="P219" s="7">
        <v>5</v>
      </c>
      <c r="Q219" s="7">
        <v>5</v>
      </c>
      <c r="R219" s="7">
        <v>5</v>
      </c>
      <c r="S219" s="7">
        <v>5</v>
      </c>
      <c r="T219" s="7">
        <v>5</v>
      </c>
      <c r="U219" s="7">
        <v>5</v>
      </c>
      <c r="V219" s="7">
        <v>5</v>
      </c>
      <c r="W219" s="7">
        <v>5</v>
      </c>
      <c r="X219" s="7">
        <v>5</v>
      </c>
      <c r="Y219" s="7">
        <v>5</v>
      </c>
      <c r="Z219" s="7">
        <v>5</v>
      </c>
      <c r="AA219" s="7">
        <v>5</v>
      </c>
      <c r="AB219" s="7">
        <v>5</v>
      </c>
      <c r="AC219" s="7">
        <v>5</v>
      </c>
      <c r="AD219" s="7">
        <v>5</v>
      </c>
      <c r="AE219" s="7">
        <v>5</v>
      </c>
    </row>
    <row r="220" spans="1:31">
      <c r="A220" t="s">
        <v>625</v>
      </c>
      <c r="B220" s="43">
        <v>518</v>
      </c>
      <c r="C220" s="44" t="s">
        <v>428</v>
      </c>
      <c r="D220" s="7">
        <v>26</v>
      </c>
      <c r="E220" s="7">
        <v>26</v>
      </c>
      <c r="F220" s="7">
        <v>26</v>
      </c>
      <c r="G220" s="7">
        <v>27</v>
      </c>
      <c r="H220" s="7">
        <v>28</v>
      </c>
      <c r="I220" s="7">
        <v>28</v>
      </c>
      <c r="J220" s="7">
        <v>28</v>
      </c>
      <c r="K220" s="7">
        <v>28</v>
      </c>
      <c r="L220" s="7">
        <v>28</v>
      </c>
      <c r="M220" s="7">
        <v>28</v>
      </c>
      <c r="N220" s="7">
        <v>28</v>
      </c>
      <c r="O220" s="7">
        <v>28</v>
      </c>
      <c r="P220" s="7">
        <v>28</v>
      </c>
      <c r="Q220" s="7">
        <v>28</v>
      </c>
      <c r="R220" s="7">
        <v>28</v>
      </c>
      <c r="S220" s="7">
        <v>28</v>
      </c>
      <c r="T220" s="7">
        <v>28</v>
      </c>
      <c r="U220" s="7">
        <v>28</v>
      </c>
      <c r="V220" s="7">
        <v>28</v>
      </c>
      <c r="W220" s="7">
        <v>28</v>
      </c>
      <c r="X220" s="7">
        <v>28</v>
      </c>
      <c r="Y220" s="7">
        <v>28</v>
      </c>
      <c r="Z220" s="7">
        <v>28</v>
      </c>
      <c r="AA220" s="7">
        <v>28</v>
      </c>
      <c r="AB220" s="7">
        <v>28</v>
      </c>
      <c r="AC220" s="7">
        <v>28</v>
      </c>
      <c r="AD220" s="7">
        <v>28</v>
      </c>
      <c r="AE220" s="7">
        <v>28</v>
      </c>
    </row>
    <row r="221" spans="1:31">
      <c r="A221" t="s">
        <v>625</v>
      </c>
      <c r="B221" s="43">
        <v>519</v>
      </c>
      <c r="C221" s="44" t="s">
        <v>429</v>
      </c>
      <c r="D221" s="7">
        <v>59</v>
      </c>
      <c r="E221" s="7">
        <v>59</v>
      </c>
      <c r="F221" s="7">
        <v>59</v>
      </c>
      <c r="G221" s="7">
        <v>59</v>
      </c>
      <c r="H221" s="7">
        <v>59</v>
      </c>
      <c r="I221" s="7">
        <v>59</v>
      </c>
      <c r="J221" s="7">
        <v>59</v>
      </c>
      <c r="K221" s="7">
        <v>58</v>
      </c>
      <c r="L221" s="7">
        <v>57</v>
      </c>
      <c r="M221" s="7">
        <v>57</v>
      </c>
      <c r="N221" s="7">
        <v>57</v>
      </c>
      <c r="O221" s="7">
        <v>57</v>
      </c>
      <c r="P221" s="7">
        <v>57</v>
      </c>
      <c r="Q221" s="7">
        <v>56</v>
      </c>
      <c r="R221" s="7">
        <v>56</v>
      </c>
      <c r="S221" s="7">
        <v>56</v>
      </c>
      <c r="T221" s="7">
        <v>56</v>
      </c>
      <c r="U221" s="7">
        <v>56</v>
      </c>
      <c r="V221" s="7">
        <v>55</v>
      </c>
      <c r="W221" s="7">
        <v>55</v>
      </c>
      <c r="X221" s="7">
        <v>54</v>
      </c>
      <c r="Y221" s="7">
        <v>54</v>
      </c>
      <c r="Z221" s="7">
        <v>54</v>
      </c>
      <c r="AA221" s="7">
        <v>54</v>
      </c>
      <c r="AB221" s="7">
        <v>54</v>
      </c>
      <c r="AC221" s="7">
        <v>54</v>
      </c>
      <c r="AD221" s="7">
        <v>54</v>
      </c>
      <c r="AE221" s="7">
        <v>55</v>
      </c>
    </row>
    <row r="222" spans="1:31">
      <c r="A222" t="s">
        <v>625</v>
      </c>
      <c r="B222" s="43">
        <v>520</v>
      </c>
      <c r="C222" s="44" t="s">
        <v>430</v>
      </c>
      <c r="D222" s="7">
        <v>22</v>
      </c>
      <c r="E222" s="7">
        <v>22</v>
      </c>
      <c r="F222" s="7">
        <v>22</v>
      </c>
      <c r="G222" s="7">
        <v>22</v>
      </c>
      <c r="H222" s="7">
        <v>22</v>
      </c>
      <c r="I222" s="7">
        <v>23</v>
      </c>
      <c r="J222" s="7">
        <v>22</v>
      </c>
      <c r="K222" s="7">
        <v>22</v>
      </c>
      <c r="L222" s="7">
        <v>22</v>
      </c>
      <c r="M222" s="7">
        <v>22</v>
      </c>
      <c r="N222" s="7">
        <v>22</v>
      </c>
      <c r="O222" s="7">
        <v>22</v>
      </c>
      <c r="P222" s="7">
        <v>22</v>
      </c>
      <c r="Q222" s="7">
        <v>22</v>
      </c>
      <c r="R222" s="7">
        <v>22</v>
      </c>
      <c r="S222" s="7">
        <v>22</v>
      </c>
      <c r="T222" s="7">
        <v>19</v>
      </c>
      <c r="U222" s="7">
        <v>19</v>
      </c>
      <c r="V222" s="7">
        <v>18</v>
      </c>
      <c r="W222" s="7">
        <v>18</v>
      </c>
      <c r="X222" s="7">
        <v>18</v>
      </c>
      <c r="Y222" s="7">
        <v>19</v>
      </c>
      <c r="Z222" s="7">
        <v>19</v>
      </c>
      <c r="AA222" s="7">
        <v>19</v>
      </c>
      <c r="AB222" s="7">
        <v>18</v>
      </c>
      <c r="AC222" s="7">
        <v>18</v>
      </c>
      <c r="AD222" s="7">
        <v>18</v>
      </c>
      <c r="AE222" s="7">
        <v>18</v>
      </c>
    </row>
    <row r="223" spans="1:31">
      <c r="A223" t="s">
        <v>625</v>
      </c>
      <c r="B223" s="43">
        <v>522</v>
      </c>
      <c r="C223" s="44" t="s">
        <v>431</v>
      </c>
      <c r="D223" s="7">
        <v>4</v>
      </c>
      <c r="E223" s="7">
        <v>4</v>
      </c>
      <c r="F223" s="7">
        <v>4</v>
      </c>
      <c r="G223" s="7">
        <v>4</v>
      </c>
      <c r="H223" s="7">
        <v>4</v>
      </c>
      <c r="I223" s="7">
        <v>4</v>
      </c>
      <c r="J223" s="7">
        <v>4</v>
      </c>
      <c r="K223" s="7">
        <v>4</v>
      </c>
      <c r="L223" s="7">
        <v>4</v>
      </c>
      <c r="M223" s="7">
        <v>4</v>
      </c>
      <c r="N223" s="7">
        <v>4</v>
      </c>
      <c r="O223" s="7">
        <v>4</v>
      </c>
      <c r="P223" s="7">
        <v>4</v>
      </c>
      <c r="Q223" s="7">
        <v>4</v>
      </c>
      <c r="R223" s="7">
        <v>4</v>
      </c>
      <c r="S223" s="7">
        <v>4</v>
      </c>
      <c r="T223" s="7">
        <v>5</v>
      </c>
      <c r="U223" s="7">
        <v>5</v>
      </c>
      <c r="V223" s="7">
        <v>5</v>
      </c>
      <c r="W223" s="7">
        <v>5</v>
      </c>
      <c r="X223" s="7">
        <v>5</v>
      </c>
      <c r="Y223" s="7">
        <v>5</v>
      </c>
      <c r="Z223" s="7">
        <v>5</v>
      </c>
      <c r="AA223" s="7">
        <v>5</v>
      </c>
      <c r="AB223" s="7">
        <v>5</v>
      </c>
      <c r="AC223" s="7">
        <v>5</v>
      </c>
      <c r="AD223" s="7">
        <v>5</v>
      </c>
      <c r="AE223" s="7">
        <v>5</v>
      </c>
    </row>
    <row r="224" spans="1:31">
      <c r="A224" t="s">
        <v>625</v>
      </c>
      <c r="B224" s="43">
        <v>523</v>
      </c>
      <c r="C224" s="44" t="s">
        <v>432</v>
      </c>
      <c r="D224" s="7">
        <v>23</v>
      </c>
      <c r="E224" s="7">
        <v>23</v>
      </c>
      <c r="F224" s="7">
        <v>23</v>
      </c>
      <c r="G224" s="7">
        <v>22</v>
      </c>
      <c r="H224" s="7">
        <v>23</v>
      </c>
      <c r="I224" s="7">
        <v>23</v>
      </c>
      <c r="J224" s="7">
        <v>23</v>
      </c>
      <c r="K224" s="7">
        <v>24</v>
      </c>
      <c r="L224" s="7">
        <v>24</v>
      </c>
      <c r="M224" s="7">
        <v>24</v>
      </c>
      <c r="N224" s="7">
        <v>24</v>
      </c>
      <c r="O224" s="7">
        <v>24</v>
      </c>
      <c r="P224" s="7">
        <v>24</v>
      </c>
      <c r="Q224" s="7">
        <v>24</v>
      </c>
      <c r="R224" s="7">
        <v>25</v>
      </c>
      <c r="S224" s="7">
        <v>25</v>
      </c>
      <c r="T224" s="7">
        <v>24</v>
      </c>
      <c r="U224" s="7">
        <v>24</v>
      </c>
      <c r="V224" s="7">
        <v>23</v>
      </c>
      <c r="W224" s="7">
        <v>22</v>
      </c>
      <c r="X224" s="7">
        <v>21</v>
      </c>
      <c r="Y224" s="7">
        <v>22</v>
      </c>
      <c r="Z224" s="7">
        <v>22</v>
      </c>
      <c r="AA224" s="7">
        <v>21</v>
      </c>
      <c r="AB224" s="7">
        <v>21</v>
      </c>
      <c r="AC224" s="7">
        <v>21</v>
      </c>
      <c r="AD224" s="7">
        <v>21</v>
      </c>
      <c r="AE224" s="7">
        <v>21</v>
      </c>
    </row>
    <row r="225" spans="1:31">
      <c r="A225" t="s">
        <v>625</v>
      </c>
      <c r="B225" s="43">
        <v>524</v>
      </c>
      <c r="C225" s="44" t="s">
        <v>433</v>
      </c>
      <c r="D225" s="7">
        <v>58</v>
      </c>
      <c r="E225" s="7">
        <v>57</v>
      </c>
      <c r="F225" s="7">
        <v>57</v>
      </c>
      <c r="G225" s="7">
        <v>57</v>
      </c>
      <c r="H225" s="7">
        <v>60</v>
      </c>
      <c r="I225" s="7">
        <v>62</v>
      </c>
      <c r="J225" s="7">
        <v>59</v>
      </c>
      <c r="K225" s="7">
        <v>59</v>
      </c>
      <c r="L225" s="7">
        <v>59</v>
      </c>
      <c r="M225" s="7">
        <v>57</v>
      </c>
      <c r="N225" s="7">
        <v>57</v>
      </c>
      <c r="O225" s="7">
        <v>55</v>
      </c>
      <c r="P225" s="7">
        <v>53</v>
      </c>
      <c r="Q225" s="7">
        <v>53</v>
      </c>
      <c r="R225" s="7">
        <v>52</v>
      </c>
      <c r="S225" s="7">
        <v>53</v>
      </c>
      <c r="T225" s="7">
        <v>54</v>
      </c>
      <c r="U225" s="7">
        <v>55</v>
      </c>
      <c r="V225" s="7">
        <v>56</v>
      </c>
      <c r="W225" s="7">
        <v>55</v>
      </c>
      <c r="X225" s="7">
        <v>56</v>
      </c>
      <c r="Y225" s="7">
        <v>58</v>
      </c>
      <c r="Z225" s="7">
        <v>58</v>
      </c>
      <c r="AA225" s="7">
        <v>59</v>
      </c>
      <c r="AB225" s="7">
        <v>58</v>
      </c>
      <c r="AC225" s="7">
        <v>55</v>
      </c>
      <c r="AD225" s="7">
        <v>55</v>
      </c>
      <c r="AE225" s="7">
        <v>56</v>
      </c>
    </row>
    <row r="226" spans="1:31">
      <c r="A226" t="s">
        <v>625</v>
      </c>
      <c r="B226" s="43">
        <v>525</v>
      </c>
      <c r="C226" s="44" t="s">
        <v>434</v>
      </c>
      <c r="D226" s="7">
        <v>489</v>
      </c>
      <c r="E226" s="7">
        <v>491</v>
      </c>
      <c r="F226" s="7">
        <v>493</v>
      </c>
      <c r="G226" s="7">
        <v>495</v>
      </c>
      <c r="H226" s="7">
        <v>494</v>
      </c>
      <c r="I226" s="7">
        <v>489</v>
      </c>
      <c r="J226" s="7">
        <v>491</v>
      </c>
      <c r="K226" s="7">
        <v>493</v>
      </c>
      <c r="L226" s="7">
        <v>493</v>
      </c>
      <c r="M226" s="7">
        <v>484</v>
      </c>
      <c r="N226" s="7">
        <v>481</v>
      </c>
      <c r="O226" s="7">
        <v>483</v>
      </c>
      <c r="P226" s="7">
        <v>480</v>
      </c>
      <c r="Q226" s="7">
        <v>479</v>
      </c>
      <c r="R226" s="7">
        <v>482</v>
      </c>
      <c r="S226" s="7">
        <v>483</v>
      </c>
      <c r="T226" s="7">
        <v>478</v>
      </c>
      <c r="U226" s="7">
        <v>477</v>
      </c>
      <c r="V226" s="7">
        <v>480</v>
      </c>
      <c r="W226" s="7">
        <v>486</v>
      </c>
      <c r="X226" s="7">
        <v>488</v>
      </c>
      <c r="Y226" s="7">
        <v>491</v>
      </c>
      <c r="Z226" s="7">
        <v>490</v>
      </c>
      <c r="AA226" s="7">
        <v>491</v>
      </c>
      <c r="AB226" s="7">
        <v>494</v>
      </c>
      <c r="AC226" s="7">
        <v>492</v>
      </c>
      <c r="AD226" s="7">
        <v>492</v>
      </c>
      <c r="AE226" s="7">
        <v>488</v>
      </c>
    </row>
    <row r="227" spans="1:31">
      <c r="A227" t="s">
        <v>625</v>
      </c>
      <c r="B227" s="43">
        <v>526</v>
      </c>
      <c r="C227" s="44" t="s">
        <v>435</v>
      </c>
      <c r="D227" s="7">
        <v>186</v>
      </c>
      <c r="E227" s="7">
        <v>190</v>
      </c>
      <c r="F227" s="7">
        <v>192</v>
      </c>
      <c r="G227" s="7">
        <v>192</v>
      </c>
      <c r="H227" s="7">
        <v>192</v>
      </c>
      <c r="I227" s="7">
        <v>193</v>
      </c>
      <c r="J227" s="7">
        <v>194</v>
      </c>
      <c r="K227" s="7">
        <v>194</v>
      </c>
      <c r="L227" s="7">
        <v>191</v>
      </c>
      <c r="M227" s="7">
        <v>191</v>
      </c>
      <c r="N227" s="7">
        <v>194</v>
      </c>
      <c r="O227" s="7">
        <v>194</v>
      </c>
      <c r="P227" s="7">
        <v>194</v>
      </c>
      <c r="Q227" s="7">
        <v>195</v>
      </c>
      <c r="R227" s="7">
        <v>195</v>
      </c>
      <c r="S227" s="7">
        <v>195</v>
      </c>
      <c r="T227" s="7">
        <v>196</v>
      </c>
      <c r="U227" s="7">
        <v>202</v>
      </c>
      <c r="V227" s="7">
        <v>201</v>
      </c>
      <c r="W227" s="7">
        <v>200</v>
      </c>
      <c r="X227" s="7">
        <v>199</v>
      </c>
      <c r="Y227" s="7">
        <v>197</v>
      </c>
      <c r="Z227" s="7">
        <v>198</v>
      </c>
      <c r="AA227" s="7">
        <v>199</v>
      </c>
      <c r="AB227" s="7">
        <v>199</v>
      </c>
      <c r="AC227" s="7">
        <v>201</v>
      </c>
      <c r="AD227" s="7">
        <v>199</v>
      </c>
      <c r="AE227" s="7">
        <v>199</v>
      </c>
    </row>
    <row r="228" spans="1:31">
      <c r="A228" t="s">
        <v>625</v>
      </c>
      <c r="B228" s="43">
        <v>527</v>
      </c>
      <c r="C228" s="44" t="s">
        <v>436</v>
      </c>
      <c r="D228" s="7">
        <v>10</v>
      </c>
      <c r="E228" s="7">
        <v>10</v>
      </c>
      <c r="F228" s="7">
        <v>10</v>
      </c>
      <c r="G228" s="7">
        <v>10</v>
      </c>
      <c r="H228" s="7">
        <v>10</v>
      </c>
      <c r="I228" s="7">
        <v>10</v>
      </c>
      <c r="J228" s="7">
        <v>10</v>
      </c>
      <c r="K228" s="7">
        <v>10</v>
      </c>
      <c r="L228" s="7">
        <v>10</v>
      </c>
      <c r="M228" s="7">
        <v>10</v>
      </c>
      <c r="N228" s="7">
        <v>10</v>
      </c>
      <c r="O228" s="7">
        <v>10</v>
      </c>
      <c r="P228" s="7">
        <v>10</v>
      </c>
      <c r="Q228" s="7">
        <v>10</v>
      </c>
      <c r="R228" s="7">
        <v>10</v>
      </c>
      <c r="S228" s="7">
        <v>10</v>
      </c>
      <c r="T228" s="7">
        <v>10</v>
      </c>
      <c r="U228" s="7">
        <v>8</v>
      </c>
      <c r="V228" s="7">
        <v>8</v>
      </c>
      <c r="W228" s="7">
        <v>8</v>
      </c>
      <c r="X228" s="7">
        <v>8</v>
      </c>
      <c r="Y228" s="7">
        <v>8</v>
      </c>
      <c r="Z228" s="7">
        <v>8</v>
      </c>
      <c r="AA228" s="7">
        <v>8</v>
      </c>
      <c r="AB228" s="7">
        <v>8</v>
      </c>
      <c r="AC228" s="7">
        <v>8</v>
      </c>
      <c r="AD228" s="7">
        <v>8</v>
      </c>
      <c r="AE228" s="7">
        <v>8</v>
      </c>
    </row>
    <row r="229" spans="1:31">
      <c r="A229" t="s">
        <v>625</v>
      </c>
      <c r="B229" s="43">
        <v>528</v>
      </c>
      <c r="C229" s="44" t="s">
        <v>437</v>
      </c>
      <c r="D229" s="7">
        <v>199</v>
      </c>
      <c r="E229" s="7">
        <v>196</v>
      </c>
      <c r="F229" s="7">
        <v>195</v>
      </c>
      <c r="G229" s="7">
        <v>191</v>
      </c>
      <c r="H229" s="7">
        <v>191</v>
      </c>
      <c r="I229" s="7">
        <v>191</v>
      </c>
      <c r="J229" s="7">
        <v>193</v>
      </c>
      <c r="K229" s="7">
        <v>192</v>
      </c>
      <c r="L229" s="7">
        <v>192</v>
      </c>
      <c r="M229" s="7">
        <v>192</v>
      </c>
      <c r="N229" s="7">
        <v>192</v>
      </c>
      <c r="O229" s="7">
        <v>193</v>
      </c>
      <c r="P229" s="7">
        <v>193</v>
      </c>
      <c r="Q229" s="7">
        <v>192</v>
      </c>
      <c r="R229" s="7">
        <v>194</v>
      </c>
      <c r="S229" s="7">
        <v>194</v>
      </c>
      <c r="T229" s="7">
        <v>194</v>
      </c>
      <c r="U229" s="7">
        <v>197</v>
      </c>
      <c r="V229" s="7">
        <v>200</v>
      </c>
      <c r="W229" s="7">
        <v>200</v>
      </c>
      <c r="X229" s="7">
        <v>200</v>
      </c>
      <c r="Y229" s="7">
        <v>200</v>
      </c>
      <c r="Z229" s="7">
        <v>196</v>
      </c>
      <c r="AA229" s="7">
        <v>195</v>
      </c>
      <c r="AB229" s="7">
        <v>196</v>
      </c>
      <c r="AC229" s="7">
        <v>196</v>
      </c>
      <c r="AD229" s="7">
        <v>199</v>
      </c>
      <c r="AE229" s="7">
        <v>198</v>
      </c>
    </row>
    <row r="230" spans="1:31">
      <c r="A230" t="s">
        <v>625</v>
      </c>
      <c r="B230" s="43">
        <v>529</v>
      </c>
      <c r="C230" s="44" t="s">
        <v>438</v>
      </c>
      <c r="D230" s="7">
        <v>157</v>
      </c>
      <c r="E230" s="7">
        <v>156</v>
      </c>
      <c r="F230" s="7">
        <v>158</v>
      </c>
      <c r="G230" s="7">
        <v>155</v>
      </c>
      <c r="H230" s="7">
        <v>153</v>
      </c>
      <c r="I230" s="7">
        <v>155</v>
      </c>
      <c r="J230" s="7">
        <v>155</v>
      </c>
      <c r="K230" s="7">
        <v>156</v>
      </c>
      <c r="L230" s="7">
        <v>156</v>
      </c>
      <c r="M230" s="7">
        <v>155</v>
      </c>
      <c r="N230" s="7">
        <v>155</v>
      </c>
      <c r="O230" s="7">
        <v>155</v>
      </c>
      <c r="P230" s="7">
        <v>156</v>
      </c>
      <c r="Q230" s="7">
        <v>156</v>
      </c>
      <c r="R230" s="7">
        <v>152</v>
      </c>
      <c r="S230" s="7">
        <v>152</v>
      </c>
      <c r="T230" s="7">
        <v>149</v>
      </c>
      <c r="U230" s="7">
        <v>149</v>
      </c>
      <c r="V230" s="7">
        <v>148</v>
      </c>
      <c r="W230" s="7">
        <v>147</v>
      </c>
      <c r="X230" s="7">
        <v>148</v>
      </c>
      <c r="Y230" s="7">
        <v>149</v>
      </c>
      <c r="Z230" s="7">
        <v>148</v>
      </c>
      <c r="AA230" s="7">
        <v>148</v>
      </c>
      <c r="AB230" s="7">
        <v>148</v>
      </c>
      <c r="AC230" s="7">
        <v>150</v>
      </c>
      <c r="AD230" s="7">
        <v>149</v>
      </c>
      <c r="AE230" s="7">
        <v>149</v>
      </c>
    </row>
    <row r="231" spans="1:31">
      <c r="A231" t="s">
        <v>625</v>
      </c>
      <c r="B231" s="43">
        <v>530</v>
      </c>
      <c r="C231" s="44" t="s">
        <v>439</v>
      </c>
      <c r="D231" s="7">
        <v>305</v>
      </c>
      <c r="E231" s="7">
        <v>306</v>
      </c>
      <c r="F231" s="7">
        <v>304</v>
      </c>
      <c r="G231" s="7">
        <v>302</v>
      </c>
      <c r="H231" s="7">
        <v>298</v>
      </c>
      <c r="I231" s="7">
        <v>298</v>
      </c>
      <c r="J231" s="7">
        <v>298</v>
      </c>
      <c r="K231" s="7">
        <v>299</v>
      </c>
      <c r="L231" s="7">
        <v>300</v>
      </c>
      <c r="M231" s="7">
        <v>302</v>
      </c>
      <c r="N231" s="7">
        <v>297</v>
      </c>
      <c r="O231" s="7">
        <v>302</v>
      </c>
      <c r="P231" s="7">
        <v>305</v>
      </c>
      <c r="Q231" s="7">
        <v>306</v>
      </c>
      <c r="R231" s="7">
        <v>309</v>
      </c>
      <c r="S231" s="7">
        <v>311</v>
      </c>
      <c r="T231" s="7">
        <v>308</v>
      </c>
      <c r="U231" s="7">
        <v>312</v>
      </c>
      <c r="V231" s="7">
        <v>312</v>
      </c>
      <c r="W231" s="7">
        <v>312</v>
      </c>
      <c r="X231" s="7">
        <v>315</v>
      </c>
      <c r="Y231" s="7">
        <v>316</v>
      </c>
      <c r="Z231" s="7">
        <v>312</v>
      </c>
      <c r="AA231" s="7">
        <v>311</v>
      </c>
      <c r="AB231" s="7">
        <v>308</v>
      </c>
      <c r="AC231" s="7">
        <v>308</v>
      </c>
      <c r="AD231" s="7">
        <v>309</v>
      </c>
      <c r="AE231" s="7">
        <v>306</v>
      </c>
    </row>
    <row r="232" spans="1:31">
      <c r="A232" t="s">
        <v>625</v>
      </c>
      <c r="B232" s="43">
        <v>531</v>
      </c>
      <c r="C232" s="44" t="s">
        <v>440</v>
      </c>
      <c r="D232" s="7">
        <v>80</v>
      </c>
      <c r="E232" s="7">
        <v>80</v>
      </c>
      <c r="F232" s="7">
        <v>79</v>
      </c>
      <c r="G232" s="7">
        <v>79</v>
      </c>
      <c r="H232" s="7">
        <v>79</v>
      </c>
      <c r="I232" s="7">
        <v>78</v>
      </c>
      <c r="J232" s="7">
        <v>78</v>
      </c>
      <c r="K232" s="7">
        <v>78</v>
      </c>
      <c r="L232" s="7">
        <v>78</v>
      </c>
      <c r="M232" s="7">
        <v>78</v>
      </c>
      <c r="N232" s="7">
        <v>79</v>
      </c>
      <c r="O232" s="7">
        <v>79</v>
      </c>
      <c r="P232" s="7">
        <v>79</v>
      </c>
      <c r="Q232" s="7">
        <v>79</v>
      </c>
      <c r="R232" s="7">
        <v>78</v>
      </c>
      <c r="S232" s="7">
        <v>78</v>
      </c>
      <c r="T232" s="7">
        <v>80</v>
      </c>
      <c r="U232" s="7">
        <v>81</v>
      </c>
      <c r="V232" s="7">
        <v>81</v>
      </c>
      <c r="W232" s="7">
        <v>81</v>
      </c>
      <c r="X232" s="7">
        <v>81</v>
      </c>
      <c r="Y232" s="7">
        <v>81</v>
      </c>
      <c r="Z232" s="7">
        <v>82</v>
      </c>
      <c r="AA232" s="7">
        <v>82</v>
      </c>
      <c r="AB232" s="7">
        <v>82</v>
      </c>
      <c r="AC232" s="7">
        <v>83</v>
      </c>
      <c r="AD232" s="7">
        <v>83</v>
      </c>
      <c r="AE232" s="7">
        <v>83</v>
      </c>
    </row>
    <row r="233" spans="1:31">
      <c r="A233" t="s">
        <v>625</v>
      </c>
      <c r="B233" s="43">
        <v>533</v>
      </c>
      <c r="C233" s="44" t="s">
        <v>441</v>
      </c>
      <c r="D233" s="7">
        <v>223</v>
      </c>
      <c r="E233" s="7">
        <v>224</v>
      </c>
      <c r="F233" s="7">
        <v>222</v>
      </c>
      <c r="G233" s="7">
        <v>222</v>
      </c>
      <c r="H233" s="7">
        <v>221</v>
      </c>
      <c r="I233" s="7">
        <v>220</v>
      </c>
      <c r="J233" s="7">
        <v>221</v>
      </c>
      <c r="K233" s="7">
        <v>221</v>
      </c>
      <c r="L233" s="7">
        <v>221</v>
      </c>
      <c r="M233" s="7">
        <v>220</v>
      </c>
      <c r="N233" s="7">
        <v>220</v>
      </c>
      <c r="O233" s="7">
        <v>220</v>
      </c>
      <c r="P233" s="7">
        <v>221</v>
      </c>
      <c r="Q233" s="7">
        <v>222</v>
      </c>
      <c r="R233" s="7">
        <v>222</v>
      </c>
      <c r="S233" s="7">
        <v>223</v>
      </c>
      <c r="T233" s="7">
        <v>221</v>
      </c>
      <c r="U233" s="7">
        <v>223</v>
      </c>
      <c r="V233" s="7">
        <v>224</v>
      </c>
      <c r="W233" s="7">
        <v>223</v>
      </c>
      <c r="X233" s="7">
        <v>223</v>
      </c>
      <c r="Y233" s="7">
        <v>224</v>
      </c>
      <c r="Z233" s="7">
        <v>226</v>
      </c>
      <c r="AA233" s="7">
        <v>226</v>
      </c>
      <c r="AB233" s="7">
        <v>226</v>
      </c>
      <c r="AC233" s="7">
        <v>226</v>
      </c>
      <c r="AD233" s="7">
        <v>226</v>
      </c>
      <c r="AE233" s="7">
        <v>225</v>
      </c>
    </row>
    <row r="234" spans="1:31">
      <c r="A234" t="s">
        <v>625</v>
      </c>
      <c r="B234" s="43">
        <v>601</v>
      </c>
      <c r="C234" s="44" t="s">
        <v>442</v>
      </c>
      <c r="D234" s="7">
        <v>10</v>
      </c>
      <c r="E234" s="7">
        <v>10</v>
      </c>
      <c r="F234" s="7">
        <v>10</v>
      </c>
      <c r="G234" s="7">
        <v>10</v>
      </c>
      <c r="H234" s="7">
        <v>10</v>
      </c>
      <c r="I234" s="7">
        <v>10</v>
      </c>
      <c r="J234" s="7">
        <v>10</v>
      </c>
      <c r="K234" s="7">
        <v>10</v>
      </c>
      <c r="L234" s="7">
        <v>10</v>
      </c>
      <c r="M234" s="7">
        <v>10</v>
      </c>
      <c r="N234" s="7">
        <v>10</v>
      </c>
      <c r="O234" s="7">
        <v>10</v>
      </c>
      <c r="P234" s="7">
        <v>10</v>
      </c>
      <c r="Q234" s="7">
        <v>12</v>
      </c>
      <c r="R234" s="7">
        <v>12</v>
      </c>
      <c r="S234" s="7">
        <v>12</v>
      </c>
      <c r="T234" s="7">
        <v>12</v>
      </c>
      <c r="U234" s="7">
        <v>12</v>
      </c>
      <c r="V234" s="7">
        <v>12</v>
      </c>
      <c r="W234" s="7">
        <v>12</v>
      </c>
      <c r="X234" s="7">
        <v>13</v>
      </c>
      <c r="Y234" s="7">
        <v>13</v>
      </c>
      <c r="Z234" s="7">
        <v>13</v>
      </c>
      <c r="AA234" s="7">
        <v>13</v>
      </c>
      <c r="AB234" s="7">
        <v>13</v>
      </c>
      <c r="AC234" s="7">
        <v>13</v>
      </c>
      <c r="AD234" s="7">
        <v>13</v>
      </c>
      <c r="AE234" s="7">
        <v>13</v>
      </c>
    </row>
    <row r="235" spans="1:31">
      <c r="A235" t="s">
        <v>625</v>
      </c>
      <c r="B235" s="43">
        <v>602</v>
      </c>
      <c r="C235" s="44" t="s">
        <v>443</v>
      </c>
      <c r="D235" s="7">
        <v>34</v>
      </c>
      <c r="E235" s="7">
        <v>34</v>
      </c>
      <c r="F235" s="7">
        <v>34</v>
      </c>
      <c r="G235" s="7">
        <v>34</v>
      </c>
      <c r="H235" s="7">
        <v>34</v>
      </c>
      <c r="I235" s="7">
        <v>34</v>
      </c>
      <c r="J235" s="7">
        <v>34</v>
      </c>
      <c r="K235" s="7">
        <v>34</v>
      </c>
      <c r="L235" s="7">
        <v>35</v>
      </c>
      <c r="M235" s="7">
        <v>35</v>
      </c>
      <c r="N235" s="7">
        <v>35</v>
      </c>
      <c r="O235" s="7">
        <v>35</v>
      </c>
      <c r="P235" s="7">
        <v>35</v>
      </c>
      <c r="Q235" s="7">
        <v>35</v>
      </c>
      <c r="R235" s="7">
        <v>35</v>
      </c>
      <c r="S235" s="7">
        <v>36</v>
      </c>
      <c r="T235" s="7">
        <v>36</v>
      </c>
      <c r="U235" s="7">
        <v>36</v>
      </c>
      <c r="V235" s="7">
        <v>36</v>
      </c>
      <c r="W235" s="7">
        <v>36</v>
      </c>
      <c r="X235" s="7">
        <v>36</v>
      </c>
      <c r="Y235" s="7">
        <v>36</v>
      </c>
      <c r="Z235" s="7">
        <v>36</v>
      </c>
      <c r="AA235" s="7">
        <v>36</v>
      </c>
      <c r="AB235" s="7">
        <v>36</v>
      </c>
      <c r="AC235" s="7">
        <v>35</v>
      </c>
      <c r="AD235" s="7">
        <v>35</v>
      </c>
      <c r="AE235" s="7">
        <v>35</v>
      </c>
    </row>
    <row r="236" spans="1:31">
      <c r="A236" t="s">
        <v>625</v>
      </c>
      <c r="B236" s="43">
        <v>603</v>
      </c>
      <c r="C236" s="44" t="s">
        <v>444</v>
      </c>
      <c r="D236" s="7">
        <v>316</v>
      </c>
      <c r="E236" s="7">
        <v>317</v>
      </c>
      <c r="F236" s="7">
        <v>317</v>
      </c>
      <c r="G236" s="7">
        <v>318</v>
      </c>
      <c r="H236" s="7">
        <v>321</v>
      </c>
      <c r="I236" s="7">
        <v>325</v>
      </c>
      <c r="J236" s="7">
        <v>323</v>
      </c>
      <c r="K236" s="7">
        <v>324</v>
      </c>
      <c r="L236" s="7">
        <v>324</v>
      </c>
      <c r="M236" s="7">
        <v>323</v>
      </c>
      <c r="N236" s="7">
        <v>322</v>
      </c>
      <c r="O236" s="7">
        <v>323</v>
      </c>
      <c r="P236" s="7">
        <v>322</v>
      </c>
      <c r="Q236" s="7">
        <v>321</v>
      </c>
      <c r="R236" s="7">
        <v>320</v>
      </c>
      <c r="S236" s="7">
        <v>319</v>
      </c>
      <c r="T236" s="7">
        <v>318</v>
      </c>
      <c r="U236" s="7">
        <v>318</v>
      </c>
      <c r="V236" s="7">
        <v>320</v>
      </c>
      <c r="W236" s="7">
        <v>322</v>
      </c>
      <c r="X236" s="7">
        <v>322</v>
      </c>
      <c r="Y236" s="7">
        <v>322</v>
      </c>
      <c r="Z236" s="7">
        <v>320</v>
      </c>
      <c r="AA236" s="7">
        <v>321</v>
      </c>
      <c r="AB236" s="7">
        <v>321</v>
      </c>
      <c r="AC236" s="7">
        <v>319</v>
      </c>
      <c r="AD236" s="7">
        <v>320</v>
      </c>
      <c r="AE236" s="7">
        <v>321</v>
      </c>
    </row>
    <row r="237" spans="1:31">
      <c r="A237" t="s">
        <v>625</v>
      </c>
      <c r="B237" s="43">
        <v>604</v>
      </c>
      <c r="C237" s="44" t="s">
        <v>445</v>
      </c>
      <c r="D237" s="7">
        <v>44</v>
      </c>
      <c r="E237" s="7">
        <v>44</v>
      </c>
      <c r="F237" s="7">
        <v>44</v>
      </c>
      <c r="G237" s="7">
        <v>44</v>
      </c>
      <c r="H237" s="7">
        <v>44</v>
      </c>
      <c r="I237" s="7">
        <v>40</v>
      </c>
      <c r="J237" s="7">
        <v>40</v>
      </c>
      <c r="K237" s="7">
        <v>40</v>
      </c>
      <c r="L237" s="7">
        <v>44</v>
      </c>
      <c r="M237" s="7">
        <v>44</v>
      </c>
      <c r="N237" s="7">
        <v>44</v>
      </c>
      <c r="O237" s="7">
        <v>44</v>
      </c>
      <c r="P237" s="7">
        <v>44</v>
      </c>
      <c r="Q237" s="7">
        <v>44</v>
      </c>
      <c r="R237" s="7">
        <v>45</v>
      </c>
      <c r="S237" s="7">
        <v>44</v>
      </c>
      <c r="T237" s="7">
        <v>44</v>
      </c>
      <c r="U237" s="7">
        <v>44</v>
      </c>
      <c r="V237" s="7">
        <v>45</v>
      </c>
      <c r="W237" s="7">
        <v>45</v>
      </c>
      <c r="X237" s="7">
        <v>44</v>
      </c>
      <c r="Y237" s="7">
        <v>44</v>
      </c>
      <c r="Z237" s="7">
        <v>45</v>
      </c>
      <c r="AA237" s="7">
        <v>45</v>
      </c>
      <c r="AB237" s="7">
        <v>45</v>
      </c>
      <c r="AC237" s="7">
        <v>45</v>
      </c>
      <c r="AD237" s="7">
        <v>43</v>
      </c>
      <c r="AE237" s="7">
        <v>43</v>
      </c>
    </row>
    <row r="238" spans="1:31">
      <c r="A238" t="s">
        <v>625</v>
      </c>
      <c r="B238" s="43">
        <v>605</v>
      </c>
      <c r="C238" s="44" t="s">
        <v>446</v>
      </c>
      <c r="D238" s="7">
        <v>8</v>
      </c>
      <c r="E238" s="7">
        <v>8</v>
      </c>
      <c r="F238" s="7">
        <v>8</v>
      </c>
      <c r="G238" s="7">
        <v>8</v>
      </c>
      <c r="H238" s="7">
        <v>8</v>
      </c>
      <c r="I238" s="7">
        <v>8</v>
      </c>
      <c r="J238" s="7">
        <v>8</v>
      </c>
      <c r="K238" s="7">
        <v>8</v>
      </c>
      <c r="L238" s="7">
        <v>8</v>
      </c>
      <c r="M238" s="7">
        <v>8</v>
      </c>
      <c r="N238" s="7">
        <v>8</v>
      </c>
      <c r="O238" s="7">
        <v>8</v>
      </c>
      <c r="P238" s="7">
        <v>8</v>
      </c>
      <c r="Q238" s="7">
        <v>9</v>
      </c>
      <c r="R238" s="7">
        <v>9</v>
      </c>
      <c r="S238" s="7">
        <v>9</v>
      </c>
      <c r="T238" s="7">
        <v>9</v>
      </c>
      <c r="U238" s="7">
        <v>9</v>
      </c>
      <c r="V238" s="7">
        <v>9</v>
      </c>
      <c r="W238" s="7">
        <v>9</v>
      </c>
      <c r="X238" s="7">
        <v>9</v>
      </c>
      <c r="Y238" s="7">
        <v>9</v>
      </c>
      <c r="Z238" s="7">
        <v>9</v>
      </c>
      <c r="AA238" s="7">
        <v>9</v>
      </c>
      <c r="AB238" s="7">
        <v>9</v>
      </c>
      <c r="AC238" s="7">
        <v>9</v>
      </c>
      <c r="AD238" s="7">
        <v>9</v>
      </c>
      <c r="AE238" s="7">
        <v>9</v>
      </c>
    </row>
    <row r="239" spans="1:31">
      <c r="A239" t="s">
        <v>625</v>
      </c>
      <c r="B239" s="43">
        <v>606</v>
      </c>
      <c r="C239" s="44" t="s">
        <v>447</v>
      </c>
      <c r="D239" s="7">
        <v>24</v>
      </c>
      <c r="E239" s="7">
        <v>22</v>
      </c>
      <c r="F239" s="7">
        <v>22</v>
      </c>
      <c r="G239" s="7">
        <v>22</v>
      </c>
      <c r="H239" s="7">
        <v>22</v>
      </c>
      <c r="I239" s="7">
        <v>22</v>
      </c>
      <c r="J239" s="7">
        <v>22</v>
      </c>
      <c r="K239" s="7">
        <v>22</v>
      </c>
      <c r="L239" s="7">
        <v>21</v>
      </c>
      <c r="M239" s="7">
        <v>21</v>
      </c>
      <c r="N239" s="7">
        <v>21</v>
      </c>
      <c r="O239" s="7">
        <v>21</v>
      </c>
      <c r="P239" s="7">
        <v>22</v>
      </c>
      <c r="Q239" s="7">
        <v>23</v>
      </c>
      <c r="R239" s="7">
        <v>23</v>
      </c>
      <c r="S239" s="7">
        <v>23</v>
      </c>
      <c r="T239" s="7">
        <v>23</v>
      </c>
      <c r="U239" s="7">
        <v>23</v>
      </c>
      <c r="V239" s="7">
        <v>23</v>
      </c>
      <c r="W239" s="7">
        <v>23</v>
      </c>
      <c r="X239" s="7">
        <v>23</v>
      </c>
      <c r="Y239" s="7">
        <v>23</v>
      </c>
      <c r="Z239" s="7">
        <v>22</v>
      </c>
      <c r="AA239" s="7">
        <v>20</v>
      </c>
      <c r="AB239" s="7">
        <v>20</v>
      </c>
      <c r="AC239" s="7">
        <v>20</v>
      </c>
      <c r="AD239" s="7">
        <v>21</v>
      </c>
      <c r="AE239" s="7">
        <v>21</v>
      </c>
    </row>
    <row r="240" spans="1:31">
      <c r="A240" t="s">
        <v>625</v>
      </c>
      <c r="B240" s="43">
        <v>701</v>
      </c>
      <c r="C240" s="44" t="s">
        <v>448</v>
      </c>
      <c r="D240" s="7">
        <v>238</v>
      </c>
      <c r="E240" s="7">
        <v>238</v>
      </c>
      <c r="F240" s="7">
        <v>237</v>
      </c>
      <c r="G240" s="7">
        <v>236</v>
      </c>
      <c r="H240" s="7">
        <v>237</v>
      </c>
      <c r="I240" s="7">
        <v>236</v>
      </c>
      <c r="J240" s="7">
        <v>234</v>
      </c>
      <c r="K240" s="7">
        <v>234</v>
      </c>
      <c r="L240" s="7">
        <v>234</v>
      </c>
      <c r="M240" s="7">
        <v>236</v>
      </c>
      <c r="N240" s="7">
        <v>235</v>
      </c>
      <c r="O240" s="7">
        <v>235</v>
      </c>
      <c r="P240" s="7">
        <v>235</v>
      </c>
      <c r="Q240" s="7">
        <v>234</v>
      </c>
      <c r="R240" s="7">
        <v>234</v>
      </c>
      <c r="S240" s="7">
        <v>234</v>
      </c>
      <c r="T240" s="7">
        <v>237</v>
      </c>
      <c r="U240" s="7">
        <v>241</v>
      </c>
      <c r="V240" s="7">
        <v>242</v>
      </c>
      <c r="W240" s="7">
        <v>241</v>
      </c>
      <c r="X240" s="7">
        <v>241</v>
      </c>
      <c r="Y240" s="7">
        <v>241</v>
      </c>
      <c r="Z240" s="7">
        <v>240</v>
      </c>
      <c r="AA240" s="7">
        <v>241</v>
      </c>
      <c r="AB240" s="7">
        <v>242</v>
      </c>
      <c r="AC240" s="7">
        <v>241</v>
      </c>
      <c r="AD240" s="7">
        <v>243</v>
      </c>
      <c r="AE240" s="7">
        <v>240</v>
      </c>
    </row>
    <row r="241" spans="1:31">
      <c r="A241" t="s">
        <v>625</v>
      </c>
      <c r="B241" s="43">
        <v>702</v>
      </c>
      <c r="C241" s="44" t="s">
        <v>449</v>
      </c>
      <c r="D241" s="7">
        <v>277</v>
      </c>
      <c r="E241" s="7">
        <v>277</v>
      </c>
      <c r="F241" s="7">
        <v>276</v>
      </c>
      <c r="G241" s="7">
        <v>277</v>
      </c>
      <c r="H241" s="7">
        <v>274</v>
      </c>
      <c r="I241" s="7">
        <v>277</v>
      </c>
      <c r="J241" s="7">
        <v>276</v>
      </c>
      <c r="K241" s="7">
        <v>276</v>
      </c>
      <c r="L241" s="7">
        <v>278</v>
      </c>
      <c r="M241" s="7">
        <v>276</v>
      </c>
      <c r="N241" s="7">
        <v>276</v>
      </c>
      <c r="O241" s="7">
        <v>277</v>
      </c>
      <c r="P241" s="7">
        <v>279</v>
      </c>
      <c r="Q241" s="7">
        <v>276</v>
      </c>
      <c r="R241" s="7">
        <v>279</v>
      </c>
      <c r="S241" s="7">
        <v>281</v>
      </c>
      <c r="T241" s="7">
        <v>282</v>
      </c>
      <c r="U241" s="7">
        <v>283</v>
      </c>
      <c r="V241" s="7">
        <v>282</v>
      </c>
      <c r="W241" s="7">
        <v>282</v>
      </c>
      <c r="X241" s="7">
        <v>281</v>
      </c>
      <c r="Y241" s="7">
        <v>283</v>
      </c>
      <c r="Z241" s="7">
        <v>283</v>
      </c>
      <c r="AA241" s="7">
        <v>286</v>
      </c>
      <c r="AB241" s="7">
        <v>287</v>
      </c>
      <c r="AC241" s="7">
        <v>288</v>
      </c>
      <c r="AD241" s="7">
        <v>288</v>
      </c>
      <c r="AE241" s="7">
        <v>288</v>
      </c>
    </row>
    <row r="242" spans="1:31">
      <c r="A242" t="s">
        <v>625</v>
      </c>
      <c r="B242" s="43">
        <v>703</v>
      </c>
      <c r="C242" s="44" t="s">
        <v>450</v>
      </c>
      <c r="D242" s="7">
        <v>23</v>
      </c>
      <c r="E242" s="7">
        <v>23</v>
      </c>
      <c r="F242" s="7">
        <v>23</v>
      </c>
      <c r="G242" s="7">
        <v>24</v>
      </c>
      <c r="H242" s="7">
        <v>24</v>
      </c>
      <c r="I242" s="7">
        <v>25</v>
      </c>
      <c r="J242" s="7">
        <v>25</v>
      </c>
      <c r="K242" s="7">
        <v>26</v>
      </c>
      <c r="L242" s="7">
        <v>27</v>
      </c>
      <c r="M242" s="7">
        <v>26</v>
      </c>
      <c r="N242" s="7">
        <v>24</v>
      </c>
      <c r="O242" s="7">
        <v>25</v>
      </c>
      <c r="P242" s="7">
        <v>25</v>
      </c>
      <c r="Q242" s="7">
        <v>25</v>
      </c>
      <c r="R242" s="7">
        <v>25</v>
      </c>
      <c r="S242" s="7">
        <v>24</v>
      </c>
      <c r="T242" s="7">
        <v>25</v>
      </c>
      <c r="U242" s="7">
        <v>25</v>
      </c>
      <c r="V242" s="7">
        <v>25</v>
      </c>
      <c r="W242" s="7">
        <v>25</v>
      </c>
      <c r="X242" s="7">
        <v>25</v>
      </c>
      <c r="Y242" s="7">
        <v>26</v>
      </c>
      <c r="Z242" s="7">
        <v>26</v>
      </c>
      <c r="AA242" s="7">
        <v>25</v>
      </c>
      <c r="AB242" s="7">
        <v>25</v>
      </c>
      <c r="AC242" s="7">
        <v>24</v>
      </c>
      <c r="AD242" s="7">
        <v>23</v>
      </c>
      <c r="AE242" s="7">
        <v>23</v>
      </c>
    </row>
    <row r="243" spans="1:31">
      <c r="A243" t="s">
        <v>625</v>
      </c>
      <c r="B243" s="43">
        <v>704</v>
      </c>
      <c r="C243" s="44" t="s">
        <v>451</v>
      </c>
      <c r="D243" s="7">
        <v>6</v>
      </c>
      <c r="E243" s="7">
        <v>6</v>
      </c>
      <c r="F243" s="7">
        <v>6</v>
      </c>
      <c r="G243" s="7">
        <v>7</v>
      </c>
      <c r="H243" s="7">
        <v>7</v>
      </c>
      <c r="I243" s="7">
        <v>7</v>
      </c>
      <c r="J243" s="7">
        <v>7</v>
      </c>
      <c r="K243" s="7">
        <v>7</v>
      </c>
      <c r="L243" s="7">
        <v>7</v>
      </c>
      <c r="M243" s="7">
        <v>7</v>
      </c>
      <c r="N243" s="7">
        <v>7</v>
      </c>
      <c r="O243" s="7">
        <v>7</v>
      </c>
      <c r="P243" s="7">
        <v>7</v>
      </c>
      <c r="Q243" s="7">
        <v>7</v>
      </c>
      <c r="R243" s="7">
        <v>7</v>
      </c>
      <c r="S243" s="7">
        <v>7</v>
      </c>
      <c r="T243" s="7">
        <v>7</v>
      </c>
      <c r="U243" s="7">
        <v>7</v>
      </c>
      <c r="V243" s="7">
        <v>7</v>
      </c>
      <c r="W243" s="7">
        <v>8</v>
      </c>
      <c r="X243" s="7">
        <v>7</v>
      </c>
      <c r="Y243" s="7">
        <v>7</v>
      </c>
      <c r="Z243" s="7">
        <v>7</v>
      </c>
      <c r="AA243" s="7">
        <v>7</v>
      </c>
      <c r="AB243" s="7">
        <v>7</v>
      </c>
      <c r="AC243" s="7">
        <v>7</v>
      </c>
      <c r="AD243" s="7">
        <v>7</v>
      </c>
      <c r="AE243" s="7">
        <v>7</v>
      </c>
    </row>
    <row r="244" spans="1:31">
      <c r="A244" t="s">
        <v>625</v>
      </c>
      <c r="B244" s="43">
        <v>705</v>
      </c>
      <c r="C244" s="44" t="s">
        <v>452</v>
      </c>
      <c r="D244" s="7">
        <v>7</v>
      </c>
      <c r="E244" s="7">
        <v>7</v>
      </c>
      <c r="F244" s="7">
        <v>7</v>
      </c>
      <c r="G244" s="7">
        <v>7</v>
      </c>
      <c r="H244" s="7">
        <v>7</v>
      </c>
      <c r="I244" s="7">
        <v>7</v>
      </c>
      <c r="J244" s="7">
        <v>7</v>
      </c>
      <c r="K244" s="7">
        <v>7</v>
      </c>
      <c r="L244" s="7">
        <v>7</v>
      </c>
      <c r="M244" s="7">
        <v>7</v>
      </c>
      <c r="N244" s="7">
        <v>7</v>
      </c>
      <c r="O244" s="7">
        <v>7</v>
      </c>
      <c r="P244" s="7">
        <v>7</v>
      </c>
      <c r="Q244" s="7">
        <v>7</v>
      </c>
      <c r="R244" s="7">
        <v>7</v>
      </c>
      <c r="S244" s="7">
        <v>7</v>
      </c>
      <c r="T244" s="7">
        <v>7</v>
      </c>
      <c r="U244" s="7">
        <v>7</v>
      </c>
      <c r="V244" s="7">
        <v>7</v>
      </c>
      <c r="W244" s="7">
        <v>7</v>
      </c>
      <c r="X244" s="7">
        <v>7</v>
      </c>
      <c r="Y244" s="7">
        <v>7</v>
      </c>
      <c r="Z244" s="7">
        <v>7</v>
      </c>
      <c r="AA244" s="7">
        <v>8</v>
      </c>
      <c r="AB244" s="7">
        <v>8</v>
      </c>
      <c r="AC244" s="7">
        <v>8</v>
      </c>
      <c r="AD244" s="7">
        <v>8</v>
      </c>
      <c r="AE244" s="7">
        <v>8</v>
      </c>
    </row>
    <row r="245" spans="1:31">
      <c r="A245" t="s">
        <v>625</v>
      </c>
      <c r="B245" s="43">
        <v>706</v>
      </c>
      <c r="C245" s="44" t="s">
        <v>453</v>
      </c>
      <c r="D245" s="7">
        <v>7</v>
      </c>
      <c r="E245" s="7">
        <v>7</v>
      </c>
      <c r="F245" s="7">
        <v>7</v>
      </c>
      <c r="G245" s="7">
        <v>7</v>
      </c>
      <c r="H245" s="7">
        <v>7</v>
      </c>
      <c r="I245" s="7">
        <v>8</v>
      </c>
      <c r="J245" s="7">
        <v>8</v>
      </c>
      <c r="K245" s="7">
        <v>8</v>
      </c>
      <c r="L245" s="7">
        <v>8</v>
      </c>
      <c r="M245" s="7">
        <v>8</v>
      </c>
      <c r="N245" s="7">
        <v>8</v>
      </c>
      <c r="O245" s="7">
        <v>8</v>
      </c>
      <c r="P245" s="7">
        <v>8</v>
      </c>
      <c r="Q245" s="7">
        <v>8</v>
      </c>
      <c r="R245" s="7">
        <v>8</v>
      </c>
      <c r="S245" s="7">
        <v>8</v>
      </c>
      <c r="T245" s="7">
        <v>9</v>
      </c>
      <c r="U245" s="7">
        <v>9</v>
      </c>
      <c r="V245" s="7">
        <v>9</v>
      </c>
      <c r="W245" s="7">
        <v>9</v>
      </c>
      <c r="X245" s="7">
        <v>9</v>
      </c>
      <c r="Y245" s="7">
        <v>9</v>
      </c>
      <c r="Z245" s="7">
        <v>9</v>
      </c>
      <c r="AA245" s="7">
        <v>9</v>
      </c>
      <c r="AB245" s="7">
        <v>9</v>
      </c>
      <c r="AC245" s="7">
        <v>9</v>
      </c>
      <c r="AD245" s="7">
        <v>9</v>
      </c>
      <c r="AE245" s="7">
        <v>9</v>
      </c>
    </row>
    <row r="246" spans="1:31">
      <c r="A246" t="s">
        <v>625</v>
      </c>
      <c r="B246" s="43">
        <v>707</v>
      </c>
      <c r="C246" s="44" t="s">
        <v>454</v>
      </c>
      <c r="D246" s="7">
        <v>1532</v>
      </c>
      <c r="E246" s="7">
        <v>1529</v>
      </c>
      <c r="F246" s="7">
        <v>1530</v>
      </c>
      <c r="G246" s="7">
        <v>1532</v>
      </c>
      <c r="H246" s="7">
        <v>1531</v>
      </c>
      <c r="I246" s="7">
        <v>1554</v>
      </c>
      <c r="J246" s="7">
        <v>1561</v>
      </c>
      <c r="K246" s="7">
        <v>1569</v>
      </c>
      <c r="L246" s="7">
        <v>1578</v>
      </c>
      <c r="M246" s="7">
        <v>1573</v>
      </c>
      <c r="N246" s="7">
        <v>1578</v>
      </c>
      <c r="O246" s="7">
        <v>1582</v>
      </c>
      <c r="P246" s="7">
        <v>1586</v>
      </c>
      <c r="Q246" s="7">
        <v>1587</v>
      </c>
      <c r="R246" s="7">
        <v>1584</v>
      </c>
      <c r="S246" s="7">
        <v>1581</v>
      </c>
      <c r="T246" s="7">
        <v>1591</v>
      </c>
      <c r="U246" s="7">
        <v>1606</v>
      </c>
      <c r="V246" s="7">
        <v>1604</v>
      </c>
      <c r="W246" s="7">
        <v>1605</v>
      </c>
      <c r="X246" s="7">
        <v>1610</v>
      </c>
      <c r="Y246" s="7">
        <v>1609</v>
      </c>
      <c r="Z246" s="7">
        <v>1612</v>
      </c>
      <c r="AA246" s="7">
        <v>1610</v>
      </c>
      <c r="AB246" s="7">
        <v>1610</v>
      </c>
      <c r="AC246" s="7">
        <v>1615</v>
      </c>
      <c r="AD246" s="7">
        <v>1615</v>
      </c>
      <c r="AE246" s="7">
        <v>1616</v>
      </c>
    </row>
    <row r="247" spans="1:31">
      <c r="A247" t="s">
        <v>625</v>
      </c>
      <c r="B247" s="43">
        <v>708</v>
      </c>
      <c r="C247" s="44" t="s">
        <v>455</v>
      </c>
      <c r="D247" s="7">
        <v>620</v>
      </c>
      <c r="E247" s="7">
        <v>622</v>
      </c>
      <c r="F247" s="7">
        <v>622</v>
      </c>
      <c r="G247" s="7">
        <v>622</v>
      </c>
      <c r="H247" s="7">
        <v>630</v>
      </c>
      <c r="I247" s="7">
        <v>628</v>
      </c>
      <c r="J247" s="7">
        <v>626</v>
      </c>
      <c r="K247" s="7">
        <v>622</v>
      </c>
      <c r="L247" s="7">
        <v>624</v>
      </c>
      <c r="M247" s="7">
        <v>626</v>
      </c>
      <c r="N247" s="7">
        <v>625</v>
      </c>
      <c r="O247" s="7">
        <v>624</v>
      </c>
      <c r="P247" s="7">
        <v>627</v>
      </c>
      <c r="Q247" s="7">
        <v>627</v>
      </c>
      <c r="R247" s="7">
        <v>629</v>
      </c>
      <c r="S247" s="7">
        <v>632</v>
      </c>
      <c r="T247" s="7">
        <v>640</v>
      </c>
      <c r="U247" s="7">
        <v>634</v>
      </c>
      <c r="V247" s="7">
        <v>631</v>
      </c>
      <c r="W247" s="7">
        <v>634</v>
      </c>
      <c r="X247" s="7">
        <v>631</v>
      </c>
      <c r="Y247" s="7">
        <v>631</v>
      </c>
      <c r="Z247" s="7">
        <v>632</v>
      </c>
      <c r="AA247" s="7">
        <v>637</v>
      </c>
      <c r="AB247" s="7">
        <v>635</v>
      </c>
      <c r="AC247" s="7">
        <v>631</v>
      </c>
      <c r="AD247" s="7">
        <v>631</v>
      </c>
      <c r="AE247" s="7">
        <v>635</v>
      </c>
    </row>
    <row r="248" spans="1:31">
      <c r="A248" t="s">
        <v>625</v>
      </c>
      <c r="B248" s="43">
        <v>709</v>
      </c>
      <c r="C248" s="44" t="s">
        <v>456</v>
      </c>
      <c r="D248" s="7">
        <v>87</v>
      </c>
      <c r="E248" s="7">
        <v>87</v>
      </c>
      <c r="F248" s="7">
        <v>87</v>
      </c>
      <c r="G248" s="7">
        <v>87</v>
      </c>
      <c r="H248" s="7">
        <v>87</v>
      </c>
      <c r="I248" s="7">
        <v>88</v>
      </c>
      <c r="J248" s="7">
        <v>89</v>
      </c>
      <c r="K248" s="7">
        <v>89</v>
      </c>
      <c r="L248" s="7">
        <v>88</v>
      </c>
      <c r="M248" s="7">
        <v>88</v>
      </c>
      <c r="N248" s="7">
        <v>88</v>
      </c>
      <c r="O248" s="7">
        <v>88</v>
      </c>
      <c r="P248" s="7">
        <v>88</v>
      </c>
      <c r="Q248" s="7">
        <v>88</v>
      </c>
      <c r="R248" s="7">
        <v>88</v>
      </c>
      <c r="S248" s="7">
        <v>88</v>
      </c>
      <c r="T248" s="7">
        <v>87</v>
      </c>
      <c r="U248" s="7">
        <v>88</v>
      </c>
      <c r="V248" s="7">
        <v>88</v>
      </c>
      <c r="W248" s="7">
        <v>88</v>
      </c>
      <c r="X248" s="7">
        <v>88</v>
      </c>
      <c r="Y248" s="7">
        <v>88</v>
      </c>
      <c r="Z248" s="7">
        <v>89</v>
      </c>
      <c r="AA248" s="7">
        <v>90</v>
      </c>
      <c r="AB248" s="7">
        <v>91</v>
      </c>
      <c r="AC248" s="7">
        <v>92</v>
      </c>
      <c r="AD248" s="7">
        <v>91</v>
      </c>
      <c r="AE248" s="7">
        <v>91</v>
      </c>
    </row>
    <row r="249" spans="1:31">
      <c r="A249" t="s">
        <v>625</v>
      </c>
      <c r="B249" s="43">
        <v>710</v>
      </c>
      <c r="C249" s="44" t="s">
        <v>457</v>
      </c>
      <c r="D249" s="7">
        <v>458</v>
      </c>
      <c r="E249" s="7">
        <v>457</v>
      </c>
      <c r="F249" s="7">
        <v>458</v>
      </c>
      <c r="G249" s="7">
        <v>460</v>
      </c>
      <c r="H249" s="7">
        <v>461</v>
      </c>
      <c r="I249" s="7">
        <v>461</v>
      </c>
      <c r="J249" s="7">
        <v>460</v>
      </c>
      <c r="K249" s="7">
        <v>459</v>
      </c>
      <c r="L249" s="7">
        <v>458</v>
      </c>
      <c r="M249" s="7">
        <v>459</v>
      </c>
      <c r="N249" s="7">
        <v>461</v>
      </c>
      <c r="O249" s="7">
        <v>463</v>
      </c>
      <c r="P249" s="7">
        <v>463</v>
      </c>
      <c r="Q249" s="7">
        <v>469</v>
      </c>
      <c r="R249" s="7">
        <v>468</v>
      </c>
      <c r="S249" s="7">
        <v>471</v>
      </c>
      <c r="T249" s="7">
        <v>471</v>
      </c>
      <c r="U249" s="7">
        <v>473</v>
      </c>
      <c r="V249" s="7">
        <v>473</v>
      </c>
      <c r="W249" s="7">
        <v>471</v>
      </c>
      <c r="X249" s="7">
        <v>470</v>
      </c>
      <c r="Y249" s="7">
        <v>473</v>
      </c>
      <c r="Z249" s="7">
        <v>474</v>
      </c>
      <c r="AA249" s="7">
        <v>473</v>
      </c>
      <c r="AB249" s="7">
        <v>467</v>
      </c>
      <c r="AC249" s="7">
        <v>472</v>
      </c>
      <c r="AD249" s="7">
        <v>470</v>
      </c>
      <c r="AE249" s="7">
        <v>471</v>
      </c>
    </row>
    <row r="250" spans="1:31">
      <c r="A250" t="s">
        <v>625</v>
      </c>
      <c r="B250" s="43">
        <v>711</v>
      </c>
      <c r="C250" s="44" t="s">
        <v>458</v>
      </c>
      <c r="D250" s="7">
        <v>54</v>
      </c>
      <c r="E250" s="7">
        <v>54</v>
      </c>
      <c r="F250" s="7">
        <v>52</v>
      </c>
      <c r="G250" s="7">
        <v>52</v>
      </c>
      <c r="H250" s="7">
        <v>51</v>
      </c>
      <c r="I250" s="7">
        <v>51</v>
      </c>
      <c r="J250" s="7">
        <v>51</v>
      </c>
      <c r="K250" s="7">
        <v>51</v>
      </c>
      <c r="L250" s="7">
        <v>51</v>
      </c>
      <c r="M250" s="7">
        <v>51</v>
      </c>
      <c r="N250" s="7">
        <v>53</v>
      </c>
      <c r="O250" s="7">
        <v>54</v>
      </c>
      <c r="P250" s="7">
        <v>54</v>
      </c>
      <c r="Q250" s="7">
        <v>54</v>
      </c>
      <c r="R250" s="7">
        <v>54</v>
      </c>
      <c r="S250" s="7">
        <v>54</v>
      </c>
      <c r="T250" s="7">
        <v>54</v>
      </c>
      <c r="U250" s="7">
        <v>53</v>
      </c>
      <c r="V250" s="7">
        <v>53</v>
      </c>
      <c r="W250" s="7">
        <v>53</v>
      </c>
      <c r="X250" s="7">
        <v>54</v>
      </c>
      <c r="Y250" s="7">
        <v>54</v>
      </c>
      <c r="Z250" s="7">
        <v>54</v>
      </c>
      <c r="AA250" s="7">
        <v>54</v>
      </c>
      <c r="AB250" s="7">
        <v>54</v>
      </c>
      <c r="AC250" s="7">
        <v>53</v>
      </c>
      <c r="AD250" s="7">
        <v>54</v>
      </c>
      <c r="AE250" s="7">
        <v>55</v>
      </c>
    </row>
    <row r="251" spans="1:31">
      <c r="A251" t="s">
        <v>625</v>
      </c>
      <c r="B251" s="43">
        <v>712</v>
      </c>
      <c r="C251" s="44" t="s">
        <v>459</v>
      </c>
      <c r="D251" s="7">
        <v>1694</v>
      </c>
      <c r="E251" s="7">
        <v>1690</v>
      </c>
      <c r="F251" s="7">
        <v>1689</v>
      </c>
      <c r="G251" s="7">
        <v>1691</v>
      </c>
      <c r="H251" s="7">
        <v>1694</v>
      </c>
      <c r="I251" s="7">
        <v>1707</v>
      </c>
      <c r="J251" s="7">
        <v>1709</v>
      </c>
      <c r="K251" s="7">
        <v>1715</v>
      </c>
      <c r="L251" s="7">
        <v>1718</v>
      </c>
      <c r="M251" s="7">
        <v>1722</v>
      </c>
      <c r="N251" s="7">
        <v>1713</v>
      </c>
      <c r="O251" s="7">
        <v>1711</v>
      </c>
      <c r="P251" s="7">
        <v>1715</v>
      </c>
      <c r="Q251" s="7">
        <v>1717</v>
      </c>
      <c r="R251" s="7">
        <v>1720</v>
      </c>
      <c r="S251" s="7">
        <v>1726</v>
      </c>
      <c r="T251" s="7">
        <v>1735</v>
      </c>
      <c r="U251" s="7">
        <v>1742</v>
      </c>
      <c r="V251" s="7">
        <v>1742</v>
      </c>
      <c r="W251" s="7">
        <v>1747</v>
      </c>
      <c r="X251" s="7">
        <v>1743</v>
      </c>
      <c r="Y251" s="7">
        <v>1742</v>
      </c>
      <c r="Z251" s="7">
        <v>1746</v>
      </c>
      <c r="AA251" s="7">
        <v>1746</v>
      </c>
      <c r="AB251" s="7">
        <v>1742</v>
      </c>
      <c r="AC251" s="7">
        <v>1745</v>
      </c>
      <c r="AD251" s="7">
        <v>1743</v>
      </c>
      <c r="AE251" s="7">
        <v>1740</v>
      </c>
    </row>
    <row r="252" spans="1:31">
      <c r="A252" t="s">
        <v>625</v>
      </c>
      <c r="B252" s="43">
        <v>713</v>
      </c>
      <c r="C252" s="44" t="s">
        <v>460</v>
      </c>
      <c r="D252" s="7">
        <v>19</v>
      </c>
      <c r="E252" s="7">
        <v>19</v>
      </c>
      <c r="F252" s="7">
        <v>19</v>
      </c>
      <c r="G252" s="7">
        <v>19</v>
      </c>
      <c r="H252" s="7">
        <v>19</v>
      </c>
      <c r="I252" s="7">
        <v>19</v>
      </c>
      <c r="J252" s="7">
        <v>19</v>
      </c>
      <c r="K252" s="7">
        <v>19</v>
      </c>
      <c r="L252" s="7">
        <v>19</v>
      </c>
      <c r="M252" s="7">
        <v>19</v>
      </c>
      <c r="N252" s="7">
        <v>19</v>
      </c>
      <c r="O252" s="7">
        <v>19</v>
      </c>
      <c r="P252" s="7">
        <v>19</v>
      </c>
      <c r="Q252" s="7">
        <v>19</v>
      </c>
      <c r="R252" s="7">
        <v>19</v>
      </c>
      <c r="S252" s="7">
        <v>18</v>
      </c>
      <c r="T252" s="7">
        <v>18</v>
      </c>
      <c r="U252" s="7">
        <v>18</v>
      </c>
      <c r="V252" s="7">
        <v>18</v>
      </c>
      <c r="W252" s="7">
        <v>18</v>
      </c>
      <c r="X252" s="7">
        <v>19</v>
      </c>
      <c r="Y252" s="7">
        <v>19</v>
      </c>
      <c r="Z252" s="7">
        <v>19</v>
      </c>
      <c r="AA252" s="7">
        <v>19</v>
      </c>
      <c r="AB252" s="7">
        <v>19</v>
      </c>
      <c r="AC252" s="7">
        <v>19</v>
      </c>
      <c r="AD252" s="7">
        <v>19</v>
      </c>
      <c r="AE252" s="7">
        <v>19</v>
      </c>
    </row>
    <row r="253" spans="1:31">
      <c r="A253" t="s">
        <v>625</v>
      </c>
      <c r="B253" s="43">
        <v>714</v>
      </c>
      <c r="C253" s="44" t="s">
        <v>461</v>
      </c>
      <c r="D253" s="7">
        <v>86</v>
      </c>
      <c r="E253" s="7">
        <v>87</v>
      </c>
      <c r="F253" s="7">
        <v>87</v>
      </c>
      <c r="G253" s="7">
        <v>88</v>
      </c>
      <c r="H253" s="7">
        <v>88</v>
      </c>
      <c r="I253" s="7">
        <v>88</v>
      </c>
      <c r="J253" s="7">
        <v>88</v>
      </c>
      <c r="K253" s="7">
        <v>88</v>
      </c>
      <c r="L253" s="7">
        <v>89</v>
      </c>
      <c r="M253" s="7">
        <v>91</v>
      </c>
      <c r="N253" s="7">
        <v>92</v>
      </c>
      <c r="O253" s="7">
        <v>92</v>
      </c>
      <c r="P253" s="7">
        <v>92</v>
      </c>
      <c r="Q253" s="7">
        <v>92</v>
      </c>
      <c r="R253" s="7">
        <v>92</v>
      </c>
      <c r="S253" s="7">
        <v>92</v>
      </c>
      <c r="T253" s="7">
        <v>92</v>
      </c>
      <c r="U253" s="7">
        <v>93</v>
      </c>
      <c r="V253" s="7">
        <v>93</v>
      </c>
      <c r="W253" s="7">
        <v>92</v>
      </c>
      <c r="X253" s="7">
        <v>91</v>
      </c>
      <c r="Y253" s="7">
        <v>90</v>
      </c>
      <c r="Z253" s="7">
        <v>90</v>
      </c>
      <c r="AA253" s="7">
        <v>90</v>
      </c>
      <c r="AB253" s="7">
        <v>91</v>
      </c>
      <c r="AC253" s="7">
        <v>91</v>
      </c>
      <c r="AD253" s="7">
        <v>91</v>
      </c>
      <c r="AE253" s="7">
        <v>92</v>
      </c>
    </row>
    <row r="254" spans="1:31">
      <c r="A254" t="s">
        <v>625</v>
      </c>
      <c r="B254" s="43">
        <v>715</v>
      </c>
      <c r="C254" s="44" t="s">
        <v>462</v>
      </c>
      <c r="D254" s="7">
        <v>1755</v>
      </c>
      <c r="E254" s="7">
        <v>1753</v>
      </c>
      <c r="F254" s="7">
        <v>1749</v>
      </c>
      <c r="G254" s="7">
        <v>1749</v>
      </c>
      <c r="H254" s="7">
        <v>1762</v>
      </c>
      <c r="I254" s="7">
        <v>1763</v>
      </c>
      <c r="J254" s="7">
        <v>1759</v>
      </c>
      <c r="K254" s="7">
        <v>1755</v>
      </c>
      <c r="L254" s="7">
        <v>1751</v>
      </c>
      <c r="M254" s="7">
        <v>1745</v>
      </c>
      <c r="N254" s="7">
        <v>1745</v>
      </c>
      <c r="O254" s="7">
        <v>1746</v>
      </c>
      <c r="P254" s="7">
        <v>1744</v>
      </c>
      <c r="Q254" s="7">
        <v>1740</v>
      </c>
      <c r="R254" s="7">
        <v>1742</v>
      </c>
      <c r="S254" s="7">
        <v>1740</v>
      </c>
      <c r="T254" s="7">
        <v>1738</v>
      </c>
      <c r="U254" s="7">
        <v>1743</v>
      </c>
      <c r="V254" s="7">
        <v>1747</v>
      </c>
      <c r="W254" s="7">
        <v>1746</v>
      </c>
      <c r="X254" s="7">
        <v>1744</v>
      </c>
      <c r="Y254" s="7">
        <v>1746</v>
      </c>
      <c r="Z254" s="7">
        <v>1745</v>
      </c>
      <c r="AA254" s="7">
        <v>1746</v>
      </c>
      <c r="AB254" s="7">
        <v>1740</v>
      </c>
      <c r="AC254" s="7">
        <v>1731</v>
      </c>
      <c r="AD254" s="7">
        <v>1732</v>
      </c>
      <c r="AE254" s="7">
        <v>1734</v>
      </c>
    </row>
    <row r="255" spans="1:31">
      <c r="A255" t="s">
        <v>625</v>
      </c>
      <c r="B255" s="43">
        <v>716</v>
      </c>
      <c r="C255" s="44" t="s">
        <v>463</v>
      </c>
      <c r="D255" s="7">
        <v>85</v>
      </c>
      <c r="E255" s="7">
        <v>85</v>
      </c>
      <c r="F255" s="7">
        <v>85</v>
      </c>
      <c r="G255" s="7">
        <v>85</v>
      </c>
      <c r="H255" s="7">
        <v>86</v>
      </c>
      <c r="I255" s="7">
        <v>86</v>
      </c>
      <c r="J255" s="7">
        <v>86</v>
      </c>
      <c r="K255" s="7">
        <v>86</v>
      </c>
      <c r="L255" s="7">
        <v>89</v>
      </c>
      <c r="M255" s="7">
        <v>88</v>
      </c>
      <c r="N255" s="7">
        <v>86</v>
      </c>
      <c r="O255" s="7">
        <v>86</v>
      </c>
      <c r="P255" s="7">
        <v>88</v>
      </c>
      <c r="Q255" s="7">
        <v>88</v>
      </c>
      <c r="R255" s="7">
        <v>88</v>
      </c>
      <c r="S255" s="7">
        <v>89</v>
      </c>
      <c r="T255" s="7">
        <v>89</v>
      </c>
      <c r="U255" s="7">
        <v>89</v>
      </c>
      <c r="V255" s="7">
        <v>90</v>
      </c>
      <c r="W255" s="7">
        <v>90</v>
      </c>
      <c r="X255" s="7">
        <v>90</v>
      </c>
      <c r="Y255" s="7">
        <v>90</v>
      </c>
      <c r="Z255" s="7">
        <v>90</v>
      </c>
      <c r="AA255" s="7">
        <v>90</v>
      </c>
      <c r="AB255" s="7">
        <v>90</v>
      </c>
      <c r="AC255" s="7">
        <v>90</v>
      </c>
      <c r="AD255" s="7">
        <v>90</v>
      </c>
      <c r="AE255" s="7">
        <v>89</v>
      </c>
    </row>
    <row r="256" spans="1:31">
      <c r="A256" t="s">
        <v>625</v>
      </c>
      <c r="B256" s="45">
        <v>717</v>
      </c>
      <c r="C256" s="44" t="s">
        <v>464</v>
      </c>
      <c r="D256" s="7">
        <v>2591</v>
      </c>
      <c r="E256" s="7">
        <v>2589</v>
      </c>
      <c r="F256" s="7">
        <v>2590</v>
      </c>
      <c r="G256" s="7">
        <v>2588</v>
      </c>
      <c r="H256" s="7">
        <v>2596</v>
      </c>
      <c r="I256" s="7">
        <v>2614</v>
      </c>
      <c r="J256" s="7">
        <v>2617</v>
      </c>
      <c r="K256" s="7">
        <v>2617</v>
      </c>
      <c r="L256" s="7">
        <v>2624</v>
      </c>
      <c r="M256" s="7">
        <v>2627</v>
      </c>
      <c r="N256" s="7">
        <v>2620</v>
      </c>
      <c r="O256" s="7">
        <v>2614</v>
      </c>
      <c r="P256" s="7">
        <v>2616</v>
      </c>
      <c r="Q256" s="7">
        <v>2616</v>
      </c>
      <c r="R256" s="7">
        <v>2608</v>
      </c>
      <c r="S256" s="7">
        <v>2605</v>
      </c>
      <c r="T256" s="7">
        <v>2592</v>
      </c>
      <c r="U256" s="7">
        <v>2597</v>
      </c>
      <c r="V256" s="7">
        <v>2598</v>
      </c>
      <c r="W256" s="7">
        <v>2598</v>
      </c>
      <c r="X256" s="7">
        <v>2598</v>
      </c>
      <c r="Y256" s="7">
        <v>2597</v>
      </c>
      <c r="Z256" s="7">
        <v>2600</v>
      </c>
      <c r="AA256" s="7">
        <v>2600</v>
      </c>
      <c r="AB256" s="7">
        <v>2605</v>
      </c>
      <c r="AC256" s="7">
        <v>2610</v>
      </c>
      <c r="AD256" s="7">
        <v>2607</v>
      </c>
      <c r="AE256" s="7">
        <v>2609</v>
      </c>
    </row>
    <row r="257" spans="1:31">
      <c r="A257" t="s">
        <v>625</v>
      </c>
      <c r="B257" s="43">
        <v>801</v>
      </c>
      <c r="C257" s="44" t="s">
        <v>465</v>
      </c>
      <c r="D257" s="7">
        <v>3463</v>
      </c>
      <c r="E257" s="7">
        <v>3471</v>
      </c>
      <c r="F257" s="7">
        <v>3480</v>
      </c>
      <c r="G257" s="7">
        <v>3485</v>
      </c>
      <c r="H257" s="7">
        <v>3493</v>
      </c>
      <c r="I257" s="7">
        <v>3495</v>
      </c>
      <c r="J257" s="7">
        <v>3507</v>
      </c>
      <c r="K257" s="7">
        <v>3503</v>
      </c>
      <c r="L257" s="7">
        <v>3500</v>
      </c>
      <c r="M257" s="7">
        <v>3505</v>
      </c>
      <c r="N257" s="7">
        <v>3508</v>
      </c>
      <c r="O257" s="7">
        <v>3514</v>
      </c>
      <c r="P257" s="7">
        <v>3513</v>
      </c>
      <c r="Q257" s="7">
        <v>3518</v>
      </c>
      <c r="R257" s="7">
        <v>3529</v>
      </c>
      <c r="S257" s="7">
        <v>3518</v>
      </c>
      <c r="T257" s="7">
        <v>3523</v>
      </c>
      <c r="U257" s="7">
        <v>3518</v>
      </c>
      <c r="V257" s="7">
        <v>3527</v>
      </c>
      <c r="W257" s="7">
        <v>3530</v>
      </c>
      <c r="X257" s="7">
        <v>3533</v>
      </c>
      <c r="Y257" s="7">
        <v>3532</v>
      </c>
      <c r="Z257" s="7">
        <v>3539</v>
      </c>
      <c r="AA257" s="7">
        <v>3535</v>
      </c>
      <c r="AB257" s="7">
        <v>3527</v>
      </c>
      <c r="AC257" s="7">
        <v>3524</v>
      </c>
      <c r="AD257" s="7">
        <v>3526</v>
      </c>
      <c r="AE257" s="7">
        <v>3527</v>
      </c>
    </row>
    <row r="258" spans="1:31">
      <c r="A258" t="s">
        <v>625</v>
      </c>
      <c r="B258" s="43">
        <v>802</v>
      </c>
      <c r="C258" s="44" t="s">
        <v>466</v>
      </c>
      <c r="D258" s="7">
        <v>301</v>
      </c>
      <c r="E258" s="7">
        <v>302</v>
      </c>
      <c r="F258" s="7">
        <v>305</v>
      </c>
      <c r="G258" s="7">
        <v>304</v>
      </c>
      <c r="H258" s="7">
        <v>306</v>
      </c>
      <c r="I258" s="7">
        <v>306</v>
      </c>
      <c r="J258" s="7">
        <v>306</v>
      </c>
      <c r="K258" s="7">
        <v>307</v>
      </c>
      <c r="L258" s="7">
        <v>307</v>
      </c>
      <c r="M258" s="7">
        <v>309</v>
      </c>
      <c r="N258" s="7">
        <v>307</v>
      </c>
      <c r="O258" s="7">
        <v>307</v>
      </c>
      <c r="P258" s="7">
        <v>306</v>
      </c>
      <c r="Q258" s="7">
        <v>308</v>
      </c>
      <c r="R258" s="7">
        <v>307</v>
      </c>
      <c r="S258" s="7">
        <v>306</v>
      </c>
      <c r="T258" s="7">
        <v>303</v>
      </c>
      <c r="U258" s="7">
        <v>303</v>
      </c>
      <c r="V258" s="7">
        <v>309</v>
      </c>
      <c r="W258" s="7">
        <v>309</v>
      </c>
      <c r="X258" s="7">
        <v>308</v>
      </c>
      <c r="Y258" s="7">
        <v>309</v>
      </c>
      <c r="Z258" s="7">
        <v>310</v>
      </c>
      <c r="AA258" s="7">
        <v>312</v>
      </c>
      <c r="AB258" s="7">
        <v>310</v>
      </c>
      <c r="AC258" s="7">
        <v>311</v>
      </c>
      <c r="AD258" s="7">
        <v>311</v>
      </c>
      <c r="AE258" s="7">
        <v>311</v>
      </c>
    </row>
    <row r="259" spans="1:31">
      <c r="A259" t="s">
        <v>625</v>
      </c>
      <c r="B259" s="43">
        <v>803</v>
      </c>
      <c r="C259" s="44" t="s">
        <v>467</v>
      </c>
      <c r="D259" s="7">
        <v>7</v>
      </c>
      <c r="E259" s="7">
        <v>7</v>
      </c>
      <c r="F259" s="7">
        <v>7</v>
      </c>
      <c r="G259" s="7">
        <v>7</v>
      </c>
      <c r="H259" s="7">
        <v>7</v>
      </c>
      <c r="I259" s="7">
        <v>7</v>
      </c>
      <c r="J259" s="7">
        <v>7</v>
      </c>
      <c r="K259" s="7">
        <v>7</v>
      </c>
      <c r="L259" s="7">
        <v>7</v>
      </c>
      <c r="M259" s="7">
        <v>7</v>
      </c>
      <c r="N259" s="7">
        <v>8</v>
      </c>
      <c r="O259" s="7">
        <v>8</v>
      </c>
      <c r="P259" s="7">
        <v>8</v>
      </c>
      <c r="Q259" s="7">
        <v>8</v>
      </c>
      <c r="R259" s="7">
        <v>8</v>
      </c>
      <c r="S259" s="7">
        <v>8</v>
      </c>
      <c r="T259" s="7">
        <v>8</v>
      </c>
      <c r="U259" s="7">
        <v>8</v>
      </c>
      <c r="V259" s="7">
        <v>8</v>
      </c>
      <c r="W259" s="7">
        <v>8</v>
      </c>
      <c r="X259" s="7">
        <v>8</v>
      </c>
      <c r="Y259" s="7">
        <v>8</v>
      </c>
      <c r="Z259" s="7">
        <v>8</v>
      </c>
      <c r="AA259" s="7">
        <v>8</v>
      </c>
      <c r="AB259" s="7">
        <v>8</v>
      </c>
      <c r="AC259" s="7">
        <v>8</v>
      </c>
      <c r="AD259" s="7">
        <v>8</v>
      </c>
      <c r="AE259" s="7">
        <v>8</v>
      </c>
    </row>
    <row r="260" spans="1:31">
      <c r="A260" t="s">
        <v>625</v>
      </c>
      <c r="B260" s="43">
        <v>804</v>
      </c>
      <c r="C260" s="46" t="s">
        <v>468</v>
      </c>
      <c r="D260" s="7">
        <v>1768</v>
      </c>
      <c r="E260" s="7">
        <v>1770</v>
      </c>
      <c r="F260" s="7">
        <v>1774</v>
      </c>
      <c r="G260" s="7">
        <v>1766</v>
      </c>
      <c r="H260" s="7">
        <v>1766</v>
      </c>
      <c r="I260" s="7">
        <v>1769</v>
      </c>
      <c r="J260" s="7">
        <v>1773</v>
      </c>
      <c r="K260" s="7">
        <v>1774</v>
      </c>
      <c r="L260" s="7">
        <v>1772</v>
      </c>
      <c r="M260" s="7">
        <v>1772</v>
      </c>
      <c r="N260" s="7">
        <v>1772</v>
      </c>
      <c r="O260" s="7">
        <v>1770</v>
      </c>
      <c r="P260" s="7">
        <v>1769</v>
      </c>
      <c r="Q260" s="7">
        <v>1762</v>
      </c>
      <c r="R260" s="7">
        <v>1761</v>
      </c>
      <c r="S260" s="7">
        <v>1766</v>
      </c>
      <c r="T260" s="7">
        <v>1754</v>
      </c>
      <c r="U260" s="7">
        <v>1768</v>
      </c>
      <c r="V260" s="7">
        <v>1765</v>
      </c>
      <c r="W260" s="7">
        <v>1775</v>
      </c>
      <c r="X260" s="7">
        <v>1773</v>
      </c>
      <c r="Y260" s="7">
        <v>1768</v>
      </c>
      <c r="Z260" s="7">
        <v>1763</v>
      </c>
      <c r="AA260" s="7">
        <v>1751</v>
      </c>
      <c r="AB260" s="7">
        <v>1757</v>
      </c>
      <c r="AC260" s="7">
        <v>1760</v>
      </c>
      <c r="AD260" s="7">
        <v>1763</v>
      </c>
      <c r="AE260" s="7">
        <v>1759</v>
      </c>
    </row>
    <row r="261" spans="1:31">
      <c r="A261" t="s">
        <v>625</v>
      </c>
      <c r="B261" s="43">
        <v>806</v>
      </c>
      <c r="C261" s="44" t="s">
        <v>469</v>
      </c>
      <c r="D261" s="7">
        <v>56</v>
      </c>
      <c r="E261" s="7">
        <v>56</v>
      </c>
      <c r="F261" s="7">
        <v>56</v>
      </c>
      <c r="G261" s="7">
        <v>57</v>
      </c>
      <c r="H261" s="7">
        <v>58</v>
      </c>
      <c r="I261" s="7">
        <v>58</v>
      </c>
      <c r="J261" s="7">
        <v>58</v>
      </c>
      <c r="K261" s="7">
        <v>58</v>
      </c>
      <c r="L261" s="7">
        <v>58</v>
      </c>
      <c r="M261" s="7">
        <v>57</v>
      </c>
      <c r="N261" s="7">
        <v>56</v>
      </c>
      <c r="O261" s="7">
        <v>56</v>
      </c>
      <c r="P261" s="7">
        <v>56</v>
      </c>
      <c r="Q261" s="7">
        <v>56</v>
      </c>
      <c r="R261" s="7">
        <v>56</v>
      </c>
      <c r="S261" s="7">
        <v>56</v>
      </c>
      <c r="T261" s="7">
        <v>56</v>
      </c>
      <c r="U261" s="7">
        <v>56</v>
      </c>
      <c r="V261" s="7">
        <v>57</v>
      </c>
      <c r="W261" s="7">
        <v>57</v>
      </c>
      <c r="X261" s="7">
        <v>57</v>
      </c>
      <c r="Y261" s="7">
        <v>57</v>
      </c>
      <c r="Z261" s="7">
        <v>57</v>
      </c>
      <c r="AA261" s="7">
        <v>59</v>
      </c>
      <c r="AB261" s="7">
        <v>60</v>
      </c>
      <c r="AC261" s="7">
        <v>60</v>
      </c>
      <c r="AD261" s="7">
        <v>60</v>
      </c>
      <c r="AE261" s="7">
        <v>60</v>
      </c>
    </row>
    <row r="262" spans="1:31">
      <c r="A262" t="s">
        <v>625</v>
      </c>
      <c r="B262" s="43">
        <v>811</v>
      </c>
      <c r="C262" s="44" t="s">
        <v>470</v>
      </c>
      <c r="D262" s="7">
        <v>0</v>
      </c>
      <c r="E262" s="7">
        <v>0</v>
      </c>
      <c r="F262" s="7">
        <v>0</v>
      </c>
      <c r="G262" s="7">
        <v>0</v>
      </c>
      <c r="H262" s="7">
        <v>0</v>
      </c>
      <c r="I262" s="7">
        <v>0</v>
      </c>
      <c r="J262" s="7">
        <v>0</v>
      </c>
      <c r="K262" s="7">
        <v>0</v>
      </c>
      <c r="L262" s="7">
        <v>0</v>
      </c>
      <c r="M262" s="7">
        <v>0</v>
      </c>
      <c r="N262" s="7">
        <v>0</v>
      </c>
      <c r="O262" s="7">
        <v>0</v>
      </c>
      <c r="P262" s="7">
        <v>0</v>
      </c>
      <c r="Q262" s="7">
        <v>0</v>
      </c>
      <c r="R262" s="7">
        <v>0</v>
      </c>
      <c r="S262" s="7">
        <v>0</v>
      </c>
      <c r="T262" s="7">
        <v>0</v>
      </c>
      <c r="U262" s="7">
        <v>0</v>
      </c>
      <c r="V262" s="7">
        <v>0</v>
      </c>
      <c r="W262" s="7">
        <v>0</v>
      </c>
      <c r="X262" s="7">
        <v>0</v>
      </c>
      <c r="Y262" s="7">
        <v>0</v>
      </c>
      <c r="Z262" s="7">
        <v>0</v>
      </c>
      <c r="AA262" s="7">
        <v>0</v>
      </c>
      <c r="AB262" s="7">
        <v>0</v>
      </c>
      <c r="AC262" s="7">
        <v>0</v>
      </c>
      <c r="AD262" s="7">
        <v>0</v>
      </c>
      <c r="AE262" s="7">
        <v>0</v>
      </c>
    </row>
    <row r="263" spans="1:31">
      <c r="A263" t="s">
        <v>625</v>
      </c>
      <c r="B263" s="43">
        <v>812</v>
      </c>
      <c r="C263" s="44" t="s">
        <v>471</v>
      </c>
      <c r="D263" s="7">
        <v>868</v>
      </c>
      <c r="E263" s="7">
        <v>866</v>
      </c>
      <c r="F263" s="7">
        <v>864</v>
      </c>
      <c r="G263" s="7">
        <v>862</v>
      </c>
      <c r="H263" s="7">
        <v>858</v>
      </c>
      <c r="I263" s="7">
        <v>858</v>
      </c>
      <c r="J263" s="7">
        <v>860</v>
      </c>
      <c r="K263" s="7">
        <v>860</v>
      </c>
      <c r="L263" s="7">
        <v>859</v>
      </c>
      <c r="M263" s="7">
        <v>860</v>
      </c>
      <c r="N263" s="7">
        <v>859</v>
      </c>
      <c r="O263" s="7">
        <v>864</v>
      </c>
      <c r="P263" s="7">
        <v>865</v>
      </c>
      <c r="Q263" s="7">
        <v>868</v>
      </c>
      <c r="R263" s="7">
        <v>868</v>
      </c>
      <c r="S263" s="7">
        <v>866</v>
      </c>
      <c r="T263" s="7">
        <v>859</v>
      </c>
      <c r="U263" s="7">
        <v>863</v>
      </c>
      <c r="V263" s="7">
        <v>864</v>
      </c>
      <c r="W263" s="7">
        <v>865</v>
      </c>
      <c r="X263" s="7">
        <v>869</v>
      </c>
      <c r="Y263" s="7">
        <v>868</v>
      </c>
      <c r="Z263" s="7">
        <v>867</v>
      </c>
      <c r="AA263" s="7">
        <v>864</v>
      </c>
      <c r="AB263" s="7">
        <v>857</v>
      </c>
      <c r="AC263" s="7">
        <v>854</v>
      </c>
      <c r="AD263" s="7">
        <v>856</v>
      </c>
      <c r="AE263" s="7">
        <v>858</v>
      </c>
    </row>
    <row r="264" spans="1:31">
      <c r="A264" t="s">
        <v>625</v>
      </c>
      <c r="B264" s="43">
        <v>813</v>
      </c>
      <c r="C264" s="44" t="s">
        <v>472</v>
      </c>
      <c r="D264" s="7">
        <v>887</v>
      </c>
      <c r="E264" s="7">
        <v>888</v>
      </c>
      <c r="F264" s="7">
        <v>889</v>
      </c>
      <c r="G264" s="7">
        <v>888</v>
      </c>
      <c r="H264" s="7">
        <v>886</v>
      </c>
      <c r="I264" s="7">
        <v>891</v>
      </c>
      <c r="J264" s="7">
        <v>890</v>
      </c>
      <c r="K264" s="7">
        <v>897</v>
      </c>
      <c r="L264" s="7">
        <v>897</v>
      </c>
      <c r="M264" s="7">
        <v>899</v>
      </c>
      <c r="N264" s="7">
        <v>902</v>
      </c>
      <c r="O264" s="7">
        <v>900</v>
      </c>
      <c r="P264" s="7">
        <v>898</v>
      </c>
      <c r="Q264" s="7">
        <v>902</v>
      </c>
      <c r="R264" s="7">
        <v>907</v>
      </c>
      <c r="S264" s="7">
        <v>905</v>
      </c>
      <c r="T264" s="7">
        <v>903</v>
      </c>
      <c r="U264" s="7">
        <v>919</v>
      </c>
      <c r="V264" s="7">
        <v>922</v>
      </c>
      <c r="W264" s="7">
        <v>920</v>
      </c>
      <c r="X264" s="7">
        <v>924</v>
      </c>
      <c r="Y264" s="7">
        <v>925</v>
      </c>
      <c r="Z264" s="7">
        <v>930</v>
      </c>
      <c r="AA264" s="7">
        <v>936</v>
      </c>
      <c r="AB264" s="7">
        <v>942</v>
      </c>
      <c r="AC264" s="7">
        <v>944</v>
      </c>
      <c r="AD264" s="7">
        <v>944</v>
      </c>
      <c r="AE264" s="7">
        <v>934</v>
      </c>
    </row>
    <row r="265" spans="1:31">
      <c r="A265" t="s">
        <v>625</v>
      </c>
      <c r="B265" s="43">
        <v>815</v>
      </c>
      <c r="C265" s="44" t="s">
        <v>473</v>
      </c>
      <c r="D265" s="7">
        <v>123</v>
      </c>
      <c r="E265" s="7">
        <v>123</v>
      </c>
      <c r="F265" s="7">
        <v>124</v>
      </c>
      <c r="G265" s="7">
        <v>124</v>
      </c>
      <c r="H265" s="7">
        <v>124</v>
      </c>
      <c r="I265" s="7">
        <v>128</v>
      </c>
      <c r="J265" s="7">
        <v>128</v>
      </c>
      <c r="K265" s="7">
        <v>129</v>
      </c>
      <c r="L265" s="7">
        <v>132</v>
      </c>
      <c r="M265" s="7">
        <v>135</v>
      </c>
      <c r="N265" s="7">
        <v>138</v>
      </c>
      <c r="O265" s="7">
        <v>135</v>
      </c>
      <c r="P265" s="7">
        <v>135</v>
      </c>
      <c r="Q265" s="7">
        <v>137</v>
      </c>
      <c r="R265" s="7">
        <v>138</v>
      </c>
      <c r="S265" s="7">
        <v>140</v>
      </c>
      <c r="T265" s="7">
        <v>137</v>
      </c>
      <c r="U265" s="7">
        <v>137</v>
      </c>
      <c r="V265" s="7">
        <v>138</v>
      </c>
      <c r="W265" s="7">
        <v>140</v>
      </c>
      <c r="X265" s="7">
        <v>141</v>
      </c>
      <c r="Y265" s="7">
        <v>140</v>
      </c>
      <c r="Z265" s="7">
        <v>134</v>
      </c>
      <c r="AA265" s="7">
        <v>136</v>
      </c>
      <c r="AB265" s="7">
        <v>136</v>
      </c>
      <c r="AC265" s="7">
        <v>138</v>
      </c>
      <c r="AD265" s="7">
        <v>138</v>
      </c>
      <c r="AE265" s="7">
        <v>139</v>
      </c>
    </row>
    <row r="266" spans="1:31">
      <c r="A266" t="s">
        <v>625</v>
      </c>
      <c r="B266" s="43">
        <v>816</v>
      </c>
      <c r="C266" s="44" t="s">
        <v>474</v>
      </c>
      <c r="D266" s="7">
        <v>11</v>
      </c>
      <c r="E266" s="7">
        <v>11</v>
      </c>
      <c r="F266" s="7">
        <v>11</v>
      </c>
      <c r="G266" s="7">
        <v>11</v>
      </c>
      <c r="H266" s="7">
        <v>11</v>
      </c>
      <c r="I266" s="7">
        <v>11</v>
      </c>
      <c r="J266" s="7">
        <v>11</v>
      </c>
      <c r="K266" s="7">
        <v>11</v>
      </c>
      <c r="L266" s="7">
        <v>11</v>
      </c>
      <c r="M266" s="7">
        <v>11</v>
      </c>
      <c r="N266" s="7">
        <v>11</v>
      </c>
      <c r="O266" s="7">
        <v>11</v>
      </c>
      <c r="P266" s="7">
        <v>11</v>
      </c>
      <c r="Q266" s="7">
        <v>11</v>
      </c>
      <c r="R266" s="7">
        <v>11</v>
      </c>
      <c r="S266" s="7">
        <v>11</v>
      </c>
      <c r="T266" s="7">
        <v>11</v>
      </c>
      <c r="U266" s="7">
        <v>11</v>
      </c>
      <c r="V266" s="7">
        <v>11</v>
      </c>
      <c r="W266" s="7">
        <v>11</v>
      </c>
      <c r="X266" s="7">
        <v>11</v>
      </c>
      <c r="Y266" s="7">
        <v>11</v>
      </c>
      <c r="Z266" s="7">
        <v>11</v>
      </c>
      <c r="AA266" s="7">
        <v>11</v>
      </c>
      <c r="AB266" s="7">
        <v>12</v>
      </c>
      <c r="AC266" s="7">
        <v>12</v>
      </c>
      <c r="AD266" s="7">
        <v>12</v>
      </c>
      <c r="AE266" s="7">
        <v>12</v>
      </c>
    </row>
    <row r="267" spans="1:31">
      <c r="A267" t="s">
        <v>625</v>
      </c>
      <c r="B267" s="43">
        <v>817</v>
      </c>
      <c r="C267" s="44" t="s">
        <v>475</v>
      </c>
      <c r="D267" s="7">
        <v>25</v>
      </c>
      <c r="E267" s="7">
        <v>25</v>
      </c>
      <c r="F267" s="7">
        <v>25</v>
      </c>
      <c r="G267" s="7">
        <v>24</v>
      </c>
      <c r="H267" s="7">
        <v>24</v>
      </c>
      <c r="I267" s="7">
        <v>24</v>
      </c>
      <c r="J267" s="7">
        <v>24</v>
      </c>
      <c r="K267" s="7">
        <v>24</v>
      </c>
      <c r="L267" s="7">
        <v>24</v>
      </c>
      <c r="M267" s="7">
        <v>24</v>
      </c>
      <c r="N267" s="7">
        <v>24</v>
      </c>
      <c r="O267" s="7">
        <v>24</v>
      </c>
      <c r="P267" s="7">
        <v>24</v>
      </c>
      <c r="Q267" s="7">
        <v>24</v>
      </c>
      <c r="R267" s="7">
        <v>24</v>
      </c>
      <c r="S267" s="7">
        <v>24</v>
      </c>
      <c r="T267" s="7">
        <v>24</v>
      </c>
      <c r="U267" s="7">
        <v>25</v>
      </c>
      <c r="V267" s="7">
        <v>26</v>
      </c>
      <c r="W267" s="7">
        <v>27</v>
      </c>
      <c r="X267" s="7">
        <v>27</v>
      </c>
      <c r="Y267" s="7">
        <v>27</v>
      </c>
      <c r="Z267" s="7">
        <v>27</v>
      </c>
      <c r="AA267" s="7">
        <v>27</v>
      </c>
      <c r="AB267" s="7">
        <v>27</v>
      </c>
      <c r="AC267" s="7">
        <v>27</v>
      </c>
      <c r="AD267" s="7">
        <v>27</v>
      </c>
      <c r="AE267" s="7">
        <v>27</v>
      </c>
    </row>
    <row r="268" spans="1:31">
      <c r="A268" t="s">
        <v>625</v>
      </c>
      <c r="B268" s="43">
        <v>901</v>
      </c>
      <c r="C268" s="44" t="s">
        <v>476</v>
      </c>
      <c r="D268" s="7">
        <v>34</v>
      </c>
      <c r="E268" s="7">
        <v>35</v>
      </c>
      <c r="F268" s="7">
        <v>35</v>
      </c>
      <c r="G268" s="7">
        <v>35</v>
      </c>
      <c r="H268" s="7">
        <v>35</v>
      </c>
      <c r="I268" s="7">
        <v>35</v>
      </c>
      <c r="J268" s="7">
        <v>35</v>
      </c>
      <c r="K268" s="7">
        <v>35</v>
      </c>
      <c r="L268" s="7">
        <v>35</v>
      </c>
      <c r="M268" s="7">
        <v>35</v>
      </c>
      <c r="N268" s="7">
        <v>35</v>
      </c>
      <c r="O268" s="7">
        <v>35</v>
      </c>
      <c r="P268" s="7">
        <v>35</v>
      </c>
      <c r="Q268" s="7">
        <v>35</v>
      </c>
      <c r="R268" s="7">
        <v>35</v>
      </c>
      <c r="S268" s="7">
        <v>34</v>
      </c>
      <c r="T268" s="7">
        <v>34</v>
      </c>
      <c r="U268" s="7">
        <v>36</v>
      </c>
      <c r="V268" s="7">
        <v>37</v>
      </c>
      <c r="W268" s="7">
        <v>37</v>
      </c>
      <c r="X268" s="7">
        <v>37</v>
      </c>
      <c r="Y268" s="7">
        <v>37</v>
      </c>
      <c r="Z268" s="7">
        <v>37</v>
      </c>
      <c r="AA268" s="7">
        <v>37</v>
      </c>
      <c r="AB268" s="7">
        <v>37</v>
      </c>
      <c r="AC268" s="7">
        <v>37</v>
      </c>
      <c r="AD268" s="7">
        <v>37</v>
      </c>
      <c r="AE268" s="7">
        <v>37</v>
      </c>
    </row>
    <row r="269" spans="1:31">
      <c r="A269" t="s">
        <v>625</v>
      </c>
      <c r="B269" s="43">
        <v>902</v>
      </c>
      <c r="C269" s="44" t="s">
        <v>477</v>
      </c>
      <c r="D269" s="7">
        <v>60</v>
      </c>
      <c r="E269" s="7">
        <v>60</v>
      </c>
      <c r="F269" s="7">
        <v>60</v>
      </c>
      <c r="G269" s="7">
        <v>61</v>
      </c>
      <c r="H269" s="7">
        <v>61</v>
      </c>
      <c r="I269" s="7">
        <v>59</v>
      </c>
      <c r="J269" s="7">
        <v>59</v>
      </c>
      <c r="K269" s="7">
        <v>59</v>
      </c>
      <c r="L269" s="7">
        <v>59</v>
      </c>
      <c r="M269" s="7">
        <v>61</v>
      </c>
      <c r="N269" s="7">
        <v>61</v>
      </c>
      <c r="O269" s="7">
        <v>61</v>
      </c>
      <c r="P269" s="7">
        <v>61</v>
      </c>
      <c r="Q269" s="7">
        <v>61</v>
      </c>
      <c r="R269" s="7">
        <v>61</v>
      </c>
      <c r="S269" s="7">
        <v>61</v>
      </c>
      <c r="T269" s="7">
        <v>61</v>
      </c>
      <c r="U269" s="7">
        <v>59</v>
      </c>
      <c r="V269" s="7">
        <v>59</v>
      </c>
      <c r="W269" s="7">
        <v>59</v>
      </c>
      <c r="X269" s="7">
        <v>59</v>
      </c>
      <c r="Y269" s="7">
        <v>59</v>
      </c>
      <c r="Z269" s="7">
        <v>59</v>
      </c>
      <c r="AA269" s="7">
        <v>59</v>
      </c>
      <c r="AB269" s="7">
        <v>59</v>
      </c>
      <c r="AC269" s="7">
        <v>59</v>
      </c>
      <c r="AD269" s="7">
        <v>59</v>
      </c>
      <c r="AE269" s="7">
        <v>60</v>
      </c>
    </row>
    <row r="270" spans="1:31">
      <c r="A270" t="s">
        <v>625</v>
      </c>
      <c r="B270" s="43">
        <v>903</v>
      </c>
      <c r="C270" s="44" t="s">
        <v>478</v>
      </c>
      <c r="D270" s="7">
        <v>12</v>
      </c>
      <c r="E270" s="7">
        <v>12</v>
      </c>
      <c r="F270" s="7">
        <v>12</v>
      </c>
      <c r="G270" s="7">
        <v>12</v>
      </c>
      <c r="H270" s="7">
        <v>12</v>
      </c>
      <c r="I270" s="7">
        <v>12</v>
      </c>
      <c r="J270" s="7">
        <v>12</v>
      </c>
      <c r="K270" s="7">
        <v>12</v>
      </c>
      <c r="L270" s="7">
        <v>12</v>
      </c>
      <c r="M270" s="7">
        <v>12</v>
      </c>
      <c r="N270" s="7">
        <v>12</v>
      </c>
      <c r="O270" s="7">
        <v>12</v>
      </c>
      <c r="P270" s="7">
        <v>12</v>
      </c>
      <c r="Q270" s="7">
        <v>12</v>
      </c>
      <c r="R270" s="7">
        <v>12</v>
      </c>
      <c r="S270" s="7">
        <v>12</v>
      </c>
      <c r="T270" s="7">
        <v>13</v>
      </c>
      <c r="U270" s="7">
        <v>13</v>
      </c>
      <c r="V270" s="7">
        <v>13</v>
      </c>
      <c r="W270" s="7">
        <v>13</v>
      </c>
      <c r="X270" s="7">
        <v>13</v>
      </c>
      <c r="Y270" s="7">
        <v>13</v>
      </c>
      <c r="Z270" s="7">
        <v>13</v>
      </c>
      <c r="AA270" s="7">
        <v>13</v>
      </c>
      <c r="AB270" s="7">
        <v>13</v>
      </c>
      <c r="AC270" s="7">
        <v>13</v>
      </c>
      <c r="AD270" s="7">
        <v>13</v>
      </c>
      <c r="AE270" s="7">
        <v>13</v>
      </c>
    </row>
    <row r="271" spans="1:31">
      <c r="A271" t="s">
        <v>625</v>
      </c>
      <c r="B271" s="43">
        <v>904</v>
      </c>
      <c r="C271" s="44" t="s">
        <v>479</v>
      </c>
      <c r="D271" s="7">
        <v>74</v>
      </c>
      <c r="E271" s="7">
        <v>75</v>
      </c>
      <c r="F271" s="7">
        <v>77</v>
      </c>
      <c r="G271" s="7">
        <v>77</v>
      </c>
      <c r="H271" s="7">
        <v>78</v>
      </c>
      <c r="I271" s="7">
        <v>78</v>
      </c>
      <c r="J271" s="7">
        <v>79</v>
      </c>
      <c r="K271" s="7">
        <v>79</v>
      </c>
      <c r="L271" s="7">
        <v>79</v>
      </c>
      <c r="M271" s="7">
        <v>79</v>
      </c>
      <c r="N271" s="7">
        <v>79</v>
      </c>
      <c r="O271" s="7">
        <v>76</v>
      </c>
      <c r="P271" s="7">
        <v>76</v>
      </c>
      <c r="Q271" s="7">
        <v>76</v>
      </c>
      <c r="R271" s="7">
        <v>76</v>
      </c>
      <c r="S271" s="7">
        <v>78</v>
      </c>
      <c r="T271" s="7">
        <v>78</v>
      </c>
      <c r="U271" s="7">
        <v>78</v>
      </c>
      <c r="V271" s="7">
        <v>79</v>
      </c>
      <c r="W271" s="7">
        <v>79</v>
      </c>
      <c r="X271" s="7">
        <v>78</v>
      </c>
      <c r="Y271" s="7">
        <v>78</v>
      </c>
      <c r="Z271" s="7">
        <v>75</v>
      </c>
      <c r="AA271" s="7">
        <v>75</v>
      </c>
      <c r="AB271" s="7">
        <v>75</v>
      </c>
      <c r="AC271" s="7">
        <v>76</v>
      </c>
      <c r="AD271" s="7">
        <v>76</v>
      </c>
      <c r="AE271" s="7">
        <v>75</v>
      </c>
    </row>
    <row r="272" spans="1:31">
      <c r="A272" t="s">
        <v>625</v>
      </c>
      <c r="B272" s="43">
        <v>905</v>
      </c>
      <c r="C272" s="44" t="s">
        <v>480</v>
      </c>
      <c r="D272" s="7">
        <v>767</v>
      </c>
      <c r="E272" s="7">
        <v>722</v>
      </c>
      <c r="F272" s="7">
        <v>733</v>
      </c>
      <c r="G272" s="7">
        <v>737</v>
      </c>
      <c r="H272" s="7">
        <v>711</v>
      </c>
      <c r="I272" s="7">
        <v>751</v>
      </c>
      <c r="J272" s="7">
        <v>752</v>
      </c>
      <c r="K272" s="7">
        <v>754</v>
      </c>
      <c r="L272" s="7">
        <v>755</v>
      </c>
      <c r="M272" s="7">
        <v>765</v>
      </c>
      <c r="N272" s="7">
        <v>767</v>
      </c>
      <c r="O272" s="7">
        <v>790</v>
      </c>
      <c r="P272" s="7">
        <v>816</v>
      </c>
      <c r="Q272" s="7">
        <v>770</v>
      </c>
      <c r="R272" s="7">
        <v>775</v>
      </c>
      <c r="S272" s="7">
        <v>783</v>
      </c>
      <c r="T272" s="7">
        <v>775</v>
      </c>
      <c r="U272" s="7">
        <v>741</v>
      </c>
      <c r="V272" s="7">
        <v>750</v>
      </c>
      <c r="W272" s="7">
        <v>756</v>
      </c>
      <c r="X272" s="7">
        <v>765</v>
      </c>
      <c r="Y272" s="7">
        <v>772</v>
      </c>
      <c r="Z272" s="7">
        <v>782</v>
      </c>
      <c r="AA272" s="7">
        <v>806</v>
      </c>
      <c r="AB272" s="7">
        <v>825</v>
      </c>
      <c r="AC272" s="7">
        <v>763</v>
      </c>
      <c r="AD272" s="7">
        <v>760</v>
      </c>
      <c r="AE272" s="7">
        <v>768</v>
      </c>
    </row>
    <row r="273" spans="1:31">
      <c r="A273" t="s">
        <v>625</v>
      </c>
      <c r="B273" s="43">
        <v>906</v>
      </c>
      <c r="C273" s="44" t="s">
        <v>481</v>
      </c>
      <c r="D273" s="7">
        <v>21</v>
      </c>
      <c r="E273" s="7">
        <v>21</v>
      </c>
      <c r="F273" s="7">
        <v>21</v>
      </c>
      <c r="G273" s="7">
        <v>21</v>
      </c>
      <c r="H273" s="7">
        <v>23</v>
      </c>
      <c r="I273" s="7">
        <v>24</v>
      </c>
      <c r="J273" s="7">
        <v>24</v>
      </c>
      <c r="K273" s="7">
        <v>25</v>
      </c>
      <c r="L273" s="7">
        <v>25</v>
      </c>
      <c r="M273" s="7">
        <v>25</v>
      </c>
      <c r="N273" s="7">
        <v>25</v>
      </c>
      <c r="O273" s="7">
        <v>25</v>
      </c>
      <c r="P273" s="7">
        <v>24</v>
      </c>
      <c r="Q273" s="7">
        <v>24</v>
      </c>
      <c r="R273" s="7">
        <v>24</v>
      </c>
      <c r="S273" s="7">
        <v>24</v>
      </c>
      <c r="T273" s="7">
        <v>24</v>
      </c>
      <c r="U273" s="7">
        <v>25</v>
      </c>
      <c r="V273" s="7">
        <v>25</v>
      </c>
      <c r="W273" s="7">
        <v>25</v>
      </c>
      <c r="X273" s="7">
        <v>25</v>
      </c>
      <c r="Y273" s="7">
        <v>25</v>
      </c>
      <c r="Z273" s="7">
        <v>25</v>
      </c>
      <c r="AA273" s="7">
        <v>25</v>
      </c>
      <c r="AB273" s="7">
        <v>25</v>
      </c>
      <c r="AC273" s="7">
        <v>25</v>
      </c>
      <c r="AD273" s="7">
        <v>25</v>
      </c>
      <c r="AE273" s="7">
        <v>25</v>
      </c>
    </row>
    <row r="274" spans="1:31">
      <c r="A274" t="s">
        <v>625</v>
      </c>
      <c r="B274" s="43">
        <v>1002</v>
      </c>
      <c r="C274" s="44" t="s">
        <v>482</v>
      </c>
      <c r="D274" s="7">
        <v>172</v>
      </c>
      <c r="E274" s="7">
        <v>173</v>
      </c>
      <c r="F274" s="7">
        <v>174</v>
      </c>
      <c r="G274" s="7">
        <v>174</v>
      </c>
      <c r="H274" s="7">
        <v>176</v>
      </c>
      <c r="I274" s="7">
        <v>175</v>
      </c>
      <c r="J274" s="7">
        <v>177</v>
      </c>
      <c r="K274" s="7">
        <v>178</v>
      </c>
      <c r="L274" s="7">
        <v>181</v>
      </c>
      <c r="M274" s="7">
        <v>182</v>
      </c>
      <c r="N274" s="7">
        <v>181</v>
      </c>
      <c r="O274" s="7">
        <v>182</v>
      </c>
      <c r="P274" s="7">
        <v>182</v>
      </c>
      <c r="Q274" s="7">
        <v>183</v>
      </c>
      <c r="R274" s="7">
        <v>183</v>
      </c>
      <c r="S274" s="7">
        <v>184</v>
      </c>
      <c r="T274" s="7">
        <v>188</v>
      </c>
      <c r="U274" s="7">
        <v>189</v>
      </c>
      <c r="V274" s="7">
        <v>189</v>
      </c>
      <c r="W274" s="7">
        <v>190</v>
      </c>
      <c r="X274" s="7">
        <v>187</v>
      </c>
      <c r="Y274" s="7">
        <v>187</v>
      </c>
      <c r="Z274" s="7">
        <v>185</v>
      </c>
      <c r="AA274" s="7">
        <v>188</v>
      </c>
      <c r="AB274" s="7">
        <v>188</v>
      </c>
      <c r="AC274" s="7">
        <v>188</v>
      </c>
      <c r="AD274" s="7">
        <v>188</v>
      </c>
      <c r="AE274" s="7">
        <v>188</v>
      </c>
    </row>
    <row r="275" spans="1:31">
      <c r="A275" t="s">
        <v>625</v>
      </c>
      <c r="B275" s="43">
        <v>1003</v>
      </c>
      <c r="C275" s="44" t="s">
        <v>483</v>
      </c>
      <c r="D275" s="7">
        <v>304</v>
      </c>
      <c r="E275" s="7">
        <v>303</v>
      </c>
      <c r="F275" s="7">
        <v>302</v>
      </c>
      <c r="G275" s="7">
        <v>304</v>
      </c>
      <c r="H275" s="7">
        <v>301</v>
      </c>
      <c r="I275" s="7">
        <v>302</v>
      </c>
      <c r="J275" s="7">
        <v>299</v>
      </c>
      <c r="K275" s="7">
        <v>302</v>
      </c>
      <c r="L275" s="7">
        <v>302</v>
      </c>
      <c r="M275" s="7">
        <v>306</v>
      </c>
      <c r="N275" s="7">
        <v>304</v>
      </c>
      <c r="O275" s="7">
        <v>305</v>
      </c>
      <c r="P275" s="7">
        <v>304</v>
      </c>
      <c r="Q275" s="7">
        <v>304</v>
      </c>
      <c r="R275" s="7">
        <v>301</v>
      </c>
      <c r="S275" s="7">
        <v>300</v>
      </c>
      <c r="T275" s="7">
        <v>299</v>
      </c>
      <c r="U275" s="7">
        <v>291</v>
      </c>
      <c r="V275" s="7">
        <v>290</v>
      </c>
      <c r="W275" s="7">
        <v>287</v>
      </c>
      <c r="X275" s="7">
        <v>287</v>
      </c>
      <c r="Y275" s="7">
        <v>289</v>
      </c>
      <c r="Z275" s="7">
        <v>288</v>
      </c>
      <c r="AA275" s="7">
        <v>288</v>
      </c>
      <c r="AB275" s="7">
        <v>290</v>
      </c>
      <c r="AC275" s="7">
        <v>290</v>
      </c>
      <c r="AD275" s="7">
        <v>292</v>
      </c>
      <c r="AE275" s="7">
        <v>290</v>
      </c>
    </row>
    <row r="276" spans="1:31">
      <c r="A276" t="s">
        <v>625</v>
      </c>
      <c r="B276" s="43">
        <v>1004</v>
      </c>
      <c r="C276" s="44" t="s">
        <v>484</v>
      </c>
      <c r="D276" s="7">
        <v>19</v>
      </c>
      <c r="E276" s="7">
        <v>19</v>
      </c>
      <c r="F276" s="7">
        <v>19</v>
      </c>
      <c r="G276" s="7">
        <v>19</v>
      </c>
      <c r="H276" s="7">
        <v>19</v>
      </c>
      <c r="I276" s="7">
        <v>20</v>
      </c>
      <c r="J276" s="7">
        <v>20</v>
      </c>
      <c r="K276" s="7">
        <v>20</v>
      </c>
      <c r="L276" s="7">
        <v>19</v>
      </c>
      <c r="M276" s="7">
        <v>18</v>
      </c>
      <c r="N276" s="7">
        <v>18</v>
      </c>
      <c r="O276" s="7">
        <v>18</v>
      </c>
      <c r="P276" s="7">
        <v>18</v>
      </c>
      <c r="Q276" s="7">
        <v>17</v>
      </c>
      <c r="R276" s="7">
        <v>17</v>
      </c>
      <c r="S276" s="7">
        <v>17</v>
      </c>
      <c r="T276" s="7">
        <v>16</v>
      </c>
      <c r="U276" s="7">
        <v>17</v>
      </c>
      <c r="V276" s="7">
        <v>17</v>
      </c>
      <c r="W276" s="7">
        <v>17</v>
      </c>
      <c r="X276" s="7">
        <v>17</v>
      </c>
      <c r="Y276" s="7">
        <v>17</v>
      </c>
      <c r="Z276" s="7">
        <v>17</v>
      </c>
      <c r="AA276" s="7">
        <v>17</v>
      </c>
      <c r="AB276" s="7">
        <v>17</v>
      </c>
      <c r="AC276" s="7">
        <v>17</v>
      </c>
      <c r="AD276" s="7">
        <v>17</v>
      </c>
      <c r="AE276" s="7">
        <v>17</v>
      </c>
    </row>
    <row r="277" spans="1:31">
      <c r="A277" t="s">
        <v>625</v>
      </c>
      <c r="B277" s="43">
        <v>1005</v>
      </c>
      <c r="C277" s="44" t="s">
        <v>485</v>
      </c>
      <c r="D277" s="7">
        <v>6</v>
      </c>
      <c r="E277" s="7">
        <v>6</v>
      </c>
      <c r="F277" s="7">
        <v>6</v>
      </c>
      <c r="G277" s="7">
        <v>6</v>
      </c>
      <c r="H277" s="7">
        <v>6</v>
      </c>
      <c r="I277" s="7">
        <v>6</v>
      </c>
      <c r="J277" s="7">
        <v>6</v>
      </c>
      <c r="K277" s="7">
        <v>6</v>
      </c>
      <c r="L277" s="7">
        <v>5</v>
      </c>
      <c r="M277" s="7">
        <v>5</v>
      </c>
      <c r="N277" s="7">
        <v>6</v>
      </c>
      <c r="O277" s="7">
        <v>6</v>
      </c>
      <c r="P277" s="7">
        <v>6</v>
      </c>
      <c r="Q277" s="7">
        <v>5</v>
      </c>
      <c r="R277" s="7">
        <v>5</v>
      </c>
      <c r="S277" s="7">
        <v>6</v>
      </c>
      <c r="T277" s="7">
        <v>6</v>
      </c>
      <c r="U277" s="7">
        <v>6</v>
      </c>
      <c r="V277" s="7">
        <v>5</v>
      </c>
      <c r="W277" s="7">
        <v>5</v>
      </c>
      <c r="X277" s="7">
        <v>6</v>
      </c>
      <c r="Y277" s="7">
        <v>6</v>
      </c>
      <c r="Z277" s="7">
        <v>6</v>
      </c>
      <c r="AA277" s="7">
        <v>6</v>
      </c>
      <c r="AB277" s="7">
        <v>6</v>
      </c>
      <c r="AC277" s="7">
        <v>6</v>
      </c>
      <c r="AD277" s="7">
        <v>6</v>
      </c>
      <c r="AE277" s="7">
        <v>7</v>
      </c>
    </row>
    <row r="278" spans="1:31">
      <c r="A278" t="s">
        <v>626</v>
      </c>
      <c r="B278" s="47">
        <v>101</v>
      </c>
      <c r="C278" s="48" t="s">
        <v>349</v>
      </c>
      <c r="D278" s="1">
        <v>1004</v>
      </c>
      <c r="E278" s="1">
        <v>1005</v>
      </c>
      <c r="F278" s="1">
        <v>1007</v>
      </c>
      <c r="G278" s="1">
        <v>1009</v>
      </c>
      <c r="H278" s="1">
        <v>1008</v>
      </c>
      <c r="I278" s="1">
        <v>1014</v>
      </c>
      <c r="J278" s="1">
        <v>1018</v>
      </c>
      <c r="K278" s="1">
        <v>1018</v>
      </c>
      <c r="L278" s="1">
        <v>1015</v>
      </c>
      <c r="M278" s="1">
        <v>1014</v>
      </c>
      <c r="N278" s="1">
        <v>1008</v>
      </c>
      <c r="O278" s="1">
        <v>1005</v>
      </c>
      <c r="P278" s="1">
        <v>1008</v>
      </c>
      <c r="Q278" s="1">
        <v>1011</v>
      </c>
      <c r="R278" s="1">
        <v>1009</v>
      </c>
      <c r="S278" s="1">
        <v>1005</v>
      </c>
      <c r="T278" s="1">
        <v>1002</v>
      </c>
      <c r="U278" s="1">
        <v>1002</v>
      </c>
      <c r="V278" s="1">
        <v>1002</v>
      </c>
      <c r="W278" s="1">
        <v>1005</v>
      </c>
      <c r="X278" s="1">
        <v>1011</v>
      </c>
      <c r="Y278" s="1">
        <v>1011</v>
      </c>
      <c r="Z278" s="1">
        <v>1011</v>
      </c>
      <c r="AA278" s="1">
        <v>1014</v>
      </c>
      <c r="AB278" s="1">
        <v>1012</v>
      </c>
      <c r="AC278" s="1">
        <v>1012</v>
      </c>
      <c r="AD278" s="1">
        <v>1011</v>
      </c>
      <c r="AE278" s="1">
        <v>1018</v>
      </c>
    </row>
    <row r="279" spans="1:31">
      <c r="A279" t="s">
        <v>626</v>
      </c>
      <c r="B279" s="49">
        <v>102</v>
      </c>
      <c r="C279" s="50" t="s">
        <v>350</v>
      </c>
      <c r="D279" s="3">
        <v>85</v>
      </c>
      <c r="E279" s="3">
        <v>87</v>
      </c>
      <c r="F279" s="3">
        <v>87</v>
      </c>
      <c r="G279" s="3">
        <v>87</v>
      </c>
      <c r="H279" s="3">
        <v>87</v>
      </c>
      <c r="I279" s="3">
        <v>85</v>
      </c>
      <c r="J279" s="3">
        <v>85</v>
      </c>
      <c r="K279" s="3">
        <v>84</v>
      </c>
      <c r="L279" s="3">
        <v>84</v>
      </c>
      <c r="M279" s="3">
        <v>85</v>
      </c>
      <c r="N279" s="3">
        <v>85</v>
      </c>
      <c r="O279" s="3">
        <v>86</v>
      </c>
      <c r="P279" s="3">
        <v>86</v>
      </c>
      <c r="Q279" s="3">
        <v>86</v>
      </c>
      <c r="R279" s="3">
        <v>86</v>
      </c>
      <c r="S279" s="3">
        <v>87</v>
      </c>
      <c r="T279" s="3">
        <v>88</v>
      </c>
      <c r="U279" s="3">
        <v>88</v>
      </c>
      <c r="V279" s="3">
        <v>88</v>
      </c>
      <c r="W279" s="3">
        <v>88</v>
      </c>
      <c r="X279" s="3">
        <v>89</v>
      </c>
      <c r="Y279" s="3">
        <v>87</v>
      </c>
      <c r="Z279" s="3">
        <v>87</v>
      </c>
      <c r="AA279" s="3">
        <v>85</v>
      </c>
      <c r="AB279" s="3">
        <v>86</v>
      </c>
      <c r="AC279" s="3">
        <v>86</v>
      </c>
      <c r="AD279" s="3">
        <v>85</v>
      </c>
      <c r="AE279" s="3">
        <v>85</v>
      </c>
    </row>
    <row r="280" spans="1:31">
      <c r="A280" t="s">
        <v>626</v>
      </c>
      <c r="B280" s="49">
        <v>103</v>
      </c>
      <c r="C280" s="50" t="s">
        <v>351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0</v>
      </c>
      <c r="R280" s="3">
        <v>0</v>
      </c>
      <c r="S280" s="3">
        <v>0</v>
      </c>
      <c r="T280" s="3">
        <v>0</v>
      </c>
      <c r="U280" s="3">
        <v>0</v>
      </c>
      <c r="V280" s="3">
        <v>0</v>
      </c>
      <c r="W280" s="3">
        <v>1</v>
      </c>
      <c r="X280" s="3">
        <v>1</v>
      </c>
      <c r="Y280" s="3">
        <v>1</v>
      </c>
      <c r="Z280" s="3">
        <v>1</v>
      </c>
      <c r="AA280" s="3">
        <v>1</v>
      </c>
      <c r="AB280" s="3">
        <v>1</v>
      </c>
      <c r="AC280" s="3">
        <v>1</v>
      </c>
      <c r="AD280" s="3">
        <v>1</v>
      </c>
      <c r="AE280" s="3">
        <v>1</v>
      </c>
    </row>
    <row r="281" spans="1:31">
      <c r="A281" t="s">
        <v>626</v>
      </c>
      <c r="B281" s="49">
        <v>201</v>
      </c>
      <c r="C281" s="50" t="s">
        <v>352</v>
      </c>
      <c r="D281" s="3">
        <v>8</v>
      </c>
      <c r="E281" s="3">
        <v>8</v>
      </c>
      <c r="F281" s="3">
        <v>8</v>
      </c>
      <c r="G281" s="3">
        <v>8</v>
      </c>
      <c r="H281" s="3">
        <v>8</v>
      </c>
      <c r="I281" s="3">
        <v>8</v>
      </c>
      <c r="J281" s="3">
        <v>8</v>
      </c>
      <c r="K281" s="3">
        <v>8</v>
      </c>
      <c r="L281" s="3">
        <v>8</v>
      </c>
      <c r="M281" s="3">
        <v>8</v>
      </c>
      <c r="N281" s="3">
        <v>8</v>
      </c>
      <c r="O281" s="3">
        <v>8</v>
      </c>
      <c r="P281" s="3">
        <v>8</v>
      </c>
      <c r="Q281" s="3">
        <v>7</v>
      </c>
      <c r="R281" s="3">
        <v>7</v>
      </c>
      <c r="S281" s="3">
        <v>7</v>
      </c>
      <c r="T281" s="3">
        <v>7</v>
      </c>
      <c r="U281" s="3">
        <v>7</v>
      </c>
      <c r="V281" s="3">
        <v>7</v>
      </c>
      <c r="W281" s="3">
        <v>7</v>
      </c>
      <c r="X281" s="3">
        <v>7</v>
      </c>
      <c r="Y281" s="3">
        <v>7</v>
      </c>
      <c r="Z281" s="3">
        <v>7</v>
      </c>
      <c r="AA281" s="3">
        <v>7</v>
      </c>
      <c r="AB281" s="3">
        <v>7</v>
      </c>
      <c r="AC281" s="3">
        <v>7</v>
      </c>
      <c r="AD281" s="3">
        <v>7</v>
      </c>
      <c r="AE281" s="3">
        <v>7</v>
      </c>
    </row>
    <row r="282" spans="1:31">
      <c r="A282" t="s">
        <v>626</v>
      </c>
      <c r="B282" s="49">
        <v>202</v>
      </c>
      <c r="C282" s="50" t="s">
        <v>353</v>
      </c>
      <c r="D282" s="3">
        <v>13</v>
      </c>
      <c r="E282" s="3">
        <v>13</v>
      </c>
      <c r="F282" s="3">
        <v>13</v>
      </c>
      <c r="G282" s="3">
        <v>13</v>
      </c>
      <c r="H282" s="3">
        <v>13</v>
      </c>
      <c r="I282" s="3">
        <v>13</v>
      </c>
      <c r="J282" s="3">
        <v>13</v>
      </c>
      <c r="K282" s="3">
        <v>13</v>
      </c>
      <c r="L282" s="3">
        <v>13</v>
      </c>
      <c r="M282" s="3">
        <v>13</v>
      </c>
      <c r="N282" s="3">
        <v>13</v>
      </c>
      <c r="O282" s="3">
        <v>13</v>
      </c>
      <c r="P282" s="3">
        <v>13</v>
      </c>
      <c r="Q282" s="3">
        <v>13</v>
      </c>
      <c r="R282" s="3">
        <v>13</v>
      </c>
      <c r="S282" s="3">
        <v>13</v>
      </c>
      <c r="T282" s="3">
        <v>13</v>
      </c>
      <c r="U282" s="3">
        <v>13</v>
      </c>
      <c r="V282" s="3">
        <v>13</v>
      </c>
      <c r="W282" s="3">
        <v>13</v>
      </c>
      <c r="X282" s="3">
        <v>13</v>
      </c>
      <c r="Y282" s="3">
        <v>13</v>
      </c>
      <c r="Z282" s="3">
        <v>14</v>
      </c>
      <c r="AA282" s="3">
        <v>14</v>
      </c>
      <c r="AB282" s="3">
        <v>14</v>
      </c>
      <c r="AC282" s="3">
        <v>14</v>
      </c>
      <c r="AD282" s="3">
        <v>14</v>
      </c>
      <c r="AE282" s="3">
        <v>14</v>
      </c>
    </row>
    <row r="283" spans="1:31">
      <c r="A283" t="s">
        <v>626</v>
      </c>
      <c r="B283" s="49">
        <v>203</v>
      </c>
      <c r="C283" s="50" t="s">
        <v>354</v>
      </c>
      <c r="D283" s="3">
        <v>20</v>
      </c>
      <c r="E283" s="3">
        <v>20</v>
      </c>
      <c r="F283" s="3">
        <v>20</v>
      </c>
      <c r="G283" s="3">
        <v>20</v>
      </c>
      <c r="H283" s="3">
        <v>20</v>
      </c>
      <c r="I283" s="3">
        <v>20</v>
      </c>
      <c r="J283" s="3">
        <v>20</v>
      </c>
      <c r="K283" s="3">
        <v>20</v>
      </c>
      <c r="L283" s="3">
        <v>20</v>
      </c>
      <c r="M283" s="3">
        <v>20</v>
      </c>
      <c r="N283" s="3">
        <v>20</v>
      </c>
      <c r="O283" s="3">
        <v>20</v>
      </c>
      <c r="P283" s="3">
        <v>20</v>
      </c>
      <c r="Q283" s="3">
        <v>20</v>
      </c>
      <c r="R283" s="3">
        <v>20</v>
      </c>
      <c r="S283" s="3">
        <v>20</v>
      </c>
      <c r="T283" s="3">
        <v>20</v>
      </c>
      <c r="U283" s="3">
        <v>19</v>
      </c>
      <c r="V283" s="3">
        <v>20</v>
      </c>
      <c r="W283" s="3">
        <v>20</v>
      </c>
      <c r="X283" s="3">
        <v>20</v>
      </c>
      <c r="Y283" s="3">
        <v>20</v>
      </c>
      <c r="Z283" s="3">
        <v>22</v>
      </c>
      <c r="AA283" s="3">
        <v>22</v>
      </c>
      <c r="AB283" s="3">
        <v>22</v>
      </c>
      <c r="AC283" s="3">
        <v>22</v>
      </c>
      <c r="AD283" s="3">
        <v>22</v>
      </c>
      <c r="AE283" s="3">
        <v>22</v>
      </c>
    </row>
    <row r="284" spans="1:31">
      <c r="A284" t="s">
        <v>626</v>
      </c>
      <c r="B284" s="49">
        <v>204</v>
      </c>
      <c r="C284" s="50" t="s">
        <v>355</v>
      </c>
      <c r="D284" s="3">
        <v>8</v>
      </c>
      <c r="E284" s="3">
        <v>8</v>
      </c>
      <c r="F284" s="3">
        <v>8</v>
      </c>
      <c r="G284" s="3">
        <v>8</v>
      </c>
      <c r="H284" s="3">
        <v>9</v>
      </c>
      <c r="I284" s="3">
        <v>9</v>
      </c>
      <c r="J284" s="3">
        <v>9</v>
      </c>
      <c r="K284" s="3">
        <v>9</v>
      </c>
      <c r="L284" s="3">
        <v>9</v>
      </c>
      <c r="M284" s="3">
        <v>9</v>
      </c>
      <c r="N284" s="3">
        <v>10</v>
      </c>
      <c r="O284" s="3">
        <v>10</v>
      </c>
      <c r="P284" s="3">
        <v>10</v>
      </c>
      <c r="Q284" s="3">
        <v>10</v>
      </c>
      <c r="R284" s="3">
        <v>10</v>
      </c>
      <c r="S284" s="3">
        <v>10</v>
      </c>
      <c r="T284" s="3">
        <v>10</v>
      </c>
      <c r="U284" s="3">
        <v>10</v>
      </c>
      <c r="V284" s="3">
        <v>10</v>
      </c>
      <c r="W284" s="3">
        <v>10</v>
      </c>
      <c r="X284" s="3">
        <v>10</v>
      </c>
      <c r="Y284" s="3">
        <v>10</v>
      </c>
      <c r="Z284" s="3">
        <v>10</v>
      </c>
      <c r="AA284" s="3">
        <v>10</v>
      </c>
      <c r="AB284" s="3">
        <v>10</v>
      </c>
      <c r="AC284" s="3">
        <v>10</v>
      </c>
      <c r="AD284" s="3">
        <v>10</v>
      </c>
      <c r="AE284" s="3">
        <v>10</v>
      </c>
    </row>
    <row r="285" spans="1:31">
      <c r="A285" t="s">
        <v>626</v>
      </c>
      <c r="B285" s="49">
        <v>205</v>
      </c>
      <c r="C285" s="50" t="s">
        <v>356</v>
      </c>
      <c r="D285" s="3">
        <v>7</v>
      </c>
      <c r="E285" s="3">
        <v>7</v>
      </c>
      <c r="F285" s="3">
        <v>7</v>
      </c>
      <c r="G285" s="3">
        <v>7</v>
      </c>
      <c r="H285" s="3">
        <v>7</v>
      </c>
      <c r="I285" s="3">
        <v>7</v>
      </c>
      <c r="J285" s="3">
        <v>7</v>
      </c>
      <c r="K285" s="3">
        <v>6</v>
      </c>
      <c r="L285" s="3">
        <v>6</v>
      </c>
      <c r="M285" s="3">
        <v>6</v>
      </c>
      <c r="N285" s="3">
        <v>6</v>
      </c>
      <c r="O285" s="3">
        <v>6</v>
      </c>
      <c r="P285" s="3">
        <v>6</v>
      </c>
      <c r="Q285" s="3">
        <v>6</v>
      </c>
      <c r="R285" s="3">
        <v>6</v>
      </c>
      <c r="S285" s="3">
        <v>6</v>
      </c>
      <c r="T285" s="3">
        <v>6</v>
      </c>
      <c r="U285" s="3">
        <v>6</v>
      </c>
      <c r="V285" s="3">
        <v>6</v>
      </c>
      <c r="W285" s="3">
        <v>6</v>
      </c>
      <c r="X285" s="3">
        <v>6</v>
      </c>
      <c r="Y285" s="3">
        <v>6</v>
      </c>
      <c r="Z285" s="3">
        <v>6</v>
      </c>
      <c r="AA285" s="3">
        <v>6</v>
      </c>
      <c r="AB285" s="3">
        <v>6</v>
      </c>
      <c r="AC285" s="3">
        <v>6</v>
      </c>
      <c r="AD285" s="3">
        <v>6</v>
      </c>
      <c r="AE285" s="3">
        <v>6</v>
      </c>
    </row>
    <row r="286" spans="1:31">
      <c r="A286" t="s">
        <v>626</v>
      </c>
      <c r="B286" s="49">
        <v>206</v>
      </c>
      <c r="C286" s="50" t="s">
        <v>357</v>
      </c>
      <c r="D286" s="3">
        <v>64</v>
      </c>
      <c r="E286" s="3">
        <v>64</v>
      </c>
      <c r="F286" s="3">
        <v>64</v>
      </c>
      <c r="G286" s="3">
        <v>65</v>
      </c>
      <c r="H286" s="3">
        <v>65</v>
      </c>
      <c r="I286" s="3">
        <v>65</v>
      </c>
      <c r="J286" s="3">
        <v>64</v>
      </c>
      <c r="K286" s="3">
        <v>64</v>
      </c>
      <c r="L286" s="3">
        <v>64</v>
      </c>
      <c r="M286" s="3">
        <v>64</v>
      </c>
      <c r="N286" s="3">
        <v>63</v>
      </c>
      <c r="O286" s="3">
        <v>63</v>
      </c>
      <c r="P286" s="3">
        <v>63</v>
      </c>
      <c r="Q286" s="3">
        <v>63</v>
      </c>
      <c r="R286" s="3">
        <v>63</v>
      </c>
      <c r="S286" s="3">
        <v>63</v>
      </c>
      <c r="T286" s="3">
        <v>62</v>
      </c>
      <c r="U286" s="3">
        <v>61</v>
      </c>
      <c r="V286" s="3">
        <v>61</v>
      </c>
      <c r="W286" s="3">
        <v>60</v>
      </c>
      <c r="X286" s="3">
        <v>60</v>
      </c>
      <c r="Y286" s="3">
        <v>59</v>
      </c>
      <c r="Z286" s="3">
        <v>59</v>
      </c>
      <c r="AA286" s="3">
        <v>59</v>
      </c>
      <c r="AB286" s="3">
        <v>59</v>
      </c>
      <c r="AC286" s="3">
        <v>59</v>
      </c>
      <c r="AD286" s="3">
        <v>59</v>
      </c>
      <c r="AE286" s="3">
        <v>59</v>
      </c>
    </row>
    <row r="287" spans="1:31">
      <c r="A287" t="s">
        <v>626</v>
      </c>
      <c r="B287" s="49">
        <v>207</v>
      </c>
      <c r="C287" s="50" t="s">
        <v>358</v>
      </c>
      <c r="D287" s="3">
        <v>63</v>
      </c>
      <c r="E287" s="3">
        <v>63</v>
      </c>
      <c r="F287" s="3">
        <v>63</v>
      </c>
      <c r="G287" s="3">
        <v>63</v>
      </c>
      <c r="H287" s="3">
        <v>63</v>
      </c>
      <c r="I287" s="3">
        <v>63</v>
      </c>
      <c r="J287" s="3">
        <v>63</v>
      </c>
      <c r="K287" s="3">
        <v>64</v>
      </c>
      <c r="L287" s="3">
        <v>64</v>
      </c>
      <c r="M287" s="3">
        <v>64</v>
      </c>
      <c r="N287" s="3">
        <v>65</v>
      </c>
      <c r="O287" s="3">
        <v>65</v>
      </c>
      <c r="P287" s="3">
        <v>66</v>
      </c>
      <c r="Q287" s="3">
        <v>66</v>
      </c>
      <c r="R287" s="3">
        <v>66</v>
      </c>
      <c r="S287" s="3">
        <v>66</v>
      </c>
      <c r="T287" s="3">
        <v>64</v>
      </c>
      <c r="U287" s="3">
        <v>60</v>
      </c>
      <c r="V287" s="3">
        <v>61</v>
      </c>
      <c r="W287" s="3">
        <v>61</v>
      </c>
      <c r="X287" s="3">
        <v>61</v>
      </c>
      <c r="Y287" s="3">
        <v>61</v>
      </c>
      <c r="Z287" s="3">
        <v>61</v>
      </c>
      <c r="AA287" s="3">
        <v>61</v>
      </c>
      <c r="AB287" s="3">
        <v>61</v>
      </c>
      <c r="AC287" s="3">
        <v>60</v>
      </c>
      <c r="AD287" s="3">
        <v>60</v>
      </c>
      <c r="AE287" s="3">
        <v>61</v>
      </c>
    </row>
    <row r="288" spans="1:31">
      <c r="A288" t="s">
        <v>626</v>
      </c>
      <c r="B288" s="49">
        <v>208</v>
      </c>
      <c r="C288" s="50" t="s">
        <v>359</v>
      </c>
      <c r="D288" s="3">
        <v>152</v>
      </c>
      <c r="E288" s="3">
        <v>152</v>
      </c>
      <c r="F288" s="3">
        <v>153</v>
      </c>
      <c r="G288" s="3">
        <v>153</v>
      </c>
      <c r="H288" s="3">
        <v>154</v>
      </c>
      <c r="I288" s="3">
        <v>155</v>
      </c>
      <c r="J288" s="3">
        <v>155</v>
      </c>
      <c r="K288" s="3">
        <v>155</v>
      </c>
      <c r="L288" s="3">
        <v>157</v>
      </c>
      <c r="M288" s="3">
        <v>158</v>
      </c>
      <c r="N288" s="3">
        <v>159</v>
      </c>
      <c r="O288" s="3">
        <v>159</v>
      </c>
      <c r="P288" s="3">
        <v>160</v>
      </c>
      <c r="Q288" s="3">
        <v>161</v>
      </c>
      <c r="R288" s="3">
        <v>160</v>
      </c>
      <c r="S288" s="3">
        <v>156</v>
      </c>
      <c r="T288" s="3">
        <v>155</v>
      </c>
      <c r="U288" s="3">
        <v>155</v>
      </c>
      <c r="V288" s="3">
        <v>155</v>
      </c>
      <c r="W288" s="3">
        <v>153</v>
      </c>
      <c r="X288" s="3">
        <v>156</v>
      </c>
      <c r="Y288" s="3">
        <v>156</v>
      </c>
      <c r="Z288" s="3">
        <v>156</v>
      </c>
      <c r="AA288" s="3">
        <v>162</v>
      </c>
      <c r="AB288" s="3">
        <v>161</v>
      </c>
      <c r="AC288" s="3">
        <v>161</v>
      </c>
      <c r="AD288" s="3">
        <v>162</v>
      </c>
      <c r="AE288" s="3">
        <v>164</v>
      </c>
    </row>
    <row r="289" spans="1:31">
      <c r="A289" t="s">
        <v>626</v>
      </c>
      <c r="B289" s="49">
        <v>211</v>
      </c>
      <c r="C289" s="50" t="s">
        <v>360</v>
      </c>
      <c r="D289" s="3">
        <v>20</v>
      </c>
      <c r="E289" s="3">
        <v>20</v>
      </c>
      <c r="F289" s="3">
        <v>20</v>
      </c>
      <c r="G289" s="3">
        <v>20</v>
      </c>
      <c r="H289" s="3">
        <v>20</v>
      </c>
      <c r="I289" s="3">
        <v>20</v>
      </c>
      <c r="J289" s="3">
        <v>20</v>
      </c>
      <c r="K289" s="3">
        <v>20</v>
      </c>
      <c r="L289" s="3">
        <v>20</v>
      </c>
      <c r="M289" s="3">
        <v>20</v>
      </c>
      <c r="N289" s="3">
        <v>20</v>
      </c>
      <c r="O289" s="3">
        <v>20</v>
      </c>
      <c r="P289" s="3">
        <v>20</v>
      </c>
      <c r="Q289" s="3">
        <v>20</v>
      </c>
      <c r="R289" s="3">
        <v>21</v>
      </c>
      <c r="S289" s="3">
        <v>21</v>
      </c>
      <c r="T289" s="3">
        <v>21</v>
      </c>
      <c r="U289" s="3">
        <v>22</v>
      </c>
      <c r="V289" s="3">
        <v>24</v>
      </c>
      <c r="W289" s="3">
        <v>23</v>
      </c>
      <c r="X289" s="3">
        <v>23</v>
      </c>
      <c r="Y289" s="3">
        <v>23</v>
      </c>
      <c r="Z289" s="3">
        <v>23</v>
      </c>
      <c r="AA289" s="3">
        <v>23</v>
      </c>
      <c r="AB289" s="3">
        <v>23</v>
      </c>
      <c r="AC289" s="3">
        <v>23</v>
      </c>
      <c r="AD289" s="3">
        <v>23</v>
      </c>
      <c r="AE289" s="3">
        <v>23</v>
      </c>
    </row>
    <row r="290" spans="1:31">
      <c r="A290" t="s">
        <v>626</v>
      </c>
      <c r="B290" s="49">
        <v>212</v>
      </c>
      <c r="C290" s="50" t="s">
        <v>361</v>
      </c>
      <c r="D290" s="3">
        <v>1</v>
      </c>
      <c r="E290" s="3">
        <v>1</v>
      </c>
      <c r="F290" s="3">
        <v>1</v>
      </c>
      <c r="G290" s="3">
        <v>1</v>
      </c>
      <c r="H290" s="3">
        <v>1</v>
      </c>
      <c r="I290" s="3">
        <v>1</v>
      </c>
      <c r="J290" s="3">
        <v>1</v>
      </c>
      <c r="K290" s="3">
        <v>1</v>
      </c>
      <c r="L290" s="3">
        <v>1</v>
      </c>
      <c r="M290" s="3">
        <v>1</v>
      </c>
      <c r="N290" s="3">
        <v>1</v>
      </c>
      <c r="O290" s="3">
        <v>1</v>
      </c>
      <c r="P290" s="3">
        <v>1</v>
      </c>
      <c r="Q290" s="3">
        <v>1</v>
      </c>
      <c r="R290" s="3">
        <v>1</v>
      </c>
      <c r="S290" s="3">
        <v>1</v>
      </c>
      <c r="T290" s="3">
        <v>1</v>
      </c>
      <c r="U290" s="3">
        <v>1</v>
      </c>
      <c r="V290" s="3">
        <v>1</v>
      </c>
      <c r="W290" s="3">
        <v>1</v>
      </c>
      <c r="X290" s="3">
        <v>1</v>
      </c>
      <c r="Y290" s="3">
        <v>1</v>
      </c>
      <c r="Z290" s="3">
        <v>1</v>
      </c>
      <c r="AA290" s="3">
        <v>1</v>
      </c>
      <c r="AB290" s="3">
        <v>1</v>
      </c>
      <c r="AC290" s="3">
        <v>1</v>
      </c>
      <c r="AD290" s="3">
        <v>1</v>
      </c>
      <c r="AE290" s="3">
        <v>1</v>
      </c>
    </row>
    <row r="291" spans="1:31">
      <c r="A291" t="s">
        <v>626</v>
      </c>
      <c r="B291" s="49">
        <v>213</v>
      </c>
      <c r="C291" s="50" t="s">
        <v>362</v>
      </c>
      <c r="D291" s="3">
        <v>11</v>
      </c>
      <c r="E291" s="3">
        <v>11</v>
      </c>
      <c r="F291" s="3">
        <v>11</v>
      </c>
      <c r="G291" s="3">
        <v>11</v>
      </c>
      <c r="H291" s="3">
        <v>12</v>
      </c>
      <c r="I291" s="3">
        <v>12</v>
      </c>
      <c r="J291" s="3">
        <v>12</v>
      </c>
      <c r="K291" s="3">
        <v>12</v>
      </c>
      <c r="L291" s="3">
        <v>12</v>
      </c>
      <c r="M291" s="3">
        <v>12</v>
      </c>
      <c r="N291" s="3">
        <v>12</v>
      </c>
      <c r="O291" s="3">
        <v>12</v>
      </c>
      <c r="P291" s="3">
        <v>12</v>
      </c>
      <c r="Q291" s="3">
        <v>12</v>
      </c>
      <c r="R291" s="3">
        <v>12</v>
      </c>
      <c r="S291" s="3">
        <v>12</v>
      </c>
      <c r="T291" s="3">
        <v>12</v>
      </c>
      <c r="U291" s="3">
        <v>12</v>
      </c>
      <c r="V291" s="3">
        <v>12</v>
      </c>
      <c r="W291" s="3">
        <v>12</v>
      </c>
      <c r="X291" s="3">
        <v>12</v>
      </c>
      <c r="Y291" s="3">
        <v>12</v>
      </c>
      <c r="Z291" s="3">
        <v>12</v>
      </c>
      <c r="AA291" s="3">
        <v>12</v>
      </c>
      <c r="AB291" s="3">
        <v>12</v>
      </c>
      <c r="AC291" s="3">
        <v>12</v>
      </c>
      <c r="AD291" s="3">
        <v>12</v>
      </c>
      <c r="AE291" s="3">
        <v>13</v>
      </c>
    </row>
    <row r="292" spans="1:31">
      <c r="A292" t="s">
        <v>626</v>
      </c>
      <c r="B292" s="49">
        <v>214</v>
      </c>
      <c r="C292" s="50" t="s">
        <v>363</v>
      </c>
      <c r="D292" s="3">
        <v>7</v>
      </c>
      <c r="E292" s="3">
        <v>7</v>
      </c>
      <c r="F292" s="3">
        <v>7</v>
      </c>
      <c r="G292" s="3">
        <v>7</v>
      </c>
      <c r="H292" s="3">
        <v>7</v>
      </c>
      <c r="I292" s="3">
        <v>7</v>
      </c>
      <c r="J292" s="3">
        <v>7</v>
      </c>
      <c r="K292" s="3">
        <v>7</v>
      </c>
      <c r="L292" s="3">
        <v>7</v>
      </c>
      <c r="M292" s="3">
        <v>7</v>
      </c>
      <c r="N292" s="3">
        <v>7</v>
      </c>
      <c r="O292" s="3">
        <v>7</v>
      </c>
      <c r="P292" s="3">
        <v>7</v>
      </c>
      <c r="Q292" s="3">
        <v>7</v>
      </c>
      <c r="R292" s="3">
        <v>7</v>
      </c>
      <c r="S292" s="3">
        <v>7</v>
      </c>
      <c r="T292" s="3">
        <v>7</v>
      </c>
      <c r="U292" s="3">
        <v>7</v>
      </c>
      <c r="V292" s="3">
        <v>7</v>
      </c>
      <c r="W292" s="3">
        <v>7</v>
      </c>
      <c r="X292" s="3">
        <v>7</v>
      </c>
      <c r="Y292" s="3">
        <v>7</v>
      </c>
      <c r="Z292" s="3">
        <v>7</v>
      </c>
      <c r="AA292" s="3">
        <v>7</v>
      </c>
      <c r="AB292" s="3">
        <v>7</v>
      </c>
      <c r="AC292" s="3">
        <v>7</v>
      </c>
      <c r="AD292" s="3">
        <v>7</v>
      </c>
      <c r="AE292" s="3">
        <v>7</v>
      </c>
    </row>
    <row r="293" spans="1:31">
      <c r="A293" t="s">
        <v>626</v>
      </c>
      <c r="B293" s="49">
        <v>215</v>
      </c>
      <c r="C293" s="50" t="s">
        <v>364</v>
      </c>
      <c r="D293" s="3">
        <v>34</v>
      </c>
      <c r="E293" s="3">
        <v>34</v>
      </c>
      <c r="F293" s="3">
        <v>34</v>
      </c>
      <c r="G293" s="3">
        <v>33</v>
      </c>
      <c r="H293" s="3">
        <v>33</v>
      </c>
      <c r="I293" s="3">
        <v>33</v>
      </c>
      <c r="J293" s="3">
        <v>33</v>
      </c>
      <c r="K293" s="3">
        <v>33</v>
      </c>
      <c r="L293" s="3">
        <v>33</v>
      </c>
      <c r="M293" s="3">
        <v>33</v>
      </c>
      <c r="N293" s="3">
        <v>34</v>
      </c>
      <c r="O293" s="3">
        <v>34</v>
      </c>
      <c r="P293" s="3">
        <v>34</v>
      </c>
      <c r="Q293" s="3">
        <v>34</v>
      </c>
      <c r="R293" s="3">
        <v>35</v>
      </c>
      <c r="S293" s="3">
        <v>36</v>
      </c>
      <c r="T293" s="3">
        <v>36</v>
      </c>
      <c r="U293" s="3">
        <v>36</v>
      </c>
      <c r="V293" s="3">
        <v>36</v>
      </c>
      <c r="W293" s="3">
        <v>36</v>
      </c>
      <c r="X293" s="3">
        <v>37</v>
      </c>
      <c r="Y293" s="3">
        <v>37</v>
      </c>
      <c r="Z293" s="3">
        <v>37</v>
      </c>
      <c r="AA293" s="3">
        <v>37</v>
      </c>
      <c r="AB293" s="3">
        <v>38</v>
      </c>
      <c r="AC293" s="3">
        <v>39</v>
      </c>
      <c r="AD293" s="3">
        <v>39</v>
      </c>
      <c r="AE293" s="3">
        <v>39</v>
      </c>
    </row>
    <row r="294" spans="1:31">
      <c r="A294" t="s">
        <v>626</v>
      </c>
      <c r="B294" s="49">
        <v>216</v>
      </c>
      <c r="C294" s="50" t="s">
        <v>365</v>
      </c>
      <c r="D294" s="3">
        <v>6</v>
      </c>
      <c r="E294" s="3">
        <v>6</v>
      </c>
      <c r="F294" s="3">
        <v>6</v>
      </c>
      <c r="G294" s="3">
        <v>6</v>
      </c>
      <c r="H294" s="3">
        <v>6</v>
      </c>
      <c r="I294" s="3">
        <v>5</v>
      </c>
      <c r="J294" s="3">
        <v>5</v>
      </c>
      <c r="K294" s="3">
        <v>5</v>
      </c>
      <c r="L294" s="3">
        <v>5</v>
      </c>
      <c r="M294" s="3">
        <v>5</v>
      </c>
      <c r="N294" s="3">
        <v>5</v>
      </c>
      <c r="O294" s="3">
        <v>5</v>
      </c>
      <c r="P294" s="3">
        <v>5</v>
      </c>
      <c r="Q294" s="3">
        <v>5</v>
      </c>
      <c r="R294" s="3">
        <v>6</v>
      </c>
      <c r="S294" s="3">
        <v>6</v>
      </c>
      <c r="T294" s="3">
        <v>7</v>
      </c>
      <c r="U294" s="3">
        <v>7</v>
      </c>
      <c r="V294" s="3">
        <v>7</v>
      </c>
      <c r="W294" s="3">
        <v>7</v>
      </c>
      <c r="X294" s="3">
        <v>7</v>
      </c>
      <c r="Y294" s="3">
        <v>7</v>
      </c>
      <c r="Z294" s="3">
        <v>7</v>
      </c>
      <c r="AA294" s="3">
        <v>7</v>
      </c>
      <c r="AB294" s="3">
        <v>7</v>
      </c>
      <c r="AC294" s="3">
        <v>7</v>
      </c>
      <c r="AD294" s="3">
        <v>7</v>
      </c>
      <c r="AE294" s="3">
        <v>7</v>
      </c>
    </row>
    <row r="295" spans="1:31">
      <c r="A295" t="s">
        <v>626</v>
      </c>
      <c r="B295" s="49">
        <v>217</v>
      </c>
      <c r="C295" s="50" t="s">
        <v>366</v>
      </c>
      <c r="D295" s="3">
        <v>25</v>
      </c>
      <c r="E295" s="3">
        <v>25</v>
      </c>
      <c r="F295" s="3">
        <v>25</v>
      </c>
      <c r="G295" s="3">
        <v>25</v>
      </c>
      <c r="H295" s="3">
        <v>25</v>
      </c>
      <c r="I295" s="3">
        <v>25</v>
      </c>
      <c r="J295" s="3">
        <v>25</v>
      </c>
      <c r="K295" s="3">
        <v>25</v>
      </c>
      <c r="L295" s="3">
        <v>25</v>
      </c>
      <c r="M295" s="3">
        <v>25</v>
      </c>
      <c r="N295" s="3">
        <v>25</v>
      </c>
      <c r="O295" s="3">
        <v>25</v>
      </c>
      <c r="P295" s="3">
        <v>25</v>
      </c>
      <c r="Q295" s="3">
        <v>25</v>
      </c>
      <c r="R295" s="3">
        <v>25</v>
      </c>
      <c r="S295" s="3">
        <v>25</v>
      </c>
      <c r="T295" s="3">
        <v>26</v>
      </c>
      <c r="U295" s="3">
        <v>26</v>
      </c>
      <c r="V295" s="3">
        <v>26</v>
      </c>
      <c r="W295" s="3">
        <v>26</v>
      </c>
      <c r="X295" s="3">
        <v>26</v>
      </c>
      <c r="Y295" s="3">
        <v>26</v>
      </c>
      <c r="Z295" s="3">
        <v>26</v>
      </c>
      <c r="AA295" s="3">
        <v>26</v>
      </c>
      <c r="AB295" s="3">
        <v>27</v>
      </c>
      <c r="AC295" s="3">
        <v>27</v>
      </c>
      <c r="AD295" s="3">
        <v>27</v>
      </c>
      <c r="AE295" s="3">
        <v>27</v>
      </c>
    </row>
    <row r="296" spans="1:31">
      <c r="A296" t="s">
        <v>626</v>
      </c>
      <c r="B296" s="49">
        <v>218</v>
      </c>
      <c r="C296" s="50" t="s">
        <v>367</v>
      </c>
      <c r="D296" s="3">
        <v>44</v>
      </c>
      <c r="E296" s="3">
        <v>45</v>
      </c>
      <c r="F296" s="3">
        <v>46</v>
      </c>
      <c r="G296" s="3">
        <v>46</v>
      </c>
      <c r="H296" s="3">
        <v>49</v>
      </c>
      <c r="I296" s="3">
        <v>49</v>
      </c>
      <c r="J296" s="3">
        <v>50</v>
      </c>
      <c r="K296" s="3">
        <v>50</v>
      </c>
      <c r="L296" s="3">
        <v>48</v>
      </c>
      <c r="M296" s="3">
        <v>49</v>
      </c>
      <c r="N296" s="3">
        <v>49</v>
      </c>
      <c r="O296" s="3">
        <v>49</v>
      </c>
      <c r="P296" s="3">
        <v>49</v>
      </c>
      <c r="Q296" s="3">
        <v>49</v>
      </c>
      <c r="R296" s="3">
        <v>49</v>
      </c>
      <c r="S296" s="3">
        <v>49</v>
      </c>
      <c r="T296" s="3">
        <v>49</v>
      </c>
      <c r="U296" s="3">
        <v>49</v>
      </c>
      <c r="V296" s="3">
        <v>50</v>
      </c>
      <c r="W296" s="3">
        <v>50</v>
      </c>
      <c r="X296" s="3">
        <v>50</v>
      </c>
      <c r="Y296" s="3">
        <v>50</v>
      </c>
      <c r="Z296" s="3">
        <v>50</v>
      </c>
      <c r="AA296" s="3">
        <v>50</v>
      </c>
      <c r="AB296" s="3">
        <v>50</v>
      </c>
      <c r="AC296" s="3">
        <v>50</v>
      </c>
      <c r="AD296" s="3">
        <v>50</v>
      </c>
      <c r="AE296" s="3">
        <v>50</v>
      </c>
    </row>
    <row r="297" spans="1:31">
      <c r="A297" t="s">
        <v>626</v>
      </c>
      <c r="B297" s="49">
        <v>219</v>
      </c>
      <c r="C297" s="50" t="s">
        <v>368</v>
      </c>
      <c r="D297" s="3">
        <v>18</v>
      </c>
      <c r="E297" s="3">
        <v>18</v>
      </c>
      <c r="F297" s="3">
        <v>18</v>
      </c>
      <c r="G297" s="3">
        <v>18</v>
      </c>
      <c r="H297" s="3">
        <v>18</v>
      </c>
      <c r="I297" s="3">
        <v>18</v>
      </c>
      <c r="J297" s="3">
        <v>18</v>
      </c>
      <c r="K297" s="3">
        <v>18</v>
      </c>
      <c r="L297" s="3">
        <v>18</v>
      </c>
      <c r="M297" s="3">
        <v>18</v>
      </c>
      <c r="N297" s="3">
        <v>18</v>
      </c>
      <c r="O297" s="3">
        <v>18</v>
      </c>
      <c r="P297" s="3">
        <v>18</v>
      </c>
      <c r="Q297" s="3">
        <v>18</v>
      </c>
      <c r="R297" s="3">
        <v>18</v>
      </c>
      <c r="S297" s="3">
        <v>18</v>
      </c>
      <c r="T297" s="3">
        <v>19</v>
      </c>
      <c r="U297" s="3">
        <v>19</v>
      </c>
      <c r="V297" s="3">
        <v>19</v>
      </c>
      <c r="W297" s="3">
        <v>19</v>
      </c>
      <c r="X297" s="3">
        <v>19</v>
      </c>
      <c r="Y297" s="3">
        <v>19</v>
      </c>
      <c r="Z297" s="3">
        <v>19</v>
      </c>
      <c r="AA297" s="3">
        <v>19</v>
      </c>
      <c r="AB297" s="3">
        <v>19</v>
      </c>
      <c r="AC297" s="3">
        <v>19</v>
      </c>
      <c r="AD297" s="3">
        <v>19</v>
      </c>
      <c r="AE297" s="3">
        <v>19</v>
      </c>
    </row>
    <row r="298" spans="1:31">
      <c r="A298" t="s">
        <v>626</v>
      </c>
      <c r="B298" s="49">
        <v>220</v>
      </c>
      <c r="C298" s="50" t="s">
        <v>369</v>
      </c>
      <c r="D298" s="3">
        <v>4</v>
      </c>
      <c r="E298" s="3">
        <v>4</v>
      </c>
      <c r="F298" s="3">
        <v>4</v>
      </c>
      <c r="G298" s="3">
        <v>4</v>
      </c>
      <c r="H298" s="3">
        <v>4</v>
      </c>
      <c r="I298" s="3">
        <v>4</v>
      </c>
      <c r="J298" s="3">
        <v>4</v>
      </c>
      <c r="K298" s="3">
        <v>4</v>
      </c>
      <c r="L298" s="3">
        <v>4</v>
      </c>
      <c r="M298" s="3">
        <v>4</v>
      </c>
      <c r="N298" s="3">
        <v>4</v>
      </c>
      <c r="O298" s="3">
        <v>4</v>
      </c>
      <c r="P298" s="3">
        <v>4</v>
      </c>
      <c r="Q298" s="3">
        <v>4</v>
      </c>
      <c r="R298" s="3">
        <v>4</v>
      </c>
      <c r="S298" s="3">
        <v>4</v>
      </c>
      <c r="T298" s="3">
        <v>4</v>
      </c>
      <c r="U298" s="3">
        <v>4</v>
      </c>
      <c r="V298" s="3">
        <v>4</v>
      </c>
      <c r="W298" s="3">
        <v>4</v>
      </c>
      <c r="X298" s="3">
        <v>4</v>
      </c>
      <c r="Y298" s="3">
        <v>5</v>
      </c>
      <c r="Z298" s="3">
        <v>5</v>
      </c>
      <c r="AA298" s="3">
        <v>5</v>
      </c>
      <c r="AB298" s="3">
        <v>5</v>
      </c>
      <c r="AC298" s="3">
        <v>5</v>
      </c>
      <c r="AD298" s="3">
        <v>5</v>
      </c>
      <c r="AE298" s="3">
        <v>5</v>
      </c>
    </row>
    <row r="299" spans="1:31">
      <c r="A299" t="s">
        <v>626</v>
      </c>
      <c r="B299" s="49">
        <v>221</v>
      </c>
      <c r="C299" s="50" t="s">
        <v>370</v>
      </c>
      <c r="D299" s="3">
        <v>57</v>
      </c>
      <c r="E299" s="3">
        <v>57</v>
      </c>
      <c r="F299" s="3">
        <v>56</v>
      </c>
      <c r="G299" s="3">
        <v>57</v>
      </c>
      <c r="H299" s="3">
        <v>57</v>
      </c>
      <c r="I299" s="3">
        <v>57</v>
      </c>
      <c r="J299" s="3">
        <v>57</v>
      </c>
      <c r="K299" s="3">
        <v>57</v>
      </c>
      <c r="L299" s="3">
        <v>57</v>
      </c>
      <c r="M299" s="3">
        <v>57</v>
      </c>
      <c r="N299" s="3">
        <v>58</v>
      </c>
      <c r="O299" s="3">
        <v>58</v>
      </c>
      <c r="P299" s="3">
        <v>58</v>
      </c>
      <c r="Q299" s="3">
        <v>58</v>
      </c>
      <c r="R299" s="3">
        <v>59</v>
      </c>
      <c r="S299" s="3">
        <v>54</v>
      </c>
      <c r="T299" s="3">
        <v>54</v>
      </c>
      <c r="U299" s="3">
        <v>56</v>
      </c>
      <c r="V299" s="3">
        <v>55</v>
      </c>
      <c r="W299" s="3">
        <v>55</v>
      </c>
      <c r="X299" s="3">
        <v>54</v>
      </c>
      <c r="Y299" s="3">
        <v>53</v>
      </c>
      <c r="Z299" s="3">
        <v>53</v>
      </c>
      <c r="AA299" s="3">
        <v>53</v>
      </c>
      <c r="AB299" s="3">
        <v>52</v>
      </c>
      <c r="AC299" s="3">
        <v>52</v>
      </c>
      <c r="AD299" s="3">
        <v>51</v>
      </c>
      <c r="AE299" s="3">
        <v>51</v>
      </c>
    </row>
    <row r="300" spans="1:31">
      <c r="A300" t="s">
        <v>626</v>
      </c>
      <c r="B300" s="49">
        <v>222</v>
      </c>
      <c r="C300" s="50" t="s">
        <v>371</v>
      </c>
      <c r="D300" s="3">
        <v>136</v>
      </c>
      <c r="E300" s="3">
        <v>135</v>
      </c>
      <c r="F300" s="3">
        <v>136</v>
      </c>
      <c r="G300" s="3">
        <v>138</v>
      </c>
      <c r="H300" s="3">
        <v>139</v>
      </c>
      <c r="I300" s="3">
        <v>139</v>
      </c>
      <c r="J300" s="3">
        <v>143</v>
      </c>
      <c r="K300" s="3">
        <v>142</v>
      </c>
      <c r="L300" s="3">
        <v>142</v>
      </c>
      <c r="M300" s="3">
        <v>142</v>
      </c>
      <c r="N300" s="3">
        <v>142</v>
      </c>
      <c r="O300" s="3">
        <v>144</v>
      </c>
      <c r="P300" s="3">
        <v>144</v>
      </c>
      <c r="Q300" s="3">
        <v>145</v>
      </c>
      <c r="R300" s="3">
        <v>147</v>
      </c>
      <c r="S300" s="3">
        <v>148</v>
      </c>
      <c r="T300" s="3">
        <v>148</v>
      </c>
      <c r="U300" s="3">
        <v>149</v>
      </c>
      <c r="V300" s="3">
        <v>148</v>
      </c>
      <c r="W300" s="3">
        <v>149</v>
      </c>
      <c r="X300" s="3">
        <v>145</v>
      </c>
      <c r="Y300" s="3">
        <v>144</v>
      </c>
      <c r="Z300" s="3">
        <v>143</v>
      </c>
      <c r="AA300" s="3">
        <v>143</v>
      </c>
      <c r="AB300" s="3">
        <v>142</v>
      </c>
      <c r="AC300" s="3">
        <v>142</v>
      </c>
      <c r="AD300" s="3">
        <v>142</v>
      </c>
      <c r="AE300" s="3">
        <v>143</v>
      </c>
    </row>
    <row r="301" spans="1:31">
      <c r="A301" t="s">
        <v>626</v>
      </c>
      <c r="B301" s="49">
        <v>223</v>
      </c>
      <c r="C301" s="50" t="s">
        <v>372</v>
      </c>
      <c r="D301" s="3">
        <v>10</v>
      </c>
      <c r="E301" s="3">
        <v>10</v>
      </c>
      <c r="F301" s="3">
        <v>10</v>
      </c>
      <c r="G301" s="3">
        <v>10</v>
      </c>
      <c r="H301" s="3">
        <v>10</v>
      </c>
      <c r="I301" s="3">
        <v>11</v>
      </c>
      <c r="J301" s="3">
        <v>11</v>
      </c>
      <c r="K301" s="3">
        <v>11</v>
      </c>
      <c r="L301" s="3">
        <v>11</v>
      </c>
      <c r="M301" s="3">
        <v>11</v>
      </c>
      <c r="N301" s="3">
        <v>11</v>
      </c>
      <c r="O301" s="3">
        <v>11</v>
      </c>
      <c r="P301" s="3">
        <v>11</v>
      </c>
      <c r="Q301" s="3">
        <v>11</v>
      </c>
      <c r="R301" s="3">
        <v>11</v>
      </c>
      <c r="S301" s="3">
        <v>11</v>
      </c>
      <c r="T301" s="3">
        <v>11</v>
      </c>
      <c r="U301" s="3">
        <v>11</v>
      </c>
      <c r="V301" s="3">
        <v>11</v>
      </c>
      <c r="W301" s="3">
        <v>11</v>
      </c>
      <c r="X301" s="3">
        <v>11</v>
      </c>
      <c r="Y301" s="3">
        <v>11</v>
      </c>
      <c r="Z301" s="3">
        <v>11</v>
      </c>
      <c r="AA301" s="3">
        <v>11</v>
      </c>
      <c r="AB301" s="3">
        <v>11</v>
      </c>
      <c r="AC301" s="3">
        <v>11</v>
      </c>
      <c r="AD301" s="3">
        <v>11</v>
      </c>
      <c r="AE301" s="3">
        <v>11</v>
      </c>
    </row>
    <row r="302" spans="1:31">
      <c r="A302" t="s">
        <v>626</v>
      </c>
      <c r="B302" s="49">
        <v>224</v>
      </c>
      <c r="C302" s="50" t="s">
        <v>373</v>
      </c>
      <c r="D302" s="3">
        <v>7</v>
      </c>
      <c r="E302" s="3">
        <v>7</v>
      </c>
      <c r="F302" s="3">
        <v>7</v>
      </c>
      <c r="G302" s="3">
        <v>7</v>
      </c>
      <c r="H302" s="3">
        <v>7</v>
      </c>
      <c r="I302" s="3">
        <v>7</v>
      </c>
      <c r="J302" s="3">
        <v>7</v>
      </c>
      <c r="K302" s="3">
        <v>7</v>
      </c>
      <c r="L302" s="3">
        <v>7</v>
      </c>
      <c r="M302" s="3">
        <v>7</v>
      </c>
      <c r="N302" s="3">
        <v>6</v>
      </c>
      <c r="O302" s="3">
        <v>6</v>
      </c>
      <c r="P302" s="3">
        <v>6</v>
      </c>
      <c r="Q302" s="3">
        <v>6</v>
      </c>
      <c r="R302" s="3">
        <v>6</v>
      </c>
      <c r="S302" s="3">
        <v>6</v>
      </c>
      <c r="T302" s="3">
        <v>6</v>
      </c>
      <c r="U302" s="3">
        <v>6</v>
      </c>
      <c r="V302" s="3">
        <v>6</v>
      </c>
      <c r="W302" s="3">
        <v>6</v>
      </c>
      <c r="X302" s="3">
        <v>6</v>
      </c>
      <c r="Y302" s="3">
        <v>6</v>
      </c>
      <c r="Z302" s="3">
        <v>6</v>
      </c>
      <c r="AA302" s="3">
        <v>6</v>
      </c>
      <c r="AB302" s="3">
        <v>6</v>
      </c>
      <c r="AC302" s="3">
        <v>6</v>
      </c>
      <c r="AD302" s="3">
        <v>6</v>
      </c>
      <c r="AE302" s="3">
        <v>6</v>
      </c>
    </row>
    <row r="303" spans="1:31">
      <c r="A303" t="s">
        <v>626</v>
      </c>
      <c r="B303" s="49">
        <v>225</v>
      </c>
      <c r="C303" s="50" t="s">
        <v>374</v>
      </c>
      <c r="D303" s="3">
        <v>280</v>
      </c>
      <c r="E303" s="3">
        <v>281</v>
      </c>
      <c r="F303" s="3">
        <v>278</v>
      </c>
      <c r="G303" s="3">
        <v>279</v>
      </c>
      <c r="H303" s="3">
        <v>275</v>
      </c>
      <c r="I303" s="3">
        <v>269</v>
      </c>
      <c r="J303" s="3">
        <v>268</v>
      </c>
      <c r="K303" s="3">
        <v>269</v>
      </c>
      <c r="L303" s="3">
        <v>270</v>
      </c>
      <c r="M303" s="3">
        <v>271</v>
      </c>
      <c r="N303" s="3">
        <v>271</v>
      </c>
      <c r="O303" s="3">
        <v>266</v>
      </c>
      <c r="P303" s="3">
        <v>266</v>
      </c>
      <c r="Q303" s="3">
        <v>263</v>
      </c>
      <c r="R303" s="3">
        <v>265</v>
      </c>
      <c r="S303" s="3">
        <v>262</v>
      </c>
      <c r="T303" s="3">
        <v>260</v>
      </c>
      <c r="U303" s="3">
        <v>263</v>
      </c>
      <c r="V303" s="3">
        <v>269</v>
      </c>
      <c r="W303" s="3">
        <v>268</v>
      </c>
      <c r="X303" s="3">
        <v>268</v>
      </c>
      <c r="Y303" s="3">
        <v>273</v>
      </c>
      <c r="Z303" s="3">
        <v>273</v>
      </c>
      <c r="AA303" s="3">
        <v>274</v>
      </c>
      <c r="AB303" s="3">
        <v>273</v>
      </c>
      <c r="AC303" s="3">
        <v>274</v>
      </c>
      <c r="AD303" s="3">
        <v>274</v>
      </c>
      <c r="AE303" s="3">
        <v>277</v>
      </c>
    </row>
    <row r="304" spans="1:31">
      <c r="A304" t="s">
        <v>626</v>
      </c>
      <c r="B304" s="49">
        <v>226</v>
      </c>
      <c r="C304" s="50" t="s">
        <v>375</v>
      </c>
      <c r="D304" s="3">
        <v>290</v>
      </c>
      <c r="E304" s="3">
        <v>289</v>
      </c>
      <c r="F304" s="3">
        <v>290</v>
      </c>
      <c r="G304" s="3">
        <v>288</v>
      </c>
      <c r="H304" s="3">
        <v>286</v>
      </c>
      <c r="I304" s="3">
        <v>282</v>
      </c>
      <c r="J304" s="3">
        <v>284</v>
      </c>
      <c r="K304" s="3">
        <v>287</v>
      </c>
      <c r="L304" s="3">
        <v>286</v>
      </c>
      <c r="M304" s="3">
        <v>288</v>
      </c>
      <c r="N304" s="3">
        <v>290</v>
      </c>
      <c r="O304" s="3">
        <v>290</v>
      </c>
      <c r="P304" s="3">
        <v>289</v>
      </c>
      <c r="Q304" s="3">
        <v>290</v>
      </c>
      <c r="R304" s="3">
        <v>291</v>
      </c>
      <c r="S304" s="3">
        <v>294</v>
      </c>
      <c r="T304" s="3">
        <v>297</v>
      </c>
      <c r="U304" s="3">
        <v>301</v>
      </c>
      <c r="V304" s="3">
        <v>298</v>
      </c>
      <c r="W304" s="3">
        <v>295</v>
      </c>
      <c r="X304" s="3">
        <v>294</v>
      </c>
      <c r="Y304" s="3">
        <v>289</v>
      </c>
      <c r="Z304" s="3">
        <v>290</v>
      </c>
      <c r="AA304" s="3">
        <v>292</v>
      </c>
      <c r="AB304" s="3">
        <v>297</v>
      </c>
      <c r="AC304" s="3">
        <v>296</v>
      </c>
      <c r="AD304" s="3">
        <v>297</v>
      </c>
      <c r="AE304" s="3">
        <v>297</v>
      </c>
    </row>
    <row r="305" spans="1:31">
      <c r="A305" t="s">
        <v>626</v>
      </c>
      <c r="B305" s="49">
        <v>302</v>
      </c>
      <c r="C305" s="50" t="s">
        <v>376</v>
      </c>
      <c r="D305" s="3">
        <v>1</v>
      </c>
      <c r="E305" s="3">
        <v>1</v>
      </c>
      <c r="F305" s="3">
        <v>1</v>
      </c>
      <c r="G305" s="3">
        <v>1</v>
      </c>
      <c r="H305" s="3">
        <v>1</v>
      </c>
      <c r="I305" s="3">
        <v>1</v>
      </c>
      <c r="J305" s="3">
        <v>1</v>
      </c>
      <c r="K305" s="3">
        <v>1</v>
      </c>
      <c r="L305" s="3">
        <v>1</v>
      </c>
      <c r="M305" s="3">
        <v>1</v>
      </c>
      <c r="N305" s="3">
        <v>1</v>
      </c>
      <c r="O305" s="3">
        <v>1</v>
      </c>
      <c r="P305" s="3">
        <v>1</v>
      </c>
      <c r="Q305" s="3">
        <v>1</v>
      </c>
      <c r="R305" s="3">
        <v>1</v>
      </c>
      <c r="S305" s="3">
        <v>1</v>
      </c>
      <c r="T305" s="3">
        <v>1</v>
      </c>
      <c r="U305" s="3">
        <v>1</v>
      </c>
      <c r="V305" s="3">
        <v>1</v>
      </c>
      <c r="W305" s="3">
        <v>1</v>
      </c>
      <c r="X305" s="3">
        <v>1</v>
      </c>
      <c r="Y305" s="3">
        <v>1</v>
      </c>
      <c r="Z305" s="3">
        <v>1</v>
      </c>
      <c r="AA305" s="3">
        <v>1</v>
      </c>
      <c r="AB305" s="3">
        <v>1</v>
      </c>
      <c r="AC305" s="3">
        <v>1</v>
      </c>
      <c r="AD305" s="3">
        <v>1</v>
      </c>
      <c r="AE305" s="3">
        <v>1</v>
      </c>
    </row>
    <row r="306" spans="1:31">
      <c r="A306" t="s">
        <v>626</v>
      </c>
      <c r="B306" s="49">
        <v>303</v>
      </c>
      <c r="C306" s="50" t="s">
        <v>377</v>
      </c>
      <c r="D306" s="3">
        <v>1</v>
      </c>
      <c r="E306" s="3">
        <v>1</v>
      </c>
      <c r="F306" s="3">
        <v>1</v>
      </c>
      <c r="G306" s="3">
        <v>1</v>
      </c>
      <c r="H306" s="3">
        <v>1</v>
      </c>
      <c r="I306" s="3">
        <v>1</v>
      </c>
      <c r="J306" s="3">
        <v>1</v>
      </c>
      <c r="K306" s="3">
        <v>1</v>
      </c>
      <c r="L306" s="3">
        <v>1</v>
      </c>
      <c r="M306" s="3">
        <v>1</v>
      </c>
      <c r="N306" s="3">
        <v>1</v>
      </c>
      <c r="O306" s="3">
        <v>1</v>
      </c>
      <c r="P306" s="3">
        <v>1</v>
      </c>
      <c r="Q306" s="3">
        <v>1</v>
      </c>
      <c r="R306" s="3">
        <v>1</v>
      </c>
      <c r="S306" s="3">
        <v>1</v>
      </c>
      <c r="T306" s="3">
        <v>1</v>
      </c>
      <c r="U306" s="3">
        <v>1</v>
      </c>
      <c r="V306" s="3">
        <v>1</v>
      </c>
      <c r="W306" s="3">
        <v>1</v>
      </c>
      <c r="X306" s="3">
        <v>1</v>
      </c>
      <c r="Y306" s="3">
        <v>1</v>
      </c>
      <c r="Z306" s="3">
        <v>1</v>
      </c>
      <c r="AA306" s="3">
        <v>1</v>
      </c>
      <c r="AB306" s="3">
        <v>1</v>
      </c>
      <c r="AC306" s="3">
        <v>1</v>
      </c>
      <c r="AD306" s="3">
        <v>1</v>
      </c>
      <c r="AE306" s="3">
        <v>1</v>
      </c>
    </row>
    <row r="307" spans="1:31">
      <c r="A307" t="s">
        <v>626</v>
      </c>
      <c r="B307" s="49">
        <v>304</v>
      </c>
      <c r="C307" s="50" t="s">
        <v>378</v>
      </c>
      <c r="D307" s="3">
        <v>2</v>
      </c>
      <c r="E307" s="3">
        <v>2</v>
      </c>
      <c r="F307" s="3">
        <v>2</v>
      </c>
      <c r="G307" s="3">
        <v>2</v>
      </c>
      <c r="H307" s="3">
        <v>2</v>
      </c>
      <c r="I307" s="3">
        <v>2</v>
      </c>
      <c r="J307" s="3">
        <v>2</v>
      </c>
      <c r="K307" s="3">
        <v>2</v>
      </c>
      <c r="L307" s="3">
        <v>2</v>
      </c>
      <c r="M307" s="3">
        <v>2</v>
      </c>
      <c r="N307" s="3">
        <v>2</v>
      </c>
      <c r="O307" s="3">
        <v>2</v>
      </c>
      <c r="P307" s="3">
        <v>2</v>
      </c>
      <c r="Q307" s="3">
        <v>2</v>
      </c>
      <c r="R307" s="3">
        <v>2</v>
      </c>
      <c r="S307" s="3">
        <v>2</v>
      </c>
      <c r="T307" s="3">
        <v>2</v>
      </c>
      <c r="U307" s="3">
        <v>2</v>
      </c>
      <c r="V307" s="3">
        <v>2</v>
      </c>
      <c r="W307" s="3">
        <v>2</v>
      </c>
      <c r="X307" s="3">
        <v>2</v>
      </c>
      <c r="Y307" s="3">
        <v>2</v>
      </c>
      <c r="Z307" s="3">
        <v>2</v>
      </c>
      <c r="AA307" s="3">
        <v>2</v>
      </c>
      <c r="AB307" s="3">
        <v>2</v>
      </c>
      <c r="AC307" s="3">
        <v>2</v>
      </c>
      <c r="AD307" s="3">
        <v>2</v>
      </c>
      <c r="AE307" s="3">
        <v>2</v>
      </c>
    </row>
    <row r="308" spans="1:31">
      <c r="A308" t="s">
        <v>626</v>
      </c>
      <c r="B308" s="49">
        <v>307</v>
      </c>
      <c r="C308" s="50" t="s">
        <v>379</v>
      </c>
      <c r="D308" s="3">
        <v>23</v>
      </c>
      <c r="E308" s="3">
        <v>24</v>
      </c>
      <c r="F308" s="3">
        <v>24</v>
      </c>
      <c r="G308" s="3">
        <v>24</v>
      </c>
      <c r="H308" s="3">
        <v>24</v>
      </c>
      <c r="I308" s="3">
        <v>25</v>
      </c>
      <c r="J308" s="3">
        <v>25</v>
      </c>
      <c r="K308" s="3">
        <v>25</v>
      </c>
      <c r="L308" s="3">
        <v>25</v>
      </c>
      <c r="M308" s="3">
        <v>25</v>
      </c>
      <c r="N308" s="3">
        <v>25</v>
      </c>
      <c r="O308" s="3">
        <v>25</v>
      </c>
      <c r="P308" s="3">
        <v>25</v>
      </c>
      <c r="Q308" s="3">
        <v>25</v>
      </c>
      <c r="R308" s="3">
        <v>25</v>
      </c>
      <c r="S308" s="3">
        <v>25</v>
      </c>
      <c r="T308" s="3">
        <v>25</v>
      </c>
      <c r="U308" s="3">
        <v>25</v>
      </c>
      <c r="V308" s="3">
        <v>25</v>
      </c>
      <c r="W308" s="3">
        <v>25</v>
      </c>
      <c r="X308" s="3">
        <v>25</v>
      </c>
      <c r="Y308" s="3">
        <v>25</v>
      </c>
      <c r="Z308" s="3">
        <v>25</v>
      </c>
      <c r="AA308" s="3">
        <v>25</v>
      </c>
      <c r="AB308" s="3">
        <v>26</v>
      </c>
      <c r="AC308" s="3">
        <v>26</v>
      </c>
      <c r="AD308" s="3">
        <v>26</v>
      </c>
      <c r="AE308" s="3">
        <v>26</v>
      </c>
    </row>
    <row r="309" spans="1:31">
      <c r="A309" t="s">
        <v>626</v>
      </c>
      <c r="B309" s="49">
        <v>311</v>
      </c>
      <c r="C309" s="50" t="s">
        <v>380</v>
      </c>
      <c r="D309" s="3">
        <v>27</v>
      </c>
      <c r="E309" s="3">
        <v>27</v>
      </c>
      <c r="F309" s="3">
        <v>27</v>
      </c>
      <c r="G309" s="3">
        <v>27</v>
      </c>
      <c r="H309" s="3">
        <v>27</v>
      </c>
      <c r="I309" s="3">
        <v>29</v>
      </c>
      <c r="J309" s="3">
        <v>29</v>
      </c>
      <c r="K309" s="3">
        <v>29</v>
      </c>
      <c r="L309" s="3">
        <v>29</v>
      </c>
      <c r="M309" s="3">
        <v>29</v>
      </c>
      <c r="N309" s="3">
        <v>29</v>
      </c>
      <c r="O309" s="3">
        <v>30</v>
      </c>
      <c r="P309" s="3">
        <v>30</v>
      </c>
      <c r="Q309" s="3">
        <v>30</v>
      </c>
      <c r="R309" s="3">
        <v>30</v>
      </c>
      <c r="S309" s="3">
        <v>30</v>
      </c>
      <c r="T309" s="3">
        <v>30</v>
      </c>
      <c r="U309" s="3">
        <v>31</v>
      </c>
      <c r="V309" s="3">
        <v>31</v>
      </c>
      <c r="W309" s="3">
        <v>31</v>
      </c>
      <c r="X309" s="3">
        <v>30</v>
      </c>
      <c r="Y309" s="3">
        <v>30</v>
      </c>
      <c r="Z309" s="3">
        <v>30</v>
      </c>
      <c r="AA309" s="3">
        <v>30</v>
      </c>
      <c r="AB309" s="3">
        <v>27</v>
      </c>
      <c r="AC309" s="3">
        <v>27</v>
      </c>
      <c r="AD309" s="3">
        <v>27</v>
      </c>
      <c r="AE309" s="3">
        <v>26</v>
      </c>
    </row>
    <row r="310" spans="1:31">
      <c r="A310" t="s">
        <v>626</v>
      </c>
      <c r="B310" s="49">
        <v>312</v>
      </c>
      <c r="C310" s="50" t="s">
        <v>381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  <c r="Q310" s="3">
        <v>0</v>
      </c>
      <c r="R310" s="3">
        <v>0</v>
      </c>
      <c r="S310" s="3">
        <v>0</v>
      </c>
      <c r="T310" s="3">
        <v>0</v>
      </c>
      <c r="U310" s="3">
        <v>0</v>
      </c>
      <c r="V310" s="3">
        <v>0</v>
      </c>
      <c r="W310" s="3">
        <v>0</v>
      </c>
      <c r="X310" s="3">
        <v>0</v>
      </c>
      <c r="Y310" s="3">
        <v>0</v>
      </c>
      <c r="Z310" s="3">
        <v>0</v>
      </c>
      <c r="AA310" s="3">
        <v>0</v>
      </c>
      <c r="AB310" s="3">
        <v>0</v>
      </c>
      <c r="AC310" s="3">
        <v>0</v>
      </c>
      <c r="AD310" s="3">
        <v>0</v>
      </c>
      <c r="AE310" s="3">
        <v>0</v>
      </c>
    </row>
    <row r="311" spans="1:31">
      <c r="A311" t="s">
        <v>626</v>
      </c>
      <c r="B311" s="49">
        <v>314</v>
      </c>
      <c r="C311" s="50" t="s">
        <v>382</v>
      </c>
      <c r="D311" s="3">
        <v>1</v>
      </c>
      <c r="E311" s="3">
        <v>1</v>
      </c>
      <c r="F311" s="3">
        <v>1</v>
      </c>
      <c r="G311" s="3">
        <v>1</v>
      </c>
      <c r="H311" s="3">
        <v>1</v>
      </c>
      <c r="I311" s="3">
        <v>1</v>
      </c>
      <c r="J311" s="3">
        <v>1</v>
      </c>
      <c r="K311" s="3">
        <v>1</v>
      </c>
      <c r="L311" s="3">
        <v>1</v>
      </c>
      <c r="M311" s="3">
        <v>1</v>
      </c>
      <c r="N311" s="3">
        <v>1</v>
      </c>
      <c r="O311" s="3">
        <v>1</v>
      </c>
      <c r="P311" s="3">
        <v>1</v>
      </c>
      <c r="Q311" s="3">
        <v>1</v>
      </c>
      <c r="R311" s="3">
        <v>1</v>
      </c>
      <c r="S311" s="3">
        <v>1</v>
      </c>
      <c r="T311" s="3">
        <v>1</v>
      </c>
      <c r="U311" s="3">
        <v>1</v>
      </c>
      <c r="V311" s="3">
        <v>1</v>
      </c>
      <c r="W311" s="3">
        <v>1</v>
      </c>
      <c r="X311" s="3">
        <v>1</v>
      </c>
      <c r="Y311" s="3">
        <v>1</v>
      </c>
      <c r="Z311" s="3">
        <v>1</v>
      </c>
      <c r="AA311" s="3">
        <v>1</v>
      </c>
      <c r="AB311" s="3">
        <v>1</v>
      </c>
      <c r="AC311" s="3">
        <v>1</v>
      </c>
      <c r="AD311" s="3">
        <v>1</v>
      </c>
      <c r="AE311" s="3">
        <v>1</v>
      </c>
    </row>
    <row r="312" spans="1:31">
      <c r="A312" t="s">
        <v>626</v>
      </c>
      <c r="B312" s="49">
        <v>316</v>
      </c>
      <c r="C312" s="50" t="s">
        <v>383</v>
      </c>
      <c r="D312" s="3">
        <v>17</v>
      </c>
      <c r="E312" s="3">
        <v>17</v>
      </c>
      <c r="F312" s="3">
        <v>17</v>
      </c>
      <c r="G312" s="3">
        <v>17</v>
      </c>
      <c r="H312" s="3">
        <v>17</v>
      </c>
      <c r="I312" s="3">
        <v>17</v>
      </c>
      <c r="J312" s="3">
        <v>17</v>
      </c>
      <c r="K312" s="3">
        <v>17</v>
      </c>
      <c r="L312" s="3">
        <v>17</v>
      </c>
      <c r="M312" s="3">
        <v>17</v>
      </c>
      <c r="N312" s="3">
        <v>17</v>
      </c>
      <c r="O312" s="3">
        <v>17</v>
      </c>
      <c r="P312" s="3">
        <v>17</v>
      </c>
      <c r="Q312" s="3">
        <v>17</v>
      </c>
      <c r="R312" s="3">
        <v>17</v>
      </c>
      <c r="S312" s="3">
        <v>17</v>
      </c>
      <c r="T312" s="3">
        <v>17</v>
      </c>
      <c r="U312" s="3">
        <v>17</v>
      </c>
      <c r="V312" s="3">
        <v>17</v>
      </c>
      <c r="W312" s="3">
        <v>17</v>
      </c>
      <c r="X312" s="3">
        <v>17</v>
      </c>
      <c r="Y312" s="3">
        <v>17</v>
      </c>
      <c r="Z312" s="3">
        <v>17</v>
      </c>
      <c r="AA312" s="3">
        <v>17</v>
      </c>
      <c r="AB312" s="3">
        <v>17</v>
      </c>
      <c r="AC312" s="3">
        <v>17</v>
      </c>
      <c r="AD312" s="3">
        <v>17</v>
      </c>
      <c r="AE312" s="3">
        <v>17</v>
      </c>
    </row>
    <row r="313" spans="1:31">
      <c r="A313" t="s">
        <v>626</v>
      </c>
      <c r="B313" s="49">
        <v>317</v>
      </c>
      <c r="C313" s="50" t="s">
        <v>384</v>
      </c>
      <c r="D313" s="3">
        <v>9</v>
      </c>
      <c r="E313" s="3">
        <v>9</v>
      </c>
      <c r="F313" s="3">
        <v>9</v>
      </c>
      <c r="G313" s="3">
        <v>9</v>
      </c>
      <c r="H313" s="3">
        <v>9</v>
      </c>
      <c r="I313" s="3">
        <v>9</v>
      </c>
      <c r="J313" s="3">
        <v>9</v>
      </c>
      <c r="K313" s="3">
        <v>9</v>
      </c>
      <c r="L313" s="3">
        <v>9</v>
      </c>
      <c r="M313" s="3">
        <v>9</v>
      </c>
      <c r="N313" s="3">
        <v>9</v>
      </c>
      <c r="O313" s="3">
        <v>9</v>
      </c>
      <c r="P313" s="3">
        <v>9</v>
      </c>
      <c r="Q313" s="3">
        <v>9</v>
      </c>
      <c r="R313" s="3">
        <v>9</v>
      </c>
      <c r="S313" s="3">
        <v>10</v>
      </c>
      <c r="T313" s="3">
        <v>10</v>
      </c>
      <c r="U313" s="3">
        <v>10</v>
      </c>
      <c r="V313" s="3">
        <v>10</v>
      </c>
      <c r="W313" s="3">
        <v>10</v>
      </c>
      <c r="X313" s="3">
        <v>10</v>
      </c>
      <c r="Y313" s="3">
        <v>10</v>
      </c>
      <c r="Z313" s="3">
        <v>10</v>
      </c>
      <c r="AA313" s="3">
        <v>10</v>
      </c>
      <c r="AB313" s="3">
        <v>10</v>
      </c>
      <c r="AC313" s="3">
        <v>10</v>
      </c>
      <c r="AD313" s="3">
        <v>10</v>
      </c>
      <c r="AE313" s="3">
        <v>10</v>
      </c>
    </row>
    <row r="314" spans="1:31">
      <c r="A314" t="s">
        <v>626</v>
      </c>
      <c r="B314" s="49">
        <v>318</v>
      </c>
      <c r="C314" s="50" t="s">
        <v>385</v>
      </c>
      <c r="D314" s="3">
        <v>18</v>
      </c>
      <c r="E314" s="3">
        <v>18</v>
      </c>
      <c r="F314" s="3">
        <v>18</v>
      </c>
      <c r="G314" s="3">
        <v>18</v>
      </c>
      <c r="H314" s="3">
        <v>18</v>
      </c>
      <c r="I314" s="3">
        <v>18</v>
      </c>
      <c r="J314" s="3">
        <v>18</v>
      </c>
      <c r="K314" s="3">
        <v>18</v>
      </c>
      <c r="L314" s="3">
        <v>18</v>
      </c>
      <c r="M314" s="3">
        <v>18</v>
      </c>
      <c r="N314" s="3">
        <v>18</v>
      </c>
      <c r="O314" s="3">
        <v>18</v>
      </c>
      <c r="P314" s="3">
        <v>18</v>
      </c>
      <c r="Q314" s="3">
        <v>18</v>
      </c>
      <c r="R314" s="3">
        <v>18</v>
      </c>
      <c r="S314" s="3">
        <v>18</v>
      </c>
      <c r="T314" s="3">
        <v>18</v>
      </c>
      <c r="U314" s="3">
        <v>18</v>
      </c>
      <c r="V314" s="3">
        <v>18</v>
      </c>
      <c r="W314" s="3">
        <v>18</v>
      </c>
      <c r="X314" s="3">
        <v>18</v>
      </c>
      <c r="Y314" s="3">
        <v>18</v>
      </c>
      <c r="Z314" s="3">
        <v>18</v>
      </c>
      <c r="AA314" s="3">
        <v>18</v>
      </c>
      <c r="AB314" s="3">
        <v>18</v>
      </c>
      <c r="AC314" s="3">
        <v>18</v>
      </c>
      <c r="AD314" s="3">
        <v>18</v>
      </c>
      <c r="AE314" s="3">
        <v>18</v>
      </c>
    </row>
    <row r="315" spans="1:31">
      <c r="A315" t="s">
        <v>626</v>
      </c>
      <c r="B315" s="49">
        <v>319</v>
      </c>
      <c r="C315" s="50" t="s">
        <v>386</v>
      </c>
      <c r="D315" s="3">
        <v>22</v>
      </c>
      <c r="E315" s="3">
        <v>21</v>
      </c>
      <c r="F315" s="3">
        <v>21</v>
      </c>
      <c r="G315" s="3">
        <v>21</v>
      </c>
      <c r="H315" s="3">
        <v>21</v>
      </c>
      <c r="I315" s="3">
        <v>21</v>
      </c>
      <c r="J315" s="3">
        <v>21</v>
      </c>
      <c r="K315" s="3">
        <v>21</v>
      </c>
      <c r="L315" s="3">
        <v>21</v>
      </c>
      <c r="M315" s="3">
        <v>21</v>
      </c>
      <c r="N315" s="3">
        <v>21</v>
      </c>
      <c r="O315" s="3">
        <v>21</v>
      </c>
      <c r="P315" s="3">
        <v>21</v>
      </c>
      <c r="Q315" s="3">
        <v>21</v>
      </c>
      <c r="R315" s="3">
        <v>21</v>
      </c>
      <c r="S315" s="3">
        <v>21</v>
      </c>
      <c r="T315" s="3">
        <v>21</v>
      </c>
      <c r="U315" s="3">
        <v>21</v>
      </c>
      <c r="V315" s="3">
        <v>21</v>
      </c>
      <c r="W315" s="3">
        <v>21</v>
      </c>
      <c r="X315" s="3">
        <v>21</v>
      </c>
      <c r="Y315" s="3">
        <v>21</v>
      </c>
      <c r="Z315" s="3">
        <v>21</v>
      </c>
      <c r="AA315" s="3">
        <v>20</v>
      </c>
      <c r="AB315" s="3">
        <v>20</v>
      </c>
      <c r="AC315" s="3">
        <v>20</v>
      </c>
      <c r="AD315" s="3">
        <v>20</v>
      </c>
      <c r="AE315" s="3">
        <v>20</v>
      </c>
    </row>
    <row r="316" spans="1:31">
      <c r="A316" t="s">
        <v>626</v>
      </c>
      <c r="B316" s="49">
        <v>320</v>
      </c>
      <c r="C316" s="50" t="s">
        <v>387</v>
      </c>
      <c r="D316" s="3">
        <v>20</v>
      </c>
      <c r="E316" s="3">
        <v>20</v>
      </c>
      <c r="F316" s="3">
        <v>20</v>
      </c>
      <c r="G316" s="3">
        <v>21</v>
      </c>
      <c r="H316" s="3">
        <v>21</v>
      </c>
      <c r="I316" s="3">
        <v>21</v>
      </c>
      <c r="J316" s="3">
        <v>21</v>
      </c>
      <c r="K316" s="3">
        <v>22</v>
      </c>
      <c r="L316" s="3">
        <v>22</v>
      </c>
      <c r="M316" s="3">
        <v>22</v>
      </c>
      <c r="N316" s="3">
        <v>22</v>
      </c>
      <c r="O316" s="3">
        <v>22</v>
      </c>
      <c r="P316" s="3">
        <v>22</v>
      </c>
      <c r="Q316" s="3">
        <v>22</v>
      </c>
      <c r="R316" s="3">
        <v>22</v>
      </c>
      <c r="S316" s="3">
        <v>22</v>
      </c>
      <c r="T316" s="3">
        <v>21</v>
      </c>
      <c r="U316" s="3">
        <v>21</v>
      </c>
      <c r="V316" s="3">
        <v>21</v>
      </c>
      <c r="W316" s="3">
        <v>21</v>
      </c>
      <c r="X316" s="3">
        <v>21</v>
      </c>
      <c r="Y316" s="3">
        <v>22</v>
      </c>
      <c r="Z316" s="3">
        <v>22</v>
      </c>
      <c r="AA316" s="3">
        <v>22</v>
      </c>
      <c r="AB316" s="3">
        <v>22</v>
      </c>
      <c r="AC316" s="3">
        <v>22</v>
      </c>
      <c r="AD316" s="3">
        <v>22</v>
      </c>
      <c r="AE316" s="3">
        <v>22</v>
      </c>
    </row>
    <row r="317" spans="1:31">
      <c r="A317" t="s">
        <v>626</v>
      </c>
      <c r="B317" s="49">
        <v>321</v>
      </c>
      <c r="C317" s="50" t="s">
        <v>388</v>
      </c>
      <c r="D317" s="3">
        <v>7</v>
      </c>
      <c r="E317" s="3">
        <v>7</v>
      </c>
      <c r="F317" s="3">
        <v>7</v>
      </c>
      <c r="G317" s="3">
        <v>7</v>
      </c>
      <c r="H317" s="3">
        <v>7</v>
      </c>
      <c r="I317" s="3">
        <v>7</v>
      </c>
      <c r="J317" s="3">
        <v>7</v>
      </c>
      <c r="K317" s="3">
        <v>7</v>
      </c>
      <c r="L317" s="3">
        <v>8</v>
      </c>
      <c r="M317" s="3">
        <v>8</v>
      </c>
      <c r="N317" s="3">
        <v>8</v>
      </c>
      <c r="O317" s="3">
        <v>8</v>
      </c>
      <c r="P317" s="3">
        <v>8</v>
      </c>
      <c r="Q317" s="3">
        <v>8</v>
      </c>
      <c r="R317" s="3">
        <v>8</v>
      </c>
      <c r="S317" s="3">
        <v>8</v>
      </c>
      <c r="T317" s="3">
        <v>8</v>
      </c>
      <c r="U317" s="3">
        <v>8</v>
      </c>
      <c r="V317" s="3">
        <v>8</v>
      </c>
      <c r="W317" s="3">
        <v>8</v>
      </c>
      <c r="X317" s="3">
        <v>8</v>
      </c>
      <c r="Y317" s="3">
        <v>8</v>
      </c>
      <c r="Z317" s="3">
        <v>8</v>
      </c>
      <c r="AA317" s="3">
        <v>8</v>
      </c>
      <c r="AB317" s="3">
        <v>8</v>
      </c>
      <c r="AC317" s="3">
        <v>7</v>
      </c>
      <c r="AD317" s="3">
        <v>7</v>
      </c>
      <c r="AE317" s="3">
        <v>7</v>
      </c>
    </row>
    <row r="318" spans="1:31">
      <c r="A318" t="s">
        <v>626</v>
      </c>
      <c r="B318" s="49">
        <v>322</v>
      </c>
      <c r="C318" s="50" t="s">
        <v>389</v>
      </c>
      <c r="D318" s="3">
        <v>10</v>
      </c>
      <c r="E318" s="3">
        <v>10</v>
      </c>
      <c r="F318" s="3">
        <v>10</v>
      </c>
      <c r="G318" s="3">
        <v>10</v>
      </c>
      <c r="H318" s="3">
        <v>10</v>
      </c>
      <c r="I318" s="3">
        <v>10</v>
      </c>
      <c r="J318" s="3">
        <v>10</v>
      </c>
      <c r="K318" s="3">
        <v>10</v>
      </c>
      <c r="L318" s="3">
        <v>12</v>
      </c>
      <c r="M318" s="3">
        <v>12</v>
      </c>
      <c r="N318" s="3">
        <v>12</v>
      </c>
      <c r="O318" s="3">
        <v>12</v>
      </c>
      <c r="P318" s="3">
        <v>12</v>
      </c>
      <c r="Q318" s="3">
        <v>12</v>
      </c>
      <c r="R318" s="3">
        <v>12</v>
      </c>
      <c r="S318" s="3">
        <v>12</v>
      </c>
      <c r="T318" s="3">
        <v>12</v>
      </c>
      <c r="U318" s="3">
        <v>12</v>
      </c>
      <c r="V318" s="3">
        <v>12</v>
      </c>
      <c r="W318" s="3">
        <v>12</v>
      </c>
      <c r="X318" s="3">
        <v>13</v>
      </c>
      <c r="Y318" s="3">
        <v>13</v>
      </c>
      <c r="Z318" s="3">
        <v>14</v>
      </c>
      <c r="AA318" s="3">
        <v>14</v>
      </c>
      <c r="AB318" s="3">
        <v>14</v>
      </c>
      <c r="AC318" s="3">
        <v>14</v>
      </c>
      <c r="AD318" s="3">
        <v>14</v>
      </c>
      <c r="AE318" s="3">
        <v>14</v>
      </c>
    </row>
    <row r="319" spans="1:31">
      <c r="A319" t="s">
        <v>626</v>
      </c>
      <c r="B319" s="49">
        <v>323</v>
      </c>
      <c r="C319" s="50" t="s">
        <v>390</v>
      </c>
      <c r="D319" s="3">
        <v>16</v>
      </c>
      <c r="E319" s="3">
        <v>16</v>
      </c>
      <c r="F319" s="3">
        <v>16</v>
      </c>
      <c r="G319" s="3">
        <v>16</v>
      </c>
      <c r="H319" s="3">
        <v>16</v>
      </c>
      <c r="I319" s="3">
        <v>16</v>
      </c>
      <c r="J319" s="3">
        <v>16</v>
      </c>
      <c r="K319" s="3">
        <v>16</v>
      </c>
      <c r="L319" s="3">
        <v>16</v>
      </c>
      <c r="M319" s="3">
        <v>16</v>
      </c>
      <c r="N319" s="3">
        <v>16</v>
      </c>
      <c r="O319" s="3">
        <v>16</v>
      </c>
      <c r="P319" s="3">
        <v>16</v>
      </c>
      <c r="Q319" s="3">
        <v>16</v>
      </c>
      <c r="R319" s="3">
        <v>16</v>
      </c>
      <c r="S319" s="3">
        <v>16</v>
      </c>
      <c r="T319" s="3">
        <v>16</v>
      </c>
      <c r="U319" s="3">
        <v>16</v>
      </c>
      <c r="V319" s="3">
        <v>16</v>
      </c>
      <c r="W319" s="3">
        <v>16</v>
      </c>
      <c r="X319" s="3">
        <v>16</v>
      </c>
      <c r="Y319" s="3">
        <v>16</v>
      </c>
      <c r="Z319" s="3">
        <v>16</v>
      </c>
      <c r="AA319" s="3">
        <v>16</v>
      </c>
      <c r="AB319" s="3">
        <v>16</v>
      </c>
      <c r="AC319" s="3">
        <v>16</v>
      </c>
      <c r="AD319" s="3">
        <v>16</v>
      </c>
      <c r="AE319" s="3">
        <v>16</v>
      </c>
    </row>
    <row r="320" spans="1:31">
      <c r="A320" t="s">
        <v>626</v>
      </c>
      <c r="B320" s="49">
        <v>324</v>
      </c>
      <c r="C320" s="50" t="s">
        <v>391</v>
      </c>
      <c r="D320" s="3">
        <v>239</v>
      </c>
      <c r="E320" s="3">
        <v>240</v>
      </c>
      <c r="F320" s="3">
        <v>241</v>
      </c>
      <c r="G320" s="3">
        <v>243</v>
      </c>
      <c r="H320" s="3">
        <v>247</v>
      </c>
      <c r="I320" s="3">
        <v>248</v>
      </c>
      <c r="J320" s="3">
        <v>248</v>
      </c>
      <c r="K320" s="3">
        <v>247</v>
      </c>
      <c r="L320" s="3">
        <v>248</v>
      </c>
      <c r="M320" s="3">
        <v>249</v>
      </c>
      <c r="N320" s="3">
        <v>252</v>
      </c>
      <c r="O320" s="3">
        <v>253</v>
      </c>
      <c r="P320" s="3">
        <v>253</v>
      </c>
      <c r="Q320" s="3">
        <v>254</v>
      </c>
      <c r="R320" s="3">
        <v>252</v>
      </c>
      <c r="S320" s="3">
        <v>250</v>
      </c>
      <c r="T320" s="3">
        <v>252</v>
      </c>
      <c r="U320" s="3">
        <v>250</v>
      </c>
      <c r="V320" s="3">
        <v>251</v>
      </c>
      <c r="W320" s="3">
        <v>251</v>
      </c>
      <c r="X320" s="3">
        <v>255</v>
      </c>
      <c r="Y320" s="3">
        <v>256</v>
      </c>
      <c r="Z320" s="3">
        <v>256</v>
      </c>
      <c r="AA320" s="3">
        <v>255</v>
      </c>
      <c r="AB320" s="3">
        <v>256</v>
      </c>
      <c r="AC320" s="3">
        <v>257</v>
      </c>
      <c r="AD320" s="3">
        <v>256</v>
      </c>
      <c r="AE320" s="3">
        <v>256</v>
      </c>
    </row>
    <row r="321" spans="1:31">
      <c r="A321" t="s">
        <v>626</v>
      </c>
      <c r="B321" s="49">
        <v>325</v>
      </c>
      <c r="C321" s="50" t="s">
        <v>392</v>
      </c>
      <c r="D321" s="3">
        <v>7</v>
      </c>
      <c r="E321" s="3">
        <v>7</v>
      </c>
      <c r="F321" s="3">
        <v>7</v>
      </c>
      <c r="G321" s="3">
        <v>7</v>
      </c>
      <c r="H321" s="3">
        <v>7</v>
      </c>
      <c r="I321" s="3">
        <v>7</v>
      </c>
      <c r="J321" s="3">
        <v>7</v>
      </c>
      <c r="K321" s="3">
        <v>7</v>
      </c>
      <c r="L321" s="3">
        <v>7</v>
      </c>
      <c r="M321" s="3">
        <v>7</v>
      </c>
      <c r="N321" s="3">
        <v>7</v>
      </c>
      <c r="O321" s="3">
        <v>7</v>
      </c>
      <c r="P321" s="3">
        <v>7</v>
      </c>
      <c r="Q321" s="3">
        <v>7</v>
      </c>
      <c r="R321" s="3">
        <v>7</v>
      </c>
      <c r="S321" s="3">
        <v>7</v>
      </c>
      <c r="T321" s="3">
        <v>7</v>
      </c>
      <c r="U321" s="3">
        <v>7</v>
      </c>
      <c r="V321" s="3">
        <v>7</v>
      </c>
      <c r="W321" s="3">
        <v>7</v>
      </c>
      <c r="X321" s="3">
        <v>7</v>
      </c>
      <c r="Y321" s="3">
        <v>7</v>
      </c>
      <c r="Z321" s="3">
        <v>7</v>
      </c>
      <c r="AA321" s="3">
        <v>7</v>
      </c>
      <c r="AB321" s="3">
        <v>7</v>
      </c>
      <c r="AC321" s="3">
        <v>7</v>
      </c>
      <c r="AD321" s="3">
        <v>7</v>
      </c>
      <c r="AE321" s="3">
        <v>7</v>
      </c>
    </row>
    <row r="322" spans="1:31">
      <c r="A322" t="s">
        <v>626</v>
      </c>
      <c r="B322" s="49">
        <v>326</v>
      </c>
      <c r="C322" s="50" t="s">
        <v>393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  <c r="Q322" s="3">
        <v>0</v>
      </c>
      <c r="R322" s="3">
        <v>0</v>
      </c>
      <c r="S322" s="3">
        <v>0</v>
      </c>
      <c r="T322" s="3">
        <v>0</v>
      </c>
      <c r="U322" s="3">
        <v>0</v>
      </c>
      <c r="V322" s="3">
        <v>0</v>
      </c>
      <c r="W322" s="3">
        <v>0</v>
      </c>
      <c r="X322" s="3">
        <v>0</v>
      </c>
      <c r="Y322" s="3">
        <v>0</v>
      </c>
      <c r="Z322" s="3">
        <v>0</v>
      </c>
      <c r="AA322" s="3">
        <v>0</v>
      </c>
      <c r="AB322" s="3">
        <v>0</v>
      </c>
      <c r="AC322" s="3">
        <v>0</v>
      </c>
      <c r="AD322" s="3">
        <v>0</v>
      </c>
      <c r="AE322" s="3">
        <v>0</v>
      </c>
    </row>
    <row r="323" spans="1:31">
      <c r="A323" t="s">
        <v>626</v>
      </c>
      <c r="B323" s="49">
        <v>327</v>
      </c>
      <c r="C323" s="50" t="s">
        <v>394</v>
      </c>
      <c r="D323" s="3">
        <v>148</v>
      </c>
      <c r="E323" s="3">
        <v>149</v>
      </c>
      <c r="F323" s="3">
        <v>150</v>
      </c>
      <c r="G323" s="3">
        <v>150</v>
      </c>
      <c r="H323" s="3">
        <v>150</v>
      </c>
      <c r="I323" s="3">
        <v>149</v>
      </c>
      <c r="J323" s="3">
        <v>149</v>
      </c>
      <c r="K323" s="3">
        <v>147</v>
      </c>
      <c r="L323" s="3">
        <v>147</v>
      </c>
      <c r="M323" s="3">
        <v>148</v>
      </c>
      <c r="N323" s="3">
        <v>148</v>
      </c>
      <c r="O323" s="3">
        <v>153</v>
      </c>
      <c r="P323" s="3">
        <v>153</v>
      </c>
      <c r="Q323" s="3">
        <v>151</v>
      </c>
      <c r="R323" s="3">
        <v>150</v>
      </c>
      <c r="S323" s="3">
        <v>151</v>
      </c>
      <c r="T323" s="3">
        <v>152</v>
      </c>
      <c r="U323" s="3">
        <v>153</v>
      </c>
      <c r="V323" s="3">
        <v>151</v>
      </c>
      <c r="W323" s="3">
        <v>151</v>
      </c>
      <c r="X323" s="3">
        <v>151</v>
      </c>
      <c r="Y323" s="3">
        <v>152</v>
      </c>
      <c r="Z323" s="3">
        <v>152</v>
      </c>
      <c r="AA323" s="3">
        <v>151</v>
      </c>
      <c r="AB323" s="3">
        <v>150</v>
      </c>
      <c r="AC323" s="3">
        <v>150</v>
      </c>
      <c r="AD323" s="3">
        <v>149</v>
      </c>
      <c r="AE323" s="3">
        <v>149</v>
      </c>
    </row>
    <row r="324" spans="1:31">
      <c r="A324" t="s">
        <v>626</v>
      </c>
      <c r="B324" s="49">
        <v>328</v>
      </c>
      <c r="C324" s="50" t="s">
        <v>395</v>
      </c>
      <c r="D324" s="3">
        <v>23</v>
      </c>
      <c r="E324" s="3">
        <v>23</v>
      </c>
      <c r="F324" s="3">
        <v>23</v>
      </c>
      <c r="G324" s="3">
        <v>23</v>
      </c>
      <c r="H324" s="3">
        <v>23</v>
      </c>
      <c r="I324" s="3">
        <v>23</v>
      </c>
      <c r="J324" s="3">
        <v>23</v>
      </c>
      <c r="K324" s="3">
        <v>23</v>
      </c>
      <c r="L324" s="3">
        <v>23</v>
      </c>
      <c r="M324" s="3">
        <v>23</v>
      </c>
      <c r="N324" s="3">
        <v>23</v>
      </c>
      <c r="O324" s="3">
        <v>23</v>
      </c>
      <c r="P324" s="3">
        <v>23</v>
      </c>
      <c r="Q324" s="3">
        <v>23</v>
      </c>
      <c r="R324" s="3">
        <v>23</v>
      </c>
      <c r="S324" s="3">
        <v>23</v>
      </c>
      <c r="T324" s="3">
        <v>23</v>
      </c>
      <c r="U324" s="3">
        <v>23</v>
      </c>
      <c r="V324" s="3">
        <v>23</v>
      </c>
      <c r="W324" s="3">
        <v>23</v>
      </c>
      <c r="X324" s="3">
        <v>23</v>
      </c>
      <c r="Y324" s="3">
        <v>23</v>
      </c>
      <c r="Z324" s="3">
        <v>23</v>
      </c>
      <c r="AA324" s="3">
        <v>23</v>
      </c>
      <c r="AB324" s="3">
        <v>23</v>
      </c>
      <c r="AC324" s="3">
        <v>23</v>
      </c>
      <c r="AD324" s="3">
        <v>23</v>
      </c>
      <c r="AE324" s="3">
        <v>23</v>
      </c>
    </row>
    <row r="325" spans="1:31">
      <c r="A325" t="s">
        <v>626</v>
      </c>
      <c r="B325" s="49">
        <v>329</v>
      </c>
      <c r="C325" s="50" t="s">
        <v>396</v>
      </c>
      <c r="D325" s="3">
        <v>21</v>
      </c>
      <c r="E325" s="3">
        <v>21</v>
      </c>
      <c r="F325" s="3">
        <v>21</v>
      </c>
      <c r="G325" s="3">
        <v>21</v>
      </c>
      <c r="H325" s="3">
        <v>21</v>
      </c>
      <c r="I325" s="3">
        <v>21</v>
      </c>
      <c r="J325" s="3">
        <v>21</v>
      </c>
      <c r="K325" s="3">
        <v>21</v>
      </c>
      <c r="L325" s="3">
        <v>21</v>
      </c>
      <c r="M325" s="3">
        <v>21</v>
      </c>
      <c r="N325" s="3">
        <v>21</v>
      </c>
      <c r="O325" s="3">
        <v>21</v>
      </c>
      <c r="P325" s="3">
        <v>21</v>
      </c>
      <c r="Q325" s="3">
        <v>21</v>
      </c>
      <c r="R325" s="3">
        <v>21</v>
      </c>
      <c r="S325" s="3">
        <v>21</v>
      </c>
      <c r="T325" s="3">
        <v>21</v>
      </c>
      <c r="U325" s="3">
        <v>21</v>
      </c>
      <c r="V325" s="3">
        <v>21</v>
      </c>
      <c r="W325" s="3">
        <v>21</v>
      </c>
      <c r="X325" s="3">
        <v>21</v>
      </c>
      <c r="Y325" s="3">
        <v>21</v>
      </c>
      <c r="Z325" s="3">
        <v>21</v>
      </c>
      <c r="AA325" s="3">
        <v>21</v>
      </c>
      <c r="AB325" s="3">
        <v>22</v>
      </c>
      <c r="AC325" s="3">
        <v>22</v>
      </c>
      <c r="AD325" s="3">
        <v>22</v>
      </c>
      <c r="AE325" s="3">
        <v>22</v>
      </c>
    </row>
    <row r="326" spans="1:31">
      <c r="A326" t="s">
        <v>626</v>
      </c>
      <c r="B326" s="49">
        <v>402</v>
      </c>
      <c r="C326" s="50" t="s">
        <v>397</v>
      </c>
      <c r="D326" s="3">
        <v>1</v>
      </c>
      <c r="E326" s="3">
        <v>1</v>
      </c>
      <c r="F326" s="3">
        <v>1</v>
      </c>
      <c r="G326" s="3">
        <v>1</v>
      </c>
      <c r="H326" s="3">
        <v>1</v>
      </c>
      <c r="I326" s="3">
        <v>1</v>
      </c>
      <c r="J326" s="3">
        <v>1</v>
      </c>
      <c r="K326" s="3">
        <v>1</v>
      </c>
      <c r="L326" s="3">
        <v>1</v>
      </c>
      <c r="M326" s="3">
        <v>1</v>
      </c>
      <c r="N326" s="3">
        <v>1</v>
      </c>
      <c r="O326" s="3">
        <v>1</v>
      </c>
      <c r="P326" s="3">
        <v>1</v>
      </c>
      <c r="Q326" s="3">
        <v>1</v>
      </c>
      <c r="R326" s="3">
        <v>1</v>
      </c>
      <c r="S326" s="3">
        <v>1</v>
      </c>
      <c r="T326" s="3">
        <v>1</v>
      </c>
      <c r="U326" s="3">
        <v>1</v>
      </c>
      <c r="V326" s="3">
        <v>1</v>
      </c>
      <c r="W326" s="3">
        <v>1</v>
      </c>
      <c r="X326" s="3">
        <v>1</v>
      </c>
      <c r="Y326" s="3">
        <v>1</v>
      </c>
      <c r="Z326" s="3">
        <v>1</v>
      </c>
      <c r="AA326" s="3">
        <v>1</v>
      </c>
      <c r="AB326" s="3">
        <v>1</v>
      </c>
      <c r="AC326" s="3">
        <v>1</v>
      </c>
      <c r="AD326" s="3">
        <v>1</v>
      </c>
      <c r="AE326" s="3">
        <v>1</v>
      </c>
    </row>
    <row r="327" spans="1:31">
      <c r="A327" t="s">
        <v>626</v>
      </c>
      <c r="B327" s="49">
        <v>406</v>
      </c>
      <c r="C327" s="50" t="s">
        <v>398</v>
      </c>
      <c r="D327" s="3">
        <v>52</v>
      </c>
      <c r="E327" s="3">
        <v>52</v>
      </c>
      <c r="F327" s="3">
        <v>51</v>
      </c>
      <c r="G327" s="3">
        <v>51</v>
      </c>
      <c r="H327" s="3">
        <v>51</v>
      </c>
      <c r="I327" s="3">
        <v>51</v>
      </c>
      <c r="J327" s="3">
        <v>52</v>
      </c>
      <c r="K327" s="3">
        <v>52</v>
      </c>
      <c r="L327" s="3">
        <v>52</v>
      </c>
      <c r="M327" s="3">
        <v>52</v>
      </c>
      <c r="N327" s="3">
        <v>52</v>
      </c>
      <c r="O327" s="3">
        <v>50</v>
      </c>
      <c r="P327" s="3">
        <v>50</v>
      </c>
      <c r="Q327" s="3">
        <v>51</v>
      </c>
      <c r="R327" s="3">
        <v>51</v>
      </c>
      <c r="S327" s="3">
        <v>52</v>
      </c>
      <c r="T327" s="3">
        <v>52</v>
      </c>
      <c r="U327" s="3">
        <v>54</v>
      </c>
      <c r="V327" s="3">
        <v>54</v>
      </c>
      <c r="W327" s="3">
        <v>54</v>
      </c>
      <c r="X327" s="3">
        <v>54</v>
      </c>
      <c r="Y327" s="3">
        <v>54</v>
      </c>
      <c r="Z327" s="3">
        <v>54</v>
      </c>
      <c r="AA327" s="3">
        <v>54</v>
      </c>
      <c r="AB327" s="3">
        <v>54</v>
      </c>
      <c r="AC327" s="3">
        <v>54</v>
      </c>
      <c r="AD327" s="3">
        <v>54</v>
      </c>
      <c r="AE327" s="3">
        <v>54</v>
      </c>
    </row>
    <row r="328" spans="1:31">
      <c r="A328" t="s">
        <v>626</v>
      </c>
      <c r="B328" s="49">
        <v>407</v>
      </c>
      <c r="C328" s="50" t="s">
        <v>399</v>
      </c>
      <c r="D328" s="3">
        <v>14</v>
      </c>
      <c r="E328" s="3">
        <v>14</v>
      </c>
      <c r="F328" s="3">
        <v>14</v>
      </c>
      <c r="G328" s="3">
        <v>14</v>
      </c>
      <c r="H328" s="3">
        <v>14</v>
      </c>
      <c r="I328" s="3">
        <v>14</v>
      </c>
      <c r="J328" s="3">
        <v>14</v>
      </c>
      <c r="K328" s="3">
        <v>14</v>
      </c>
      <c r="L328" s="3">
        <v>14</v>
      </c>
      <c r="M328" s="3">
        <v>14</v>
      </c>
      <c r="N328" s="3">
        <v>14</v>
      </c>
      <c r="O328" s="3">
        <v>14</v>
      </c>
      <c r="P328" s="3">
        <v>14</v>
      </c>
      <c r="Q328" s="3">
        <v>14</v>
      </c>
      <c r="R328" s="3">
        <v>14</v>
      </c>
      <c r="S328" s="3">
        <v>14</v>
      </c>
      <c r="T328" s="3">
        <v>15</v>
      </c>
      <c r="U328" s="3">
        <v>15</v>
      </c>
      <c r="V328" s="3">
        <v>14</v>
      </c>
      <c r="W328" s="3">
        <v>14</v>
      </c>
      <c r="X328" s="3">
        <v>14</v>
      </c>
      <c r="Y328" s="3">
        <v>14</v>
      </c>
      <c r="Z328" s="3">
        <v>14</v>
      </c>
      <c r="AA328" s="3">
        <v>14</v>
      </c>
      <c r="AB328" s="3">
        <v>14</v>
      </c>
      <c r="AC328" s="3">
        <v>14</v>
      </c>
      <c r="AD328" s="3">
        <v>14</v>
      </c>
      <c r="AE328" s="3">
        <v>14</v>
      </c>
    </row>
    <row r="329" spans="1:31">
      <c r="A329" t="s">
        <v>626</v>
      </c>
      <c r="B329" s="49">
        <v>408</v>
      </c>
      <c r="C329" s="50" t="s">
        <v>400</v>
      </c>
      <c r="D329" s="3">
        <v>3</v>
      </c>
      <c r="E329" s="3">
        <v>3</v>
      </c>
      <c r="F329" s="3">
        <v>3</v>
      </c>
      <c r="G329" s="3">
        <v>3</v>
      </c>
      <c r="H329" s="3">
        <v>3</v>
      </c>
      <c r="I329" s="3">
        <v>3</v>
      </c>
      <c r="J329" s="3">
        <v>3</v>
      </c>
      <c r="K329" s="3">
        <v>3</v>
      </c>
      <c r="L329" s="3">
        <v>3</v>
      </c>
      <c r="M329" s="3">
        <v>3</v>
      </c>
      <c r="N329" s="3">
        <v>3</v>
      </c>
      <c r="O329" s="3">
        <v>3</v>
      </c>
      <c r="P329" s="3">
        <v>3</v>
      </c>
      <c r="Q329" s="3">
        <v>3</v>
      </c>
      <c r="R329" s="3">
        <v>3</v>
      </c>
      <c r="S329" s="3">
        <v>3</v>
      </c>
      <c r="T329" s="3">
        <v>3</v>
      </c>
      <c r="U329" s="3">
        <v>3</v>
      </c>
      <c r="V329" s="3">
        <v>3</v>
      </c>
      <c r="W329" s="3">
        <v>3</v>
      </c>
      <c r="X329" s="3">
        <v>3</v>
      </c>
      <c r="Y329" s="3">
        <v>3</v>
      </c>
      <c r="Z329" s="3">
        <v>3</v>
      </c>
      <c r="AA329" s="3">
        <v>3</v>
      </c>
      <c r="AB329" s="3">
        <v>3</v>
      </c>
      <c r="AC329" s="3">
        <v>3</v>
      </c>
      <c r="AD329" s="3">
        <v>3</v>
      </c>
      <c r="AE329" s="3">
        <v>3</v>
      </c>
    </row>
    <row r="330" spans="1:31">
      <c r="A330" t="s">
        <v>626</v>
      </c>
      <c r="B330" s="49">
        <v>409</v>
      </c>
      <c r="C330" s="50" t="s">
        <v>401</v>
      </c>
      <c r="D330" s="3">
        <v>8</v>
      </c>
      <c r="E330" s="3">
        <v>8</v>
      </c>
      <c r="F330" s="3">
        <v>8</v>
      </c>
      <c r="G330" s="3">
        <v>8</v>
      </c>
      <c r="H330" s="3">
        <v>8</v>
      </c>
      <c r="I330" s="3">
        <v>8</v>
      </c>
      <c r="J330" s="3">
        <v>8</v>
      </c>
      <c r="K330" s="3">
        <v>8</v>
      </c>
      <c r="L330" s="3">
        <v>8</v>
      </c>
      <c r="M330" s="3">
        <v>8</v>
      </c>
      <c r="N330" s="3">
        <v>8</v>
      </c>
      <c r="O330" s="3">
        <v>8</v>
      </c>
      <c r="P330" s="3">
        <v>8</v>
      </c>
      <c r="Q330" s="3">
        <v>8</v>
      </c>
      <c r="R330" s="3">
        <v>8</v>
      </c>
      <c r="S330" s="3">
        <v>8</v>
      </c>
      <c r="T330" s="3">
        <v>8</v>
      </c>
      <c r="U330" s="3">
        <v>8</v>
      </c>
      <c r="V330" s="3">
        <v>8</v>
      </c>
      <c r="W330" s="3">
        <v>8</v>
      </c>
      <c r="X330" s="3">
        <v>8</v>
      </c>
      <c r="Y330" s="3">
        <v>8</v>
      </c>
      <c r="Z330" s="3">
        <v>8</v>
      </c>
      <c r="AA330" s="3">
        <v>8</v>
      </c>
      <c r="AB330" s="3">
        <v>8</v>
      </c>
      <c r="AC330" s="3">
        <v>8</v>
      </c>
      <c r="AD330" s="3">
        <v>8</v>
      </c>
      <c r="AE330" s="3">
        <v>8</v>
      </c>
    </row>
    <row r="331" spans="1:31">
      <c r="A331" t="s">
        <v>626</v>
      </c>
      <c r="B331" s="49">
        <v>410</v>
      </c>
      <c r="C331" s="50" t="s">
        <v>402</v>
      </c>
      <c r="D331" s="3">
        <v>24</v>
      </c>
      <c r="E331" s="3">
        <v>24</v>
      </c>
      <c r="F331" s="3">
        <v>24</v>
      </c>
      <c r="G331" s="3">
        <v>24</v>
      </c>
      <c r="H331" s="3">
        <v>24</v>
      </c>
      <c r="I331" s="3">
        <v>24</v>
      </c>
      <c r="J331" s="3">
        <v>24</v>
      </c>
      <c r="K331" s="3">
        <v>24</v>
      </c>
      <c r="L331" s="3">
        <v>24</v>
      </c>
      <c r="M331" s="3">
        <v>24</v>
      </c>
      <c r="N331" s="3">
        <v>24</v>
      </c>
      <c r="O331" s="3">
        <v>24</v>
      </c>
      <c r="P331" s="3">
        <v>24</v>
      </c>
      <c r="Q331" s="3">
        <v>24</v>
      </c>
      <c r="R331" s="3">
        <v>24</v>
      </c>
      <c r="S331" s="3">
        <v>24</v>
      </c>
      <c r="T331" s="3">
        <v>25</v>
      </c>
      <c r="U331" s="3">
        <v>25</v>
      </c>
      <c r="V331" s="3">
        <v>25</v>
      </c>
      <c r="W331" s="3">
        <v>25</v>
      </c>
      <c r="X331" s="3">
        <v>25</v>
      </c>
      <c r="Y331" s="3">
        <v>25</v>
      </c>
      <c r="Z331" s="3">
        <v>25</v>
      </c>
      <c r="AA331" s="3">
        <v>25</v>
      </c>
      <c r="AB331" s="3">
        <v>25</v>
      </c>
      <c r="AC331" s="3">
        <v>25</v>
      </c>
      <c r="AD331" s="3">
        <v>25</v>
      </c>
      <c r="AE331" s="3">
        <v>25</v>
      </c>
    </row>
    <row r="332" spans="1:31">
      <c r="A332" t="s">
        <v>626</v>
      </c>
      <c r="B332" s="49">
        <v>411</v>
      </c>
      <c r="C332" s="50" t="s">
        <v>403</v>
      </c>
      <c r="D332" s="3">
        <v>8</v>
      </c>
      <c r="E332" s="3">
        <v>8</v>
      </c>
      <c r="F332" s="3">
        <v>9</v>
      </c>
      <c r="G332" s="3">
        <v>9</v>
      </c>
      <c r="H332" s="3">
        <v>9</v>
      </c>
      <c r="I332" s="3">
        <v>9</v>
      </c>
      <c r="J332" s="3">
        <v>9</v>
      </c>
      <c r="K332" s="3">
        <v>9</v>
      </c>
      <c r="L332" s="3">
        <v>9</v>
      </c>
      <c r="M332" s="3">
        <v>9</v>
      </c>
      <c r="N332" s="3">
        <v>9</v>
      </c>
      <c r="O332" s="3">
        <v>9</v>
      </c>
      <c r="P332" s="3">
        <v>9</v>
      </c>
      <c r="Q332" s="3">
        <v>9</v>
      </c>
      <c r="R332" s="3">
        <v>9</v>
      </c>
      <c r="S332" s="3">
        <v>9</v>
      </c>
      <c r="T332" s="3">
        <v>9</v>
      </c>
      <c r="U332" s="3">
        <v>9</v>
      </c>
      <c r="V332" s="3">
        <v>9</v>
      </c>
      <c r="W332" s="3">
        <v>9</v>
      </c>
      <c r="X332" s="3">
        <v>9</v>
      </c>
      <c r="Y332" s="3">
        <v>9</v>
      </c>
      <c r="Z332" s="3">
        <v>9</v>
      </c>
      <c r="AA332" s="3">
        <v>9</v>
      </c>
      <c r="AB332" s="3">
        <v>12</v>
      </c>
      <c r="AC332" s="3">
        <v>12</v>
      </c>
      <c r="AD332" s="3">
        <v>12</v>
      </c>
      <c r="AE332" s="3">
        <v>12</v>
      </c>
    </row>
    <row r="333" spans="1:31">
      <c r="A333" t="s">
        <v>626</v>
      </c>
      <c r="B333" s="49">
        <v>412</v>
      </c>
      <c r="C333" s="50" t="s">
        <v>404</v>
      </c>
      <c r="D333" s="3">
        <v>46</v>
      </c>
      <c r="E333" s="3">
        <v>46</v>
      </c>
      <c r="F333" s="3">
        <v>46</v>
      </c>
      <c r="G333" s="3">
        <v>46</v>
      </c>
      <c r="H333" s="3">
        <v>46</v>
      </c>
      <c r="I333" s="3">
        <v>45</v>
      </c>
      <c r="J333" s="3">
        <v>45</v>
      </c>
      <c r="K333" s="3">
        <v>45</v>
      </c>
      <c r="L333" s="3">
        <v>45</v>
      </c>
      <c r="M333" s="3">
        <v>45</v>
      </c>
      <c r="N333" s="3">
        <v>45</v>
      </c>
      <c r="O333" s="3">
        <v>45</v>
      </c>
      <c r="P333" s="3">
        <v>45</v>
      </c>
      <c r="Q333" s="3">
        <v>45</v>
      </c>
      <c r="R333" s="3">
        <v>45</v>
      </c>
      <c r="S333" s="3">
        <v>45</v>
      </c>
      <c r="T333" s="3">
        <v>45</v>
      </c>
      <c r="U333" s="3">
        <v>47</v>
      </c>
      <c r="V333" s="3">
        <v>47</v>
      </c>
      <c r="W333" s="3">
        <v>47</v>
      </c>
      <c r="X333" s="3">
        <v>47</v>
      </c>
      <c r="Y333" s="3">
        <v>47</v>
      </c>
      <c r="Z333" s="3">
        <v>47</v>
      </c>
      <c r="AA333" s="3">
        <v>47</v>
      </c>
      <c r="AB333" s="3">
        <v>47</v>
      </c>
      <c r="AC333" s="3">
        <v>47</v>
      </c>
      <c r="AD333" s="3">
        <v>47</v>
      </c>
      <c r="AE333" s="3">
        <v>47</v>
      </c>
    </row>
    <row r="334" spans="1:31">
      <c r="A334" t="s">
        <v>626</v>
      </c>
      <c r="B334" s="49">
        <v>413</v>
      </c>
      <c r="C334" s="50" t="s">
        <v>405</v>
      </c>
      <c r="D334" s="3">
        <v>12</v>
      </c>
      <c r="E334" s="3">
        <v>12</v>
      </c>
      <c r="F334" s="3">
        <v>12</v>
      </c>
      <c r="G334" s="3">
        <v>12</v>
      </c>
      <c r="H334" s="3">
        <v>12</v>
      </c>
      <c r="I334" s="3">
        <v>12</v>
      </c>
      <c r="J334" s="3">
        <v>12</v>
      </c>
      <c r="K334" s="3">
        <v>12</v>
      </c>
      <c r="L334" s="3">
        <v>12</v>
      </c>
      <c r="M334" s="3">
        <v>12</v>
      </c>
      <c r="N334" s="3">
        <v>12</v>
      </c>
      <c r="O334" s="3">
        <v>12</v>
      </c>
      <c r="P334" s="3">
        <v>12</v>
      </c>
      <c r="Q334" s="3">
        <v>12</v>
      </c>
      <c r="R334" s="3">
        <v>12</v>
      </c>
      <c r="S334" s="3">
        <v>12</v>
      </c>
      <c r="T334" s="3">
        <v>12</v>
      </c>
      <c r="U334" s="3">
        <v>12</v>
      </c>
      <c r="V334" s="3">
        <v>12</v>
      </c>
      <c r="W334" s="3">
        <v>12</v>
      </c>
      <c r="X334" s="3">
        <v>12</v>
      </c>
      <c r="Y334" s="3">
        <v>12</v>
      </c>
      <c r="Z334" s="3">
        <v>12</v>
      </c>
      <c r="AA334" s="3">
        <v>11</v>
      </c>
      <c r="AB334" s="3">
        <v>11</v>
      </c>
      <c r="AC334" s="3">
        <v>11</v>
      </c>
      <c r="AD334" s="3">
        <v>11</v>
      </c>
      <c r="AE334" s="3">
        <v>11</v>
      </c>
    </row>
    <row r="335" spans="1:31">
      <c r="A335" t="s">
        <v>626</v>
      </c>
      <c r="B335" s="49">
        <v>414</v>
      </c>
      <c r="C335" s="50" t="s">
        <v>406</v>
      </c>
      <c r="D335" s="3">
        <v>27</v>
      </c>
      <c r="E335" s="3">
        <v>27</v>
      </c>
      <c r="F335" s="3">
        <v>27</v>
      </c>
      <c r="G335" s="3">
        <v>28</v>
      </c>
      <c r="H335" s="3">
        <v>28</v>
      </c>
      <c r="I335" s="3">
        <v>28</v>
      </c>
      <c r="J335" s="3">
        <v>28</v>
      </c>
      <c r="K335" s="3">
        <v>28</v>
      </c>
      <c r="L335" s="3">
        <v>28</v>
      </c>
      <c r="M335" s="3">
        <v>28</v>
      </c>
      <c r="N335" s="3">
        <v>28</v>
      </c>
      <c r="O335" s="3">
        <v>28</v>
      </c>
      <c r="P335" s="3">
        <v>28</v>
      </c>
      <c r="Q335" s="3">
        <v>28</v>
      </c>
      <c r="R335" s="3">
        <v>29</v>
      </c>
      <c r="S335" s="3">
        <v>29</v>
      </c>
      <c r="T335" s="3">
        <v>29</v>
      </c>
      <c r="U335" s="3">
        <v>30</v>
      </c>
      <c r="V335" s="3">
        <v>30</v>
      </c>
      <c r="W335" s="3">
        <v>30</v>
      </c>
      <c r="X335" s="3">
        <v>30</v>
      </c>
      <c r="Y335" s="3">
        <v>30</v>
      </c>
      <c r="Z335" s="3">
        <v>30</v>
      </c>
      <c r="AA335" s="3">
        <v>30</v>
      </c>
      <c r="AB335" s="3">
        <v>30</v>
      </c>
      <c r="AC335" s="3">
        <v>30</v>
      </c>
      <c r="AD335" s="3">
        <v>30</v>
      </c>
      <c r="AE335" s="3">
        <v>30</v>
      </c>
    </row>
    <row r="336" spans="1:31">
      <c r="A336" t="s">
        <v>626</v>
      </c>
      <c r="B336" s="49">
        <v>415</v>
      </c>
      <c r="C336" s="50" t="s">
        <v>407</v>
      </c>
      <c r="D336" s="3">
        <v>28</v>
      </c>
      <c r="E336" s="3">
        <v>28</v>
      </c>
      <c r="F336" s="3">
        <v>28</v>
      </c>
      <c r="G336" s="3">
        <v>28</v>
      </c>
      <c r="H336" s="3">
        <v>28</v>
      </c>
      <c r="I336" s="3">
        <v>28</v>
      </c>
      <c r="J336" s="3">
        <v>28</v>
      </c>
      <c r="K336" s="3">
        <v>28</v>
      </c>
      <c r="L336" s="3">
        <v>28</v>
      </c>
      <c r="M336" s="3">
        <v>28</v>
      </c>
      <c r="N336" s="3">
        <v>28</v>
      </c>
      <c r="O336" s="3">
        <v>28</v>
      </c>
      <c r="P336" s="3">
        <v>28</v>
      </c>
      <c r="Q336" s="3">
        <v>28</v>
      </c>
      <c r="R336" s="3">
        <v>28</v>
      </c>
      <c r="S336" s="3">
        <v>28</v>
      </c>
      <c r="T336" s="3">
        <v>28</v>
      </c>
      <c r="U336" s="3">
        <v>28</v>
      </c>
      <c r="V336" s="3">
        <v>28</v>
      </c>
      <c r="W336" s="3">
        <v>28</v>
      </c>
      <c r="X336" s="3">
        <v>28</v>
      </c>
      <c r="Y336" s="3">
        <v>28</v>
      </c>
      <c r="Z336" s="3">
        <v>28</v>
      </c>
      <c r="AA336" s="3">
        <v>28</v>
      </c>
      <c r="AB336" s="3">
        <v>29</v>
      </c>
      <c r="AC336" s="3">
        <v>29</v>
      </c>
      <c r="AD336" s="3">
        <v>29</v>
      </c>
      <c r="AE336" s="3">
        <v>29</v>
      </c>
    </row>
    <row r="337" spans="1:31">
      <c r="A337" t="s">
        <v>626</v>
      </c>
      <c r="B337" s="49">
        <v>416</v>
      </c>
      <c r="C337" s="50" t="s">
        <v>408</v>
      </c>
      <c r="D337" s="3">
        <v>7</v>
      </c>
      <c r="E337" s="3">
        <v>7</v>
      </c>
      <c r="F337" s="3">
        <v>7</v>
      </c>
      <c r="G337" s="3">
        <v>7</v>
      </c>
      <c r="H337" s="3">
        <v>7</v>
      </c>
      <c r="I337" s="3">
        <v>7</v>
      </c>
      <c r="J337" s="3">
        <v>7</v>
      </c>
      <c r="K337" s="3">
        <v>7</v>
      </c>
      <c r="L337" s="3">
        <v>7</v>
      </c>
      <c r="M337" s="3">
        <v>7</v>
      </c>
      <c r="N337" s="3">
        <v>7</v>
      </c>
      <c r="O337" s="3">
        <v>7</v>
      </c>
      <c r="P337" s="3">
        <v>7</v>
      </c>
      <c r="Q337" s="3">
        <v>7</v>
      </c>
      <c r="R337" s="3">
        <v>7</v>
      </c>
      <c r="S337" s="3">
        <v>7</v>
      </c>
      <c r="T337" s="3">
        <v>7</v>
      </c>
      <c r="U337" s="3">
        <v>7</v>
      </c>
      <c r="V337" s="3">
        <v>7</v>
      </c>
      <c r="W337" s="3">
        <v>7</v>
      </c>
      <c r="X337" s="3">
        <v>7</v>
      </c>
      <c r="Y337" s="3">
        <v>7</v>
      </c>
      <c r="Z337" s="3">
        <v>7</v>
      </c>
      <c r="AA337" s="3">
        <v>7</v>
      </c>
      <c r="AB337" s="3">
        <v>7</v>
      </c>
      <c r="AC337" s="3">
        <v>7</v>
      </c>
      <c r="AD337" s="3">
        <v>7</v>
      </c>
      <c r="AE337" s="3">
        <v>7</v>
      </c>
    </row>
    <row r="338" spans="1:31">
      <c r="A338" t="s">
        <v>626</v>
      </c>
      <c r="B338" s="49">
        <v>417</v>
      </c>
      <c r="C338" s="50" t="s">
        <v>409</v>
      </c>
      <c r="D338" s="3">
        <v>9</v>
      </c>
      <c r="E338" s="3">
        <v>9</v>
      </c>
      <c r="F338" s="3">
        <v>9</v>
      </c>
      <c r="G338" s="3">
        <v>9</v>
      </c>
      <c r="H338" s="3">
        <v>9</v>
      </c>
      <c r="I338" s="3">
        <v>9</v>
      </c>
      <c r="J338" s="3">
        <v>9</v>
      </c>
      <c r="K338" s="3">
        <v>9</v>
      </c>
      <c r="L338" s="3">
        <v>9</v>
      </c>
      <c r="M338" s="3">
        <v>9</v>
      </c>
      <c r="N338" s="3">
        <v>9</v>
      </c>
      <c r="O338" s="3">
        <v>9</v>
      </c>
      <c r="P338" s="3">
        <v>9</v>
      </c>
      <c r="Q338" s="3">
        <v>9</v>
      </c>
      <c r="R338" s="3">
        <v>9</v>
      </c>
      <c r="S338" s="3">
        <v>9</v>
      </c>
      <c r="T338" s="3">
        <v>9</v>
      </c>
      <c r="U338" s="3">
        <v>9</v>
      </c>
      <c r="V338" s="3">
        <v>9</v>
      </c>
      <c r="W338" s="3">
        <v>11</v>
      </c>
      <c r="X338" s="3">
        <v>11</v>
      </c>
      <c r="Y338" s="3">
        <v>11</v>
      </c>
      <c r="Z338" s="3">
        <v>11</v>
      </c>
      <c r="AA338" s="3">
        <v>11</v>
      </c>
      <c r="AB338" s="3">
        <v>11</v>
      </c>
      <c r="AC338" s="3">
        <v>11</v>
      </c>
      <c r="AD338" s="3">
        <v>11</v>
      </c>
      <c r="AE338" s="3">
        <v>12</v>
      </c>
    </row>
    <row r="339" spans="1:31">
      <c r="A339" t="s">
        <v>626</v>
      </c>
      <c r="B339" s="49">
        <v>418</v>
      </c>
      <c r="C339" s="50" t="s">
        <v>410</v>
      </c>
      <c r="D339" s="3">
        <v>5</v>
      </c>
      <c r="E339" s="3">
        <v>5</v>
      </c>
      <c r="F339" s="3">
        <v>5</v>
      </c>
      <c r="G339" s="3">
        <v>5</v>
      </c>
      <c r="H339" s="3">
        <v>5</v>
      </c>
      <c r="I339" s="3">
        <v>5</v>
      </c>
      <c r="J339" s="3">
        <v>5</v>
      </c>
      <c r="K339" s="3">
        <v>5</v>
      </c>
      <c r="L339" s="3">
        <v>5</v>
      </c>
      <c r="M339" s="3">
        <v>5</v>
      </c>
      <c r="N339" s="3">
        <v>5</v>
      </c>
      <c r="O339" s="3">
        <v>5</v>
      </c>
      <c r="P339" s="3">
        <v>5</v>
      </c>
      <c r="Q339" s="3">
        <v>5</v>
      </c>
      <c r="R339" s="3">
        <v>5</v>
      </c>
      <c r="S339" s="3">
        <v>5</v>
      </c>
      <c r="T339" s="3">
        <v>5</v>
      </c>
      <c r="U339" s="3">
        <v>5</v>
      </c>
      <c r="V339" s="3">
        <v>5</v>
      </c>
      <c r="W339" s="3">
        <v>5</v>
      </c>
      <c r="X339" s="3">
        <v>5</v>
      </c>
      <c r="Y339" s="3">
        <v>5</v>
      </c>
      <c r="Z339" s="3">
        <v>5</v>
      </c>
      <c r="AA339" s="3">
        <v>5</v>
      </c>
      <c r="AB339" s="3">
        <v>5</v>
      </c>
      <c r="AC339" s="3">
        <v>5</v>
      </c>
      <c r="AD339" s="3">
        <v>5</v>
      </c>
      <c r="AE339" s="3">
        <v>5</v>
      </c>
    </row>
    <row r="340" spans="1:31">
      <c r="A340" t="s">
        <v>626</v>
      </c>
      <c r="B340" s="49">
        <v>419</v>
      </c>
      <c r="C340" s="50" t="s">
        <v>411</v>
      </c>
      <c r="D340" s="3">
        <v>8</v>
      </c>
      <c r="E340" s="3">
        <v>8</v>
      </c>
      <c r="F340" s="3">
        <v>8</v>
      </c>
      <c r="G340" s="3">
        <v>8</v>
      </c>
      <c r="H340" s="3">
        <v>8</v>
      </c>
      <c r="I340" s="3">
        <v>8</v>
      </c>
      <c r="J340" s="3">
        <v>8</v>
      </c>
      <c r="K340" s="3">
        <v>8</v>
      </c>
      <c r="L340" s="3">
        <v>8</v>
      </c>
      <c r="M340" s="3">
        <v>8</v>
      </c>
      <c r="N340" s="3">
        <v>8</v>
      </c>
      <c r="O340" s="3">
        <v>9</v>
      </c>
      <c r="P340" s="3">
        <v>9</v>
      </c>
      <c r="Q340" s="3">
        <v>9</v>
      </c>
      <c r="R340" s="3">
        <v>9</v>
      </c>
      <c r="S340" s="3">
        <v>9</v>
      </c>
      <c r="T340" s="3">
        <v>9</v>
      </c>
      <c r="U340" s="3">
        <v>9</v>
      </c>
      <c r="V340" s="3">
        <v>9</v>
      </c>
      <c r="W340" s="3">
        <v>9</v>
      </c>
      <c r="X340" s="3">
        <v>9</v>
      </c>
      <c r="Y340" s="3">
        <v>9</v>
      </c>
      <c r="Z340" s="3">
        <v>9</v>
      </c>
      <c r="AA340" s="3">
        <v>9</v>
      </c>
      <c r="AB340" s="3">
        <v>9</v>
      </c>
      <c r="AC340" s="3">
        <v>9</v>
      </c>
      <c r="AD340" s="3">
        <v>9</v>
      </c>
      <c r="AE340" s="3">
        <v>9</v>
      </c>
    </row>
    <row r="341" spans="1:31">
      <c r="A341" t="s">
        <v>626</v>
      </c>
      <c r="B341" s="49">
        <v>420</v>
      </c>
      <c r="C341" s="50" t="s">
        <v>412</v>
      </c>
      <c r="D341" s="3">
        <v>14</v>
      </c>
      <c r="E341" s="3">
        <v>14</v>
      </c>
      <c r="F341" s="3">
        <v>14</v>
      </c>
      <c r="G341" s="3">
        <v>14</v>
      </c>
      <c r="H341" s="3">
        <v>14</v>
      </c>
      <c r="I341" s="3">
        <v>14</v>
      </c>
      <c r="J341" s="3">
        <v>14</v>
      </c>
      <c r="K341" s="3">
        <v>14</v>
      </c>
      <c r="L341" s="3">
        <v>14</v>
      </c>
      <c r="M341" s="3">
        <v>14</v>
      </c>
      <c r="N341" s="3">
        <v>14</v>
      </c>
      <c r="O341" s="3">
        <v>14</v>
      </c>
      <c r="P341" s="3">
        <v>14</v>
      </c>
      <c r="Q341" s="3">
        <v>14</v>
      </c>
      <c r="R341" s="3">
        <v>14</v>
      </c>
      <c r="S341" s="3">
        <v>14</v>
      </c>
      <c r="T341" s="3">
        <v>14</v>
      </c>
      <c r="U341" s="3">
        <v>16</v>
      </c>
      <c r="V341" s="3">
        <v>16</v>
      </c>
      <c r="W341" s="3">
        <v>16</v>
      </c>
      <c r="X341" s="3">
        <v>16</v>
      </c>
      <c r="Y341" s="3">
        <v>16</v>
      </c>
      <c r="Z341" s="3">
        <v>16</v>
      </c>
      <c r="AA341" s="3">
        <v>16</v>
      </c>
      <c r="AB341" s="3">
        <v>14</v>
      </c>
      <c r="AC341" s="3">
        <v>14</v>
      </c>
      <c r="AD341" s="3">
        <v>14</v>
      </c>
      <c r="AE341" s="3">
        <v>14</v>
      </c>
    </row>
    <row r="342" spans="1:31">
      <c r="A342" t="s">
        <v>626</v>
      </c>
      <c r="B342" s="49">
        <v>421</v>
      </c>
      <c r="C342" s="50" t="s">
        <v>413</v>
      </c>
      <c r="D342" s="3">
        <v>6</v>
      </c>
      <c r="E342" s="3">
        <v>6</v>
      </c>
      <c r="F342" s="3">
        <v>6</v>
      </c>
      <c r="G342" s="3">
        <v>6</v>
      </c>
      <c r="H342" s="3">
        <v>6</v>
      </c>
      <c r="I342" s="3">
        <v>6</v>
      </c>
      <c r="J342" s="3">
        <v>6</v>
      </c>
      <c r="K342" s="3">
        <v>6</v>
      </c>
      <c r="L342" s="3">
        <v>6</v>
      </c>
      <c r="M342" s="3">
        <v>6</v>
      </c>
      <c r="N342" s="3">
        <v>6</v>
      </c>
      <c r="O342" s="3">
        <v>6</v>
      </c>
      <c r="P342" s="3">
        <v>6</v>
      </c>
      <c r="Q342" s="3">
        <v>6</v>
      </c>
      <c r="R342" s="3">
        <v>6</v>
      </c>
      <c r="S342" s="3">
        <v>6</v>
      </c>
      <c r="T342" s="3">
        <v>6</v>
      </c>
      <c r="U342" s="3">
        <v>6</v>
      </c>
      <c r="V342" s="3">
        <v>6</v>
      </c>
      <c r="W342" s="3">
        <v>6</v>
      </c>
      <c r="X342" s="3">
        <v>6</v>
      </c>
      <c r="Y342" s="3">
        <v>6</v>
      </c>
      <c r="Z342" s="3">
        <v>6</v>
      </c>
      <c r="AA342" s="3">
        <v>6</v>
      </c>
      <c r="AB342" s="3">
        <v>6</v>
      </c>
      <c r="AC342" s="3">
        <v>6</v>
      </c>
      <c r="AD342" s="3">
        <v>6</v>
      </c>
      <c r="AE342" s="3">
        <v>6</v>
      </c>
    </row>
    <row r="343" spans="1:31">
      <c r="A343" t="s">
        <v>626</v>
      </c>
      <c r="B343" s="49">
        <v>422</v>
      </c>
      <c r="C343" s="50" t="s">
        <v>414</v>
      </c>
      <c r="D343" s="3">
        <v>3</v>
      </c>
      <c r="E343" s="3">
        <v>3</v>
      </c>
      <c r="F343" s="3">
        <v>3</v>
      </c>
      <c r="G343" s="3">
        <v>3</v>
      </c>
      <c r="H343" s="3">
        <v>3</v>
      </c>
      <c r="I343" s="3">
        <v>3</v>
      </c>
      <c r="J343" s="3">
        <v>3</v>
      </c>
      <c r="K343" s="3">
        <v>4</v>
      </c>
      <c r="L343" s="3">
        <v>4</v>
      </c>
      <c r="M343" s="3">
        <v>4</v>
      </c>
      <c r="N343" s="3">
        <v>4</v>
      </c>
      <c r="O343" s="3">
        <v>4</v>
      </c>
      <c r="P343" s="3">
        <v>4</v>
      </c>
      <c r="Q343" s="3">
        <v>4</v>
      </c>
      <c r="R343" s="3">
        <v>4</v>
      </c>
      <c r="S343" s="3">
        <v>4</v>
      </c>
      <c r="T343" s="3">
        <v>4</v>
      </c>
      <c r="U343" s="3">
        <v>4</v>
      </c>
      <c r="V343" s="3">
        <v>4</v>
      </c>
      <c r="W343" s="3">
        <v>4</v>
      </c>
      <c r="X343" s="3">
        <v>4</v>
      </c>
      <c r="Y343" s="3">
        <v>4</v>
      </c>
      <c r="Z343" s="3">
        <v>4</v>
      </c>
      <c r="AA343" s="3">
        <v>4</v>
      </c>
      <c r="AB343" s="3">
        <v>4</v>
      </c>
      <c r="AC343" s="3">
        <v>4</v>
      </c>
      <c r="AD343" s="3">
        <v>4</v>
      </c>
      <c r="AE343" s="3">
        <v>4</v>
      </c>
    </row>
    <row r="344" spans="1:31">
      <c r="A344" t="s">
        <v>626</v>
      </c>
      <c r="B344" s="49">
        <v>436</v>
      </c>
      <c r="C344" s="50" t="s">
        <v>605</v>
      </c>
      <c r="D344" s="3">
        <v>5</v>
      </c>
      <c r="E344" s="3">
        <v>5</v>
      </c>
      <c r="F344" s="3">
        <v>5</v>
      </c>
      <c r="G344" s="3">
        <v>5</v>
      </c>
      <c r="H344" s="3">
        <v>5</v>
      </c>
      <c r="I344" s="3">
        <v>5</v>
      </c>
      <c r="J344" s="3">
        <v>5</v>
      </c>
      <c r="K344" s="3">
        <v>5</v>
      </c>
      <c r="L344" s="3">
        <v>5</v>
      </c>
      <c r="M344" s="3">
        <v>1</v>
      </c>
      <c r="N344" s="3">
        <v>1</v>
      </c>
      <c r="O344" s="3">
        <v>1</v>
      </c>
      <c r="P344" s="3">
        <v>1</v>
      </c>
      <c r="Q344" s="3">
        <v>1</v>
      </c>
      <c r="R344" s="3">
        <v>1</v>
      </c>
      <c r="S344" s="3">
        <v>1</v>
      </c>
      <c r="T344" s="3">
        <v>1</v>
      </c>
      <c r="U344" s="3">
        <v>1</v>
      </c>
      <c r="V344" s="3">
        <v>1</v>
      </c>
      <c r="W344" s="3">
        <v>1</v>
      </c>
      <c r="X344" s="3">
        <v>0</v>
      </c>
      <c r="Y344" s="3">
        <v>0</v>
      </c>
      <c r="Z344" s="3">
        <v>0</v>
      </c>
      <c r="AA344" s="3">
        <v>0</v>
      </c>
      <c r="AB344" s="3">
        <v>0</v>
      </c>
      <c r="AC344" s="3">
        <v>0</v>
      </c>
      <c r="AD344" s="3">
        <v>0</v>
      </c>
      <c r="AE344" s="3">
        <v>0</v>
      </c>
    </row>
    <row r="345" spans="1:31">
      <c r="A345" t="s">
        <v>626</v>
      </c>
      <c r="B345" s="49">
        <v>501</v>
      </c>
      <c r="C345" s="50" t="s">
        <v>422</v>
      </c>
      <c r="D345" s="3">
        <v>3</v>
      </c>
      <c r="E345" s="3">
        <v>3</v>
      </c>
      <c r="F345" s="3">
        <v>3</v>
      </c>
      <c r="G345" s="3">
        <v>3</v>
      </c>
      <c r="H345" s="3">
        <v>3</v>
      </c>
      <c r="I345" s="3">
        <v>3</v>
      </c>
      <c r="J345" s="3">
        <v>3</v>
      </c>
      <c r="K345" s="3">
        <v>3</v>
      </c>
      <c r="L345" s="3">
        <v>3</v>
      </c>
      <c r="M345" s="3">
        <v>3</v>
      </c>
      <c r="N345" s="3">
        <v>3</v>
      </c>
      <c r="O345" s="3">
        <v>3</v>
      </c>
      <c r="P345" s="3">
        <v>3</v>
      </c>
      <c r="Q345" s="3">
        <v>3</v>
      </c>
      <c r="R345" s="3">
        <v>3</v>
      </c>
      <c r="S345" s="3">
        <v>3</v>
      </c>
      <c r="T345" s="3">
        <v>3</v>
      </c>
      <c r="U345" s="3">
        <v>3</v>
      </c>
      <c r="V345" s="3">
        <v>3</v>
      </c>
      <c r="W345" s="3">
        <v>3</v>
      </c>
      <c r="X345" s="3">
        <v>3</v>
      </c>
      <c r="Y345" s="3">
        <v>3</v>
      </c>
      <c r="Z345" s="3">
        <v>3</v>
      </c>
      <c r="AA345" s="3">
        <v>3</v>
      </c>
      <c r="AB345" s="3">
        <v>3</v>
      </c>
      <c r="AC345" s="3">
        <v>3</v>
      </c>
      <c r="AD345" s="3">
        <v>3</v>
      </c>
      <c r="AE345" s="3">
        <v>3</v>
      </c>
    </row>
    <row r="346" spans="1:31">
      <c r="A346" t="s">
        <v>626</v>
      </c>
      <c r="B346" s="49">
        <v>502</v>
      </c>
      <c r="C346" s="50" t="s">
        <v>415</v>
      </c>
      <c r="D346" s="3">
        <v>55</v>
      </c>
      <c r="E346" s="3">
        <v>55</v>
      </c>
      <c r="F346" s="3">
        <v>55</v>
      </c>
      <c r="G346" s="3">
        <v>56</v>
      </c>
      <c r="H346" s="3">
        <v>56</v>
      </c>
      <c r="I346" s="3">
        <v>55</v>
      </c>
      <c r="J346" s="3">
        <v>55</v>
      </c>
      <c r="K346" s="3">
        <v>55</v>
      </c>
      <c r="L346" s="3">
        <v>55</v>
      </c>
      <c r="M346" s="3">
        <v>55</v>
      </c>
      <c r="N346" s="3">
        <v>55</v>
      </c>
      <c r="O346" s="3">
        <v>55</v>
      </c>
      <c r="P346" s="3">
        <v>55</v>
      </c>
      <c r="Q346" s="3">
        <v>54</v>
      </c>
      <c r="R346" s="3">
        <v>54</v>
      </c>
      <c r="S346" s="3">
        <v>54</v>
      </c>
      <c r="T346" s="3">
        <v>55</v>
      </c>
      <c r="U346" s="3">
        <v>56</v>
      </c>
      <c r="V346" s="3">
        <v>56</v>
      </c>
      <c r="W346" s="3">
        <v>56</v>
      </c>
      <c r="X346" s="3">
        <v>56</v>
      </c>
      <c r="Y346" s="3">
        <v>56</v>
      </c>
      <c r="Z346" s="3">
        <v>56</v>
      </c>
      <c r="AA346" s="3">
        <v>56</v>
      </c>
      <c r="AB346" s="3">
        <v>57</v>
      </c>
      <c r="AC346" s="3">
        <v>57</v>
      </c>
      <c r="AD346" s="3">
        <v>58</v>
      </c>
      <c r="AE346" s="3">
        <v>58</v>
      </c>
    </row>
    <row r="347" spans="1:31">
      <c r="A347" t="s">
        <v>626</v>
      </c>
      <c r="B347" s="49">
        <v>503</v>
      </c>
      <c r="C347" s="50" t="s">
        <v>416</v>
      </c>
      <c r="D347" s="3">
        <v>147</v>
      </c>
      <c r="E347" s="3">
        <v>147</v>
      </c>
      <c r="F347" s="3">
        <v>147</v>
      </c>
      <c r="G347" s="3">
        <v>147</v>
      </c>
      <c r="H347" s="3">
        <v>147</v>
      </c>
      <c r="I347" s="3">
        <v>147</v>
      </c>
      <c r="J347" s="3">
        <v>148</v>
      </c>
      <c r="K347" s="3">
        <v>148</v>
      </c>
      <c r="L347" s="3">
        <v>148</v>
      </c>
      <c r="M347" s="3">
        <v>146</v>
      </c>
      <c r="N347" s="3">
        <v>145</v>
      </c>
      <c r="O347" s="3">
        <v>145</v>
      </c>
      <c r="P347" s="3">
        <v>144</v>
      </c>
      <c r="Q347" s="3">
        <v>144</v>
      </c>
      <c r="R347" s="3">
        <v>142</v>
      </c>
      <c r="S347" s="3">
        <v>142</v>
      </c>
      <c r="T347" s="3">
        <v>143</v>
      </c>
      <c r="U347" s="3">
        <v>145</v>
      </c>
      <c r="V347" s="3">
        <v>145</v>
      </c>
      <c r="W347" s="3">
        <v>145</v>
      </c>
      <c r="X347" s="3">
        <v>145</v>
      </c>
      <c r="Y347" s="3">
        <v>145</v>
      </c>
      <c r="Z347" s="3">
        <v>145</v>
      </c>
      <c r="AA347" s="3">
        <v>146</v>
      </c>
      <c r="AB347" s="3">
        <v>149</v>
      </c>
      <c r="AC347" s="3">
        <v>149</v>
      </c>
      <c r="AD347" s="3">
        <v>149</v>
      </c>
      <c r="AE347" s="3">
        <v>148</v>
      </c>
    </row>
    <row r="348" spans="1:31">
      <c r="A348" t="s">
        <v>626</v>
      </c>
      <c r="B348" s="49">
        <v>504</v>
      </c>
      <c r="C348" s="50" t="s">
        <v>417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  <c r="Q348" s="3">
        <v>0</v>
      </c>
      <c r="R348" s="3">
        <v>0</v>
      </c>
      <c r="S348" s="3">
        <v>0</v>
      </c>
      <c r="T348" s="3">
        <v>0</v>
      </c>
      <c r="U348" s="3">
        <v>0</v>
      </c>
      <c r="V348" s="3">
        <v>0</v>
      </c>
      <c r="W348" s="3">
        <v>0</v>
      </c>
      <c r="X348" s="3">
        <v>0</v>
      </c>
      <c r="Y348" s="3">
        <v>0</v>
      </c>
      <c r="Z348" s="3">
        <v>0</v>
      </c>
      <c r="AA348" s="3">
        <v>0</v>
      </c>
      <c r="AB348" s="3">
        <v>0</v>
      </c>
      <c r="AC348" s="3">
        <v>0</v>
      </c>
      <c r="AD348" s="3">
        <v>0</v>
      </c>
      <c r="AE348" s="3">
        <v>0</v>
      </c>
    </row>
    <row r="349" spans="1:31">
      <c r="A349" t="s">
        <v>626</v>
      </c>
      <c r="B349" s="49">
        <v>506</v>
      </c>
      <c r="C349" s="50" t="s">
        <v>418</v>
      </c>
      <c r="D349" s="3">
        <v>312</v>
      </c>
      <c r="E349" s="3">
        <v>313</v>
      </c>
      <c r="F349" s="3">
        <v>313</v>
      </c>
      <c r="G349" s="3">
        <v>313</v>
      </c>
      <c r="H349" s="3">
        <v>314</v>
      </c>
      <c r="I349" s="3">
        <v>314</v>
      </c>
      <c r="J349" s="3">
        <v>314</v>
      </c>
      <c r="K349" s="3">
        <v>314</v>
      </c>
      <c r="L349" s="3">
        <v>316</v>
      </c>
      <c r="M349" s="3">
        <v>316</v>
      </c>
      <c r="N349" s="3">
        <v>316</v>
      </c>
      <c r="O349" s="3">
        <v>316</v>
      </c>
      <c r="P349" s="3">
        <v>316</v>
      </c>
      <c r="Q349" s="3">
        <v>317</v>
      </c>
      <c r="R349" s="3">
        <v>319</v>
      </c>
      <c r="S349" s="3">
        <v>319</v>
      </c>
      <c r="T349" s="3">
        <v>320</v>
      </c>
      <c r="U349" s="3">
        <v>322</v>
      </c>
      <c r="V349" s="3">
        <v>320</v>
      </c>
      <c r="W349" s="3">
        <v>322</v>
      </c>
      <c r="X349" s="3">
        <v>322</v>
      </c>
      <c r="Y349" s="3">
        <v>320</v>
      </c>
      <c r="Z349" s="3">
        <v>322</v>
      </c>
      <c r="AA349" s="3">
        <v>318</v>
      </c>
      <c r="AB349" s="3">
        <v>317</v>
      </c>
      <c r="AC349" s="3">
        <v>317</v>
      </c>
      <c r="AD349" s="3">
        <v>318</v>
      </c>
      <c r="AE349" s="3">
        <v>315</v>
      </c>
    </row>
    <row r="350" spans="1:31">
      <c r="A350" t="s">
        <v>626</v>
      </c>
      <c r="B350" s="49">
        <v>507</v>
      </c>
      <c r="C350" s="50" t="s">
        <v>419</v>
      </c>
      <c r="D350" s="3">
        <v>70</v>
      </c>
      <c r="E350" s="3">
        <v>74</v>
      </c>
      <c r="F350" s="3">
        <v>74</v>
      </c>
      <c r="G350" s="3">
        <v>75</v>
      </c>
      <c r="H350" s="3">
        <v>77</v>
      </c>
      <c r="I350" s="3">
        <v>81</v>
      </c>
      <c r="J350" s="3">
        <v>81</v>
      </c>
      <c r="K350" s="3">
        <v>81</v>
      </c>
      <c r="L350" s="3">
        <v>81</v>
      </c>
      <c r="M350" s="3">
        <v>81</v>
      </c>
      <c r="N350" s="3">
        <v>81</v>
      </c>
      <c r="O350" s="3">
        <v>81</v>
      </c>
      <c r="P350" s="3">
        <v>81</v>
      </c>
      <c r="Q350" s="3">
        <v>81</v>
      </c>
      <c r="R350" s="3">
        <v>82</v>
      </c>
      <c r="S350" s="3">
        <v>82</v>
      </c>
      <c r="T350" s="3">
        <v>82</v>
      </c>
      <c r="U350" s="3">
        <v>82</v>
      </c>
      <c r="V350" s="3">
        <v>80</v>
      </c>
      <c r="W350" s="3">
        <v>80</v>
      </c>
      <c r="X350" s="3">
        <v>80</v>
      </c>
      <c r="Y350" s="3">
        <v>80</v>
      </c>
      <c r="Z350" s="3">
        <v>80</v>
      </c>
      <c r="AA350" s="3">
        <v>78</v>
      </c>
      <c r="AB350" s="3">
        <v>78</v>
      </c>
      <c r="AC350" s="3">
        <v>78</v>
      </c>
      <c r="AD350" s="3">
        <v>78</v>
      </c>
      <c r="AE350" s="3">
        <v>77</v>
      </c>
    </row>
    <row r="351" spans="1:31">
      <c r="A351" t="s">
        <v>626</v>
      </c>
      <c r="B351" s="49">
        <v>511</v>
      </c>
      <c r="C351" s="50" t="s">
        <v>420</v>
      </c>
      <c r="D351" s="3">
        <v>216</v>
      </c>
      <c r="E351" s="3">
        <v>216</v>
      </c>
      <c r="F351" s="3">
        <v>217</v>
      </c>
      <c r="G351" s="3">
        <v>221</v>
      </c>
      <c r="H351" s="3">
        <v>222</v>
      </c>
      <c r="I351" s="3">
        <v>221</v>
      </c>
      <c r="J351" s="3">
        <v>222</v>
      </c>
      <c r="K351" s="3">
        <v>222</v>
      </c>
      <c r="L351" s="3">
        <v>222</v>
      </c>
      <c r="M351" s="3">
        <v>223</v>
      </c>
      <c r="N351" s="3">
        <v>224</v>
      </c>
      <c r="O351" s="3">
        <v>223</v>
      </c>
      <c r="P351" s="3">
        <v>223</v>
      </c>
      <c r="Q351" s="3">
        <v>222</v>
      </c>
      <c r="R351" s="3">
        <v>222</v>
      </c>
      <c r="S351" s="3">
        <v>222</v>
      </c>
      <c r="T351" s="3">
        <v>222</v>
      </c>
      <c r="U351" s="3">
        <v>222</v>
      </c>
      <c r="V351" s="3">
        <v>222</v>
      </c>
      <c r="W351" s="3">
        <v>224</v>
      </c>
      <c r="X351" s="3">
        <v>223</v>
      </c>
      <c r="Y351" s="3">
        <v>224</v>
      </c>
      <c r="Z351" s="3">
        <v>224</v>
      </c>
      <c r="AA351" s="3">
        <v>224</v>
      </c>
      <c r="AB351" s="3">
        <v>227</v>
      </c>
      <c r="AC351" s="3">
        <v>228</v>
      </c>
      <c r="AD351" s="3">
        <v>229</v>
      </c>
      <c r="AE351" s="3">
        <v>230</v>
      </c>
    </row>
    <row r="352" spans="1:31">
      <c r="A352" t="s">
        <v>626</v>
      </c>
      <c r="B352" s="49">
        <v>512</v>
      </c>
      <c r="C352" s="50" t="s">
        <v>421</v>
      </c>
      <c r="D352" s="3">
        <v>20</v>
      </c>
      <c r="E352" s="3">
        <v>20</v>
      </c>
      <c r="F352" s="3">
        <v>20</v>
      </c>
      <c r="G352" s="3">
        <v>20</v>
      </c>
      <c r="H352" s="3">
        <v>20</v>
      </c>
      <c r="I352" s="3">
        <v>21</v>
      </c>
      <c r="J352" s="3">
        <v>21</v>
      </c>
      <c r="K352" s="3">
        <v>21</v>
      </c>
      <c r="L352" s="3">
        <v>21</v>
      </c>
      <c r="M352" s="3">
        <v>21</v>
      </c>
      <c r="N352" s="3">
        <v>21</v>
      </c>
      <c r="O352" s="3">
        <v>21</v>
      </c>
      <c r="P352" s="3">
        <v>21</v>
      </c>
      <c r="Q352" s="3">
        <v>21</v>
      </c>
      <c r="R352" s="3">
        <v>21</v>
      </c>
      <c r="S352" s="3">
        <v>21</v>
      </c>
      <c r="T352" s="3">
        <v>21</v>
      </c>
      <c r="U352" s="3">
        <v>21</v>
      </c>
      <c r="V352" s="3">
        <v>21</v>
      </c>
      <c r="W352" s="3">
        <v>21</v>
      </c>
      <c r="X352" s="3">
        <v>21</v>
      </c>
      <c r="Y352" s="3">
        <v>22</v>
      </c>
      <c r="Z352" s="3">
        <v>22</v>
      </c>
      <c r="AA352" s="3">
        <v>23</v>
      </c>
      <c r="AB352" s="3">
        <v>23</v>
      </c>
      <c r="AC352" s="3">
        <v>23</v>
      </c>
      <c r="AD352" s="3">
        <v>23</v>
      </c>
      <c r="AE352" s="3">
        <v>23</v>
      </c>
    </row>
    <row r="353" spans="1:31">
      <c r="A353" t="s">
        <v>626</v>
      </c>
      <c r="B353" s="49">
        <v>513</v>
      </c>
      <c r="C353" s="50" t="s">
        <v>423</v>
      </c>
      <c r="D353" s="3">
        <v>236</v>
      </c>
      <c r="E353" s="3">
        <v>237</v>
      </c>
      <c r="F353" s="3">
        <v>237</v>
      </c>
      <c r="G353" s="3">
        <v>239</v>
      </c>
      <c r="H353" s="3">
        <v>239</v>
      </c>
      <c r="I353" s="3">
        <v>246</v>
      </c>
      <c r="J353" s="3">
        <v>246</v>
      </c>
      <c r="K353" s="3">
        <v>246</v>
      </c>
      <c r="L353" s="3">
        <v>246</v>
      </c>
      <c r="M353" s="3">
        <v>247</v>
      </c>
      <c r="N353" s="3">
        <v>246</v>
      </c>
      <c r="O353" s="3">
        <v>245</v>
      </c>
      <c r="P353" s="3">
        <v>246</v>
      </c>
      <c r="Q353" s="3">
        <v>245</v>
      </c>
      <c r="R353" s="3">
        <v>243</v>
      </c>
      <c r="S353" s="3">
        <v>243</v>
      </c>
      <c r="T353" s="3">
        <v>245</v>
      </c>
      <c r="U353" s="3">
        <v>245</v>
      </c>
      <c r="V353" s="3">
        <v>244</v>
      </c>
      <c r="W353" s="3">
        <v>246</v>
      </c>
      <c r="X353" s="3">
        <v>247</v>
      </c>
      <c r="Y353" s="3">
        <v>246</v>
      </c>
      <c r="Z353" s="3">
        <v>245</v>
      </c>
      <c r="AA353" s="3">
        <v>241</v>
      </c>
      <c r="AB353" s="3">
        <v>241</v>
      </c>
      <c r="AC353" s="3">
        <v>241</v>
      </c>
      <c r="AD353" s="3">
        <v>239</v>
      </c>
      <c r="AE353" s="3">
        <v>239</v>
      </c>
    </row>
    <row r="354" spans="1:31">
      <c r="A354" t="s">
        <v>626</v>
      </c>
      <c r="B354" s="49">
        <v>514</v>
      </c>
      <c r="C354" s="50" t="s">
        <v>424</v>
      </c>
      <c r="D354" s="3">
        <v>212</v>
      </c>
      <c r="E354" s="3">
        <v>211</v>
      </c>
      <c r="F354" s="3">
        <v>213</v>
      </c>
      <c r="G354" s="3">
        <v>214</v>
      </c>
      <c r="H354" s="3">
        <v>212</v>
      </c>
      <c r="I354" s="3">
        <v>211</v>
      </c>
      <c r="J354" s="3">
        <v>211</v>
      </c>
      <c r="K354" s="3">
        <v>211</v>
      </c>
      <c r="L354" s="3">
        <v>211</v>
      </c>
      <c r="M354" s="3">
        <v>212</v>
      </c>
      <c r="N354" s="3">
        <v>213</v>
      </c>
      <c r="O354" s="3">
        <v>213</v>
      </c>
      <c r="P354" s="3">
        <v>212</v>
      </c>
      <c r="Q354" s="3">
        <v>212</v>
      </c>
      <c r="R354" s="3">
        <v>214</v>
      </c>
      <c r="S354" s="3">
        <v>213</v>
      </c>
      <c r="T354" s="3">
        <v>213</v>
      </c>
      <c r="U354" s="3">
        <v>210</v>
      </c>
      <c r="V354" s="3">
        <v>210</v>
      </c>
      <c r="W354" s="3">
        <v>208</v>
      </c>
      <c r="X354" s="3">
        <v>210</v>
      </c>
      <c r="Y354" s="3">
        <v>211</v>
      </c>
      <c r="Z354" s="3">
        <v>212</v>
      </c>
      <c r="AA354" s="3">
        <v>211</v>
      </c>
      <c r="AB354" s="3">
        <v>212</v>
      </c>
      <c r="AC354" s="3">
        <v>212</v>
      </c>
      <c r="AD354" s="3">
        <v>215</v>
      </c>
      <c r="AE354" s="3">
        <v>215</v>
      </c>
    </row>
    <row r="355" spans="1:31">
      <c r="A355" t="s">
        <v>626</v>
      </c>
      <c r="B355" s="49">
        <v>515</v>
      </c>
      <c r="C355" s="50" t="s">
        <v>425</v>
      </c>
      <c r="D355" s="3">
        <v>1045</v>
      </c>
      <c r="E355" s="3">
        <v>1044</v>
      </c>
      <c r="F355" s="3">
        <v>1047</v>
      </c>
      <c r="G355" s="3">
        <v>1042</v>
      </c>
      <c r="H355" s="3">
        <v>1047</v>
      </c>
      <c r="I355" s="3">
        <v>1042</v>
      </c>
      <c r="J355" s="3">
        <v>1043</v>
      </c>
      <c r="K355" s="3">
        <v>1045</v>
      </c>
      <c r="L355" s="3">
        <v>1042</v>
      </c>
      <c r="M355" s="3">
        <v>1047</v>
      </c>
      <c r="N355" s="3">
        <v>1042</v>
      </c>
      <c r="O355" s="3">
        <v>1045</v>
      </c>
      <c r="P355" s="3">
        <v>1043</v>
      </c>
      <c r="Q355" s="3">
        <v>1046</v>
      </c>
      <c r="R355" s="3">
        <v>1048</v>
      </c>
      <c r="S355" s="3">
        <v>1047</v>
      </c>
      <c r="T355" s="3">
        <v>1046</v>
      </c>
      <c r="U355" s="3">
        <v>1052</v>
      </c>
      <c r="V355" s="3">
        <v>1060</v>
      </c>
      <c r="W355" s="3">
        <v>1058</v>
      </c>
      <c r="X355" s="3">
        <v>1059</v>
      </c>
      <c r="Y355" s="3">
        <v>1053</v>
      </c>
      <c r="Z355" s="3">
        <v>1048</v>
      </c>
      <c r="AA355" s="3">
        <v>1052</v>
      </c>
      <c r="AB355" s="3">
        <v>1053</v>
      </c>
      <c r="AC355" s="3">
        <v>1049</v>
      </c>
      <c r="AD355" s="3">
        <v>1043</v>
      </c>
      <c r="AE355" s="3">
        <v>1038</v>
      </c>
    </row>
    <row r="356" spans="1:31">
      <c r="A356" t="s">
        <v>626</v>
      </c>
      <c r="B356" s="49">
        <v>516</v>
      </c>
      <c r="C356" s="50" t="s">
        <v>426</v>
      </c>
      <c r="D356" s="3">
        <v>597</v>
      </c>
      <c r="E356" s="3">
        <v>592</v>
      </c>
      <c r="F356" s="3">
        <v>593</v>
      </c>
      <c r="G356" s="3">
        <v>596</v>
      </c>
      <c r="H356" s="3">
        <v>594</v>
      </c>
      <c r="I356" s="3">
        <v>593</v>
      </c>
      <c r="J356" s="3">
        <v>593</v>
      </c>
      <c r="K356" s="3">
        <v>593</v>
      </c>
      <c r="L356" s="3">
        <v>599</v>
      </c>
      <c r="M356" s="3">
        <v>600</v>
      </c>
      <c r="N356" s="3">
        <v>601</v>
      </c>
      <c r="O356" s="3">
        <v>601</v>
      </c>
      <c r="P356" s="3">
        <v>602</v>
      </c>
      <c r="Q356" s="3">
        <v>598</v>
      </c>
      <c r="R356" s="3">
        <v>598</v>
      </c>
      <c r="S356" s="3">
        <v>601</v>
      </c>
      <c r="T356" s="3">
        <v>603</v>
      </c>
      <c r="U356" s="3">
        <v>604</v>
      </c>
      <c r="V356" s="3">
        <v>602</v>
      </c>
      <c r="W356" s="3">
        <v>605</v>
      </c>
      <c r="X356" s="3">
        <v>608</v>
      </c>
      <c r="Y356" s="3">
        <v>613</v>
      </c>
      <c r="Z356" s="3">
        <v>613</v>
      </c>
      <c r="AA356" s="3">
        <v>613</v>
      </c>
      <c r="AB356" s="3">
        <v>616</v>
      </c>
      <c r="AC356" s="3">
        <v>616</v>
      </c>
      <c r="AD356" s="3">
        <v>615</v>
      </c>
      <c r="AE356" s="3">
        <v>622</v>
      </c>
    </row>
    <row r="357" spans="1:31">
      <c r="A357" t="s">
        <v>626</v>
      </c>
      <c r="B357" s="49">
        <v>517</v>
      </c>
      <c r="C357" s="50" t="s">
        <v>427</v>
      </c>
      <c r="D357" s="3">
        <v>6</v>
      </c>
      <c r="E357" s="3">
        <v>6</v>
      </c>
      <c r="F357" s="3">
        <v>6</v>
      </c>
      <c r="G357" s="3">
        <v>6</v>
      </c>
      <c r="H357" s="3">
        <v>6</v>
      </c>
      <c r="I357" s="3">
        <v>6</v>
      </c>
      <c r="J357" s="3">
        <v>6</v>
      </c>
      <c r="K357" s="3">
        <v>6</v>
      </c>
      <c r="L357" s="3">
        <v>6</v>
      </c>
      <c r="M357" s="3">
        <v>6</v>
      </c>
      <c r="N357" s="3">
        <v>6</v>
      </c>
      <c r="O357" s="3">
        <v>6</v>
      </c>
      <c r="P357" s="3">
        <v>6</v>
      </c>
      <c r="Q357" s="3">
        <v>6</v>
      </c>
      <c r="R357" s="3">
        <v>6</v>
      </c>
      <c r="S357" s="3">
        <v>6</v>
      </c>
      <c r="T357" s="3">
        <v>6</v>
      </c>
      <c r="U357" s="3">
        <v>6</v>
      </c>
      <c r="V357" s="3">
        <v>6</v>
      </c>
      <c r="W357" s="3">
        <v>6</v>
      </c>
      <c r="X357" s="3">
        <v>6</v>
      </c>
      <c r="Y357" s="3">
        <v>6</v>
      </c>
      <c r="Z357" s="3">
        <v>7</v>
      </c>
      <c r="AA357" s="3">
        <v>7</v>
      </c>
      <c r="AB357" s="3">
        <v>7</v>
      </c>
      <c r="AC357" s="3">
        <v>7</v>
      </c>
      <c r="AD357" s="3">
        <v>7</v>
      </c>
      <c r="AE357" s="3">
        <v>7</v>
      </c>
    </row>
    <row r="358" spans="1:31">
      <c r="A358" t="s">
        <v>626</v>
      </c>
      <c r="B358" s="49">
        <v>518</v>
      </c>
      <c r="C358" s="50" t="s">
        <v>428</v>
      </c>
      <c r="D358" s="3">
        <v>31</v>
      </c>
      <c r="E358" s="3">
        <v>32</v>
      </c>
      <c r="F358" s="3">
        <v>32</v>
      </c>
      <c r="G358" s="3">
        <v>32</v>
      </c>
      <c r="H358" s="3">
        <v>32</v>
      </c>
      <c r="I358" s="3">
        <v>32</v>
      </c>
      <c r="J358" s="3">
        <v>32</v>
      </c>
      <c r="K358" s="3">
        <v>32</v>
      </c>
      <c r="L358" s="3">
        <v>32</v>
      </c>
      <c r="M358" s="3">
        <v>32</v>
      </c>
      <c r="N358" s="3">
        <v>32</v>
      </c>
      <c r="O358" s="3">
        <v>32</v>
      </c>
      <c r="P358" s="3">
        <v>32</v>
      </c>
      <c r="Q358" s="3">
        <v>32</v>
      </c>
      <c r="R358" s="3">
        <v>32</v>
      </c>
      <c r="S358" s="3">
        <v>32</v>
      </c>
      <c r="T358" s="3">
        <v>32</v>
      </c>
      <c r="U358" s="3">
        <v>33</v>
      </c>
      <c r="V358" s="3">
        <v>33</v>
      </c>
      <c r="W358" s="3">
        <v>33</v>
      </c>
      <c r="X358" s="3">
        <v>33</v>
      </c>
      <c r="Y358" s="3">
        <v>33</v>
      </c>
      <c r="Z358" s="3">
        <v>33</v>
      </c>
      <c r="AA358" s="3">
        <v>33</v>
      </c>
      <c r="AB358" s="3">
        <v>33</v>
      </c>
      <c r="AC358" s="3">
        <v>33</v>
      </c>
      <c r="AD358" s="3">
        <v>33</v>
      </c>
      <c r="AE358" s="3">
        <v>33</v>
      </c>
    </row>
    <row r="359" spans="1:31">
      <c r="A359" t="s">
        <v>626</v>
      </c>
      <c r="B359" s="49">
        <v>519</v>
      </c>
      <c r="C359" s="50" t="s">
        <v>429</v>
      </c>
      <c r="D359" s="3">
        <v>66</v>
      </c>
      <c r="E359" s="3">
        <v>66</v>
      </c>
      <c r="F359" s="3">
        <v>66</v>
      </c>
      <c r="G359" s="3">
        <v>66</v>
      </c>
      <c r="H359" s="3">
        <v>66</v>
      </c>
      <c r="I359" s="3">
        <v>66</v>
      </c>
      <c r="J359" s="3">
        <v>66</v>
      </c>
      <c r="K359" s="3">
        <v>66</v>
      </c>
      <c r="L359" s="3">
        <v>64</v>
      </c>
      <c r="M359" s="3">
        <v>64</v>
      </c>
      <c r="N359" s="3">
        <v>64</v>
      </c>
      <c r="O359" s="3">
        <v>64</v>
      </c>
      <c r="P359" s="3">
        <v>63</v>
      </c>
      <c r="Q359" s="3">
        <v>63</v>
      </c>
      <c r="R359" s="3">
        <v>62</v>
      </c>
      <c r="S359" s="3">
        <v>62</v>
      </c>
      <c r="T359" s="3">
        <v>62</v>
      </c>
      <c r="U359" s="3">
        <v>65</v>
      </c>
      <c r="V359" s="3">
        <v>61</v>
      </c>
      <c r="W359" s="3">
        <v>61</v>
      </c>
      <c r="X359" s="3">
        <v>58</v>
      </c>
      <c r="Y359" s="3">
        <v>58</v>
      </c>
      <c r="Z359" s="3">
        <v>58</v>
      </c>
      <c r="AA359" s="3">
        <v>58</v>
      </c>
      <c r="AB359" s="3">
        <v>57</v>
      </c>
      <c r="AC359" s="3">
        <v>58</v>
      </c>
      <c r="AD359" s="3">
        <v>58</v>
      </c>
      <c r="AE359" s="3">
        <v>59</v>
      </c>
    </row>
    <row r="360" spans="1:31">
      <c r="A360" t="s">
        <v>626</v>
      </c>
      <c r="B360" s="49">
        <v>520</v>
      </c>
      <c r="C360" s="50" t="s">
        <v>430</v>
      </c>
      <c r="D360" s="3">
        <v>30</v>
      </c>
      <c r="E360" s="3">
        <v>30</v>
      </c>
      <c r="F360" s="3">
        <v>30</v>
      </c>
      <c r="G360" s="3">
        <v>30</v>
      </c>
      <c r="H360" s="3">
        <v>30</v>
      </c>
      <c r="I360" s="3">
        <v>30</v>
      </c>
      <c r="J360" s="3">
        <v>30</v>
      </c>
      <c r="K360" s="3">
        <v>30</v>
      </c>
      <c r="L360" s="3">
        <v>30</v>
      </c>
      <c r="M360" s="3">
        <v>30</v>
      </c>
      <c r="N360" s="3">
        <v>30</v>
      </c>
      <c r="O360" s="3">
        <v>30</v>
      </c>
      <c r="P360" s="3">
        <v>30</v>
      </c>
      <c r="Q360" s="3">
        <v>31</v>
      </c>
      <c r="R360" s="3">
        <v>31</v>
      </c>
      <c r="S360" s="3">
        <v>31</v>
      </c>
      <c r="T360" s="3">
        <v>31</v>
      </c>
      <c r="U360" s="3">
        <v>31</v>
      </c>
      <c r="V360" s="3">
        <v>31</v>
      </c>
      <c r="W360" s="3">
        <v>31</v>
      </c>
      <c r="X360" s="3">
        <v>30</v>
      </c>
      <c r="Y360" s="3">
        <v>30</v>
      </c>
      <c r="Z360" s="3">
        <v>30</v>
      </c>
      <c r="AA360" s="3">
        <v>30</v>
      </c>
      <c r="AB360" s="3">
        <v>28</v>
      </c>
      <c r="AC360" s="3">
        <v>28</v>
      </c>
      <c r="AD360" s="3">
        <v>28</v>
      </c>
      <c r="AE360" s="3">
        <v>28</v>
      </c>
    </row>
    <row r="361" spans="1:31">
      <c r="A361" t="s">
        <v>626</v>
      </c>
      <c r="B361" s="49">
        <v>522</v>
      </c>
      <c r="C361" s="50" t="s">
        <v>431</v>
      </c>
      <c r="D361" s="3">
        <v>3</v>
      </c>
      <c r="E361" s="3">
        <v>3</v>
      </c>
      <c r="F361" s="3">
        <v>3</v>
      </c>
      <c r="G361" s="3">
        <v>3</v>
      </c>
      <c r="H361" s="3">
        <v>3</v>
      </c>
      <c r="I361" s="3">
        <v>3</v>
      </c>
      <c r="J361" s="3">
        <v>3</v>
      </c>
      <c r="K361" s="3">
        <v>3</v>
      </c>
      <c r="L361" s="3">
        <v>3</v>
      </c>
      <c r="M361" s="3">
        <v>3</v>
      </c>
      <c r="N361" s="3">
        <v>3</v>
      </c>
      <c r="O361" s="3">
        <v>3</v>
      </c>
      <c r="P361" s="3">
        <v>3</v>
      </c>
      <c r="Q361" s="3">
        <v>3</v>
      </c>
      <c r="R361" s="3">
        <v>3</v>
      </c>
      <c r="S361" s="3">
        <v>3</v>
      </c>
      <c r="T361" s="3">
        <v>3</v>
      </c>
      <c r="U361" s="3">
        <v>3</v>
      </c>
      <c r="V361" s="3">
        <v>3</v>
      </c>
      <c r="W361" s="3">
        <v>3</v>
      </c>
      <c r="X361" s="3">
        <v>3</v>
      </c>
      <c r="Y361" s="3">
        <v>3</v>
      </c>
      <c r="Z361" s="3">
        <v>3</v>
      </c>
      <c r="AA361" s="3">
        <v>3</v>
      </c>
      <c r="AB361" s="3">
        <v>3</v>
      </c>
      <c r="AC361" s="3">
        <v>3</v>
      </c>
      <c r="AD361" s="3">
        <v>3</v>
      </c>
      <c r="AE361" s="3">
        <v>3</v>
      </c>
    </row>
    <row r="362" spans="1:31">
      <c r="A362" t="s">
        <v>626</v>
      </c>
      <c r="B362" s="49">
        <v>523</v>
      </c>
      <c r="C362" s="50" t="s">
        <v>432</v>
      </c>
      <c r="D362" s="3">
        <v>24</v>
      </c>
      <c r="E362" s="3">
        <v>24</v>
      </c>
      <c r="F362" s="3">
        <v>25</v>
      </c>
      <c r="G362" s="3">
        <v>24</v>
      </c>
      <c r="H362" s="3">
        <v>25</v>
      </c>
      <c r="I362" s="3">
        <v>25</v>
      </c>
      <c r="J362" s="3">
        <v>25</v>
      </c>
      <c r="K362" s="3">
        <v>25</v>
      </c>
      <c r="L362" s="3">
        <v>25</v>
      </c>
      <c r="M362" s="3">
        <v>25</v>
      </c>
      <c r="N362" s="3">
        <v>25</v>
      </c>
      <c r="O362" s="3">
        <v>25</v>
      </c>
      <c r="P362" s="3">
        <v>25</v>
      </c>
      <c r="Q362" s="3">
        <v>25</v>
      </c>
      <c r="R362" s="3">
        <v>25</v>
      </c>
      <c r="S362" s="3">
        <v>25</v>
      </c>
      <c r="T362" s="3">
        <v>25</v>
      </c>
      <c r="U362" s="3">
        <v>25</v>
      </c>
      <c r="V362" s="3">
        <v>24</v>
      </c>
      <c r="W362" s="3">
        <v>24</v>
      </c>
      <c r="X362" s="3">
        <v>23</v>
      </c>
      <c r="Y362" s="3">
        <v>24</v>
      </c>
      <c r="Z362" s="3">
        <v>24</v>
      </c>
      <c r="AA362" s="3">
        <v>23</v>
      </c>
      <c r="AB362" s="3">
        <v>22</v>
      </c>
      <c r="AC362" s="3">
        <v>22</v>
      </c>
      <c r="AD362" s="3">
        <v>22</v>
      </c>
      <c r="AE362" s="3">
        <v>22</v>
      </c>
    </row>
    <row r="363" spans="1:31">
      <c r="A363" t="s">
        <v>626</v>
      </c>
      <c r="B363" s="49">
        <v>524</v>
      </c>
      <c r="C363" s="50" t="s">
        <v>433</v>
      </c>
      <c r="D363" s="3">
        <v>46</v>
      </c>
      <c r="E363" s="3">
        <v>46</v>
      </c>
      <c r="F363" s="3">
        <v>46</v>
      </c>
      <c r="G363" s="3">
        <v>46</v>
      </c>
      <c r="H363" s="3">
        <v>44</v>
      </c>
      <c r="I363" s="3">
        <v>44</v>
      </c>
      <c r="J363" s="3">
        <v>43</v>
      </c>
      <c r="K363" s="3">
        <v>43</v>
      </c>
      <c r="L363" s="3">
        <v>43</v>
      </c>
      <c r="M363" s="3">
        <v>42</v>
      </c>
      <c r="N363" s="3">
        <v>43</v>
      </c>
      <c r="O363" s="3">
        <v>44</v>
      </c>
      <c r="P363" s="3">
        <v>43</v>
      </c>
      <c r="Q363" s="3">
        <v>43</v>
      </c>
      <c r="R363" s="3">
        <v>43</v>
      </c>
      <c r="S363" s="3">
        <v>45</v>
      </c>
      <c r="T363" s="3">
        <v>70</v>
      </c>
      <c r="U363" s="3">
        <v>73</v>
      </c>
      <c r="V363" s="3">
        <v>72</v>
      </c>
      <c r="W363" s="3">
        <v>72</v>
      </c>
      <c r="X363" s="3">
        <v>75</v>
      </c>
      <c r="Y363" s="3">
        <v>81</v>
      </c>
      <c r="Z363" s="3">
        <v>82</v>
      </c>
      <c r="AA363" s="3">
        <v>84</v>
      </c>
      <c r="AB363" s="3">
        <v>84</v>
      </c>
      <c r="AC363" s="3">
        <v>84</v>
      </c>
      <c r="AD363" s="3">
        <v>85</v>
      </c>
      <c r="AE363" s="3">
        <v>77</v>
      </c>
    </row>
    <row r="364" spans="1:31">
      <c r="A364" t="s">
        <v>626</v>
      </c>
      <c r="B364" s="49">
        <v>525</v>
      </c>
      <c r="C364" s="50" t="s">
        <v>434</v>
      </c>
      <c r="D364" s="3">
        <v>506</v>
      </c>
      <c r="E364" s="3">
        <v>508</v>
      </c>
      <c r="F364" s="3">
        <v>506</v>
      </c>
      <c r="G364" s="3">
        <v>503</v>
      </c>
      <c r="H364" s="3">
        <v>502</v>
      </c>
      <c r="I364" s="3">
        <v>502</v>
      </c>
      <c r="J364" s="3">
        <v>502</v>
      </c>
      <c r="K364" s="3">
        <v>502</v>
      </c>
      <c r="L364" s="3">
        <v>502</v>
      </c>
      <c r="M364" s="3">
        <v>497</v>
      </c>
      <c r="N364" s="3">
        <v>492</v>
      </c>
      <c r="O364" s="3">
        <v>493</v>
      </c>
      <c r="P364" s="3">
        <v>491</v>
      </c>
      <c r="Q364" s="3">
        <v>494</v>
      </c>
      <c r="R364" s="3">
        <v>494</v>
      </c>
      <c r="S364" s="3">
        <v>495</v>
      </c>
      <c r="T364" s="3">
        <v>497</v>
      </c>
      <c r="U364" s="3">
        <v>497</v>
      </c>
      <c r="V364" s="3">
        <v>504</v>
      </c>
      <c r="W364" s="3">
        <v>508</v>
      </c>
      <c r="X364" s="3">
        <v>506</v>
      </c>
      <c r="Y364" s="3">
        <v>509</v>
      </c>
      <c r="Z364" s="3">
        <v>510</v>
      </c>
      <c r="AA364" s="3">
        <v>510</v>
      </c>
      <c r="AB364" s="3">
        <v>508</v>
      </c>
      <c r="AC364" s="3">
        <v>508</v>
      </c>
      <c r="AD364" s="3">
        <v>510</v>
      </c>
      <c r="AE364" s="3">
        <v>513</v>
      </c>
    </row>
    <row r="365" spans="1:31">
      <c r="A365" t="s">
        <v>626</v>
      </c>
      <c r="B365" s="49">
        <v>526</v>
      </c>
      <c r="C365" s="50" t="s">
        <v>435</v>
      </c>
      <c r="D365" s="3">
        <v>200</v>
      </c>
      <c r="E365" s="3">
        <v>202</v>
      </c>
      <c r="F365" s="3">
        <v>202</v>
      </c>
      <c r="G365" s="3">
        <v>205</v>
      </c>
      <c r="H365" s="3">
        <v>203</v>
      </c>
      <c r="I365" s="3">
        <v>202</v>
      </c>
      <c r="J365" s="3">
        <v>201</v>
      </c>
      <c r="K365" s="3">
        <v>201</v>
      </c>
      <c r="L365" s="3">
        <v>200</v>
      </c>
      <c r="M365" s="3">
        <v>203</v>
      </c>
      <c r="N365" s="3">
        <v>202</v>
      </c>
      <c r="O365" s="3">
        <v>202</v>
      </c>
      <c r="P365" s="3">
        <v>204</v>
      </c>
      <c r="Q365" s="3">
        <v>204</v>
      </c>
      <c r="R365" s="3">
        <v>206</v>
      </c>
      <c r="S365" s="3">
        <v>209</v>
      </c>
      <c r="T365" s="3">
        <v>213</v>
      </c>
      <c r="U365" s="3">
        <v>215</v>
      </c>
      <c r="V365" s="3">
        <v>214</v>
      </c>
      <c r="W365" s="3">
        <v>214</v>
      </c>
      <c r="X365" s="3">
        <v>213</v>
      </c>
      <c r="Y365" s="3">
        <v>213</v>
      </c>
      <c r="Z365" s="3">
        <v>212</v>
      </c>
      <c r="AA365" s="3">
        <v>210</v>
      </c>
      <c r="AB365" s="3">
        <v>211</v>
      </c>
      <c r="AC365" s="3">
        <v>209</v>
      </c>
      <c r="AD365" s="3">
        <v>208</v>
      </c>
      <c r="AE365" s="3">
        <v>208</v>
      </c>
    </row>
    <row r="366" spans="1:31">
      <c r="A366" t="s">
        <v>626</v>
      </c>
      <c r="B366" s="49">
        <v>527</v>
      </c>
      <c r="C366" s="50" t="s">
        <v>436</v>
      </c>
      <c r="D366" s="3">
        <v>6</v>
      </c>
      <c r="E366" s="3">
        <v>6</v>
      </c>
      <c r="F366" s="3">
        <v>6</v>
      </c>
      <c r="G366" s="3">
        <v>6</v>
      </c>
      <c r="H366" s="3">
        <v>6</v>
      </c>
      <c r="I366" s="3">
        <v>6</v>
      </c>
      <c r="J366" s="3">
        <v>6</v>
      </c>
      <c r="K366" s="3">
        <v>6</v>
      </c>
      <c r="L366" s="3">
        <v>6</v>
      </c>
      <c r="M366" s="3">
        <v>6</v>
      </c>
      <c r="N366" s="3">
        <v>6</v>
      </c>
      <c r="O366" s="3">
        <v>6</v>
      </c>
      <c r="P366" s="3">
        <v>6</v>
      </c>
      <c r="Q366" s="3">
        <v>6</v>
      </c>
      <c r="R366" s="3">
        <v>6</v>
      </c>
      <c r="S366" s="3">
        <v>6</v>
      </c>
      <c r="T366" s="3">
        <v>6</v>
      </c>
      <c r="U366" s="3">
        <v>5</v>
      </c>
      <c r="V366" s="3">
        <v>5</v>
      </c>
      <c r="W366" s="3">
        <v>5</v>
      </c>
      <c r="X366" s="3">
        <v>5</v>
      </c>
      <c r="Y366" s="3">
        <v>5</v>
      </c>
      <c r="Z366" s="3">
        <v>5</v>
      </c>
      <c r="AA366" s="3">
        <v>5</v>
      </c>
      <c r="AB366" s="3">
        <v>5</v>
      </c>
      <c r="AC366" s="3">
        <v>5</v>
      </c>
      <c r="AD366" s="3">
        <v>5</v>
      </c>
      <c r="AE366" s="3">
        <v>5</v>
      </c>
    </row>
    <row r="367" spans="1:31">
      <c r="A367" t="s">
        <v>626</v>
      </c>
      <c r="B367" s="49">
        <v>528</v>
      </c>
      <c r="C367" s="50" t="s">
        <v>437</v>
      </c>
      <c r="D367" s="3">
        <v>213</v>
      </c>
      <c r="E367" s="3">
        <v>212</v>
      </c>
      <c r="F367" s="3">
        <v>212</v>
      </c>
      <c r="G367" s="3">
        <v>206</v>
      </c>
      <c r="H367" s="3">
        <v>200</v>
      </c>
      <c r="I367" s="3">
        <v>197</v>
      </c>
      <c r="J367" s="3">
        <v>200</v>
      </c>
      <c r="K367" s="3">
        <v>199</v>
      </c>
      <c r="L367" s="3">
        <v>199</v>
      </c>
      <c r="M367" s="3">
        <v>199</v>
      </c>
      <c r="N367" s="3">
        <v>199</v>
      </c>
      <c r="O367" s="3">
        <v>201</v>
      </c>
      <c r="P367" s="3">
        <v>201</v>
      </c>
      <c r="Q367" s="3">
        <v>203</v>
      </c>
      <c r="R367" s="3">
        <v>204</v>
      </c>
      <c r="S367" s="3">
        <v>202</v>
      </c>
      <c r="T367" s="3">
        <v>201</v>
      </c>
      <c r="U367" s="3">
        <v>202</v>
      </c>
      <c r="V367" s="3">
        <v>206</v>
      </c>
      <c r="W367" s="3">
        <v>205</v>
      </c>
      <c r="X367" s="3">
        <v>206</v>
      </c>
      <c r="Y367" s="3">
        <v>206</v>
      </c>
      <c r="Z367" s="3">
        <v>204</v>
      </c>
      <c r="AA367" s="3">
        <v>204</v>
      </c>
      <c r="AB367" s="3">
        <v>205</v>
      </c>
      <c r="AC367" s="3">
        <v>208</v>
      </c>
      <c r="AD367" s="3">
        <v>211</v>
      </c>
      <c r="AE367" s="3">
        <v>213</v>
      </c>
    </row>
    <row r="368" spans="1:31">
      <c r="A368" t="s">
        <v>626</v>
      </c>
      <c r="B368" s="49">
        <v>529</v>
      </c>
      <c r="C368" s="50" t="s">
        <v>438</v>
      </c>
      <c r="D368" s="3">
        <v>169</v>
      </c>
      <c r="E368" s="3">
        <v>169</v>
      </c>
      <c r="F368" s="3">
        <v>169</v>
      </c>
      <c r="G368" s="3">
        <v>169</v>
      </c>
      <c r="H368" s="3">
        <v>169</v>
      </c>
      <c r="I368" s="3">
        <v>168</v>
      </c>
      <c r="J368" s="3">
        <v>168</v>
      </c>
      <c r="K368" s="3">
        <v>169</v>
      </c>
      <c r="L368" s="3">
        <v>170</v>
      </c>
      <c r="M368" s="3">
        <v>170</v>
      </c>
      <c r="N368" s="3">
        <v>169</v>
      </c>
      <c r="O368" s="3">
        <v>169</v>
      </c>
      <c r="P368" s="3">
        <v>169</v>
      </c>
      <c r="Q368" s="3">
        <v>168</v>
      </c>
      <c r="R368" s="3">
        <v>166</v>
      </c>
      <c r="S368" s="3">
        <v>167</v>
      </c>
      <c r="T368" s="3">
        <v>167</v>
      </c>
      <c r="U368" s="3">
        <v>165</v>
      </c>
      <c r="V368" s="3">
        <v>166</v>
      </c>
      <c r="W368" s="3">
        <v>164</v>
      </c>
      <c r="X368" s="3">
        <v>163</v>
      </c>
      <c r="Y368" s="3">
        <v>165</v>
      </c>
      <c r="Z368" s="3">
        <v>165</v>
      </c>
      <c r="AA368" s="3">
        <v>167</v>
      </c>
      <c r="AB368" s="3">
        <v>168</v>
      </c>
      <c r="AC368" s="3">
        <v>169</v>
      </c>
      <c r="AD368" s="3">
        <v>167</v>
      </c>
      <c r="AE368" s="3">
        <v>166</v>
      </c>
    </row>
    <row r="369" spans="1:31">
      <c r="A369" t="s">
        <v>626</v>
      </c>
      <c r="B369" s="49">
        <v>530</v>
      </c>
      <c r="C369" s="50" t="s">
        <v>439</v>
      </c>
      <c r="D369" s="3">
        <v>330</v>
      </c>
      <c r="E369" s="3">
        <v>330</v>
      </c>
      <c r="F369" s="3">
        <v>328</v>
      </c>
      <c r="G369" s="3">
        <v>330</v>
      </c>
      <c r="H369" s="3">
        <v>322</v>
      </c>
      <c r="I369" s="3">
        <v>320</v>
      </c>
      <c r="J369" s="3">
        <v>321</v>
      </c>
      <c r="K369" s="3">
        <v>327</v>
      </c>
      <c r="L369" s="3">
        <v>329</v>
      </c>
      <c r="M369" s="3">
        <v>330</v>
      </c>
      <c r="N369" s="3">
        <v>330</v>
      </c>
      <c r="O369" s="3">
        <v>336</v>
      </c>
      <c r="P369" s="3">
        <v>338</v>
      </c>
      <c r="Q369" s="3">
        <v>341</v>
      </c>
      <c r="R369" s="3">
        <v>343</v>
      </c>
      <c r="S369" s="3">
        <v>346</v>
      </c>
      <c r="T369" s="3">
        <v>350</v>
      </c>
      <c r="U369" s="3">
        <v>352</v>
      </c>
      <c r="V369" s="3">
        <v>351</v>
      </c>
      <c r="W369" s="3">
        <v>353</v>
      </c>
      <c r="X369" s="3">
        <v>353</v>
      </c>
      <c r="Y369" s="3">
        <v>353</v>
      </c>
      <c r="Z369" s="3">
        <v>351</v>
      </c>
      <c r="AA369" s="3">
        <v>350</v>
      </c>
      <c r="AB369" s="3">
        <v>348</v>
      </c>
      <c r="AC369" s="3">
        <v>343</v>
      </c>
      <c r="AD369" s="3">
        <v>343</v>
      </c>
      <c r="AE369" s="3">
        <v>342</v>
      </c>
    </row>
    <row r="370" spans="1:31">
      <c r="A370" t="s">
        <v>626</v>
      </c>
      <c r="B370" s="49">
        <v>531</v>
      </c>
      <c r="C370" s="50" t="s">
        <v>440</v>
      </c>
      <c r="D370" s="3">
        <v>93</v>
      </c>
      <c r="E370" s="3">
        <v>93</v>
      </c>
      <c r="F370" s="3">
        <v>93</v>
      </c>
      <c r="G370" s="3">
        <v>94</v>
      </c>
      <c r="H370" s="3">
        <v>93</v>
      </c>
      <c r="I370" s="3">
        <v>91</v>
      </c>
      <c r="J370" s="3">
        <v>91</v>
      </c>
      <c r="K370" s="3">
        <v>91</v>
      </c>
      <c r="L370" s="3">
        <v>91</v>
      </c>
      <c r="M370" s="3">
        <v>91</v>
      </c>
      <c r="N370" s="3">
        <v>90</v>
      </c>
      <c r="O370" s="3">
        <v>90</v>
      </c>
      <c r="P370" s="3">
        <v>91</v>
      </c>
      <c r="Q370" s="3">
        <v>91</v>
      </c>
      <c r="R370" s="3">
        <v>87</v>
      </c>
      <c r="S370" s="3">
        <v>87</v>
      </c>
      <c r="T370" s="3">
        <v>88</v>
      </c>
      <c r="U370" s="3">
        <v>88</v>
      </c>
      <c r="V370" s="3">
        <v>89</v>
      </c>
      <c r="W370" s="3">
        <v>89</v>
      </c>
      <c r="X370" s="3">
        <v>89</v>
      </c>
      <c r="Y370" s="3">
        <v>89</v>
      </c>
      <c r="Z370" s="3">
        <v>90</v>
      </c>
      <c r="AA370" s="3">
        <v>90</v>
      </c>
      <c r="AB370" s="3">
        <v>90</v>
      </c>
      <c r="AC370" s="3">
        <v>90</v>
      </c>
      <c r="AD370" s="3">
        <v>90</v>
      </c>
      <c r="AE370" s="3">
        <v>90</v>
      </c>
    </row>
    <row r="371" spans="1:31">
      <c r="A371" t="s">
        <v>626</v>
      </c>
      <c r="B371" s="49">
        <v>533</v>
      </c>
      <c r="C371" s="50" t="s">
        <v>441</v>
      </c>
      <c r="D371" s="3">
        <v>240</v>
      </c>
      <c r="E371" s="3">
        <v>241</v>
      </c>
      <c r="F371" s="3">
        <v>243</v>
      </c>
      <c r="G371" s="3">
        <v>243</v>
      </c>
      <c r="H371" s="3">
        <v>240</v>
      </c>
      <c r="I371" s="3">
        <v>241</v>
      </c>
      <c r="J371" s="3">
        <v>242</v>
      </c>
      <c r="K371" s="3">
        <v>246</v>
      </c>
      <c r="L371" s="3">
        <v>245</v>
      </c>
      <c r="M371" s="3">
        <v>244</v>
      </c>
      <c r="N371" s="3">
        <v>246</v>
      </c>
      <c r="O371" s="3">
        <v>246</v>
      </c>
      <c r="P371" s="3">
        <v>246</v>
      </c>
      <c r="Q371" s="3">
        <v>246</v>
      </c>
      <c r="R371" s="3">
        <v>247</v>
      </c>
      <c r="S371" s="3">
        <v>247</v>
      </c>
      <c r="T371" s="3">
        <v>248</v>
      </c>
      <c r="U371" s="3">
        <v>248</v>
      </c>
      <c r="V371" s="3">
        <v>250</v>
      </c>
      <c r="W371" s="3">
        <v>249</v>
      </c>
      <c r="X371" s="3">
        <v>248</v>
      </c>
      <c r="Y371" s="3">
        <v>248</v>
      </c>
      <c r="Z371" s="3">
        <v>247</v>
      </c>
      <c r="AA371" s="3">
        <v>248</v>
      </c>
      <c r="AB371" s="3">
        <v>250</v>
      </c>
      <c r="AC371" s="3">
        <v>249</v>
      </c>
      <c r="AD371" s="3">
        <v>247</v>
      </c>
      <c r="AE371" s="3">
        <v>246</v>
      </c>
    </row>
    <row r="372" spans="1:31">
      <c r="A372" t="s">
        <v>626</v>
      </c>
      <c r="B372" s="49">
        <v>601</v>
      </c>
      <c r="C372" s="50" t="s">
        <v>442</v>
      </c>
      <c r="D372" s="3">
        <v>12</v>
      </c>
      <c r="E372" s="3">
        <v>12</v>
      </c>
      <c r="F372" s="3">
        <v>12</v>
      </c>
      <c r="G372" s="3">
        <v>12</v>
      </c>
      <c r="H372" s="3">
        <v>12</v>
      </c>
      <c r="I372" s="3">
        <v>12</v>
      </c>
      <c r="J372" s="3">
        <v>12</v>
      </c>
      <c r="K372" s="3">
        <v>12</v>
      </c>
      <c r="L372" s="3">
        <v>12</v>
      </c>
      <c r="M372" s="3">
        <v>12</v>
      </c>
      <c r="N372" s="3">
        <v>12</v>
      </c>
      <c r="O372" s="3">
        <v>12</v>
      </c>
      <c r="P372" s="3">
        <v>12</v>
      </c>
      <c r="Q372" s="3">
        <v>13</v>
      </c>
      <c r="R372" s="3">
        <v>13</v>
      </c>
      <c r="S372" s="3">
        <v>13</v>
      </c>
      <c r="T372" s="3">
        <v>13</v>
      </c>
      <c r="U372" s="3">
        <v>13</v>
      </c>
      <c r="V372" s="3">
        <v>13</v>
      </c>
      <c r="W372" s="3">
        <v>13</v>
      </c>
      <c r="X372" s="3">
        <v>13</v>
      </c>
      <c r="Y372" s="3">
        <v>13</v>
      </c>
      <c r="Z372" s="3">
        <v>13</v>
      </c>
      <c r="AA372" s="3">
        <v>13</v>
      </c>
      <c r="AB372" s="3">
        <v>13</v>
      </c>
      <c r="AC372" s="3">
        <v>13</v>
      </c>
      <c r="AD372" s="3">
        <v>13</v>
      </c>
      <c r="AE372" s="3">
        <v>13</v>
      </c>
    </row>
    <row r="373" spans="1:31">
      <c r="A373" t="s">
        <v>626</v>
      </c>
      <c r="B373" s="49">
        <v>602</v>
      </c>
      <c r="C373" s="50" t="s">
        <v>443</v>
      </c>
      <c r="D373" s="3">
        <v>43</v>
      </c>
      <c r="E373" s="3">
        <v>43</v>
      </c>
      <c r="F373" s="3">
        <v>43</v>
      </c>
      <c r="G373" s="3">
        <v>43</v>
      </c>
      <c r="H373" s="3">
        <v>43</v>
      </c>
      <c r="I373" s="3">
        <v>43</v>
      </c>
      <c r="J373" s="3">
        <v>43</v>
      </c>
      <c r="K373" s="3">
        <v>43</v>
      </c>
      <c r="L373" s="3">
        <v>43</v>
      </c>
      <c r="M373" s="3">
        <v>43</v>
      </c>
      <c r="N373" s="3">
        <v>43</v>
      </c>
      <c r="O373" s="3">
        <v>43</v>
      </c>
      <c r="P373" s="3">
        <v>43</v>
      </c>
      <c r="Q373" s="3">
        <v>43</v>
      </c>
      <c r="R373" s="3">
        <v>43</v>
      </c>
      <c r="S373" s="3">
        <v>44</v>
      </c>
      <c r="T373" s="3">
        <v>44</v>
      </c>
      <c r="U373" s="3">
        <v>44</v>
      </c>
      <c r="V373" s="3">
        <v>44</v>
      </c>
      <c r="W373" s="3">
        <v>44</v>
      </c>
      <c r="X373" s="3">
        <v>44</v>
      </c>
      <c r="Y373" s="3">
        <v>44</v>
      </c>
      <c r="Z373" s="3">
        <v>44</v>
      </c>
      <c r="AA373" s="3">
        <v>44</v>
      </c>
      <c r="AB373" s="3">
        <v>44</v>
      </c>
      <c r="AC373" s="3">
        <v>42</v>
      </c>
      <c r="AD373" s="3">
        <v>42</v>
      </c>
      <c r="AE373" s="3">
        <v>42</v>
      </c>
    </row>
    <row r="374" spans="1:31">
      <c r="A374" t="s">
        <v>626</v>
      </c>
      <c r="B374" s="49">
        <v>603</v>
      </c>
      <c r="C374" s="50" t="s">
        <v>444</v>
      </c>
      <c r="D374" s="3">
        <v>333</v>
      </c>
      <c r="E374" s="3">
        <v>333</v>
      </c>
      <c r="F374" s="3">
        <v>334</v>
      </c>
      <c r="G374" s="3">
        <v>335</v>
      </c>
      <c r="H374" s="3">
        <v>337</v>
      </c>
      <c r="I374" s="3">
        <v>343</v>
      </c>
      <c r="J374" s="3">
        <v>341</v>
      </c>
      <c r="K374" s="3">
        <v>344</v>
      </c>
      <c r="L374" s="3">
        <v>342</v>
      </c>
      <c r="M374" s="3">
        <v>342</v>
      </c>
      <c r="N374" s="3">
        <v>343</v>
      </c>
      <c r="O374" s="3">
        <v>343</v>
      </c>
      <c r="P374" s="3">
        <v>342</v>
      </c>
      <c r="Q374" s="3">
        <v>338</v>
      </c>
      <c r="R374" s="3">
        <v>337</v>
      </c>
      <c r="S374" s="3">
        <v>337</v>
      </c>
      <c r="T374" s="3">
        <v>334</v>
      </c>
      <c r="U374" s="3">
        <v>336</v>
      </c>
      <c r="V374" s="3">
        <v>339</v>
      </c>
      <c r="W374" s="3">
        <v>340</v>
      </c>
      <c r="X374" s="3">
        <v>342</v>
      </c>
      <c r="Y374" s="3">
        <v>343</v>
      </c>
      <c r="Z374" s="3">
        <v>341</v>
      </c>
      <c r="AA374" s="3">
        <v>340</v>
      </c>
      <c r="AB374" s="3">
        <v>337</v>
      </c>
      <c r="AC374" s="3">
        <v>339</v>
      </c>
      <c r="AD374" s="3">
        <v>340</v>
      </c>
      <c r="AE374" s="3">
        <v>340</v>
      </c>
    </row>
    <row r="375" spans="1:31">
      <c r="A375" t="s">
        <v>626</v>
      </c>
      <c r="B375" s="49">
        <v>604</v>
      </c>
      <c r="C375" s="50" t="s">
        <v>445</v>
      </c>
      <c r="D375" s="3">
        <v>35</v>
      </c>
      <c r="E375" s="3">
        <v>35</v>
      </c>
      <c r="F375" s="3">
        <v>35</v>
      </c>
      <c r="G375" s="3">
        <v>35</v>
      </c>
      <c r="H375" s="3">
        <v>35</v>
      </c>
      <c r="I375" s="3">
        <v>35</v>
      </c>
      <c r="J375" s="3">
        <v>35</v>
      </c>
      <c r="K375" s="3">
        <v>35</v>
      </c>
      <c r="L375" s="3">
        <v>35</v>
      </c>
      <c r="M375" s="3">
        <v>35</v>
      </c>
      <c r="N375" s="3">
        <v>35</v>
      </c>
      <c r="O375" s="3">
        <v>36</v>
      </c>
      <c r="P375" s="3">
        <v>37</v>
      </c>
      <c r="Q375" s="3">
        <v>37</v>
      </c>
      <c r="R375" s="3">
        <v>37</v>
      </c>
      <c r="S375" s="3">
        <v>37</v>
      </c>
      <c r="T375" s="3">
        <v>38</v>
      </c>
      <c r="U375" s="3">
        <v>38</v>
      </c>
      <c r="V375" s="3">
        <v>38</v>
      </c>
      <c r="W375" s="3">
        <v>38</v>
      </c>
      <c r="X375" s="3">
        <v>38</v>
      </c>
      <c r="Y375" s="3">
        <v>38</v>
      </c>
      <c r="Z375" s="3">
        <v>38</v>
      </c>
      <c r="AA375" s="3">
        <v>38</v>
      </c>
      <c r="AB375" s="3">
        <v>38</v>
      </c>
      <c r="AC375" s="3">
        <v>38</v>
      </c>
      <c r="AD375" s="3">
        <v>38</v>
      </c>
      <c r="AE375" s="3">
        <v>38</v>
      </c>
    </row>
    <row r="376" spans="1:31">
      <c r="A376" t="s">
        <v>626</v>
      </c>
      <c r="B376" s="49">
        <v>605</v>
      </c>
      <c r="C376" s="50" t="s">
        <v>446</v>
      </c>
      <c r="D376" s="3">
        <v>10</v>
      </c>
      <c r="E376" s="3">
        <v>10</v>
      </c>
      <c r="F376" s="3">
        <v>10</v>
      </c>
      <c r="G376" s="3">
        <v>10</v>
      </c>
      <c r="H376" s="3">
        <v>10</v>
      </c>
      <c r="I376" s="3">
        <v>10</v>
      </c>
      <c r="J376" s="3">
        <v>10</v>
      </c>
      <c r="K376" s="3">
        <v>10</v>
      </c>
      <c r="L376" s="3">
        <v>10</v>
      </c>
      <c r="M376" s="3">
        <v>10</v>
      </c>
      <c r="N376" s="3">
        <v>10</v>
      </c>
      <c r="O376" s="3">
        <v>10</v>
      </c>
      <c r="P376" s="3">
        <v>10</v>
      </c>
      <c r="Q376" s="3">
        <v>10</v>
      </c>
      <c r="R376" s="3">
        <v>11</v>
      </c>
      <c r="S376" s="3">
        <v>11</v>
      </c>
      <c r="T376" s="3">
        <v>11</v>
      </c>
      <c r="U376" s="3">
        <v>11</v>
      </c>
      <c r="V376" s="3">
        <v>11</v>
      </c>
      <c r="W376" s="3">
        <v>11</v>
      </c>
      <c r="X376" s="3">
        <v>11</v>
      </c>
      <c r="Y376" s="3">
        <v>11</v>
      </c>
      <c r="Z376" s="3">
        <v>11</v>
      </c>
      <c r="AA376" s="3">
        <v>11</v>
      </c>
      <c r="AB376" s="3">
        <v>11</v>
      </c>
      <c r="AC376" s="3">
        <v>11</v>
      </c>
      <c r="AD376" s="3">
        <v>11</v>
      </c>
      <c r="AE376" s="3">
        <v>12</v>
      </c>
    </row>
    <row r="377" spans="1:31">
      <c r="A377" t="s">
        <v>626</v>
      </c>
      <c r="B377" s="49">
        <v>606</v>
      </c>
      <c r="C377" s="50" t="s">
        <v>447</v>
      </c>
      <c r="D377" s="3">
        <v>21</v>
      </c>
      <c r="E377" s="3">
        <v>20</v>
      </c>
      <c r="F377" s="3">
        <v>20</v>
      </c>
      <c r="G377" s="3">
        <v>20</v>
      </c>
      <c r="H377" s="3">
        <v>20</v>
      </c>
      <c r="I377" s="3">
        <v>20</v>
      </c>
      <c r="J377" s="3">
        <v>20</v>
      </c>
      <c r="K377" s="3">
        <v>20</v>
      </c>
      <c r="L377" s="3">
        <v>20</v>
      </c>
      <c r="M377" s="3">
        <v>20</v>
      </c>
      <c r="N377" s="3">
        <v>20</v>
      </c>
      <c r="O377" s="3">
        <v>20</v>
      </c>
      <c r="P377" s="3">
        <v>20</v>
      </c>
      <c r="Q377" s="3">
        <v>20</v>
      </c>
      <c r="R377" s="3">
        <v>20</v>
      </c>
      <c r="S377" s="3">
        <v>20</v>
      </c>
      <c r="T377" s="3">
        <v>20</v>
      </c>
      <c r="U377" s="3">
        <v>20</v>
      </c>
      <c r="V377" s="3">
        <v>20</v>
      </c>
      <c r="W377" s="3">
        <v>20</v>
      </c>
      <c r="X377" s="3">
        <v>20</v>
      </c>
      <c r="Y377" s="3">
        <v>20</v>
      </c>
      <c r="Z377" s="3">
        <v>21</v>
      </c>
      <c r="AA377" s="3">
        <v>20</v>
      </c>
      <c r="AB377" s="3">
        <v>20</v>
      </c>
      <c r="AC377" s="3">
        <v>20</v>
      </c>
      <c r="AD377" s="3">
        <v>20</v>
      </c>
      <c r="AE377" s="3">
        <v>21</v>
      </c>
    </row>
    <row r="378" spans="1:31">
      <c r="A378" t="s">
        <v>626</v>
      </c>
      <c r="B378" s="49">
        <v>701</v>
      </c>
      <c r="C378" s="50" t="s">
        <v>448</v>
      </c>
      <c r="D378" s="3">
        <v>255</v>
      </c>
      <c r="E378" s="3">
        <v>254</v>
      </c>
      <c r="F378" s="3">
        <v>252</v>
      </c>
      <c r="G378" s="3">
        <v>252</v>
      </c>
      <c r="H378" s="3">
        <v>254</v>
      </c>
      <c r="I378" s="3">
        <v>253</v>
      </c>
      <c r="J378" s="3">
        <v>252</v>
      </c>
      <c r="K378" s="3">
        <v>253</v>
      </c>
      <c r="L378" s="3">
        <v>253</v>
      </c>
      <c r="M378" s="3">
        <v>253</v>
      </c>
      <c r="N378" s="3">
        <v>253</v>
      </c>
      <c r="O378" s="3">
        <v>253</v>
      </c>
      <c r="P378" s="3">
        <v>254</v>
      </c>
      <c r="Q378" s="3">
        <v>253</v>
      </c>
      <c r="R378" s="3">
        <v>255</v>
      </c>
      <c r="S378" s="3">
        <v>254</v>
      </c>
      <c r="T378" s="3">
        <v>254</v>
      </c>
      <c r="U378" s="3">
        <v>250</v>
      </c>
      <c r="V378" s="3">
        <v>250</v>
      </c>
      <c r="W378" s="3">
        <v>250</v>
      </c>
      <c r="X378" s="3">
        <v>251</v>
      </c>
      <c r="Y378" s="3">
        <v>250</v>
      </c>
      <c r="Z378" s="3">
        <v>250</v>
      </c>
      <c r="AA378" s="3">
        <v>251</v>
      </c>
      <c r="AB378" s="3">
        <v>252</v>
      </c>
      <c r="AC378" s="3">
        <v>252</v>
      </c>
      <c r="AD378" s="3">
        <v>254</v>
      </c>
      <c r="AE378" s="3">
        <v>254</v>
      </c>
    </row>
    <row r="379" spans="1:31">
      <c r="A379" t="s">
        <v>626</v>
      </c>
      <c r="B379" s="49">
        <v>702</v>
      </c>
      <c r="C379" s="50" t="s">
        <v>449</v>
      </c>
      <c r="D379" s="3">
        <v>288</v>
      </c>
      <c r="E379" s="3">
        <v>289</v>
      </c>
      <c r="F379" s="3">
        <v>287</v>
      </c>
      <c r="G379" s="3">
        <v>288</v>
      </c>
      <c r="H379" s="3">
        <v>286</v>
      </c>
      <c r="I379" s="3">
        <v>292</v>
      </c>
      <c r="J379" s="3">
        <v>293</v>
      </c>
      <c r="K379" s="3">
        <v>288</v>
      </c>
      <c r="L379" s="3">
        <v>290</v>
      </c>
      <c r="M379" s="3">
        <v>288</v>
      </c>
      <c r="N379" s="3">
        <v>287</v>
      </c>
      <c r="O379" s="3">
        <v>285</v>
      </c>
      <c r="P379" s="3">
        <v>286</v>
      </c>
      <c r="Q379" s="3">
        <v>286</v>
      </c>
      <c r="R379" s="3">
        <v>288</v>
      </c>
      <c r="S379" s="3">
        <v>291</v>
      </c>
      <c r="T379" s="3">
        <v>290</v>
      </c>
      <c r="U379" s="3">
        <v>290</v>
      </c>
      <c r="V379" s="3">
        <v>289</v>
      </c>
      <c r="W379" s="3">
        <v>290</v>
      </c>
      <c r="X379" s="3">
        <v>289</v>
      </c>
      <c r="Y379" s="3">
        <v>294</v>
      </c>
      <c r="Z379" s="3">
        <v>293</v>
      </c>
      <c r="AA379" s="3">
        <v>296</v>
      </c>
      <c r="AB379" s="3">
        <v>296</v>
      </c>
      <c r="AC379" s="3">
        <v>296</v>
      </c>
      <c r="AD379" s="3">
        <v>297</v>
      </c>
      <c r="AE379" s="3">
        <v>298</v>
      </c>
    </row>
    <row r="380" spans="1:31">
      <c r="A380" t="s">
        <v>626</v>
      </c>
      <c r="B380" s="49">
        <v>703</v>
      </c>
      <c r="C380" s="50" t="s">
        <v>450</v>
      </c>
      <c r="D380" s="3">
        <v>64</v>
      </c>
      <c r="E380" s="3">
        <v>62</v>
      </c>
      <c r="F380" s="3">
        <v>61</v>
      </c>
      <c r="G380" s="3">
        <v>61</v>
      </c>
      <c r="H380" s="3">
        <v>61</v>
      </c>
      <c r="I380" s="3">
        <v>64</v>
      </c>
      <c r="J380" s="3">
        <v>62</v>
      </c>
      <c r="K380" s="3">
        <v>64</v>
      </c>
      <c r="L380" s="3">
        <v>65</v>
      </c>
      <c r="M380" s="3">
        <v>67</v>
      </c>
      <c r="N380" s="3">
        <v>68</v>
      </c>
      <c r="O380" s="3">
        <v>67</v>
      </c>
      <c r="P380" s="3">
        <v>68</v>
      </c>
      <c r="Q380" s="3">
        <v>68</v>
      </c>
      <c r="R380" s="3">
        <v>67</v>
      </c>
      <c r="S380" s="3">
        <v>66</v>
      </c>
      <c r="T380" s="3">
        <v>67</v>
      </c>
      <c r="U380" s="3">
        <v>66</v>
      </c>
      <c r="V380" s="3">
        <v>66</v>
      </c>
      <c r="W380" s="3">
        <v>69</v>
      </c>
      <c r="X380" s="3">
        <v>70</v>
      </c>
      <c r="Y380" s="3">
        <v>68</v>
      </c>
      <c r="Z380" s="3">
        <v>67</v>
      </c>
      <c r="AA380" s="3">
        <v>68</v>
      </c>
      <c r="AB380" s="3">
        <v>70</v>
      </c>
      <c r="AC380" s="3">
        <v>69</v>
      </c>
      <c r="AD380" s="3">
        <v>70</v>
      </c>
      <c r="AE380" s="3">
        <v>72</v>
      </c>
    </row>
    <row r="381" spans="1:31">
      <c r="A381" t="s">
        <v>626</v>
      </c>
      <c r="B381" s="49">
        <v>704</v>
      </c>
      <c r="C381" s="50" t="s">
        <v>451</v>
      </c>
      <c r="D381" s="3">
        <v>17</v>
      </c>
      <c r="E381" s="3">
        <v>17</v>
      </c>
      <c r="F381" s="3">
        <v>17</v>
      </c>
      <c r="G381" s="3">
        <v>17</v>
      </c>
      <c r="H381" s="3">
        <v>17</v>
      </c>
      <c r="I381" s="3">
        <v>18</v>
      </c>
      <c r="J381" s="3">
        <v>18</v>
      </c>
      <c r="K381" s="3">
        <v>18</v>
      </c>
      <c r="L381" s="3">
        <v>18</v>
      </c>
      <c r="M381" s="3">
        <v>17</v>
      </c>
      <c r="N381" s="3">
        <v>16</v>
      </c>
      <c r="O381" s="3">
        <v>16</v>
      </c>
      <c r="P381" s="3">
        <v>16</v>
      </c>
      <c r="Q381" s="3">
        <v>16</v>
      </c>
      <c r="R381" s="3">
        <v>16</v>
      </c>
      <c r="S381" s="3">
        <v>16</v>
      </c>
      <c r="T381" s="3">
        <v>16</v>
      </c>
      <c r="U381" s="3">
        <v>16</v>
      </c>
      <c r="V381" s="3">
        <v>16</v>
      </c>
      <c r="W381" s="3">
        <v>19</v>
      </c>
      <c r="X381" s="3">
        <v>19</v>
      </c>
      <c r="Y381" s="3">
        <v>20</v>
      </c>
      <c r="Z381" s="3">
        <v>20</v>
      </c>
      <c r="AA381" s="3">
        <v>20</v>
      </c>
      <c r="AB381" s="3">
        <v>20</v>
      </c>
      <c r="AC381" s="3">
        <v>20</v>
      </c>
      <c r="AD381" s="3">
        <v>20</v>
      </c>
      <c r="AE381" s="3">
        <v>20</v>
      </c>
    </row>
    <row r="382" spans="1:31">
      <c r="A382" t="s">
        <v>626</v>
      </c>
      <c r="B382" s="49">
        <v>705</v>
      </c>
      <c r="C382" s="50" t="s">
        <v>452</v>
      </c>
      <c r="D382" s="3">
        <v>8</v>
      </c>
      <c r="E382" s="3">
        <v>8</v>
      </c>
      <c r="F382" s="3">
        <v>8</v>
      </c>
      <c r="G382" s="3">
        <v>8</v>
      </c>
      <c r="H382" s="3">
        <v>8</v>
      </c>
      <c r="I382" s="3">
        <v>8</v>
      </c>
      <c r="J382" s="3">
        <v>8</v>
      </c>
      <c r="K382" s="3">
        <v>8</v>
      </c>
      <c r="L382" s="3">
        <v>8</v>
      </c>
      <c r="M382" s="3">
        <v>8</v>
      </c>
      <c r="N382" s="3">
        <v>8</v>
      </c>
      <c r="O382" s="3">
        <v>8</v>
      </c>
      <c r="P382" s="3">
        <v>8</v>
      </c>
      <c r="Q382" s="3">
        <v>8</v>
      </c>
      <c r="R382" s="3">
        <v>8</v>
      </c>
      <c r="S382" s="3">
        <v>8</v>
      </c>
      <c r="T382" s="3">
        <v>8</v>
      </c>
      <c r="U382" s="3">
        <v>8</v>
      </c>
      <c r="V382" s="3">
        <v>8</v>
      </c>
      <c r="W382" s="3">
        <v>8</v>
      </c>
      <c r="X382" s="3">
        <v>8</v>
      </c>
      <c r="Y382" s="3">
        <v>8</v>
      </c>
      <c r="Z382" s="3">
        <v>8</v>
      </c>
      <c r="AA382" s="3">
        <v>8</v>
      </c>
      <c r="AB382" s="3">
        <v>8</v>
      </c>
      <c r="AC382" s="3">
        <v>8</v>
      </c>
      <c r="AD382" s="3">
        <v>8</v>
      </c>
      <c r="AE382" s="3">
        <v>8</v>
      </c>
    </row>
    <row r="383" spans="1:31">
      <c r="A383" t="s">
        <v>626</v>
      </c>
      <c r="B383" s="49">
        <v>706</v>
      </c>
      <c r="C383" s="50" t="s">
        <v>453</v>
      </c>
      <c r="D383" s="3">
        <v>11</v>
      </c>
      <c r="E383" s="3">
        <v>11</v>
      </c>
      <c r="F383" s="3">
        <v>11</v>
      </c>
      <c r="G383" s="3">
        <v>11</v>
      </c>
      <c r="H383" s="3">
        <v>11</v>
      </c>
      <c r="I383" s="3">
        <v>10</v>
      </c>
      <c r="J383" s="3">
        <v>10</v>
      </c>
      <c r="K383" s="3">
        <v>10</v>
      </c>
      <c r="L383" s="3">
        <v>10</v>
      </c>
      <c r="M383" s="3">
        <v>10</v>
      </c>
      <c r="N383" s="3">
        <v>10</v>
      </c>
      <c r="O383" s="3">
        <v>10</v>
      </c>
      <c r="P383" s="3">
        <v>10</v>
      </c>
      <c r="Q383" s="3">
        <v>10</v>
      </c>
      <c r="R383" s="3">
        <v>10</v>
      </c>
      <c r="S383" s="3">
        <v>10</v>
      </c>
      <c r="T383" s="3">
        <v>10</v>
      </c>
      <c r="U383" s="3">
        <v>10</v>
      </c>
      <c r="V383" s="3">
        <v>10</v>
      </c>
      <c r="W383" s="3">
        <v>10</v>
      </c>
      <c r="X383" s="3">
        <v>10</v>
      </c>
      <c r="Y383" s="3">
        <v>10</v>
      </c>
      <c r="Z383" s="3">
        <v>10</v>
      </c>
      <c r="AA383" s="3">
        <v>10</v>
      </c>
      <c r="AB383" s="3">
        <v>10</v>
      </c>
      <c r="AC383" s="3">
        <v>10</v>
      </c>
      <c r="AD383" s="3">
        <v>10</v>
      </c>
      <c r="AE383" s="3">
        <v>9</v>
      </c>
    </row>
    <row r="384" spans="1:31">
      <c r="A384" t="s">
        <v>626</v>
      </c>
      <c r="B384" s="49">
        <v>707</v>
      </c>
      <c r="C384" s="50" t="s">
        <v>454</v>
      </c>
      <c r="D384" s="3">
        <v>1686</v>
      </c>
      <c r="E384" s="3">
        <v>1685</v>
      </c>
      <c r="F384" s="3">
        <v>1678</v>
      </c>
      <c r="G384" s="3">
        <v>1674</v>
      </c>
      <c r="H384" s="3">
        <v>1681</v>
      </c>
      <c r="I384" s="3">
        <v>1706</v>
      </c>
      <c r="J384" s="3">
        <v>1706</v>
      </c>
      <c r="K384" s="3">
        <v>1719</v>
      </c>
      <c r="L384" s="3">
        <v>1721</v>
      </c>
      <c r="M384" s="3">
        <v>1720</v>
      </c>
      <c r="N384" s="3">
        <v>1723</v>
      </c>
      <c r="O384" s="3">
        <v>1720</v>
      </c>
      <c r="P384" s="3">
        <v>1724</v>
      </c>
      <c r="Q384" s="3">
        <v>1717</v>
      </c>
      <c r="R384" s="3">
        <v>1712</v>
      </c>
      <c r="S384" s="3">
        <v>1712</v>
      </c>
      <c r="T384" s="3">
        <v>1712</v>
      </c>
      <c r="U384" s="3">
        <v>1720</v>
      </c>
      <c r="V384" s="3">
        <v>1721</v>
      </c>
      <c r="W384" s="3">
        <v>1728</v>
      </c>
      <c r="X384" s="3">
        <v>1733</v>
      </c>
      <c r="Y384" s="3">
        <v>1735</v>
      </c>
      <c r="Z384" s="3">
        <v>1736</v>
      </c>
      <c r="AA384" s="3">
        <v>1744</v>
      </c>
      <c r="AB384" s="3">
        <v>1743</v>
      </c>
      <c r="AC384" s="3">
        <v>1741</v>
      </c>
      <c r="AD384" s="3">
        <v>1739</v>
      </c>
      <c r="AE384" s="3">
        <v>1742</v>
      </c>
    </row>
    <row r="385" spans="1:31">
      <c r="A385" t="s">
        <v>626</v>
      </c>
      <c r="B385" s="49">
        <v>708</v>
      </c>
      <c r="C385" s="50" t="s">
        <v>455</v>
      </c>
      <c r="D385" s="3">
        <v>654</v>
      </c>
      <c r="E385" s="3">
        <v>655</v>
      </c>
      <c r="F385" s="3">
        <v>653</v>
      </c>
      <c r="G385" s="3">
        <v>652</v>
      </c>
      <c r="H385" s="3">
        <v>662</v>
      </c>
      <c r="I385" s="3">
        <v>662</v>
      </c>
      <c r="J385" s="3">
        <v>660</v>
      </c>
      <c r="K385" s="3">
        <v>656</v>
      </c>
      <c r="L385" s="3">
        <v>654</v>
      </c>
      <c r="M385" s="3">
        <v>656</v>
      </c>
      <c r="N385" s="3">
        <v>657</v>
      </c>
      <c r="O385" s="3">
        <v>661</v>
      </c>
      <c r="P385" s="3">
        <v>662</v>
      </c>
      <c r="Q385" s="3">
        <v>664</v>
      </c>
      <c r="R385" s="3">
        <v>669</v>
      </c>
      <c r="S385" s="3">
        <v>672</v>
      </c>
      <c r="T385" s="3">
        <v>676</v>
      </c>
      <c r="U385" s="3">
        <v>681</v>
      </c>
      <c r="V385" s="3">
        <v>675</v>
      </c>
      <c r="W385" s="3">
        <v>671</v>
      </c>
      <c r="X385" s="3">
        <v>664</v>
      </c>
      <c r="Y385" s="3">
        <v>663</v>
      </c>
      <c r="Z385" s="3">
        <v>661</v>
      </c>
      <c r="AA385" s="3">
        <v>661</v>
      </c>
      <c r="AB385" s="3">
        <v>660</v>
      </c>
      <c r="AC385" s="3">
        <v>656</v>
      </c>
      <c r="AD385" s="3">
        <v>658</v>
      </c>
      <c r="AE385" s="3">
        <v>659</v>
      </c>
    </row>
    <row r="386" spans="1:31">
      <c r="A386" t="s">
        <v>626</v>
      </c>
      <c r="B386" s="49">
        <v>709</v>
      </c>
      <c r="C386" s="50" t="s">
        <v>456</v>
      </c>
      <c r="D386" s="3">
        <v>91</v>
      </c>
      <c r="E386" s="3">
        <v>91</v>
      </c>
      <c r="F386" s="3">
        <v>89</v>
      </c>
      <c r="G386" s="3">
        <v>89</v>
      </c>
      <c r="H386" s="3">
        <v>89</v>
      </c>
      <c r="I386" s="3">
        <v>91</v>
      </c>
      <c r="J386" s="3">
        <v>93</v>
      </c>
      <c r="K386" s="3">
        <v>94</v>
      </c>
      <c r="L386" s="3">
        <v>93</v>
      </c>
      <c r="M386" s="3">
        <v>93</v>
      </c>
      <c r="N386" s="3">
        <v>93</v>
      </c>
      <c r="O386" s="3">
        <v>93</v>
      </c>
      <c r="P386" s="3">
        <v>93</v>
      </c>
      <c r="Q386" s="3">
        <v>94</v>
      </c>
      <c r="R386" s="3">
        <v>94</v>
      </c>
      <c r="S386" s="3">
        <v>94</v>
      </c>
      <c r="T386" s="3">
        <v>92</v>
      </c>
      <c r="U386" s="3">
        <v>93</v>
      </c>
      <c r="V386" s="3">
        <v>92</v>
      </c>
      <c r="W386" s="3">
        <v>91</v>
      </c>
      <c r="X386" s="3">
        <v>91</v>
      </c>
      <c r="Y386" s="3">
        <v>91</v>
      </c>
      <c r="Z386" s="3">
        <v>92</v>
      </c>
      <c r="AA386" s="3">
        <v>94</v>
      </c>
      <c r="AB386" s="3">
        <v>94</v>
      </c>
      <c r="AC386" s="3">
        <v>94</v>
      </c>
      <c r="AD386" s="3">
        <v>94</v>
      </c>
      <c r="AE386" s="3">
        <v>95</v>
      </c>
    </row>
    <row r="387" spans="1:31">
      <c r="A387" t="s">
        <v>626</v>
      </c>
      <c r="B387" s="49">
        <v>710</v>
      </c>
      <c r="C387" s="50" t="s">
        <v>457</v>
      </c>
      <c r="D387" s="3">
        <v>477</v>
      </c>
      <c r="E387" s="3">
        <v>477</v>
      </c>
      <c r="F387" s="3">
        <v>478</v>
      </c>
      <c r="G387" s="3">
        <v>483</v>
      </c>
      <c r="H387" s="3">
        <v>484</v>
      </c>
      <c r="I387" s="3">
        <v>488</v>
      </c>
      <c r="J387" s="3">
        <v>487</v>
      </c>
      <c r="K387" s="3">
        <v>489</v>
      </c>
      <c r="L387" s="3">
        <v>488</v>
      </c>
      <c r="M387" s="3">
        <v>488</v>
      </c>
      <c r="N387" s="3">
        <v>490</v>
      </c>
      <c r="O387" s="3">
        <v>490</v>
      </c>
      <c r="P387" s="3">
        <v>491</v>
      </c>
      <c r="Q387" s="3">
        <v>496</v>
      </c>
      <c r="R387" s="3">
        <v>497</v>
      </c>
      <c r="S387" s="3">
        <v>500</v>
      </c>
      <c r="T387" s="3">
        <v>502</v>
      </c>
      <c r="U387" s="3">
        <v>502</v>
      </c>
      <c r="V387" s="3">
        <v>502</v>
      </c>
      <c r="W387" s="3">
        <v>502</v>
      </c>
      <c r="X387" s="3">
        <v>499</v>
      </c>
      <c r="Y387" s="3">
        <v>503</v>
      </c>
      <c r="Z387" s="3">
        <v>504</v>
      </c>
      <c r="AA387" s="3">
        <v>506</v>
      </c>
      <c r="AB387" s="3">
        <v>506</v>
      </c>
      <c r="AC387" s="3">
        <v>510</v>
      </c>
      <c r="AD387" s="3">
        <v>504</v>
      </c>
      <c r="AE387" s="3">
        <v>506</v>
      </c>
    </row>
    <row r="388" spans="1:31">
      <c r="A388" t="s">
        <v>626</v>
      </c>
      <c r="B388" s="49">
        <v>711</v>
      </c>
      <c r="C388" s="50" t="s">
        <v>458</v>
      </c>
      <c r="D388" s="3">
        <v>60</v>
      </c>
      <c r="E388" s="3">
        <v>60</v>
      </c>
      <c r="F388" s="3">
        <v>60</v>
      </c>
      <c r="G388" s="3">
        <v>60</v>
      </c>
      <c r="H388" s="3">
        <v>58</v>
      </c>
      <c r="I388" s="3">
        <v>60</v>
      </c>
      <c r="J388" s="3">
        <v>59</v>
      </c>
      <c r="K388" s="3">
        <v>59</v>
      </c>
      <c r="L388" s="3">
        <v>60</v>
      </c>
      <c r="M388" s="3">
        <v>60</v>
      </c>
      <c r="N388" s="3">
        <v>63</v>
      </c>
      <c r="O388" s="3">
        <v>63</v>
      </c>
      <c r="P388" s="3">
        <v>63</v>
      </c>
      <c r="Q388" s="3">
        <v>63</v>
      </c>
      <c r="R388" s="3">
        <v>63</v>
      </c>
      <c r="S388" s="3">
        <v>63</v>
      </c>
      <c r="T388" s="3">
        <v>63</v>
      </c>
      <c r="U388" s="3">
        <v>63</v>
      </c>
      <c r="V388" s="3">
        <v>63</v>
      </c>
      <c r="W388" s="3">
        <v>63</v>
      </c>
      <c r="X388" s="3">
        <v>63</v>
      </c>
      <c r="Y388" s="3">
        <v>60</v>
      </c>
      <c r="Z388" s="3">
        <v>60</v>
      </c>
      <c r="AA388" s="3">
        <v>60</v>
      </c>
      <c r="AB388" s="3">
        <v>60</v>
      </c>
      <c r="AC388" s="3">
        <v>59</v>
      </c>
      <c r="AD388" s="3">
        <v>59</v>
      </c>
      <c r="AE388" s="3">
        <v>59</v>
      </c>
    </row>
    <row r="389" spans="1:31">
      <c r="A389" t="s">
        <v>626</v>
      </c>
      <c r="B389" s="49">
        <v>712</v>
      </c>
      <c r="C389" s="50" t="s">
        <v>459</v>
      </c>
      <c r="D389" s="3">
        <v>1823</v>
      </c>
      <c r="E389" s="3">
        <v>1818</v>
      </c>
      <c r="F389" s="3">
        <v>1824</v>
      </c>
      <c r="G389" s="3">
        <v>1829</v>
      </c>
      <c r="H389" s="3">
        <v>1828</v>
      </c>
      <c r="I389" s="3">
        <v>1844</v>
      </c>
      <c r="J389" s="3">
        <v>1848</v>
      </c>
      <c r="K389" s="3">
        <v>1851</v>
      </c>
      <c r="L389" s="3">
        <v>1857</v>
      </c>
      <c r="M389" s="3">
        <v>1856</v>
      </c>
      <c r="N389" s="3">
        <v>1850</v>
      </c>
      <c r="O389" s="3">
        <v>1848</v>
      </c>
      <c r="P389" s="3">
        <v>1853</v>
      </c>
      <c r="Q389" s="3">
        <v>1856</v>
      </c>
      <c r="R389" s="3">
        <v>1860</v>
      </c>
      <c r="S389" s="3">
        <v>1861</v>
      </c>
      <c r="T389" s="3">
        <v>1862</v>
      </c>
      <c r="U389" s="3">
        <v>1869</v>
      </c>
      <c r="V389" s="3">
        <v>1872</v>
      </c>
      <c r="W389" s="3">
        <v>1874</v>
      </c>
      <c r="X389" s="3">
        <v>1878</v>
      </c>
      <c r="Y389" s="3">
        <v>1880</v>
      </c>
      <c r="Z389" s="3">
        <v>1881</v>
      </c>
      <c r="AA389" s="3">
        <v>1884</v>
      </c>
      <c r="AB389" s="3">
        <v>1890</v>
      </c>
      <c r="AC389" s="3">
        <v>1888</v>
      </c>
      <c r="AD389" s="3">
        <v>1886</v>
      </c>
      <c r="AE389" s="3">
        <v>1882</v>
      </c>
    </row>
    <row r="390" spans="1:31">
      <c r="A390" t="s">
        <v>626</v>
      </c>
      <c r="B390" s="49">
        <v>713</v>
      </c>
      <c r="C390" s="50" t="s">
        <v>460</v>
      </c>
      <c r="D390" s="3">
        <v>16</v>
      </c>
      <c r="E390" s="3">
        <v>16</v>
      </c>
      <c r="F390" s="3">
        <v>16</v>
      </c>
      <c r="G390" s="3">
        <v>16</v>
      </c>
      <c r="H390" s="3">
        <v>16</v>
      </c>
      <c r="I390" s="3">
        <v>16</v>
      </c>
      <c r="J390" s="3">
        <v>16</v>
      </c>
      <c r="K390" s="3">
        <v>16</v>
      </c>
      <c r="L390" s="3">
        <v>16</v>
      </c>
      <c r="M390" s="3">
        <v>16</v>
      </c>
      <c r="N390" s="3">
        <v>16</v>
      </c>
      <c r="O390" s="3">
        <v>16</v>
      </c>
      <c r="P390" s="3">
        <v>16</v>
      </c>
      <c r="Q390" s="3">
        <v>15</v>
      </c>
      <c r="R390" s="3">
        <v>15</v>
      </c>
      <c r="S390" s="3">
        <v>15</v>
      </c>
      <c r="T390" s="3">
        <v>16</v>
      </c>
      <c r="U390" s="3">
        <v>16</v>
      </c>
      <c r="V390" s="3">
        <v>16</v>
      </c>
      <c r="W390" s="3">
        <v>17</v>
      </c>
      <c r="X390" s="3">
        <v>17</v>
      </c>
      <c r="Y390" s="3">
        <v>18</v>
      </c>
      <c r="Z390" s="3">
        <v>18</v>
      </c>
      <c r="AA390" s="3">
        <v>18</v>
      </c>
      <c r="AB390" s="3">
        <v>18</v>
      </c>
      <c r="AC390" s="3">
        <v>18</v>
      </c>
      <c r="AD390" s="3">
        <v>18</v>
      </c>
      <c r="AE390" s="3">
        <v>18</v>
      </c>
    </row>
    <row r="391" spans="1:31">
      <c r="A391" t="s">
        <v>626</v>
      </c>
      <c r="B391" s="49">
        <v>714</v>
      </c>
      <c r="C391" s="50" t="s">
        <v>461</v>
      </c>
      <c r="D391" s="3">
        <v>72</v>
      </c>
      <c r="E391" s="3">
        <v>73</v>
      </c>
      <c r="F391" s="3">
        <v>73</v>
      </c>
      <c r="G391" s="3">
        <v>73</v>
      </c>
      <c r="H391" s="3">
        <v>73</v>
      </c>
      <c r="I391" s="3">
        <v>73</v>
      </c>
      <c r="J391" s="3">
        <v>73</v>
      </c>
      <c r="K391" s="3">
        <v>73</v>
      </c>
      <c r="L391" s="3">
        <v>73</v>
      </c>
      <c r="M391" s="3">
        <v>76</v>
      </c>
      <c r="N391" s="3">
        <v>76</v>
      </c>
      <c r="O391" s="3">
        <v>77</v>
      </c>
      <c r="P391" s="3">
        <v>79</v>
      </c>
      <c r="Q391" s="3">
        <v>79</v>
      </c>
      <c r="R391" s="3">
        <v>79</v>
      </c>
      <c r="S391" s="3">
        <v>81</v>
      </c>
      <c r="T391" s="3">
        <v>81</v>
      </c>
      <c r="U391" s="3">
        <v>81</v>
      </c>
      <c r="V391" s="3">
        <v>81</v>
      </c>
      <c r="W391" s="3">
        <v>80</v>
      </c>
      <c r="X391" s="3">
        <v>80</v>
      </c>
      <c r="Y391" s="3">
        <v>79</v>
      </c>
      <c r="Z391" s="3">
        <v>79</v>
      </c>
      <c r="AA391" s="3">
        <v>79</v>
      </c>
      <c r="AB391" s="3">
        <v>79</v>
      </c>
      <c r="AC391" s="3">
        <v>79</v>
      </c>
      <c r="AD391" s="3">
        <v>79</v>
      </c>
      <c r="AE391" s="3">
        <v>79</v>
      </c>
    </row>
    <row r="392" spans="1:31">
      <c r="A392" t="s">
        <v>626</v>
      </c>
      <c r="B392" s="49">
        <v>715</v>
      </c>
      <c r="C392" s="50" t="s">
        <v>462</v>
      </c>
      <c r="D392" s="3">
        <v>1871</v>
      </c>
      <c r="E392" s="3">
        <v>1872</v>
      </c>
      <c r="F392" s="3">
        <v>1875</v>
      </c>
      <c r="G392" s="3">
        <v>1872</v>
      </c>
      <c r="H392" s="3">
        <v>1877</v>
      </c>
      <c r="I392" s="3">
        <v>1879</v>
      </c>
      <c r="J392" s="3">
        <v>1873</v>
      </c>
      <c r="K392" s="3">
        <v>1871</v>
      </c>
      <c r="L392" s="3">
        <v>1871</v>
      </c>
      <c r="M392" s="3">
        <v>1867</v>
      </c>
      <c r="N392" s="3">
        <v>1868</v>
      </c>
      <c r="O392" s="3">
        <v>1867</v>
      </c>
      <c r="P392" s="3">
        <v>1859</v>
      </c>
      <c r="Q392" s="3">
        <v>1859</v>
      </c>
      <c r="R392" s="3">
        <v>1860</v>
      </c>
      <c r="S392" s="3">
        <v>1857</v>
      </c>
      <c r="T392" s="3">
        <v>1850</v>
      </c>
      <c r="U392" s="3">
        <v>1854</v>
      </c>
      <c r="V392" s="3">
        <v>1855</v>
      </c>
      <c r="W392" s="3">
        <v>1853</v>
      </c>
      <c r="X392" s="3">
        <v>1851</v>
      </c>
      <c r="Y392" s="3">
        <v>1847</v>
      </c>
      <c r="Z392" s="3">
        <v>1844</v>
      </c>
      <c r="AA392" s="3">
        <v>1845</v>
      </c>
      <c r="AB392" s="3">
        <v>1843</v>
      </c>
      <c r="AC392" s="3">
        <v>1830</v>
      </c>
      <c r="AD392" s="3">
        <v>1826</v>
      </c>
      <c r="AE392" s="3">
        <v>1825</v>
      </c>
    </row>
    <row r="393" spans="1:31">
      <c r="A393" t="s">
        <v>626</v>
      </c>
      <c r="B393" s="49">
        <v>716</v>
      </c>
      <c r="C393" s="50" t="s">
        <v>463</v>
      </c>
      <c r="D393" s="3">
        <v>82</v>
      </c>
      <c r="E393" s="3">
        <v>83</v>
      </c>
      <c r="F393" s="3">
        <v>83</v>
      </c>
      <c r="G393" s="3">
        <v>84</v>
      </c>
      <c r="H393" s="3">
        <v>83</v>
      </c>
      <c r="I393" s="3">
        <v>84</v>
      </c>
      <c r="J393" s="3">
        <v>85</v>
      </c>
      <c r="K393" s="3">
        <v>85</v>
      </c>
      <c r="L393" s="3">
        <v>85</v>
      </c>
      <c r="M393" s="3">
        <v>85</v>
      </c>
      <c r="N393" s="3">
        <v>82</v>
      </c>
      <c r="O393" s="3">
        <v>82</v>
      </c>
      <c r="P393" s="3">
        <v>84</v>
      </c>
      <c r="Q393" s="3">
        <v>84</v>
      </c>
      <c r="R393" s="3">
        <v>84</v>
      </c>
      <c r="S393" s="3">
        <v>85</v>
      </c>
      <c r="T393" s="3">
        <v>85</v>
      </c>
      <c r="U393" s="3">
        <v>86</v>
      </c>
      <c r="V393" s="3">
        <v>86</v>
      </c>
      <c r="W393" s="3">
        <v>86</v>
      </c>
      <c r="X393" s="3">
        <v>86</v>
      </c>
      <c r="Y393" s="3">
        <v>86</v>
      </c>
      <c r="Z393" s="3">
        <v>86</v>
      </c>
      <c r="AA393" s="3">
        <v>87</v>
      </c>
      <c r="AB393" s="3">
        <v>88</v>
      </c>
      <c r="AC393" s="3">
        <v>88</v>
      </c>
      <c r="AD393" s="3">
        <v>88</v>
      </c>
      <c r="AE393" s="3">
        <v>88</v>
      </c>
    </row>
    <row r="394" spans="1:31">
      <c r="A394" t="s">
        <v>626</v>
      </c>
      <c r="B394" s="51">
        <v>717</v>
      </c>
      <c r="C394" s="50" t="s">
        <v>464</v>
      </c>
      <c r="D394" s="3">
        <v>2655</v>
      </c>
      <c r="E394" s="3">
        <v>2661</v>
      </c>
      <c r="F394" s="3">
        <v>2657</v>
      </c>
      <c r="G394" s="3">
        <v>2655</v>
      </c>
      <c r="H394" s="3">
        <v>2654</v>
      </c>
      <c r="I394" s="3">
        <v>2664</v>
      </c>
      <c r="J394" s="3">
        <v>2666</v>
      </c>
      <c r="K394" s="3">
        <v>2667</v>
      </c>
      <c r="L394" s="3">
        <v>2676</v>
      </c>
      <c r="M394" s="3">
        <v>2681</v>
      </c>
      <c r="N394" s="3">
        <v>2678</v>
      </c>
      <c r="O394" s="3">
        <v>2668</v>
      </c>
      <c r="P394" s="3">
        <v>2672</v>
      </c>
      <c r="Q394" s="3">
        <v>2676</v>
      </c>
      <c r="R394" s="3">
        <v>2678</v>
      </c>
      <c r="S394" s="3">
        <v>2674</v>
      </c>
      <c r="T394" s="3">
        <v>2678</v>
      </c>
      <c r="U394" s="3">
        <v>2689</v>
      </c>
      <c r="V394" s="3">
        <v>2691</v>
      </c>
      <c r="W394" s="3">
        <v>2701</v>
      </c>
      <c r="X394" s="3">
        <v>2701</v>
      </c>
      <c r="Y394" s="3">
        <v>2705</v>
      </c>
      <c r="Z394" s="3">
        <v>2698</v>
      </c>
      <c r="AA394" s="3">
        <v>2699</v>
      </c>
      <c r="AB394" s="3">
        <v>2696</v>
      </c>
      <c r="AC394" s="3">
        <v>2696</v>
      </c>
      <c r="AD394" s="3">
        <v>2691</v>
      </c>
      <c r="AE394" s="3">
        <v>2692</v>
      </c>
    </row>
    <row r="395" spans="1:31">
      <c r="A395" t="s">
        <v>626</v>
      </c>
      <c r="B395" s="49">
        <v>801</v>
      </c>
      <c r="C395" s="50" t="s">
        <v>465</v>
      </c>
      <c r="D395" s="3">
        <v>3467</v>
      </c>
      <c r="E395" s="3">
        <v>3467</v>
      </c>
      <c r="F395" s="3">
        <v>3472</v>
      </c>
      <c r="G395" s="3">
        <v>3477</v>
      </c>
      <c r="H395" s="3">
        <v>3474</v>
      </c>
      <c r="I395" s="3">
        <v>3484</v>
      </c>
      <c r="J395" s="3">
        <v>3481</v>
      </c>
      <c r="K395" s="3">
        <v>3478</v>
      </c>
      <c r="L395" s="3">
        <v>3475</v>
      </c>
      <c r="M395" s="3">
        <v>3485</v>
      </c>
      <c r="N395" s="3">
        <v>3493</v>
      </c>
      <c r="O395" s="3">
        <v>3497</v>
      </c>
      <c r="P395" s="3">
        <v>3489</v>
      </c>
      <c r="Q395" s="3">
        <v>3496</v>
      </c>
      <c r="R395" s="3">
        <v>3500</v>
      </c>
      <c r="S395" s="3">
        <v>3497</v>
      </c>
      <c r="T395" s="3">
        <v>3510</v>
      </c>
      <c r="U395" s="3">
        <v>3508</v>
      </c>
      <c r="V395" s="3">
        <v>3510</v>
      </c>
      <c r="W395" s="3">
        <v>3511</v>
      </c>
      <c r="X395" s="3">
        <v>3513</v>
      </c>
      <c r="Y395" s="3">
        <v>3501</v>
      </c>
      <c r="Z395" s="3">
        <v>3511</v>
      </c>
      <c r="AA395" s="3">
        <v>3510</v>
      </c>
      <c r="AB395" s="3">
        <v>3506</v>
      </c>
      <c r="AC395" s="3">
        <v>3506</v>
      </c>
      <c r="AD395" s="3">
        <v>3508</v>
      </c>
      <c r="AE395" s="3">
        <v>3499</v>
      </c>
    </row>
    <row r="396" spans="1:31">
      <c r="A396" t="s">
        <v>626</v>
      </c>
      <c r="B396" s="49">
        <v>802</v>
      </c>
      <c r="C396" s="50" t="s">
        <v>466</v>
      </c>
      <c r="D396" s="3">
        <v>289</v>
      </c>
      <c r="E396" s="3">
        <v>288</v>
      </c>
      <c r="F396" s="3">
        <v>288</v>
      </c>
      <c r="G396" s="3">
        <v>288</v>
      </c>
      <c r="H396" s="3">
        <v>289</v>
      </c>
      <c r="I396" s="3">
        <v>288</v>
      </c>
      <c r="J396" s="3">
        <v>289</v>
      </c>
      <c r="K396" s="3">
        <v>289</v>
      </c>
      <c r="L396" s="3">
        <v>290</v>
      </c>
      <c r="M396" s="3">
        <v>293</v>
      </c>
      <c r="N396" s="3">
        <v>294</v>
      </c>
      <c r="O396" s="3">
        <v>295</v>
      </c>
      <c r="P396" s="3">
        <v>294</v>
      </c>
      <c r="Q396" s="3">
        <v>297</v>
      </c>
      <c r="R396" s="3">
        <v>299</v>
      </c>
      <c r="S396" s="3">
        <v>300</v>
      </c>
      <c r="T396" s="3">
        <v>302</v>
      </c>
      <c r="U396" s="3">
        <v>302</v>
      </c>
      <c r="V396" s="3">
        <v>307</v>
      </c>
      <c r="W396" s="3">
        <v>307</v>
      </c>
      <c r="X396" s="3">
        <v>307</v>
      </c>
      <c r="Y396" s="3">
        <v>307</v>
      </c>
      <c r="Z396" s="3">
        <v>308</v>
      </c>
      <c r="AA396" s="3">
        <v>309</v>
      </c>
      <c r="AB396" s="3">
        <v>307</v>
      </c>
      <c r="AC396" s="3">
        <v>307</v>
      </c>
      <c r="AD396" s="3">
        <v>307</v>
      </c>
      <c r="AE396" s="3">
        <v>309</v>
      </c>
    </row>
    <row r="397" spans="1:31">
      <c r="A397" t="s">
        <v>626</v>
      </c>
      <c r="B397" s="49">
        <v>803</v>
      </c>
      <c r="C397" s="50" t="s">
        <v>467</v>
      </c>
      <c r="D397" s="3">
        <v>10</v>
      </c>
      <c r="E397" s="3">
        <v>10</v>
      </c>
      <c r="F397" s="3">
        <v>10</v>
      </c>
      <c r="G397" s="3">
        <v>10</v>
      </c>
      <c r="H397" s="3">
        <v>10</v>
      </c>
      <c r="I397" s="3">
        <v>10</v>
      </c>
      <c r="J397" s="3">
        <v>10</v>
      </c>
      <c r="K397" s="3">
        <v>10</v>
      </c>
      <c r="L397" s="3">
        <v>10</v>
      </c>
      <c r="M397" s="3">
        <v>10</v>
      </c>
      <c r="N397" s="3">
        <v>10</v>
      </c>
      <c r="O397" s="3">
        <v>10</v>
      </c>
      <c r="P397" s="3">
        <v>10</v>
      </c>
      <c r="Q397" s="3">
        <v>10</v>
      </c>
      <c r="R397" s="3">
        <v>10</v>
      </c>
      <c r="S397" s="3">
        <v>10</v>
      </c>
      <c r="T397" s="3">
        <v>10</v>
      </c>
      <c r="U397" s="3">
        <v>10</v>
      </c>
      <c r="V397" s="3">
        <v>10</v>
      </c>
      <c r="W397" s="3">
        <v>10</v>
      </c>
      <c r="X397" s="3">
        <v>10</v>
      </c>
      <c r="Y397" s="3">
        <v>11</v>
      </c>
      <c r="Z397" s="3">
        <v>11</v>
      </c>
      <c r="AA397" s="3">
        <v>11</v>
      </c>
      <c r="AB397" s="3">
        <v>11</v>
      </c>
      <c r="AC397" s="3">
        <v>11</v>
      </c>
      <c r="AD397" s="3">
        <v>11</v>
      </c>
      <c r="AE397" s="3">
        <v>11</v>
      </c>
    </row>
    <row r="398" spans="1:31">
      <c r="A398" t="s">
        <v>626</v>
      </c>
      <c r="B398" s="49">
        <v>804</v>
      </c>
      <c r="C398" s="52" t="s">
        <v>468</v>
      </c>
      <c r="D398" s="3">
        <v>1892</v>
      </c>
      <c r="E398" s="3">
        <v>1873</v>
      </c>
      <c r="F398" s="3">
        <v>1881</v>
      </c>
      <c r="G398" s="3">
        <v>1879</v>
      </c>
      <c r="H398" s="3">
        <v>1877</v>
      </c>
      <c r="I398" s="3">
        <v>1888</v>
      </c>
      <c r="J398" s="3">
        <v>1885</v>
      </c>
      <c r="K398" s="3">
        <v>1887</v>
      </c>
      <c r="L398" s="3">
        <v>1876</v>
      </c>
      <c r="M398" s="3">
        <v>1885</v>
      </c>
      <c r="N398" s="3">
        <v>1881</v>
      </c>
      <c r="O398" s="3">
        <v>1877</v>
      </c>
      <c r="P398" s="3">
        <v>1880</v>
      </c>
      <c r="Q398" s="3">
        <v>1873</v>
      </c>
      <c r="R398" s="3">
        <v>1870</v>
      </c>
      <c r="S398" s="3">
        <v>1874</v>
      </c>
      <c r="T398" s="3">
        <v>1875</v>
      </c>
      <c r="U398" s="3">
        <v>1886</v>
      </c>
      <c r="V398" s="3">
        <v>1884</v>
      </c>
      <c r="W398" s="3">
        <v>1889</v>
      </c>
      <c r="X398" s="3">
        <v>1887</v>
      </c>
      <c r="Y398" s="3">
        <v>1890</v>
      </c>
      <c r="Z398" s="3">
        <v>1890</v>
      </c>
      <c r="AA398" s="3">
        <v>1889</v>
      </c>
      <c r="AB398" s="3">
        <v>1894</v>
      </c>
      <c r="AC398" s="3">
        <v>1889</v>
      </c>
      <c r="AD398" s="3">
        <v>1894</v>
      </c>
      <c r="AE398" s="3">
        <v>1889</v>
      </c>
    </row>
    <row r="399" spans="1:31">
      <c r="A399" t="s">
        <v>626</v>
      </c>
      <c r="B399" s="49">
        <v>806</v>
      </c>
      <c r="C399" s="50" t="s">
        <v>469</v>
      </c>
      <c r="D399" s="3">
        <v>70</v>
      </c>
      <c r="E399" s="3">
        <v>70</v>
      </c>
      <c r="F399" s="3">
        <v>71</v>
      </c>
      <c r="G399" s="3">
        <v>71</v>
      </c>
      <c r="H399" s="3">
        <v>71</v>
      </c>
      <c r="I399" s="3">
        <v>71</v>
      </c>
      <c r="J399" s="3">
        <v>72</v>
      </c>
      <c r="K399" s="3">
        <v>72</v>
      </c>
      <c r="L399" s="3">
        <v>72</v>
      </c>
      <c r="M399" s="3">
        <v>72</v>
      </c>
      <c r="N399" s="3">
        <v>72</v>
      </c>
      <c r="O399" s="3">
        <v>72</v>
      </c>
      <c r="P399" s="3">
        <v>72</v>
      </c>
      <c r="Q399" s="3">
        <v>72</v>
      </c>
      <c r="R399" s="3">
        <v>72</v>
      </c>
      <c r="S399" s="3">
        <v>72</v>
      </c>
      <c r="T399" s="3">
        <v>72</v>
      </c>
      <c r="U399" s="3">
        <v>72</v>
      </c>
      <c r="V399" s="3">
        <v>73</v>
      </c>
      <c r="W399" s="3">
        <v>74</v>
      </c>
      <c r="X399" s="3">
        <v>74</v>
      </c>
      <c r="Y399" s="3">
        <v>74</v>
      </c>
      <c r="Z399" s="3">
        <v>75</v>
      </c>
      <c r="AA399" s="3">
        <v>75</v>
      </c>
      <c r="AB399" s="3">
        <v>75</v>
      </c>
      <c r="AC399" s="3">
        <v>75</v>
      </c>
      <c r="AD399" s="3">
        <v>75</v>
      </c>
      <c r="AE399" s="3">
        <v>76</v>
      </c>
    </row>
    <row r="400" spans="1:31">
      <c r="A400" t="s">
        <v>626</v>
      </c>
      <c r="B400" s="49">
        <v>811</v>
      </c>
      <c r="C400" s="50" t="s">
        <v>470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  <c r="Q400" s="3">
        <v>0</v>
      </c>
      <c r="R400" s="3">
        <v>0</v>
      </c>
      <c r="S400" s="3">
        <v>0</v>
      </c>
      <c r="T400" s="3">
        <v>0</v>
      </c>
      <c r="U400" s="3">
        <v>0</v>
      </c>
      <c r="V400" s="3">
        <v>0</v>
      </c>
      <c r="W400" s="3">
        <v>0</v>
      </c>
      <c r="X400" s="3">
        <v>0</v>
      </c>
      <c r="Y400" s="3">
        <v>0</v>
      </c>
      <c r="Z400" s="3">
        <v>0</v>
      </c>
      <c r="AA400" s="3">
        <v>0</v>
      </c>
      <c r="AB400" s="3">
        <v>0</v>
      </c>
      <c r="AC400" s="3">
        <v>0</v>
      </c>
      <c r="AD400" s="3">
        <v>0</v>
      </c>
      <c r="AE400" s="3">
        <v>0</v>
      </c>
    </row>
    <row r="401" spans="1:31">
      <c r="A401" t="s">
        <v>626</v>
      </c>
      <c r="B401" s="49">
        <v>812</v>
      </c>
      <c r="C401" s="50" t="s">
        <v>471</v>
      </c>
      <c r="D401" s="3">
        <v>874</v>
      </c>
      <c r="E401" s="3">
        <v>871</v>
      </c>
      <c r="F401" s="3">
        <v>868</v>
      </c>
      <c r="G401" s="3">
        <v>863</v>
      </c>
      <c r="H401" s="3">
        <v>862</v>
      </c>
      <c r="I401" s="3">
        <v>859</v>
      </c>
      <c r="J401" s="3">
        <v>863</v>
      </c>
      <c r="K401" s="3">
        <v>866</v>
      </c>
      <c r="L401" s="3">
        <v>864</v>
      </c>
      <c r="M401" s="3">
        <v>865</v>
      </c>
      <c r="N401" s="3">
        <v>870</v>
      </c>
      <c r="O401" s="3">
        <v>872</v>
      </c>
      <c r="P401" s="3">
        <v>874</v>
      </c>
      <c r="Q401" s="3">
        <v>877</v>
      </c>
      <c r="R401" s="3">
        <v>877</v>
      </c>
      <c r="S401" s="3">
        <v>874</v>
      </c>
      <c r="T401" s="3">
        <v>869</v>
      </c>
      <c r="U401" s="3">
        <v>876</v>
      </c>
      <c r="V401" s="3">
        <v>874</v>
      </c>
      <c r="W401" s="3">
        <v>875</v>
      </c>
      <c r="X401" s="3">
        <v>877</v>
      </c>
      <c r="Y401" s="3">
        <v>876</v>
      </c>
      <c r="Z401" s="3">
        <v>878</v>
      </c>
      <c r="AA401" s="3">
        <v>874</v>
      </c>
      <c r="AB401" s="3">
        <v>876</v>
      </c>
      <c r="AC401" s="3">
        <v>874</v>
      </c>
      <c r="AD401" s="3">
        <v>874</v>
      </c>
      <c r="AE401" s="3">
        <v>875</v>
      </c>
    </row>
    <row r="402" spans="1:31">
      <c r="A402" t="s">
        <v>626</v>
      </c>
      <c r="B402" s="49">
        <v>813</v>
      </c>
      <c r="C402" s="50" t="s">
        <v>472</v>
      </c>
      <c r="D402" s="3">
        <v>926</v>
      </c>
      <c r="E402" s="3">
        <v>930</v>
      </c>
      <c r="F402" s="3">
        <v>933</v>
      </c>
      <c r="G402" s="3">
        <v>930</v>
      </c>
      <c r="H402" s="3">
        <v>931</v>
      </c>
      <c r="I402" s="3">
        <v>934</v>
      </c>
      <c r="J402" s="3">
        <v>930</v>
      </c>
      <c r="K402" s="3">
        <v>934</v>
      </c>
      <c r="L402" s="3">
        <v>935</v>
      </c>
      <c r="M402" s="3">
        <v>937</v>
      </c>
      <c r="N402" s="3">
        <v>938</v>
      </c>
      <c r="O402" s="3">
        <v>932</v>
      </c>
      <c r="P402" s="3">
        <v>931</v>
      </c>
      <c r="Q402" s="3">
        <v>932</v>
      </c>
      <c r="R402" s="3">
        <v>939</v>
      </c>
      <c r="S402" s="3">
        <v>934</v>
      </c>
      <c r="T402" s="3">
        <v>923</v>
      </c>
      <c r="U402" s="3">
        <v>930</v>
      </c>
      <c r="V402" s="3">
        <v>926</v>
      </c>
      <c r="W402" s="3">
        <v>921</v>
      </c>
      <c r="X402" s="3">
        <v>925</v>
      </c>
      <c r="Y402" s="3">
        <v>924</v>
      </c>
      <c r="Z402" s="3">
        <v>922</v>
      </c>
      <c r="AA402" s="3">
        <v>927</v>
      </c>
      <c r="AB402" s="3">
        <v>929</v>
      </c>
      <c r="AC402" s="3">
        <v>929</v>
      </c>
      <c r="AD402" s="3">
        <v>937</v>
      </c>
      <c r="AE402" s="3">
        <v>933</v>
      </c>
    </row>
    <row r="403" spans="1:31">
      <c r="A403" t="s">
        <v>626</v>
      </c>
      <c r="B403" s="49">
        <v>815</v>
      </c>
      <c r="C403" s="50" t="s">
        <v>473</v>
      </c>
      <c r="D403" s="3">
        <v>118</v>
      </c>
      <c r="E403" s="3">
        <v>118</v>
      </c>
      <c r="F403" s="3">
        <v>117</v>
      </c>
      <c r="G403" s="3">
        <v>117</v>
      </c>
      <c r="H403" s="3">
        <v>117</v>
      </c>
      <c r="I403" s="3">
        <v>117</v>
      </c>
      <c r="J403" s="3">
        <v>117</v>
      </c>
      <c r="K403" s="3">
        <v>117</v>
      </c>
      <c r="L403" s="3">
        <v>120</v>
      </c>
      <c r="M403" s="3">
        <v>121</v>
      </c>
      <c r="N403" s="3">
        <v>119</v>
      </c>
      <c r="O403" s="3">
        <v>117</v>
      </c>
      <c r="P403" s="3">
        <v>116</v>
      </c>
      <c r="Q403" s="3">
        <v>118</v>
      </c>
      <c r="R403" s="3">
        <v>119</v>
      </c>
      <c r="S403" s="3">
        <v>119</v>
      </c>
      <c r="T403" s="3">
        <v>120</v>
      </c>
      <c r="U403" s="3">
        <v>120</v>
      </c>
      <c r="V403" s="3">
        <v>120</v>
      </c>
      <c r="W403" s="3">
        <v>120</v>
      </c>
      <c r="X403" s="3">
        <v>120</v>
      </c>
      <c r="Y403" s="3">
        <v>121</v>
      </c>
      <c r="Z403" s="3">
        <v>117</v>
      </c>
      <c r="AA403" s="3">
        <v>116</v>
      </c>
      <c r="AB403" s="3">
        <v>116</v>
      </c>
      <c r="AC403" s="3">
        <v>118</v>
      </c>
      <c r="AD403" s="3">
        <v>119</v>
      </c>
      <c r="AE403" s="3">
        <v>119</v>
      </c>
    </row>
    <row r="404" spans="1:31">
      <c r="A404" t="s">
        <v>626</v>
      </c>
      <c r="B404" s="49">
        <v>816</v>
      </c>
      <c r="C404" s="50" t="s">
        <v>474</v>
      </c>
      <c r="D404" s="3">
        <v>14</v>
      </c>
      <c r="E404" s="3">
        <v>14</v>
      </c>
      <c r="F404" s="3">
        <v>14</v>
      </c>
      <c r="G404" s="3">
        <v>14</v>
      </c>
      <c r="H404" s="3">
        <v>14</v>
      </c>
      <c r="I404" s="3">
        <v>14</v>
      </c>
      <c r="J404" s="3">
        <v>14</v>
      </c>
      <c r="K404" s="3">
        <v>14</v>
      </c>
      <c r="L404" s="3">
        <v>14</v>
      </c>
      <c r="M404" s="3">
        <v>14</v>
      </c>
      <c r="N404" s="3">
        <v>14</v>
      </c>
      <c r="O404" s="3">
        <v>14</v>
      </c>
      <c r="P404" s="3">
        <v>14</v>
      </c>
      <c r="Q404" s="3">
        <v>14</v>
      </c>
      <c r="R404" s="3">
        <v>14</v>
      </c>
      <c r="S404" s="3">
        <v>14</v>
      </c>
      <c r="T404" s="3">
        <v>14</v>
      </c>
      <c r="U404" s="3">
        <v>14</v>
      </c>
      <c r="V404" s="3">
        <v>14</v>
      </c>
      <c r="W404" s="3">
        <v>14</v>
      </c>
      <c r="X404" s="3">
        <v>14</v>
      </c>
      <c r="Y404" s="3">
        <v>14</v>
      </c>
      <c r="Z404" s="3">
        <v>14</v>
      </c>
      <c r="AA404" s="3">
        <v>14</v>
      </c>
      <c r="AB404" s="3">
        <v>14</v>
      </c>
      <c r="AC404" s="3">
        <v>14</v>
      </c>
      <c r="AD404" s="3">
        <v>14</v>
      </c>
      <c r="AE404" s="3">
        <v>14</v>
      </c>
    </row>
    <row r="405" spans="1:31">
      <c r="A405" t="s">
        <v>626</v>
      </c>
      <c r="B405" s="49">
        <v>817</v>
      </c>
      <c r="C405" s="50" t="s">
        <v>475</v>
      </c>
      <c r="D405" s="3">
        <v>25</v>
      </c>
      <c r="E405" s="3">
        <v>25</v>
      </c>
      <c r="F405" s="3">
        <v>25</v>
      </c>
      <c r="G405" s="3">
        <v>24</v>
      </c>
      <c r="H405" s="3">
        <v>24</v>
      </c>
      <c r="I405" s="3">
        <v>24</v>
      </c>
      <c r="J405" s="3">
        <v>25</v>
      </c>
      <c r="K405" s="3">
        <v>25</v>
      </c>
      <c r="L405" s="3">
        <v>25</v>
      </c>
      <c r="M405" s="3">
        <v>25</v>
      </c>
      <c r="N405" s="3">
        <v>24</v>
      </c>
      <c r="O405" s="3">
        <v>24</v>
      </c>
      <c r="P405" s="3">
        <v>25</v>
      </c>
      <c r="Q405" s="3">
        <v>25</v>
      </c>
      <c r="R405" s="3">
        <v>25</v>
      </c>
      <c r="S405" s="3">
        <v>25</v>
      </c>
      <c r="T405" s="3">
        <v>25</v>
      </c>
      <c r="U405" s="3">
        <v>25</v>
      </c>
      <c r="V405" s="3">
        <v>25</v>
      </c>
      <c r="W405" s="3">
        <v>25</v>
      </c>
      <c r="X405" s="3">
        <v>25</v>
      </c>
      <c r="Y405" s="3">
        <v>25</v>
      </c>
      <c r="Z405" s="3">
        <v>25</v>
      </c>
      <c r="AA405" s="3">
        <v>25</v>
      </c>
      <c r="AB405" s="3">
        <v>25</v>
      </c>
      <c r="AC405" s="3">
        <v>24</v>
      </c>
      <c r="AD405" s="3">
        <v>24</v>
      </c>
      <c r="AE405" s="3">
        <v>24</v>
      </c>
    </row>
    <row r="406" spans="1:31">
      <c r="A406" t="s">
        <v>626</v>
      </c>
      <c r="B406" s="49">
        <v>901</v>
      </c>
      <c r="C406" s="50" t="s">
        <v>476</v>
      </c>
      <c r="D406" s="3">
        <v>36</v>
      </c>
      <c r="E406" s="3">
        <v>36</v>
      </c>
      <c r="F406" s="3">
        <v>35</v>
      </c>
      <c r="G406" s="3">
        <v>35</v>
      </c>
      <c r="H406" s="3">
        <v>35</v>
      </c>
      <c r="I406" s="3">
        <v>35</v>
      </c>
      <c r="J406" s="3">
        <v>35</v>
      </c>
      <c r="K406" s="3">
        <v>37</v>
      </c>
      <c r="L406" s="3">
        <v>37</v>
      </c>
      <c r="M406" s="3">
        <v>37</v>
      </c>
      <c r="N406" s="3">
        <v>38</v>
      </c>
      <c r="O406" s="3">
        <v>38</v>
      </c>
      <c r="P406" s="3">
        <v>38</v>
      </c>
      <c r="Q406" s="3">
        <v>38</v>
      </c>
      <c r="R406" s="3">
        <v>38</v>
      </c>
      <c r="S406" s="3">
        <v>38</v>
      </c>
      <c r="T406" s="3">
        <v>38</v>
      </c>
      <c r="U406" s="3">
        <v>39</v>
      </c>
      <c r="V406" s="3">
        <v>39</v>
      </c>
      <c r="W406" s="3">
        <v>39</v>
      </c>
      <c r="X406" s="3">
        <v>39</v>
      </c>
      <c r="Y406" s="3">
        <v>39</v>
      </c>
      <c r="Z406" s="3">
        <v>39</v>
      </c>
      <c r="AA406" s="3">
        <v>39</v>
      </c>
      <c r="AB406" s="3">
        <v>39</v>
      </c>
      <c r="AC406" s="3">
        <v>39</v>
      </c>
      <c r="AD406" s="3">
        <v>39</v>
      </c>
      <c r="AE406" s="3">
        <v>39</v>
      </c>
    </row>
    <row r="407" spans="1:31">
      <c r="A407" t="s">
        <v>626</v>
      </c>
      <c r="B407" s="49">
        <v>902</v>
      </c>
      <c r="C407" s="50" t="s">
        <v>477</v>
      </c>
      <c r="D407" s="3">
        <v>53</v>
      </c>
      <c r="E407" s="3">
        <v>53</v>
      </c>
      <c r="F407" s="3">
        <v>53</v>
      </c>
      <c r="G407" s="3">
        <v>54</v>
      </c>
      <c r="H407" s="3">
        <v>54</v>
      </c>
      <c r="I407" s="3">
        <v>54</v>
      </c>
      <c r="J407" s="3">
        <v>55</v>
      </c>
      <c r="K407" s="3">
        <v>55</v>
      </c>
      <c r="L407" s="3">
        <v>55</v>
      </c>
      <c r="M407" s="3">
        <v>58</v>
      </c>
      <c r="N407" s="3">
        <v>58</v>
      </c>
      <c r="O407" s="3">
        <v>58</v>
      </c>
      <c r="P407" s="3">
        <v>58</v>
      </c>
      <c r="Q407" s="3">
        <v>58</v>
      </c>
      <c r="R407" s="3">
        <v>58</v>
      </c>
      <c r="S407" s="3">
        <v>58</v>
      </c>
      <c r="T407" s="3">
        <v>59</v>
      </c>
      <c r="U407" s="3">
        <v>59</v>
      </c>
      <c r="V407" s="3">
        <v>59</v>
      </c>
      <c r="W407" s="3">
        <v>59</v>
      </c>
      <c r="X407" s="3">
        <v>59</v>
      </c>
      <c r="Y407" s="3">
        <v>59</v>
      </c>
      <c r="Z407" s="3">
        <v>60</v>
      </c>
      <c r="AA407" s="3">
        <v>60</v>
      </c>
      <c r="AB407" s="3">
        <v>60</v>
      </c>
      <c r="AC407" s="3">
        <v>60</v>
      </c>
      <c r="AD407" s="3">
        <v>61</v>
      </c>
      <c r="AE407" s="3">
        <v>61</v>
      </c>
    </row>
    <row r="408" spans="1:31">
      <c r="A408" t="s">
        <v>626</v>
      </c>
      <c r="B408" s="49">
        <v>903</v>
      </c>
      <c r="C408" s="50" t="s">
        <v>478</v>
      </c>
      <c r="D408" s="3">
        <v>9</v>
      </c>
      <c r="E408" s="3">
        <v>9</v>
      </c>
      <c r="F408" s="3">
        <v>9</v>
      </c>
      <c r="G408" s="3">
        <v>9</v>
      </c>
      <c r="H408" s="3">
        <v>9</v>
      </c>
      <c r="I408" s="3">
        <v>9</v>
      </c>
      <c r="J408" s="3">
        <v>9</v>
      </c>
      <c r="K408" s="3">
        <v>9</v>
      </c>
      <c r="L408" s="3">
        <v>9</v>
      </c>
      <c r="M408" s="3">
        <v>9</v>
      </c>
      <c r="N408" s="3">
        <v>9</v>
      </c>
      <c r="O408" s="3">
        <v>9</v>
      </c>
      <c r="P408" s="3">
        <v>9</v>
      </c>
      <c r="Q408" s="3">
        <v>9</v>
      </c>
      <c r="R408" s="3">
        <v>9</v>
      </c>
      <c r="S408" s="3">
        <v>9</v>
      </c>
      <c r="T408" s="3">
        <v>10</v>
      </c>
      <c r="U408" s="3">
        <v>10</v>
      </c>
      <c r="V408" s="3">
        <v>10</v>
      </c>
      <c r="W408" s="3">
        <v>10</v>
      </c>
      <c r="X408" s="3">
        <v>11</v>
      </c>
      <c r="Y408" s="3">
        <v>11</v>
      </c>
      <c r="Z408" s="3">
        <v>11</v>
      </c>
      <c r="AA408" s="3">
        <v>11</v>
      </c>
      <c r="AB408" s="3">
        <v>11</v>
      </c>
      <c r="AC408" s="3">
        <v>11</v>
      </c>
      <c r="AD408" s="3">
        <v>11</v>
      </c>
      <c r="AE408" s="3">
        <v>11</v>
      </c>
    </row>
    <row r="409" spans="1:31">
      <c r="A409" t="s">
        <v>626</v>
      </c>
      <c r="B409" s="49">
        <v>904</v>
      </c>
      <c r="C409" s="50" t="s">
        <v>479</v>
      </c>
      <c r="D409" s="3">
        <v>81</v>
      </c>
      <c r="E409" s="3">
        <v>81</v>
      </c>
      <c r="F409" s="3">
        <v>82</v>
      </c>
      <c r="G409" s="3">
        <v>82</v>
      </c>
      <c r="H409" s="3">
        <v>82</v>
      </c>
      <c r="I409" s="3">
        <v>82</v>
      </c>
      <c r="J409" s="3">
        <v>82</v>
      </c>
      <c r="K409" s="3">
        <v>82</v>
      </c>
      <c r="L409" s="3">
        <v>82</v>
      </c>
      <c r="M409" s="3">
        <v>83</v>
      </c>
      <c r="N409" s="3">
        <v>83</v>
      </c>
      <c r="O409" s="3">
        <v>85</v>
      </c>
      <c r="P409" s="3">
        <v>85</v>
      </c>
      <c r="Q409" s="3">
        <v>86</v>
      </c>
      <c r="R409" s="3">
        <v>86</v>
      </c>
      <c r="S409" s="3">
        <v>87</v>
      </c>
      <c r="T409" s="3">
        <v>87</v>
      </c>
      <c r="U409" s="3">
        <v>87</v>
      </c>
      <c r="V409" s="3">
        <v>87</v>
      </c>
      <c r="W409" s="3">
        <v>88</v>
      </c>
      <c r="X409" s="3">
        <v>89</v>
      </c>
      <c r="Y409" s="3">
        <v>89</v>
      </c>
      <c r="Z409" s="3">
        <v>88</v>
      </c>
      <c r="AA409" s="3">
        <v>88</v>
      </c>
      <c r="AB409" s="3">
        <v>88</v>
      </c>
      <c r="AC409" s="3">
        <v>88</v>
      </c>
      <c r="AD409" s="3">
        <v>88</v>
      </c>
      <c r="AE409" s="3">
        <v>88</v>
      </c>
    </row>
    <row r="410" spans="1:31">
      <c r="A410" t="s">
        <v>626</v>
      </c>
      <c r="B410" s="49">
        <v>905</v>
      </c>
      <c r="C410" s="50" t="s">
        <v>480</v>
      </c>
      <c r="D410" s="3">
        <v>371</v>
      </c>
      <c r="E410" s="3">
        <v>362</v>
      </c>
      <c r="F410" s="3">
        <v>363</v>
      </c>
      <c r="G410" s="3">
        <v>361</v>
      </c>
      <c r="H410" s="3">
        <v>358</v>
      </c>
      <c r="I410" s="3">
        <v>365</v>
      </c>
      <c r="J410" s="3">
        <v>364</v>
      </c>
      <c r="K410" s="3">
        <v>364</v>
      </c>
      <c r="L410" s="3">
        <v>364</v>
      </c>
      <c r="M410" s="3">
        <v>366</v>
      </c>
      <c r="N410" s="3">
        <v>367</v>
      </c>
      <c r="O410" s="3">
        <v>369</v>
      </c>
      <c r="P410" s="3">
        <v>376</v>
      </c>
      <c r="Q410" s="3">
        <v>368</v>
      </c>
      <c r="R410" s="3">
        <v>371</v>
      </c>
      <c r="S410" s="3">
        <v>373</v>
      </c>
      <c r="T410" s="3">
        <v>370</v>
      </c>
      <c r="U410" s="3">
        <v>377</v>
      </c>
      <c r="V410" s="3">
        <v>377</v>
      </c>
      <c r="W410" s="3">
        <v>378</v>
      </c>
      <c r="X410" s="3">
        <v>375</v>
      </c>
      <c r="Y410" s="3">
        <v>380</v>
      </c>
      <c r="Z410" s="3">
        <v>380</v>
      </c>
      <c r="AA410" s="3">
        <v>383</v>
      </c>
      <c r="AB410" s="3">
        <v>394</v>
      </c>
      <c r="AC410" s="3">
        <v>377</v>
      </c>
      <c r="AD410" s="3">
        <v>379</v>
      </c>
      <c r="AE410" s="3">
        <v>379</v>
      </c>
    </row>
    <row r="411" spans="1:31">
      <c r="A411" t="s">
        <v>626</v>
      </c>
      <c r="B411" s="49">
        <v>906</v>
      </c>
      <c r="C411" s="50" t="s">
        <v>481</v>
      </c>
      <c r="D411" s="3">
        <v>19</v>
      </c>
      <c r="E411" s="3">
        <v>19</v>
      </c>
      <c r="F411" s="3">
        <v>19</v>
      </c>
      <c r="G411" s="3">
        <v>19</v>
      </c>
      <c r="H411" s="3">
        <v>20</v>
      </c>
      <c r="I411" s="3">
        <v>21</v>
      </c>
      <c r="J411" s="3">
        <v>21</v>
      </c>
      <c r="K411" s="3">
        <v>21</v>
      </c>
      <c r="L411" s="3">
        <v>21</v>
      </c>
      <c r="M411" s="3">
        <v>21</v>
      </c>
      <c r="N411" s="3">
        <v>21</v>
      </c>
      <c r="O411" s="3">
        <v>21</v>
      </c>
      <c r="P411" s="3">
        <v>21</v>
      </c>
      <c r="Q411" s="3">
        <v>21</v>
      </c>
      <c r="R411" s="3">
        <v>21</v>
      </c>
      <c r="S411" s="3">
        <v>21</v>
      </c>
      <c r="T411" s="3">
        <v>21</v>
      </c>
      <c r="U411" s="3">
        <v>21</v>
      </c>
      <c r="V411" s="3">
        <v>21</v>
      </c>
      <c r="W411" s="3">
        <v>21</v>
      </c>
      <c r="X411" s="3">
        <v>21</v>
      </c>
      <c r="Y411" s="3">
        <v>21</v>
      </c>
      <c r="Z411" s="3">
        <v>21</v>
      </c>
      <c r="AA411" s="3">
        <v>21</v>
      </c>
      <c r="AB411" s="3">
        <v>21</v>
      </c>
      <c r="AC411" s="3">
        <v>21</v>
      </c>
      <c r="AD411" s="3">
        <v>21</v>
      </c>
      <c r="AE411" s="3">
        <v>20</v>
      </c>
    </row>
    <row r="412" spans="1:31">
      <c r="A412" t="s">
        <v>626</v>
      </c>
      <c r="B412" s="49">
        <v>1002</v>
      </c>
      <c r="C412" s="50" t="s">
        <v>482</v>
      </c>
      <c r="D412" s="3">
        <v>183</v>
      </c>
      <c r="E412" s="3">
        <v>184</v>
      </c>
      <c r="F412" s="3">
        <v>184</v>
      </c>
      <c r="G412" s="3">
        <v>184</v>
      </c>
      <c r="H412" s="3">
        <v>187</v>
      </c>
      <c r="I412" s="3">
        <v>189</v>
      </c>
      <c r="J412" s="3">
        <v>189</v>
      </c>
      <c r="K412" s="3">
        <v>188</v>
      </c>
      <c r="L412" s="3">
        <v>188</v>
      </c>
      <c r="M412" s="3">
        <v>189</v>
      </c>
      <c r="N412" s="3">
        <v>189</v>
      </c>
      <c r="O412" s="3">
        <v>189</v>
      </c>
      <c r="P412" s="3">
        <v>189</v>
      </c>
      <c r="Q412" s="3">
        <v>189</v>
      </c>
      <c r="R412" s="3">
        <v>189</v>
      </c>
      <c r="S412" s="3">
        <v>189</v>
      </c>
      <c r="T412" s="3">
        <v>188</v>
      </c>
      <c r="U412" s="3">
        <v>188</v>
      </c>
      <c r="V412" s="3">
        <v>188</v>
      </c>
      <c r="W412" s="3">
        <v>188</v>
      </c>
      <c r="X412" s="3">
        <v>183</v>
      </c>
      <c r="Y412" s="3">
        <v>185</v>
      </c>
      <c r="Z412" s="3">
        <v>183</v>
      </c>
      <c r="AA412" s="3">
        <v>183</v>
      </c>
      <c r="AB412" s="3">
        <v>183</v>
      </c>
      <c r="AC412" s="3">
        <v>184</v>
      </c>
      <c r="AD412" s="3">
        <v>184</v>
      </c>
      <c r="AE412" s="3">
        <v>184</v>
      </c>
    </row>
    <row r="413" spans="1:31">
      <c r="A413" t="s">
        <v>626</v>
      </c>
      <c r="B413" s="49">
        <v>1003</v>
      </c>
      <c r="C413" s="50" t="s">
        <v>483</v>
      </c>
      <c r="D413" s="3">
        <v>299</v>
      </c>
      <c r="E413" s="3">
        <v>299</v>
      </c>
      <c r="F413" s="3">
        <v>299</v>
      </c>
      <c r="G413" s="3">
        <v>299</v>
      </c>
      <c r="H413" s="3">
        <v>299</v>
      </c>
      <c r="I413" s="3">
        <v>303</v>
      </c>
      <c r="J413" s="3">
        <v>301</v>
      </c>
      <c r="K413" s="3">
        <v>301</v>
      </c>
      <c r="L413" s="3">
        <v>302</v>
      </c>
      <c r="M413" s="3">
        <v>303</v>
      </c>
      <c r="N413" s="3">
        <v>302</v>
      </c>
      <c r="O413" s="3">
        <v>302</v>
      </c>
      <c r="P413" s="3">
        <v>298</v>
      </c>
      <c r="Q413" s="3">
        <v>296</v>
      </c>
      <c r="R413" s="3">
        <v>297</v>
      </c>
      <c r="S413" s="3">
        <v>294</v>
      </c>
      <c r="T413" s="3">
        <v>293</v>
      </c>
      <c r="U413" s="3">
        <v>291</v>
      </c>
      <c r="V413" s="3">
        <v>296</v>
      </c>
      <c r="W413" s="3">
        <v>298</v>
      </c>
      <c r="X413" s="3">
        <v>296</v>
      </c>
      <c r="Y413" s="3">
        <v>292</v>
      </c>
      <c r="Z413" s="3">
        <v>293</v>
      </c>
      <c r="AA413" s="3">
        <v>292</v>
      </c>
      <c r="AB413" s="3">
        <v>295</v>
      </c>
      <c r="AC413" s="3">
        <v>295</v>
      </c>
      <c r="AD413" s="3">
        <v>295</v>
      </c>
      <c r="AE413" s="3">
        <v>295</v>
      </c>
    </row>
    <row r="414" spans="1:31">
      <c r="A414" t="s">
        <v>626</v>
      </c>
      <c r="B414" s="49">
        <v>1004</v>
      </c>
      <c r="C414" s="50" t="s">
        <v>484</v>
      </c>
      <c r="D414" s="3">
        <v>22</v>
      </c>
      <c r="E414" s="3">
        <v>22</v>
      </c>
      <c r="F414" s="3">
        <v>22</v>
      </c>
      <c r="G414" s="3">
        <v>22</v>
      </c>
      <c r="H414" s="3">
        <v>22</v>
      </c>
      <c r="I414" s="3">
        <v>22</v>
      </c>
      <c r="J414" s="3">
        <v>22</v>
      </c>
      <c r="K414" s="3">
        <v>22</v>
      </c>
      <c r="L414" s="3">
        <v>22</v>
      </c>
      <c r="M414" s="3">
        <v>22</v>
      </c>
      <c r="N414" s="3">
        <v>22</v>
      </c>
      <c r="O414" s="3">
        <v>22</v>
      </c>
      <c r="P414" s="3">
        <v>22</v>
      </c>
      <c r="Q414" s="3">
        <v>22</v>
      </c>
      <c r="R414" s="3">
        <v>22</v>
      </c>
      <c r="S414" s="3">
        <v>22</v>
      </c>
      <c r="T414" s="3">
        <v>23</v>
      </c>
      <c r="U414" s="3">
        <v>23</v>
      </c>
      <c r="V414" s="3">
        <v>23</v>
      </c>
      <c r="W414" s="3">
        <v>23</v>
      </c>
      <c r="X414" s="3">
        <v>23</v>
      </c>
      <c r="Y414" s="3">
        <v>23</v>
      </c>
      <c r="Z414" s="3">
        <v>23</v>
      </c>
      <c r="AA414" s="3">
        <v>23</v>
      </c>
      <c r="AB414" s="3">
        <v>23</v>
      </c>
      <c r="AC414" s="3">
        <v>23</v>
      </c>
      <c r="AD414" s="3">
        <v>23</v>
      </c>
      <c r="AE414" s="3">
        <v>23</v>
      </c>
    </row>
    <row r="415" spans="1:31">
      <c r="A415" t="s">
        <v>626</v>
      </c>
      <c r="B415" s="49">
        <v>1005</v>
      </c>
      <c r="C415" s="50" t="s">
        <v>485</v>
      </c>
      <c r="D415" s="3">
        <v>4</v>
      </c>
      <c r="E415" s="3">
        <v>3</v>
      </c>
      <c r="F415" s="3">
        <v>3</v>
      </c>
      <c r="G415" s="3">
        <v>3</v>
      </c>
      <c r="H415" s="3">
        <v>3</v>
      </c>
      <c r="I415" s="3">
        <v>3</v>
      </c>
      <c r="J415" s="3">
        <v>3</v>
      </c>
      <c r="K415" s="3">
        <v>3</v>
      </c>
      <c r="L415" s="3">
        <v>3</v>
      </c>
      <c r="M415" s="3">
        <v>3</v>
      </c>
      <c r="N415" s="3">
        <v>4</v>
      </c>
      <c r="O415" s="3">
        <v>4</v>
      </c>
      <c r="P415" s="3">
        <v>4</v>
      </c>
      <c r="Q415" s="3">
        <v>4</v>
      </c>
      <c r="R415" s="3">
        <v>4</v>
      </c>
      <c r="S415" s="3">
        <v>4</v>
      </c>
      <c r="T415" s="3">
        <v>4</v>
      </c>
      <c r="U415" s="3">
        <v>4</v>
      </c>
      <c r="V415" s="3">
        <v>3</v>
      </c>
      <c r="W415" s="3">
        <v>3</v>
      </c>
      <c r="X415" s="3">
        <v>4</v>
      </c>
      <c r="Y415" s="3">
        <v>4</v>
      </c>
      <c r="Z415" s="3">
        <v>4</v>
      </c>
      <c r="AA415" s="3">
        <v>5</v>
      </c>
      <c r="AB415" s="3">
        <v>5</v>
      </c>
      <c r="AC415" s="3">
        <v>5</v>
      </c>
      <c r="AD415" s="3">
        <v>5</v>
      </c>
      <c r="AE415" s="3">
        <v>5</v>
      </c>
    </row>
  </sheetData>
  <phoneticPr fontId="2"/>
  <pageMargins left="0.70866141732283461" right="0.70866141732283461" top="0.74803149606299213" bottom="0.74803149606299213" header="0.31496062992125984" footer="0.31496062992125984"/>
  <pageSetup paperSize="9" scale="10" fitToHeight="0" orientation="portrait" r:id="rId1"/>
  <headerFooter alignWithMargins="0">
    <oddHeader>&amp;C&amp;"ＭＳ Ｐゴシック,太字"&amp;16住所（旧字名）別人口集計表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9</vt:i4>
      </vt:variant>
    </vt:vector>
  </HeadingPairs>
  <TitlesOfParts>
    <vt:vector size="24" baseType="lpstr">
      <vt:lpstr>人口推移</vt:lpstr>
      <vt:lpstr>増減事由</vt:lpstr>
      <vt:lpstr>年齢別</vt:lpstr>
      <vt:lpstr>地域別</vt:lpstr>
      <vt:lpstr>【基礎】年齢別</vt:lpstr>
      <vt:lpstr>【基礎】住所別</vt:lpstr>
      <vt:lpstr>収録年度</vt:lpstr>
      <vt:lpstr>ｴﾗｰﾁｪｯｸ</vt:lpstr>
      <vt:lpstr>住所別人口（令和５年度～）</vt:lpstr>
      <vt:lpstr>住所別人口（令和２年8月～令和５年３月）</vt:lpstr>
      <vt:lpstr>住所別人口（平成29年度～令和2年8月）</vt:lpstr>
      <vt:lpstr>住所別人口（平成26～29年８月)</vt:lpstr>
      <vt:lpstr>住所別人口（平成23～25年度）</vt:lpstr>
      <vt:lpstr>字別人口(平成21～22年度)</vt:lpstr>
      <vt:lpstr>字別人口 (平成19～20年度)</vt:lpstr>
      <vt:lpstr>'字別人口 (平成19～20年度)'!Print_Area</vt:lpstr>
      <vt:lpstr>'字別人口(平成21～22年度)'!Print_Area</vt:lpstr>
      <vt:lpstr>人口推移!Print_Area</vt:lpstr>
      <vt:lpstr>増減事由!Print_Area</vt:lpstr>
      <vt:lpstr>地域別!Print_Area</vt:lpstr>
      <vt:lpstr>'字別人口 (平成19～20年度)'!Print_Titles</vt:lpstr>
      <vt:lpstr>'字別人口(平成21～22年度)'!Print_Titles</vt:lpstr>
      <vt:lpstr>人口推移!Print_Titles</vt:lpstr>
      <vt:lpstr>増減事由!Print_Titles</vt:lpstr>
    </vt:vector>
  </TitlesOfParts>
  <Company>滝沢村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taki352</dc:creator>
  <cp:lastModifiedBy>さ 佐々木　麻衣</cp:lastModifiedBy>
  <cp:lastPrinted>2026-08-05T03:20:54Z</cp:lastPrinted>
  <dcterms:created xsi:type="dcterms:W3CDTF">1998-06-18T06:48:52Z</dcterms:created>
  <dcterms:modified xsi:type="dcterms:W3CDTF">2026-08-05T03:21:17Z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2026-07-02T02:53:11Z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99235bcd-6d67-44a0-901a-dc494c41fe16</vt:lpwstr>
  </property>
  <property fmtid="{D5CDD505-2E9C-101B-9397-08002B2CF9AE}" pid="7" name="MSIP_Label_defa4170-0d19-0005-0004-bc88714345d2_ActionId">
    <vt:lpwstr>5e16d88d-4ca0-494e-b538-d1f780f6fd3c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